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each\OneDrive\Desktop\Blinkit\"/>
    </mc:Choice>
  </mc:AlternateContent>
  <xr:revisionPtr revIDLastSave="0" documentId="13_ncr:1_{441790FB-1C07-4BF6-BAF4-4F9E54D3A2EC}" xr6:coauthVersionLast="47" xr6:coauthVersionMax="47" xr10:uidLastSave="{00000000-0000-0000-0000-000000000000}"/>
  <bookViews>
    <workbookView xWindow="-120" yWindow="-120" windowWidth="20730" windowHeight="11040" activeTab="2" xr2:uid="{F8420BDF-C08E-4FBB-891B-F574F63AC6D0}"/>
  </bookViews>
  <sheets>
    <sheet name="BlinkIT Grocery Data" sheetId="1" r:id="rId1"/>
    <sheet name="KPI &amp; Pivot" sheetId="2" r:id="rId2"/>
    <sheet name="Dashboard" sheetId="3" r:id="rId3"/>
  </sheets>
  <definedNames>
    <definedName name="_xlchart.v2.0" hidden="1">'KPI &amp; Pivot'!$E$80:$E$82</definedName>
    <definedName name="_xlchart.v2.1" hidden="1">'KPI &amp; Pivot'!$F$79</definedName>
    <definedName name="_xlchart.v2.2" hidden="1">'KPI &amp; Pivot'!$F$80:$F$82</definedName>
    <definedName name="_xlchart.v2.3" hidden="1">'KPI &amp; Pivot'!$E$80:$E$82</definedName>
    <definedName name="_xlchart.v2.4" hidden="1">'KPI &amp; Pivot'!$F$79</definedName>
    <definedName name="_xlchart.v2.5" hidden="1">'KPI &amp; Pivot'!$F$80:$F$82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2" i="2" l="1"/>
  <c r="F81" i="2"/>
  <c r="F80" i="2"/>
  <c r="E81" i="2"/>
  <c r="E82" i="2"/>
  <c r="E80" i="2"/>
  <c r="C7" i="2"/>
  <c r="E7" i="2"/>
  <c r="D7" i="2"/>
  <c r="B7" i="2"/>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<sst xmlns="http://schemas.openxmlformats.org/spreadsheetml/2006/main" count="59752" uniqueCount="1630">
  <si>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</si>
  <si>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</si>
  <si>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</si>
  <si>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</si>
  <si>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</si>
  <si>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</si>
  <si>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</si>
  <si>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</si>
  <si>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</si>
  <si>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</si>
  <si>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</si>
  <si>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</si>
  <si>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</si>
  <si>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</si>
  <si>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</si>
  <si>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</si>
  <si>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</si>
  <si>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</si>
  <si>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</si>
  <si>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</si>
  <si>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</si>
  <si>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</si>
  <si>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</si>
  <si>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</si>
  <si>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</si>
  <si>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</si>
  <si>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</si>
  <si>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</si>
  <si>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</si>
  <si>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</si>
  <si>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</si>
  <si>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</si>
  <si>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</si>
  <si>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</si>
  <si>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</si>
  <si>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</si>
  <si>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</si>
  <si>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</si>
  <si>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</si>
  <si>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</si>
  <si>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</si>
  <si>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</si>
  <si>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</si>
  <si>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</si>
  <si>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</si>
  <si>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</si>
  <si>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</si>
  <si>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</si>
  <si>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</si>
  <si>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</si>
  <si>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</si>
  <si>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</si>
  <si>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</si>
  <si>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</si>
  <si>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</si>
  <si>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</si>
  <si>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</si>
  <si>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</si>
  <si>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</si>
  <si>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</si>
  <si>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</si>
  <si>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</si>
  <si>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</si>
  <si>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</si>
  <si>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</si>
  <si>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</si>
  <si>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</si>
  <si>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</si>
  <si>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</si>
  <si>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</si>
  <si>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</si>
  <si>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</si>
  <si>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</si>
  <si>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</si>
  <si>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</si>
  <si>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</si>
  <si>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</si>
  <si>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</si>
  <si>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</si>
  <si>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</si>
  <si>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</si>
  <si>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</si>
  <si>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</si>
  <si>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</si>
  <si>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</si>
  <si>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</si>
  <si>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</si>
  <si>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</si>
  <si>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</si>
  <si>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</si>
  <si>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</si>
  <si>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</si>
  <si>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</si>
  <si>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</si>
  <si>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</si>
  <si>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</si>
  <si>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</si>
  <si>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</si>
  <si>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</si>
  <si>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</si>
  <si>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</si>
  <si>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</si>
  <si>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</si>
  <si>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</si>
  <si>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</si>
  <si>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</si>
  <si>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</si>
  <si>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</si>
  <si>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</si>
  <si>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</si>
  <si>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</si>
  <si>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</si>
  <si>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</si>
  <si>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</si>
  <si>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</si>
  <si>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</si>
  <si>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</si>
  <si>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</si>
  <si>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</si>
  <si>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</si>
  <si>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</si>
  <si>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</si>
  <si>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</si>
  <si>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</si>
  <si>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</si>
  <si>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</si>
  <si>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</si>
  <si>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</si>
  <si>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</si>
  <si>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</si>
  <si>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</si>
  <si>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</si>
  <si>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</si>
  <si>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</si>
  <si>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</si>
  <si>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</si>
  <si>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</si>
  <si>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</si>
  <si>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</si>
  <si>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</si>
  <si>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</si>
  <si>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</si>
  <si>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</si>
  <si>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</si>
  <si>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</si>
  <si>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</si>
  <si>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</si>
  <si>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</si>
  <si>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</si>
  <si>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</si>
  <si>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</si>
  <si>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</si>
  <si>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</si>
  <si>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</si>
  <si>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</si>
  <si>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</si>
  <si>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</si>
  <si>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</si>
  <si>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</si>
  <si>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</si>
  <si>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</si>
  <si>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</si>
  <si>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</si>
  <si>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</si>
  <si>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</si>
  <si>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</si>
  <si>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</si>
  <si>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</si>
  <si>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</si>
  <si>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</si>
  <si>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</si>
  <si>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</si>
  <si>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</si>
  <si>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</si>
  <si>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</si>
  <si>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</si>
  <si>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</si>
  <si>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</si>
  <si>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</si>
  <si>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</si>
  <si>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</si>
  <si>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</si>
  <si>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</si>
  <si>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</si>
  <si>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</si>
  <si>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</si>
  <si>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</si>
  <si>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</si>
  <si>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</si>
  <si>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</si>
  <si>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</si>
  <si>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</si>
  <si>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</si>
  <si>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</si>
  <si>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</si>
  <si>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</si>
  <si>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</si>
  <si>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</si>
  <si>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</si>
  <si>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</si>
  <si>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</si>
  <si>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</si>
  <si>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</si>
  <si>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</si>
  <si>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</si>
  <si>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</si>
  <si>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</si>
  <si>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</si>
  <si>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</si>
  <si>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</si>
  <si>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</si>
  <si>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</si>
  <si>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</si>
  <si>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</si>
  <si>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</si>
  <si>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</si>
  <si>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</si>
  <si>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</si>
  <si>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</si>
  <si>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</si>
  <si>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</si>
  <si>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</si>
  <si>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</si>
  <si>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</si>
  <si>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</si>
  <si>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</si>
  <si>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</si>
  <si>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</si>
  <si>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</si>
  <si>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</si>
  <si>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</si>
  <si>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</si>
  <si>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</si>
  <si>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</si>
  <si>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</si>
  <si>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</si>
  <si>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</si>
  <si>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</si>
  <si>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</si>
  <si>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</si>
  <si>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</si>
  <si>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</si>
  <si>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</si>
  <si>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</si>
  <si>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</si>
  <si>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</si>
  <si>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</si>
  <si>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</si>
  <si>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</si>
  <si>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</si>
  <si>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</si>
  <si>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</si>
  <si>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</si>
  <si>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</si>
  <si>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</si>
  <si>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</si>
  <si>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</si>
  <si>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</si>
  <si>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</si>
  <si>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</si>
  <si>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</si>
  <si>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</si>
  <si>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</si>
  <si>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</si>
  <si>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</si>
  <si>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</si>
  <si>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</si>
  <si>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</si>
  <si>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</si>
  <si>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</si>
  <si>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</si>
  <si>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</si>
  <si>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</si>
  <si>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</si>
  <si>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</si>
  <si>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</si>
  <si>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</si>
  <si>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</si>
  <si>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</si>
  <si>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</si>
  <si>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</si>
  <si>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</si>
  <si>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</si>
  <si>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</si>
  <si>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</si>
  <si>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</si>
  <si>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</si>
  <si>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</si>
  <si>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</si>
  <si>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</si>
  <si>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</si>
  <si>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</si>
  <si>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</si>
  <si>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</si>
  <si>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</si>
  <si>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</si>
  <si>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</si>
  <si>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</si>
  <si>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</si>
  <si>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</si>
  <si>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</si>
  <si>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</si>
  <si>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</si>
  <si>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</si>
  <si>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</si>
  <si>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</si>
  <si>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</si>
  <si>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</si>
  <si>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</si>
  <si>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</si>
  <si>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</si>
  <si>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</si>
  <si>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</si>
  <si>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</si>
  <si>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</si>
  <si>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</si>
  <si>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</si>
  <si>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</si>
  <si>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</si>
  <si>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</si>
  <si>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</si>
  <si>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</si>
  <si>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</si>
  <si>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</si>
  <si>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</si>
  <si>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</si>
  <si>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</si>
  <si>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</si>
  <si>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</si>
  <si>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</si>
  <si>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</si>
  <si>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</si>
  <si>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</si>
  <si>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</si>
  <si>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</si>
  <si>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</si>
  <si>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</si>
  <si>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</si>
  <si>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</si>
  <si>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</si>
  <si>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</si>
  <si>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</si>
  <si>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</si>
  <si>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</si>
  <si>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</si>
  <si>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</si>
  <si>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</si>
  <si>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</si>
  <si>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</si>
  <si>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</si>
  <si>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</si>
  <si>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</si>
  <si>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</si>
  <si>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</si>
  <si>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</si>
  <si>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</si>
  <si>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</si>
  <si>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</si>
  <si>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</si>
  <si>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</si>
  <si>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</si>
  <si>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</si>
  <si>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</si>
  <si>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</si>
  <si>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</si>
  <si>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</si>
  <si>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</si>
  <si>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</si>
  <si>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</si>
  <si>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</si>
  <si>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</si>
  <si>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</si>
  <si>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</si>
  <si>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</si>
  <si>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</si>
  <si>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</si>
  <si>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</si>
  <si>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</si>
  <si>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</si>
  <si>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</si>
  <si>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</si>
  <si>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</si>
  <si>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</si>
  <si>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</si>
  <si>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</si>
  <si>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</si>
  <si>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</si>
  <si>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</si>
  <si>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</si>
  <si>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</si>
  <si>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</si>
  <si>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</si>
  <si>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</si>
  <si>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</si>
  <si>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</si>
  <si>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</si>
  <si>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</si>
  <si>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</si>
  <si>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</si>
  <si>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</si>
  <si>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</si>
  <si>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</si>
  <si>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</si>
  <si>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</si>
  <si>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</si>
  <si>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</si>
  <si>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</si>
  <si>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</si>
  <si>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</si>
  <si>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</si>
  <si>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</si>
  <si>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</si>
  <si>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</si>
  <si>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</si>
  <si>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</si>
  <si>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</si>
  <si>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</si>
  <si>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</si>
  <si>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</si>
  <si>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</si>
  <si>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</si>
  <si>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</si>
  <si>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</si>
  <si>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</si>
  <si>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</si>
  <si>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</si>
  <si>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</si>
  <si>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</si>
  <si>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</si>
  <si>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</si>
  <si>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</si>
  <si>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</si>
  <si>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</si>
  <si>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</si>
  <si>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</si>
  <si>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</si>
  <si>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</si>
  <si>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</si>
  <si>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</si>
  <si>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</si>
  <si>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</si>
  <si>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</si>
  <si>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</si>
  <si>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</si>
  <si>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</si>
  <si>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</si>
  <si>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</si>
  <si>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</si>
  <si>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</si>
  <si>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</si>
  <si>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</si>
  <si>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</si>
  <si>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</si>
  <si>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</si>
  <si>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</si>
  <si>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</si>
  <si>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</si>
  <si>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</si>
  <si>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</si>
  <si>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</si>
  <si>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</si>
  <si>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</si>
  <si>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</si>
  <si>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</si>
  <si>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</si>
  <si>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</si>
  <si>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</si>
  <si>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</si>
  <si>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</si>
  <si>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</si>
  <si>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</si>
  <si>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</si>
  <si>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</si>
  <si>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</si>
  <si>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</si>
  <si>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</si>
  <si>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</si>
  <si>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</si>
  <si>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</si>
  <si>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</si>
  <si>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</si>
  <si>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</si>
  <si>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</si>
  <si>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</si>
  <si>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</si>
  <si>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</si>
  <si>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</si>
  <si>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</si>
  <si>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</si>
  <si>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</si>
  <si>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</si>
  <si>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</si>
  <si>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</si>
  <si>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</si>
  <si>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</si>
  <si>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</si>
  <si>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</si>
  <si>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</si>
  <si>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</si>
  <si>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</si>
  <si>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</si>
  <si>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</si>
  <si>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</si>
  <si>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</si>
  <si>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</si>
  <si>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</si>
  <si>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</si>
  <si>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</si>
  <si>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</si>
  <si>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</si>
  <si>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</si>
  <si>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</si>
  <si>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</si>
  <si>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</si>
  <si>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</si>
  <si>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</si>
  <si>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</si>
  <si>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</si>
  <si>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</si>
  <si>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</si>
  <si>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</si>
  <si>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</si>
  <si>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</si>
  <si>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</si>
  <si>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</si>
  <si>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</si>
  <si>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</si>
  <si>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</si>
  <si>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</si>
  <si>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</si>
  <si>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</si>
  <si>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</si>
  <si>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</si>
  <si>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</si>
  <si>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</si>
  <si>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</si>
  <si>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</si>
  <si>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</si>
  <si>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</si>
  <si>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</si>
  <si>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</si>
  <si>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</si>
  <si>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</si>
  <si>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</si>
  <si>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</si>
  <si>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</si>
  <si>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</si>
  <si>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</si>
  <si>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</si>
  <si>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</si>
  <si>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</si>
  <si>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</si>
  <si>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</si>
  <si>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</si>
  <si>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</si>
  <si>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</si>
  <si>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</si>
  <si>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</si>
  <si>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</si>
  <si>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</si>
  <si>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</si>
  <si>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</si>
  <si>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</si>
  <si>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</si>
  <si>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</si>
  <si>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</si>
  <si>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</si>
  <si>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</si>
  <si>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</si>
  <si>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</si>
  <si>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</si>
  <si>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</si>
  <si>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</si>
  <si>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</si>
  <si>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</si>
  <si>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</si>
  <si>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</si>
  <si>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</si>
  <si>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</si>
  <si>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</si>
  <si>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</si>
  <si>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</si>
  <si>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</si>
  <si>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</si>
  <si>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</si>
  <si>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</si>
  <si>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</si>
  <si>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</si>
  <si>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</si>
  <si>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</si>
  <si>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</si>
  <si>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</si>
  <si>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</si>
  <si>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</si>
  <si>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</si>
  <si>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</si>
  <si>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</si>
  <si>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</si>
  <si>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</si>
  <si>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</si>
  <si>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</si>
  <si>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</si>
  <si>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</si>
  <si>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</si>
  <si>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</si>
  <si>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</si>
  <si>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</si>
  <si>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</si>
  <si>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</si>
  <si>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</si>
  <si>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</si>
  <si>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</si>
  <si>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</si>
  <si>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</si>
  <si>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</si>
  <si>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</si>
  <si>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</si>
  <si>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</si>
  <si>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</si>
  <si>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</si>
  <si>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</si>
  <si>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</si>
  <si>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</si>
  <si>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</si>
  <si>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</si>
  <si>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</si>
  <si>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</si>
  <si>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</si>
  <si>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</si>
  <si>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</si>
  <si>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</si>
  <si>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</si>
  <si>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</si>
  <si>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</si>
  <si>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</si>
  <si>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</si>
  <si>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</si>
  <si>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</si>
  <si>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</si>
  <si>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</si>
  <si>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</si>
  <si>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</si>
  <si>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</si>
  <si>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</si>
  <si>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</si>
  <si>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</si>
  <si>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</si>
  <si>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</si>
  <si>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</si>
  <si>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</si>
  <si>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</si>
  <si>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</si>
  <si>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</si>
  <si>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</si>
  <si>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</si>
  <si>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</si>
  <si>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</si>
  <si>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</si>
  <si>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</si>
  <si>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</si>
  <si>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</si>
  <si>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</si>
  <si>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</si>
  <si>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</si>
  <si>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</si>
  <si>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</si>
  <si>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</si>
  <si>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</si>
  <si>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</si>
  <si>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</si>
  <si>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</si>
  <si>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</si>
  <si>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</si>
  <si>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</si>
  <si>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</si>
  <si>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</si>
  <si>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</si>
  <si>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</si>
  <si>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</si>
  <si>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</si>
  <si>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</si>
  <si>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</si>
  <si>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</si>
  <si>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</si>
  <si>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</si>
  <si>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</si>
  <si>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</si>
  <si>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</si>
  <si>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</si>
  <si>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</si>
  <si>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</si>
  <si>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</si>
  <si>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</si>
  <si>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</si>
  <si>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</si>
  <si>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</si>
  <si>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</si>
  <si>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</si>
  <si>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</si>
  <si>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</si>
  <si>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</si>
  <si>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</si>
  <si>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</si>
  <si>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</si>
  <si>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</si>
  <si>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</si>
  <si>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</si>
  <si>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</si>
  <si>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</si>
  <si>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</si>
  <si>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</si>
  <si>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</si>
  <si>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</si>
  <si>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</si>
  <si>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</si>
  <si>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</si>
  <si>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</si>
  <si>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</si>
  <si>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</si>
  <si>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</si>
  <si>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</si>
  <si>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</si>
  <si>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</si>
  <si>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</si>
  <si>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</si>
  <si>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</si>
  <si>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</si>
  <si>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</si>
  <si>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</si>
  <si>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</si>
  <si>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</si>
  <si>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</si>
  <si>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</si>
  <si>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</si>
  <si>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</si>
  <si>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</si>
  <si>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</si>
  <si>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</si>
  <si>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</si>
  <si>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</si>
  <si>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</si>
  <si>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</si>
  <si>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</si>
  <si>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</si>
  <si>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</si>
  <si>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</si>
  <si>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</si>
  <si>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</si>
  <si>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</si>
  <si>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</si>
  <si>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</si>
  <si>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</si>
  <si>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</si>
  <si>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</si>
  <si>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</si>
  <si>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</si>
  <si>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</si>
  <si>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</si>
  <si>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</si>
  <si>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</si>
  <si>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</si>
  <si>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</si>
  <si>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</si>
  <si>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</si>
  <si>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</si>
  <si>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</si>
  <si>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</si>
  <si>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</si>
  <si>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</si>
  <si>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</si>
  <si>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</si>
  <si>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</si>
  <si>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</si>
  <si>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</si>
  <si>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</si>
  <si>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</si>
  <si>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</si>
  <si>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</si>
  <si>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</si>
  <si>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</si>
  <si>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</si>
  <si>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</si>
  <si>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</si>
  <si>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</si>
  <si>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</si>
  <si>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</si>
  <si>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</si>
  <si>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</si>
  <si>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</si>
  <si>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</si>
  <si>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</si>
  <si>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</si>
  <si>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</si>
  <si>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</si>
  <si>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</si>
  <si>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</si>
  <si>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</si>
  <si>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</si>
  <si>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</si>
  <si>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</si>
  <si>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</si>
  <si>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</si>
  <si>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</si>
  <si>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</si>
  <si>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</si>
  <si>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</si>
  <si>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</si>
  <si>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</si>
  <si>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</si>
  <si>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</si>
  <si>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</si>
  <si>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</si>
  <si>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</si>
  <si>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</si>
  <si>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</si>
  <si>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</si>
  <si>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</si>
  <si>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</si>
  <si>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</si>
  <si>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</si>
  <si>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</si>
  <si>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</si>
  <si>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</si>
  <si>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</si>
  <si>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</si>
  <si>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</si>
  <si>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</si>
  <si>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</si>
  <si>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</si>
  <si>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</si>
  <si>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</si>
  <si>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</si>
  <si>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</si>
  <si>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</si>
  <si>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</si>
  <si>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</si>
  <si>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</si>
  <si>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</si>
  <si>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</si>
  <si>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</si>
  <si>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</si>
  <si>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</si>
  <si>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</si>
  <si>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</si>
  <si>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</si>
  <si>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</si>
  <si>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</si>
  <si>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</si>
  <si>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</si>
  <si>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</si>
  <si>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</si>
  <si>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</si>
  <si>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</si>
  <si>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</si>
  <si>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</si>
  <si>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</si>
  <si>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</si>
  <si>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</si>
  <si>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</si>
  <si>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</si>
  <si>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</si>
  <si>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</si>
  <si>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</si>
  <si>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</si>
  <si>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</si>
  <si>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</si>
  <si>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</si>
  <si>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</si>
  <si>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</si>
  <si>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</si>
  <si>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</si>
  <si>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</si>
  <si>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</si>
  <si>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</si>
  <si>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</si>
  <si>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</si>
  <si>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</si>
  <si>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</si>
  <si>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</si>
  <si>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</si>
  <si>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</si>
  <si>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</si>
  <si>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</si>
  <si>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</si>
  <si>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</si>
  <si>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</si>
  <si>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</si>
  <si>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</si>
  <si>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</si>
  <si>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</si>
  <si>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</si>
  <si>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</si>
  <si>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</si>
  <si>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</si>
  <si>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</si>
  <si>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</si>
  <si>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</si>
  <si>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</si>
  <si>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</si>
  <si>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</si>
  <si>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</si>
  <si>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</si>
  <si>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</si>
  <si>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</si>
  <si>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</si>
  <si>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</si>
  <si>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</si>
  <si>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</si>
  <si>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</si>
  <si>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</si>
  <si>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</si>
  <si>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</si>
  <si>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</si>
  <si>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</si>
  <si>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</si>
  <si>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</si>
  <si>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</si>
  <si>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</si>
  <si>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</si>
  <si>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</si>
  <si>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</si>
  <si>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</si>
  <si>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</si>
  <si>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</si>
  <si>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</si>
  <si>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</si>
  <si>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</si>
  <si>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</si>
  <si>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</si>
  <si>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</si>
  <si>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</si>
  <si>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</si>
  <si>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</si>
  <si>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</si>
  <si>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</si>
  <si>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</si>
  <si>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</si>
  <si>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</si>
  <si>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</si>
  <si>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</si>
  <si>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</si>
  <si>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</si>
  <si>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</si>
  <si>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</si>
  <si>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</si>
  <si>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</si>
  <si>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</si>
  <si>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</si>
  <si>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</si>
  <si>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</si>
  <si>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</si>
  <si>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</si>
  <si>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</si>
  <si>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</si>
  <si>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</si>
  <si>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</si>
  <si>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</si>
  <si>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</si>
  <si>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</si>
  <si>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</si>
  <si>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</si>
  <si>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</si>
  <si>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</si>
  <si>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</si>
  <si>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</si>
  <si>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</si>
  <si>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</si>
  <si>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</si>
  <si>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</si>
  <si>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</si>
  <si>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</si>
  <si>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</si>
  <si>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</si>
  <si>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</si>
  <si>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</si>
  <si>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</si>
  <si>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</si>
  <si>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</si>
  <si>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</si>
  <si>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</si>
  <si>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</si>
  <si>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</si>
  <si>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</si>
  <si>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</si>
  <si>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</si>
  <si>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</si>
  <si>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</si>
  <si>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</si>
  <si>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</si>
  <si>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</si>
  <si>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</si>
  <si>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</si>
  <si>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</si>
  <si>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</si>
  <si>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</si>
  <si>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</si>
  <si>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</si>
  <si>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</si>
  <si>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</si>
  <si>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</si>
  <si>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</si>
  <si>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</si>
  <si>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</si>
  <si>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</si>
  <si>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</si>
  <si>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</si>
  <si>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</si>
  <si>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</si>
  <si>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</si>
  <si>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</si>
  <si>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</si>
  <si>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</si>
  <si>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</si>
  <si>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</si>
  <si>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</si>
  <si>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</si>
  <si>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</si>
  <si>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</si>
  <si>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</si>
  <si>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</si>
  <si>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</si>
  <si>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</si>
  <si>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</si>
  <si>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</si>
  <si>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</si>
  <si>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</si>
  <si>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</si>
  <si>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</si>
  <si>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</si>
  <si>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</si>
  <si>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</si>
  <si>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</si>
  <si>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</si>
  <si>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</si>
  <si>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</si>
  <si>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</si>
  <si>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</si>
  <si>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</si>
  <si>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</si>
  <si>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</si>
  <si>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</si>
  <si>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</si>
  <si>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</si>
  <si>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</si>
  <si>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</si>
  <si>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</si>
  <si>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</si>
  <si>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</si>
  <si>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</si>
  <si>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</si>
  <si>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</si>
  <si>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</si>
  <si>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</si>
  <si>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</si>
  <si>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</si>
  <si>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</si>
  <si>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</si>
  <si>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</si>
  <si>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</si>
  <si>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</si>
  <si>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</si>
  <si>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</si>
  <si>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</si>
  <si>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</si>
  <si>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</si>
  <si>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</si>
  <si>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</si>
  <si>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</si>
  <si>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</si>
  <si>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</si>
  <si>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</si>
  <si>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</si>
  <si>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</si>
  <si>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</si>
  <si>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</si>
  <si>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</si>
  <si>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</si>
  <si>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</si>
  <si>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</si>
  <si>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</si>
  <si>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</si>
  <si>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</si>
  <si>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</si>
  <si>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</si>
  <si>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</si>
  <si>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</si>
  <si>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</si>
  <si>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</si>
  <si>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</si>
  <si>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</si>
  <si>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</si>
  <si>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</si>
  <si>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</si>
  <si>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</si>
  <si>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</si>
  <si>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</si>
  <si>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</si>
  <si>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</si>
  <si>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</si>
  <si>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</si>
  <si>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</si>
  <si>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</si>
  <si>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</si>
  <si>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</si>
  <si>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</si>
  <si>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</si>
  <si>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</si>
  <si>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</si>
  <si>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</si>
  <si>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</si>
  <si>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</si>
  <si>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</si>
  <si>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</si>
  <si>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</si>
  <si>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</si>
  <si>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</si>
  <si>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</si>
  <si>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</si>
  <si>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</si>
  <si>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</si>
  <si>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</si>
  <si>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</si>
  <si>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</si>
  <si>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</si>
  <si>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</si>
  <si>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</si>
  <si>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</si>
  <si>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</si>
  <si>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</si>
  <si>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</si>
  <si>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</si>
  <si>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</si>
  <si>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</si>
  <si>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</si>
  <si>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</si>
  <si>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</si>
  <si>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</si>
  <si>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</si>
  <si>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</si>
  <si>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</si>
  <si>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</si>
  <si>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</si>
  <si>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</si>
  <si>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</si>
  <si>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</si>
  <si>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</si>
  <si>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</si>
  <si>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</si>
  <si>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</si>
  <si>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</si>
  <si>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</si>
  <si>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</si>
  <si>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</si>
  <si>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</si>
  <si>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</si>
  <si>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</si>
  <si>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</si>
  <si>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</si>
  <si>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</si>
  <si>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</si>
  <si>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</si>
  <si>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</si>
  <si>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</si>
  <si>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</si>
  <si>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</si>
  <si>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</si>
  <si>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</si>
  <si>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</si>
  <si>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</si>
  <si>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</si>
  <si>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</si>
  <si>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</si>
  <si>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</si>
  <si>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</si>
  <si>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</si>
  <si>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</si>
  <si>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</si>
  <si>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</si>
  <si>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</si>
  <si>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</si>
  <si>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</si>
  <si>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</si>
  <si>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</si>
  <si>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</si>
  <si>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</si>
  <si>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</si>
  <si>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</si>
  <si>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</si>
  <si>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</si>
  <si>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</si>
  <si>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</si>
  <si>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</si>
  <si>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</si>
  <si>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</si>
  <si>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</si>
  <si>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</si>
  <si>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</si>
  <si>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</si>
  <si>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</si>
  <si>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</si>
  <si>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</si>
  <si>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</si>
  <si>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</si>
  <si>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</si>
  <si>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</si>
  <si>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</si>
  <si>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</si>
  <si>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</si>
  <si>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</si>
  <si>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</si>
  <si>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</si>
  <si>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</si>
  <si>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</si>
  <si>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</si>
  <si>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</si>
  <si>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</si>
  <si>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</si>
  <si>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</si>
  <si>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</si>
  <si>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</si>
  <si>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</si>
  <si>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</si>
  <si>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</si>
  <si>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</si>
  <si>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</si>
  <si>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</si>
  <si>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</si>
  <si>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</si>
  <si>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</si>
  <si>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</si>
  <si>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</si>
  <si>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</si>
  <si>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</si>
  <si>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</si>
  <si>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</si>
  <si>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</si>
  <si>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</si>
  <si>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</si>
  <si>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</si>
  <si>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</si>
  <si>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</si>
  <si>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</si>
  <si>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</si>
  <si>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</si>
  <si>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</si>
  <si>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</si>
  <si>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</si>
  <si>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</si>
  <si>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</si>
  <si>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</si>
  <si>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</si>
  <si>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</si>
  <si>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</si>
  <si>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</si>
  <si>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</si>
  <si>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</si>
  <si>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</si>
  <si>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</si>
  <si>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</si>
  <si>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</si>
  <si>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</si>
  <si>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</si>
  <si>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</si>
  <si>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</si>
  <si>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</si>
  <si>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</si>
  <si>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</si>
  <si>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</si>
  <si>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</si>
  <si>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</si>
  <si>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</si>
  <si>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</si>
  <si>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</si>
  <si>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</si>
  <si>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</si>
  <si>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</si>
  <si>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</si>
  <si>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</si>
  <si>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</si>
  <si>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</si>
  <si>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</si>
  <si>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</si>
  <si>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</si>
  <si>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</si>
  <si>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</si>
  <si>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</si>
  <si>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</si>
  <si>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</si>
  <si>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</si>
  <si>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</si>
  <si>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</si>
  <si>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</si>
  <si>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</si>
  <si>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</si>
  <si>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</si>
  <si>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</si>
  <si>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</si>
  <si>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</si>
  <si>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</si>
  <si>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</si>
  <si>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</si>
  <si>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</si>
  <si>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</si>
  <si>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</si>
  <si>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</si>
  <si>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</si>
  <si>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</si>
  <si>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</si>
  <si>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</si>
  <si>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</si>
  <si>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</si>
  <si>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</si>
  <si>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</si>
  <si>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</si>
  <si>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</si>
  <si>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</si>
  <si>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</si>
  <si>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</si>
  <si>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</si>
  <si>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</si>
  <si>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</si>
  <si>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</si>
  <si>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</si>
  <si>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</si>
  <si>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</si>
  <si>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</si>
  <si>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</si>
  <si>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</si>
  <si>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</si>
  <si>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</si>
  <si>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</si>
  <si>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</si>
  <si>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</si>
  <si>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</si>
  <si>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</si>
  <si>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</si>
  <si>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</si>
  <si>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</si>
  <si>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</si>
  <si>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</si>
  <si>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</si>
  <si>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</si>
  <si>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</si>
  <si>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</si>
  <si>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</si>
  <si>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</si>
  <si>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</si>
  <si>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</si>
  <si>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</si>
  <si>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</si>
  <si>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</si>
  <si>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</si>
  <si>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</si>
  <si>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</si>
  <si>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</si>
  <si>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</si>
  <si>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</si>
  <si>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</si>
  <si>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</si>
  <si>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</si>
  <si>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</si>
  <si>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</si>
  <si>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</si>
  <si>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</si>
  <si>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</si>
  <si>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</si>
  <si>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</si>
  <si>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</si>
  <si>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</si>
  <si>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</si>
  <si>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</si>
  <si>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</si>
  <si>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</si>
  <si>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</si>
  <si>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</si>
  <si>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</si>
  <si>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</si>
  <si>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</si>
  <si>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</si>
  <si>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</si>
  <si>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</si>
  <si>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</si>
  <si>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</si>
  <si>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</si>
  <si>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</si>
  <si>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</si>
  <si>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</si>
  <si>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</si>
  <si>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</si>
  <si>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</si>
  <si>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</si>
  <si>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</si>
  <si>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</si>
  <si>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</si>
  <si>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</si>
  <si>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</si>
  <si>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</si>
  <si>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</si>
  <si>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</si>
  <si>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</si>
  <si>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</si>
  <si>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</si>
  <si>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</si>
  <si>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</si>
  <si>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</si>
  <si>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</si>
  <si>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</si>
  <si>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</si>
  <si>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</si>
  <si>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</si>
  <si>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</si>
  <si>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</si>
  <si>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</si>
  <si>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</si>
  <si>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</si>
  <si>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</si>
  <si>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</si>
  <si>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</si>
  <si>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</si>
  <si>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</si>
  <si>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</si>
  <si>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</si>
  <si>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</si>
  <si>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</si>
  <si>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</si>
  <si>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</si>
  <si>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</si>
  <si>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</si>
  <si>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</si>
  <si>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</si>
  <si>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</si>
  <si>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</si>
  <si>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</si>
  <si>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</si>
  <si>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</si>
  <si>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</si>
  <si>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</si>
  <si>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</si>
  <si>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</si>
  <si>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</si>
  <si>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</si>
  <si>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</si>
  <si>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</si>
  <si>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</si>
  <si>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</si>
  <si>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</si>
  <si>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</si>
  <si>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</si>
  <si>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</si>
  <si>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</si>
  <si>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</si>
  <si>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</si>
  <si>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</si>
  <si>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</si>
  <si>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</si>
  <si>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</si>
  <si>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</si>
  <si>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</si>
  <si>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</si>
  <si>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</si>
  <si>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</si>
  <si>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</si>
  <si>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</si>
  <si>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</si>
  <si>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</si>
  <si>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</si>
  <si>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</si>
  <si>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</si>
  <si>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</si>
  <si>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</si>
  <si>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</si>
  <si>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</si>
  <si>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</si>
  <si>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</si>
  <si>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</si>
  <si>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</si>
  <si>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</si>
  <si>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</si>
  <si>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</si>
  <si>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</si>
  <si>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</si>
  <si>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</si>
  <si>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</si>
  <si>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</si>
  <si>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</si>
  <si>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</si>
  <si>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</si>
  <si>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</si>
  <si>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</si>
  <si>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</si>
  <si>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</si>
  <si>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</si>
  <si>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</si>
  <si>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</si>
  <si>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</si>
  <si>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</si>
  <si>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</si>
  <si>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</si>
  <si>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</si>
  <si>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</si>
  <si>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</si>
  <si>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</si>
  <si>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</si>
  <si>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</si>
  <si>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</si>
  <si>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</si>
  <si>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</si>
  <si>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</si>
  <si>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</si>
  <si>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</si>
  <si>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</si>
  <si>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</si>
  <si>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</si>
  <si>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</si>
  <si>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</si>
  <si>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</si>
  <si>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</si>
  <si>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</si>
  <si>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</si>
  <si>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</si>
  <si>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</si>
  <si>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</si>
  <si>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</si>
  <si>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</si>
  <si>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</si>
  <si>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</si>
  <si>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</si>
  <si>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</si>
  <si>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</si>
  <si>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</si>
  <si>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</si>
  <si>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</si>
  <si>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</si>
  <si>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</si>
  <si>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</si>
  <si>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</si>
  <si>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</si>
  <si>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</si>
  <si>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</si>
  <si>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</si>
  <si>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</si>
  <si>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</si>
  <si>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</si>
  <si>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</si>
  <si>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</si>
  <si>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</si>
  <si>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</si>
  <si>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</si>
  <si>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</si>
  <si>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</si>
  <si>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</si>
  <si>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</si>
  <si>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</si>
  <si>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</si>
  <si>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</si>
  <si>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</si>
  <si>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</si>
  <si>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</si>
  <si>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</si>
  <si>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</si>
  <si>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</si>
  <si>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</si>
  <si>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</si>
  <si>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</si>
  <si>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</si>
  <si>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</si>
  <si>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</si>
  <si>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</si>
  <si>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</si>
  <si>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</si>
  <si>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</si>
  <si>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</si>
  <si>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</si>
  <si>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</si>
  <si>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</si>
  <si>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</si>
  <si>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</si>
  <si>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</si>
  <si>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</si>
  <si>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</si>
  <si>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</si>
  <si>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</si>
  <si>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</si>
  <si>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</si>
  <si>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</si>
  <si>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</si>
  <si>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</si>
  <si>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</si>
  <si>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</si>
  <si>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</si>
  <si>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</si>
  <si>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</si>
  <si>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</si>
  <si>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</si>
  <si>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</si>
  <si>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</si>
  <si>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</si>
  <si>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</si>
  <si>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</si>
  <si>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</si>
  <si>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</si>
  <si>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</si>
  <si>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</si>
  <si>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</si>
  <si>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</si>
  <si>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</si>
  <si>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</si>
  <si>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</si>
  <si>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</si>
  <si>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</si>
  <si>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</si>
  <si>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</si>
  <si>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</si>
  <si>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No. of items</t>
  </si>
  <si>
    <t>Average of Rating</t>
  </si>
  <si>
    <t>Total Sales</t>
  </si>
  <si>
    <t>Avg. sales</t>
  </si>
  <si>
    <t>Total Items</t>
  </si>
  <si>
    <t>Avg. Rating</t>
  </si>
  <si>
    <t>KPI's Req.</t>
  </si>
  <si>
    <t>Row Labels</t>
  </si>
  <si>
    <t>Total sales by fat contant</t>
  </si>
  <si>
    <t>Total sales by Item Type:</t>
  </si>
  <si>
    <t>Column Labels</t>
  </si>
  <si>
    <t xml:space="preserve"> Fat Contant by Outlat for Total Sales </t>
  </si>
  <si>
    <t>Count of Sr. no.</t>
  </si>
  <si>
    <t>Sales by Outlat Loction:</t>
  </si>
  <si>
    <t>Sales by Outlat size:</t>
  </si>
  <si>
    <t>All Metrics by Outlet Type:</t>
  </si>
  <si>
    <t>Outlat Loction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</si>
</sst>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0.0"/>
    <numFmt numFmtId="166" formatCode="&quot;$&quot;0.0"/>
    <numFmt numFmtId="167" formatCode="&quot;$&quot;0.0,&quot;K&quot;"/>
    <numFmt numFmtId="168" formatCode="&quot;$&quot;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ptos Light"/>
      <family val="2"/>
    </font>
    <font>
      <b/>
      <sz val="1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33" borderId="0" xfId="0" applyFill="1"/>
    <xf numFmtId="0" fontId="18" fillId="33" borderId="0" xfId="0" applyFont="1" applyFill="1"/>
    <xf numFmtId="0" fontId="0" fillId="0" borderId="10" xfId="0" applyBorder="1"/>
    <xf numFmtId="0" fontId="0" fillId="0" borderId="11" xfId="0" applyBorder="1"/>
    <xf numFmtId="164" fontId="0" fillId="0" borderId="10" xfId="0" applyNumberFormat="1" applyBorder="1"/>
    <xf numFmtId="0" fontId="0" fillId="0" borderId="12" xfId="0" applyBorder="1"/>
    <xf numFmtId="0" fontId="0" fillId="0" borderId="13" xfId="0" applyBorder="1"/>
    <xf numFmtId="0" fontId="0" fillId="0" borderId="14" xfId="0" applyBorder="1"/>
    <xf numFmtId="165" fontId="0" fillId="0" borderId="11" xfId="0" applyNumberFormat="1" applyBorder="1"/>
    <xf numFmtId="166" fontId="0" fillId="0" borderId="0" xfId="0" applyNumberFormat="1"/>
    <xf numFmtId="0" fontId="0" fillId="0" borderId="18" xfId="0" applyBorder="1" applyAlignment="1">
      <alignment horizontal="left"/>
    </xf>
    <xf numFmtId="0" fontId="0" fillId="0" borderId="19" xfId="0" applyBorder="1" applyAlignment="1">
      <alignment horizontal="left"/>
    </xf>
    <xf numFmtId="0" fontId="0" fillId="0" borderId="22" xfId="0" applyBorder="1"/>
    <xf numFmtId="0" fontId="0" fillId="0" borderId="23" xfId="0" applyBorder="1"/>
    <xf numFmtId="0" fontId="0" fillId="0" borderId="24" xfId="0" applyBorder="1"/>
    <xf numFmtId="0" fontId="0" fillId="0" borderId="25" xfId="0" applyBorder="1"/>
    <xf numFmtId="0" fontId="0" fillId="0" borderId="10" xfId="0" applyBorder="1" applyAlignment="1">
      <alignment horizontal="left"/>
    </xf>
    <xf numFmtId="0" fontId="0" fillId="0" borderId="26" xfId="0" applyBorder="1"/>
    <xf numFmtId="0" fontId="0" fillId="0" borderId="27" xfId="0" pivotButton="1" applyBorder="1"/>
    <xf numFmtId="0" fontId="0" fillId="0" borderId="29" xfId="0" applyBorder="1" applyAlignment="1">
      <alignment horizontal="left"/>
    </xf>
    <xf numFmtId="0" fontId="0" fillId="0" borderId="30" xfId="0" applyBorder="1" applyAlignment="1">
      <alignment horizontal="left"/>
    </xf>
    <xf numFmtId="0" fontId="0" fillId="0" borderId="27" xfId="0" applyBorder="1"/>
    <xf numFmtId="167" fontId="0" fillId="0" borderId="29" xfId="0" applyNumberFormat="1" applyBorder="1"/>
    <xf numFmtId="167" fontId="0" fillId="0" borderId="30" xfId="0" applyNumberFormat="1" applyBorder="1"/>
    <xf numFmtId="0" fontId="0" fillId="0" borderId="0" xfId="0" applyAlignment="1">
      <alignment horizontal="center"/>
    </xf>
    <xf numFmtId="167" fontId="0" fillId="0" borderId="10" xfId="0" applyNumberFormat="1" applyBorder="1"/>
    <xf numFmtId="167" fontId="0" fillId="0" borderId="26" xfId="0" applyNumberFormat="1" applyBorder="1"/>
    <xf numFmtId="0" fontId="19" fillId="34" borderId="22" xfId="0" applyFont="1" applyFill="1" applyBorder="1" applyAlignment="1">
      <alignment horizontal="center"/>
    </xf>
    <xf numFmtId="167" fontId="0" fillId="0" borderId="12" xfId="0" applyNumberFormat="1" applyBorder="1"/>
    <xf numFmtId="167" fontId="0" fillId="0" borderId="14" xfId="0" applyNumberFormat="1" applyBorder="1"/>
    <xf numFmtId="0" fontId="0" fillId="0" borderId="20" xfId="0" pivotButton="1" applyBorder="1"/>
    <xf numFmtId="0" fontId="0" fillId="0" borderId="20" xfId="0" applyBorder="1"/>
    <xf numFmtId="167" fontId="0" fillId="0" borderId="11" xfId="0" applyNumberFormat="1" applyBorder="1"/>
    <xf numFmtId="167" fontId="0" fillId="0" borderId="21" xfId="0" applyNumberFormat="1" applyBorder="1"/>
    <xf numFmtId="167" fontId="0" fillId="0" borderId="23" xfId="0" applyNumberFormat="1" applyBorder="1"/>
    <xf numFmtId="0" fontId="0" fillId="0" borderId="31" xfId="0" applyBorder="1" applyAlignment="1">
      <alignment horizontal="left"/>
    </xf>
    <xf numFmtId="167" fontId="0" fillId="0" borderId="33" xfId="0" applyNumberFormat="1" applyBorder="1"/>
    <xf numFmtId="0" fontId="0" fillId="0" borderId="33" xfId="0" applyBorder="1"/>
    <xf numFmtId="167" fontId="0" fillId="0" borderId="32" xfId="0" applyNumberFormat="1" applyBorder="1"/>
    <xf numFmtId="0" fontId="0" fillId="0" borderId="33" xfId="0" pivotButton="1" applyBorder="1"/>
    <xf numFmtId="0" fontId="0" fillId="0" borderId="32" xfId="0" applyBorder="1" applyAlignment="1">
      <alignment horizontal="left"/>
    </xf>
    <xf numFmtId="0" fontId="0" fillId="0" borderId="33" xfId="0" applyBorder="1" applyAlignment="1">
      <alignment horizontal="left"/>
    </xf>
    <xf numFmtId="0" fontId="0" fillId="35" borderId="28" xfId="0" applyFill="1" applyBorder="1"/>
    <xf numFmtId="168" fontId="0" fillId="0" borderId="0" xfId="0" applyNumberFormat="1"/>
    <xf numFmtId="167" fontId="0" fillId="0" borderId="18" xfId="0" applyNumberFormat="1" applyBorder="1"/>
    <xf numFmtId="167" fontId="0" fillId="0" borderId="19" xfId="0" applyNumberFormat="1" applyBorder="1"/>
    <xf numFmtId="167" fontId="0" fillId="0" borderId="31" xfId="0" applyNumberFormat="1" applyBorder="1"/>
    <xf numFmtId="168" fontId="0" fillId="0" borderId="31" xfId="0" applyNumberFormat="1" applyBorder="1"/>
    <xf numFmtId="168" fontId="0" fillId="0" borderId="19" xfId="0" applyNumberFormat="1" applyBorder="1"/>
    <xf numFmtId="1" fontId="0" fillId="0" borderId="31" xfId="0" applyNumberFormat="1" applyBorder="1"/>
    <xf numFmtId="1" fontId="0" fillId="0" borderId="19" xfId="0" applyNumberFormat="1" applyBorder="1"/>
    <xf numFmtId="168" fontId="0" fillId="0" borderId="18" xfId="0" applyNumberFormat="1" applyBorder="1"/>
    <xf numFmtId="1" fontId="0" fillId="0" borderId="18" xfId="0" applyNumberFormat="1" applyBorder="1"/>
    <xf numFmtId="0" fontId="19" fillId="34" borderId="15" xfId="0" applyFont="1" applyFill="1" applyBorder="1" applyAlignment="1">
      <alignment horizontal="center"/>
    </xf>
    <xf numFmtId="0" fontId="19" fillId="34" borderId="16" xfId="0" applyFont="1" applyFill="1" applyBorder="1" applyAlignment="1">
      <alignment horizontal="center"/>
    </xf>
    <xf numFmtId="0" fontId="19" fillId="34" borderId="17" xfId="0" applyFont="1" applyFill="1" applyBorder="1"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9" fillId="34" borderId="23" xfId="0" applyFont="1" applyFill="1" applyBorder="1" applyAlignment="1">
      <alignment horizontal="center"/>
    </xf>
    <xf numFmtId="0" fontId="0" fillId="0" borderId="0" xfId="0" applyNumberFormat="1" applyBorder="1"/>
    <xf numFmtId="0" fontId="0" fillId="0" borderId="10" xfId="0" applyNumberFormat="1" applyBorder="1"/>
    <xf numFmtId="0" fontId="0" fillId="0" borderId="1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08">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right/>
        <top/>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right/>
        <top/>
        <bottom/>
      </border>
    </dxf>
    <dxf>
      <border>
        <left/>
        <right/>
        <top/>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9" formatCode="&quot;$&quot;0.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9" formatCode="&quot;$&quot;0.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right/>
        <top/>
        <bottom/>
      </border>
    </dxf>
    <dxf>
      <border>
        <left/>
        <right/>
        <top/>
        <bottom/>
      </border>
    </dxf>
    <dxf>
      <numFmt numFmtId="167" formatCode="&quot;$&quot;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border>
        <left/>
        <right/>
        <top/>
        <bottom/>
      </border>
    </dxf>
    <dxf>
      <border>
        <left/>
        <right/>
        <top/>
        <bottom/>
      </border>
    </dxf>
    <dxf>
      <numFmt numFmtId="167" formatCode="&quot;$&quot;0.0,&quot;K&quot;"/>
    </dxf>
    <dxf>
      <numFmt numFmtId="169" formatCode="&quot;$&quot;0.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right/>
        <top/>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numFmt numFmtId="167" formatCode="&quot;$&quot;0.0,&quot;K&quot;"/>
    </dxf>
    <dxf>
      <numFmt numFmtId="169"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right/>
        <top/>
        <bottom/>
      </border>
    </dxf>
    <dxf>
      <font>
        <b/>
        <color theme="1"/>
      </font>
      <border>
        <bottom style="thin">
          <color theme="8"/>
        </bottom>
        <vertical/>
        <horizontal/>
      </border>
    </dxf>
    <dxf>
      <font>
        <b val="0"/>
        <i val="0"/>
        <color theme="0"/>
        <name val="Calibri"/>
        <family val="2"/>
        <scheme val="minor"/>
      </font>
      <fill>
        <patternFill>
          <bgColor rgb="FF1A73E8"/>
        </patternFill>
      </fill>
      <border>
        <left style="thin">
          <color rgb="FF1A73E8"/>
        </left>
        <right style="thin">
          <color rgb="FF1A73E8"/>
        </right>
        <top style="thin">
          <color rgb="FF1A73E8"/>
        </top>
        <bottom style="thin">
          <color rgb="FF1A73E8"/>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Di" pivot="0" table="0" count="10" xr9:uid="{D06438DC-BDAA-4404-9026-9C78F5C8DE0E}">
      <tableStyleElement type="wholeTable" dxfId="1507"/>
      <tableStyleElement type="headerRow" dxfId="1506"/>
    </tableStyle>
    <tableStyle name="SlicerSty" pivot="0" table="0" count="10" xr9:uid="{8C62200B-7197-4114-909C-2899D72040A8}">
      <tableStyleElement type="wholeTable" dxfId="1505"/>
      <tableStyleElement type="headerRow" dxfId="1504"/>
    </tableStyle>
  </tableStyles>
  <colors>
    <mruColors>
      <color rgb="FF1A73E8"/>
      <color rgb="FFFF6D00"/>
      <color rgb="FFD09E00"/>
      <color rgb="FF00E5FF"/>
      <color rgb="FF121212"/>
      <color rgb="FFFFD200"/>
      <color rgb="FF548235"/>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i">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768651115516261"/>
          <c:y val="0.15889004996678915"/>
          <c:w val="0.66251019485494977"/>
          <c:h val="0.80555436959185978"/>
        </c:manualLayout>
      </c:layout>
      <c:doughnutChart>
        <c:varyColors val="1"/>
        <c:ser>
          <c:idx val="0"/>
          <c:order val="0"/>
          <c:tx>
            <c:strRef>
              <c:f>'KPI &amp; Pivot'!$C$13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B2-4A1D-837E-0F34AF1ED6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B2-4A1D-837E-0F34AF1ED61B}"/>
              </c:ext>
            </c:extLst>
          </c:dPt>
          <c:cat>
            <c:strRef>
              <c:f>'KPI &amp; Pivot'!$B$14:$B$15</c:f>
              <c:strCache>
                <c:ptCount val="2"/>
                <c:pt idx="0">
                  <c:v>Low Fat</c:v>
                </c:pt>
                <c:pt idx="1">
                  <c:v>Regular</c:v>
                </c:pt>
              </c:strCache>
            </c:strRef>
          </c:cat>
          <c:val>
            <c:numRef>
              <c:f>'KPI &amp; Pivot'!$C$14:$C$15</c:f>
              <c:numCache>
                <c:formatCode>"$"0.0,"K"</c:formatCode>
                <c:ptCount val="2"/>
                <c:pt idx="0">
                  <c:v>776319.68840000057</c:v>
                </c:pt>
                <c:pt idx="1">
                  <c:v>425361.8043999995</c:v>
                </c:pt>
              </c:numCache>
            </c:numRef>
          </c:val>
          <c:extLst>
            <c:ext xmlns:c16="http://schemas.microsoft.com/office/drawing/2014/chart" uri="{C3380CC4-5D6E-409C-BE32-E72D297353CC}">
              <c16:uniqueId val="{00000000-F64C-4936-B9ED-6FAB1D9872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7482030691701977"/>
          <c:y val="8.8888951103377849E-3"/>
          <c:w val="0.7506197248932921"/>
          <c:h val="0.14621047611835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Pivot'!$C$24:$C$25</c:f>
              <c:strCache>
                <c:ptCount val="1"/>
                <c:pt idx="0">
                  <c:v>Regular</c:v>
                </c:pt>
              </c:strCache>
            </c:strRef>
          </c:tx>
          <c:spPr>
            <a:solidFill>
              <a:schemeClr val="accent1"/>
            </a:solidFill>
            <a:ln>
              <a:noFill/>
            </a:ln>
            <a:effectLst/>
          </c:spPr>
          <c:invertIfNegative val="0"/>
          <c:cat>
            <c:strRef>
              <c:f>'KPI &amp; Pivot'!$B$26:$B$28</c:f>
              <c:strCache>
                <c:ptCount val="3"/>
                <c:pt idx="0">
                  <c:v>Tier 1</c:v>
                </c:pt>
                <c:pt idx="1">
                  <c:v>Tier 2</c:v>
                </c:pt>
                <c:pt idx="2">
                  <c:v>Tier 3</c:v>
                </c:pt>
              </c:strCache>
            </c:strRef>
          </c:cat>
          <c:val>
            <c:numRef>
              <c:f>'KPI &amp; Pivot'!$C$26:$C$28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AA5-4EA5-B3F5-EDAF33687086}"/>
            </c:ext>
          </c:extLst>
        </c:ser>
        <c:ser>
          <c:idx val="1"/>
          <c:order val="1"/>
          <c:tx>
            <c:strRef>
              <c:f>'KPI &amp; Pivot'!$D$24:$D$25</c:f>
              <c:strCache>
                <c:ptCount val="1"/>
                <c:pt idx="0">
                  <c:v>Low Fat</c:v>
                </c:pt>
              </c:strCache>
            </c:strRef>
          </c:tx>
          <c:spPr>
            <a:solidFill>
              <a:schemeClr val="accent2"/>
            </a:solidFill>
            <a:ln>
              <a:noFill/>
            </a:ln>
            <a:effectLst/>
          </c:spPr>
          <c:invertIfNegative val="0"/>
          <c:cat>
            <c:strRef>
              <c:f>'KPI &amp; Pivot'!$B$26:$B$28</c:f>
              <c:strCache>
                <c:ptCount val="3"/>
                <c:pt idx="0">
                  <c:v>Tier 1</c:v>
                </c:pt>
                <c:pt idx="1">
                  <c:v>Tier 2</c:v>
                </c:pt>
                <c:pt idx="2">
                  <c:v>Tier 3</c:v>
                </c:pt>
              </c:strCache>
            </c:strRef>
          </c:cat>
          <c:val>
            <c:numRef>
              <c:f>'KPI &amp; Pivot'!$D$26:$D$28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AA5-4EA5-B3F5-EDAF33687086}"/>
            </c:ext>
          </c:extLst>
        </c:ser>
        <c:dLbls>
          <c:showLegendKey val="0"/>
          <c:showVal val="0"/>
          <c:showCatName val="0"/>
          <c:showSerName val="0"/>
          <c:showPercent val="0"/>
          <c:showBubbleSize val="0"/>
        </c:dLbls>
        <c:gapWidth val="219"/>
        <c:axId val="375518624"/>
        <c:axId val="375512384"/>
      </c:barChart>
      <c:catAx>
        <c:axId val="37551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12384"/>
        <c:crosses val="autoZero"/>
        <c:auto val="1"/>
        <c:lblAlgn val="ctr"/>
        <c:lblOffset val="100"/>
        <c:noMultiLvlLbl val="0"/>
      </c:catAx>
      <c:valAx>
        <c:axId val="375512384"/>
        <c:scaling>
          <c:orientation val="minMax"/>
        </c:scaling>
        <c:delete val="1"/>
        <c:axPos val="b"/>
        <c:numFmt formatCode="&quot;$&quot;0.0,&quot;K&quot;" sourceLinked="1"/>
        <c:majorTickMark val="none"/>
        <c:minorTickMark val="none"/>
        <c:tickLblPos val="nextTo"/>
        <c:crossAx val="37551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Pivot!PivotTable4</c:name>
    <c:fmtId val="9"/>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Pivot'!$C$34</c:f>
              <c:strCache>
                <c:ptCount val="1"/>
                <c:pt idx="0">
                  <c:v>Total</c:v>
                </c:pt>
              </c:strCache>
            </c:strRef>
          </c:tx>
          <c:spPr>
            <a:solidFill>
              <a:schemeClr val="accent6">
                <a:lumMod val="75000"/>
              </a:schemeClr>
            </a:solidFill>
            <a:ln>
              <a:noFill/>
            </a:ln>
            <a:effectLst/>
          </c:spPr>
          <c:invertIfNegative val="0"/>
          <c:cat>
            <c:strRef>
              <c:f>'KPI &amp; Pivot'!$B$35:$B$50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Pivot'!$C$35:$C$50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E42-4EFF-A54C-AF5D97DB6EDC}"/>
            </c:ext>
          </c:extLst>
        </c:ser>
        <c:dLbls>
          <c:showLegendKey val="0"/>
          <c:showVal val="0"/>
          <c:showCatName val="0"/>
          <c:showSerName val="0"/>
          <c:showPercent val="0"/>
          <c:showBubbleSize val="0"/>
        </c:dLbls>
        <c:gapWidth val="102"/>
        <c:axId val="629447152"/>
        <c:axId val="629451472"/>
      </c:barChart>
      <c:catAx>
        <c:axId val="62944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9451472"/>
        <c:crosses val="autoZero"/>
        <c:auto val="1"/>
        <c:lblAlgn val="ctr"/>
        <c:lblOffset val="100"/>
        <c:noMultiLvlLbl val="0"/>
      </c:catAx>
      <c:valAx>
        <c:axId val="629451472"/>
        <c:scaling>
          <c:orientation val="minMax"/>
        </c:scaling>
        <c:delete val="1"/>
        <c:axPos val="b"/>
        <c:numFmt formatCode="&quot;$&quot;0.0,&quot;K&quot;" sourceLinked="1"/>
        <c:majorTickMark val="none"/>
        <c:minorTickMark val="none"/>
        <c:tickLblPos val="nextTo"/>
        <c:crossAx val="6294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&amp; Pivot'!$C$55</c:f>
              <c:strCache>
                <c:ptCount val="1"/>
                <c:pt idx="0">
                  <c:v>Total</c:v>
                </c:pt>
              </c:strCache>
            </c:strRef>
          </c:tx>
          <c:spPr>
            <a:solidFill>
              <a:schemeClr val="accent1"/>
            </a:solidFill>
            <a:ln>
              <a:noFill/>
            </a:ln>
            <a:effectLst/>
          </c:spPr>
          <c:cat>
            <c:strRef>
              <c:f>'KPI &amp; Pivot'!$B$56:$B$64</c:f>
              <c:strCache>
                <c:ptCount val="9"/>
                <c:pt idx="0">
                  <c:v>2011</c:v>
                </c:pt>
                <c:pt idx="1">
                  <c:v>2012</c:v>
                </c:pt>
                <c:pt idx="2">
                  <c:v>2014</c:v>
                </c:pt>
                <c:pt idx="3">
                  <c:v>2015</c:v>
                </c:pt>
                <c:pt idx="4">
                  <c:v>2016</c:v>
                </c:pt>
                <c:pt idx="5">
                  <c:v>2017</c:v>
                </c:pt>
                <c:pt idx="6">
                  <c:v>2018</c:v>
                </c:pt>
                <c:pt idx="7">
                  <c:v>2020</c:v>
                </c:pt>
                <c:pt idx="8">
                  <c:v>2022</c:v>
                </c:pt>
              </c:strCache>
            </c:strRef>
          </c:cat>
          <c:val>
            <c:numRef>
              <c:f>'KPI &amp; Pivot'!$C$56:$C$64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AD4-456D-B563-CC2908020BEC}"/>
            </c:ext>
          </c:extLst>
        </c:ser>
        <c:dLbls>
          <c:showLegendKey val="0"/>
          <c:showVal val="0"/>
          <c:showCatName val="0"/>
          <c:showSerName val="0"/>
          <c:showPercent val="0"/>
          <c:showBubbleSize val="0"/>
        </c:dLbls>
        <c:axId val="375507584"/>
        <c:axId val="375527744"/>
      </c:areaChart>
      <c:catAx>
        <c:axId val="37550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27744"/>
        <c:crosses val="autoZero"/>
        <c:auto val="1"/>
        <c:lblAlgn val="ctr"/>
        <c:lblOffset val="100"/>
        <c:noMultiLvlLbl val="0"/>
      </c:catAx>
      <c:valAx>
        <c:axId val="375527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07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 &amp; Pivot'!$C$68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6-4C97-8868-A6769CE8D5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6-4C97-8868-A6769CE8D5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36-4C97-8868-A6769CE8D5C2}"/>
              </c:ext>
            </c:extLst>
          </c:dPt>
          <c:cat>
            <c:strRef>
              <c:f>'KPI &amp; Pivot'!$B$69:$B$71</c:f>
              <c:strCache>
                <c:ptCount val="3"/>
                <c:pt idx="0">
                  <c:v>High</c:v>
                </c:pt>
                <c:pt idx="1">
                  <c:v>Medium</c:v>
                </c:pt>
                <c:pt idx="2">
                  <c:v>Small</c:v>
                </c:pt>
              </c:strCache>
            </c:strRef>
          </c:cat>
          <c:val>
            <c:numRef>
              <c:f>'KPI &amp; Pivot'!$C$69:$C$71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8AC-4B2A-93FB-A4EB2C911D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Pivot'!$C$91</c:f>
              <c:strCache>
                <c:ptCount val="1"/>
                <c:pt idx="0">
                  <c:v>Total</c:v>
                </c:pt>
              </c:strCache>
            </c:strRef>
          </c:tx>
          <c:spPr>
            <a:solidFill>
              <a:schemeClr val="accent1"/>
            </a:solidFill>
            <a:ln>
              <a:noFill/>
            </a:ln>
            <a:effectLst/>
          </c:spPr>
          <c:invertIfNegative val="0"/>
          <c:cat>
            <c:strRef>
              <c:f>'KPI &amp; Pivot'!$B$92:$B$95</c:f>
              <c:strCache>
                <c:ptCount val="4"/>
                <c:pt idx="0">
                  <c:v>Grocery Store</c:v>
                </c:pt>
                <c:pt idx="1">
                  <c:v>Supermarket Type3</c:v>
                </c:pt>
                <c:pt idx="2">
                  <c:v>Supermarket Type2</c:v>
                </c:pt>
                <c:pt idx="3">
                  <c:v>Supermarket Type1</c:v>
                </c:pt>
              </c:strCache>
            </c:strRef>
          </c:cat>
          <c:val>
            <c:numRef>
              <c:f>'KPI &amp; Pivot'!$C$92:$C$95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F6D-4A5F-99C6-C450C871AE01}"/>
            </c:ext>
          </c:extLst>
        </c:ser>
        <c:dLbls>
          <c:showLegendKey val="0"/>
          <c:showVal val="0"/>
          <c:showCatName val="0"/>
          <c:showSerName val="0"/>
          <c:showPercent val="0"/>
          <c:showBubbleSize val="0"/>
        </c:dLbls>
        <c:gapWidth val="182"/>
        <c:axId val="804802848"/>
        <c:axId val="804803808"/>
      </c:barChart>
      <c:catAx>
        <c:axId val="80480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803808"/>
        <c:crosses val="autoZero"/>
        <c:auto val="1"/>
        <c:lblAlgn val="ctr"/>
        <c:lblOffset val="100"/>
        <c:noMultiLvlLbl val="0"/>
      </c:catAx>
      <c:valAx>
        <c:axId val="804803808"/>
        <c:scaling>
          <c:orientation val="minMax"/>
        </c:scaling>
        <c:delete val="1"/>
        <c:axPos val="b"/>
        <c:numFmt formatCode="&quot;$&quot;0.0,&quot;K&quot;" sourceLinked="1"/>
        <c:majorTickMark val="none"/>
        <c:minorTickMark val="none"/>
        <c:tickLblPos val="nextTo"/>
        <c:crossAx val="80480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Pivot!PivotTable12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Pivot'!$C$101</c:f>
              <c:strCache>
                <c:ptCount val="1"/>
                <c:pt idx="0">
                  <c:v>Total</c:v>
                </c:pt>
              </c:strCache>
            </c:strRef>
          </c:tx>
          <c:spPr>
            <a:solidFill>
              <a:schemeClr val="accent1"/>
            </a:solidFill>
            <a:ln>
              <a:noFill/>
            </a:ln>
            <a:effectLst/>
          </c:spPr>
          <c:invertIfNegative val="0"/>
          <c:cat>
            <c:strRef>
              <c:f>'KPI &amp; Pivot'!$B$102:$B$105</c:f>
              <c:strCache>
                <c:ptCount val="4"/>
                <c:pt idx="0">
                  <c:v>Grocery Store</c:v>
                </c:pt>
                <c:pt idx="1">
                  <c:v>Supermarket Type3</c:v>
                </c:pt>
                <c:pt idx="2">
                  <c:v>Supermarket Type2</c:v>
                </c:pt>
                <c:pt idx="3">
                  <c:v>Supermarket Type1</c:v>
                </c:pt>
              </c:strCache>
            </c:strRef>
          </c:cat>
          <c:val>
            <c:numRef>
              <c:f>'KPI &amp; Pivot'!$C$102:$C$105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F8C-4BC8-9C35-6216CB6D943C}"/>
            </c:ext>
          </c:extLst>
        </c:ser>
        <c:dLbls>
          <c:showLegendKey val="0"/>
          <c:showVal val="0"/>
          <c:showCatName val="0"/>
          <c:showSerName val="0"/>
          <c:showPercent val="0"/>
          <c:showBubbleSize val="0"/>
        </c:dLbls>
        <c:gapWidth val="182"/>
        <c:axId val="804816768"/>
        <c:axId val="804814368"/>
      </c:barChart>
      <c:catAx>
        <c:axId val="80481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814368"/>
        <c:crosses val="autoZero"/>
        <c:auto val="1"/>
        <c:lblAlgn val="ctr"/>
        <c:lblOffset val="100"/>
        <c:noMultiLvlLbl val="0"/>
      </c:catAx>
      <c:valAx>
        <c:axId val="804814368"/>
        <c:scaling>
          <c:orientation val="minMax"/>
        </c:scaling>
        <c:delete val="1"/>
        <c:axPos val="b"/>
        <c:numFmt formatCode="&quot;$&quot;0" sourceLinked="1"/>
        <c:majorTickMark val="out"/>
        <c:minorTickMark val="none"/>
        <c:tickLblPos val="nextTo"/>
        <c:crossAx val="804816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Pivot!PivotTable13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Pivot'!$C$111</c:f>
              <c:strCache>
                <c:ptCount val="1"/>
                <c:pt idx="0">
                  <c:v>Total</c:v>
                </c:pt>
              </c:strCache>
            </c:strRef>
          </c:tx>
          <c:spPr>
            <a:solidFill>
              <a:schemeClr val="accent1"/>
            </a:solidFill>
            <a:ln>
              <a:noFill/>
            </a:ln>
            <a:effectLst/>
          </c:spPr>
          <c:invertIfNegative val="0"/>
          <c:cat>
            <c:strRef>
              <c:f>'KPI &amp; Pivot'!$B$112:$B$115</c:f>
              <c:strCache>
                <c:ptCount val="4"/>
                <c:pt idx="0">
                  <c:v>Grocery Store</c:v>
                </c:pt>
                <c:pt idx="1">
                  <c:v>Supermarket Type3</c:v>
                </c:pt>
                <c:pt idx="2">
                  <c:v>Supermarket Type2</c:v>
                </c:pt>
                <c:pt idx="3">
                  <c:v>Supermarket Type1</c:v>
                </c:pt>
              </c:strCache>
            </c:strRef>
          </c:cat>
          <c:val>
            <c:numRef>
              <c:f>'KPI &amp; Pivot'!$C$112:$C$115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F61-4AFF-91F4-0FD4913A47D1}"/>
            </c:ext>
          </c:extLst>
        </c:ser>
        <c:dLbls>
          <c:showLegendKey val="0"/>
          <c:showVal val="0"/>
          <c:showCatName val="0"/>
          <c:showSerName val="0"/>
          <c:showPercent val="0"/>
          <c:showBubbleSize val="0"/>
        </c:dLbls>
        <c:gapWidth val="182"/>
        <c:axId val="804729408"/>
        <c:axId val="804724608"/>
      </c:barChart>
      <c:catAx>
        <c:axId val="80472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24608"/>
        <c:crosses val="autoZero"/>
        <c:auto val="1"/>
        <c:lblAlgn val="ctr"/>
        <c:lblOffset val="100"/>
        <c:noMultiLvlLbl val="0"/>
      </c:catAx>
      <c:valAx>
        <c:axId val="804724608"/>
        <c:scaling>
          <c:orientation val="minMax"/>
        </c:scaling>
        <c:delete val="1"/>
        <c:axPos val="b"/>
        <c:numFmt formatCode="0" sourceLinked="1"/>
        <c:majorTickMark val="none"/>
        <c:minorTickMark val="none"/>
        <c:tickLblPos val="nextTo"/>
        <c:crossAx val="8047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w="19050">
            <a:solidFill>
              <a:schemeClr val="lt1"/>
            </a:solidFill>
          </a:ln>
          <a:effectLst/>
        </c:spPr>
        <c:dLbl>
          <c:idx val="0"/>
          <c:layout>
            <c:manualLayout>
              <c:x val="9.9679692452472407E-2"/>
              <c:y val="0.13420159896598"/>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62523918968608"/>
                  <c:h val="0.25119515698083089"/>
                </c:manualLayout>
              </c15:layout>
            </c:ext>
          </c:extLst>
        </c:dLbl>
      </c:pivotFmt>
      <c:pivotFmt>
        <c:idx val="6"/>
        <c:spPr>
          <a:solidFill>
            <a:srgbClr val="1A73E8"/>
          </a:solidFill>
          <a:ln w="19050">
            <a:solidFill>
              <a:schemeClr val="lt1"/>
            </a:solidFill>
          </a:ln>
          <a:effectLst/>
        </c:spPr>
        <c:dLbl>
          <c:idx val="0"/>
          <c:layout>
            <c:manualLayout>
              <c:x val="-0.1226290421946535"/>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31324064119444"/>
                  <c:h val="0.1908998578102783"/>
                </c:manualLayout>
              </c15:layout>
            </c:ext>
          </c:extLst>
        </c:dLbl>
      </c:pivotFmt>
    </c:pivotFmts>
    <c:plotArea>
      <c:layout>
        <c:manualLayout>
          <c:layoutTarget val="inner"/>
          <c:xMode val="edge"/>
          <c:yMode val="edge"/>
          <c:x val="0.14975051791630994"/>
          <c:y val="0.14086678744465289"/>
          <c:w val="0.69709901514210837"/>
          <c:h val="0.82805439084907828"/>
        </c:manualLayout>
      </c:layout>
      <c:doughnutChart>
        <c:varyColors val="1"/>
        <c:ser>
          <c:idx val="0"/>
          <c:order val="0"/>
          <c:tx>
            <c:strRef>
              <c:f>'KPI &amp; Pivot'!$C$13</c:f>
              <c:strCache>
                <c:ptCount val="1"/>
                <c:pt idx="0">
                  <c:v>Total</c:v>
                </c:pt>
              </c:strCache>
            </c:strRef>
          </c:tx>
          <c:spPr>
            <a:solidFill>
              <a:srgbClr val="D09E00"/>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AD5E-46EA-B508-1FB2F25C1B54}"/>
              </c:ext>
            </c:extLst>
          </c:dPt>
          <c:dPt>
            <c:idx val="1"/>
            <c:bubble3D val="0"/>
            <c:spPr>
              <a:solidFill>
                <a:srgbClr val="1A73E8"/>
              </a:solidFill>
              <a:ln w="19050">
                <a:solidFill>
                  <a:schemeClr val="lt1"/>
                </a:solidFill>
              </a:ln>
              <a:effectLst/>
            </c:spPr>
            <c:extLst>
              <c:ext xmlns:c16="http://schemas.microsoft.com/office/drawing/2014/chart" uri="{C3380CC4-5D6E-409C-BE32-E72D297353CC}">
                <c16:uniqueId val="{00000003-AD5E-46EA-B508-1FB2F25C1B54}"/>
              </c:ext>
            </c:extLst>
          </c:dPt>
          <c:dLbls>
            <c:dLbl>
              <c:idx val="0"/>
              <c:layout>
                <c:manualLayout>
                  <c:x val="9.9679692452472407E-2"/>
                  <c:y val="0.13420159896598"/>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62523918968608"/>
                      <c:h val="0.25119515698083089"/>
                    </c:manualLayout>
                  </c15:layout>
                </c:ext>
                <c:ext xmlns:c16="http://schemas.microsoft.com/office/drawing/2014/chart" uri="{C3380CC4-5D6E-409C-BE32-E72D297353CC}">
                  <c16:uniqueId val="{00000001-AD5E-46EA-B508-1FB2F25C1B54}"/>
                </c:ext>
              </c:extLst>
            </c:dLbl>
            <c:dLbl>
              <c:idx val="1"/>
              <c:layout>
                <c:manualLayout>
                  <c:x val="-0.1226290421946535"/>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31324064119444"/>
                      <c:h val="0.1908998578102783"/>
                    </c:manualLayout>
                  </c15:layout>
                </c:ext>
                <c:ext xmlns:c16="http://schemas.microsoft.com/office/drawing/2014/chart" uri="{C3380CC4-5D6E-409C-BE32-E72D297353CC}">
                  <c16:uniqueId val="{00000003-AD5E-46EA-B508-1FB2F25C1B5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&amp; Pivot'!$B$14:$B$15</c:f>
              <c:strCache>
                <c:ptCount val="2"/>
                <c:pt idx="0">
                  <c:v>Low Fat</c:v>
                </c:pt>
                <c:pt idx="1">
                  <c:v>Regular</c:v>
                </c:pt>
              </c:strCache>
            </c:strRef>
          </c:cat>
          <c:val>
            <c:numRef>
              <c:f>'KPI &amp; Pivot'!$C$14:$C$15</c:f>
              <c:numCache>
                <c:formatCode>"$"0.0,"K"</c:formatCode>
                <c:ptCount val="2"/>
                <c:pt idx="0">
                  <c:v>776319.68840000057</c:v>
                </c:pt>
                <c:pt idx="1">
                  <c:v>425361.8043999995</c:v>
                </c:pt>
              </c:numCache>
            </c:numRef>
          </c:val>
          <c:extLst>
            <c:ext xmlns:c16="http://schemas.microsoft.com/office/drawing/2014/chart" uri="{C3380CC4-5D6E-409C-BE32-E72D297353CC}">
              <c16:uniqueId val="{00000004-AD5E-46EA-B508-1FB2F25C1B5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Entry>
      <c:layout>
        <c:manualLayout>
          <c:xMode val="edge"/>
          <c:yMode val="edge"/>
          <c:x val="0.19877690972222223"/>
          <c:y val="1.2898639041235019E-2"/>
          <c:w val="0.68512803819444446"/>
          <c:h val="0.1346303067235425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A73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6D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84733603936509"/>
                  <c:h val="0.15608288103953391"/>
                </c:manualLayout>
              </c15:layout>
            </c:ext>
          </c:extLst>
        </c:dLbl>
      </c:pivotFmt>
      <c:pivotFmt>
        <c:idx val="7"/>
        <c:spPr>
          <a:solidFill>
            <a:srgbClr val="FF6D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65212252420224"/>
                  <c:h val="0.15608288103953391"/>
                </c:manualLayout>
              </c15:layout>
            </c:ext>
          </c:extLst>
        </c:dLbl>
      </c:pivotFmt>
      <c:pivotFmt>
        <c:idx val="8"/>
        <c:spPr>
          <a:solidFill>
            <a:srgbClr val="FF6D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23755437203321"/>
                  <c:h val="0.15608288103953391"/>
                </c:manualLayout>
              </c15:layout>
            </c:ext>
          </c:extLst>
        </c:dLbl>
      </c:pivotFmt>
      <c:pivotFmt>
        <c:idx val="9"/>
        <c:spPr>
          <a:solidFill>
            <a:srgbClr val="1A73E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45834756118105"/>
                  <c:h val="0.14205651402719741"/>
                </c:manualLayout>
              </c15:layout>
            </c:ext>
          </c:extLst>
        </c:dLbl>
      </c:pivotFmt>
      <c:pivotFmt>
        <c:idx val="10"/>
        <c:spPr>
          <a:solidFill>
            <a:srgbClr val="1A73E8"/>
          </a:solidFill>
          <a:ln>
            <a:noFill/>
          </a:ln>
          <a:effectLst/>
        </c:spPr>
        <c:dLbl>
          <c:idx val="0"/>
          <c:layout>
            <c:manualLayout>
              <c:x val="0"/>
              <c:y val="-1.054614061077922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84877134329425"/>
                  <c:h val="0.15608288103953391"/>
                </c:manualLayout>
              </c15:layout>
            </c:ext>
          </c:extLst>
        </c:dLbl>
      </c:pivotFmt>
      <c:pivotFmt>
        <c:idx val="11"/>
        <c:spPr>
          <a:solidFill>
            <a:srgbClr val="1A73E8"/>
          </a:solidFill>
          <a:ln>
            <a:noFill/>
          </a:ln>
          <a:effectLst/>
        </c:spPr>
        <c:dLbl>
          <c:idx val="0"/>
          <c:layout>
            <c:manualLayout>
              <c:x val="-4.0602657119087188E-7"/>
              <c:y val="5.2730703053896592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25301342770474"/>
                  <c:h val="0.15608288103953391"/>
                </c:manualLayout>
              </c15:layout>
            </c:ext>
          </c:extLst>
        </c:dLbl>
      </c:pivotFmt>
    </c:pivotFmts>
    <c:plotArea>
      <c:layout>
        <c:manualLayout>
          <c:layoutTarget val="inner"/>
          <c:xMode val="edge"/>
          <c:yMode val="edge"/>
          <c:x val="0.17334573609166132"/>
          <c:y val="0.11523527028014535"/>
          <c:w val="0.79571503918359421"/>
          <c:h val="0.86799802695826056"/>
        </c:manualLayout>
      </c:layout>
      <c:barChart>
        <c:barDir val="bar"/>
        <c:grouping val="clustered"/>
        <c:varyColors val="0"/>
        <c:ser>
          <c:idx val="0"/>
          <c:order val="0"/>
          <c:tx>
            <c:strRef>
              <c:f>'KPI &amp; Pivot'!$C$24:$C$25</c:f>
              <c:strCache>
                <c:ptCount val="1"/>
                <c:pt idx="0">
                  <c:v>Regular</c:v>
                </c:pt>
              </c:strCache>
            </c:strRef>
          </c:tx>
          <c:spPr>
            <a:solidFill>
              <a:srgbClr val="FF6D00"/>
            </a:solidFill>
            <a:ln>
              <a:noFill/>
            </a:ln>
            <a:effectLst/>
          </c:spPr>
          <c:invertIfNegative val="0"/>
          <c:dPt>
            <c:idx val="0"/>
            <c:invertIfNegative val="0"/>
            <c:bubble3D val="0"/>
            <c:spPr>
              <a:solidFill>
                <a:srgbClr val="FF6D00"/>
              </a:solidFill>
              <a:ln>
                <a:noFill/>
              </a:ln>
              <a:effectLst/>
            </c:spPr>
            <c:extLst>
              <c:ext xmlns:c16="http://schemas.microsoft.com/office/drawing/2014/chart" uri="{C3380CC4-5D6E-409C-BE32-E72D297353CC}">
                <c16:uniqueId val="{00000004-1A7D-47E4-8124-F4E4E312F2DB}"/>
              </c:ext>
            </c:extLst>
          </c:dPt>
          <c:dPt>
            <c:idx val="1"/>
            <c:invertIfNegative val="0"/>
            <c:bubble3D val="0"/>
            <c:spPr>
              <a:solidFill>
                <a:srgbClr val="FF6D00"/>
              </a:solidFill>
              <a:ln>
                <a:noFill/>
              </a:ln>
              <a:effectLst/>
            </c:spPr>
            <c:extLst>
              <c:ext xmlns:c16="http://schemas.microsoft.com/office/drawing/2014/chart" uri="{C3380CC4-5D6E-409C-BE32-E72D297353CC}">
                <c16:uniqueId val="{00000003-1A7D-47E4-8124-F4E4E312F2DB}"/>
              </c:ext>
            </c:extLst>
          </c:dPt>
          <c:dPt>
            <c:idx val="2"/>
            <c:invertIfNegative val="0"/>
            <c:bubble3D val="0"/>
            <c:spPr>
              <a:solidFill>
                <a:srgbClr val="FF6D00"/>
              </a:solidFill>
              <a:ln>
                <a:noFill/>
              </a:ln>
              <a:effectLst/>
            </c:spPr>
            <c:extLst>
              <c:ext xmlns:c16="http://schemas.microsoft.com/office/drawing/2014/chart" uri="{C3380CC4-5D6E-409C-BE32-E72D297353CC}">
                <c16:uniqueId val="{00000002-1A7D-47E4-8124-F4E4E312F2D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323755437203321"/>
                      <c:h val="0.15608288103953391"/>
                    </c:manualLayout>
                  </c15:layout>
                </c:ext>
                <c:ext xmlns:c16="http://schemas.microsoft.com/office/drawing/2014/chart" uri="{C3380CC4-5D6E-409C-BE32-E72D297353CC}">
                  <c16:uniqueId val="{00000004-1A7D-47E4-8124-F4E4E312F2D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465212252420224"/>
                      <c:h val="0.15608288103953391"/>
                    </c:manualLayout>
                  </c15:layout>
                </c:ext>
                <c:ext xmlns:c16="http://schemas.microsoft.com/office/drawing/2014/chart" uri="{C3380CC4-5D6E-409C-BE32-E72D297353CC}">
                  <c16:uniqueId val="{00000003-1A7D-47E4-8124-F4E4E312F2D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484733603936509"/>
                      <c:h val="0.15608288103953391"/>
                    </c:manualLayout>
                  </c15:layout>
                </c:ext>
                <c:ext xmlns:c16="http://schemas.microsoft.com/office/drawing/2014/chart" uri="{C3380CC4-5D6E-409C-BE32-E72D297353CC}">
                  <c16:uniqueId val="{00000002-1A7D-47E4-8124-F4E4E312F2D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Pivot'!$B$26:$B$28</c:f>
              <c:strCache>
                <c:ptCount val="3"/>
                <c:pt idx="0">
                  <c:v>Tier 1</c:v>
                </c:pt>
                <c:pt idx="1">
                  <c:v>Tier 2</c:v>
                </c:pt>
                <c:pt idx="2">
                  <c:v>Tier 3</c:v>
                </c:pt>
              </c:strCache>
            </c:strRef>
          </c:cat>
          <c:val>
            <c:numRef>
              <c:f>'KPI &amp; Pivot'!$C$26:$C$28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A7D-47E4-8124-F4E4E312F2DB}"/>
            </c:ext>
          </c:extLst>
        </c:ser>
        <c:ser>
          <c:idx val="1"/>
          <c:order val="1"/>
          <c:tx>
            <c:strRef>
              <c:f>'KPI &amp; Pivot'!$D$24:$D$25</c:f>
              <c:strCache>
                <c:ptCount val="1"/>
                <c:pt idx="0">
                  <c:v>Low Fat</c:v>
                </c:pt>
              </c:strCache>
            </c:strRef>
          </c:tx>
          <c:spPr>
            <a:solidFill>
              <a:srgbClr val="1A73E8"/>
            </a:solidFill>
            <a:ln>
              <a:noFill/>
            </a:ln>
            <a:effectLst/>
          </c:spPr>
          <c:invertIfNegative val="0"/>
          <c:dPt>
            <c:idx val="0"/>
            <c:invertIfNegative val="0"/>
            <c:bubble3D val="0"/>
            <c:spPr>
              <a:solidFill>
                <a:srgbClr val="1A73E8"/>
              </a:solidFill>
              <a:ln>
                <a:noFill/>
              </a:ln>
              <a:effectLst/>
            </c:spPr>
            <c:extLst>
              <c:ext xmlns:c16="http://schemas.microsoft.com/office/drawing/2014/chart" uri="{C3380CC4-5D6E-409C-BE32-E72D297353CC}">
                <c16:uniqueId val="{00000006-1A7D-47E4-8124-F4E4E312F2DB}"/>
              </c:ext>
            </c:extLst>
          </c:dPt>
          <c:dPt>
            <c:idx val="1"/>
            <c:invertIfNegative val="0"/>
            <c:bubble3D val="0"/>
            <c:spPr>
              <a:solidFill>
                <a:srgbClr val="1A73E8"/>
              </a:solidFill>
              <a:ln>
                <a:noFill/>
              </a:ln>
              <a:effectLst/>
            </c:spPr>
            <c:extLst>
              <c:ext xmlns:c16="http://schemas.microsoft.com/office/drawing/2014/chart" uri="{C3380CC4-5D6E-409C-BE32-E72D297353CC}">
                <c16:uniqueId val="{00000005-1A7D-47E4-8124-F4E4E312F2DB}"/>
              </c:ext>
            </c:extLst>
          </c:dPt>
          <c:dPt>
            <c:idx val="2"/>
            <c:invertIfNegative val="0"/>
            <c:bubble3D val="0"/>
            <c:spPr>
              <a:solidFill>
                <a:srgbClr val="1A73E8"/>
              </a:solidFill>
              <a:ln>
                <a:noFill/>
              </a:ln>
              <a:effectLst/>
            </c:spPr>
            <c:extLst>
              <c:ext xmlns:c16="http://schemas.microsoft.com/office/drawing/2014/chart" uri="{C3380CC4-5D6E-409C-BE32-E72D297353CC}">
                <c16:uniqueId val="{00000007-1A7D-47E4-8124-F4E4E312F2DB}"/>
              </c:ext>
            </c:extLst>
          </c:dPt>
          <c:dLbls>
            <c:dLbl>
              <c:idx val="0"/>
              <c:layout>
                <c:manualLayout>
                  <c:x val="0"/>
                  <c:y val="-1.054614061077922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984877134329425"/>
                      <c:h val="0.15608288103953391"/>
                    </c:manualLayout>
                  </c15:layout>
                </c:ext>
                <c:ext xmlns:c16="http://schemas.microsoft.com/office/drawing/2014/chart" uri="{C3380CC4-5D6E-409C-BE32-E72D297353CC}">
                  <c16:uniqueId val="{00000006-1A7D-47E4-8124-F4E4E312F2D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345834756118105"/>
                      <c:h val="0.14205651402719741"/>
                    </c:manualLayout>
                  </c15:layout>
                </c:ext>
                <c:ext xmlns:c16="http://schemas.microsoft.com/office/drawing/2014/chart" uri="{C3380CC4-5D6E-409C-BE32-E72D297353CC}">
                  <c16:uniqueId val="{00000005-1A7D-47E4-8124-F4E4E312F2DB}"/>
                </c:ext>
              </c:extLst>
            </c:dLbl>
            <c:dLbl>
              <c:idx val="2"/>
              <c:layout>
                <c:manualLayout>
                  <c:x val="-4.0602657119087188E-7"/>
                  <c:y val="5.273070305389659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525301342770474"/>
                      <c:h val="0.15608288103953391"/>
                    </c:manualLayout>
                  </c15:layout>
                </c:ext>
                <c:ext xmlns:c16="http://schemas.microsoft.com/office/drawing/2014/chart" uri="{C3380CC4-5D6E-409C-BE32-E72D297353CC}">
                  <c16:uniqueId val="{00000007-1A7D-47E4-8124-F4E4E312F2D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Pivot'!$B$26:$B$28</c:f>
              <c:strCache>
                <c:ptCount val="3"/>
                <c:pt idx="0">
                  <c:v>Tier 1</c:v>
                </c:pt>
                <c:pt idx="1">
                  <c:v>Tier 2</c:v>
                </c:pt>
                <c:pt idx="2">
                  <c:v>Tier 3</c:v>
                </c:pt>
              </c:strCache>
            </c:strRef>
          </c:cat>
          <c:val>
            <c:numRef>
              <c:f>'KPI &amp; Pivot'!$D$26:$D$28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A7D-47E4-8124-F4E4E312F2DB}"/>
            </c:ext>
          </c:extLst>
        </c:ser>
        <c:dLbls>
          <c:dLblPos val="outEnd"/>
          <c:showLegendKey val="0"/>
          <c:showVal val="1"/>
          <c:showCatName val="0"/>
          <c:showSerName val="0"/>
          <c:showPercent val="0"/>
          <c:showBubbleSize val="0"/>
        </c:dLbls>
        <c:gapWidth val="80"/>
        <c:axId val="375518624"/>
        <c:axId val="375512384"/>
      </c:barChart>
      <c:catAx>
        <c:axId val="37551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5512384"/>
        <c:crosses val="autoZero"/>
        <c:auto val="1"/>
        <c:lblAlgn val="ctr"/>
        <c:lblOffset val="100"/>
        <c:noMultiLvlLbl val="0"/>
      </c:catAx>
      <c:valAx>
        <c:axId val="375512384"/>
        <c:scaling>
          <c:orientation val="minMax"/>
        </c:scaling>
        <c:delete val="1"/>
        <c:axPos val="b"/>
        <c:numFmt formatCode="&quot;$&quot;0.0,&quot;K&quot;" sourceLinked="1"/>
        <c:majorTickMark val="none"/>
        <c:minorTickMark val="none"/>
        <c:tickLblPos val="nextTo"/>
        <c:crossAx val="375518624"/>
        <c:crosses val="autoZero"/>
        <c:crossBetween val="between"/>
      </c:valAx>
      <c:spPr>
        <a:noFill/>
        <a:ln>
          <a:noFill/>
        </a:ln>
        <a:effectLst>
          <a:softEdge rad="0"/>
        </a:effectLst>
      </c:spPr>
    </c:plotArea>
    <c:legend>
      <c:legendPos val="t"/>
      <c:layout>
        <c:manualLayout>
          <c:xMode val="edge"/>
          <c:yMode val="edge"/>
          <c:x val="0.14086239231667799"/>
          <c:y val="3.428824346139283E-2"/>
          <c:w val="0.66155330337127927"/>
          <c:h val="9.319592434707321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Pivot!PivotTable4</c:name>
    <c:fmtId val="12"/>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14625781531517"/>
          <c:y val="2.3496725229115167E-2"/>
          <c:w val="0.58085374218468488"/>
          <c:h val="0.94400301855975322"/>
        </c:manualLayout>
      </c:layout>
      <c:barChart>
        <c:barDir val="bar"/>
        <c:grouping val="clustered"/>
        <c:varyColors val="0"/>
        <c:ser>
          <c:idx val="0"/>
          <c:order val="0"/>
          <c:tx>
            <c:strRef>
              <c:f>'KPI &amp; Pivot'!$C$34</c:f>
              <c:strCache>
                <c:ptCount val="1"/>
                <c:pt idx="0">
                  <c:v>Total</c:v>
                </c:pt>
              </c:strCache>
            </c:strRef>
          </c:tx>
          <c:spPr>
            <a:solidFill>
              <a:schemeClr val="accent5"/>
            </a:solidFill>
            <a:ln>
              <a:noFill/>
            </a:ln>
            <a:effectLst/>
          </c:spPr>
          <c:invertIfNegative val="0"/>
          <c:cat>
            <c:strRef>
              <c:f>'KPI &amp; Pivot'!$B$35:$B$50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Pivot'!$C$35:$C$50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9D3-4E36-B326-07E4B25A4732}"/>
            </c:ext>
          </c:extLst>
        </c:ser>
        <c:dLbls>
          <c:showLegendKey val="0"/>
          <c:showVal val="0"/>
          <c:showCatName val="0"/>
          <c:showSerName val="0"/>
          <c:showPercent val="0"/>
          <c:showBubbleSize val="0"/>
        </c:dLbls>
        <c:gapWidth val="50"/>
        <c:axId val="629447152"/>
        <c:axId val="629451472"/>
      </c:barChart>
      <c:catAx>
        <c:axId val="62944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9451472"/>
        <c:crosses val="autoZero"/>
        <c:auto val="1"/>
        <c:lblAlgn val="l"/>
        <c:lblOffset val="100"/>
        <c:noMultiLvlLbl val="0"/>
      </c:catAx>
      <c:valAx>
        <c:axId val="629451472"/>
        <c:scaling>
          <c:orientation val="minMax"/>
        </c:scaling>
        <c:delete val="1"/>
        <c:axPos val="b"/>
        <c:numFmt formatCode="&quot;$&quot;0.0,&quot;K&quot;" sourceLinked="1"/>
        <c:majorTickMark val="none"/>
        <c:minorTickMark val="none"/>
        <c:tickLblPos val="nextTo"/>
        <c:crossAx val="6294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1.8105388854374059E-4"/>
              <c:y val="-0.203729958772331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2.0493621965289935E-3"/>
              <c:y val="-0.23270728355474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0"/>
              <c:y val="-0.2472514887769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2.0493621965290312E-3"/>
              <c:y val="-0.23997938616582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0"/>
              <c:y val="-0.22543518094365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1.2296173179174037E-2"/>
              <c:y val="-0.29815620705451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0"/>
              <c:y val="-0.34178882272102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8.1974487861159739E-3"/>
              <c:y val="-0.27633989922125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25400">
            <a:solidFill>
              <a:schemeClr val="tx1"/>
            </a:solidFill>
          </a:ln>
          <a:effectLst>
            <a:innerShdw dist="12700" dir="16200000">
              <a:schemeClr val="lt1">
                <a:alpha val="75000"/>
              </a:schemeClr>
            </a:innerShdw>
          </a:effectLst>
        </c:spPr>
        <c:dLbl>
          <c:idx val="0"/>
          <c:layout>
            <c:manualLayout>
              <c:x val="-1.5028482497567044E-16"/>
              <c:y val="-0.2399793861658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18735527388033E-2"/>
          <c:y val="0.14470279527061131"/>
          <c:w val="0.93303717091196614"/>
          <c:h val="0.65999742497387948"/>
        </c:manualLayout>
      </c:layout>
      <c:areaChart>
        <c:grouping val="standard"/>
        <c:varyColors val="0"/>
        <c:ser>
          <c:idx val="0"/>
          <c:order val="0"/>
          <c:tx>
            <c:strRef>
              <c:f>'KPI &amp; Pivot'!$C$55</c:f>
              <c:strCache>
                <c:ptCount val="1"/>
                <c:pt idx="0">
                  <c:v>Total</c:v>
                </c:pt>
              </c:strCache>
            </c:strRef>
          </c:tx>
          <c:spPr>
            <a:solidFill>
              <a:schemeClr val="accent1">
                <a:lumMod val="60000"/>
                <a:lumOff val="40000"/>
              </a:scheme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28E2-4D48-8B5E-4AB72ED1E6C9}"/>
              </c:ext>
            </c:extLst>
          </c:dPt>
          <c:dPt>
            <c:idx val="1"/>
            <c:bubble3D val="0"/>
            <c:extLst>
              <c:ext xmlns:c16="http://schemas.microsoft.com/office/drawing/2014/chart" uri="{C3380CC4-5D6E-409C-BE32-E72D297353CC}">
                <c16:uniqueId val="{00000002-28E2-4D48-8B5E-4AB72ED1E6C9}"/>
              </c:ext>
            </c:extLst>
          </c:dPt>
          <c:dPt>
            <c:idx val="2"/>
            <c:bubble3D val="0"/>
            <c:extLst>
              <c:ext xmlns:c16="http://schemas.microsoft.com/office/drawing/2014/chart" uri="{C3380CC4-5D6E-409C-BE32-E72D297353CC}">
                <c16:uniqueId val="{00000003-28E2-4D48-8B5E-4AB72ED1E6C9}"/>
              </c:ext>
            </c:extLst>
          </c:dPt>
          <c:dPt>
            <c:idx val="3"/>
            <c:bubble3D val="0"/>
            <c:extLst>
              <c:ext xmlns:c16="http://schemas.microsoft.com/office/drawing/2014/chart" uri="{C3380CC4-5D6E-409C-BE32-E72D297353CC}">
                <c16:uniqueId val="{00000004-28E2-4D48-8B5E-4AB72ED1E6C9}"/>
              </c:ext>
            </c:extLst>
          </c:dPt>
          <c:dPt>
            <c:idx val="4"/>
            <c:bubble3D val="0"/>
            <c:extLst>
              <c:ext xmlns:c16="http://schemas.microsoft.com/office/drawing/2014/chart" uri="{C3380CC4-5D6E-409C-BE32-E72D297353CC}">
                <c16:uniqueId val="{00000005-28E2-4D48-8B5E-4AB72ED1E6C9}"/>
              </c:ext>
            </c:extLst>
          </c:dPt>
          <c:dPt>
            <c:idx val="5"/>
            <c:bubble3D val="0"/>
            <c:extLst>
              <c:ext xmlns:c16="http://schemas.microsoft.com/office/drawing/2014/chart" uri="{C3380CC4-5D6E-409C-BE32-E72D297353CC}">
                <c16:uniqueId val="{00000006-28E2-4D48-8B5E-4AB72ED1E6C9}"/>
              </c:ext>
            </c:extLst>
          </c:dPt>
          <c:dPt>
            <c:idx val="6"/>
            <c:bubble3D val="0"/>
            <c:extLst>
              <c:ext xmlns:c16="http://schemas.microsoft.com/office/drawing/2014/chart" uri="{C3380CC4-5D6E-409C-BE32-E72D297353CC}">
                <c16:uniqueId val="{00000007-28E2-4D48-8B5E-4AB72ED1E6C9}"/>
              </c:ext>
            </c:extLst>
          </c:dPt>
          <c:dPt>
            <c:idx val="7"/>
            <c:bubble3D val="0"/>
            <c:extLst>
              <c:ext xmlns:c16="http://schemas.microsoft.com/office/drawing/2014/chart" uri="{C3380CC4-5D6E-409C-BE32-E72D297353CC}">
                <c16:uniqueId val="{00000008-28E2-4D48-8B5E-4AB72ED1E6C9}"/>
              </c:ext>
            </c:extLst>
          </c:dPt>
          <c:dPt>
            <c:idx val="8"/>
            <c:bubble3D val="0"/>
            <c:extLst>
              <c:ext xmlns:c16="http://schemas.microsoft.com/office/drawing/2014/chart" uri="{C3380CC4-5D6E-409C-BE32-E72D297353CC}">
                <c16:uniqueId val="{00000009-28E2-4D48-8B5E-4AB72ED1E6C9}"/>
              </c:ext>
            </c:extLst>
          </c:dPt>
          <c:dLbls>
            <c:dLbl>
              <c:idx val="0"/>
              <c:layout>
                <c:manualLayout>
                  <c:x val="1.8105388854374059E-4"/>
                  <c:y val="-0.203729958772331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E2-4D48-8B5E-4AB72ED1E6C9}"/>
                </c:ext>
              </c:extLst>
            </c:dLbl>
            <c:dLbl>
              <c:idx val="1"/>
              <c:layout>
                <c:manualLayout>
                  <c:x val="-2.0493621965289935E-3"/>
                  <c:y val="-0.23270728355474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E2-4D48-8B5E-4AB72ED1E6C9}"/>
                </c:ext>
              </c:extLst>
            </c:dLbl>
            <c:dLbl>
              <c:idx val="2"/>
              <c:layout>
                <c:manualLayout>
                  <c:x val="0"/>
                  <c:y val="-0.2472514887769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E2-4D48-8B5E-4AB72ED1E6C9}"/>
                </c:ext>
              </c:extLst>
            </c:dLbl>
            <c:dLbl>
              <c:idx val="3"/>
              <c:layout>
                <c:manualLayout>
                  <c:x val="-2.0493621965290312E-3"/>
                  <c:y val="-0.23997938616582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E2-4D48-8B5E-4AB72ED1E6C9}"/>
                </c:ext>
              </c:extLst>
            </c:dLbl>
            <c:dLbl>
              <c:idx val="4"/>
              <c:layout>
                <c:manualLayout>
                  <c:x val="0"/>
                  <c:y val="-0.22543518094365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E2-4D48-8B5E-4AB72ED1E6C9}"/>
                </c:ext>
              </c:extLst>
            </c:dLbl>
            <c:dLbl>
              <c:idx val="5"/>
              <c:layout>
                <c:manualLayout>
                  <c:x val="-1.2296173179174037E-2"/>
                  <c:y val="-0.298156207054512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E2-4D48-8B5E-4AB72ED1E6C9}"/>
                </c:ext>
              </c:extLst>
            </c:dLbl>
            <c:dLbl>
              <c:idx val="6"/>
              <c:layout>
                <c:manualLayout>
                  <c:x val="0"/>
                  <c:y val="-0.34178882272102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E2-4D48-8B5E-4AB72ED1E6C9}"/>
                </c:ext>
              </c:extLst>
            </c:dLbl>
            <c:dLbl>
              <c:idx val="7"/>
              <c:layout>
                <c:manualLayout>
                  <c:x val="8.1974487861159739E-3"/>
                  <c:y val="-0.27633989922125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E2-4D48-8B5E-4AB72ED1E6C9}"/>
                </c:ext>
              </c:extLst>
            </c:dLbl>
            <c:dLbl>
              <c:idx val="8"/>
              <c:layout>
                <c:manualLayout>
                  <c:x val="-1.5028482497567044E-16"/>
                  <c:y val="-0.2399793861658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E2-4D48-8B5E-4AB72ED1E6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&amp; Pivot'!$B$56:$B$64</c:f>
              <c:strCache>
                <c:ptCount val="9"/>
                <c:pt idx="0">
                  <c:v>2011</c:v>
                </c:pt>
                <c:pt idx="1">
                  <c:v>2012</c:v>
                </c:pt>
                <c:pt idx="2">
                  <c:v>2014</c:v>
                </c:pt>
                <c:pt idx="3">
                  <c:v>2015</c:v>
                </c:pt>
                <c:pt idx="4">
                  <c:v>2016</c:v>
                </c:pt>
                <c:pt idx="5">
                  <c:v>2017</c:v>
                </c:pt>
                <c:pt idx="6">
                  <c:v>2018</c:v>
                </c:pt>
                <c:pt idx="7">
                  <c:v>2020</c:v>
                </c:pt>
                <c:pt idx="8">
                  <c:v>2022</c:v>
                </c:pt>
              </c:strCache>
            </c:strRef>
          </c:cat>
          <c:val>
            <c:numRef>
              <c:f>'KPI &amp; Pivot'!$C$56:$C$64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8E2-4D48-8B5E-4AB72ED1E6C9}"/>
            </c:ext>
          </c:extLst>
        </c:ser>
        <c:dLbls>
          <c:showLegendKey val="0"/>
          <c:showVal val="1"/>
          <c:showCatName val="0"/>
          <c:showSerName val="0"/>
          <c:showPercent val="0"/>
          <c:showBubbleSize val="0"/>
        </c:dLbls>
        <c:dropLines>
          <c:spPr>
            <a:ln w="9525" cap="flat" cmpd="sng" algn="ctr">
              <a:solidFill>
                <a:schemeClr val="accent1">
                  <a:lumMod val="40000"/>
                  <a:lumOff val="60000"/>
                </a:schemeClr>
              </a:solidFill>
              <a:round/>
            </a:ln>
            <a:effectLst/>
          </c:spPr>
        </c:dropLines>
        <c:axId val="375507584"/>
        <c:axId val="375527744"/>
      </c:areaChart>
      <c:catAx>
        <c:axId val="3755075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5527744"/>
        <c:crosses val="autoZero"/>
        <c:auto val="1"/>
        <c:lblAlgn val="ctr"/>
        <c:lblOffset val="100"/>
        <c:noMultiLvlLbl val="0"/>
      </c:catAx>
      <c:valAx>
        <c:axId val="375527744"/>
        <c:scaling>
          <c:orientation val="minMax"/>
        </c:scaling>
        <c:delete val="1"/>
        <c:axPos val="l"/>
        <c:numFmt formatCode="&quot;$&quot;0.0,&quot;K&quot;" sourceLinked="1"/>
        <c:majorTickMark val="out"/>
        <c:minorTickMark val="none"/>
        <c:tickLblPos val="nextTo"/>
        <c:crossAx val="375507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5">
              <a:lumMod val="40000"/>
              <a:lumOff val="60000"/>
            </a:schemeClr>
          </a:solidFill>
          <a:ln w="19050">
            <a:solidFill>
              <a:schemeClr val="lt1"/>
            </a:solidFill>
          </a:ln>
          <a:effectLst/>
        </c:spPr>
        <c:dLbl>
          <c:idx val="0"/>
          <c:layout>
            <c:manualLayout>
              <c:x val="0.11172197671432502"/>
              <c:y val="-7.7714262402920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0.15039496865389898"/>
              <c:y val="7.1238073869344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1A73E8"/>
          </a:solidFill>
          <a:ln w="19050">
            <a:solidFill>
              <a:schemeClr val="lt1"/>
            </a:solidFill>
          </a:ln>
          <a:effectLst/>
        </c:spPr>
        <c:dLbl>
          <c:idx val="0"/>
          <c:layout>
            <c:manualLayout>
              <c:x val="-2.9277008199504132E-2"/>
              <c:y val="-0.265523729876646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2582034703047993E-2"/>
          <c:y val="8.3381692273958072E-2"/>
          <c:w val="0.55019237517823971"/>
          <c:h val="0.8842373650581582"/>
        </c:manualLayout>
      </c:layout>
      <c:doughnutChart>
        <c:varyColors val="1"/>
        <c:ser>
          <c:idx val="0"/>
          <c:order val="0"/>
          <c:tx>
            <c:strRef>
              <c:f>'KPI &amp; Pivot'!$C$68</c:f>
              <c:strCache>
                <c:ptCount val="1"/>
                <c:pt idx="0">
                  <c:v>Total</c:v>
                </c:pt>
              </c:strCache>
            </c:strRef>
          </c:tx>
          <c:spPr>
            <a:solidFill>
              <a:schemeClr val="accent6">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2BEA-456A-BC2A-3ECDE1E2E4A0}"/>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2BEA-456A-BC2A-3ECDE1E2E4A0}"/>
              </c:ext>
            </c:extLst>
          </c:dPt>
          <c:dPt>
            <c:idx val="2"/>
            <c:bubble3D val="0"/>
            <c:spPr>
              <a:solidFill>
                <a:srgbClr val="1A73E8"/>
              </a:solidFill>
              <a:ln w="19050">
                <a:solidFill>
                  <a:schemeClr val="lt1"/>
                </a:solidFill>
              </a:ln>
              <a:effectLst/>
            </c:spPr>
            <c:extLst>
              <c:ext xmlns:c16="http://schemas.microsoft.com/office/drawing/2014/chart" uri="{C3380CC4-5D6E-409C-BE32-E72D297353CC}">
                <c16:uniqueId val="{00000005-2BEA-456A-BC2A-3ECDE1E2E4A0}"/>
              </c:ext>
            </c:extLst>
          </c:dPt>
          <c:dLbls>
            <c:dLbl>
              <c:idx val="0"/>
              <c:layout>
                <c:manualLayout>
                  <c:x val="0.11172197671432502"/>
                  <c:y val="-7.77142624029209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EA-456A-BC2A-3ECDE1E2E4A0}"/>
                </c:ext>
              </c:extLst>
            </c:dLbl>
            <c:dLbl>
              <c:idx val="1"/>
              <c:layout>
                <c:manualLayout>
                  <c:x val="0.15039496865389898"/>
                  <c:y val="7.123807386934416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EA-456A-BC2A-3ECDE1E2E4A0}"/>
                </c:ext>
              </c:extLst>
            </c:dLbl>
            <c:dLbl>
              <c:idx val="2"/>
              <c:layout>
                <c:manualLayout>
                  <c:x val="-2.9277008199504132E-2"/>
                  <c:y val="-0.265523729876646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EA-456A-BC2A-3ECDE1E2E4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 &amp; Pivot'!$B$69:$B$71</c:f>
              <c:strCache>
                <c:ptCount val="3"/>
                <c:pt idx="0">
                  <c:v>High</c:v>
                </c:pt>
                <c:pt idx="1">
                  <c:v>Medium</c:v>
                </c:pt>
                <c:pt idx="2">
                  <c:v>Small</c:v>
                </c:pt>
              </c:strCache>
            </c:strRef>
          </c:cat>
          <c:val>
            <c:numRef>
              <c:f>'KPI &amp; Pivot'!$C$69:$C$71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BEA-456A-BC2A-3ECDE1E2E4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4369362880570011"/>
          <c:y val="5.7847151751885626E-3"/>
          <c:w val="0.25174178383794665"/>
          <c:h val="0.4185259786948695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73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85424952590173"/>
          <c:y val="7.2813282143389529E-2"/>
          <c:w val="0.49962374417094008"/>
          <c:h val="0.854373435713221"/>
        </c:manualLayout>
      </c:layout>
      <c:barChart>
        <c:barDir val="bar"/>
        <c:grouping val="clustered"/>
        <c:varyColors val="0"/>
        <c:ser>
          <c:idx val="0"/>
          <c:order val="0"/>
          <c:tx>
            <c:strRef>
              <c:f>'KPI &amp; Pivot'!$C$91</c:f>
              <c:strCache>
                <c:ptCount val="1"/>
                <c:pt idx="0">
                  <c:v>Total</c:v>
                </c:pt>
              </c:strCache>
            </c:strRef>
          </c:tx>
          <c:spPr>
            <a:solidFill>
              <a:srgbClr val="1A73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Pivot'!$B$92:$B$95</c:f>
              <c:strCache>
                <c:ptCount val="4"/>
                <c:pt idx="0">
                  <c:v>Grocery Store</c:v>
                </c:pt>
                <c:pt idx="1">
                  <c:v>Supermarket Type3</c:v>
                </c:pt>
                <c:pt idx="2">
                  <c:v>Supermarket Type2</c:v>
                </c:pt>
                <c:pt idx="3">
                  <c:v>Supermarket Type1</c:v>
                </c:pt>
              </c:strCache>
            </c:strRef>
          </c:cat>
          <c:val>
            <c:numRef>
              <c:f>'KPI &amp; Pivot'!$C$92:$C$95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509-4465-9BF2-AF832D67929E}"/>
            </c:ext>
          </c:extLst>
        </c:ser>
        <c:dLbls>
          <c:dLblPos val="outEnd"/>
          <c:showLegendKey val="0"/>
          <c:showVal val="1"/>
          <c:showCatName val="0"/>
          <c:showSerName val="0"/>
          <c:showPercent val="0"/>
          <c:showBubbleSize val="0"/>
        </c:dLbls>
        <c:gapWidth val="52"/>
        <c:axId val="804802848"/>
        <c:axId val="804803808"/>
      </c:barChart>
      <c:catAx>
        <c:axId val="80480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04803808"/>
        <c:crosses val="autoZero"/>
        <c:auto val="1"/>
        <c:lblAlgn val="ctr"/>
        <c:lblOffset val="100"/>
        <c:noMultiLvlLbl val="0"/>
      </c:catAx>
      <c:valAx>
        <c:axId val="804803808"/>
        <c:scaling>
          <c:orientation val="minMax"/>
        </c:scaling>
        <c:delete val="1"/>
        <c:axPos val="b"/>
        <c:numFmt formatCode="&quot;$&quot;0.0,&quot;K&quot;" sourceLinked="1"/>
        <c:majorTickMark val="none"/>
        <c:minorTickMark val="none"/>
        <c:tickLblPos val="nextTo"/>
        <c:crossAx val="80480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Pivot!PivotTable12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25917504176134E-2"/>
          <c:y val="7.7309261394953477E-2"/>
          <c:w val="0.7372128229404985"/>
          <c:h val="0.84538147721009305"/>
        </c:manualLayout>
      </c:layout>
      <c:barChart>
        <c:barDir val="bar"/>
        <c:grouping val="clustered"/>
        <c:varyColors val="0"/>
        <c:ser>
          <c:idx val="0"/>
          <c:order val="0"/>
          <c:tx>
            <c:strRef>
              <c:f>'KPI &amp; Pivot'!$C$101</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Pivot'!$B$102:$B$105</c:f>
              <c:strCache>
                <c:ptCount val="4"/>
                <c:pt idx="0">
                  <c:v>Grocery Store</c:v>
                </c:pt>
                <c:pt idx="1">
                  <c:v>Supermarket Type3</c:v>
                </c:pt>
                <c:pt idx="2">
                  <c:v>Supermarket Type2</c:v>
                </c:pt>
                <c:pt idx="3">
                  <c:v>Supermarket Type1</c:v>
                </c:pt>
              </c:strCache>
            </c:strRef>
          </c:cat>
          <c:val>
            <c:numRef>
              <c:f>'KPI &amp; Pivot'!$C$102:$C$105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188-4946-906F-2AE9D05C2A42}"/>
            </c:ext>
          </c:extLst>
        </c:ser>
        <c:dLbls>
          <c:dLblPos val="outEnd"/>
          <c:showLegendKey val="0"/>
          <c:showVal val="1"/>
          <c:showCatName val="0"/>
          <c:showSerName val="0"/>
          <c:showPercent val="0"/>
          <c:showBubbleSize val="0"/>
        </c:dLbls>
        <c:gapWidth val="52"/>
        <c:axId val="804816768"/>
        <c:axId val="804814368"/>
      </c:barChart>
      <c:catAx>
        <c:axId val="804816768"/>
        <c:scaling>
          <c:orientation val="minMax"/>
        </c:scaling>
        <c:delete val="1"/>
        <c:axPos val="l"/>
        <c:numFmt formatCode="General" sourceLinked="1"/>
        <c:majorTickMark val="out"/>
        <c:minorTickMark val="none"/>
        <c:tickLblPos val="nextTo"/>
        <c:crossAx val="804814368"/>
        <c:crosses val="autoZero"/>
        <c:auto val="1"/>
        <c:lblAlgn val="ctr"/>
        <c:lblOffset val="100"/>
        <c:noMultiLvlLbl val="0"/>
      </c:catAx>
      <c:valAx>
        <c:axId val="804814368"/>
        <c:scaling>
          <c:orientation val="minMax"/>
        </c:scaling>
        <c:delete val="1"/>
        <c:axPos val="b"/>
        <c:numFmt formatCode="&quot;$&quot;0" sourceLinked="1"/>
        <c:majorTickMark val="out"/>
        <c:minorTickMark val="none"/>
        <c:tickLblPos val="nextTo"/>
        <c:crossAx val="804816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Grocery Data Excel.xlsx]KPI &amp; Pivot!PivotTable13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6449422763933174E-2"/>
          <c:w val="0.83783193956250612"/>
          <c:h val="0.83677789993795926"/>
        </c:manualLayout>
      </c:layout>
      <c:barChart>
        <c:barDir val="bar"/>
        <c:grouping val="clustered"/>
        <c:varyColors val="0"/>
        <c:ser>
          <c:idx val="0"/>
          <c:order val="0"/>
          <c:tx>
            <c:strRef>
              <c:f>'KPI &amp; Pivot'!$C$111</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Pivot'!$B$112:$B$115</c:f>
              <c:strCache>
                <c:ptCount val="4"/>
                <c:pt idx="0">
                  <c:v>Grocery Store</c:v>
                </c:pt>
                <c:pt idx="1">
                  <c:v>Supermarket Type3</c:v>
                </c:pt>
                <c:pt idx="2">
                  <c:v>Supermarket Type2</c:v>
                </c:pt>
                <c:pt idx="3">
                  <c:v>Supermarket Type1</c:v>
                </c:pt>
              </c:strCache>
            </c:strRef>
          </c:cat>
          <c:val>
            <c:numRef>
              <c:f>'KPI &amp; Pivot'!$C$112:$C$115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791-4500-8507-37C0D4AD117B}"/>
            </c:ext>
          </c:extLst>
        </c:ser>
        <c:dLbls>
          <c:dLblPos val="outEnd"/>
          <c:showLegendKey val="0"/>
          <c:showVal val="1"/>
          <c:showCatName val="0"/>
          <c:showSerName val="0"/>
          <c:showPercent val="0"/>
          <c:showBubbleSize val="0"/>
        </c:dLbls>
        <c:gapWidth val="52"/>
        <c:axId val="804729408"/>
        <c:axId val="804724608"/>
      </c:barChart>
      <c:catAx>
        <c:axId val="804729408"/>
        <c:scaling>
          <c:orientation val="minMax"/>
        </c:scaling>
        <c:delete val="1"/>
        <c:axPos val="l"/>
        <c:numFmt formatCode="General" sourceLinked="1"/>
        <c:majorTickMark val="none"/>
        <c:minorTickMark val="none"/>
        <c:tickLblPos val="nextTo"/>
        <c:crossAx val="804724608"/>
        <c:crosses val="autoZero"/>
        <c:auto val="1"/>
        <c:lblAlgn val="ctr"/>
        <c:lblOffset val="100"/>
        <c:noMultiLvlLbl val="0"/>
      </c:catAx>
      <c:valAx>
        <c:axId val="804724608"/>
        <c:scaling>
          <c:orientation val="minMax"/>
        </c:scaling>
        <c:delete val="1"/>
        <c:axPos val="b"/>
        <c:numFmt formatCode="0" sourceLinked="1"/>
        <c:majorTickMark val="none"/>
        <c:minorTickMark val="none"/>
        <c:tickLblPos val="nextTo"/>
        <c:crossAx val="8047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8C4B130-72FB-4A55-891F-AAA2A099C62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8C4B130-72FB-4A55-891F-AAA2A099C62C}">
          <cx:tx>
            <cx:txData>
              <cx:f>_xlchart.v2.4</cx:f>
              <cx:v>Sales</cx:v>
            </cx:txData>
          </cx:tx>
          <cx:spPr>
            <a:solidFill>
              <a:schemeClr val="accent4">
                <a:lumMod val="60000"/>
                <a:lumOff val="40000"/>
              </a:schemeClr>
            </a:solidFill>
          </cx:spPr>
          <cx:dataPt idx="0">
            <cx:spPr>
              <a:solidFill>
                <a:srgbClr val="4472C4">
                  <a:lumMod val="40000"/>
                  <a:lumOff val="60000"/>
                </a:srgbClr>
              </a:solidFill>
            </cx:spPr>
          </cx:dataPt>
          <cx:dataPt idx="1">
            <cx:spPr>
              <a:solidFill>
                <a:srgbClr val="ED7D31">
                  <a:lumMod val="75000"/>
                </a:srgbClr>
              </a:solidFill>
            </cx:spPr>
          </cx:dataPt>
          <cx:dataPt idx="2">
            <cx:spPr>
              <a:solidFill>
                <a:srgbClr val="00B0F0"/>
              </a:solidFill>
            </cx:spPr>
          </cx:dataPt>
          <cx:dataLabels>
            <cx:txPr>
              <a:bodyPr spcFirstLastPara="1" vertOverflow="ellipsis" horzOverflow="overflow" wrap="square" lIns="0" tIns="0" rIns="0" bIns="0" anchor="ctr" anchorCtr="1"/>
              <a:lstStyle/>
              <a:p>
                <a:pPr algn="ctr" rtl="0">
                  <a:defRPr sz="11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Calibri" panose="020F0502020204030204"/>
                    </a:rPr>
                    <a:t>$472.1K</a:t>
                  </a:r>
                </a:p>
              </cx:txPr>
              <cx:visibility seriesName="0" categoryName="0" value="1"/>
            </cx:dataLabel>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KPI &amp; Pivot'!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8</xdr:col>
      <xdr:colOff>266700</xdr:colOff>
      <xdr:row>1</xdr:row>
      <xdr:rowOff>130175</xdr:rowOff>
    </xdr:from>
    <xdr:to>
      <xdr:col>10</xdr:col>
      <xdr:colOff>717550</xdr:colOff>
      <xdr:row>8</xdr:row>
      <xdr:rowOff>6350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28DFF97-1A3F-5B02-9003-310B7BB93FC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283575" y="336550"/>
              <a:ext cx="1816100"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185738</xdr:colOff>
      <xdr:row>11</xdr:row>
      <xdr:rowOff>52917</xdr:rowOff>
    </xdr:from>
    <xdr:to>
      <xdr:col>4</xdr:col>
      <xdr:colOff>1111250</xdr:colOff>
      <xdr:row>18</xdr:row>
      <xdr:rowOff>74083</xdr:rowOff>
    </xdr:to>
    <xdr:graphicFrame macro="">
      <xdr:nvGraphicFramePr>
        <xdr:cNvPr id="3" name="Chart 2">
          <a:extLst>
            <a:ext uri="{FF2B5EF4-FFF2-40B4-BE49-F238E27FC236}">
              <a16:creationId xmlns:a16="http://schemas.microsoft.com/office/drawing/2014/main" id="{68D5D01C-1A5C-5B18-0AF8-EE6788F74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22</xdr:row>
      <xdr:rowOff>152401</xdr:rowOff>
    </xdr:from>
    <xdr:to>
      <xdr:col>6</xdr:col>
      <xdr:colOff>483153</xdr:colOff>
      <xdr:row>29</xdr:row>
      <xdr:rowOff>47626</xdr:rowOff>
    </xdr:to>
    <xdr:graphicFrame macro="">
      <xdr:nvGraphicFramePr>
        <xdr:cNvPr id="4" name="Chart 3">
          <a:extLst>
            <a:ext uri="{FF2B5EF4-FFF2-40B4-BE49-F238E27FC236}">
              <a16:creationId xmlns:a16="http://schemas.microsoft.com/office/drawing/2014/main" id="{090487BE-26A6-C1AF-FA8A-6EABD21A4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121443</xdr:colOff>
      <xdr:row>33</xdr:row>
      <xdr:rowOff>23814</xdr:rowOff>
    </xdr:from>
    <xdr:to>
      <xdr:col>7</xdr:col>
      <xdr:colOff>731631</xdr:colOff>
      <xdr:row>50</xdr:row>
      <xdr:rowOff>9146</xdr:rowOff>
    </xdr:to>
    <xdr:graphicFrame macro="">
      <xdr:nvGraphicFramePr>
        <xdr:cNvPr id="5" name="Chart 4">
          <a:extLst>
            <a:ext uri="{FF2B5EF4-FFF2-40B4-BE49-F238E27FC236}">
              <a16:creationId xmlns:a16="http://schemas.microsoft.com/office/drawing/2014/main" id="{D3E69504-17C6-A498-30BB-E4D41EEB6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54</xdr:row>
      <xdr:rowOff>67733</xdr:rowOff>
    </xdr:from>
    <xdr:to>
      <xdr:col>7</xdr:col>
      <xdr:colOff>719667</xdr:colOff>
      <xdr:row>63</xdr:row>
      <xdr:rowOff>148166</xdr:rowOff>
    </xdr:to>
    <xdr:graphicFrame macro="">
      <xdr:nvGraphicFramePr>
        <xdr:cNvPr id="6" name="Chart 5">
          <a:extLst>
            <a:ext uri="{FF2B5EF4-FFF2-40B4-BE49-F238E27FC236}">
              <a16:creationId xmlns:a16="http://schemas.microsoft.com/office/drawing/2014/main" id="{58EFA457-8E49-ED30-D23D-7F0295231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127000</xdr:colOff>
      <xdr:row>67</xdr:row>
      <xdr:rowOff>67734</xdr:rowOff>
    </xdr:from>
    <xdr:to>
      <xdr:col>4</xdr:col>
      <xdr:colOff>1037167</xdr:colOff>
      <xdr:row>74</xdr:row>
      <xdr:rowOff>74083</xdr:rowOff>
    </xdr:to>
    <xdr:graphicFrame macro="">
      <xdr:nvGraphicFramePr>
        <xdr:cNvPr id="7" name="Chart 6">
          <a:extLst>
            <a:ext uri="{FF2B5EF4-FFF2-40B4-BE49-F238E27FC236}">
              <a16:creationId xmlns:a16="http://schemas.microsoft.com/office/drawing/2014/main" id="{9840FD1C-FA08-3EC7-7BFF-6D7E82F14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285750</xdr:colOff>
      <xdr:row>77</xdr:row>
      <xdr:rowOff>176892</xdr:rowOff>
    </xdr:from>
    <xdr:to>
      <xdr:col>10</xdr:col>
      <xdr:colOff>959302</xdr:colOff>
      <xdr:row>86</xdr:row>
      <xdr:rowOff>92528</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66D47E4-C533-F9B6-96CF-6BA7DA2D00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58000" y="15797892"/>
              <a:ext cx="3483427" cy="17444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197304</xdr:colOff>
      <xdr:row>90</xdr:row>
      <xdr:rowOff>54427</xdr:rowOff>
    </xdr:from>
    <xdr:to>
      <xdr:col>6</xdr:col>
      <xdr:colOff>489857</xdr:colOff>
      <xdr:row>98</xdr:row>
      <xdr:rowOff>163286</xdr:rowOff>
    </xdr:to>
    <xdr:graphicFrame macro="">
      <xdr:nvGraphicFramePr>
        <xdr:cNvPr id="10" name="Chart 9">
          <a:extLst>
            <a:ext uri="{FF2B5EF4-FFF2-40B4-BE49-F238E27FC236}">
              <a16:creationId xmlns:a16="http://schemas.microsoft.com/office/drawing/2014/main" id="{0C739784-7C0B-39C0-5B0D-AF9FBF03D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210910</xdr:colOff>
      <xdr:row>100</xdr:row>
      <xdr:rowOff>43544</xdr:rowOff>
    </xdr:from>
    <xdr:to>
      <xdr:col>6</xdr:col>
      <xdr:colOff>489857</xdr:colOff>
      <xdr:row>109</xdr:row>
      <xdr:rowOff>13607</xdr:rowOff>
    </xdr:to>
    <xdr:graphicFrame macro="">
      <xdr:nvGraphicFramePr>
        <xdr:cNvPr id="11" name="Chart 10">
          <a:extLst>
            <a:ext uri="{FF2B5EF4-FFF2-40B4-BE49-F238E27FC236}">
              <a16:creationId xmlns:a16="http://schemas.microsoft.com/office/drawing/2014/main" id="{8A3BBE82-94F9-0EE5-9E90-A6FAC8C79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183696</xdr:colOff>
      <xdr:row>110</xdr:row>
      <xdr:rowOff>43543</xdr:rowOff>
    </xdr:from>
    <xdr:to>
      <xdr:col>6</xdr:col>
      <xdr:colOff>489857</xdr:colOff>
      <xdr:row>118</xdr:row>
      <xdr:rowOff>122464</xdr:rowOff>
    </xdr:to>
    <xdr:graphicFrame macro="">
      <xdr:nvGraphicFramePr>
        <xdr:cNvPr id="12" name="Chart 11">
          <a:extLst>
            <a:ext uri="{FF2B5EF4-FFF2-40B4-BE49-F238E27FC236}">
              <a16:creationId xmlns:a16="http://schemas.microsoft.com/office/drawing/2014/main" id="{C0D20424-B7C0-31D8-02AB-4D3C3E528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508000</xdr:colOff>
      <xdr:row>1</xdr:row>
      <xdr:rowOff>174625</xdr:rowOff>
    </xdr:from>
    <xdr:to>
      <xdr:col>16</xdr:col>
      <xdr:colOff>288925</xdr:colOff>
      <xdr:row>14</xdr:row>
      <xdr:rowOff>158750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C238F508-4C76-4197-BAEF-BEAF7C7C38F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92000" y="381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873125</xdr:colOff>
      <xdr:row>1</xdr:row>
      <xdr:rowOff>158750</xdr:rowOff>
    </xdr:from>
    <xdr:to>
      <xdr:col>13</xdr:col>
      <xdr:colOff>400050</xdr:colOff>
      <xdr:row>7</xdr:row>
      <xdr:rowOff>190500</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69727C1-6BCA-4916-A20B-CED3B4C9967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255250" y="365125"/>
              <a:ext cx="18288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262618</xdr:colOff>
      <xdr:row>1</xdr:row>
      <xdr:rowOff>104774</xdr:rowOff>
    </xdr:from>
    <xdr:to>
      <xdr:col>24</xdr:col>
      <xdr:colOff>620818</xdr:colOff>
      <xdr:row>40</xdr:row>
      <xdr:rowOff>140999</xdr:rowOff>
    </xdr:to>
    <xdr:sp macro="" textlink="">
      <xdr:nvSpPr>
        <xdr:cNvPr id="2" name="Rectangle 1">
          <a:extLst>
            <a:ext uri="{FF2B5EF4-FFF2-40B4-BE49-F238E27FC236}">
              <a16:creationId xmlns:a16="http://schemas.microsoft.com/office/drawing/2014/main" id="{2C173669-ACBC-3D8B-E429-2E9E5A5B840F}"/>
            </a:ext>
          </a:extLst>
        </xdr:cNvPr>
        <xdr:cNvSpPr/>
      </xdr:nvSpPr>
      <xdr:spPr>
        <a:xfrm>
          <a:off x="262618" y="308881"/>
          <a:ext cx="14645700" cy="79964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421821</xdr:colOff>
      <xdr:row>2</xdr:row>
      <xdr:rowOff>45924</xdr:rowOff>
    </xdr:from>
    <xdr:to>
      <xdr:col>7</xdr:col>
      <xdr:colOff>476249</xdr:colOff>
      <xdr:row>40</xdr:row>
      <xdr:rowOff>52727</xdr:rowOff>
    </xdr:to>
    <xdr:sp macro="" textlink="">
      <xdr:nvSpPr>
        <xdr:cNvPr id="3" name="Rectangle: Top Corners Rounded 2">
          <a:extLst>
            <a:ext uri="{FF2B5EF4-FFF2-40B4-BE49-F238E27FC236}">
              <a16:creationId xmlns:a16="http://schemas.microsoft.com/office/drawing/2014/main" id="{75A49A62-A2D4-2E02-3FA4-48A1EB875236}"/>
            </a:ext>
          </a:extLst>
        </xdr:cNvPr>
        <xdr:cNvSpPr/>
      </xdr:nvSpPr>
      <xdr:spPr>
        <a:xfrm rot="5400000">
          <a:off x="-2071688" y="2947647"/>
          <a:ext cx="7762875" cy="2775857"/>
        </a:xfrm>
        <a:prstGeom prst="round2SameRect">
          <a:avLst>
            <a:gd name="adj1" fmla="val 21079"/>
            <a:gd name="adj2" fmla="val 0"/>
          </a:avLst>
        </a:prstGeom>
        <a:solidFill>
          <a:srgbClr val="1A73E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612322</xdr:colOff>
      <xdr:row>2</xdr:row>
      <xdr:rowOff>190500</xdr:rowOff>
    </xdr:from>
    <xdr:to>
      <xdr:col>7</xdr:col>
      <xdr:colOff>27215</xdr:colOff>
      <xdr:row>6</xdr:row>
      <xdr:rowOff>54428</xdr:rowOff>
    </xdr:to>
    <xdr:sp macro="" textlink="">
      <xdr:nvSpPr>
        <xdr:cNvPr id="4" name="TextBox 3">
          <a:extLst>
            <a:ext uri="{FF2B5EF4-FFF2-40B4-BE49-F238E27FC236}">
              <a16:creationId xmlns:a16="http://schemas.microsoft.com/office/drawing/2014/main" id="{3E34798A-7F87-A700-758B-53BC723445AD}"/>
            </a:ext>
          </a:extLst>
        </xdr:cNvPr>
        <xdr:cNvSpPr txBox="1"/>
      </xdr:nvSpPr>
      <xdr:spPr>
        <a:xfrm>
          <a:off x="2653393" y="598714"/>
          <a:ext cx="2136322" cy="68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100">
              <a:latin typeface="Segoe UI Black" panose="020B0A02040204020203" pitchFamily="34" charset="0"/>
              <a:ea typeface="Segoe UI Black" panose="020B0A02040204020203" pitchFamily="34" charset="0"/>
              <a:cs typeface="Sabon Next LT" panose="020B0502040204020203" pitchFamily="2" charset="0"/>
            </a:rPr>
            <a:t>Swiftm</a:t>
          </a:r>
          <a:r>
            <a:rPr lang="en-IN" sz="3100">
              <a:solidFill>
                <a:schemeClr val="bg1">
                  <a:lumMod val="85000"/>
                </a:schemeClr>
              </a:solidFill>
              <a:latin typeface="Segoe UI Black" panose="020B0A02040204020203" pitchFamily="34" charset="0"/>
              <a:ea typeface="Segoe UI Black" panose="020B0A02040204020203" pitchFamily="34" charset="0"/>
              <a:cs typeface="Sabon Next LT" panose="020B0502040204020203" pitchFamily="2" charset="0"/>
            </a:rPr>
            <a:t>art</a:t>
          </a:r>
        </a:p>
      </xdr:txBody>
    </xdr:sp>
    <xdr:clientData/>
  </xdr:twoCellAnchor>
  <xdr:twoCellAnchor>
    <xdr:from>
      <xdr:col>3</xdr:col>
      <xdr:colOff>326585</xdr:colOff>
      <xdr:row>5</xdr:row>
      <xdr:rowOff>68041</xdr:rowOff>
    </xdr:from>
    <xdr:to>
      <xdr:col>6</xdr:col>
      <xdr:colOff>421834</xdr:colOff>
      <xdr:row>7</xdr:row>
      <xdr:rowOff>13613</xdr:rowOff>
    </xdr:to>
    <xdr:sp macro="" textlink="">
      <xdr:nvSpPr>
        <xdr:cNvPr id="7" name="TextBox 6">
          <a:extLst>
            <a:ext uri="{FF2B5EF4-FFF2-40B4-BE49-F238E27FC236}">
              <a16:creationId xmlns:a16="http://schemas.microsoft.com/office/drawing/2014/main" id="{8A84CF93-6318-4FED-B625-CC524E22212E}"/>
            </a:ext>
          </a:extLst>
        </xdr:cNvPr>
        <xdr:cNvSpPr txBox="1"/>
      </xdr:nvSpPr>
      <xdr:spPr>
        <a:xfrm>
          <a:off x="2367656" y="1088577"/>
          <a:ext cx="2136321"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lumMod val="95000"/>
                </a:schemeClr>
              </a:solidFill>
              <a:latin typeface="Aptos Display" panose="020B0004020202020204" pitchFamily="34" charset="0"/>
              <a:ea typeface="Segoe UI Black" panose="020B0A02040204020203" pitchFamily="34" charset="0"/>
              <a:cs typeface="Sabon Next LT" panose="020B0502040204020203" pitchFamily="2" charset="0"/>
            </a:rPr>
            <a:t>Orders</a:t>
          </a:r>
          <a:r>
            <a:rPr lang="en-IN" sz="1400" b="1" baseline="0">
              <a:solidFill>
                <a:schemeClr val="bg1">
                  <a:lumMod val="95000"/>
                </a:schemeClr>
              </a:solidFill>
              <a:latin typeface="Aptos Display" panose="020B0004020202020204" pitchFamily="34" charset="0"/>
              <a:ea typeface="Segoe UI Black" panose="020B0A02040204020203" pitchFamily="34" charset="0"/>
              <a:cs typeface="Sabon Next LT" panose="020B0502040204020203" pitchFamily="2" charset="0"/>
            </a:rPr>
            <a:t> in Minutes</a:t>
          </a:r>
          <a:endParaRPr lang="en-IN" sz="1400" b="1">
            <a:solidFill>
              <a:schemeClr val="bg1">
                <a:lumMod val="95000"/>
              </a:schemeClr>
            </a:solidFill>
            <a:latin typeface="Aptos Display" panose="020B0004020202020204" pitchFamily="34" charset="0"/>
            <a:ea typeface="Segoe UI Black" panose="020B0A02040204020203" pitchFamily="34" charset="0"/>
            <a:cs typeface="Sabon Next LT" panose="020B0502040204020203" pitchFamily="2" charset="0"/>
          </a:endParaRPr>
        </a:p>
      </xdr:txBody>
    </xdr:sp>
    <xdr:clientData/>
  </xdr:twoCellAnchor>
  <xdr:twoCellAnchor>
    <xdr:from>
      <xdr:col>8</xdr:col>
      <xdr:colOff>40822</xdr:colOff>
      <xdr:row>2</xdr:row>
      <xdr:rowOff>91168</xdr:rowOff>
    </xdr:from>
    <xdr:to>
      <xdr:col>15</xdr:col>
      <xdr:colOff>115658</xdr:colOff>
      <xdr:row>12</xdr:row>
      <xdr:rowOff>23132</xdr:rowOff>
    </xdr:to>
    <xdr:grpSp>
      <xdr:nvGrpSpPr>
        <xdr:cNvPr id="14" name="Group 13">
          <a:extLst>
            <a:ext uri="{FF2B5EF4-FFF2-40B4-BE49-F238E27FC236}">
              <a16:creationId xmlns:a16="http://schemas.microsoft.com/office/drawing/2014/main" id="{FA5D25B6-5597-D2CB-CEF5-DADC5BB3344D}"/>
            </a:ext>
          </a:extLst>
        </xdr:cNvPr>
        <xdr:cNvGrpSpPr/>
      </xdr:nvGrpSpPr>
      <xdr:grpSpPr>
        <a:xfrm>
          <a:off x="5483679" y="499382"/>
          <a:ext cx="4837336" cy="1973036"/>
          <a:chOff x="3298370" y="485775"/>
          <a:chExt cx="4702629" cy="1973036"/>
        </a:xfrm>
      </xdr:grpSpPr>
      <xdr:sp macro="" textlink="">
        <xdr:nvSpPr>
          <xdr:cNvPr id="8" name="Rectangle: Rounded Corners 7">
            <a:extLst>
              <a:ext uri="{FF2B5EF4-FFF2-40B4-BE49-F238E27FC236}">
                <a16:creationId xmlns:a16="http://schemas.microsoft.com/office/drawing/2014/main" id="{020BBBD4-F3AB-72BF-1777-048B8083055B}"/>
              </a:ext>
            </a:extLst>
          </xdr:cNvPr>
          <xdr:cNvSpPr/>
        </xdr:nvSpPr>
        <xdr:spPr>
          <a:xfrm>
            <a:off x="3298370" y="485775"/>
            <a:ext cx="2299607" cy="938893"/>
          </a:xfrm>
          <a:prstGeom prst="roundRect">
            <a:avLst>
              <a:gd name="adj" fmla="val 10870"/>
            </a:avLst>
          </a:prstGeom>
          <a:gradFill flip="none" rotWithShape="1">
            <a:gsLst>
              <a:gs pos="100000">
                <a:srgbClr val="1A73E8"/>
              </a:gs>
              <a:gs pos="41000">
                <a:schemeClr val="accent5">
                  <a:lumMod val="60000"/>
                  <a:lumOff val="40000"/>
                </a:schemeClr>
              </a:gs>
              <a:gs pos="0">
                <a:schemeClr val="accent1">
                  <a:lumMod val="20000"/>
                  <a:lumOff val="8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33E649F-B9A3-4E57-9E87-1968A08A05B0}"/>
              </a:ext>
            </a:extLst>
          </xdr:cNvPr>
          <xdr:cNvSpPr/>
        </xdr:nvSpPr>
        <xdr:spPr>
          <a:xfrm>
            <a:off x="5701392" y="485775"/>
            <a:ext cx="2299607" cy="938893"/>
          </a:xfrm>
          <a:prstGeom prst="roundRect">
            <a:avLst>
              <a:gd name="adj" fmla="val 1087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74A661CB-B284-4B87-B5C2-2ECE82875E9E}"/>
              </a:ext>
            </a:extLst>
          </xdr:cNvPr>
          <xdr:cNvSpPr/>
        </xdr:nvSpPr>
        <xdr:spPr>
          <a:xfrm>
            <a:off x="5701392" y="1519918"/>
            <a:ext cx="2299607" cy="938893"/>
          </a:xfrm>
          <a:prstGeom prst="roundRect">
            <a:avLst>
              <a:gd name="adj" fmla="val 123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4129D5C-B329-4249-8CCE-F7EA21A88237}"/>
              </a:ext>
            </a:extLst>
          </xdr:cNvPr>
          <xdr:cNvSpPr/>
        </xdr:nvSpPr>
        <xdr:spPr>
          <a:xfrm>
            <a:off x="3298370" y="1519918"/>
            <a:ext cx="2299607" cy="938893"/>
          </a:xfrm>
          <a:prstGeom prst="roundRect">
            <a:avLst>
              <a:gd name="adj" fmla="val 123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227238</xdr:colOff>
      <xdr:row>2</xdr:row>
      <xdr:rowOff>170090</xdr:rowOff>
    </xdr:from>
    <xdr:to>
      <xdr:col>10</xdr:col>
      <xdr:colOff>118380</xdr:colOff>
      <xdr:row>5</xdr:row>
      <xdr:rowOff>47625</xdr:rowOff>
    </xdr:to>
    <xdr:sp macro="" textlink="'KPI &amp; Pivot'!$B$7">
      <xdr:nvSpPr>
        <xdr:cNvPr id="15" name="TextBox 14">
          <a:extLst>
            <a:ext uri="{FF2B5EF4-FFF2-40B4-BE49-F238E27FC236}">
              <a16:creationId xmlns:a16="http://schemas.microsoft.com/office/drawing/2014/main" id="{5F0A280B-9C5C-3158-089E-33F986E6E96C}"/>
            </a:ext>
          </a:extLst>
        </xdr:cNvPr>
        <xdr:cNvSpPr txBox="1"/>
      </xdr:nvSpPr>
      <xdr:spPr>
        <a:xfrm>
          <a:off x="3629024" y="578304"/>
          <a:ext cx="1251856"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D3C7EA-1E08-4B77-B4E0-0910F43F9407}" type="TxLink">
            <a:rPr lang="en-US" sz="2400" b="1" i="0" u="none" strike="noStrike">
              <a:solidFill>
                <a:srgbClr val="000000"/>
              </a:solidFill>
              <a:latin typeface="Aptos Black" panose="020F0502020204030204" pitchFamily="34" charset="0"/>
              <a:ea typeface="Segoe UI Black" panose="020B0A02040204020203" pitchFamily="34" charset="0"/>
              <a:cs typeface="Calibri"/>
            </a:rPr>
            <a:pPr algn="ctr"/>
            <a:t>$1.20M</a:t>
          </a:fld>
          <a:endParaRPr lang="en-US" sz="2400" b="1">
            <a:latin typeface="Aptos Black" panose="020F0502020204030204" pitchFamily="34" charset="0"/>
            <a:ea typeface="Segoe UI Black" panose="020B0A02040204020203" pitchFamily="34" charset="0"/>
          </a:endParaRPr>
        </a:p>
      </xdr:txBody>
    </xdr:sp>
    <xdr:clientData/>
  </xdr:twoCellAnchor>
  <xdr:twoCellAnchor>
    <xdr:from>
      <xdr:col>8</xdr:col>
      <xdr:colOff>148316</xdr:colOff>
      <xdr:row>4</xdr:row>
      <xdr:rowOff>120423</xdr:rowOff>
    </xdr:from>
    <xdr:to>
      <xdr:col>10</xdr:col>
      <xdr:colOff>122462</xdr:colOff>
      <xdr:row>6</xdr:row>
      <xdr:rowOff>147637</xdr:rowOff>
    </xdr:to>
    <xdr:sp macro="" textlink="">
      <xdr:nvSpPr>
        <xdr:cNvPr id="17" name="TextBox 16">
          <a:extLst>
            <a:ext uri="{FF2B5EF4-FFF2-40B4-BE49-F238E27FC236}">
              <a16:creationId xmlns:a16="http://schemas.microsoft.com/office/drawing/2014/main" id="{B60E64ED-1467-BA9B-1E91-13FDD5956604}"/>
            </a:ext>
          </a:extLst>
        </xdr:cNvPr>
        <xdr:cNvSpPr txBox="1"/>
      </xdr:nvSpPr>
      <xdr:spPr>
        <a:xfrm>
          <a:off x="3550102" y="936852"/>
          <a:ext cx="1334860"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Sales</a:t>
          </a:r>
        </a:p>
      </xdr:txBody>
    </xdr:sp>
    <xdr:clientData/>
  </xdr:twoCellAnchor>
  <xdr:twoCellAnchor>
    <xdr:from>
      <xdr:col>11</xdr:col>
      <xdr:colOff>568774</xdr:colOff>
      <xdr:row>3</xdr:row>
      <xdr:rowOff>0</xdr:rowOff>
    </xdr:from>
    <xdr:to>
      <xdr:col>13</xdr:col>
      <xdr:colOff>585105</xdr:colOff>
      <xdr:row>5</xdr:row>
      <xdr:rowOff>13607</xdr:rowOff>
    </xdr:to>
    <xdr:sp macro="" textlink="'KPI &amp; Pivot'!C7">
      <xdr:nvSpPr>
        <xdr:cNvPr id="18" name="TextBox 17">
          <a:extLst>
            <a:ext uri="{FF2B5EF4-FFF2-40B4-BE49-F238E27FC236}">
              <a16:creationId xmlns:a16="http://schemas.microsoft.com/office/drawing/2014/main" id="{D55D1155-4566-2B3C-0018-FBAEB67A654B}"/>
            </a:ext>
          </a:extLst>
        </xdr:cNvPr>
        <xdr:cNvSpPr txBox="1"/>
      </xdr:nvSpPr>
      <xdr:spPr>
        <a:xfrm>
          <a:off x="6011631" y="612321"/>
          <a:ext cx="1377045"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433900-CFC0-4573-9E5A-FA97CC1451AF}" type="TxLink">
            <a:rPr lang="en-US" sz="2400" b="1" i="0" u="none" strike="noStrike">
              <a:solidFill>
                <a:srgbClr val="000000"/>
              </a:solidFill>
              <a:latin typeface="Aptos Black" panose="020F0502020204030204" pitchFamily="34" charset="0"/>
              <a:ea typeface="Segoe UI Black" panose="020B0A02040204020203" pitchFamily="34" charset="0"/>
              <a:cs typeface="Calibri"/>
            </a:rPr>
            <a:pPr marL="0" indent="0" algn="ctr"/>
            <a:t>$141.0</a:t>
          </a:fld>
          <a:endParaRPr lang="en-IN" sz="2400" b="1" i="0" u="none" strike="noStrike">
            <a:solidFill>
              <a:srgbClr val="000000"/>
            </a:solidFill>
            <a:latin typeface="Aptos Black" panose="020F0502020204030204" pitchFamily="34" charset="0"/>
            <a:ea typeface="Segoe UI Black" panose="020B0A02040204020203" pitchFamily="34" charset="0"/>
            <a:cs typeface="Calibri"/>
          </a:endParaRPr>
        </a:p>
      </xdr:txBody>
    </xdr:sp>
    <xdr:clientData/>
  </xdr:twoCellAnchor>
  <xdr:twoCellAnchor>
    <xdr:from>
      <xdr:col>11</xdr:col>
      <xdr:colOff>556530</xdr:colOff>
      <xdr:row>4</xdr:row>
      <xdr:rowOff>120423</xdr:rowOff>
    </xdr:from>
    <xdr:to>
      <xdr:col>13</xdr:col>
      <xdr:colOff>285749</xdr:colOff>
      <xdr:row>6</xdr:row>
      <xdr:rowOff>147637</xdr:rowOff>
    </xdr:to>
    <xdr:sp macro="" textlink="">
      <xdr:nvSpPr>
        <xdr:cNvPr id="20" name="TextBox 19">
          <a:extLst>
            <a:ext uri="{FF2B5EF4-FFF2-40B4-BE49-F238E27FC236}">
              <a16:creationId xmlns:a16="http://schemas.microsoft.com/office/drawing/2014/main" id="{AB445391-1FB3-42FD-9861-71EA39F44938}"/>
            </a:ext>
          </a:extLst>
        </xdr:cNvPr>
        <xdr:cNvSpPr txBox="1"/>
      </xdr:nvSpPr>
      <xdr:spPr>
        <a:xfrm>
          <a:off x="5999387" y="936852"/>
          <a:ext cx="1089933"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Sales</a:t>
          </a:r>
          <a:endParaRPr lang="en-IN" sz="1600" b="1"/>
        </a:p>
      </xdr:txBody>
    </xdr:sp>
    <xdr:clientData/>
  </xdr:twoCellAnchor>
  <xdr:twoCellAnchor>
    <xdr:from>
      <xdr:col>8</xdr:col>
      <xdr:colOff>227238</xdr:colOff>
      <xdr:row>7</xdr:row>
      <xdr:rowOff>77560</xdr:rowOff>
    </xdr:from>
    <xdr:to>
      <xdr:col>9</xdr:col>
      <xdr:colOff>503462</xdr:colOff>
      <xdr:row>9</xdr:row>
      <xdr:rowOff>159203</xdr:rowOff>
    </xdr:to>
    <xdr:sp macro="" textlink="'KPI &amp; Pivot'!D7">
      <xdr:nvSpPr>
        <xdr:cNvPr id="21" name="TextBox 20">
          <a:extLst>
            <a:ext uri="{FF2B5EF4-FFF2-40B4-BE49-F238E27FC236}">
              <a16:creationId xmlns:a16="http://schemas.microsoft.com/office/drawing/2014/main" id="{3282D109-A7F3-46AA-A1A4-A05440245090}"/>
            </a:ext>
          </a:extLst>
        </xdr:cNvPr>
        <xdr:cNvSpPr txBox="1"/>
      </xdr:nvSpPr>
      <xdr:spPr>
        <a:xfrm>
          <a:off x="3629024" y="1506310"/>
          <a:ext cx="956581"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A9B763-6F4C-4641-81D6-A4AFFB975E23}" type="TxLink">
            <a:rPr lang="en-US" sz="2400" b="1" i="0" u="none" strike="noStrike">
              <a:solidFill>
                <a:srgbClr val="000000"/>
              </a:solidFill>
              <a:latin typeface="Aptos Black" panose="020F0502020204030204" pitchFamily="34" charset="0"/>
              <a:ea typeface="Segoe UI Black" panose="020B0A02040204020203" pitchFamily="34" charset="0"/>
              <a:cs typeface="Calibri"/>
            </a:rPr>
            <a:pPr marL="0" indent="0" algn="ctr"/>
            <a:t>8523</a:t>
          </a:fld>
          <a:endParaRPr lang="en-US" sz="2400" b="1" i="0" u="none" strike="noStrike">
            <a:solidFill>
              <a:srgbClr val="000000"/>
            </a:solidFill>
            <a:latin typeface="Aptos Black" panose="020F0502020204030204" pitchFamily="34" charset="0"/>
            <a:ea typeface="Segoe UI Black" panose="020B0A02040204020203" pitchFamily="34" charset="0"/>
            <a:cs typeface="Calibri"/>
          </a:endParaRPr>
        </a:p>
      </xdr:txBody>
    </xdr:sp>
    <xdr:clientData/>
  </xdr:twoCellAnchor>
  <xdr:twoCellAnchor>
    <xdr:from>
      <xdr:col>11</xdr:col>
      <xdr:colOff>582383</xdr:colOff>
      <xdr:row>7</xdr:row>
      <xdr:rowOff>93889</xdr:rowOff>
    </xdr:from>
    <xdr:to>
      <xdr:col>13</xdr:col>
      <xdr:colOff>54427</xdr:colOff>
      <xdr:row>9</xdr:row>
      <xdr:rowOff>175532</xdr:rowOff>
    </xdr:to>
    <xdr:sp macro="" textlink="'KPI &amp; Pivot'!E7">
      <xdr:nvSpPr>
        <xdr:cNvPr id="22" name="TextBox 21">
          <a:extLst>
            <a:ext uri="{FF2B5EF4-FFF2-40B4-BE49-F238E27FC236}">
              <a16:creationId xmlns:a16="http://schemas.microsoft.com/office/drawing/2014/main" id="{FF957FA6-6477-4641-88D0-733F61F0E6DC}"/>
            </a:ext>
          </a:extLst>
        </xdr:cNvPr>
        <xdr:cNvSpPr txBox="1"/>
      </xdr:nvSpPr>
      <xdr:spPr>
        <a:xfrm>
          <a:off x="6025240" y="1522639"/>
          <a:ext cx="832758"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92A3D0-B093-4C25-8429-048DFBC305F7}" type="TxLink">
            <a:rPr lang="en-US" sz="2400" b="1" i="0" u="none" strike="noStrike">
              <a:solidFill>
                <a:srgbClr val="000000"/>
              </a:solidFill>
              <a:latin typeface="Aptos Black" panose="020F0502020204030204" pitchFamily="34" charset="0"/>
              <a:ea typeface="Segoe UI Black" panose="020B0A02040204020203" pitchFamily="34" charset="0"/>
              <a:cs typeface="Calibri"/>
            </a:rPr>
            <a:pPr marL="0" indent="0" algn="ctr"/>
            <a:t>4.0</a:t>
          </a:fld>
          <a:endParaRPr lang="en-US" sz="2400" b="1" i="0" u="none" strike="noStrike">
            <a:solidFill>
              <a:srgbClr val="000000"/>
            </a:solidFill>
            <a:latin typeface="Aptos Black" panose="020F0502020204030204" pitchFamily="34" charset="0"/>
            <a:ea typeface="Segoe UI Black" panose="020B0A02040204020203" pitchFamily="34" charset="0"/>
            <a:cs typeface="Calibri"/>
          </a:endParaRPr>
        </a:p>
      </xdr:txBody>
    </xdr:sp>
    <xdr:clientData/>
  </xdr:twoCellAnchor>
  <xdr:twoCellAnchor>
    <xdr:from>
      <xdr:col>8</xdr:col>
      <xdr:colOff>130626</xdr:colOff>
      <xdr:row>9</xdr:row>
      <xdr:rowOff>31299</xdr:rowOff>
    </xdr:from>
    <xdr:to>
      <xdr:col>10</xdr:col>
      <xdr:colOff>141537</xdr:colOff>
      <xdr:row>11</xdr:row>
      <xdr:rowOff>58512</xdr:rowOff>
    </xdr:to>
    <xdr:sp macro="" textlink="">
      <xdr:nvSpPr>
        <xdr:cNvPr id="25" name="TextBox 24">
          <a:extLst>
            <a:ext uri="{FF2B5EF4-FFF2-40B4-BE49-F238E27FC236}">
              <a16:creationId xmlns:a16="http://schemas.microsoft.com/office/drawing/2014/main" id="{BBEA6105-A3B9-4512-AB03-1F3BE5DB37DB}"/>
            </a:ext>
          </a:extLst>
        </xdr:cNvPr>
        <xdr:cNvSpPr txBox="1"/>
      </xdr:nvSpPr>
      <xdr:spPr>
        <a:xfrm>
          <a:off x="3532412" y="1868263"/>
          <a:ext cx="1371625"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No. of Items</a:t>
          </a:r>
          <a:endParaRPr lang="en-IN" sz="1600" b="1">
            <a:solidFill>
              <a:schemeClr val="dk1"/>
            </a:solidFill>
            <a:latin typeface="+mn-lt"/>
            <a:ea typeface="+mn-ea"/>
            <a:cs typeface="+mn-cs"/>
          </a:endParaRPr>
        </a:p>
      </xdr:txBody>
    </xdr:sp>
    <xdr:clientData/>
  </xdr:twoCellAnchor>
  <xdr:twoCellAnchor>
    <xdr:from>
      <xdr:col>11</xdr:col>
      <xdr:colOff>556530</xdr:colOff>
      <xdr:row>9</xdr:row>
      <xdr:rowOff>31299</xdr:rowOff>
    </xdr:from>
    <xdr:to>
      <xdr:col>13</xdr:col>
      <xdr:colOff>421820</xdr:colOff>
      <xdr:row>11</xdr:row>
      <xdr:rowOff>58512</xdr:rowOff>
    </xdr:to>
    <xdr:sp macro="" textlink="">
      <xdr:nvSpPr>
        <xdr:cNvPr id="26" name="TextBox 25">
          <a:extLst>
            <a:ext uri="{FF2B5EF4-FFF2-40B4-BE49-F238E27FC236}">
              <a16:creationId xmlns:a16="http://schemas.microsoft.com/office/drawing/2014/main" id="{DE5E7790-790B-470A-BCCC-ADC3B0A4E45A}"/>
            </a:ext>
          </a:extLst>
        </xdr:cNvPr>
        <xdr:cNvSpPr txBox="1"/>
      </xdr:nvSpPr>
      <xdr:spPr>
        <a:xfrm>
          <a:off x="5999387" y="1868263"/>
          <a:ext cx="1226004"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Rating</a:t>
          </a:r>
          <a:endParaRPr lang="en-IN" sz="1600" b="1"/>
        </a:p>
      </xdr:txBody>
    </xdr:sp>
    <xdr:clientData/>
  </xdr:twoCellAnchor>
  <xdr:twoCellAnchor editAs="oneCell">
    <xdr:from>
      <xdr:col>3</xdr:col>
      <xdr:colOff>559076</xdr:colOff>
      <xdr:row>10</xdr:row>
      <xdr:rowOff>138043</xdr:rowOff>
    </xdr:from>
    <xdr:to>
      <xdr:col>7</xdr:col>
      <xdr:colOff>20706</xdr:colOff>
      <xdr:row>17</xdr:row>
      <xdr:rowOff>82826</xdr:rowOff>
    </xdr:to>
    <mc:AlternateContent xmlns:mc="http://schemas.openxmlformats.org/markup-compatibility/2006" xmlns:a14="http://schemas.microsoft.com/office/drawing/2010/main">
      <mc:Choice Requires="a14">
        <xdr:graphicFrame macro="">
          <xdr:nvGraphicFramePr>
            <xdr:cNvPr id="27" name="Outlet Size 1">
              <a:extLst>
                <a:ext uri="{FF2B5EF4-FFF2-40B4-BE49-F238E27FC236}">
                  <a16:creationId xmlns:a16="http://schemas.microsoft.com/office/drawing/2014/main" id="{3BFEC718-E999-401B-A52A-263829A4B1F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600147" y="2179114"/>
              <a:ext cx="2183059" cy="1373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214630</xdr:colOff>
      <xdr:row>3</xdr:row>
      <xdr:rowOff>115662</xdr:rowOff>
    </xdr:from>
    <xdr:to>
      <xdr:col>14</xdr:col>
      <xdr:colOff>529769</xdr:colOff>
      <xdr:row>5</xdr:row>
      <xdr:rowOff>31447</xdr:rowOff>
    </xdr:to>
    <xdr:pic>
      <xdr:nvPicPr>
        <xdr:cNvPr id="28" name="Picture 27">
          <a:extLst>
            <a:ext uri="{FF2B5EF4-FFF2-40B4-BE49-F238E27FC236}">
              <a16:creationId xmlns:a16="http://schemas.microsoft.com/office/drawing/2014/main" id="{9410DE1D-12FE-B614-EEF5-64D439DA6F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98559" y="727983"/>
          <a:ext cx="315139"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543910</xdr:colOff>
      <xdr:row>7</xdr:row>
      <xdr:rowOff>176893</xdr:rowOff>
    </xdr:from>
    <xdr:to>
      <xdr:col>11</xdr:col>
      <xdr:colOff>187553</xdr:colOff>
      <xdr:row>9</xdr:row>
      <xdr:rowOff>101790</xdr:rowOff>
    </xdr:to>
    <xdr:pic>
      <xdr:nvPicPr>
        <xdr:cNvPr id="29" name="Picture 28">
          <a:extLst>
            <a:ext uri="{FF2B5EF4-FFF2-40B4-BE49-F238E27FC236}">
              <a16:creationId xmlns:a16="http://schemas.microsoft.com/office/drawing/2014/main" id="{7B9DFF95-93E3-F5C2-E4F8-79D3E168BC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06410" y="1605643"/>
          <a:ext cx="324000" cy="333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204106</xdr:colOff>
      <xdr:row>7</xdr:row>
      <xdr:rowOff>186482</xdr:rowOff>
    </xdr:from>
    <xdr:to>
      <xdr:col>14</xdr:col>
      <xdr:colOff>519243</xdr:colOff>
      <xdr:row>9</xdr:row>
      <xdr:rowOff>102268</xdr:rowOff>
    </xdr:to>
    <xdr:pic>
      <xdr:nvPicPr>
        <xdr:cNvPr id="30" name="Picture 29">
          <a:extLst>
            <a:ext uri="{FF2B5EF4-FFF2-40B4-BE49-F238E27FC236}">
              <a16:creationId xmlns:a16="http://schemas.microsoft.com/office/drawing/2014/main" id="{4F7F9A26-309D-BDEC-9769-2967C09BFEA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88035" y="1615232"/>
          <a:ext cx="315137"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530676</xdr:colOff>
      <xdr:row>3</xdr:row>
      <xdr:rowOff>81645</xdr:rowOff>
    </xdr:from>
    <xdr:to>
      <xdr:col>11</xdr:col>
      <xdr:colOff>174319</xdr:colOff>
      <xdr:row>5</xdr:row>
      <xdr:rowOff>6541</xdr:rowOff>
    </xdr:to>
    <xdr:pic>
      <xdr:nvPicPr>
        <xdr:cNvPr id="31" name="Picture 30">
          <a:extLst>
            <a:ext uri="{FF2B5EF4-FFF2-40B4-BE49-F238E27FC236}">
              <a16:creationId xmlns:a16="http://schemas.microsoft.com/office/drawing/2014/main" id="{CF796D13-472B-103C-56AD-FA6F3845E7C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93176" y="693966"/>
          <a:ext cx="324000" cy="333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588310</xdr:colOff>
      <xdr:row>13</xdr:row>
      <xdr:rowOff>11608</xdr:rowOff>
    </xdr:from>
    <xdr:to>
      <xdr:col>15</xdr:col>
      <xdr:colOff>149679</xdr:colOff>
      <xdr:row>39</xdr:row>
      <xdr:rowOff>194104</xdr:rowOff>
    </xdr:to>
    <xdr:sp macro="" textlink="">
      <xdr:nvSpPr>
        <xdr:cNvPr id="32" name="Rectangle: Rounded Corners 31">
          <a:extLst>
            <a:ext uri="{FF2B5EF4-FFF2-40B4-BE49-F238E27FC236}">
              <a16:creationId xmlns:a16="http://schemas.microsoft.com/office/drawing/2014/main" id="{FAEEBC3C-DB68-400A-965A-52BC9EB25E10}"/>
            </a:ext>
          </a:extLst>
        </xdr:cNvPr>
        <xdr:cNvSpPr/>
      </xdr:nvSpPr>
      <xdr:spPr>
        <a:xfrm>
          <a:off x="3333751" y="2560946"/>
          <a:ext cx="5052252" cy="5281173"/>
        </a:xfrm>
        <a:prstGeom prst="roundRect">
          <a:avLst>
            <a:gd name="adj" fmla="val 346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605331</xdr:colOff>
      <xdr:row>15</xdr:row>
      <xdr:rowOff>68036</xdr:rowOff>
    </xdr:from>
    <xdr:to>
      <xdr:col>11</xdr:col>
      <xdr:colOff>308162</xdr:colOff>
      <xdr:row>25</xdr:row>
      <xdr:rowOff>168088</xdr:rowOff>
    </xdr:to>
    <xdr:graphicFrame macro="">
      <xdr:nvGraphicFramePr>
        <xdr:cNvPr id="33" name="Chart 32">
          <a:extLst>
            <a:ext uri="{FF2B5EF4-FFF2-40B4-BE49-F238E27FC236}">
              <a16:creationId xmlns:a16="http://schemas.microsoft.com/office/drawing/2014/main" id="{BEB622A9-7305-460B-8E58-FC3ED637C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578121</xdr:colOff>
      <xdr:row>13</xdr:row>
      <xdr:rowOff>1</xdr:rowOff>
    </xdr:from>
    <xdr:to>
      <xdr:col>11</xdr:col>
      <xdr:colOff>272143</xdr:colOff>
      <xdr:row>14</xdr:row>
      <xdr:rowOff>108858</xdr:rowOff>
    </xdr:to>
    <xdr:sp macro="" textlink="">
      <xdr:nvSpPr>
        <xdr:cNvPr id="36" name="TextBox 35">
          <a:extLst>
            <a:ext uri="{FF2B5EF4-FFF2-40B4-BE49-F238E27FC236}">
              <a16:creationId xmlns:a16="http://schemas.microsoft.com/office/drawing/2014/main" id="{B42D02D6-8B5C-44CB-8DC9-2438EBBA972B}"/>
            </a:ext>
          </a:extLst>
        </xdr:cNvPr>
        <xdr:cNvSpPr txBox="1"/>
      </xdr:nvSpPr>
      <xdr:spPr>
        <a:xfrm>
          <a:off x="3299550" y="2653394"/>
          <a:ext cx="24154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FAT</a:t>
          </a:r>
          <a:r>
            <a:rPr lang="en-IN" sz="1700" b="1" baseline="0">
              <a:solidFill>
                <a:schemeClr val="tx1">
                  <a:lumMod val="65000"/>
                  <a:lumOff val="35000"/>
                </a:schemeClr>
              </a:solidFill>
              <a:latin typeface="+mn-lt"/>
              <a:ea typeface="+mn-ea"/>
              <a:cs typeface="+mn-cs"/>
            </a:rPr>
            <a:t> CONTANT</a:t>
          </a:r>
          <a:endParaRPr lang="en-IN" sz="1700" b="1">
            <a:solidFill>
              <a:schemeClr val="tx1">
                <a:lumMod val="65000"/>
                <a:lumOff val="35000"/>
              </a:schemeClr>
            </a:solidFill>
            <a:latin typeface="+mn-lt"/>
            <a:ea typeface="+mn-ea"/>
            <a:cs typeface="+mn-cs"/>
          </a:endParaRPr>
        </a:p>
      </xdr:txBody>
    </xdr:sp>
    <xdr:clientData/>
  </xdr:twoCellAnchor>
  <xdr:twoCellAnchor>
    <xdr:from>
      <xdr:col>11</xdr:col>
      <xdr:colOff>367392</xdr:colOff>
      <xdr:row>14</xdr:row>
      <xdr:rowOff>54429</xdr:rowOff>
    </xdr:from>
    <xdr:to>
      <xdr:col>11</xdr:col>
      <xdr:colOff>381000</xdr:colOff>
      <xdr:row>38</xdr:row>
      <xdr:rowOff>136072</xdr:rowOff>
    </xdr:to>
    <xdr:cxnSp macro="">
      <xdr:nvCxnSpPr>
        <xdr:cNvPr id="11" name="Straight Connector 10">
          <a:extLst>
            <a:ext uri="{FF2B5EF4-FFF2-40B4-BE49-F238E27FC236}">
              <a16:creationId xmlns:a16="http://schemas.microsoft.com/office/drawing/2014/main" id="{D7B29D20-12CE-A36A-A4FC-A7A8AAB2C376}"/>
            </a:ext>
          </a:extLst>
        </xdr:cNvPr>
        <xdr:cNvCxnSpPr/>
      </xdr:nvCxnSpPr>
      <xdr:spPr>
        <a:xfrm flipH="1">
          <a:off x="5810249" y="2911929"/>
          <a:ext cx="13608" cy="4980214"/>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126067</xdr:colOff>
      <xdr:row>26</xdr:row>
      <xdr:rowOff>13607</xdr:rowOff>
    </xdr:from>
    <xdr:to>
      <xdr:col>11</xdr:col>
      <xdr:colOff>272145</xdr:colOff>
      <xdr:row>26</xdr:row>
      <xdr:rowOff>28015</xdr:rowOff>
    </xdr:to>
    <xdr:cxnSp macro="">
      <xdr:nvCxnSpPr>
        <xdr:cNvPr id="19" name="Straight Connector 18">
          <a:extLst>
            <a:ext uri="{FF2B5EF4-FFF2-40B4-BE49-F238E27FC236}">
              <a16:creationId xmlns:a16="http://schemas.microsoft.com/office/drawing/2014/main" id="{AECD984B-6DF9-48CD-B973-F4AB495E91CE}"/>
            </a:ext>
          </a:extLst>
        </xdr:cNvPr>
        <xdr:cNvCxnSpPr/>
      </xdr:nvCxnSpPr>
      <xdr:spPr>
        <a:xfrm flipV="1">
          <a:off x="3557868" y="5112283"/>
          <a:ext cx="2205159" cy="14408"/>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598714</xdr:colOff>
      <xdr:row>27</xdr:row>
      <xdr:rowOff>190501</xdr:rowOff>
    </xdr:from>
    <xdr:to>
      <xdr:col>11</xdr:col>
      <xdr:colOff>462643</xdr:colOff>
      <xdr:row>39</xdr:row>
      <xdr:rowOff>149679</xdr:rowOff>
    </xdr:to>
    <xdr:graphicFrame macro="">
      <xdr:nvGraphicFramePr>
        <xdr:cNvPr id="24" name="Chart 23">
          <a:extLst>
            <a:ext uri="{FF2B5EF4-FFF2-40B4-BE49-F238E27FC236}">
              <a16:creationId xmlns:a16="http://schemas.microsoft.com/office/drawing/2014/main" id="{C502C80E-A771-4F5E-AACF-557F17ED7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621664</xdr:colOff>
      <xdr:row>26</xdr:row>
      <xdr:rowOff>125188</xdr:rowOff>
    </xdr:from>
    <xdr:to>
      <xdr:col>11</xdr:col>
      <xdr:colOff>315686</xdr:colOff>
      <xdr:row>28</xdr:row>
      <xdr:rowOff>29938</xdr:rowOff>
    </xdr:to>
    <xdr:sp macro="" textlink="">
      <xdr:nvSpPr>
        <xdr:cNvPr id="34" name="TextBox 33">
          <a:extLst>
            <a:ext uri="{FF2B5EF4-FFF2-40B4-BE49-F238E27FC236}">
              <a16:creationId xmlns:a16="http://schemas.microsoft.com/office/drawing/2014/main" id="{6173A585-3E2C-4C23-8605-C9C71A97ED25}"/>
            </a:ext>
          </a:extLst>
        </xdr:cNvPr>
        <xdr:cNvSpPr txBox="1"/>
      </xdr:nvSpPr>
      <xdr:spPr>
        <a:xfrm>
          <a:off x="3343093" y="5431974"/>
          <a:ext cx="24154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FAT</a:t>
          </a:r>
          <a:r>
            <a:rPr lang="en-IN" sz="1700" b="1" baseline="0">
              <a:solidFill>
                <a:schemeClr val="tx1">
                  <a:lumMod val="65000"/>
                  <a:lumOff val="35000"/>
                </a:schemeClr>
              </a:solidFill>
              <a:latin typeface="+mn-lt"/>
              <a:ea typeface="+mn-ea"/>
              <a:cs typeface="+mn-cs"/>
            </a:rPr>
            <a:t> BY OUTLET</a:t>
          </a:r>
          <a:endParaRPr lang="en-IN" sz="1700" b="1">
            <a:solidFill>
              <a:schemeClr val="tx1">
                <a:lumMod val="65000"/>
                <a:lumOff val="35000"/>
              </a:schemeClr>
            </a:solidFill>
            <a:latin typeface="+mn-lt"/>
            <a:ea typeface="+mn-ea"/>
            <a:cs typeface="+mn-cs"/>
          </a:endParaRPr>
        </a:p>
      </xdr:txBody>
    </xdr:sp>
    <xdr:clientData/>
  </xdr:twoCellAnchor>
  <xdr:twoCellAnchor>
    <xdr:from>
      <xdr:col>11</xdr:col>
      <xdr:colOff>455656</xdr:colOff>
      <xdr:row>12</xdr:row>
      <xdr:rowOff>190500</xdr:rowOff>
    </xdr:from>
    <xdr:to>
      <xdr:col>15</xdr:col>
      <xdr:colOff>149677</xdr:colOff>
      <xdr:row>14</xdr:row>
      <xdr:rowOff>95250</xdr:rowOff>
    </xdr:to>
    <xdr:sp macro="" textlink="">
      <xdr:nvSpPr>
        <xdr:cNvPr id="35" name="TextBox 34">
          <a:extLst>
            <a:ext uri="{FF2B5EF4-FFF2-40B4-BE49-F238E27FC236}">
              <a16:creationId xmlns:a16="http://schemas.microsoft.com/office/drawing/2014/main" id="{00F50339-152E-4825-88D5-8156AFBDEEE8}"/>
            </a:ext>
          </a:extLst>
        </xdr:cNvPr>
        <xdr:cNvSpPr txBox="1"/>
      </xdr:nvSpPr>
      <xdr:spPr>
        <a:xfrm>
          <a:off x="5898513" y="2639786"/>
          <a:ext cx="2415450"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ITEMS TYPE</a:t>
          </a:r>
        </a:p>
      </xdr:txBody>
    </xdr:sp>
    <xdr:clientData/>
  </xdr:twoCellAnchor>
  <xdr:twoCellAnchor>
    <xdr:from>
      <xdr:col>11</xdr:col>
      <xdr:colOff>406615</xdr:colOff>
      <xdr:row>14</xdr:row>
      <xdr:rowOff>108857</xdr:rowOff>
    </xdr:from>
    <xdr:to>
      <xdr:col>15</xdr:col>
      <xdr:colOff>216114</xdr:colOff>
      <xdr:row>38</xdr:row>
      <xdr:rowOff>176893</xdr:rowOff>
    </xdr:to>
    <xdr:graphicFrame macro="">
      <xdr:nvGraphicFramePr>
        <xdr:cNvPr id="37" name="Chart 36">
          <a:extLst>
            <a:ext uri="{FF2B5EF4-FFF2-40B4-BE49-F238E27FC236}">
              <a16:creationId xmlns:a16="http://schemas.microsoft.com/office/drawing/2014/main" id="{08EF26F2-42F1-4E5A-AD2F-3DAC4441E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326572</xdr:colOff>
      <xdr:row>2</xdr:row>
      <xdr:rowOff>34518</xdr:rowOff>
    </xdr:from>
    <xdr:to>
      <xdr:col>24</xdr:col>
      <xdr:colOff>489858</xdr:colOff>
      <xdr:row>39</xdr:row>
      <xdr:rowOff>176191</xdr:rowOff>
    </xdr:to>
    <xdr:sp macro="" textlink="">
      <xdr:nvSpPr>
        <xdr:cNvPr id="40" name="Rectangle: Rounded Corners 39">
          <a:extLst>
            <a:ext uri="{FF2B5EF4-FFF2-40B4-BE49-F238E27FC236}">
              <a16:creationId xmlns:a16="http://schemas.microsoft.com/office/drawing/2014/main" id="{C57997B8-5809-4841-A109-270BC0765F5F}"/>
            </a:ext>
          </a:extLst>
        </xdr:cNvPr>
        <xdr:cNvSpPr/>
      </xdr:nvSpPr>
      <xdr:spPr>
        <a:xfrm>
          <a:off x="8562896" y="426724"/>
          <a:ext cx="6340528" cy="7397482"/>
        </a:xfrm>
        <a:prstGeom prst="roundRect">
          <a:avLst>
            <a:gd name="adj" fmla="val 54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389862</xdr:colOff>
      <xdr:row>2</xdr:row>
      <xdr:rowOff>149679</xdr:rowOff>
    </xdr:from>
    <xdr:to>
      <xdr:col>19</xdr:col>
      <xdr:colOff>149678</xdr:colOff>
      <xdr:row>4</xdr:row>
      <xdr:rowOff>14650</xdr:rowOff>
    </xdr:to>
    <xdr:sp macro="" textlink="">
      <xdr:nvSpPr>
        <xdr:cNvPr id="41" name="TextBox 40">
          <a:extLst>
            <a:ext uri="{FF2B5EF4-FFF2-40B4-BE49-F238E27FC236}">
              <a16:creationId xmlns:a16="http://schemas.microsoft.com/office/drawing/2014/main" id="{0055CA90-27B2-4DA1-B38C-AF3DEBEB47E8}"/>
            </a:ext>
          </a:extLst>
        </xdr:cNvPr>
        <xdr:cNvSpPr txBox="1"/>
      </xdr:nvSpPr>
      <xdr:spPr>
        <a:xfrm>
          <a:off x="10595219" y="557893"/>
          <a:ext cx="2481245" cy="273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OUTLET ESTABLISHMENT</a:t>
          </a:r>
        </a:p>
      </xdr:txBody>
    </xdr:sp>
    <xdr:clientData/>
  </xdr:twoCellAnchor>
  <xdr:twoCellAnchor>
    <xdr:from>
      <xdr:col>15</xdr:col>
      <xdr:colOff>391806</xdr:colOff>
      <xdr:row>4</xdr:row>
      <xdr:rowOff>41623</xdr:rowOff>
    </xdr:from>
    <xdr:to>
      <xdr:col>24</xdr:col>
      <xdr:colOff>405413</xdr:colOff>
      <xdr:row>12</xdr:row>
      <xdr:rowOff>164088</xdr:rowOff>
    </xdr:to>
    <xdr:graphicFrame macro="">
      <xdr:nvGraphicFramePr>
        <xdr:cNvPr id="42" name="Chart 41">
          <a:extLst>
            <a:ext uri="{FF2B5EF4-FFF2-40B4-BE49-F238E27FC236}">
              <a16:creationId xmlns:a16="http://schemas.microsoft.com/office/drawing/2014/main" id="{F4319379-977A-4892-BB88-720C053A3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360168</xdr:colOff>
      <xdr:row>26</xdr:row>
      <xdr:rowOff>142237</xdr:rowOff>
    </xdr:from>
    <xdr:to>
      <xdr:col>19</xdr:col>
      <xdr:colOff>54190</xdr:colOff>
      <xdr:row>28</xdr:row>
      <xdr:rowOff>54991</xdr:rowOff>
    </xdr:to>
    <xdr:sp macro="" textlink="">
      <xdr:nvSpPr>
        <xdr:cNvPr id="43" name="TextBox 42">
          <a:extLst>
            <a:ext uri="{FF2B5EF4-FFF2-40B4-BE49-F238E27FC236}">
              <a16:creationId xmlns:a16="http://schemas.microsoft.com/office/drawing/2014/main" id="{C572AEF9-0FC9-4102-9E0D-30FB5F6BAA14}"/>
            </a:ext>
          </a:extLst>
        </xdr:cNvPr>
        <xdr:cNvSpPr txBox="1"/>
      </xdr:nvSpPr>
      <xdr:spPr>
        <a:xfrm>
          <a:off x="8596492" y="5240913"/>
          <a:ext cx="2439463" cy="30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OUTLET TYPE</a:t>
          </a:r>
        </a:p>
      </xdr:txBody>
    </xdr:sp>
    <xdr:clientData/>
  </xdr:twoCellAnchor>
  <xdr:twoCellAnchor>
    <xdr:from>
      <xdr:col>15</xdr:col>
      <xdr:colOff>428523</xdr:colOff>
      <xdr:row>13</xdr:row>
      <xdr:rowOff>84528</xdr:rowOff>
    </xdr:from>
    <xdr:to>
      <xdr:col>19</xdr:col>
      <xdr:colOff>122545</xdr:colOff>
      <xdr:row>14</xdr:row>
      <xdr:rowOff>193385</xdr:rowOff>
    </xdr:to>
    <xdr:sp macro="" textlink="">
      <xdr:nvSpPr>
        <xdr:cNvPr id="44" name="TextBox 43">
          <a:extLst>
            <a:ext uri="{FF2B5EF4-FFF2-40B4-BE49-F238E27FC236}">
              <a16:creationId xmlns:a16="http://schemas.microsoft.com/office/drawing/2014/main" id="{66E215FA-6BB2-4DDE-8923-158156B96B0E}"/>
            </a:ext>
          </a:extLst>
        </xdr:cNvPr>
        <xdr:cNvSpPr txBox="1"/>
      </xdr:nvSpPr>
      <xdr:spPr>
        <a:xfrm>
          <a:off x="8664847" y="2633866"/>
          <a:ext cx="2439463" cy="30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OUTLET SIZE</a:t>
          </a:r>
        </a:p>
      </xdr:txBody>
    </xdr:sp>
    <xdr:clientData/>
  </xdr:twoCellAnchor>
  <xdr:twoCellAnchor>
    <xdr:from>
      <xdr:col>15</xdr:col>
      <xdr:colOff>502665</xdr:colOff>
      <xdr:row>13</xdr:row>
      <xdr:rowOff>28015</xdr:rowOff>
    </xdr:from>
    <xdr:to>
      <xdr:col>24</xdr:col>
      <xdr:colOff>336177</xdr:colOff>
      <xdr:row>13</xdr:row>
      <xdr:rowOff>40524</xdr:rowOff>
    </xdr:to>
    <xdr:cxnSp macro="">
      <xdr:nvCxnSpPr>
        <xdr:cNvPr id="45" name="Straight Connector 44">
          <a:extLst>
            <a:ext uri="{FF2B5EF4-FFF2-40B4-BE49-F238E27FC236}">
              <a16:creationId xmlns:a16="http://schemas.microsoft.com/office/drawing/2014/main" id="{919BAF52-A779-4BFC-A476-3EBF633BD2AF}"/>
            </a:ext>
          </a:extLst>
        </xdr:cNvPr>
        <xdr:cNvCxnSpPr/>
      </xdr:nvCxnSpPr>
      <xdr:spPr>
        <a:xfrm flipV="1">
          <a:off x="8738989" y="2577353"/>
          <a:ext cx="6010754" cy="12509"/>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140074</xdr:colOff>
      <xdr:row>14</xdr:row>
      <xdr:rowOff>0</xdr:rowOff>
    </xdr:from>
    <xdr:to>
      <xdr:col>20</xdr:col>
      <xdr:colOff>140807</xdr:colOff>
      <xdr:row>25</xdr:row>
      <xdr:rowOff>100453</xdr:rowOff>
    </xdr:to>
    <xdr:cxnSp macro="">
      <xdr:nvCxnSpPr>
        <xdr:cNvPr id="48" name="Straight Connector 47">
          <a:extLst>
            <a:ext uri="{FF2B5EF4-FFF2-40B4-BE49-F238E27FC236}">
              <a16:creationId xmlns:a16="http://schemas.microsoft.com/office/drawing/2014/main" id="{33004AB6-5C65-4665-883C-94E0F8ECD2E1}"/>
            </a:ext>
          </a:extLst>
        </xdr:cNvPr>
        <xdr:cNvCxnSpPr/>
      </xdr:nvCxnSpPr>
      <xdr:spPr>
        <a:xfrm flipH="1" flipV="1">
          <a:off x="11808199" y="2745441"/>
          <a:ext cx="733" cy="2257586"/>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420220</xdr:colOff>
      <xdr:row>26</xdr:row>
      <xdr:rowOff>42022</xdr:rowOff>
    </xdr:from>
    <xdr:to>
      <xdr:col>24</xdr:col>
      <xdr:colOff>364194</xdr:colOff>
      <xdr:row>26</xdr:row>
      <xdr:rowOff>56030</xdr:rowOff>
    </xdr:to>
    <xdr:cxnSp macro="">
      <xdr:nvCxnSpPr>
        <xdr:cNvPr id="49" name="Straight Connector 48">
          <a:extLst>
            <a:ext uri="{FF2B5EF4-FFF2-40B4-BE49-F238E27FC236}">
              <a16:creationId xmlns:a16="http://schemas.microsoft.com/office/drawing/2014/main" id="{E3F39490-FA8D-47C7-85EF-55E2E50A439E}"/>
            </a:ext>
          </a:extLst>
        </xdr:cNvPr>
        <xdr:cNvCxnSpPr/>
      </xdr:nvCxnSpPr>
      <xdr:spPr>
        <a:xfrm flipV="1">
          <a:off x="8656544" y="5140698"/>
          <a:ext cx="6121216" cy="14008"/>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280148</xdr:colOff>
      <xdr:row>15</xdr:row>
      <xdr:rowOff>42022</xdr:rowOff>
    </xdr:from>
    <xdr:to>
      <xdr:col>20</xdr:col>
      <xdr:colOff>1</xdr:colOff>
      <xdr:row>25</xdr:row>
      <xdr:rowOff>42022</xdr:rowOff>
    </xdr:to>
    <xdr:graphicFrame macro="">
      <xdr:nvGraphicFramePr>
        <xdr:cNvPr id="57" name="Chart 56">
          <a:extLst>
            <a:ext uri="{FF2B5EF4-FFF2-40B4-BE49-F238E27FC236}">
              <a16:creationId xmlns:a16="http://schemas.microsoft.com/office/drawing/2014/main" id="{953D0878-5296-4E8D-8070-545212C60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252132</xdr:colOff>
      <xdr:row>14</xdr:row>
      <xdr:rowOff>182095</xdr:rowOff>
    </xdr:from>
    <xdr:to>
      <xdr:col>24</xdr:col>
      <xdr:colOff>364191</xdr:colOff>
      <xdr:row>25</xdr:row>
      <xdr:rowOff>70035</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22BC1A5E-A450-4B38-8F1E-6A05F65466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968132" y="2982445"/>
              <a:ext cx="2855259" cy="20882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174710</xdr:colOff>
      <xdr:row>13</xdr:row>
      <xdr:rowOff>82847</xdr:rowOff>
    </xdr:from>
    <xdr:to>
      <xdr:col>23</xdr:col>
      <xdr:colOff>555092</xdr:colOff>
      <xdr:row>14</xdr:row>
      <xdr:rowOff>191704</xdr:rowOff>
    </xdr:to>
    <xdr:sp macro="" textlink="">
      <xdr:nvSpPr>
        <xdr:cNvPr id="59" name="TextBox 58">
          <a:extLst>
            <a:ext uri="{FF2B5EF4-FFF2-40B4-BE49-F238E27FC236}">
              <a16:creationId xmlns:a16="http://schemas.microsoft.com/office/drawing/2014/main" id="{C99517DD-4B9C-4C8A-9421-4EFD5B9D9097}"/>
            </a:ext>
          </a:extLst>
        </xdr:cNvPr>
        <xdr:cNvSpPr txBox="1"/>
      </xdr:nvSpPr>
      <xdr:spPr>
        <a:xfrm>
          <a:off x="11842835" y="2632185"/>
          <a:ext cx="2439463" cy="30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solidFill>
                <a:schemeClr val="tx1">
                  <a:lumMod val="65000"/>
                  <a:lumOff val="35000"/>
                </a:schemeClr>
              </a:solidFill>
              <a:latin typeface="+mn-lt"/>
              <a:ea typeface="+mn-ea"/>
              <a:cs typeface="+mn-cs"/>
            </a:rPr>
            <a:t>OUTLET LOCTION</a:t>
          </a:r>
        </a:p>
      </xdr:txBody>
    </xdr:sp>
    <xdr:clientData/>
  </xdr:twoCellAnchor>
  <xdr:twoCellAnchor>
    <xdr:from>
      <xdr:col>15</xdr:col>
      <xdr:colOff>364190</xdr:colOff>
      <xdr:row>28</xdr:row>
      <xdr:rowOff>105325</xdr:rowOff>
    </xdr:from>
    <xdr:to>
      <xdr:col>19</xdr:col>
      <xdr:colOff>378198</xdr:colOff>
      <xdr:row>38</xdr:row>
      <xdr:rowOff>91317</xdr:rowOff>
    </xdr:to>
    <xdr:graphicFrame macro="">
      <xdr:nvGraphicFramePr>
        <xdr:cNvPr id="60" name="Chart 59">
          <a:extLst>
            <a:ext uri="{FF2B5EF4-FFF2-40B4-BE49-F238E27FC236}">
              <a16:creationId xmlns:a16="http://schemas.microsoft.com/office/drawing/2014/main" id="{ABF3548C-DAF0-400A-8190-DBB6C22CB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168091</xdr:colOff>
      <xdr:row>28</xdr:row>
      <xdr:rowOff>105036</xdr:rowOff>
    </xdr:from>
    <xdr:to>
      <xdr:col>21</xdr:col>
      <xdr:colOff>583510</xdr:colOff>
      <xdr:row>38</xdr:row>
      <xdr:rowOff>91606</xdr:rowOff>
    </xdr:to>
    <xdr:graphicFrame macro="">
      <xdr:nvGraphicFramePr>
        <xdr:cNvPr id="61" name="Chart 60">
          <a:extLst>
            <a:ext uri="{FF2B5EF4-FFF2-40B4-BE49-F238E27FC236}">
              <a16:creationId xmlns:a16="http://schemas.microsoft.com/office/drawing/2014/main" id="{BFD2C9D8-4B6E-4084-87A8-006D66ADB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14007</xdr:colOff>
      <xdr:row>28</xdr:row>
      <xdr:rowOff>105036</xdr:rowOff>
    </xdr:from>
    <xdr:to>
      <xdr:col>24</xdr:col>
      <xdr:colOff>420220</xdr:colOff>
      <xdr:row>38</xdr:row>
      <xdr:rowOff>91606</xdr:rowOff>
    </xdr:to>
    <xdr:graphicFrame macro="">
      <xdr:nvGraphicFramePr>
        <xdr:cNvPr id="62" name="Chart 61">
          <a:extLst>
            <a:ext uri="{FF2B5EF4-FFF2-40B4-BE49-F238E27FC236}">
              <a16:creationId xmlns:a16="http://schemas.microsoft.com/office/drawing/2014/main" id="{C23D15B8-9C6E-4B36-B52F-2F093CFC2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566910</xdr:colOff>
      <xdr:row>37</xdr:row>
      <xdr:rowOff>185379</xdr:rowOff>
    </xdr:from>
    <xdr:to>
      <xdr:col>20</xdr:col>
      <xdr:colOff>260932</xdr:colOff>
      <xdr:row>39</xdr:row>
      <xdr:rowOff>98133</xdr:rowOff>
    </xdr:to>
    <xdr:sp macro="" textlink="">
      <xdr:nvSpPr>
        <xdr:cNvPr id="64" name="TextBox 63">
          <a:extLst>
            <a:ext uri="{FF2B5EF4-FFF2-40B4-BE49-F238E27FC236}">
              <a16:creationId xmlns:a16="http://schemas.microsoft.com/office/drawing/2014/main" id="{1EBB161C-2B9B-47C7-9E49-45507EDE0307}"/>
            </a:ext>
          </a:extLst>
        </xdr:cNvPr>
        <xdr:cNvSpPr txBox="1"/>
      </xdr:nvSpPr>
      <xdr:spPr>
        <a:xfrm>
          <a:off x="9489594" y="7441188"/>
          <a:ext cx="2439463" cy="30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accent1">
                  <a:lumMod val="75000"/>
                </a:schemeClr>
              </a:solidFill>
              <a:latin typeface="+mn-lt"/>
              <a:ea typeface="+mn-ea"/>
              <a:cs typeface="+mn-cs"/>
            </a:rPr>
            <a:t>TOTAL</a:t>
          </a:r>
          <a:r>
            <a:rPr lang="en-IN" sz="1200" b="0" baseline="0">
              <a:solidFill>
                <a:schemeClr val="accent1">
                  <a:lumMod val="75000"/>
                </a:schemeClr>
              </a:solidFill>
              <a:latin typeface="+mn-lt"/>
              <a:ea typeface="+mn-ea"/>
              <a:cs typeface="+mn-cs"/>
            </a:rPr>
            <a:t> SALES</a:t>
          </a:r>
          <a:endParaRPr lang="en-IN" sz="1200" b="0">
            <a:solidFill>
              <a:schemeClr val="accent1">
                <a:lumMod val="75000"/>
              </a:schemeClr>
            </a:solidFill>
            <a:latin typeface="+mn-lt"/>
            <a:ea typeface="+mn-ea"/>
            <a:cs typeface="+mn-cs"/>
          </a:endParaRPr>
        </a:p>
      </xdr:txBody>
    </xdr:sp>
    <xdr:clientData/>
  </xdr:twoCellAnchor>
  <xdr:twoCellAnchor>
    <xdr:from>
      <xdr:col>19</xdr:col>
      <xdr:colOff>243059</xdr:colOff>
      <xdr:row>37</xdr:row>
      <xdr:rowOff>185379</xdr:rowOff>
    </xdr:from>
    <xdr:to>
      <xdr:col>22</xdr:col>
      <xdr:colOff>623441</xdr:colOff>
      <xdr:row>39</xdr:row>
      <xdr:rowOff>98133</xdr:rowOff>
    </xdr:to>
    <xdr:sp macro="" textlink="">
      <xdr:nvSpPr>
        <xdr:cNvPr id="65" name="TextBox 64">
          <a:extLst>
            <a:ext uri="{FF2B5EF4-FFF2-40B4-BE49-F238E27FC236}">
              <a16:creationId xmlns:a16="http://schemas.microsoft.com/office/drawing/2014/main" id="{FF61A3C2-09A5-447F-9761-45E576603648}"/>
            </a:ext>
          </a:extLst>
        </xdr:cNvPr>
        <xdr:cNvSpPr txBox="1"/>
      </xdr:nvSpPr>
      <xdr:spPr>
        <a:xfrm>
          <a:off x="11224824" y="7441188"/>
          <a:ext cx="2439463" cy="30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accent1">
                  <a:lumMod val="75000"/>
                </a:schemeClr>
              </a:solidFill>
              <a:latin typeface="+mn-lt"/>
              <a:ea typeface="+mn-ea"/>
              <a:cs typeface="+mn-cs"/>
            </a:rPr>
            <a:t>AVG.</a:t>
          </a:r>
          <a:r>
            <a:rPr lang="en-IN" sz="1200" b="0" baseline="0">
              <a:solidFill>
                <a:schemeClr val="accent1">
                  <a:lumMod val="75000"/>
                </a:schemeClr>
              </a:solidFill>
              <a:latin typeface="+mn-lt"/>
              <a:ea typeface="+mn-ea"/>
              <a:cs typeface="+mn-cs"/>
            </a:rPr>
            <a:t> SALES</a:t>
          </a:r>
          <a:endParaRPr lang="en-IN" sz="1200" b="0">
            <a:solidFill>
              <a:schemeClr val="accent1">
                <a:lumMod val="75000"/>
              </a:schemeClr>
            </a:solidFill>
            <a:latin typeface="+mn-lt"/>
            <a:ea typeface="+mn-ea"/>
            <a:cs typeface="+mn-cs"/>
          </a:endParaRPr>
        </a:p>
      </xdr:txBody>
    </xdr:sp>
    <xdr:clientData/>
  </xdr:twoCellAnchor>
  <xdr:twoCellAnchor>
    <xdr:from>
      <xdr:col>21</xdr:col>
      <xdr:colOff>619582</xdr:colOff>
      <xdr:row>37</xdr:row>
      <xdr:rowOff>185379</xdr:rowOff>
    </xdr:from>
    <xdr:to>
      <xdr:col>25</xdr:col>
      <xdr:colOff>313604</xdr:colOff>
      <xdr:row>39</xdr:row>
      <xdr:rowOff>98133</xdr:rowOff>
    </xdr:to>
    <xdr:sp macro="" textlink="">
      <xdr:nvSpPr>
        <xdr:cNvPr id="66" name="TextBox 65">
          <a:extLst>
            <a:ext uri="{FF2B5EF4-FFF2-40B4-BE49-F238E27FC236}">
              <a16:creationId xmlns:a16="http://schemas.microsoft.com/office/drawing/2014/main" id="{A53F3D44-6B57-47A1-BFD8-C98031A07AC7}"/>
            </a:ext>
          </a:extLst>
        </xdr:cNvPr>
        <xdr:cNvSpPr txBox="1"/>
      </xdr:nvSpPr>
      <xdr:spPr>
        <a:xfrm>
          <a:off x="12974067" y="7441188"/>
          <a:ext cx="2439463" cy="30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accent1">
                  <a:lumMod val="75000"/>
                </a:schemeClr>
              </a:solidFill>
              <a:latin typeface="+mn-lt"/>
              <a:ea typeface="+mn-ea"/>
              <a:cs typeface="+mn-cs"/>
            </a:rPr>
            <a:t>NO.</a:t>
          </a:r>
          <a:r>
            <a:rPr lang="en-IN" sz="1200" b="0" baseline="0">
              <a:solidFill>
                <a:schemeClr val="accent1">
                  <a:lumMod val="75000"/>
                </a:schemeClr>
              </a:solidFill>
              <a:latin typeface="+mn-lt"/>
              <a:ea typeface="+mn-ea"/>
              <a:cs typeface="+mn-cs"/>
            </a:rPr>
            <a:t> OF ITEMS</a:t>
          </a:r>
          <a:endParaRPr lang="en-IN" sz="1200" b="0">
            <a:solidFill>
              <a:schemeClr val="accent1">
                <a:lumMod val="75000"/>
              </a:schemeClr>
            </a:solidFill>
            <a:latin typeface="+mn-lt"/>
            <a:ea typeface="+mn-ea"/>
            <a:cs typeface="+mn-cs"/>
          </a:endParaRPr>
        </a:p>
      </xdr:txBody>
    </xdr:sp>
    <xdr:clientData/>
  </xdr:twoCellAnchor>
  <xdr:twoCellAnchor editAs="oneCell">
    <xdr:from>
      <xdr:col>3</xdr:col>
      <xdr:colOff>559076</xdr:colOff>
      <xdr:row>18</xdr:row>
      <xdr:rowOff>39393</xdr:rowOff>
    </xdr:from>
    <xdr:to>
      <xdr:col>7</xdr:col>
      <xdr:colOff>20706</xdr:colOff>
      <xdr:row>24</xdr:row>
      <xdr:rowOff>179428</xdr:rowOff>
    </xdr:to>
    <mc:AlternateContent xmlns:mc="http://schemas.openxmlformats.org/markup-compatibility/2006" xmlns:a14="http://schemas.microsoft.com/office/drawing/2010/main">
      <mc:Choice Requires="a14">
        <xdr:graphicFrame macro="">
          <xdr:nvGraphicFramePr>
            <xdr:cNvPr id="5" name="Outlet Location">
              <a:extLst>
                <a:ext uri="{FF2B5EF4-FFF2-40B4-BE49-F238E27FC236}">
                  <a16:creationId xmlns:a16="http://schemas.microsoft.com/office/drawing/2014/main" id="{385A7879-BAE8-465B-AB16-5E6EFD503C73}"/>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600147" y="3713322"/>
              <a:ext cx="2183059" cy="1364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558792</xdr:colOff>
      <xdr:row>25</xdr:row>
      <xdr:rowOff>168643</xdr:rowOff>
    </xdr:from>
    <xdr:to>
      <xdr:col>7</xdr:col>
      <xdr:colOff>20989</xdr:colOff>
      <xdr:row>36</xdr:row>
      <xdr:rowOff>16144</xdr:rowOff>
    </xdr:to>
    <mc:AlternateContent xmlns:mc="http://schemas.openxmlformats.org/markup-compatibility/2006" xmlns:a14="http://schemas.microsoft.com/office/drawing/2010/main">
      <mc:Choice Requires="a14">
        <xdr:graphicFrame macro="">
          <xdr:nvGraphicFramePr>
            <xdr:cNvPr id="6" name="Item Type 1">
              <a:extLst>
                <a:ext uri="{FF2B5EF4-FFF2-40B4-BE49-F238E27FC236}">
                  <a16:creationId xmlns:a16="http://schemas.microsoft.com/office/drawing/2014/main" id="{0CBBB9BE-C1EB-480D-A3FE-17E79350C98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99863" y="5271322"/>
              <a:ext cx="2183626" cy="20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134142</xdr:colOff>
      <xdr:row>36</xdr:row>
      <xdr:rowOff>154705</xdr:rowOff>
    </xdr:from>
    <xdr:to>
      <xdr:col>5</xdr:col>
      <xdr:colOff>623867</xdr:colOff>
      <xdr:row>39</xdr:row>
      <xdr:rowOff>42503</xdr:rowOff>
    </xdr:to>
    <xdr:pic>
      <xdr:nvPicPr>
        <xdr:cNvPr id="9" name="Picture 8">
          <a:hlinkClick xmlns:r="http://schemas.openxmlformats.org/officeDocument/2006/relationships" r:id="rId14"/>
          <a:extLst>
            <a:ext uri="{FF2B5EF4-FFF2-40B4-BE49-F238E27FC236}">
              <a16:creationId xmlns:a16="http://schemas.microsoft.com/office/drawing/2014/main" id="{61E394A0-C30F-A522-9A1E-3E603E9AB84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06388" y="7419536"/>
          <a:ext cx="489725" cy="49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17251</xdr:colOff>
      <xdr:row>36</xdr:row>
      <xdr:rowOff>155550</xdr:rowOff>
    </xdr:from>
    <xdr:to>
      <xdr:col>4</xdr:col>
      <xdr:colOff>498054</xdr:colOff>
      <xdr:row>39</xdr:row>
      <xdr:rowOff>41659</xdr:rowOff>
    </xdr:to>
    <xdr:pic>
      <xdr:nvPicPr>
        <xdr:cNvPr id="16" name="Picture 15">
          <a:hlinkClick xmlns:r="http://schemas.openxmlformats.org/officeDocument/2006/relationships" r:id="rId16"/>
          <a:extLst>
            <a:ext uri="{FF2B5EF4-FFF2-40B4-BE49-F238E27FC236}">
              <a16:creationId xmlns:a16="http://schemas.microsoft.com/office/drawing/2014/main" id="{19DF0B0A-F434-93D7-66AE-132DEDA94B9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703374" y="7420381"/>
          <a:ext cx="480803" cy="49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45355</xdr:colOff>
      <xdr:row>8</xdr:row>
      <xdr:rowOff>15875</xdr:rowOff>
    </xdr:from>
    <xdr:to>
      <xdr:col>4</xdr:col>
      <xdr:colOff>346980</xdr:colOff>
      <xdr:row>9</xdr:row>
      <xdr:rowOff>119707</xdr:rowOff>
    </xdr:to>
    <xdr:pic>
      <xdr:nvPicPr>
        <xdr:cNvPr id="38" name="Picture 37">
          <a:extLst>
            <a:ext uri="{FF2B5EF4-FFF2-40B4-BE49-F238E27FC236}">
              <a16:creationId xmlns:a16="http://schemas.microsoft.com/office/drawing/2014/main" id="{384336C5-FA93-D221-2349-8ED3EF80116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66784" y="1648732"/>
          <a:ext cx="301625" cy="307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566976</xdr:colOff>
      <xdr:row>7</xdr:row>
      <xdr:rowOff>188237</xdr:rowOff>
    </xdr:from>
    <xdr:to>
      <xdr:col>6</xdr:col>
      <xdr:colOff>664492</xdr:colOff>
      <xdr:row>9</xdr:row>
      <xdr:rowOff>131541</xdr:rowOff>
    </xdr:to>
    <xdr:sp macro="" textlink="">
      <xdr:nvSpPr>
        <xdr:cNvPr id="39" name="TextBox 38">
          <a:extLst>
            <a:ext uri="{FF2B5EF4-FFF2-40B4-BE49-F238E27FC236}">
              <a16:creationId xmlns:a16="http://schemas.microsoft.com/office/drawing/2014/main" id="{909FE94D-9754-4AAF-9EF5-15022507CA7C}"/>
            </a:ext>
          </a:extLst>
        </xdr:cNvPr>
        <xdr:cNvSpPr txBox="1"/>
      </xdr:nvSpPr>
      <xdr:spPr>
        <a:xfrm>
          <a:off x="2608047" y="1616987"/>
          <a:ext cx="2138588" cy="351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ptos Display" panose="020B0004020202020204" pitchFamily="34" charset="0"/>
              <a:ea typeface="Segoe UI Black" panose="020B0A02040204020203" pitchFamily="34" charset="0"/>
              <a:cs typeface="Sabon Next LT" panose="020B0502040204020203" pitchFamily="2" charset="0"/>
            </a:rPr>
            <a:t>FILTER</a:t>
          </a:r>
          <a:r>
            <a:rPr lang="en-IN" sz="1500" b="1" baseline="0">
              <a:solidFill>
                <a:schemeClr val="bg1">
                  <a:lumMod val="95000"/>
                </a:schemeClr>
              </a:solidFill>
              <a:latin typeface="Aptos Display" panose="020B0004020202020204" pitchFamily="34" charset="0"/>
              <a:ea typeface="Segoe UI Black" panose="020B0A02040204020203" pitchFamily="34" charset="0"/>
              <a:cs typeface="Sabon Next LT" panose="020B0502040204020203" pitchFamily="2" charset="0"/>
            </a:rPr>
            <a:t> PANEL</a:t>
          </a:r>
          <a:endParaRPr lang="en-IN" sz="1500" b="1">
            <a:solidFill>
              <a:schemeClr val="bg1">
                <a:lumMod val="95000"/>
              </a:schemeClr>
            </a:solidFill>
            <a:latin typeface="Aptos Display" panose="020B0004020202020204" pitchFamily="34" charset="0"/>
            <a:ea typeface="Segoe UI Black" panose="020B0A02040204020203" pitchFamily="34" charset="0"/>
            <a:cs typeface="Sabon Next LT" panose="020B0502040204020203"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xit Rana" refreshedDate="46112.858817476852" createdVersion="8" refreshedVersion="8" minRefreshableVersion="3" recordCount="8523" xr:uid="{5A64133D-6B19-40C3-8AA4-8EA350CBA874}">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3944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447C3-4602-4C06-AC3A-75A548D8B85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B68:C7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2">
    <format dxfId="1337">
      <pivotArea type="all" dataOnly="0" outline="0" fieldPosition="0"/>
    </format>
    <format dxfId="1336">
      <pivotArea outline="0" collapsedLevelsAreSubtotals="1" fieldPosition="0"/>
    </format>
    <format dxfId="1335">
      <pivotArea dataOnly="0" labelOnly="1" grandRow="1" outline="0" fieldPosition="0"/>
    </format>
    <format dxfId="1334">
      <pivotArea field="0" type="button" dataOnly="0" labelOnly="1" outline="0"/>
    </format>
    <format dxfId="1333">
      <pivotArea type="all" dataOnly="0" outline="0" fieldPosition="0"/>
    </format>
    <format dxfId="1332">
      <pivotArea outline="0" collapsedLevelsAreSubtotals="1" fieldPosition="0"/>
    </format>
    <format dxfId="1331">
      <pivotArea field="0" type="button" dataOnly="0" labelOnly="1" outline="0"/>
    </format>
    <format dxfId="1330">
      <pivotArea type="all" dataOnly="0" outline="0" fieldPosition="0"/>
    </format>
    <format dxfId="1329">
      <pivotArea outline="0" collapsedLevelsAreSubtotals="1" fieldPosition="0"/>
    </format>
    <format dxfId="1328">
      <pivotArea field="0" type="button" dataOnly="0" labelOnly="1" outline="0"/>
    </format>
    <format dxfId="1327">
      <pivotArea outline="0" fieldPosition="0">
        <references count="1">
          <reference field="4294967294" count="1">
            <x v="0"/>
          </reference>
        </references>
      </pivotArea>
    </format>
    <format dxfId="1326">
      <pivotArea outline="0" collapsedLevelsAreSubtotals="1" fieldPosition="0"/>
    </format>
    <format dxfId="1325">
      <pivotArea type="all" dataOnly="0" outline="0" fieldPosition="0"/>
    </format>
    <format dxfId="1324">
      <pivotArea outline="0" collapsedLevelsAreSubtotals="1" fieldPosition="0"/>
    </format>
    <format dxfId="1323">
      <pivotArea field="7" type="button" dataOnly="0" labelOnly="1" outline="0" axis="axisRow" fieldPosition="0"/>
    </format>
    <format dxfId="1322">
      <pivotArea dataOnly="0" labelOnly="1" fieldPosition="0">
        <references count="1">
          <reference field="7" count="0"/>
        </references>
      </pivotArea>
    </format>
    <format dxfId="1321">
      <pivotArea dataOnly="0" labelOnly="1" outline="0" axis="axisValues" fieldPosition="0"/>
    </format>
    <format dxfId="1320">
      <pivotArea type="all" dataOnly="0" outline="0" fieldPosition="0"/>
    </format>
    <format dxfId="1319">
      <pivotArea outline="0" collapsedLevelsAreSubtotals="1" fieldPosition="0"/>
    </format>
    <format dxfId="1318">
      <pivotArea field="7" type="button" dataOnly="0" labelOnly="1" outline="0" axis="axisRow" fieldPosition="0"/>
    </format>
    <format dxfId="1317">
      <pivotArea dataOnly="0" labelOnly="1" fieldPosition="0">
        <references count="1">
          <reference field="7" count="0"/>
        </references>
      </pivotArea>
    </format>
    <format dxfId="131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008B0-CBBF-4D53-93C0-0F5A8724A6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1"/>
    <dataField name="Average of Rating" fld="12" subtotal="average" baseField="0" baseItem="1"/>
  </dataFields>
  <formats count="7">
    <format dxfId="1344">
      <pivotArea type="all" dataOnly="0" outline="0" fieldPosition="0"/>
    </format>
    <format dxfId="1343">
      <pivotArea dataOnly="0" labelOnly="1" outline="0" fieldPosition="0">
        <references count="1">
          <reference field="4294967294" count="4">
            <x v="0"/>
            <x v="1"/>
            <x v="2"/>
            <x v="3"/>
          </reference>
        </references>
      </pivotArea>
    </format>
    <format dxfId="1342">
      <pivotArea outline="0" collapsedLevelsAreSubtotals="1" fieldPosition="0"/>
    </format>
    <format dxfId="1341">
      <pivotArea dataOnly="0" labelOnly="1" outline="0" fieldPosition="0">
        <references count="1">
          <reference field="4294967294" count="4">
            <x v="0"/>
            <x v="1"/>
            <x v="2"/>
            <x v="3"/>
          </reference>
        </references>
      </pivotArea>
    </format>
    <format dxfId="1340">
      <pivotArea type="all" dataOnly="0" outline="0" fieldPosition="0"/>
    </format>
    <format dxfId="1339">
      <pivotArea outline="0" collapsedLevelsAreSubtotals="1" fieldPosition="0"/>
    </format>
    <format dxfId="133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EB4F99-D5FE-4EFB-A806-ACBFDBD267D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55:C6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2">
    <format dxfId="1366">
      <pivotArea type="all" dataOnly="0" outline="0" fieldPosition="0"/>
    </format>
    <format dxfId="1365">
      <pivotArea outline="0" collapsedLevelsAreSubtotals="1" fieldPosition="0"/>
    </format>
    <format dxfId="1364">
      <pivotArea dataOnly="0" labelOnly="1" grandRow="1" outline="0" fieldPosition="0"/>
    </format>
    <format dxfId="1363">
      <pivotArea field="0" type="button" dataOnly="0" labelOnly="1" outline="0"/>
    </format>
    <format dxfId="1362">
      <pivotArea type="all" dataOnly="0" outline="0" fieldPosition="0"/>
    </format>
    <format dxfId="1361">
      <pivotArea outline="0" collapsedLevelsAreSubtotals="1" fieldPosition="0"/>
    </format>
    <format dxfId="1360">
      <pivotArea field="0" type="button" dataOnly="0" labelOnly="1" outline="0"/>
    </format>
    <format dxfId="1359">
      <pivotArea type="all" dataOnly="0" outline="0" fieldPosition="0"/>
    </format>
    <format dxfId="1358">
      <pivotArea outline="0" collapsedLevelsAreSubtotals="1" fieldPosition="0"/>
    </format>
    <format dxfId="1357">
      <pivotArea field="0" type="button" dataOnly="0" labelOnly="1" outline="0"/>
    </format>
    <format dxfId="1356">
      <pivotArea outline="0" fieldPosition="0">
        <references count="1">
          <reference field="4294967294" count="1">
            <x v="0"/>
          </reference>
        </references>
      </pivotArea>
    </format>
    <format dxfId="1355">
      <pivotArea outline="0" collapsedLevelsAreSubtotals="1" fieldPosition="0"/>
    </format>
    <format dxfId="1354">
      <pivotArea type="all" dataOnly="0" outline="0" fieldPosition="0"/>
    </format>
    <format dxfId="1353">
      <pivotArea outline="0" collapsedLevelsAreSubtotals="1" fieldPosition="0"/>
    </format>
    <format dxfId="1352">
      <pivotArea field="4" type="button" dataOnly="0" labelOnly="1" outline="0" axis="axisRow" fieldPosition="0"/>
    </format>
    <format dxfId="1351">
      <pivotArea dataOnly="0" labelOnly="1" fieldPosition="0">
        <references count="1">
          <reference field="4" count="0"/>
        </references>
      </pivotArea>
    </format>
    <format dxfId="1350">
      <pivotArea dataOnly="0" labelOnly="1" outline="0" axis="axisValues" fieldPosition="0"/>
    </format>
    <format dxfId="1349">
      <pivotArea type="all" dataOnly="0" outline="0" fieldPosition="0"/>
    </format>
    <format dxfId="1348">
      <pivotArea outline="0" collapsedLevelsAreSubtotals="1" fieldPosition="0"/>
    </format>
    <format dxfId="1347">
      <pivotArea field="4" type="button" dataOnly="0" labelOnly="1" outline="0" axis="axisRow" fieldPosition="0"/>
    </format>
    <format dxfId="1346">
      <pivotArea dataOnly="0" labelOnly="1" fieldPosition="0">
        <references count="1">
          <reference field="4" count="0"/>
        </references>
      </pivotArea>
    </format>
    <format dxfId="134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5FAB46-5C78-48D2-BDF0-05D6121F19B0}"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B91:C9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7">
    <format dxfId="1383">
      <pivotArea type="all" dataOnly="0" outline="0" fieldPosition="0"/>
    </format>
    <format dxfId="1382">
      <pivotArea outline="0" collapsedLevelsAreSubtotals="1" fieldPosition="0"/>
    </format>
    <format dxfId="1381">
      <pivotArea dataOnly="0" labelOnly="1" grandRow="1" outline="0" fieldPosition="0"/>
    </format>
    <format dxfId="1380">
      <pivotArea field="0" type="button" dataOnly="0" labelOnly="1" outline="0"/>
    </format>
    <format dxfId="1379">
      <pivotArea type="all" dataOnly="0" outline="0" fieldPosition="0"/>
    </format>
    <format dxfId="1378">
      <pivotArea outline="0" collapsedLevelsAreSubtotals="1" fieldPosition="0"/>
    </format>
    <format dxfId="1377">
      <pivotArea field="0" type="button" dataOnly="0" labelOnly="1" outline="0"/>
    </format>
    <format dxfId="1376">
      <pivotArea type="all" dataOnly="0" outline="0" fieldPosition="0"/>
    </format>
    <format dxfId="1375">
      <pivotArea outline="0" collapsedLevelsAreSubtotals="1" fieldPosition="0"/>
    </format>
    <format dxfId="1374">
      <pivotArea field="0" type="button" dataOnly="0" labelOnly="1" outline="0"/>
    </format>
    <format dxfId="1373">
      <pivotArea outline="0" fieldPosition="0">
        <references count="1">
          <reference field="4294967294" count="1">
            <x v="0"/>
          </reference>
        </references>
      </pivotArea>
    </format>
    <format dxfId="1372">
      <pivotArea outline="0" collapsedLevelsAreSubtotals="1" fieldPosition="0"/>
    </format>
    <format dxfId="1371">
      <pivotArea type="all" dataOnly="0" outline="0" fieldPosition="0"/>
    </format>
    <format dxfId="1370">
      <pivotArea outline="0" collapsedLevelsAreSubtotals="1" fieldPosition="0"/>
    </format>
    <format dxfId="1369">
      <pivotArea field="8" type="button" dataOnly="0" labelOnly="1" outline="0" axis="axisRow" fieldPosition="0"/>
    </format>
    <format dxfId="1368">
      <pivotArea dataOnly="0" labelOnly="1" fieldPosition="0">
        <references count="1">
          <reference field="8" count="0"/>
        </references>
      </pivotArea>
    </format>
    <format dxfId="136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2A57D9-F5DE-4EA5-A74D-521AC131A50E}"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B111:C115"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20">
    <format dxfId="1403">
      <pivotArea type="all" dataOnly="0" outline="0" fieldPosition="0"/>
    </format>
    <format dxfId="1402">
      <pivotArea outline="0" collapsedLevelsAreSubtotals="1" fieldPosition="0"/>
    </format>
    <format dxfId="1401">
      <pivotArea dataOnly="0" labelOnly="1" grandRow="1" outline="0" fieldPosition="0"/>
    </format>
    <format dxfId="1400">
      <pivotArea field="0" type="button" dataOnly="0" labelOnly="1" outline="0"/>
    </format>
    <format dxfId="1399">
      <pivotArea type="all" dataOnly="0" outline="0" fieldPosition="0"/>
    </format>
    <format dxfId="1398">
      <pivotArea outline="0" collapsedLevelsAreSubtotals="1" fieldPosition="0"/>
    </format>
    <format dxfId="1397">
      <pivotArea field="0" type="button" dataOnly="0" labelOnly="1" outline="0"/>
    </format>
    <format dxfId="1396">
      <pivotArea type="all" dataOnly="0" outline="0" fieldPosition="0"/>
    </format>
    <format dxfId="1395">
      <pivotArea outline="0" collapsedLevelsAreSubtotals="1" fieldPosition="0"/>
    </format>
    <format dxfId="1394">
      <pivotArea field="0" type="button" dataOnly="0" labelOnly="1" outline="0"/>
    </format>
    <format dxfId="1393">
      <pivotArea outline="0" collapsedLevelsAreSubtotals="1" fieldPosition="0"/>
    </format>
    <format dxfId="1392">
      <pivotArea type="all" dataOnly="0" outline="0" fieldPosition="0"/>
    </format>
    <format dxfId="1391">
      <pivotArea outline="0" collapsedLevelsAreSubtotals="1" fieldPosition="0"/>
    </format>
    <format dxfId="1390">
      <pivotArea collapsedLevelsAreSubtotals="1" fieldPosition="0">
        <references count="1">
          <reference field="8" count="1">
            <x v="0"/>
          </reference>
        </references>
      </pivotArea>
    </format>
    <format dxfId="1389">
      <pivotArea outline="0" collapsedLevelsAreSubtotals="1" fieldPosition="0"/>
    </format>
    <format dxfId="1388">
      <pivotArea type="all" dataOnly="0" outline="0" fieldPosition="0"/>
    </format>
    <format dxfId="1387">
      <pivotArea outline="0" collapsedLevelsAreSubtotals="1" fieldPosition="0"/>
    </format>
    <format dxfId="1386">
      <pivotArea field="8" type="button" dataOnly="0" labelOnly="1" outline="0" axis="axisRow" fieldPosition="0"/>
    </format>
    <format dxfId="1385">
      <pivotArea dataOnly="0" labelOnly="1" fieldPosition="0">
        <references count="1">
          <reference field="8" count="0"/>
        </references>
      </pivotArea>
    </format>
    <format dxfId="1384">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FC1A3D-08DD-4CC2-9DA5-C2340DB6DC60}"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B101:C10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20">
    <format dxfId="1423">
      <pivotArea type="all" dataOnly="0" outline="0" fieldPosition="0"/>
    </format>
    <format dxfId="1422">
      <pivotArea outline="0" collapsedLevelsAreSubtotals="1" fieldPosition="0"/>
    </format>
    <format dxfId="1421">
      <pivotArea dataOnly="0" labelOnly="1" grandRow="1" outline="0" fieldPosition="0"/>
    </format>
    <format dxfId="1420">
      <pivotArea field="0" type="button" dataOnly="0" labelOnly="1" outline="0"/>
    </format>
    <format dxfId="1419">
      <pivotArea type="all" dataOnly="0" outline="0" fieldPosition="0"/>
    </format>
    <format dxfId="1418">
      <pivotArea outline="0" collapsedLevelsAreSubtotals="1" fieldPosition="0"/>
    </format>
    <format dxfId="1417">
      <pivotArea field="0" type="button" dataOnly="0" labelOnly="1" outline="0"/>
    </format>
    <format dxfId="1416">
      <pivotArea type="all" dataOnly="0" outline="0" fieldPosition="0"/>
    </format>
    <format dxfId="1415">
      <pivotArea outline="0" collapsedLevelsAreSubtotals="1" fieldPosition="0"/>
    </format>
    <format dxfId="1414">
      <pivotArea field="0" type="button" dataOnly="0" labelOnly="1" outline="0"/>
    </format>
    <format dxfId="1413">
      <pivotArea outline="0" fieldPosition="0">
        <references count="1">
          <reference field="4294967294" count="1">
            <x v="0"/>
          </reference>
        </references>
      </pivotArea>
    </format>
    <format dxfId="1412">
      <pivotArea outline="0" collapsedLevelsAreSubtotals="1" fieldPosition="0"/>
    </format>
    <format dxfId="1411">
      <pivotArea type="all" dataOnly="0" outline="0" fieldPosition="0"/>
    </format>
    <format dxfId="1410">
      <pivotArea outline="0" collapsedLevelsAreSubtotals="1" fieldPosition="0"/>
    </format>
    <format dxfId="1409">
      <pivotArea outline="0" collapsedLevelsAreSubtotals="1" fieldPosition="0"/>
    </format>
    <format dxfId="1408">
      <pivotArea type="all" dataOnly="0" outline="0" fieldPosition="0"/>
    </format>
    <format dxfId="1407">
      <pivotArea outline="0" collapsedLevelsAreSubtotals="1" fieldPosition="0"/>
    </format>
    <format dxfId="1406">
      <pivotArea field="8" type="button" dataOnly="0" labelOnly="1" outline="0" axis="axisRow" fieldPosition="0"/>
    </format>
    <format dxfId="1405">
      <pivotArea dataOnly="0" labelOnly="1" fieldPosition="0">
        <references count="1">
          <reference field="8" count="0"/>
        </references>
      </pivotArea>
    </format>
    <format dxfId="140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5D1830-D3C1-4EEA-9C09-01FC60E044C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79:C8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7">
    <format dxfId="1440">
      <pivotArea type="all" dataOnly="0" outline="0" fieldPosition="0"/>
    </format>
    <format dxfId="1439">
      <pivotArea outline="0" collapsedLevelsAreSubtotals="1" fieldPosition="0"/>
    </format>
    <format dxfId="1438">
      <pivotArea dataOnly="0" labelOnly="1" grandRow="1" outline="0" fieldPosition="0"/>
    </format>
    <format dxfId="1437">
      <pivotArea field="0" type="button" dataOnly="0" labelOnly="1" outline="0"/>
    </format>
    <format dxfId="1436">
      <pivotArea type="all" dataOnly="0" outline="0" fieldPosition="0"/>
    </format>
    <format dxfId="1435">
      <pivotArea outline="0" collapsedLevelsAreSubtotals="1" fieldPosition="0"/>
    </format>
    <format dxfId="1434">
      <pivotArea field="0" type="button" dataOnly="0" labelOnly="1" outline="0"/>
    </format>
    <format dxfId="1433">
      <pivotArea type="all" dataOnly="0" outline="0" fieldPosition="0"/>
    </format>
    <format dxfId="1432">
      <pivotArea outline="0" collapsedLevelsAreSubtotals="1" fieldPosition="0"/>
    </format>
    <format dxfId="1431">
      <pivotArea field="0" type="button" dataOnly="0" labelOnly="1" outline="0"/>
    </format>
    <format dxfId="1430">
      <pivotArea outline="0" fieldPosition="0">
        <references count="1">
          <reference field="4294967294" count="1">
            <x v="0"/>
          </reference>
        </references>
      </pivotArea>
    </format>
    <format dxfId="1429">
      <pivotArea outline="0" collapsedLevelsAreSubtotals="1" fieldPosition="0"/>
    </format>
    <format dxfId="1428">
      <pivotArea type="all" dataOnly="0" outline="0" fieldPosition="0"/>
    </format>
    <format dxfId="1427">
      <pivotArea outline="0" collapsedLevelsAreSubtotals="1" fieldPosition="0"/>
    </format>
    <format dxfId="1426">
      <pivotArea field="6" type="button" dataOnly="0" labelOnly="1" outline="0" axis="axisRow" fieldPosition="0"/>
    </format>
    <format dxfId="1425">
      <pivotArea dataOnly="0" labelOnly="1" fieldPosition="0">
        <references count="1">
          <reference field="6" count="0"/>
        </references>
      </pivotArea>
    </format>
    <format dxfId="142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315952-185A-4D44-BE78-E83EDE6788F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B34:C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8">
    <format dxfId="1458">
      <pivotArea type="all" dataOnly="0" outline="0" fieldPosition="0"/>
    </format>
    <format dxfId="1457">
      <pivotArea outline="0" collapsedLevelsAreSubtotals="1" fieldPosition="0"/>
    </format>
    <format dxfId="1456">
      <pivotArea dataOnly="0" labelOnly="1" grandRow="1" outline="0" fieldPosition="0"/>
    </format>
    <format dxfId="1455">
      <pivotArea type="all" dataOnly="0" outline="0" fieldPosition="0"/>
    </format>
    <format dxfId="1454">
      <pivotArea outline="0" collapsedLevelsAreSubtotals="1" fieldPosition="0"/>
    </format>
    <format dxfId="1453">
      <pivotArea type="all" dataOnly="0" outline="0" fieldPosition="0"/>
    </format>
    <format dxfId="1452">
      <pivotArea outline="0" collapsedLevelsAreSubtotals="1" fieldPosition="0"/>
    </format>
    <format dxfId="1451">
      <pivotArea outline="0" collapsedLevelsAreSubtotals="1" fieldPosition="0"/>
    </format>
    <format dxfId="1450">
      <pivotArea type="all" dataOnly="0" outline="0" fieldPosition="0"/>
    </format>
    <format dxfId="1449">
      <pivotArea outline="0" collapsedLevelsAreSubtotals="1" fieldPosition="0"/>
    </format>
    <format dxfId="1448">
      <pivotArea field="3" type="button" dataOnly="0" labelOnly="1" outline="0" axis="axisRow" fieldPosition="0"/>
    </format>
    <format dxfId="1447">
      <pivotArea dataOnly="0" labelOnly="1" fieldPosition="0">
        <references count="1">
          <reference field="3" count="0"/>
        </references>
      </pivotArea>
    </format>
    <format dxfId="1446">
      <pivotArea dataOnly="0" labelOnly="1" outline="0" axis="axisValues" fieldPosition="0"/>
    </format>
    <format dxfId="1445">
      <pivotArea type="all" dataOnly="0" outline="0" fieldPosition="0"/>
    </format>
    <format dxfId="1444">
      <pivotArea outline="0" collapsedLevelsAreSubtotals="1" fieldPosition="0"/>
    </format>
    <format dxfId="1443">
      <pivotArea field="3" type="button" dataOnly="0" labelOnly="1" outline="0" axis="axisRow" fieldPosition="0"/>
    </format>
    <format dxfId="1442">
      <pivotArea dataOnly="0" labelOnly="1" fieldPosition="0">
        <references count="1">
          <reference field="3" count="0"/>
        </references>
      </pivotArea>
    </format>
    <format dxfId="1441">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FDA748-3E7D-41D7-B87E-C5FD31EB3D6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24:D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7">
    <format dxfId="1485">
      <pivotArea type="all" dataOnly="0" outline="0" fieldPosition="0"/>
    </format>
    <format dxfId="1484">
      <pivotArea outline="0" collapsedLevelsAreSubtotals="1" fieldPosition="0"/>
    </format>
    <format dxfId="1483">
      <pivotArea dataOnly="0" labelOnly="1" grandRow="1" outline="0" fieldPosition="0"/>
    </format>
    <format dxfId="1482">
      <pivotArea dataOnly="0" labelOnly="1" outline="0" axis="axisValues" fieldPosition="0"/>
    </format>
    <format dxfId="1481">
      <pivotArea type="all" dataOnly="0" outline="0" fieldPosition="0"/>
    </format>
    <format dxfId="1480">
      <pivotArea outline="0" collapsedLevelsAreSubtotals="1" fieldPosition="0"/>
    </format>
    <format dxfId="1479">
      <pivotArea dataOnly="0" labelOnly="1" outline="0" axis="axisValues" fieldPosition="0"/>
    </format>
    <format dxfId="1478">
      <pivotArea type="all" dataOnly="0" outline="0" fieldPosition="0"/>
    </format>
    <format dxfId="1477">
      <pivotArea outline="0" collapsedLevelsAreSubtotals="1" fieldPosition="0"/>
    </format>
    <format dxfId="1476">
      <pivotArea dataOnly="0" labelOnly="1" outline="0" axis="axisValues" fieldPosition="0"/>
    </format>
    <format dxfId="1475">
      <pivotArea outline="0" collapsedLevelsAreSubtotals="1" fieldPosition="0"/>
    </format>
    <format dxfId="1474">
      <pivotArea type="all" dataOnly="0" outline="0" fieldPosition="0"/>
    </format>
    <format dxfId="1473">
      <pivotArea outline="0" collapsedLevelsAreSubtotals="1" fieldPosition="0"/>
    </format>
    <format dxfId="1472">
      <pivotArea type="origin" dataOnly="0" labelOnly="1" outline="0" fieldPosition="0"/>
    </format>
    <format dxfId="1471">
      <pivotArea field="0" type="button" dataOnly="0" labelOnly="1" outline="0" axis="axisCol" fieldPosition="0"/>
    </format>
    <format dxfId="1470">
      <pivotArea type="topRight" dataOnly="0" labelOnly="1" outline="0" fieldPosition="0"/>
    </format>
    <format dxfId="1469">
      <pivotArea field="6" type="button" dataOnly="0" labelOnly="1" outline="0" axis="axisRow" fieldPosition="0"/>
    </format>
    <format dxfId="1468">
      <pivotArea dataOnly="0" labelOnly="1" fieldPosition="0">
        <references count="1">
          <reference field="6" count="0"/>
        </references>
      </pivotArea>
    </format>
    <format dxfId="1467">
      <pivotArea dataOnly="0" labelOnly="1" fieldPosition="0">
        <references count="1">
          <reference field="0" count="0"/>
        </references>
      </pivotArea>
    </format>
    <format dxfId="1466">
      <pivotArea type="all" dataOnly="0" outline="0" fieldPosition="0"/>
    </format>
    <format dxfId="1465">
      <pivotArea outline="0" collapsedLevelsAreSubtotals="1" fieldPosition="0"/>
    </format>
    <format dxfId="1464">
      <pivotArea type="origin" dataOnly="0" labelOnly="1" outline="0" fieldPosition="0"/>
    </format>
    <format dxfId="1463">
      <pivotArea field="0" type="button" dataOnly="0" labelOnly="1" outline="0" axis="axisCol" fieldPosition="0"/>
    </format>
    <format dxfId="1462">
      <pivotArea type="topRight" dataOnly="0" labelOnly="1" outline="0" fieldPosition="0"/>
    </format>
    <format dxfId="1461">
      <pivotArea field="6" type="button" dataOnly="0" labelOnly="1" outline="0" axis="axisRow" fieldPosition="0"/>
    </format>
    <format dxfId="1460">
      <pivotArea dataOnly="0" labelOnly="1" fieldPosition="0">
        <references count="1">
          <reference field="6" count="0"/>
        </references>
      </pivotArea>
    </format>
    <format dxfId="1459">
      <pivotArea dataOnly="0" labelOnly="1" fieldPosition="0">
        <references count="1">
          <reference field="0" count="0"/>
        </references>
      </pivotArea>
    </format>
  </formats>
  <chartFormats count="10">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0"/>
          </reference>
          <reference field="6" count="1" selected="0">
            <x v="2"/>
          </reference>
        </references>
      </pivotArea>
    </chartFormat>
    <chartFormat chart="8" format="7">
      <pivotArea type="data" outline="0" fieldPosition="0">
        <references count="3">
          <reference field="4294967294" count="1" selected="0">
            <x v="0"/>
          </reference>
          <reference field="0" count="1" selected="0">
            <x v="0"/>
          </reference>
          <reference field="6" count="1" selected="0">
            <x v="1"/>
          </reference>
        </references>
      </pivotArea>
    </chartFormat>
    <chartFormat chart="8" format="8">
      <pivotArea type="data" outline="0" fieldPosition="0">
        <references count="3">
          <reference field="4294967294" count="1" selected="0">
            <x v="0"/>
          </reference>
          <reference field="0" count="1" selected="0">
            <x v="0"/>
          </reference>
          <reference field="6" count="1" selected="0">
            <x v="0"/>
          </reference>
        </references>
      </pivotArea>
    </chartFormat>
    <chartFormat chart="8" format="9">
      <pivotArea type="data" outline="0" fieldPosition="0">
        <references count="3">
          <reference field="4294967294" count="1" selected="0">
            <x v="0"/>
          </reference>
          <reference field="0" count="1" selected="0">
            <x v="1"/>
          </reference>
          <reference field="6" count="1" selected="0">
            <x v="1"/>
          </reference>
        </references>
      </pivotArea>
    </chartFormat>
    <chartFormat chart="8" format="10">
      <pivotArea type="data" outline="0" fieldPosition="0">
        <references count="3">
          <reference field="4294967294" count="1" selected="0">
            <x v="0"/>
          </reference>
          <reference field="0" count="1" selected="0">
            <x v="1"/>
          </reference>
          <reference field="6" count="1" selected="0">
            <x v="0"/>
          </reference>
        </references>
      </pivotArea>
    </chartFormat>
    <chartFormat chart="8" format="11">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B9CA8C-6EBF-4BA3-BB7E-FDF80A04DD8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B13:C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8">
    <format dxfId="1503">
      <pivotArea type="all" dataOnly="0" outline="0" fieldPosition="0"/>
    </format>
    <format dxfId="1502">
      <pivotArea outline="0" collapsedLevelsAreSubtotals="1" fieldPosition="0"/>
    </format>
    <format dxfId="1501">
      <pivotArea dataOnly="0" labelOnly="1" fieldPosition="0">
        <references count="1">
          <reference field="0" count="0"/>
        </references>
      </pivotArea>
    </format>
    <format dxfId="1500">
      <pivotArea dataOnly="0" labelOnly="1" grandRow="1" outline="0" fieldPosition="0"/>
    </format>
    <format dxfId="1499">
      <pivotArea field="0" type="button" dataOnly="0" labelOnly="1" outline="0" axis="axisRow" fieldPosition="0"/>
    </format>
    <format dxfId="1498">
      <pivotArea dataOnly="0" labelOnly="1" outline="0" axis="axisValues" fieldPosition="0"/>
    </format>
    <format dxfId="1497">
      <pivotArea type="all" dataOnly="0" outline="0" fieldPosition="0"/>
    </format>
    <format dxfId="1496">
      <pivotArea outline="0" collapsedLevelsAreSubtotals="1" fieldPosition="0"/>
    </format>
    <format dxfId="1495">
      <pivotArea field="0" type="button" dataOnly="0" labelOnly="1" outline="0" axis="axisRow" fieldPosition="0"/>
    </format>
    <format dxfId="1494">
      <pivotArea dataOnly="0" labelOnly="1" fieldPosition="0">
        <references count="1">
          <reference field="0" count="0"/>
        </references>
      </pivotArea>
    </format>
    <format dxfId="1493">
      <pivotArea dataOnly="0" labelOnly="1" outline="0" axis="axisValues" fieldPosition="0"/>
    </format>
    <format dxfId="1492">
      <pivotArea type="all" dataOnly="0" outline="0" fieldPosition="0"/>
    </format>
    <format dxfId="1491">
      <pivotArea outline="0" collapsedLevelsAreSubtotals="1" fieldPosition="0"/>
    </format>
    <format dxfId="1490">
      <pivotArea field="0" type="button" dataOnly="0" labelOnly="1" outline="0" axis="axisRow" fieldPosition="0"/>
    </format>
    <format dxfId="1489">
      <pivotArea dataOnly="0" labelOnly="1" fieldPosition="0">
        <references count="1">
          <reference field="0" count="0"/>
        </references>
      </pivotArea>
    </format>
    <format dxfId="1488">
      <pivotArea dataOnly="0" labelOnly="1" outline="0" axis="axisValues" fieldPosition="0"/>
    </format>
    <format dxfId="1487">
      <pivotArea outline="0" fieldPosition="0">
        <references count="1">
          <reference field="4294967294" count="1">
            <x v="0"/>
          </reference>
        </references>
      </pivotArea>
    </format>
    <format dxfId="148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B984035-11BB-4CD1-B883-2C2B72827F27}"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11"/>
    <pivotTable tabId="2" name="PivotTable12"/>
    <pivotTable tabId="2" name="PivotTable13"/>
  </pivotTables>
  <data>
    <tabular pivotCacheId="20394479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91C60D2-4251-4BE6-AB18-315EB957C44E}" sourceName="Item Type">
  <pivotTables>
    <pivotTable tabId="2" name="PivotTable11"/>
    <pivotTable tabId="2" name="PivotTable1"/>
    <pivotTable tabId="2" name="PivotTable12"/>
    <pivotTable tabId="2" name="PivotTable13"/>
    <pivotTable tabId="2" name="PivotTable2"/>
    <pivotTable tabId="2" name="PivotTable3"/>
    <pivotTable tabId="2" name="PivotTable4"/>
    <pivotTable tabId="2" name="PivotTable5"/>
    <pivotTable tabId="2" name="PivotTable7"/>
    <pivotTable tabId="2" name="PivotTable8"/>
  </pivotTables>
  <data>
    <tabular pivotCacheId="203944793">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CE0BDBE-999E-4E2A-A754-5D3990B9F4E9}" sourceName="Outlet Location Type">
  <pivotTables>
    <pivotTable tabId="2" name="PivotTable11"/>
    <pivotTable tabId="2" name="PivotTable1"/>
    <pivotTable tabId="2" name="PivotTable12"/>
    <pivotTable tabId="2" name="PivotTable13"/>
    <pivotTable tabId="2" name="PivotTable2"/>
    <pivotTable tabId="2" name="PivotTable3"/>
    <pivotTable tabId="2" name="PivotTable4"/>
    <pivotTable tabId="2" name="PivotTable5"/>
    <pivotTable tabId="2" name="PivotTable7"/>
    <pivotTable tabId="2" name="PivotTable8"/>
  </pivotTables>
  <data>
    <tabular pivotCacheId="2039447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83D9A3E-5FF4-4F54-9078-6FE56F6D8AFD}" cache="Slicer_Outlet_Size" caption="Outlet Size" rowHeight="257175"/>
  <slicer name="Item Type" xr10:uid="{F8F59769-797F-44BA-84B9-2C00023E27D7}" cache="Slicer_Item_Type" caption="Item Type" rowHeight="257175"/>
  <slicer name="Outlet Location Type" xr10:uid="{535631C5-5E81-4263-B1A5-86D6FA323387}"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9FB8B18-10ED-4EC1-9878-BC44DCEBD110}" cache="Slicer_Outlet_Size" caption="Outlet Size" style="SlicerSty" rowHeight="257175"/>
  <slicer name="Item Type 1" xr10:uid="{0BD5EA4D-737D-4C9F-9A56-03CBA41B9BFE}" cache="Slicer_Item_Type" caption="Item Type" startItem="5" style="SlicerSty" rowHeight="257175"/>
  <slicer name="Outlet Location" xr10:uid="{ED9B833D-8012-4100-B22A-93A27D2A8921}" cache="Slicer_Outlet_Location_Type" caption="Outlet Location Type" style="SlicerSt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AEB47C8-4EA5-4EDB-AAE8-25C8437A837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theme="1" tint="0.14999847407452621"/>
  </sheetPr>
  <dimension ref="A1:M8524"/>
  <sheetViews>
    <sheetView workbookViewId="0"/>
  </sheetViews>
  <sheetFormatPr defaultRowHeight="15.75" x14ac:dyDescent="0.25"/>
  <cols>
    <col min="1" max="2" width="17.125" customWidth="1"/>
    <col min="3" max="3" width="15.12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919E-7C25-42A8-96EC-00B04364991E}">
  <sheetPr>
    <tabColor rgb="FF00B0F0"/>
  </sheetPr>
  <dimension ref="B1:M119"/>
  <sheetViews>
    <sheetView zoomScale="60" zoomScaleNormal="60" workbookViewId="0"/>
  </sheetViews>
  <sheetFormatPr defaultRowHeight="15.75" x14ac:dyDescent="0.25"/>
  <cols>
    <col min="2" max="2" width="20.375" bestFit="1" customWidth="1"/>
    <col min="3" max="3" width="20.125" bestFit="1" customWidth="1"/>
    <col min="4" max="4" width="10.75" bestFit="1" customWidth="1"/>
    <col min="5" max="5" width="22.875" bestFit="1" customWidth="1"/>
    <col min="6" max="6" width="8.375" bestFit="1" customWidth="1"/>
    <col min="7" max="7" width="7.375" bestFit="1" customWidth="1"/>
    <col min="8" max="8" width="11.5" bestFit="1" customWidth="1"/>
    <col min="9" max="9" width="10.625" bestFit="1" customWidth="1"/>
    <col min="10" max="10" width="7.375" bestFit="1" customWidth="1"/>
    <col min="11" max="11" width="13.875" bestFit="1" customWidth="1"/>
    <col min="12" max="12" width="9" bestFit="1" customWidth="1"/>
    <col min="13" max="13" width="7.375" bestFit="1" customWidth="1"/>
    <col min="14" max="14" width="12.125" bestFit="1" customWidth="1"/>
    <col min="15" max="15" width="7.5" bestFit="1" customWidth="1"/>
    <col min="16" max="16" width="7.375" bestFit="1" customWidth="1"/>
    <col min="17" max="17" width="10.25" bestFit="1" customWidth="1"/>
    <col min="18" max="18" width="13.75" bestFit="1" customWidth="1"/>
    <col min="19" max="19" width="7.375" bestFit="1" customWidth="1"/>
    <col min="20" max="20" width="17.125" bestFit="1" customWidth="1"/>
    <col min="21" max="21" width="21.125" bestFit="1" customWidth="1"/>
    <col min="22" max="22" width="7.375" bestFit="1" customWidth="1"/>
    <col min="23" max="23" width="24.375" bestFit="1" customWidth="1"/>
    <col min="24" max="24" width="12.625" bestFit="1" customWidth="1"/>
    <col min="25" max="25" width="15.875" bestFit="1" customWidth="1"/>
    <col min="26" max="26" width="19.625" bestFit="1" customWidth="1"/>
    <col min="27" max="27" width="22.875" bestFit="1" customWidth="1"/>
    <col min="28" max="28" width="11.75" bestFit="1" customWidth="1"/>
    <col min="29" max="29" width="15" bestFit="1" customWidth="1"/>
    <col min="30" max="30" width="7.5" bestFit="1" customWidth="1"/>
    <col min="31" max="31" width="7.375" bestFit="1" customWidth="1"/>
    <col min="32" max="32" width="10.25" bestFit="1" customWidth="1"/>
    <col min="33" max="33" width="8.375" bestFit="1" customWidth="1"/>
    <col min="34" max="34" width="11.5" bestFit="1" customWidth="1"/>
    <col min="35" max="35" width="9.625" bestFit="1" customWidth="1"/>
    <col min="36" max="36" width="7.375" bestFit="1" customWidth="1"/>
    <col min="37" max="37" width="12.75" bestFit="1" customWidth="1"/>
    <col min="38" max="38" width="13.125" bestFit="1" customWidth="1"/>
    <col min="39" max="39" width="7.375" bestFit="1" customWidth="1"/>
    <col min="40" max="40" width="16.375" bestFit="1" customWidth="1"/>
    <col min="41" max="41" width="12" bestFit="1" customWidth="1"/>
    <col min="42" max="42" width="7.375" bestFit="1" customWidth="1"/>
    <col min="43" max="43" width="15.25" bestFit="1" customWidth="1"/>
    <col min="44" max="44" width="14.75" bestFit="1" customWidth="1"/>
    <col min="45" max="45" width="7.375" bestFit="1" customWidth="1"/>
    <col min="46" max="46" width="18" bestFit="1" customWidth="1"/>
    <col min="47" max="47" width="11" bestFit="1" customWidth="1"/>
  </cols>
  <sheetData>
    <row r="1" spans="2:5" ht="16.5" thickBot="1" x14ac:dyDescent="0.3"/>
    <row r="2" spans="2:5" x14ac:dyDescent="0.25">
      <c r="B2" s="54" t="s">
        <v>1619</v>
      </c>
      <c r="C2" s="55"/>
      <c r="D2" s="55"/>
      <c r="E2" s="56"/>
    </row>
    <row r="3" spans="2:5" ht="16.5" thickBot="1" x14ac:dyDescent="0.3">
      <c r="B3" s="6" t="s">
        <v>1610</v>
      </c>
      <c r="C3" s="7" t="s">
        <v>1611</v>
      </c>
      <c r="D3" s="7" t="s">
        <v>1613</v>
      </c>
      <c r="E3" s="8" t="s">
        <v>1614</v>
      </c>
    </row>
    <row r="4" spans="2:5" x14ac:dyDescent="0.25">
      <c r="B4" s="61">
        <v>1201681.4928000034</v>
      </c>
      <c r="C4" s="60">
        <v>140.99278338613203</v>
      </c>
      <c r="D4" s="60">
        <v>8523</v>
      </c>
      <c r="E4" s="62">
        <v>3.9658570925731196</v>
      </c>
    </row>
    <row r="5" spans="2:5" x14ac:dyDescent="0.25">
      <c r="B5" s="3"/>
      <c r="E5" s="4"/>
    </row>
    <row r="6" spans="2:5" x14ac:dyDescent="0.25">
      <c r="B6" s="3" t="s">
        <v>1615</v>
      </c>
      <c r="C6" t="s">
        <v>1616</v>
      </c>
      <c r="D6" t="s">
        <v>1617</v>
      </c>
      <c r="E6" s="4" t="s">
        <v>1618</v>
      </c>
    </row>
    <row r="7" spans="2:5" x14ac:dyDescent="0.25">
      <c r="B7" s="5">
        <f>GETPIVOTDATA("Sum of Sales",$B$3)</f>
        <v>1201681.4928000034</v>
      </c>
      <c r="C7" s="10">
        <f>GETPIVOTDATA("Average of Sales",$B$3)</f>
        <v>140.99278338613203</v>
      </c>
      <c r="D7">
        <f>GETPIVOTDATA("No. of items",$B$3)</f>
        <v>8523</v>
      </c>
      <c r="E7" s="9">
        <f>GETPIVOTDATA("Average of Rating",$B$3)</f>
        <v>3.9658570925731196</v>
      </c>
    </row>
    <row r="8" spans="2:5" ht="16.5" thickBot="1" x14ac:dyDescent="0.3">
      <c r="B8" s="6"/>
      <c r="C8" s="7"/>
      <c r="D8" s="7"/>
      <c r="E8" s="8"/>
    </row>
    <row r="10" spans="2:5" ht="16.5" thickBot="1" x14ac:dyDescent="0.3"/>
    <row r="11" spans="2:5" x14ac:dyDescent="0.25">
      <c r="B11" s="54" t="s">
        <v>1621</v>
      </c>
      <c r="C11" s="55"/>
      <c r="D11" s="55"/>
      <c r="E11" s="56"/>
    </row>
    <row r="12" spans="2:5" x14ac:dyDescent="0.25">
      <c r="B12" s="3"/>
      <c r="E12" s="4"/>
    </row>
    <row r="13" spans="2:5" x14ac:dyDescent="0.25">
      <c r="B13" s="19" t="s">
        <v>1620</v>
      </c>
      <c r="C13" s="22" t="s">
        <v>1610</v>
      </c>
      <c r="E13" s="4"/>
    </row>
    <row r="14" spans="2:5" x14ac:dyDescent="0.25">
      <c r="B14" s="20" t="s">
        <v>17</v>
      </c>
      <c r="C14" s="23">
        <v>776319.68840000057</v>
      </c>
      <c r="E14" s="4"/>
    </row>
    <row r="15" spans="2:5" x14ac:dyDescent="0.25">
      <c r="B15" s="21" t="s">
        <v>10</v>
      </c>
      <c r="C15" s="24">
        <v>425361.8043999995</v>
      </c>
      <c r="E15" s="4"/>
    </row>
    <row r="16" spans="2:5" x14ac:dyDescent="0.25">
      <c r="B16" s="3"/>
      <c r="E16" s="4"/>
    </row>
    <row r="17" spans="2:13" x14ac:dyDescent="0.25">
      <c r="B17" s="3"/>
      <c r="E17" s="4"/>
    </row>
    <row r="18" spans="2:13" x14ac:dyDescent="0.25">
      <c r="B18" s="3"/>
      <c r="E18" s="4"/>
    </row>
    <row r="19" spans="2:13" ht="16.5" thickBot="1" x14ac:dyDescent="0.3">
      <c r="B19" s="6"/>
      <c r="C19" s="7"/>
      <c r="D19" s="7"/>
      <c r="E19" s="8"/>
    </row>
    <row r="21" spans="2:13" ht="16.5" thickBot="1" x14ac:dyDescent="0.3"/>
    <row r="22" spans="2:13" x14ac:dyDescent="0.25">
      <c r="B22" s="54" t="s">
        <v>1624</v>
      </c>
      <c r="C22" s="55"/>
      <c r="D22" s="55"/>
      <c r="E22" s="55"/>
      <c r="F22" s="55"/>
      <c r="G22" s="56"/>
    </row>
    <row r="23" spans="2:13" ht="16.5" thickBot="1" x14ac:dyDescent="0.3">
      <c r="B23" s="3"/>
      <c r="G23" s="4"/>
    </row>
    <row r="24" spans="2:13" ht="16.5" thickBot="1" x14ac:dyDescent="0.3">
      <c r="B24" s="31" t="s">
        <v>1610</v>
      </c>
      <c r="C24" s="31" t="s">
        <v>1623</v>
      </c>
      <c r="D24" s="32"/>
      <c r="G24" s="4"/>
    </row>
    <row r="25" spans="2:13" ht="16.5" thickBot="1" x14ac:dyDescent="0.3">
      <c r="B25" s="31" t="s">
        <v>1620</v>
      </c>
      <c r="C25" s="15" t="s">
        <v>10</v>
      </c>
      <c r="D25" s="16" t="s">
        <v>17</v>
      </c>
      <c r="G25" s="4"/>
    </row>
    <row r="26" spans="2:13" x14ac:dyDescent="0.25">
      <c r="B26" s="36" t="s">
        <v>14</v>
      </c>
      <c r="C26" s="34">
        <v>121349.89940000001</v>
      </c>
      <c r="D26" s="35">
        <v>215047.9126000001</v>
      </c>
      <c r="G26" s="4"/>
    </row>
    <row r="27" spans="2:13" x14ac:dyDescent="0.25">
      <c r="B27" s="11" t="s">
        <v>34</v>
      </c>
      <c r="C27" s="26">
        <v>138685.86819999994</v>
      </c>
      <c r="D27" s="33">
        <v>254464.77940000014</v>
      </c>
      <c r="G27" s="4"/>
    </row>
    <row r="28" spans="2:13" ht="16.5" thickBot="1" x14ac:dyDescent="0.3">
      <c r="B28" s="12" t="s">
        <v>21</v>
      </c>
      <c r="C28" s="29">
        <v>165326.0368</v>
      </c>
      <c r="D28" s="30">
        <v>306806.99640000012</v>
      </c>
      <c r="G28" s="4"/>
    </row>
    <row r="29" spans="2:13" x14ac:dyDescent="0.25">
      <c r="B29" s="3"/>
      <c r="G29" s="4"/>
    </row>
    <row r="30" spans="2:13" ht="16.5" thickBot="1" x14ac:dyDescent="0.3">
      <c r="B30" s="6"/>
      <c r="C30" s="7"/>
      <c r="D30" s="7"/>
      <c r="E30" s="7"/>
      <c r="F30" s="7"/>
      <c r="G30" s="8"/>
    </row>
    <row r="31" spans="2:13" x14ac:dyDescent="0.25">
      <c r="M31" s="25"/>
    </row>
    <row r="32" spans="2:13" ht="16.5" thickBot="1" x14ac:dyDescent="0.3"/>
    <row r="33" spans="2:8" x14ac:dyDescent="0.25">
      <c r="B33" s="57" t="s">
        <v>1622</v>
      </c>
      <c r="C33" s="58"/>
      <c r="D33" s="55"/>
      <c r="E33" s="55"/>
      <c r="F33" s="55"/>
      <c r="G33" s="55"/>
      <c r="H33" s="56"/>
    </row>
    <row r="34" spans="2:8" ht="16.5" thickBot="1" x14ac:dyDescent="0.3">
      <c r="B34" s="40" t="s">
        <v>1620</v>
      </c>
      <c r="C34" s="38" t="s">
        <v>1610</v>
      </c>
      <c r="H34" s="4"/>
    </row>
    <row r="35" spans="2:8" x14ac:dyDescent="0.25">
      <c r="B35" s="41" t="s">
        <v>153</v>
      </c>
      <c r="C35" s="39">
        <v>9077.869999999999</v>
      </c>
      <c r="H35" s="4"/>
    </row>
    <row r="36" spans="2:8" x14ac:dyDescent="0.25">
      <c r="B36" s="41" t="s">
        <v>74</v>
      </c>
      <c r="C36" s="39">
        <v>15596.696600000001</v>
      </c>
      <c r="H36" s="4"/>
    </row>
    <row r="37" spans="2:8" x14ac:dyDescent="0.25">
      <c r="B37" s="41" t="s">
        <v>159</v>
      </c>
      <c r="C37" s="39">
        <v>21880.027399999992</v>
      </c>
      <c r="H37" s="4"/>
    </row>
    <row r="38" spans="2:8" x14ac:dyDescent="0.25">
      <c r="B38" s="41" t="s">
        <v>64</v>
      </c>
      <c r="C38" s="39">
        <v>22451.891599999999</v>
      </c>
      <c r="H38" s="4"/>
    </row>
    <row r="39" spans="2:8" x14ac:dyDescent="0.25">
      <c r="B39" s="41" t="s">
        <v>61</v>
      </c>
      <c r="C39" s="39">
        <v>29334.680599999996</v>
      </c>
      <c r="H39" s="4"/>
    </row>
    <row r="40" spans="2:8" x14ac:dyDescent="0.25">
      <c r="B40" s="41" t="s">
        <v>57</v>
      </c>
      <c r="C40" s="39">
        <v>35379.119800000015</v>
      </c>
      <c r="H40" s="4"/>
    </row>
    <row r="41" spans="2:8" x14ac:dyDescent="0.25">
      <c r="B41" s="41" t="s">
        <v>32</v>
      </c>
      <c r="C41" s="39">
        <v>58514.166999999987</v>
      </c>
      <c r="H41" s="4"/>
    </row>
    <row r="42" spans="2:8" x14ac:dyDescent="0.25">
      <c r="B42" s="41" t="s">
        <v>54</v>
      </c>
      <c r="C42" s="39">
        <v>59449.863799999992</v>
      </c>
      <c r="H42" s="4"/>
    </row>
    <row r="43" spans="2:8" x14ac:dyDescent="0.25">
      <c r="B43" s="41" t="s">
        <v>19</v>
      </c>
      <c r="C43" s="39">
        <v>68025.838800000012</v>
      </c>
      <c r="H43" s="4"/>
    </row>
    <row r="44" spans="2:8" x14ac:dyDescent="0.25">
      <c r="B44" s="41" t="s">
        <v>95</v>
      </c>
      <c r="C44" s="39">
        <v>81894.736400000009</v>
      </c>
      <c r="H44" s="4"/>
    </row>
    <row r="45" spans="2:8" x14ac:dyDescent="0.25">
      <c r="B45" s="41" t="s">
        <v>28</v>
      </c>
      <c r="C45" s="39">
        <v>90706.728999999992</v>
      </c>
      <c r="H45" s="4"/>
    </row>
    <row r="46" spans="2:8" x14ac:dyDescent="0.25">
      <c r="B46" s="41" t="s">
        <v>67</v>
      </c>
      <c r="C46" s="39">
        <v>101276.46159999995</v>
      </c>
      <c r="H46" s="4"/>
    </row>
    <row r="47" spans="2:8" x14ac:dyDescent="0.25">
      <c r="B47" s="41" t="s">
        <v>24</v>
      </c>
      <c r="C47" s="39">
        <v>118558.88140000009</v>
      </c>
      <c r="H47" s="4"/>
    </row>
    <row r="48" spans="2:8" x14ac:dyDescent="0.25">
      <c r="B48" s="41" t="s">
        <v>42</v>
      </c>
      <c r="C48" s="39">
        <v>135976.52539999998</v>
      </c>
      <c r="H48" s="4"/>
    </row>
    <row r="49" spans="2:8" x14ac:dyDescent="0.25">
      <c r="B49" s="41" t="s">
        <v>48</v>
      </c>
      <c r="C49" s="39">
        <v>175433.92240000021</v>
      </c>
      <c r="H49" s="4"/>
    </row>
    <row r="50" spans="2:8" ht="16.5" thickBot="1" x14ac:dyDescent="0.3">
      <c r="B50" s="42" t="s">
        <v>12</v>
      </c>
      <c r="C50" s="37">
        <v>178124.08099999995</v>
      </c>
      <c r="H50" s="4"/>
    </row>
    <row r="51" spans="2:8" ht="16.5" thickBot="1" x14ac:dyDescent="0.3">
      <c r="B51" s="6"/>
      <c r="C51" s="7"/>
      <c r="D51" s="7"/>
      <c r="E51" s="7"/>
      <c r="F51" s="7"/>
      <c r="G51" s="7"/>
      <c r="H51" s="8"/>
    </row>
    <row r="53" spans="2:8" ht="16.5" thickBot="1" x14ac:dyDescent="0.3"/>
    <row r="54" spans="2:8" x14ac:dyDescent="0.25">
      <c r="B54" s="57" t="s">
        <v>1622</v>
      </c>
      <c r="C54" s="58"/>
      <c r="D54" s="55"/>
      <c r="E54" s="55"/>
      <c r="F54" s="55"/>
      <c r="G54" s="55"/>
      <c r="H54" s="56"/>
    </row>
    <row r="55" spans="2:8" ht="16.5" thickBot="1" x14ac:dyDescent="0.3">
      <c r="B55" s="40" t="s">
        <v>1620</v>
      </c>
      <c r="C55" s="38" t="s">
        <v>1610</v>
      </c>
      <c r="H55" s="4"/>
    </row>
    <row r="56" spans="2:8" x14ac:dyDescent="0.25">
      <c r="B56" s="41">
        <v>2011</v>
      </c>
      <c r="C56" s="39">
        <v>78131.566599999976</v>
      </c>
      <c r="H56" s="4"/>
    </row>
    <row r="57" spans="2:8" x14ac:dyDescent="0.25">
      <c r="B57" s="41">
        <v>2012</v>
      </c>
      <c r="C57" s="39">
        <v>130476.85979999998</v>
      </c>
      <c r="H57" s="4"/>
    </row>
    <row r="58" spans="2:8" x14ac:dyDescent="0.25">
      <c r="B58" s="41">
        <v>2014</v>
      </c>
      <c r="C58" s="39">
        <v>131809.01560000007</v>
      </c>
      <c r="H58" s="4"/>
    </row>
    <row r="59" spans="2:8" x14ac:dyDescent="0.25">
      <c r="B59" s="41">
        <v>2015</v>
      </c>
      <c r="C59" s="39">
        <v>130942.78019999999</v>
      </c>
      <c r="H59" s="4"/>
    </row>
    <row r="60" spans="2:8" x14ac:dyDescent="0.25">
      <c r="B60" s="41">
        <v>2016</v>
      </c>
      <c r="C60" s="39">
        <v>132113.36980000007</v>
      </c>
      <c r="H60" s="4"/>
    </row>
    <row r="61" spans="2:8" x14ac:dyDescent="0.25">
      <c r="B61" s="41">
        <v>2017</v>
      </c>
      <c r="C61" s="39">
        <v>133103.90699999989</v>
      </c>
      <c r="H61" s="4"/>
    </row>
    <row r="62" spans="2:8" x14ac:dyDescent="0.25">
      <c r="B62" s="41">
        <v>2018</v>
      </c>
      <c r="C62" s="39">
        <v>204522.25700000025</v>
      </c>
      <c r="H62" s="4"/>
    </row>
    <row r="63" spans="2:8" x14ac:dyDescent="0.25">
      <c r="B63" s="41">
        <v>2020</v>
      </c>
      <c r="C63" s="39">
        <v>129103.96039999987</v>
      </c>
      <c r="H63" s="4"/>
    </row>
    <row r="64" spans="2:8" ht="16.5" thickBot="1" x14ac:dyDescent="0.3">
      <c r="B64" s="42">
        <v>2022</v>
      </c>
      <c r="C64" s="37">
        <v>131477.77639999994</v>
      </c>
      <c r="D64" s="7"/>
      <c r="E64" s="7"/>
      <c r="F64" s="7"/>
      <c r="G64" s="7"/>
      <c r="H64" s="8"/>
    </row>
    <row r="66" spans="2:11" ht="16.5" thickBot="1" x14ac:dyDescent="0.3"/>
    <row r="67" spans="2:11" x14ac:dyDescent="0.25">
      <c r="B67" s="57" t="s">
        <v>1627</v>
      </c>
      <c r="C67" s="58"/>
      <c r="D67" s="55"/>
      <c r="E67" s="56"/>
    </row>
    <row r="68" spans="2:11" ht="16.5" thickBot="1" x14ac:dyDescent="0.3">
      <c r="B68" s="40" t="s">
        <v>1620</v>
      </c>
      <c r="C68" s="38" t="s">
        <v>1610</v>
      </c>
      <c r="E68" s="4"/>
    </row>
    <row r="69" spans="2:11" x14ac:dyDescent="0.25">
      <c r="B69" s="41" t="s">
        <v>30</v>
      </c>
      <c r="C69" s="39">
        <v>248991.58600000024</v>
      </c>
      <c r="E69" s="4"/>
    </row>
    <row r="70" spans="2:11" x14ac:dyDescent="0.25">
      <c r="B70" s="41" t="s">
        <v>15</v>
      </c>
      <c r="C70" s="39">
        <v>507895.7363999993</v>
      </c>
      <c r="E70" s="4"/>
    </row>
    <row r="71" spans="2:11" ht="16.5" thickBot="1" x14ac:dyDescent="0.3">
      <c r="B71" s="42" t="s">
        <v>26</v>
      </c>
      <c r="C71" s="37">
        <v>444794.17039999936</v>
      </c>
      <c r="E71" s="4"/>
    </row>
    <row r="72" spans="2:11" x14ac:dyDescent="0.25">
      <c r="B72" s="3"/>
      <c r="E72" s="4"/>
    </row>
    <row r="73" spans="2:11" x14ac:dyDescent="0.25">
      <c r="B73" s="3"/>
      <c r="E73" s="4"/>
    </row>
    <row r="74" spans="2:11" x14ac:dyDescent="0.25">
      <c r="B74" s="3"/>
      <c r="E74" s="4"/>
    </row>
    <row r="75" spans="2:11" ht="16.5" thickBot="1" x14ac:dyDescent="0.3">
      <c r="B75" s="6"/>
      <c r="C75" s="7"/>
      <c r="D75" s="7"/>
      <c r="E75" s="8"/>
    </row>
    <row r="77" spans="2:11" ht="16.5" thickBot="1" x14ac:dyDescent="0.3"/>
    <row r="78" spans="2:11" ht="16.5" thickBot="1" x14ac:dyDescent="0.3">
      <c r="B78" s="57" t="s">
        <v>1626</v>
      </c>
      <c r="C78" s="58"/>
      <c r="D78" s="58"/>
      <c r="E78" s="58"/>
      <c r="F78" s="28"/>
      <c r="G78" s="13"/>
      <c r="H78" s="13"/>
      <c r="I78" s="13"/>
      <c r="J78" s="13"/>
      <c r="K78" s="14"/>
    </row>
    <row r="79" spans="2:11" ht="16.5" thickBot="1" x14ac:dyDescent="0.3">
      <c r="B79" s="31" t="s">
        <v>1620</v>
      </c>
      <c r="C79" s="32" t="s">
        <v>1610</v>
      </c>
      <c r="E79" s="43" t="s">
        <v>1629</v>
      </c>
      <c r="F79" s="43" t="s">
        <v>1608</v>
      </c>
      <c r="K79" s="4"/>
    </row>
    <row r="80" spans="2:11" x14ac:dyDescent="0.25">
      <c r="B80" s="36" t="s">
        <v>21</v>
      </c>
      <c r="C80" s="47">
        <v>472133.03319999954</v>
      </c>
      <c r="E80" s="18" t="str">
        <f>B80</f>
        <v>Tier 3</v>
      </c>
      <c r="F80" s="27">
        <f>GETPIVOTDATA("Sales",$B$79,"Outlet Location Type",B80)</f>
        <v>472133.03319999954</v>
      </c>
      <c r="K80" s="4"/>
    </row>
    <row r="81" spans="2:11" x14ac:dyDescent="0.25">
      <c r="B81" s="11" t="s">
        <v>34</v>
      </c>
      <c r="C81" s="45">
        <v>393150.64759999956</v>
      </c>
      <c r="E81" s="18" t="str">
        <f t="shared" ref="E81:E82" si="0">B81</f>
        <v>Tier 2</v>
      </c>
      <c r="F81" s="27">
        <f>GETPIVOTDATA("Sales",$B$79,"Outlet Location Type",B81)</f>
        <v>393150.64759999956</v>
      </c>
      <c r="K81" s="4"/>
    </row>
    <row r="82" spans="2:11" ht="16.5" thickBot="1" x14ac:dyDescent="0.3">
      <c r="B82" s="12" t="s">
        <v>14</v>
      </c>
      <c r="C82" s="46">
        <v>336397.81199999945</v>
      </c>
      <c r="E82" s="18" t="str">
        <f t="shared" si="0"/>
        <v>Tier 1</v>
      </c>
      <c r="F82" s="27">
        <f>GETPIVOTDATA("Sales",$B$79,"Outlet Location Type",B82)</f>
        <v>336397.81199999945</v>
      </c>
      <c r="K82" s="4"/>
    </row>
    <row r="83" spans="2:11" x14ac:dyDescent="0.25">
      <c r="B83" s="3"/>
      <c r="K83" s="4"/>
    </row>
    <row r="84" spans="2:11" x14ac:dyDescent="0.25">
      <c r="B84" s="3"/>
      <c r="K84" s="4"/>
    </row>
    <row r="85" spans="2:11" x14ac:dyDescent="0.25">
      <c r="B85" s="3"/>
      <c r="K85" s="4"/>
    </row>
    <row r="86" spans="2:11" x14ac:dyDescent="0.25">
      <c r="B86" s="3"/>
      <c r="K86" s="4"/>
    </row>
    <row r="87" spans="2:11" ht="16.5" thickBot="1" x14ac:dyDescent="0.3">
      <c r="B87" s="6"/>
      <c r="C87" s="7"/>
      <c r="D87" s="7"/>
      <c r="E87" s="7"/>
      <c r="F87" s="7"/>
      <c r="G87" s="7"/>
      <c r="H87" s="7"/>
      <c r="I87" s="7"/>
      <c r="J87" s="7"/>
      <c r="K87" s="8"/>
    </row>
    <row r="89" spans="2:11" ht="16.5" thickBot="1" x14ac:dyDescent="0.3"/>
    <row r="90" spans="2:11" ht="16.5" thickBot="1" x14ac:dyDescent="0.3">
      <c r="B90" s="57" t="s">
        <v>1628</v>
      </c>
      <c r="C90" s="58"/>
      <c r="D90" s="58"/>
      <c r="E90" s="58"/>
      <c r="F90" s="58"/>
      <c r="G90" s="59"/>
    </row>
    <row r="91" spans="2:11" ht="16.5" thickBot="1" x14ac:dyDescent="0.3">
      <c r="B91" s="31" t="s">
        <v>1620</v>
      </c>
      <c r="C91" s="32" t="s">
        <v>1610</v>
      </c>
      <c r="G91" s="4"/>
    </row>
    <row r="92" spans="2:11" x14ac:dyDescent="0.25">
      <c r="B92" s="36" t="s">
        <v>40</v>
      </c>
      <c r="C92" s="47">
        <v>151939.149</v>
      </c>
      <c r="G92" s="4"/>
    </row>
    <row r="93" spans="2:11" x14ac:dyDescent="0.25">
      <c r="B93" s="11" t="s">
        <v>46</v>
      </c>
      <c r="C93" s="45">
        <v>130714.67460000006</v>
      </c>
      <c r="G93" s="4"/>
    </row>
    <row r="94" spans="2:11" x14ac:dyDescent="0.25">
      <c r="B94" s="11" t="s">
        <v>22</v>
      </c>
      <c r="C94" s="45">
        <v>131477.77639999994</v>
      </c>
      <c r="G94" s="4"/>
    </row>
    <row r="95" spans="2:11" ht="16.5" thickBot="1" x14ac:dyDescent="0.3">
      <c r="B95" s="12" t="s">
        <v>16</v>
      </c>
      <c r="C95" s="46">
        <v>787549.89280000131</v>
      </c>
      <c r="G95" s="4"/>
    </row>
    <row r="96" spans="2:11" x14ac:dyDescent="0.25">
      <c r="B96" s="3"/>
      <c r="G96" s="4"/>
    </row>
    <row r="97" spans="2:7" x14ac:dyDescent="0.25">
      <c r="B97" s="3"/>
      <c r="G97" s="4"/>
    </row>
    <row r="98" spans="2:7" x14ac:dyDescent="0.25">
      <c r="B98" s="3"/>
      <c r="G98" s="4"/>
    </row>
    <row r="99" spans="2:7" x14ac:dyDescent="0.25">
      <c r="B99" s="3"/>
      <c r="G99" s="4"/>
    </row>
    <row r="100" spans="2:7" ht="16.5" thickBot="1" x14ac:dyDescent="0.3">
      <c r="B100" s="3"/>
      <c r="G100" s="4"/>
    </row>
    <row r="101" spans="2:7" ht="16.5" thickBot="1" x14ac:dyDescent="0.3">
      <c r="B101" s="31" t="s">
        <v>1620</v>
      </c>
      <c r="C101" s="32" t="s">
        <v>1611</v>
      </c>
      <c r="G101" s="4"/>
    </row>
    <row r="102" spans="2:7" x14ac:dyDescent="0.25">
      <c r="B102" s="36" t="s">
        <v>40</v>
      </c>
      <c r="C102" s="48">
        <v>140.29468975069253</v>
      </c>
      <c r="G102" s="4"/>
    </row>
    <row r="103" spans="2:7" x14ac:dyDescent="0.25">
      <c r="B103" s="11" t="s">
        <v>46</v>
      </c>
      <c r="C103" s="52">
        <v>139.80179101604284</v>
      </c>
      <c r="G103" s="4"/>
    </row>
    <row r="104" spans="2:7" x14ac:dyDescent="0.25">
      <c r="B104" s="11" t="s">
        <v>22</v>
      </c>
      <c r="C104" s="52">
        <v>141.67863836206891</v>
      </c>
      <c r="G104" s="4"/>
    </row>
    <row r="105" spans="2:7" ht="16.5" thickBot="1" x14ac:dyDescent="0.3">
      <c r="B105" s="12" t="s">
        <v>16</v>
      </c>
      <c r="C105" s="49">
        <v>141.21389506903375</v>
      </c>
      <c r="G105" s="4"/>
    </row>
    <row r="106" spans="2:7" x14ac:dyDescent="0.25">
      <c r="B106" s="17"/>
      <c r="C106" s="44"/>
      <c r="G106" s="4"/>
    </row>
    <row r="107" spans="2:7" x14ac:dyDescent="0.25">
      <c r="B107" s="17"/>
      <c r="C107" s="44"/>
      <c r="G107" s="4"/>
    </row>
    <row r="108" spans="2:7" x14ac:dyDescent="0.25">
      <c r="B108" s="17"/>
      <c r="C108" s="44"/>
      <c r="G108" s="4"/>
    </row>
    <row r="109" spans="2:7" x14ac:dyDescent="0.25">
      <c r="B109" s="3"/>
      <c r="G109" s="4"/>
    </row>
    <row r="110" spans="2:7" ht="16.5" thickBot="1" x14ac:dyDescent="0.3">
      <c r="B110" s="3"/>
      <c r="G110" s="4"/>
    </row>
    <row r="111" spans="2:7" ht="16.5" thickBot="1" x14ac:dyDescent="0.3">
      <c r="B111" s="31" t="s">
        <v>1620</v>
      </c>
      <c r="C111" s="32" t="s">
        <v>1625</v>
      </c>
      <c r="G111" s="4"/>
    </row>
    <row r="112" spans="2:7" x14ac:dyDescent="0.25">
      <c r="B112" s="36" t="s">
        <v>40</v>
      </c>
      <c r="C112" s="50">
        <v>1083</v>
      </c>
      <c r="G112" s="4"/>
    </row>
    <row r="113" spans="2:7" x14ac:dyDescent="0.25">
      <c r="B113" s="11" t="s">
        <v>46</v>
      </c>
      <c r="C113" s="53">
        <v>935</v>
      </c>
      <c r="G113" s="4"/>
    </row>
    <row r="114" spans="2:7" x14ac:dyDescent="0.25">
      <c r="B114" s="11" t="s">
        <v>22</v>
      </c>
      <c r="C114" s="53">
        <v>928</v>
      </c>
      <c r="G114" s="4"/>
    </row>
    <row r="115" spans="2:7" ht="16.5" thickBot="1" x14ac:dyDescent="0.3">
      <c r="B115" s="12" t="s">
        <v>16</v>
      </c>
      <c r="C115" s="51">
        <v>5577</v>
      </c>
      <c r="G115" s="4"/>
    </row>
    <row r="116" spans="2:7" x14ac:dyDescent="0.25">
      <c r="B116" s="3"/>
      <c r="G116" s="4"/>
    </row>
    <row r="117" spans="2:7" x14ac:dyDescent="0.25">
      <c r="B117" s="3"/>
      <c r="G117" s="4"/>
    </row>
    <row r="118" spans="2:7" x14ac:dyDescent="0.25">
      <c r="B118" s="3"/>
      <c r="G118" s="4"/>
    </row>
    <row r="119" spans="2:7" ht="16.5" thickBot="1" x14ac:dyDescent="0.3">
      <c r="B119" s="6"/>
      <c r="C119" s="7"/>
      <c r="D119" s="7"/>
      <c r="E119" s="7"/>
      <c r="F119" s="7"/>
      <c r="G119" s="8"/>
    </row>
  </sheetData>
  <mergeCells count="8">
    <mergeCell ref="B2:E2"/>
    <mergeCell ref="B11:E11"/>
    <mergeCell ref="B33:H33"/>
    <mergeCell ref="B78:E78"/>
    <mergeCell ref="B90:G90"/>
    <mergeCell ref="B54:H54"/>
    <mergeCell ref="B67:E67"/>
    <mergeCell ref="B22:G2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E9CC-6A42-4B46-AF4F-26F77ED60971}">
  <sheetPr>
    <tabColor rgb="FF00B050"/>
  </sheetPr>
  <dimension ref="I6:AC19"/>
  <sheetViews>
    <sheetView tabSelected="1" zoomScale="70" zoomScaleNormal="70" workbookViewId="0">
      <selection activeCell="B32" sqref="B32"/>
    </sheetView>
  </sheetViews>
  <sheetFormatPr defaultRowHeight="15.75" x14ac:dyDescent="0.25"/>
  <cols>
    <col min="1" max="16384" width="9" style="1"/>
  </cols>
  <sheetData>
    <row r="6" spans="11:29" x14ac:dyDescent="0.25">
      <c r="S6"/>
      <c r="AC6"/>
    </row>
    <row r="9" spans="11:29" x14ac:dyDescent="0.25">
      <c r="AA9"/>
    </row>
    <row r="12" spans="11:29" x14ac:dyDescent="0.25">
      <c r="K12" s="2"/>
      <c r="P12"/>
    </row>
    <row r="17" spans="9:17" x14ac:dyDescent="0.25">
      <c r="I17"/>
    </row>
    <row r="19" spans="9:17" x14ac:dyDescent="0.25">
      <c r="Q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 &amp; 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Dixit Rana</cp:lastModifiedBy>
  <dcterms:created xsi:type="dcterms:W3CDTF">2024-06-23T13:11:17Z</dcterms:created>
  <dcterms:modified xsi:type="dcterms:W3CDTF">2026-04-02T05:08:15Z</dcterms:modified>
</cp:coreProperties>
</file>