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dbe550bd04a61f/Documents/"/>
    </mc:Choice>
  </mc:AlternateContent>
  <xr:revisionPtr revIDLastSave="12" documentId="8_{A2DEE1BC-F18A-4116-8679-8F5EC8FACDE4}" xr6:coauthVersionLast="47" xr6:coauthVersionMax="47" xr10:uidLastSave="{92BAC3F5-CE3A-47D9-8E49-E989FDCCF508}"/>
  <bookViews>
    <workbookView xWindow="-108" yWindow="-108" windowWidth="23256" windowHeight="12456" xr2:uid="{16E64355-BB1F-4EAC-BDDB-8541EE2D1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30" i="1"/>
  <c r="B28" i="1" s="1"/>
  <c r="H16" i="1"/>
  <c r="F20" i="1"/>
  <c r="D20" i="1"/>
  <c r="D18" i="1"/>
  <c r="D16" i="1"/>
  <c r="B20" i="1"/>
  <c r="B18" i="1"/>
  <c r="B16" i="1"/>
  <c r="F6" i="1"/>
  <c r="F7" i="1"/>
  <c r="F8" i="1"/>
  <c r="F9" i="1"/>
  <c r="F10" i="1"/>
  <c r="F11" i="1"/>
  <c r="F12" i="1"/>
  <c r="F13" i="1"/>
  <c r="F4" i="1"/>
  <c r="F5" i="1"/>
  <c r="B26" i="1" l="1"/>
  <c r="F18" i="1"/>
  <c r="F16" i="1"/>
</calcChain>
</file>

<file path=xl/sharedStrings.xml><?xml version="1.0" encoding="utf-8"?>
<sst xmlns="http://schemas.openxmlformats.org/spreadsheetml/2006/main" count="64" uniqueCount="45">
  <si>
    <t>SALES RECORD</t>
  </si>
  <si>
    <t>CUSTOMER NAME</t>
  </si>
  <si>
    <t>CUSTOMER ID</t>
  </si>
  <si>
    <t>ITEM PURCHASED</t>
  </si>
  <si>
    <t>MRP</t>
  </si>
  <si>
    <t>DATE</t>
  </si>
  <si>
    <t>PAYMENT METHOD</t>
  </si>
  <si>
    <t>DAMON SALVATORE</t>
  </si>
  <si>
    <t>TYRA BANKS</t>
  </si>
  <si>
    <t>ELENA GILBERT</t>
  </si>
  <si>
    <t>CAROILINE FORBES</t>
  </si>
  <si>
    <t>SIMON COWELL</t>
  </si>
  <si>
    <t>JOSEPH MARINO</t>
  </si>
  <si>
    <t>ASHE GREY</t>
  </si>
  <si>
    <t>ANNA VOIS</t>
  </si>
  <si>
    <t>CRISTIAN JONES</t>
  </si>
  <si>
    <t>MICHAEL LEVEE</t>
  </si>
  <si>
    <t>ITEM A</t>
  </si>
  <si>
    <t>ITEM B</t>
  </si>
  <si>
    <t>ITEM J</t>
  </si>
  <si>
    <t>ITEM C</t>
  </si>
  <si>
    <t>ITEM D</t>
  </si>
  <si>
    <t>ITEM E</t>
  </si>
  <si>
    <t>ITEM F</t>
  </si>
  <si>
    <t>ITEM G</t>
  </si>
  <si>
    <t>ITEM H</t>
  </si>
  <si>
    <t>ITEM I</t>
  </si>
  <si>
    <t>CASH</t>
  </si>
  <si>
    <t>CASSH</t>
  </si>
  <si>
    <t>CARD</t>
  </si>
  <si>
    <t>TODAY</t>
  </si>
  <si>
    <t>MEAN OF ITEMS PURCHASED</t>
  </si>
  <si>
    <t>MEDIAN OF ITEMS PURCHASED</t>
  </si>
  <si>
    <t>MODE OF ITEMS PURCHASED</t>
  </si>
  <si>
    <t>SUM OF MRP</t>
  </si>
  <si>
    <t>SUMIF</t>
  </si>
  <si>
    <t>SUMIFS</t>
  </si>
  <si>
    <t>COUNT</t>
  </si>
  <si>
    <t>COUNTA</t>
  </si>
  <si>
    <t>COUNTIFS</t>
  </si>
  <si>
    <t>XLOOKUP</t>
  </si>
  <si>
    <t>ITEMS NOT SOLD</t>
  </si>
  <si>
    <t>EOMONTH</t>
  </si>
  <si>
    <t>EDATE</t>
  </si>
  <si>
    <t>DATE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</si>
</sst>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C1EB-3358-450D-9BF4-CD9FC1B6C2FF}">
  <dimension ref="A1:I32"/>
  <sheetViews>
    <sheetView tabSelected="1" topLeftCell="B1" workbookViewId="0">
      <selection activeCell="G20" sqref="G20"/>
    </sheetView>
  </sheetViews>
  <sheetFormatPr defaultRowHeight="14.4" x14ac:dyDescent="0.3"/>
  <cols>
    <col min="1" max="1" width="26.5546875" customWidth="1"/>
    <col min="2" max="2" width="19.109375" customWidth="1"/>
    <col min="3" max="3" width="21" customWidth="1"/>
    <col min="4" max="4" width="18.88671875" customWidth="1"/>
    <col min="5" max="5" width="28.109375" customWidth="1"/>
    <col min="6" max="6" width="17.33203125" customWidth="1"/>
    <col min="7" max="7" width="18.5546875" customWidth="1"/>
    <col min="8" max="8" width="19" customWidth="1"/>
    <col min="9" max="9" width="17.88671875" customWidth="1"/>
    <col min="10" max="10" width="24.33203125" customWidth="1"/>
    <col min="11" max="11" width="19.88671875" customWidth="1"/>
  </cols>
  <sheetData>
    <row r="1" spans="1:9" ht="21" x14ac:dyDescent="0.4">
      <c r="A1" s="2" t="s">
        <v>0</v>
      </c>
      <c r="B1" s="1"/>
      <c r="C1" s="1"/>
      <c r="D1" s="1"/>
      <c r="E1" s="1"/>
      <c r="F1" s="1"/>
    </row>
    <row r="2" spans="1:9" x14ac:dyDescent="0.3">
      <c r="A2" s="1"/>
      <c r="B2" s="1"/>
      <c r="C2" s="1"/>
      <c r="D2" s="1"/>
      <c r="E2" s="1"/>
      <c r="F2" s="1"/>
    </row>
    <row r="3" spans="1:9" ht="18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6</v>
      </c>
      <c r="F3" s="3" t="s">
        <v>5</v>
      </c>
      <c r="G3" s="3" t="s">
        <v>41</v>
      </c>
      <c r="I3" t="s">
        <v>7</v>
      </c>
    </row>
    <row r="4" spans="1:9" x14ac:dyDescent="0.3">
      <c r="A4" t="s">
        <v>7</v>
      </c>
      <c r="B4">
        <v>1</v>
      </c>
      <c r="C4" t="s">
        <v>17</v>
      </c>
      <c r="D4">
        <v>2000</v>
      </c>
      <c r="E4" t="s">
        <v>27</v>
      </c>
      <c r="F4" s="5">
        <f ca="1">TODAY()</f>
        <v>45056</v>
      </c>
      <c r="G4" t="s">
        <v>17</v>
      </c>
    </row>
    <row r="5" spans="1:9" x14ac:dyDescent="0.3">
      <c r="A5" t="s">
        <v>8</v>
      </c>
      <c r="B5">
        <v>2</v>
      </c>
      <c r="C5" t="s">
        <v>18</v>
      </c>
      <c r="D5">
        <v>4500</v>
      </c>
      <c r="E5" t="s">
        <v>28</v>
      </c>
      <c r="F5" s="5">
        <f t="shared" ref="F5:F13" ca="1" si="0">TODAY()</f>
        <v>45056</v>
      </c>
      <c r="G5" t="s">
        <v>17</v>
      </c>
    </row>
    <row r="6" spans="1:9" x14ac:dyDescent="0.3">
      <c r="A6" t="s">
        <v>9</v>
      </c>
      <c r="B6">
        <v>3</v>
      </c>
      <c r="C6" t="s">
        <v>20</v>
      </c>
      <c r="D6">
        <v>560</v>
      </c>
      <c r="E6" t="s">
        <v>27</v>
      </c>
      <c r="F6" s="5">
        <f t="shared" ca="1" si="0"/>
        <v>45056</v>
      </c>
      <c r="G6" t="s">
        <v>17</v>
      </c>
    </row>
    <row r="7" spans="1:9" x14ac:dyDescent="0.3">
      <c r="A7" t="s">
        <v>10</v>
      </c>
      <c r="B7">
        <v>4</v>
      </c>
      <c r="C7" t="s">
        <v>21</v>
      </c>
      <c r="D7">
        <v>800</v>
      </c>
      <c r="E7" t="s">
        <v>27</v>
      </c>
      <c r="F7" s="5">
        <f t="shared" ca="1" si="0"/>
        <v>45056</v>
      </c>
      <c r="G7" t="s">
        <v>17</v>
      </c>
    </row>
    <row r="8" spans="1:9" x14ac:dyDescent="0.3">
      <c r="A8" t="s">
        <v>11</v>
      </c>
      <c r="B8">
        <v>5</v>
      </c>
      <c r="C8" t="s">
        <v>22</v>
      </c>
      <c r="D8">
        <v>3000</v>
      </c>
      <c r="E8" t="s">
        <v>29</v>
      </c>
      <c r="F8" s="5">
        <f t="shared" ca="1" si="0"/>
        <v>45056</v>
      </c>
      <c r="G8" t="s">
        <v>17</v>
      </c>
    </row>
    <row r="9" spans="1:9" x14ac:dyDescent="0.3">
      <c r="A9" t="s">
        <v>12</v>
      </c>
      <c r="B9">
        <v>6</v>
      </c>
      <c r="C9" t="s">
        <v>23</v>
      </c>
      <c r="D9">
        <v>100</v>
      </c>
      <c r="E9" t="s">
        <v>27</v>
      </c>
      <c r="F9" s="5">
        <f t="shared" ca="1" si="0"/>
        <v>45056</v>
      </c>
      <c r="G9" t="s">
        <v>17</v>
      </c>
    </row>
    <row r="10" spans="1:9" x14ac:dyDescent="0.3">
      <c r="A10" t="s">
        <v>13</v>
      </c>
      <c r="B10">
        <v>7</v>
      </c>
      <c r="C10" t="s">
        <v>24</v>
      </c>
      <c r="D10">
        <v>20</v>
      </c>
      <c r="E10" t="s">
        <v>27</v>
      </c>
      <c r="F10" s="5">
        <f t="shared" ca="1" si="0"/>
        <v>45056</v>
      </c>
      <c r="G10" t="s">
        <v>17</v>
      </c>
    </row>
    <row r="11" spans="1:9" x14ac:dyDescent="0.3">
      <c r="A11" t="s">
        <v>14</v>
      </c>
      <c r="B11">
        <v>8</v>
      </c>
      <c r="C11" t="s">
        <v>25</v>
      </c>
      <c r="D11">
        <v>3600</v>
      </c>
      <c r="E11" t="s">
        <v>29</v>
      </c>
      <c r="F11" s="5">
        <f t="shared" ca="1" si="0"/>
        <v>45056</v>
      </c>
      <c r="G11" t="s">
        <v>17</v>
      </c>
    </row>
    <row r="12" spans="1:9" x14ac:dyDescent="0.3">
      <c r="A12" t="s">
        <v>15</v>
      </c>
      <c r="B12">
        <v>9</v>
      </c>
      <c r="C12" t="s">
        <v>26</v>
      </c>
      <c r="D12">
        <v>8700</v>
      </c>
      <c r="E12" t="s">
        <v>29</v>
      </c>
      <c r="F12" s="5">
        <f t="shared" ca="1" si="0"/>
        <v>45056</v>
      </c>
      <c r="G12" t="s">
        <v>17</v>
      </c>
    </row>
    <row r="13" spans="1:9" x14ac:dyDescent="0.3">
      <c r="A13" t="s">
        <v>16</v>
      </c>
      <c r="B13">
        <v>10</v>
      </c>
      <c r="C13" t="s">
        <v>19</v>
      </c>
      <c r="D13">
        <v>2890</v>
      </c>
      <c r="E13" t="s">
        <v>29</v>
      </c>
      <c r="F13" s="5">
        <f t="shared" ca="1" si="0"/>
        <v>45056</v>
      </c>
      <c r="G13" t="s">
        <v>17</v>
      </c>
    </row>
    <row r="16" spans="1:9" x14ac:dyDescent="0.3">
      <c r="A16" s="1" t="s">
        <v>31</v>
      </c>
      <c r="B16">
        <f>SUM(D4:D13)/10</f>
        <v>2617</v>
      </c>
      <c r="C16" s="1" t="s">
        <v>34</v>
      </c>
      <c r="D16">
        <f>SUM(D4:D13)</f>
        <v>26170</v>
      </c>
      <c r="E16" s="1" t="s">
        <v>37</v>
      </c>
      <c r="F16">
        <f ca="1">COUNT(A4:G4)</f>
        <v>3</v>
      </c>
      <c r="G16" s="1" t="s">
        <v>40</v>
      </c>
      <c r="H16" t="str">
        <f>_xlfn.XLOOKUP(I3,A4:A13,E4:E13)</f>
        <v>CASH</v>
      </c>
      <c r="I16" s="1"/>
    </row>
    <row r="17" spans="1:9" x14ac:dyDescent="0.3">
      <c r="A17" s="1"/>
      <c r="C17" s="1"/>
      <c r="E17" s="1"/>
      <c r="G17" s="1"/>
      <c r="H17" s="1"/>
      <c r="I17" s="1"/>
    </row>
    <row r="18" spans="1:9" x14ac:dyDescent="0.3">
      <c r="A18" s="1" t="s">
        <v>32</v>
      </c>
      <c r="B18">
        <f>MEDIAN(D4:D13)</f>
        <v>2445</v>
      </c>
      <c r="C18" s="1" t="s">
        <v>35</v>
      </c>
      <c r="D18">
        <f>SUMIF(B4:B13,G4,C4:C13)</f>
        <v>0</v>
      </c>
      <c r="E18" s="1" t="s">
        <v>38</v>
      </c>
      <c r="F18">
        <f ca="1">COUNTA(A4:G13)</f>
        <v>70</v>
      </c>
      <c r="G18" s="1"/>
      <c r="H18" s="1"/>
      <c r="I18" s="1"/>
    </row>
    <row r="19" spans="1:9" x14ac:dyDescent="0.3">
      <c r="A19" s="1"/>
      <c r="C19" s="1"/>
      <c r="E19" s="1"/>
      <c r="G19" s="1"/>
      <c r="H19" s="1"/>
      <c r="I19" s="1"/>
    </row>
    <row r="20" spans="1:9" x14ac:dyDescent="0.3">
      <c r="A20" s="1" t="s">
        <v>33</v>
      </c>
      <c r="B20" t="e">
        <f>MODE(D5:D13)</f>
        <v>#N/A</v>
      </c>
      <c r="C20" s="1" t="s">
        <v>36</v>
      </c>
      <c r="D20">
        <f>SUMIFS(D4:D13,C4:C13,D7)</f>
        <v>0</v>
      </c>
      <c r="E20" s="1" t="s">
        <v>39</v>
      </c>
      <c r="F20">
        <f>COUNTIFS(E4:E13,D5,C4:C13,B5)</f>
        <v>0</v>
      </c>
      <c r="G20" s="1"/>
      <c r="H20" s="1"/>
      <c r="I20" s="1"/>
    </row>
    <row r="21" spans="1:9" x14ac:dyDescent="0.3">
      <c r="H21" s="1"/>
    </row>
    <row r="22" spans="1:9" ht="18" x14ac:dyDescent="0.35">
      <c r="A22" s="6" t="s">
        <v>44</v>
      </c>
      <c r="H22" s="1"/>
    </row>
    <row r="23" spans="1:9" x14ac:dyDescent="0.3">
      <c r="H23" s="1"/>
    </row>
    <row r="24" spans="1:9" x14ac:dyDescent="0.3">
      <c r="A24" t="s">
        <v>5</v>
      </c>
      <c r="B24" s="4">
        <f>DATE(2022,12,20)</f>
        <v>44915</v>
      </c>
      <c r="H24" s="1"/>
    </row>
    <row r="25" spans="1:9" x14ac:dyDescent="0.3">
      <c r="H25" s="1"/>
    </row>
    <row r="26" spans="1:9" x14ac:dyDescent="0.3">
      <c r="A26" t="s">
        <v>42</v>
      </c>
      <c r="B26" s="4">
        <f ca="1">EOMONTH(B30,5)</f>
        <v>45230</v>
      </c>
      <c r="H26" s="1"/>
    </row>
    <row r="27" spans="1:9" x14ac:dyDescent="0.3">
      <c r="H27" s="1"/>
    </row>
    <row r="28" spans="1:9" x14ac:dyDescent="0.3">
      <c r="A28" t="s">
        <v>43</v>
      </c>
      <c r="B28" s="4">
        <f ca="1">EDATE(B30,-6)</f>
        <v>44875</v>
      </c>
    </row>
    <row r="30" spans="1:9" x14ac:dyDescent="0.3">
      <c r="A30" t="s">
        <v>30</v>
      </c>
      <c r="B30" s="4">
        <f ca="1">TODAY()</f>
        <v>45056</v>
      </c>
    </row>
    <row r="32" spans="1:9" ht="18" x14ac:dyDescent="0.35">
      <c r="A3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patelritul127@outlook.com</cp:lastModifiedBy>
  <dcterms:created xsi:type="dcterms:W3CDTF">2023-05-08T14:19:41Z</dcterms:created>
  <dcterms:modified xsi:type="dcterms:W3CDTF">2023-05-10T11:08:43Z</dcterms:modified>
</cp:coreProperties>
</file>