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eagle\MultiSpork\MultiSpork\documentation\"/>
    </mc:Choice>
  </mc:AlternateContent>
  <bookViews>
    <workbookView xWindow="0" yWindow="0" windowWidth="15528" windowHeight="6264"/>
  </bookViews>
  <sheets>
    <sheet name="+10V regulator" sheetId="1" r:id="rId1"/>
    <sheet name="-10V regulato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11" i="1"/>
  <c r="B12" i="1" s="1"/>
  <c r="B9" i="1"/>
  <c r="B8" i="1"/>
  <c r="B7" i="1"/>
  <c r="B6" i="1"/>
</calcChain>
</file>

<file path=xl/sharedStrings.xml><?xml version="1.0" encoding="utf-8"?>
<sst xmlns="http://schemas.openxmlformats.org/spreadsheetml/2006/main" count="32" uniqueCount="27">
  <si>
    <t>V</t>
  </si>
  <si>
    <r>
      <t>R</t>
    </r>
    <r>
      <rPr>
        <vertAlign val="subscript"/>
        <sz val="11"/>
        <color theme="1"/>
        <rFont val="Calibri"/>
        <family val="2"/>
        <scheme val="minor"/>
      </rPr>
      <t>fb</t>
    </r>
  </si>
  <si>
    <r>
      <t>V</t>
    </r>
    <r>
      <rPr>
        <vertAlign val="subscript"/>
        <sz val="11"/>
        <color theme="1"/>
        <rFont val="Calibri"/>
        <family val="2"/>
        <scheme val="minor"/>
      </rPr>
      <t>out</t>
    </r>
  </si>
  <si>
    <t>kΩ</t>
  </si>
  <si>
    <r>
      <t>V</t>
    </r>
    <r>
      <rPr>
        <vertAlign val="subscript"/>
        <sz val="11"/>
        <color theme="1"/>
        <rFont val="Calibri"/>
        <family val="2"/>
        <scheme val="minor"/>
      </rPr>
      <t>in(bat)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</si>
  <si>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in(USB)</t>
    </r>
  </si>
  <si>
    <r>
      <t>DC</t>
    </r>
    <r>
      <rPr>
        <vertAlign val="subscript"/>
        <sz val="11"/>
        <color theme="1"/>
        <rFont val="Calibri"/>
        <family val="2"/>
        <scheme val="minor"/>
      </rPr>
      <t>bat</t>
    </r>
  </si>
  <si>
    <r>
      <t>DC</t>
    </r>
    <r>
      <rPr>
        <vertAlign val="subscript"/>
        <sz val="11"/>
        <color theme="1"/>
        <rFont val="Calibri"/>
        <family val="2"/>
        <scheme val="minor"/>
      </rPr>
      <t>USB</t>
    </r>
  </si>
  <si>
    <r>
      <t>f</t>
    </r>
    <r>
      <rPr>
        <vertAlign val="subscript"/>
        <sz val="11"/>
        <color theme="1"/>
        <rFont val="Calibri"/>
        <family val="2"/>
        <scheme val="minor"/>
      </rPr>
      <t>OSC</t>
    </r>
  </si>
  <si>
    <t>MHz</t>
  </si>
  <si>
    <r>
      <t>R</t>
    </r>
    <r>
      <rPr>
        <vertAlign val="subscript"/>
        <sz val="11"/>
        <color theme="1"/>
        <rFont val="Calibri"/>
        <family val="2"/>
        <scheme val="minor"/>
      </rPr>
      <t>T</t>
    </r>
  </si>
  <si>
    <r>
      <t>DC</t>
    </r>
    <r>
      <rPr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</si>
  <si>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vertAlign val="subscript"/>
        <sz val="11"/>
        <color theme="1"/>
        <rFont val="Calibri"/>
        <family val="2"/>
        <scheme val="minor"/>
      </rPr>
      <t>p</t>
    </r>
  </si>
  <si>
    <t>ns</t>
  </si>
  <si>
    <t>Clock period, ns</t>
  </si>
  <si>
    <t>Max allowable duty cycle</t>
  </si>
  <si>
    <t>Duty cycle on USB power</t>
  </si>
  <si>
    <t>Duty cycle on minimum battery power</t>
  </si>
  <si>
    <t>Output voltage</t>
  </si>
  <si>
    <t>USB bus voltage</t>
  </si>
  <si>
    <t>Minimum battery voltage, after diode</t>
  </si>
  <si>
    <r>
      <t>I</t>
    </r>
    <r>
      <rPr>
        <vertAlign val="subscript"/>
        <sz val="11"/>
        <color theme="1"/>
        <rFont val="Calibri"/>
        <family val="2"/>
        <scheme val="minor"/>
      </rPr>
      <t>out</t>
    </r>
  </si>
  <si>
    <t>A</t>
  </si>
  <si>
    <t>Maximum current</t>
  </si>
  <si>
    <r>
      <t>L</t>
    </r>
    <r>
      <rPr>
        <vertAlign val="subscript"/>
        <sz val="11"/>
        <color theme="1"/>
        <rFont val="Calibri"/>
        <family val="2"/>
        <scheme val="minor"/>
      </rPr>
      <t>min</t>
    </r>
  </si>
  <si>
    <t>µH</t>
  </si>
  <si>
    <t>Value to prevent subharmonics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</si>
</sst>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D15" sqref="D15"/>
    </sheetView>
  </sheetViews>
  <sheetFormatPr defaultRowHeight="14.4" x14ac:dyDescent="0.3"/>
  <cols>
    <col min="4" max="4" width="32.44140625" bestFit="1" customWidth="1"/>
  </cols>
  <sheetData>
    <row r="2" spans="1:4" ht="15.6" x14ac:dyDescent="0.35">
      <c r="A2" t="s">
        <v>2</v>
      </c>
      <c r="B2">
        <v>10</v>
      </c>
      <c r="C2" t="s">
        <v>0</v>
      </c>
      <c r="D2" t="s">
        <v>18</v>
      </c>
    </row>
    <row r="3" spans="1:4" ht="15.6" x14ac:dyDescent="0.35">
      <c r="A3" t="s">
        <v>21</v>
      </c>
      <c r="B3">
        <v>1</v>
      </c>
      <c r="C3" t="s">
        <v>22</v>
      </c>
      <c r="D3" t="s">
        <v>23</v>
      </c>
    </row>
    <row r="4" spans="1:4" ht="15.6" x14ac:dyDescent="0.35">
      <c r="A4" t="s">
        <v>4</v>
      </c>
      <c r="B4">
        <v>2</v>
      </c>
      <c r="C4" t="s">
        <v>0</v>
      </c>
      <c r="D4" t="s">
        <v>20</v>
      </c>
    </row>
    <row r="5" spans="1:4" ht="15.6" x14ac:dyDescent="0.35">
      <c r="A5" t="s">
        <v>5</v>
      </c>
      <c r="B5">
        <v>5</v>
      </c>
      <c r="C5" t="s">
        <v>0</v>
      </c>
      <c r="D5" t="s">
        <v>19</v>
      </c>
    </row>
    <row r="6" spans="1:4" ht="15.6" x14ac:dyDescent="0.35">
      <c r="A6" t="s">
        <v>1</v>
      </c>
      <c r="B6" s="3">
        <f>((B2-1.215)/0.0000833)/1000</f>
        <v>105.46218487394958</v>
      </c>
      <c r="C6" s="1" t="s">
        <v>3</v>
      </c>
    </row>
    <row r="7" spans="1:4" ht="15.6" x14ac:dyDescent="0.35">
      <c r="A7" t="s">
        <v>6</v>
      </c>
      <c r="B7" s="2">
        <f>($B$2-$B$4+0.7)/($B$2+0.7+0.3)</f>
        <v>0.79090909090909089</v>
      </c>
      <c r="D7" t="s">
        <v>17</v>
      </c>
    </row>
    <row r="8" spans="1:4" ht="15.6" x14ac:dyDescent="0.35">
      <c r="A8" t="s">
        <v>7</v>
      </c>
      <c r="B8" s="2">
        <f>($B$2-$B$5+0.7)/($B$2+0.7+0.3)</f>
        <v>0.51818181818181819</v>
      </c>
      <c r="D8" t="s">
        <v>16</v>
      </c>
    </row>
    <row r="9" spans="1:4" ht="15.6" x14ac:dyDescent="0.35">
      <c r="A9" t="s">
        <v>8</v>
      </c>
      <c r="B9">
        <f>91.9/(B10+1)</f>
        <v>2.9645161290322584</v>
      </c>
      <c r="C9" t="s">
        <v>9</v>
      </c>
    </row>
    <row r="10" spans="1:4" ht="15.6" x14ac:dyDescent="0.35">
      <c r="A10" t="s">
        <v>10</v>
      </c>
      <c r="B10" s="2">
        <v>30</v>
      </c>
      <c r="C10" s="1" t="s">
        <v>3</v>
      </c>
    </row>
    <row r="11" spans="1:4" ht="15.6" x14ac:dyDescent="0.35">
      <c r="A11" t="s">
        <v>12</v>
      </c>
      <c r="B11" s="2">
        <f>(1/B9)*1000</f>
        <v>337.32317736670291</v>
      </c>
      <c r="C11" s="1" t="s">
        <v>13</v>
      </c>
      <c r="D11" t="s">
        <v>14</v>
      </c>
    </row>
    <row r="12" spans="1:4" ht="15.6" x14ac:dyDescent="0.35">
      <c r="A12" t="s">
        <v>11</v>
      </c>
      <c r="B12" s="2">
        <f>(B11-60)/B11</f>
        <v>0.82212903225806455</v>
      </c>
      <c r="D12" t="s">
        <v>15</v>
      </c>
    </row>
    <row r="13" spans="1:4" ht="15.6" x14ac:dyDescent="0.35">
      <c r="A13" t="s">
        <v>24</v>
      </c>
      <c r="B13">
        <f>B7*B5/(2*B9*(2.4-(B2*B3/(B2*0.88))))</f>
        <v>0.52782583508818615</v>
      </c>
      <c r="C13" s="1" t="s">
        <v>25</v>
      </c>
    </row>
    <row r="14" spans="1:4" ht="15.6" x14ac:dyDescent="0.35">
      <c r="A14" t="s">
        <v>24</v>
      </c>
      <c r="B14">
        <f>B5*(2*B7-1)/((1-B7)*B9)</f>
        <v>4.6931920329280397</v>
      </c>
      <c r="C14" s="1" t="s">
        <v>25</v>
      </c>
      <c r="D14" t="s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+10V regulator</vt:lpstr>
      <vt:lpstr>-10V regulator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2014-07-26T17:36:27Z</dcterms:created>
  <dcterms:modified xsi:type="dcterms:W3CDTF">2014-07-26T18:38:57Z</dcterms:modified>
</cp:coreProperties>
</file>