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0" documentId="8_{5B5FEA7B-235A-49A4-A7F8-62D8B0E4CB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AB3" i="1"/>
  <c r="Z3" i="1"/>
  <c r="AA3" i="1"/>
  <c r="Y3" i="1"/>
  <c r="U9" i="1"/>
  <c r="U10" i="1"/>
  <c r="U11" i="1"/>
  <c r="U12" i="1"/>
  <c r="U13" i="1"/>
  <c r="U14" i="1"/>
  <c r="U15" i="1"/>
  <c r="U16" i="1"/>
  <c r="U17" i="1"/>
  <c r="U18" i="1"/>
  <c r="U19" i="1"/>
  <c r="U20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V9" i="1"/>
  <c r="W9" i="1"/>
  <c r="T10" i="1"/>
  <c r="V10" i="1"/>
  <c r="W10" i="1"/>
  <c r="T11" i="1"/>
  <c r="V11" i="1"/>
  <c r="W11" i="1"/>
  <c r="T12" i="1"/>
  <c r="V12" i="1"/>
  <c r="W12" i="1"/>
  <c r="T13" i="1"/>
  <c r="V13" i="1"/>
  <c r="W13" i="1"/>
  <c r="T14" i="1"/>
  <c r="V14" i="1"/>
  <c r="W14" i="1"/>
  <c r="T15" i="1"/>
  <c r="V15" i="1"/>
  <c r="W15" i="1"/>
  <c r="T16" i="1"/>
  <c r="V16" i="1"/>
  <c r="W16" i="1"/>
  <c r="T17" i="1"/>
  <c r="V17" i="1"/>
  <c r="W17" i="1"/>
  <c r="T18" i="1"/>
  <c r="V18" i="1"/>
  <c r="W18" i="1"/>
  <c r="T19" i="1"/>
  <c r="V19" i="1"/>
  <c r="W19" i="1"/>
  <c r="T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/>
  <c r="T3" i="1"/>
  <c r="I6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6" i="1"/>
  <c r="D25" i="1"/>
  <c r="D24" i="1"/>
  <c r="D23" i="1"/>
  <c r="C25" i="1"/>
  <c r="C24" i="1"/>
  <c r="C23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23" i="1" l="1"/>
  <c r="X24" i="1"/>
  <c r="X25" i="1"/>
  <c r="X26" i="1"/>
  <c r="S23" i="1"/>
  <c r="S24" i="1"/>
  <c r="S25" i="1"/>
  <c r="S26" i="1"/>
  <c r="N26" i="1"/>
  <c r="N23" i="1"/>
  <c r="N24" i="1"/>
  <c r="N25" i="1"/>
</calcChain>
</file>

<file path=xl/sharedStrings.xml><?xml version="1.0" encoding="utf-8"?>
<sst xmlns="http://schemas.openxmlformats.org/spreadsheetml/2006/main" count="48" uniqueCount="47">
  <si>
    <t>Employee Payrol</t>
  </si>
  <si>
    <t>Hours Worked per day</t>
  </si>
  <si>
    <t>Overtime Hours</t>
  </si>
  <si>
    <t>Pay</t>
  </si>
  <si>
    <t>Overtime Bonus</t>
  </si>
  <si>
    <t>Total Pay</t>
  </si>
  <si>
    <t>Last Name</t>
  </si>
  <si>
    <t>First Name</t>
  </si>
  <si>
    <t>Hourly Wage</t>
  </si>
  <si>
    <t>January Pay</t>
  </si>
  <si>
    <t>Kamaru</t>
  </si>
  <si>
    <t>Usman</t>
  </si>
  <si>
    <t>Nurmagomedov</t>
  </si>
  <si>
    <t>Khabib</t>
  </si>
  <si>
    <t>Makhachev</t>
  </si>
  <si>
    <t>Islam</t>
  </si>
  <si>
    <t>Volk</t>
  </si>
  <si>
    <t>Alex</t>
  </si>
  <si>
    <t>Israel</t>
  </si>
  <si>
    <t>Adesanya</t>
  </si>
  <si>
    <t>Holloway</t>
  </si>
  <si>
    <t>Max</t>
  </si>
  <si>
    <t>Porier</t>
  </si>
  <si>
    <t>Dustin</t>
  </si>
  <si>
    <t>Lee</t>
  </si>
  <si>
    <t>Kevin</t>
  </si>
  <si>
    <t>Vettori</t>
  </si>
  <si>
    <t>Marvin</t>
  </si>
  <si>
    <t>Costa</t>
  </si>
  <si>
    <t>Paulo</t>
  </si>
  <si>
    <t>Canonier</t>
  </si>
  <si>
    <t>Jared</t>
  </si>
  <si>
    <t>Prochazka</t>
  </si>
  <si>
    <t>Jiri</t>
  </si>
  <si>
    <t>Glover</t>
  </si>
  <si>
    <t>Techeira</t>
  </si>
  <si>
    <t>Oliveira</t>
  </si>
  <si>
    <t>Charles</t>
  </si>
  <si>
    <t>Gaethje</t>
  </si>
  <si>
    <t>Justin</t>
  </si>
  <si>
    <t>Cortez</t>
  </si>
  <si>
    <t>Tracy</t>
  </si>
  <si>
    <t>Ortega</t>
  </si>
  <si>
    <t>Brian</t>
  </si>
  <si>
    <t>Min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</si>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</sst>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70" formatCode="0.0"/>
  </numFmts>
  <fonts count="2">
    <font>
      <sz val="11"/>
      <color theme="1"/>
      <name val="Calibri"/>
      <family val="2"/>
      <scheme val="minor"/>
    </font>
    <font>
      <sz val="11"/>
      <color rgb="FFF4B08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571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NumberFormat="1"/>
    <xf numFmtId="170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" fontId="0" fillId="0" borderId="0" xfId="0" applyNumberFormat="1" applyFill="1"/>
    <xf numFmtId="164" fontId="0" fillId="6" borderId="0" xfId="0" applyNumberFormat="1" applyFill="1"/>
    <xf numFmtId="0" fontId="0" fillId="6" borderId="0" xfId="0" applyFill="1"/>
    <xf numFmtId="164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topLeftCell="O1" workbookViewId="0">
      <selection activeCell="X4" sqref="X4:AB20"/>
    </sheetView>
  </sheetViews>
  <sheetFormatPr defaultRowHeight="15"/>
  <cols>
    <col min="1" max="1" width="16.5703125" customWidth="1"/>
    <col min="2" max="2" width="11.7109375" customWidth="1"/>
    <col min="3" max="3" width="11.28515625" customWidth="1"/>
    <col min="4" max="4" width="17.5703125" customWidth="1"/>
    <col min="5" max="5" width="16.85546875" customWidth="1"/>
    <col min="6" max="6" width="19.5703125" customWidth="1"/>
    <col min="7" max="7" width="19.140625" customWidth="1"/>
    <col min="8" max="8" width="19.85546875" customWidth="1"/>
    <col min="9" max="13" width="19.42578125" customWidth="1"/>
    <col min="14" max="18" width="13.42578125" customWidth="1"/>
    <col min="19" max="23" width="16.42578125" customWidth="1"/>
    <col min="24" max="27" width="11.85546875" bestFit="1" customWidth="1"/>
    <col min="28" max="28" width="10.85546875" bestFit="1" customWidth="1"/>
    <col min="30" max="30" width="14.85546875" customWidth="1"/>
  </cols>
  <sheetData>
    <row r="1" spans="1:30">
      <c r="A1" t="s">
        <v>0</v>
      </c>
    </row>
    <row r="2" spans="1:30">
      <c r="D2" t="s">
        <v>1</v>
      </c>
      <c r="I2" t="s">
        <v>2</v>
      </c>
      <c r="N2" t="s">
        <v>3</v>
      </c>
      <c r="S2" t="s">
        <v>4</v>
      </c>
      <c r="X2" t="s">
        <v>5</v>
      </c>
    </row>
    <row r="3" spans="1:30">
      <c r="A3" t="s">
        <v>6</v>
      </c>
      <c r="B3" t="s">
        <v>7</v>
      </c>
      <c r="C3" t="s">
        <v>8</v>
      </c>
      <c r="D3" s="9">
        <v>44562</v>
      </c>
      <c r="E3" s="9">
        <f>D3+7</f>
        <v>44569</v>
      </c>
      <c r="F3" s="9">
        <f t="shared" ref="F3:H3" si="0">E3+7</f>
        <v>44576</v>
      </c>
      <c r="G3" s="9">
        <f t="shared" si="0"/>
        <v>44583</v>
      </c>
      <c r="H3" s="9">
        <f t="shared" si="0"/>
        <v>44590</v>
      </c>
      <c r="I3" s="9">
        <v>44562</v>
      </c>
      <c r="J3" s="9">
        <f>I3+7</f>
        <v>44569</v>
      </c>
      <c r="K3" s="9">
        <f t="shared" ref="K3:L3" si="1">J3+7</f>
        <v>44576</v>
      </c>
      <c r="L3" s="9">
        <f t="shared" si="1"/>
        <v>44583</v>
      </c>
      <c r="M3" s="9">
        <f>L3+7</f>
        <v>44590</v>
      </c>
      <c r="N3" s="1">
        <v>44562</v>
      </c>
      <c r="O3" s="1">
        <f>N3+7</f>
        <v>44569</v>
      </c>
      <c r="P3" s="1">
        <f t="shared" ref="P3:R3" si="2">O3+7</f>
        <v>44576</v>
      </c>
      <c r="Q3" s="1">
        <f t="shared" si="2"/>
        <v>44583</v>
      </c>
      <c r="R3" s="1">
        <f t="shared" si="2"/>
        <v>44590</v>
      </c>
      <c r="S3" s="1">
        <v>44562</v>
      </c>
      <c r="T3" s="1">
        <f>S3+7</f>
        <v>44569</v>
      </c>
      <c r="U3" s="1">
        <f t="shared" ref="U3:W3" si="3">T3+7</f>
        <v>44576</v>
      </c>
      <c r="V3" s="1">
        <f t="shared" si="3"/>
        <v>44583</v>
      </c>
      <c r="W3" s="1">
        <f t="shared" si="3"/>
        <v>44590</v>
      </c>
      <c r="X3" s="1">
        <v>44562</v>
      </c>
      <c r="Y3" s="1">
        <f>X3+7</f>
        <v>44569</v>
      </c>
      <c r="Z3" s="1">
        <f t="shared" ref="Z3:AA3" si="4">Y3+7</f>
        <v>44576</v>
      </c>
      <c r="AA3" s="1">
        <f t="shared" si="4"/>
        <v>44583</v>
      </c>
      <c r="AB3" s="1">
        <f>AA3+7</f>
        <v>44590</v>
      </c>
      <c r="AD3" t="s">
        <v>9</v>
      </c>
    </row>
    <row r="4" spans="1:30">
      <c r="A4" t="s">
        <v>10</v>
      </c>
      <c r="B4" t="s">
        <v>11</v>
      </c>
      <c r="C4" s="2">
        <v>11</v>
      </c>
      <c r="D4" s="5">
        <v>41</v>
      </c>
      <c r="E4" s="5">
        <v>45</v>
      </c>
      <c r="F4" s="5">
        <v>38</v>
      </c>
      <c r="G4" s="5">
        <v>35</v>
      </c>
      <c r="H4" s="5">
        <v>28</v>
      </c>
      <c r="I4" s="6">
        <f>IF(D4&gt;40,D4-40,0)</f>
        <v>1</v>
      </c>
      <c r="J4" s="6">
        <f t="shared" ref="J4:M4" si="5">IF(E4&gt;40,E4-40,0)</f>
        <v>5</v>
      </c>
      <c r="K4" s="6">
        <f t="shared" si="5"/>
        <v>0</v>
      </c>
      <c r="L4" s="6">
        <f t="shared" si="5"/>
        <v>0</v>
      </c>
      <c r="M4" s="6">
        <f t="shared" si="5"/>
        <v>0</v>
      </c>
      <c r="N4" s="7">
        <f>$C4*D4</f>
        <v>451</v>
      </c>
      <c r="O4" s="7">
        <f t="shared" ref="O4:R19" si="6">$C4*E4</f>
        <v>495</v>
      </c>
      <c r="P4" s="7">
        <f t="shared" si="6"/>
        <v>418</v>
      </c>
      <c r="Q4" s="7">
        <f t="shared" si="6"/>
        <v>385</v>
      </c>
      <c r="R4" s="7">
        <f t="shared" si="6"/>
        <v>308</v>
      </c>
      <c r="S4" s="8">
        <f>0.5*$C4*I4</f>
        <v>5.5</v>
      </c>
      <c r="T4" s="8">
        <f t="shared" ref="T4:W19" si="7">0.5*$C4*J4</f>
        <v>27.5</v>
      </c>
      <c r="U4" s="8">
        <f t="shared" si="7"/>
        <v>0</v>
      </c>
      <c r="V4" s="8">
        <f t="shared" si="7"/>
        <v>0</v>
      </c>
      <c r="W4" s="8">
        <f t="shared" si="7"/>
        <v>0</v>
      </c>
      <c r="X4" s="12">
        <f>N4+S4</f>
        <v>456.5</v>
      </c>
      <c r="Y4" s="12">
        <f t="shared" ref="Y4:AB19" si="8">O4+T4</f>
        <v>522.5</v>
      </c>
      <c r="Z4" s="12">
        <f t="shared" si="8"/>
        <v>418</v>
      </c>
      <c r="AA4" s="12">
        <f t="shared" si="8"/>
        <v>385</v>
      </c>
      <c r="AB4" s="12">
        <f t="shared" si="8"/>
        <v>308</v>
      </c>
      <c r="AD4" s="10">
        <f>SUM(X4:AB4)</f>
        <v>2090</v>
      </c>
    </row>
    <row r="5" spans="1:30">
      <c r="A5" t="s">
        <v>12</v>
      </c>
      <c r="B5" t="s">
        <v>13</v>
      </c>
      <c r="C5" s="2">
        <v>15</v>
      </c>
      <c r="D5" s="5">
        <v>40</v>
      </c>
      <c r="E5" s="5">
        <v>40</v>
      </c>
      <c r="F5" s="5">
        <v>40</v>
      </c>
      <c r="G5" s="5">
        <v>40</v>
      </c>
      <c r="H5" s="5">
        <v>35</v>
      </c>
      <c r="I5" s="6">
        <f t="shared" ref="I5:M20" si="9">IF(D5&gt;40,D5-40,0)</f>
        <v>0</v>
      </c>
      <c r="J5" s="6">
        <f t="shared" si="9"/>
        <v>0</v>
      </c>
      <c r="K5" s="6">
        <f t="shared" si="9"/>
        <v>0</v>
      </c>
      <c r="L5" s="6">
        <f t="shared" si="9"/>
        <v>0</v>
      </c>
      <c r="M5" s="6">
        <f t="shared" si="9"/>
        <v>0</v>
      </c>
      <c r="N5" s="7">
        <f t="shared" ref="N5:N20" si="10">$C5*D5</f>
        <v>600</v>
      </c>
      <c r="O5" s="7">
        <f t="shared" si="6"/>
        <v>600</v>
      </c>
      <c r="P5" s="7">
        <f t="shared" si="6"/>
        <v>600</v>
      </c>
      <c r="Q5" s="7">
        <f t="shared" si="6"/>
        <v>600</v>
      </c>
      <c r="R5" s="7">
        <f t="shared" si="6"/>
        <v>525</v>
      </c>
      <c r="S5" s="8">
        <f t="shared" ref="S5:S20" si="11">0.5*$C5*I5</f>
        <v>0</v>
      </c>
      <c r="T5" s="8">
        <f t="shared" si="7"/>
        <v>0</v>
      </c>
      <c r="U5" s="8">
        <f t="shared" si="7"/>
        <v>0</v>
      </c>
      <c r="V5" s="8">
        <f t="shared" si="7"/>
        <v>0</v>
      </c>
      <c r="W5" s="8">
        <f t="shared" si="7"/>
        <v>0</v>
      </c>
      <c r="X5" s="12">
        <f t="shared" ref="X5:X20" si="12">N5+S5</f>
        <v>600</v>
      </c>
      <c r="Y5" s="12">
        <f t="shared" si="8"/>
        <v>600</v>
      </c>
      <c r="Z5" s="12">
        <f t="shared" si="8"/>
        <v>600</v>
      </c>
      <c r="AA5" s="12">
        <f t="shared" si="8"/>
        <v>600</v>
      </c>
      <c r="AB5" s="12">
        <f t="shared" si="8"/>
        <v>525</v>
      </c>
      <c r="AD5" s="10">
        <f t="shared" ref="AD5:AD20" si="13">SUM(X5:AB5)</f>
        <v>2925</v>
      </c>
    </row>
    <row r="6" spans="1:30">
      <c r="A6" t="s">
        <v>14</v>
      </c>
      <c r="B6" t="s">
        <v>15</v>
      </c>
      <c r="C6" s="2">
        <v>14</v>
      </c>
      <c r="D6" s="5">
        <v>41</v>
      </c>
      <c r="E6" s="5">
        <v>39</v>
      </c>
      <c r="F6" s="5">
        <v>48</v>
      </c>
      <c r="G6" s="5">
        <v>40</v>
      </c>
      <c r="H6" s="5">
        <v>41</v>
      </c>
      <c r="I6" s="6">
        <f>IF(D6&gt;40,D6-40,0)</f>
        <v>1</v>
      </c>
      <c r="J6" s="6">
        <f t="shared" si="9"/>
        <v>0</v>
      </c>
      <c r="K6" s="6">
        <f t="shared" si="9"/>
        <v>8</v>
      </c>
      <c r="L6" s="6">
        <f t="shared" si="9"/>
        <v>0</v>
      </c>
      <c r="M6" s="6">
        <f t="shared" si="9"/>
        <v>1</v>
      </c>
      <c r="N6" s="7">
        <f t="shared" si="10"/>
        <v>574</v>
      </c>
      <c r="O6" s="7">
        <f t="shared" si="6"/>
        <v>546</v>
      </c>
      <c r="P6" s="7">
        <f t="shared" si="6"/>
        <v>672</v>
      </c>
      <c r="Q6" s="7">
        <f t="shared" si="6"/>
        <v>560</v>
      </c>
      <c r="R6" s="7">
        <f t="shared" si="6"/>
        <v>574</v>
      </c>
      <c r="S6" s="8">
        <f t="shared" si="11"/>
        <v>7</v>
      </c>
      <c r="T6" s="8">
        <f t="shared" si="7"/>
        <v>0</v>
      </c>
      <c r="U6" s="8">
        <f t="shared" si="7"/>
        <v>56</v>
      </c>
      <c r="V6" s="8">
        <f t="shared" si="7"/>
        <v>0</v>
      </c>
      <c r="W6" s="8">
        <f t="shared" si="7"/>
        <v>7</v>
      </c>
      <c r="X6" s="12">
        <f t="shared" si="12"/>
        <v>581</v>
      </c>
      <c r="Y6" s="12">
        <f t="shared" si="8"/>
        <v>546</v>
      </c>
      <c r="Z6" s="12">
        <f t="shared" si="8"/>
        <v>728</v>
      </c>
      <c r="AA6" s="12">
        <f t="shared" si="8"/>
        <v>560</v>
      </c>
      <c r="AB6" s="12">
        <f t="shared" si="8"/>
        <v>581</v>
      </c>
      <c r="AD6" s="10">
        <f t="shared" si="13"/>
        <v>2996</v>
      </c>
    </row>
    <row r="7" spans="1:30">
      <c r="A7" t="s">
        <v>16</v>
      </c>
      <c r="B7" t="s">
        <v>17</v>
      </c>
      <c r="C7" s="2">
        <v>20</v>
      </c>
      <c r="D7" s="5">
        <v>45</v>
      </c>
      <c r="E7" s="5">
        <v>41</v>
      </c>
      <c r="F7" s="5">
        <v>50</v>
      </c>
      <c r="G7" s="5">
        <v>41</v>
      </c>
      <c r="H7" s="5">
        <v>41</v>
      </c>
      <c r="I7" s="6">
        <f t="shared" si="9"/>
        <v>5</v>
      </c>
      <c r="J7" s="6">
        <f t="shared" si="9"/>
        <v>1</v>
      </c>
      <c r="K7" s="6">
        <f t="shared" si="9"/>
        <v>10</v>
      </c>
      <c r="L7" s="6">
        <f t="shared" si="9"/>
        <v>1</v>
      </c>
      <c r="M7" s="6">
        <f t="shared" si="9"/>
        <v>1</v>
      </c>
      <c r="N7" s="7">
        <f t="shared" si="10"/>
        <v>900</v>
      </c>
      <c r="O7" s="7">
        <f t="shared" si="6"/>
        <v>820</v>
      </c>
      <c r="P7" s="7">
        <f t="shared" si="6"/>
        <v>1000</v>
      </c>
      <c r="Q7" s="7">
        <f t="shared" si="6"/>
        <v>820</v>
      </c>
      <c r="R7" s="7">
        <f t="shared" si="6"/>
        <v>820</v>
      </c>
      <c r="S7" s="8">
        <f t="shared" si="11"/>
        <v>50</v>
      </c>
      <c r="T7" s="8">
        <f t="shared" si="7"/>
        <v>10</v>
      </c>
      <c r="U7" s="8">
        <f t="shared" si="7"/>
        <v>100</v>
      </c>
      <c r="V7" s="8">
        <f t="shared" si="7"/>
        <v>10</v>
      </c>
      <c r="W7" s="8">
        <f t="shared" si="7"/>
        <v>10</v>
      </c>
      <c r="X7" s="12">
        <f t="shared" si="12"/>
        <v>950</v>
      </c>
      <c r="Y7" s="12">
        <f t="shared" si="8"/>
        <v>830</v>
      </c>
      <c r="Z7" s="12">
        <f t="shared" si="8"/>
        <v>1100</v>
      </c>
      <c r="AA7" s="12">
        <f t="shared" si="8"/>
        <v>830</v>
      </c>
      <c r="AB7" s="12">
        <f t="shared" si="8"/>
        <v>830</v>
      </c>
      <c r="AD7" s="10">
        <f t="shared" si="13"/>
        <v>4540</v>
      </c>
    </row>
    <row r="8" spans="1:30">
      <c r="A8" t="s">
        <v>18</v>
      </c>
      <c r="B8" t="s">
        <v>19</v>
      </c>
      <c r="C8" s="2">
        <v>14</v>
      </c>
      <c r="D8" s="5">
        <v>35</v>
      </c>
      <c r="E8" s="5">
        <v>35</v>
      </c>
      <c r="F8" s="5">
        <v>35</v>
      </c>
      <c r="G8" s="5">
        <v>36</v>
      </c>
      <c r="H8" s="5">
        <v>40</v>
      </c>
      <c r="I8" s="6">
        <f t="shared" si="9"/>
        <v>0</v>
      </c>
      <c r="J8" s="6">
        <f t="shared" si="9"/>
        <v>0</v>
      </c>
      <c r="K8" s="6">
        <f t="shared" si="9"/>
        <v>0</v>
      </c>
      <c r="L8" s="6">
        <f t="shared" si="9"/>
        <v>0</v>
      </c>
      <c r="M8" s="6">
        <f t="shared" si="9"/>
        <v>0</v>
      </c>
      <c r="N8" s="7">
        <f t="shared" si="10"/>
        <v>490</v>
      </c>
      <c r="O8" s="7">
        <f t="shared" si="6"/>
        <v>490</v>
      </c>
      <c r="P8" s="7">
        <f t="shared" si="6"/>
        <v>490</v>
      </c>
      <c r="Q8" s="7">
        <f t="shared" si="6"/>
        <v>504</v>
      </c>
      <c r="R8" s="7">
        <f t="shared" si="6"/>
        <v>560</v>
      </c>
      <c r="S8" s="8">
        <f t="shared" si="11"/>
        <v>0</v>
      </c>
      <c r="T8" s="8">
        <f t="shared" si="7"/>
        <v>0</v>
      </c>
      <c r="U8" s="8">
        <f t="shared" si="7"/>
        <v>0</v>
      </c>
      <c r="V8" s="8">
        <f t="shared" si="7"/>
        <v>0</v>
      </c>
      <c r="W8" s="8">
        <f t="shared" si="7"/>
        <v>0</v>
      </c>
      <c r="X8" s="12">
        <f t="shared" si="12"/>
        <v>490</v>
      </c>
      <c r="Y8" s="12">
        <f t="shared" si="8"/>
        <v>490</v>
      </c>
      <c r="Z8" s="12">
        <f t="shared" si="8"/>
        <v>490</v>
      </c>
      <c r="AA8" s="12">
        <f t="shared" si="8"/>
        <v>504</v>
      </c>
      <c r="AB8" s="12">
        <f t="shared" si="8"/>
        <v>560</v>
      </c>
      <c r="AD8" s="10">
        <f t="shared" si="13"/>
        <v>2534</v>
      </c>
    </row>
    <row r="9" spans="1:30">
      <c r="A9" t="s">
        <v>20</v>
      </c>
      <c r="B9" t="s">
        <v>21</v>
      </c>
      <c r="C9" s="2">
        <v>15</v>
      </c>
      <c r="D9" s="5">
        <v>36</v>
      </c>
      <c r="E9" s="5">
        <v>41</v>
      </c>
      <c r="F9" s="5">
        <v>41</v>
      </c>
      <c r="G9" s="5">
        <v>42</v>
      </c>
      <c r="H9" s="5">
        <v>40</v>
      </c>
      <c r="I9" s="6">
        <f t="shared" si="9"/>
        <v>0</v>
      </c>
      <c r="J9" s="6">
        <f t="shared" si="9"/>
        <v>1</v>
      </c>
      <c r="K9" s="6">
        <f t="shared" si="9"/>
        <v>1</v>
      </c>
      <c r="L9" s="6">
        <f t="shared" si="9"/>
        <v>2</v>
      </c>
      <c r="M9" s="6">
        <f t="shared" si="9"/>
        <v>0</v>
      </c>
      <c r="N9" s="7">
        <f t="shared" si="10"/>
        <v>540</v>
      </c>
      <c r="O9" s="7">
        <f t="shared" si="6"/>
        <v>615</v>
      </c>
      <c r="P9" s="7">
        <f t="shared" si="6"/>
        <v>615</v>
      </c>
      <c r="Q9" s="7">
        <f t="shared" si="6"/>
        <v>630</v>
      </c>
      <c r="R9" s="7">
        <f t="shared" si="6"/>
        <v>600</v>
      </c>
      <c r="S9" s="8">
        <f t="shared" si="11"/>
        <v>0</v>
      </c>
      <c r="T9" s="8">
        <f t="shared" si="7"/>
        <v>7.5</v>
      </c>
      <c r="U9" s="8">
        <f t="shared" si="7"/>
        <v>7.5</v>
      </c>
      <c r="V9" s="8">
        <f t="shared" si="7"/>
        <v>15</v>
      </c>
      <c r="W9" s="8">
        <f t="shared" si="7"/>
        <v>0</v>
      </c>
      <c r="X9" s="12">
        <f t="shared" si="12"/>
        <v>540</v>
      </c>
      <c r="Y9" s="12">
        <f t="shared" si="8"/>
        <v>622.5</v>
      </c>
      <c r="Z9" s="12">
        <f t="shared" si="8"/>
        <v>622.5</v>
      </c>
      <c r="AA9" s="12">
        <f t="shared" si="8"/>
        <v>645</v>
      </c>
      <c r="AB9" s="12">
        <f t="shared" si="8"/>
        <v>600</v>
      </c>
      <c r="AD9" s="10">
        <f t="shared" si="13"/>
        <v>3030</v>
      </c>
    </row>
    <row r="10" spans="1:30">
      <c r="A10" t="s">
        <v>22</v>
      </c>
      <c r="B10" t="s">
        <v>23</v>
      </c>
      <c r="C10" s="2">
        <v>15</v>
      </c>
      <c r="D10" s="5">
        <v>39</v>
      </c>
      <c r="E10" s="5">
        <v>36</v>
      </c>
      <c r="F10" s="5">
        <v>35</v>
      </c>
      <c r="G10" s="5">
        <v>32</v>
      </c>
      <c r="H10" s="5">
        <v>39</v>
      </c>
      <c r="I10" s="6">
        <f t="shared" si="9"/>
        <v>0</v>
      </c>
      <c r="J10" s="6">
        <f t="shared" si="9"/>
        <v>0</v>
      </c>
      <c r="K10" s="6">
        <f t="shared" si="9"/>
        <v>0</v>
      </c>
      <c r="L10" s="6">
        <f t="shared" si="9"/>
        <v>0</v>
      </c>
      <c r="M10" s="6">
        <f t="shared" si="9"/>
        <v>0</v>
      </c>
      <c r="N10" s="7">
        <f t="shared" si="10"/>
        <v>585</v>
      </c>
      <c r="O10" s="7">
        <f t="shared" si="6"/>
        <v>540</v>
      </c>
      <c r="P10" s="7">
        <f t="shared" si="6"/>
        <v>525</v>
      </c>
      <c r="Q10" s="7">
        <f t="shared" si="6"/>
        <v>480</v>
      </c>
      <c r="R10" s="7">
        <f t="shared" si="6"/>
        <v>585</v>
      </c>
      <c r="S10" s="8">
        <f t="shared" si="11"/>
        <v>0</v>
      </c>
      <c r="T10" s="8">
        <f t="shared" si="7"/>
        <v>0</v>
      </c>
      <c r="U10" s="8">
        <f t="shared" si="7"/>
        <v>0</v>
      </c>
      <c r="V10" s="8">
        <f t="shared" si="7"/>
        <v>0</v>
      </c>
      <c r="W10" s="8">
        <f t="shared" si="7"/>
        <v>0</v>
      </c>
      <c r="X10" s="12">
        <f t="shared" si="12"/>
        <v>585</v>
      </c>
      <c r="Y10" s="12">
        <f t="shared" si="8"/>
        <v>540</v>
      </c>
      <c r="Z10" s="12">
        <f t="shared" si="8"/>
        <v>525</v>
      </c>
      <c r="AA10" s="12">
        <f t="shared" si="8"/>
        <v>480</v>
      </c>
      <c r="AB10" s="12">
        <f t="shared" si="8"/>
        <v>585</v>
      </c>
      <c r="AD10" s="10">
        <f t="shared" si="13"/>
        <v>2715</v>
      </c>
    </row>
    <row r="11" spans="1:30">
      <c r="A11" t="s">
        <v>24</v>
      </c>
      <c r="B11" t="s">
        <v>25</v>
      </c>
      <c r="C11" s="2">
        <v>9</v>
      </c>
      <c r="D11" s="5">
        <v>40</v>
      </c>
      <c r="E11" s="5">
        <v>48</v>
      </c>
      <c r="F11" s="5">
        <v>49</v>
      </c>
      <c r="G11" s="5">
        <v>35</v>
      </c>
      <c r="H11" s="5">
        <v>27</v>
      </c>
      <c r="I11" s="6">
        <f t="shared" si="9"/>
        <v>0</v>
      </c>
      <c r="J11" s="6">
        <f t="shared" si="9"/>
        <v>8</v>
      </c>
      <c r="K11" s="6">
        <f t="shared" si="9"/>
        <v>9</v>
      </c>
      <c r="L11" s="6">
        <f t="shared" si="9"/>
        <v>0</v>
      </c>
      <c r="M11" s="6">
        <f t="shared" si="9"/>
        <v>0</v>
      </c>
      <c r="N11" s="7">
        <f t="shared" si="10"/>
        <v>360</v>
      </c>
      <c r="O11" s="7">
        <f t="shared" si="6"/>
        <v>432</v>
      </c>
      <c r="P11" s="7">
        <f t="shared" si="6"/>
        <v>441</v>
      </c>
      <c r="Q11" s="7">
        <f t="shared" si="6"/>
        <v>315</v>
      </c>
      <c r="R11" s="7">
        <f t="shared" si="6"/>
        <v>243</v>
      </c>
      <c r="S11" s="8">
        <f t="shared" si="11"/>
        <v>0</v>
      </c>
      <c r="T11" s="8">
        <f t="shared" si="7"/>
        <v>36</v>
      </c>
      <c r="U11" s="8">
        <f t="shared" si="7"/>
        <v>40.5</v>
      </c>
      <c r="V11" s="8">
        <f t="shared" si="7"/>
        <v>0</v>
      </c>
      <c r="W11" s="8">
        <f t="shared" si="7"/>
        <v>0</v>
      </c>
      <c r="X11" s="12">
        <f t="shared" si="12"/>
        <v>360</v>
      </c>
      <c r="Y11" s="12">
        <f t="shared" si="8"/>
        <v>468</v>
      </c>
      <c r="Z11" s="12">
        <f t="shared" si="8"/>
        <v>481.5</v>
      </c>
      <c r="AA11" s="12">
        <f t="shared" si="8"/>
        <v>315</v>
      </c>
      <c r="AB11" s="12">
        <f t="shared" si="8"/>
        <v>243</v>
      </c>
      <c r="AD11" s="10">
        <f t="shared" si="13"/>
        <v>1867.5</v>
      </c>
    </row>
    <row r="12" spans="1:30">
      <c r="A12" t="s">
        <v>26</v>
      </c>
      <c r="B12" t="s">
        <v>27</v>
      </c>
      <c r="C12" s="2">
        <v>19</v>
      </c>
      <c r="D12" s="5">
        <v>41</v>
      </c>
      <c r="E12" s="5">
        <v>41</v>
      </c>
      <c r="F12" s="5">
        <v>41</v>
      </c>
      <c r="G12" s="5">
        <v>42</v>
      </c>
      <c r="H12" s="5">
        <v>40</v>
      </c>
      <c r="I12" s="6">
        <f t="shared" si="9"/>
        <v>1</v>
      </c>
      <c r="J12" s="6">
        <f t="shared" si="9"/>
        <v>1</v>
      </c>
      <c r="K12" s="6">
        <f t="shared" si="9"/>
        <v>1</v>
      </c>
      <c r="L12" s="6">
        <f t="shared" si="9"/>
        <v>2</v>
      </c>
      <c r="M12" s="6">
        <f t="shared" si="9"/>
        <v>0</v>
      </c>
      <c r="N12" s="7">
        <f t="shared" si="10"/>
        <v>779</v>
      </c>
      <c r="O12" s="7">
        <f t="shared" si="6"/>
        <v>779</v>
      </c>
      <c r="P12" s="7">
        <f t="shared" si="6"/>
        <v>779</v>
      </c>
      <c r="Q12" s="7">
        <f t="shared" si="6"/>
        <v>798</v>
      </c>
      <c r="R12" s="7">
        <f t="shared" si="6"/>
        <v>760</v>
      </c>
      <c r="S12" s="8">
        <f t="shared" si="11"/>
        <v>9.5</v>
      </c>
      <c r="T12" s="8">
        <f t="shared" si="7"/>
        <v>9.5</v>
      </c>
      <c r="U12" s="8">
        <f t="shared" si="7"/>
        <v>9.5</v>
      </c>
      <c r="V12" s="8">
        <f t="shared" si="7"/>
        <v>19</v>
      </c>
      <c r="W12" s="8">
        <f t="shared" si="7"/>
        <v>0</v>
      </c>
      <c r="X12" s="12">
        <f t="shared" si="12"/>
        <v>788.5</v>
      </c>
      <c r="Y12" s="12">
        <f t="shared" si="8"/>
        <v>788.5</v>
      </c>
      <c r="Z12" s="12">
        <f t="shared" si="8"/>
        <v>788.5</v>
      </c>
      <c r="AA12" s="12">
        <f t="shared" si="8"/>
        <v>817</v>
      </c>
      <c r="AB12" s="12">
        <f t="shared" si="8"/>
        <v>760</v>
      </c>
      <c r="AD12" s="10">
        <f t="shared" si="13"/>
        <v>3942.5</v>
      </c>
    </row>
    <row r="13" spans="1:30">
      <c r="A13" t="s">
        <v>28</v>
      </c>
      <c r="B13" t="s">
        <v>29</v>
      </c>
      <c r="C13" s="2">
        <v>17</v>
      </c>
      <c r="D13" s="5">
        <v>42</v>
      </c>
      <c r="E13" s="5">
        <v>29</v>
      </c>
      <c r="F13" s="5">
        <v>48</v>
      </c>
      <c r="G13" s="5">
        <v>50</v>
      </c>
      <c r="H13" s="5">
        <v>30</v>
      </c>
      <c r="I13" s="6">
        <f t="shared" si="9"/>
        <v>2</v>
      </c>
      <c r="J13" s="6">
        <f t="shared" si="9"/>
        <v>0</v>
      </c>
      <c r="K13" s="6">
        <f t="shared" si="9"/>
        <v>8</v>
      </c>
      <c r="L13" s="6">
        <f t="shared" si="9"/>
        <v>10</v>
      </c>
      <c r="M13" s="6">
        <f t="shared" si="9"/>
        <v>0</v>
      </c>
      <c r="N13" s="7">
        <f t="shared" si="10"/>
        <v>714</v>
      </c>
      <c r="O13" s="7">
        <f t="shared" si="6"/>
        <v>493</v>
      </c>
      <c r="P13" s="7">
        <f t="shared" si="6"/>
        <v>816</v>
      </c>
      <c r="Q13" s="7">
        <f t="shared" si="6"/>
        <v>850</v>
      </c>
      <c r="R13" s="7">
        <f t="shared" si="6"/>
        <v>510</v>
      </c>
      <c r="S13" s="8">
        <f t="shared" si="11"/>
        <v>17</v>
      </c>
      <c r="T13" s="8">
        <f t="shared" si="7"/>
        <v>0</v>
      </c>
      <c r="U13" s="8">
        <f t="shared" si="7"/>
        <v>68</v>
      </c>
      <c r="V13" s="8">
        <f t="shared" si="7"/>
        <v>85</v>
      </c>
      <c r="W13" s="8">
        <f t="shared" si="7"/>
        <v>0</v>
      </c>
      <c r="X13" s="12">
        <f t="shared" si="12"/>
        <v>731</v>
      </c>
      <c r="Y13" s="12">
        <f t="shared" si="8"/>
        <v>493</v>
      </c>
      <c r="Z13" s="12">
        <f t="shared" si="8"/>
        <v>884</v>
      </c>
      <c r="AA13" s="12">
        <f t="shared" si="8"/>
        <v>935</v>
      </c>
      <c r="AB13" s="12">
        <f t="shared" si="8"/>
        <v>510</v>
      </c>
      <c r="AD13" s="10">
        <f t="shared" si="13"/>
        <v>3553</v>
      </c>
    </row>
    <row r="14" spans="1:30">
      <c r="A14" t="s">
        <v>30</v>
      </c>
      <c r="B14" t="s">
        <v>31</v>
      </c>
      <c r="C14" s="2">
        <v>14</v>
      </c>
      <c r="D14" s="5">
        <v>45</v>
      </c>
      <c r="E14" s="5">
        <v>40</v>
      </c>
      <c r="F14" s="5">
        <v>42</v>
      </c>
      <c r="G14" s="5">
        <v>30</v>
      </c>
      <c r="H14" s="5">
        <v>41</v>
      </c>
      <c r="I14" s="6">
        <f t="shared" si="9"/>
        <v>5</v>
      </c>
      <c r="J14" s="6">
        <f t="shared" si="9"/>
        <v>0</v>
      </c>
      <c r="K14" s="6">
        <f t="shared" si="9"/>
        <v>2</v>
      </c>
      <c r="L14" s="6">
        <f t="shared" si="9"/>
        <v>0</v>
      </c>
      <c r="M14" s="6">
        <f t="shared" si="9"/>
        <v>1</v>
      </c>
      <c r="N14" s="7">
        <f t="shared" si="10"/>
        <v>630</v>
      </c>
      <c r="O14" s="7">
        <f t="shared" si="6"/>
        <v>560</v>
      </c>
      <c r="P14" s="7">
        <f t="shared" si="6"/>
        <v>588</v>
      </c>
      <c r="Q14" s="7">
        <f t="shared" si="6"/>
        <v>420</v>
      </c>
      <c r="R14" s="7">
        <f t="shared" si="6"/>
        <v>574</v>
      </c>
      <c r="S14" s="8">
        <f t="shared" si="11"/>
        <v>35</v>
      </c>
      <c r="T14" s="8">
        <f t="shared" si="7"/>
        <v>0</v>
      </c>
      <c r="U14" s="8">
        <f t="shared" si="7"/>
        <v>14</v>
      </c>
      <c r="V14" s="8">
        <f t="shared" si="7"/>
        <v>0</v>
      </c>
      <c r="W14" s="8">
        <f t="shared" si="7"/>
        <v>7</v>
      </c>
      <c r="X14" s="12">
        <f t="shared" si="12"/>
        <v>665</v>
      </c>
      <c r="Y14" s="12">
        <f t="shared" si="8"/>
        <v>560</v>
      </c>
      <c r="Z14" s="12">
        <f t="shared" si="8"/>
        <v>602</v>
      </c>
      <c r="AA14" s="12">
        <f t="shared" si="8"/>
        <v>420</v>
      </c>
      <c r="AB14" s="12">
        <f t="shared" si="8"/>
        <v>581</v>
      </c>
      <c r="AD14" s="10">
        <f t="shared" si="13"/>
        <v>2828</v>
      </c>
    </row>
    <row r="15" spans="1:30">
      <c r="A15" t="s">
        <v>32</v>
      </c>
      <c r="B15" t="s">
        <v>33</v>
      </c>
      <c r="C15" s="2">
        <v>13</v>
      </c>
      <c r="D15" s="5">
        <v>36</v>
      </c>
      <c r="E15" s="5">
        <v>40</v>
      </c>
      <c r="F15" s="5">
        <v>41</v>
      </c>
      <c r="G15" s="5">
        <v>41</v>
      </c>
      <c r="H15" s="5">
        <v>41</v>
      </c>
      <c r="I15" s="6">
        <f t="shared" si="9"/>
        <v>0</v>
      </c>
      <c r="J15" s="6">
        <f t="shared" si="9"/>
        <v>0</v>
      </c>
      <c r="K15" s="6">
        <f t="shared" si="9"/>
        <v>1</v>
      </c>
      <c r="L15" s="6">
        <f t="shared" si="9"/>
        <v>1</v>
      </c>
      <c r="M15" s="6">
        <f t="shared" si="9"/>
        <v>1</v>
      </c>
      <c r="N15" s="7">
        <f t="shared" si="10"/>
        <v>468</v>
      </c>
      <c r="O15" s="7">
        <f t="shared" si="6"/>
        <v>520</v>
      </c>
      <c r="P15" s="7">
        <f t="shared" si="6"/>
        <v>533</v>
      </c>
      <c r="Q15" s="7">
        <f t="shared" si="6"/>
        <v>533</v>
      </c>
      <c r="R15" s="7">
        <f t="shared" si="6"/>
        <v>533</v>
      </c>
      <c r="S15" s="8">
        <f t="shared" si="11"/>
        <v>0</v>
      </c>
      <c r="T15" s="8">
        <f t="shared" si="7"/>
        <v>0</v>
      </c>
      <c r="U15" s="8">
        <f t="shared" si="7"/>
        <v>6.5</v>
      </c>
      <c r="V15" s="8">
        <f t="shared" si="7"/>
        <v>6.5</v>
      </c>
      <c r="W15" s="8">
        <f t="shared" si="7"/>
        <v>6.5</v>
      </c>
      <c r="X15" s="12">
        <f t="shared" si="12"/>
        <v>468</v>
      </c>
      <c r="Y15" s="12">
        <f t="shared" si="8"/>
        <v>520</v>
      </c>
      <c r="Z15" s="12">
        <f t="shared" si="8"/>
        <v>539.5</v>
      </c>
      <c r="AA15" s="12">
        <f t="shared" si="8"/>
        <v>539.5</v>
      </c>
      <c r="AB15" s="12">
        <f t="shared" si="8"/>
        <v>539.5</v>
      </c>
      <c r="AD15" s="10">
        <f t="shared" si="13"/>
        <v>2606.5</v>
      </c>
    </row>
    <row r="16" spans="1:30">
      <c r="A16" t="s">
        <v>34</v>
      </c>
      <c r="B16" t="s">
        <v>35</v>
      </c>
      <c r="C16" s="2">
        <v>15</v>
      </c>
      <c r="D16" s="5">
        <v>35</v>
      </c>
      <c r="E16" s="5">
        <v>30</v>
      </c>
      <c r="F16" s="5">
        <v>42</v>
      </c>
      <c r="G16" s="5">
        <v>42</v>
      </c>
      <c r="H16" s="5">
        <v>42</v>
      </c>
      <c r="I16" s="6">
        <f t="shared" si="9"/>
        <v>0</v>
      </c>
      <c r="J16" s="6">
        <f t="shared" si="9"/>
        <v>0</v>
      </c>
      <c r="K16" s="6">
        <f t="shared" si="9"/>
        <v>2</v>
      </c>
      <c r="L16" s="6">
        <f t="shared" si="9"/>
        <v>2</v>
      </c>
      <c r="M16" s="6">
        <f t="shared" si="9"/>
        <v>2</v>
      </c>
      <c r="N16" s="7">
        <f t="shared" si="10"/>
        <v>525</v>
      </c>
      <c r="O16" s="7">
        <f t="shared" si="6"/>
        <v>450</v>
      </c>
      <c r="P16" s="7">
        <f t="shared" si="6"/>
        <v>630</v>
      </c>
      <c r="Q16" s="7">
        <f t="shared" si="6"/>
        <v>630</v>
      </c>
      <c r="R16" s="7">
        <f t="shared" si="6"/>
        <v>630</v>
      </c>
      <c r="S16" s="8">
        <f t="shared" si="11"/>
        <v>0</v>
      </c>
      <c r="T16" s="8">
        <f t="shared" si="7"/>
        <v>0</v>
      </c>
      <c r="U16" s="8">
        <f t="shared" si="7"/>
        <v>15</v>
      </c>
      <c r="V16" s="8">
        <f t="shared" si="7"/>
        <v>15</v>
      </c>
      <c r="W16" s="8">
        <f t="shared" si="7"/>
        <v>15</v>
      </c>
      <c r="X16" s="12">
        <f t="shared" si="12"/>
        <v>525</v>
      </c>
      <c r="Y16" s="12">
        <f t="shared" si="8"/>
        <v>450</v>
      </c>
      <c r="Z16" s="12">
        <f t="shared" si="8"/>
        <v>645</v>
      </c>
      <c r="AA16" s="12">
        <f t="shared" si="8"/>
        <v>645</v>
      </c>
      <c r="AB16" s="12">
        <f t="shared" si="8"/>
        <v>645</v>
      </c>
      <c r="AD16" s="10">
        <f t="shared" si="13"/>
        <v>2910</v>
      </c>
    </row>
    <row r="17" spans="1:30">
      <c r="A17" t="s">
        <v>36</v>
      </c>
      <c r="B17" t="s">
        <v>37</v>
      </c>
      <c r="C17" s="2">
        <v>16</v>
      </c>
      <c r="D17" s="5">
        <v>38</v>
      </c>
      <c r="E17" s="5">
        <v>35</v>
      </c>
      <c r="F17" s="5">
        <v>35</v>
      </c>
      <c r="G17" s="5">
        <v>40</v>
      </c>
      <c r="H17" s="5">
        <v>41</v>
      </c>
      <c r="I17" s="6">
        <f t="shared" si="9"/>
        <v>0</v>
      </c>
      <c r="J17" s="6">
        <f t="shared" si="9"/>
        <v>0</v>
      </c>
      <c r="K17" s="6">
        <f t="shared" si="9"/>
        <v>0</v>
      </c>
      <c r="L17" s="6">
        <f t="shared" si="9"/>
        <v>0</v>
      </c>
      <c r="M17" s="6">
        <f t="shared" si="9"/>
        <v>1</v>
      </c>
      <c r="N17" s="7">
        <f t="shared" si="10"/>
        <v>608</v>
      </c>
      <c r="O17" s="7">
        <f t="shared" si="6"/>
        <v>560</v>
      </c>
      <c r="P17" s="7">
        <f t="shared" si="6"/>
        <v>560</v>
      </c>
      <c r="Q17" s="7">
        <f t="shared" si="6"/>
        <v>640</v>
      </c>
      <c r="R17" s="7">
        <f t="shared" si="6"/>
        <v>656</v>
      </c>
      <c r="S17" s="8">
        <f t="shared" si="11"/>
        <v>0</v>
      </c>
      <c r="T17" s="8">
        <f t="shared" si="7"/>
        <v>0</v>
      </c>
      <c r="U17" s="8">
        <f t="shared" si="7"/>
        <v>0</v>
      </c>
      <c r="V17" s="8">
        <f t="shared" si="7"/>
        <v>0</v>
      </c>
      <c r="W17" s="8">
        <f t="shared" si="7"/>
        <v>8</v>
      </c>
      <c r="X17" s="12">
        <f t="shared" si="12"/>
        <v>608</v>
      </c>
      <c r="Y17" s="12">
        <f t="shared" si="8"/>
        <v>560</v>
      </c>
      <c r="Z17" s="12">
        <f t="shared" si="8"/>
        <v>560</v>
      </c>
      <c r="AA17" s="12">
        <f t="shared" si="8"/>
        <v>640</v>
      </c>
      <c r="AB17" s="12">
        <f t="shared" si="8"/>
        <v>664</v>
      </c>
      <c r="AD17" s="10">
        <f t="shared" si="13"/>
        <v>3032</v>
      </c>
    </row>
    <row r="18" spans="1:30">
      <c r="A18" t="s">
        <v>38</v>
      </c>
      <c r="B18" t="s">
        <v>39</v>
      </c>
      <c r="C18" s="2">
        <v>14</v>
      </c>
      <c r="D18" s="5">
        <v>40</v>
      </c>
      <c r="E18" s="5">
        <v>30</v>
      </c>
      <c r="F18" s="5">
        <v>42</v>
      </c>
      <c r="G18" s="5">
        <v>45</v>
      </c>
      <c r="H18" s="5">
        <v>45</v>
      </c>
      <c r="I18" s="6">
        <f t="shared" si="9"/>
        <v>0</v>
      </c>
      <c r="J18" s="6">
        <f t="shared" si="9"/>
        <v>0</v>
      </c>
      <c r="K18" s="6">
        <f t="shared" si="9"/>
        <v>2</v>
      </c>
      <c r="L18" s="6">
        <f t="shared" si="9"/>
        <v>5</v>
      </c>
      <c r="M18" s="6">
        <f t="shared" si="9"/>
        <v>5</v>
      </c>
      <c r="N18" s="7">
        <f t="shared" si="10"/>
        <v>560</v>
      </c>
      <c r="O18" s="7">
        <f t="shared" si="6"/>
        <v>420</v>
      </c>
      <c r="P18" s="7">
        <f t="shared" si="6"/>
        <v>588</v>
      </c>
      <c r="Q18" s="7">
        <f t="shared" si="6"/>
        <v>630</v>
      </c>
      <c r="R18" s="7">
        <f t="shared" si="6"/>
        <v>630</v>
      </c>
      <c r="S18" s="8">
        <f t="shared" si="11"/>
        <v>0</v>
      </c>
      <c r="T18" s="8">
        <f t="shared" si="7"/>
        <v>0</v>
      </c>
      <c r="U18" s="8">
        <f t="shared" si="7"/>
        <v>14</v>
      </c>
      <c r="V18" s="8">
        <f t="shared" si="7"/>
        <v>35</v>
      </c>
      <c r="W18" s="8">
        <f t="shared" si="7"/>
        <v>35</v>
      </c>
      <c r="X18" s="12">
        <f t="shared" si="12"/>
        <v>560</v>
      </c>
      <c r="Y18" s="12">
        <f t="shared" si="8"/>
        <v>420</v>
      </c>
      <c r="Z18" s="12">
        <f t="shared" si="8"/>
        <v>602</v>
      </c>
      <c r="AA18" s="12">
        <f t="shared" si="8"/>
        <v>665</v>
      </c>
      <c r="AB18" s="12">
        <f t="shared" si="8"/>
        <v>665</v>
      </c>
      <c r="AD18" s="10">
        <f t="shared" si="13"/>
        <v>2912</v>
      </c>
    </row>
    <row r="19" spans="1:30">
      <c r="A19" t="s">
        <v>40</v>
      </c>
      <c r="B19" t="s">
        <v>41</v>
      </c>
      <c r="C19" s="2">
        <v>30</v>
      </c>
      <c r="D19" s="5">
        <v>60</v>
      </c>
      <c r="E19" s="5">
        <v>50</v>
      </c>
      <c r="F19" s="5">
        <v>40</v>
      </c>
      <c r="G19" s="5">
        <v>30</v>
      </c>
      <c r="H19" s="5">
        <v>20</v>
      </c>
      <c r="I19" s="6">
        <f t="shared" si="9"/>
        <v>20</v>
      </c>
      <c r="J19" s="6">
        <f t="shared" si="9"/>
        <v>10</v>
      </c>
      <c r="K19" s="6">
        <f t="shared" si="9"/>
        <v>0</v>
      </c>
      <c r="L19" s="6">
        <f t="shared" si="9"/>
        <v>0</v>
      </c>
      <c r="M19" s="6">
        <f t="shared" si="9"/>
        <v>0</v>
      </c>
      <c r="N19" s="7">
        <f t="shared" si="10"/>
        <v>1800</v>
      </c>
      <c r="O19" s="7">
        <f t="shared" si="6"/>
        <v>1500</v>
      </c>
      <c r="P19" s="7">
        <f t="shared" si="6"/>
        <v>1200</v>
      </c>
      <c r="Q19" s="7">
        <f t="shared" si="6"/>
        <v>900</v>
      </c>
      <c r="R19" s="7">
        <f t="shared" si="6"/>
        <v>600</v>
      </c>
      <c r="S19" s="8">
        <f t="shared" si="11"/>
        <v>300</v>
      </c>
      <c r="T19" s="8">
        <f t="shared" si="7"/>
        <v>150</v>
      </c>
      <c r="U19" s="8">
        <f t="shared" si="7"/>
        <v>0</v>
      </c>
      <c r="V19" s="8">
        <f t="shared" si="7"/>
        <v>0</v>
      </c>
      <c r="W19" s="8">
        <f t="shared" si="7"/>
        <v>0</v>
      </c>
      <c r="X19" s="12">
        <f t="shared" si="12"/>
        <v>2100</v>
      </c>
      <c r="Y19" s="12">
        <f t="shared" si="8"/>
        <v>1650</v>
      </c>
      <c r="Z19" s="12">
        <f t="shared" si="8"/>
        <v>1200</v>
      </c>
      <c r="AA19" s="12">
        <f t="shared" si="8"/>
        <v>900</v>
      </c>
      <c r="AB19" s="12">
        <f t="shared" si="8"/>
        <v>600</v>
      </c>
      <c r="AD19" s="10">
        <f t="shared" si="13"/>
        <v>6450</v>
      </c>
    </row>
    <row r="20" spans="1:30">
      <c r="A20" t="s">
        <v>42</v>
      </c>
      <c r="B20" t="s">
        <v>43</v>
      </c>
      <c r="C20" s="2">
        <v>15</v>
      </c>
      <c r="D20" s="5">
        <v>40</v>
      </c>
      <c r="E20" s="5">
        <v>50</v>
      </c>
      <c r="F20" s="5">
        <v>20</v>
      </c>
      <c r="G20" s="5">
        <v>50</v>
      </c>
      <c r="H20" s="5">
        <v>20</v>
      </c>
      <c r="I20" s="6">
        <f t="shared" si="9"/>
        <v>0</v>
      </c>
      <c r="J20" s="6">
        <f t="shared" si="9"/>
        <v>10</v>
      </c>
      <c r="K20" s="6">
        <f t="shared" si="9"/>
        <v>0</v>
      </c>
      <c r="L20" s="6">
        <f t="shared" si="9"/>
        <v>10</v>
      </c>
      <c r="M20" s="6">
        <f t="shared" si="9"/>
        <v>0</v>
      </c>
      <c r="N20" s="7">
        <f t="shared" si="10"/>
        <v>600</v>
      </c>
      <c r="O20" s="7">
        <f t="shared" ref="O20" si="14">$C20*E20</f>
        <v>750</v>
      </c>
      <c r="P20" s="7">
        <f t="shared" ref="P20" si="15">$C20*F20</f>
        <v>300</v>
      </c>
      <c r="Q20" s="7">
        <f t="shared" ref="Q20" si="16">$C20*G20</f>
        <v>750</v>
      </c>
      <c r="R20" s="7">
        <f t="shared" ref="R20" si="17">$C20*H20</f>
        <v>300</v>
      </c>
      <c r="S20" s="8">
        <f t="shared" si="11"/>
        <v>0</v>
      </c>
      <c r="T20" s="8">
        <f t="shared" ref="T20:U20" si="18">0.5*$C20*J20</f>
        <v>75</v>
      </c>
      <c r="U20" s="8">
        <f t="shared" si="18"/>
        <v>0</v>
      </c>
      <c r="V20" s="8">
        <f t="shared" ref="V20" si="19">0.5*$C20*L20</f>
        <v>75</v>
      </c>
      <c r="W20" s="8">
        <f t="shared" ref="W20" si="20">0.5*$C20*M20</f>
        <v>0</v>
      </c>
      <c r="X20" s="12">
        <f t="shared" si="12"/>
        <v>600</v>
      </c>
      <c r="Y20" s="12">
        <f t="shared" ref="Y20" si="21">O20+T20</f>
        <v>825</v>
      </c>
      <c r="Z20" s="12">
        <f t="shared" ref="Z20" si="22">P20+U20</f>
        <v>300</v>
      </c>
      <c r="AA20" s="12">
        <f t="shared" ref="AA20" si="23">Q20+V20</f>
        <v>825</v>
      </c>
      <c r="AB20" s="12">
        <f t="shared" ref="AB20" si="24">R20+W20</f>
        <v>300</v>
      </c>
      <c r="AD20" s="10">
        <f t="shared" si="13"/>
        <v>2850</v>
      </c>
    </row>
    <row r="21" spans="1:30">
      <c r="AD21" s="11"/>
    </row>
    <row r="22" spans="1:30">
      <c r="AD22" s="11"/>
    </row>
    <row r="23" spans="1:30">
      <c r="A23" t="s">
        <v>21</v>
      </c>
      <c r="C23" s="2">
        <f>MAX(C4:C20)</f>
        <v>30</v>
      </c>
      <c r="D23" s="3">
        <f>MAX(D4:D20)</f>
        <v>60</v>
      </c>
      <c r="E23" s="3">
        <f t="shared" ref="E23:H23" si="25">MAX(E4:E20)</f>
        <v>50</v>
      </c>
      <c r="F23" s="3">
        <f t="shared" si="25"/>
        <v>50</v>
      </c>
      <c r="G23" s="3">
        <f t="shared" si="25"/>
        <v>50</v>
      </c>
      <c r="H23" s="3">
        <f t="shared" si="25"/>
        <v>45</v>
      </c>
      <c r="I23" s="3">
        <f t="shared" ref="I23:M23" si="26">MAX(I4:I20)</f>
        <v>20</v>
      </c>
      <c r="J23" s="3">
        <f t="shared" si="26"/>
        <v>10</v>
      </c>
      <c r="K23" s="3">
        <f t="shared" si="26"/>
        <v>10</v>
      </c>
      <c r="L23" s="3">
        <f t="shared" si="26"/>
        <v>10</v>
      </c>
      <c r="M23" s="3">
        <f t="shared" si="26"/>
        <v>5</v>
      </c>
      <c r="N23" s="2">
        <f>MAX(N4:N20)</f>
        <v>1800</v>
      </c>
      <c r="O23" s="2">
        <f t="shared" ref="O23:R23" si="27">MAX(O4:O20)</f>
        <v>1500</v>
      </c>
      <c r="P23" s="2">
        <f t="shared" si="27"/>
        <v>1200</v>
      </c>
      <c r="Q23" s="2">
        <f t="shared" si="27"/>
        <v>900</v>
      </c>
      <c r="R23" s="2">
        <f t="shared" si="27"/>
        <v>820</v>
      </c>
      <c r="S23" s="2">
        <f t="shared" ref="S23:X23" si="28">MAX(S4:S20)</f>
        <v>300</v>
      </c>
      <c r="T23" s="2">
        <f t="shared" ref="T23:W23" si="29">MAX(T4:T20)</f>
        <v>150</v>
      </c>
      <c r="U23" s="2">
        <f t="shared" si="29"/>
        <v>100</v>
      </c>
      <c r="V23" s="2">
        <f t="shared" si="29"/>
        <v>85</v>
      </c>
      <c r="W23" s="2">
        <f t="shared" si="29"/>
        <v>35</v>
      </c>
      <c r="X23" s="2">
        <f t="shared" si="28"/>
        <v>2100</v>
      </c>
      <c r="Y23" s="2">
        <f t="shared" ref="Y23:AB23" si="30">MAX(Y4:Y20)</f>
        <v>1650</v>
      </c>
      <c r="Z23" s="2">
        <f t="shared" si="30"/>
        <v>1200</v>
      </c>
      <c r="AA23" s="2">
        <f t="shared" si="30"/>
        <v>935</v>
      </c>
      <c r="AB23" s="2">
        <f t="shared" si="30"/>
        <v>830</v>
      </c>
      <c r="AD23" s="10">
        <f t="shared" ref="AD23" si="31">MAX(AD4:AD20)</f>
        <v>6450</v>
      </c>
    </row>
    <row r="24" spans="1:30">
      <c r="A24" t="s">
        <v>44</v>
      </c>
      <c r="C24" s="2">
        <f>MIN(C4:C20)</f>
        <v>9</v>
      </c>
      <c r="D24" s="3">
        <f>MIN(D4:D20)</f>
        <v>35</v>
      </c>
      <c r="E24" s="3">
        <f t="shared" ref="E24:H24" si="32">MIN(E4:E20)</f>
        <v>29</v>
      </c>
      <c r="F24" s="3">
        <f t="shared" si="32"/>
        <v>20</v>
      </c>
      <c r="G24" s="3">
        <f t="shared" si="32"/>
        <v>30</v>
      </c>
      <c r="H24" s="3">
        <f t="shared" si="32"/>
        <v>20</v>
      </c>
      <c r="I24" s="3">
        <f t="shared" ref="I24:M24" si="33">MIN(I4:I20)</f>
        <v>0</v>
      </c>
      <c r="J24" s="3">
        <f t="shared" si="33"/>
        <v>0</v>
      </c>
      <c r="K24" s="3">
        <f t="shared" si="33"/>
        <v>0</v>
      </c>
      <c r="L24" s="3">
        <f t="shared" si="33"/>
        <v>0</v>
      </c>
      <c r="M24" s="3">
        <f t="shared" si="33"/>
        <v>0</v>
      </c>
      <c r="N24" s="2">
        <f>MIN(N4:N20)</f>
        <v>360</v>
      </c>
      <c r="O24" s="2">
        <f t="shared" ref="O24:R24" si="34">MIN(O4:O20)</f>
        <v>420</v>
      </c>
      <c r="P24" s="2">
        <f t="shared" si="34"/>
        <v>300</v>
      </c>
      <c r="Q24" s="2">
        <f t="shared" si="34"/>
        <v>315</v>
      </c>
      <c r="R24" s="2">
        <f t="shared" si="34"/>
        <v>243</v>
      </c>
      <c r="S24" s="2">
        <f t="shared" ref="S24:X24" si="35">MIN(S4:S20)</f>
        <v>0</v>
      </c>
      <c r="T24" s="2">
        <f t="shared" ref="T24:W24" si="36">MIN(T4:T20)</f>
        <v>0</v>
      </c>
      <c r="U24" s="2">
        <f t="shared" si="36"/>
        <v>0</v>
      </c>
      <c r="V24" s="2">
        <f t="shared" si="36"/>
        <v>0</v>
      </c>
      <c r="W24" s="2">
        <f t="shared" si="36"/>
        <v>0</v>
      </c>
      <c r="X24" s="2">
        <f t="shared" si="35"/>
        <v>360</v>
      </c>
      <c r="Y24" s="2">
        <f t="shared" ref="Y24:AB24" si="37">MIN(Y4:Y20)</f>
        <v>420</v>
      </c>
      <c r="Z24" s="2">
        <f t="shared" si="37"/>
        <v>300</v>
      </c>
      <c r="AA24" s="2">
        <f t="shared" si="37"/>
        <v>315</v>
      </c>
      <c r="AB24" s="2">
        <f t="shared" si="37"/>
        <v>243</v>
      </c>
      <c r="AD24" s="10">
        <f t="shared" ref="AD24" si="38">MIN(AD4:AD20)</f>
        <v>1867.5</v>
      </c>
    </row>
    <row r="25" spans="1:30">
      <c r="A25" t="s">
        <v>45</v>
      </c>
      <c r="C25" s="2">
        <f>AVERAGE(C4:C20)</f>
        <v>15.647058823529411</v>
      </c>
      <c r="D25" s="4">
        <f>AVERAGE(D4:D20)</f>
        <v>40.823529411764703</v>
      </c>
      <c r="E25" s="4">
        <f t="shared" ref="E25:H25" si="39">AVERAGE(E4:E20)</f>
        <v>39.411764705882355</v>
      </c>
      <c r="F25" s="4">
        <f t="shared" si="39"/>
        <v>40.411764705882355</v>
      </c>
      <c r="G25" s="4">
        <f t="shared" si="39"/>
        <v>39.470588235294116</v>
      </c>
      <c r="H25" s="4">
        <f t="shared" si="39"/>
        <v>35.941176470588232</v>
      </c>
      <c r="I25" s="4">
        <f t="shared" ref="I25:M25" si="40">AVERAGE(I4:I20)</f>
        <v>2.0588235294117645</v>
      </c>
      <c r="J25" s="4">
        <f t="shared" si="40"/>
        <v>2.1176470588235294</v>
      </c>
      <c r="K25" s="4">
        <f t="shared" si="40"/>
        <v>2.5882352941176472</v>
      </c>
      <c r="L25" s="4">
        <f t="shared" si="40"/>
        <v>1.9411764705882353</v>
      </c>
      <c r="M25" s="4">
        <f t="shared" si="40"/>
        <v>0.70588235294117652</v>
      </c>
      <c r="N25" s="2">
        <f>AVERAGE(N4:N20)</f>
        <v>657.88235294117646</v>
      </c>
      <c r="O25" s="2">
        <f t="shared" ref="O25:R25" si="41">AVERAGE(O4:O20)</f>
        <v>621.76470588235293</v>
      </c>
      <c r="P25" s="2">
        <f t="shared" si="41"/>
        <v>632.64705882352939</v>
      </c>
      <c r="Q25" s="2">
        <f t="shared" si="41"/>
        <v>614.41176470588232</v>
      </c>
      <c r="R25" s="2">
        <f t="shared" si="41"/>
        <v>553.41176470588232</v>
      </c>
      <c r="S25" s="2">
        <f t="shared" ref="S25:X25" si="42">AVERAGE(S4:S20)</f>
        <v>24.941176470588236</v>
      </c>
      <c r="T25" s="2">
        <f t="shared" ref="T25:W25" si="43">AVERAGE(T4:T20)</f>
        <v>18.558823529411764</v>
      </c>
      <c r="U25" s="2">
        <f t="shared" si="43"/>
        <v>19.470588235294116</v>
      </c>
      <c r="V25" s="2">
        <f t="shared" si="43"/>
        <v>15.323529411764707</v>
      </c>
      <c r="W25" s="2">
        <f t="shared" si="43"/>
        <v>5.2058823529411766</v>
      </c>
      <c r="X25" s="2">
        <f t="shared" si="42"/>
        <v>682.82352941176475</v>
      </c>
      <c r="Y25" s="2">
        <f t="shared" ref="Y25:AB25" si="44">AVERAGE(Y4:Y20)</f>
        <v>640.32352941176475</v>
      </c>
      <c r="Z25" s="2">
        <f t="shared" si="44"/>
        <v>652.11764705882354</v>
      </c>
      <c r="AA25" s="2">
        <f t="shared" si="44"/>
        <v>629.73529411764707</v>
      </c>
      <c r="AB25" s="2">
        <f t="shared" si="44"/>
        <v>558.61764705882354</v>
      </c>
      <c r="AD25" s="10">
        <f t="shared" ref="AD25" si="45">AVERAGE(AD4:AD20)</f>
        <v>3163.6176470588234</v>
      </c>
    </row>
    <row r="26" spans="1:30">
      <c r="A26" t="s">
        <v>46</v>
      </c>
      <c r="D26">
        <f>SUM(D4:D20)</f>
        <v>694</v>
      </c>
      <c r="E26">
        <f t="shared" ref="E26:H26" si="46">SUM(E4:E20)</f>
        <v>670</v>
      </c>
      <c r="F26">
        <f t="shared" si="46"/>
        <v>687</v>
      </c>
      <c r="G26">
        <f t="shared" si="46"/>
        <v>671</v>
      </c>
      <c r="H26">
        <f t="shared" si="46"/>
        <v>611</v>
      </c>
      <c r="I26">
        <f t="shared" ref="I26:M26" si="47">SUM(I4:I20)</f>
        <v>35</v>
      </c>
      <c r="J26">
        <f t="shared" si="47"/>
        <v>36</v>
      </c>
      <c r="K26">
        <f t="shared" si="47"/>
        <v>44</v>
      </c>
      <c r="L26">
        <f t="shared" si="47"/>
        <v>33</v>
      </c>
      <c r="M26">
        <f t="shared" si="47"/>
        <v>12</v>
      </c>
      <c r="N26" s="2">
        <f>SUM(N4:N20)</f>
        <v>11184</v>
      </c>
      <c r="O26" s="2">
        <f t="shared" ref="O26:R26" si="48">SUM(O4:O20)</f>
        <v>10570</v>
      </c>
      <c r="P26" s="2">
        <f t="shared" si="48"/>
        <v>10755</v>
      </c>
      <c r="Q26" s="2">
        <f t="shared" si="48"/>
        <v>10445</v>
      </c>
      <c r="R26" s="2">
        <f t="shared" si="48"/>
        <v>9408</v>
      </c>
      <c r="S26" s="2">
        <f t="shared" ref="S26:X26" si="49">SUM(S4:S20)</f>
        <v>424</v>
      </c>
      <c r="T26" s="2">
        <f t="shared" ref="T26:W26" si="50">SUM(T4:T20)</f>
        <v>315.5</v>
      </c>
      <c r="U26" s="2">
        <f t="shared" si="50"/>
        <v>331</v>
      </c>
      <c r="V26" s="2">
        <f t="shared" si="50"/>
        <v>260.5</v>
      </c>
      <c r="W26" s="2">
        <f t="shared" si="50"/>
        <v>88.5</v>
      </c>
      <c r="X26" s="2">
        <f t="shared" si="49"/>
        <v>11608</v>
      </c>
      <c r="Y26" s="2">
        <f t="shared" ref="Y26:AB26" si="51">SUM(Y4:Y20)</f>
        <v>10885.5</v>
      </c>
      <c r="Z26" s="2">
        <f t="shared" si="51"/>
        <v>11086</v>
      </c>
      <c r="AA26" s="2">
        <f t="shared" si="51"/>
        <v>10705.5</v>
      </c>
      <c r="AB26" s="2">
        <f t="shared" si="51"/>
        <v>9496.5</v>
      </c>
      <c r="AD26" s="10">
        <f t="shared" ref="AD26" si="52">SUM(AD4:AD20)</f>
        <v>53781.5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2022-09-05T05:54:04Z</dcterms:created>
  <dcterms:modified xsi:type="dcterms:W3CDTF">2022-09-05T07:15:14Z</dcterms:modified>
  <cp:category/>
  <cp:contentStatus/>
</cp:coreProperties>
</file>