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FD068962-117A-4674-B012-A88D38F49C30}" xr6:coauthVersionLast="47" xr6:coauthVersionMax="47" xr10:uidLastSave="{00000000-0000-0000-0000-000000000000}"/>
  <bookViews>
    <workbookView xWindow="-120" yWindow="-120" windowWidth="20640" windowHeight="11040" xr2:uid="{19B182EC-3101-4B4A-9E13-2A6A54BDC054}"/>
  </bookViews>
  <sheets>
    <sheet name="Salary_calculator" sheetId="2" r:id="rId1"/>
    <sheet name="data" sheetId="1" state="hidden" r:id="rId2"/>
    <sheet name="job_title" sheetId="8" state="hidden" r:id="rId3"/>
    <sheet name="data_Validation" sheetId="3" state="hidden" r:id="rId4"/>
    <sheet name="Title" sheetId="5" state="hidden" r:id="rId5"/>
    <sheet name="Country" sheetId="6" state="hidden" r:id="rId6"/>
    <sheet name="Type" sheetId="4" state="hidden" r:id="rId7"/>
    <sheet name="Experience_level" sheetId="7" state="hidden" r:id="rId8"/>
  </sheets>
  <definedNames>
    <definedName name="_xlchart.v5.0" hidden="1">Country!$D$1:$D$58</definedName>
    <definedName name="_xlchart.v5.1" hidden="1">Country!$E$1:$E$58</definedName>
    <definedName name="_xlchart.v5.2" hidden="1">Country!$D$1:$D$58</definedName>
    <definedName name="_xlchart.v5.3" hidden="1">Country!$E$1:$E$58</definedName>
    <definedName name="count">data_Validation!$M$2</definedName>
    <definedName name="country">Salary_calculator!$G$4</definedName>
    <definedName name="experience">Experience_level!$D$2</definedName>
    <definedName name="median_salary">Title!$G$2</definedName>
    <definedName name="salary">Title!$I$2</definedName>
    <definedName name="title">Salary_calculator!$C$4</definedName>
    <definedName name="type">Salary_calculator!$L$4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B2" i="3" s="1" a="1"/>
  <c r="B2" i="3" s="1"/>
  <c r="D2" i="8" a="1"/>
  <c r="D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2" i="8"/>
  <c r="A2" i="8" a="1"/>
  <c r="A2" i="8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2" i="7" a="1"/>
  <c r="B2" i="7" s="1"/>
  <c r="B3" i="7" a="1"/>
  <c r="B3" i="7" s="1"/>
  <c r="A2" i="7" a="1"/>
  <c r="A2" i="7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L3" i="1" a="1"/>
  <c r="L3" i="1" s="1"/>
  <c r="L2" i="1" a="1"/>
  <c r="L2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G2" i="3" a="1"/>
  <c r="G2" i="3" s="1"/>
  <c r="D2" i="3" l="1" a="1"/>
  <c r="D2" i="3" s="1"/>
  <c r="M2" i="3" s="1"/>
  <c r="B5" i="7" a="1"/>
  <c r="B5" i="7" s="1"/>
  <c r="J2" i="3" a="1"/>
  <c r="H2" i="3" a="1"/>
  <c r="B4" i="7" l="1" a="1"/>
  <c r="B4" i="7" s="1"/>
  <c r="D2" i="7" s="1" a="1"/>
  <c r="D2" i="7" s="1"/>
  <c r="H2" i="3"/>
  <c r="A2" i="6" s="1" a="1"/>
  <c r="A1" i="5" a="1"/>
  <c r="J2" i="3"/>
  <c r="A2" i="4" s="1" a="1"/>
  <c r="A2" i="4" l="1"/>
  <c r="B2" i="4" s="1" a="1"/>
  <c r="B2" i="4" s="1"/>
  <c r="B4" i="4" a="1"/>
  <c r="B4" i="4" s="1"/>
  <c r="B5" i="4" a="1"/>
  <c r="B5" i="4" s="1"/>
  <c r="B3" i="4" a="1"/>
  <c r="B3" i="4" s="1"/>
  <c r="A1" i="5"/>
  <c r="B4" i="5" a="1"/>
  <c r="B4" i="5" s="1"/>
  <c r="B8" i="5" a="1"/>
  <c r="B8" i="5" s="1"/>
  <c r="B12" i="5" a="1"/>
  <c r="B12" i="5" s="1"/>
  <c r="B5" i="5" a="1"/>
  <c r="B5" i="5" s="1"/>
  <c r="B9" i="5" a="1"/>
  <c r="B9" i="5" s="1"/>
  <c r="B13" i="5" a="1"/>
  <c r="B13" i="5" s="1"/>
  <c r="B2" i="5" a="1"/>
  <c r="B2" i="5" s="1"/>
  <c r="B6" i="5" a="1"/>
  <c r="B6" i="5" s="1"/>
  <c r="B10" i="5" a="1"/>
  <c r="B10" i="5" s="1"/>
  <c r="B14" i="5" a="1"/>
  <c r="B14" i="5" s="1"/>
  <c r="B3" i="5" a="1"/>
  <c r="B3" i="5" s="1"/>
  <c r="B7" i="5" a="1"/>
  <c r="B7" i="5" s="1"/>
  <c r="B11" i="5" a="1"/>
  <c r="B11" i="5" s="1"/>
  <c r="A2" i="6"/>
  <c r="B2" i="6" s="1" a="1"/>
  <c r="B2" i="6" s="1"/>
  <c r="B6" i="6" a="1"/>
  <c r="B6" i="6" s="1"/>
  <c r="B10" i="6" a="1"/>
  <c r="B10" i="6" s="1"/>
  <c r="B14" i="6" a="1"/>
  <c r="B14" i="6" s="1"/>
  <c r="B18" i="6" a="1"/>
  <c r="B18" i="6" s="1"/>
  <c r="B22" i="6" a="1"/>
  <c r="B22" i="6" s="1"/>
  <c r="B26" i="6" a="1"/>
  <c r="B26" i="6" s="1"/>
  <c r="B30" i="6" a="1"/>
  <c r="B30" i="6" s="1"/>
  <c r="B34" i="6" a="1"/>
  <c r="B34" i="6" s="1"/>
  <c r="B38" i="6" a="1"/>
  <c r="B38" i="6" s="1"/>
  <c r="B42" i="6" a="1"/>
  <c r="B42" i="6" s="1"/>
  <c r="B46" i="6" a="1"/>
  <c r="B46" i="6" s="1"/>
  <c r="B50" i="6" a="1"/>
  <c r="B50" i="6" s="1"/>
  <c r="B54" i="6" a="1"/>
  <c r="B54" i="6" s="1"/>
  <c r="B58" i="6" a="1"/>
  <c r="B58" i="6" s="1"/>
  <c r="B3" i="6" a="1"/>
  <c r="B3" i="6" s="1"/>
  <c r="B7" i="6" a="1"/>
  <c r="B7" i="6" s="1"/>
  <c r="B11" i="6" a="1"/>
  <c r="B11" i="6" s="1"/>
  <c r="B15" i="6" a="1"/>
  <c r="B15" i="6" s="1"/>
  <c r="B19" i="6" a="1"/>
  <c r="B19" i="6" s="1"/>
  <c r="B23" i="6" a="1"/>
  <c r="B23" i="6" s="1"/>
  <c r="B27" i="6" a="1"/>
  <c r="B27" i="6" s="1"/>
  <c r="B31" i="6" a="1"/>
  <c r="B31" i="6" s="1"/>
  <c r="B35" i="6" a="1"/>
  <c r="B35" i="6" s="1"/>
  <c r="B39" i="6" a="1"/>
  <c r="B39" i="6" s="1"/>
  <c r="B43" i="6" a="1"/>
  <c r="B43" i="6" s="1"/>
  <c r="B47" i="6" a="1"/>
  <c r="B47" i="6" s="1"/>
  <c r="B51" i="6" a="1"/>
  <c r="B51" i="6" s="1"/>
  <c r="B55" i="6" a="1"/>
  <c r="B55" i="6" s="1"/>
  <c r="B4" i="6" a="1"/>
  <c r="B4" i="6" s="1"/>
  <c r="B8" i="6" a="1"/>
  <c r="B8" i="6" s="1"/>
  <c r="B12" i="6" a="1"/>
  <c r="B12" i="6" s="1"/>
  <c r="B16" i="6" a="1"/>
  <c r="B16" i="6" s="1"/>
  <c r="B20" i="6" a="1"/>
  <c r="B20" i="6" s="1"/>
  <c r="B24" i="6" a="1"/>
  <c r="B24" i="6" s="1"/>
  <c r="B28" i="6" a="1"/>
  <c r="B28" i="6" s="1"/>
  <c r="B32" i="6" a="1"/>
  <c r="B32" i="6" s="1"/>
  <c r="B36" i="6" a="1"/>
  <c r="B36" i="6" s="1"/>
  <c r="B40" i="6" a="1"/>
  <c r="B40" i="6" s="1"/>
  <c r="B44" i="6" a="1"/>
  <c r="B44" i="6" s="1"/>
  <c r="B48" i="6" a="1"/>
  <c r="B48" i="6" s="1"/>
  <c r="B52" i="6" a="1"/>
  <c r="B52" i="6" s="1"/>
  <c r="B56" i="6" a="1"/>
  <c r="B56" i="6" s="1"/>
  <c r="B5" i="6" a="1"/>
  <c r="B5" i="6" s="1"/>
  <c r="B9" i="6" a="1"/>
  <c r="B9" i="6" s="1"/>
  <c r="B13" i="6" a="1"/>
  <c r="B13" i="6" s="1"/>
  <c r="B17" i="6" a="1"/>
  <c r="B17" i="6" s="1"/>
  <c r="B21" i="6" a="1"/>
  <c r="B21" i="6" s="1"/>
  <c r="B25" i="6" a="1"/>
  <c r="B25" i="6" s="1"/>
  <c r="B29" i="6" a="1"/>
  <c r="B29" i="6" s="1"/>
  <c r="B33" i="6" a="1"/>
  <c r="B33" i="6" s="1"/>
  <c r="B37" i="6" a="1"/>
  <c r="B37" i="6" s="1"/>
  <c r="B41" i="6" a="1"/>
  <c r="B41" i="6" s="1"/>
  <c r="B45" i="6" a="1"/>
  <c r="B45" i="6" s="1"/>
  <c r="B49" i="6" a="1"/>
  <c r="B49" i="6" s="1"/>
  <c r="B53" i="6" a="1"/>
  <c r="B53" i="6" s="1"/>
  <c r="B57" i="6" a="1"/>
  <c r="B57" i="6" s="1"/>
  <c r="D2" i="5" l="1" a="1"/>
  <c r="D2" i="6" a="1"/>
  <c r="D2" i="6" s="1"/>
  <c r="D2" i="4" a="1"/>
  <c r="F3" i="4" s="1"/>
  <c r="G3" i="4" l="1"/>
  <c r="D2" i="4"/>
  <c r="D2" i="5"/>
  <c r="I2" i="5" s="1"/>
  <c r="F4" i="5"/>
  <c r="G9" i="5"/>
  <c r="F13" i="5"/>
  <c r="F6" i="5"/>
  <c r="G7" i="5"/>
  <c r="F11" i="5"/>
  <c r="G4" i="5"/>
  <c r="F8" i="5"/>
  <c r="G13" i="5"/>
  <c r="G6" i="5"/>
  <c r="F10" i="5"/>
  <c r="G11" i="5"/>
  <c r="G8" i="5"/>
  <c r="F12" i="5"/>
  <c r="F5" i="5"/>
  <c r="G10" i="5"/>
  <c r="F14" i="5"/>
  <c r="F3" i="5"/>
  <c r="G12" i="5"/>
  <c r="G5" i="5"/>
  <c r="F9" i="5"/>
  <c r="G14" i="5"/>
  <c r="G3" i="5"/>
  <c r="F7" i="5"/>
  <c r="G2" i="5" l="1"/>
  <c r="F2" i="5"/>
  <c r="G2" i="4"/>
  <c r="F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<sst xmlns="http://schemas.openxmlformats.org/spreadsheetml/2006/main" count="9004" uniqueCount="154">
  <si>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</si>
  <si>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</si>
  <si>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</si>
  <si>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</si>
  <si>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</si>
  <si>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</si>
  <si>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</si>
  <si>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</si>
  <si>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</si>
  <si>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</si>
  <si>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</si>
  <si>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</si>
  <si>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</si>
  <si>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Machine Learning Engineer</t>
  </si>
  <si>
    <t>USD</t>
  </si>
  <si>
    <t>US</t>
  </si>
  <si>
    <t>M</t>
  </si>
  <si>
    <t>Data Scientist</t>
  </si>
  <si>
    <t>SE</t>
  </si>
  <si>
    <t>Data Engineer</t>
  </si>
  <si>
    <t>EUR</t>
  </si>
  <si>
    <t>ES</t>
  </si>
  <si>
    <t>EX</t>
  </si>
  <si>
    <t>Head of Data</t>
  </si>
  <si>
    <t>Data Analyst</t>
  </si>
  <si>
    <t>EN</t>
  </si>
  <si>
    <t>GBP</t>
  </si>
  <si>
    <t>GB</t>
  </si>
  <si>
    <t>L</t>
  </si>
  <si>
    <t>FR</t>
  </si>
  <si>
    <t>CA</t>
  </si>
  <si>
    <t>BI Analyst</t>
  </si>
  <si>
    <t>Analytics Engineer</t>
  </si>
  <si>
    <t>PT</t>
  </si>
  <si>
    <t>CN</t>
  </si>
  <si>
    <t>S</t>
  </si>
  <si>
    <t>Data Operations Analyst</t>
  </si>
  <si>
    <t>ML Engineer</t>
  </si>
  <si>
    <t>Data Architect</t>
  </si>
  <si>
    <t>Data Operations Engineer</t>
  </si>
  <si>
    <t>MX</t>
  </si>
  <si>
    <t>BR</t>
  </si>
  <si>
    <t>CAD</t>
  </si>
  <si>
    <t>INR</t>
  </si>
  <si>
    <t>IN</t>
  </si>
  <si>
    <t>AUD</t>
  </si>
  <si>
    <t>AU</t>
  </si>
  <si>
    <t>SG</t>
  </si>
  <si>
    <t>Data Science Consultant</t>
  </si>
  <si>
    <t>Data Manager</t>
  </si>
  <si>
    <t>BI Data Analyst</t>
  </si>
  <si>
    <t>Big Data Engineer</t>
  </si>
  <si>
    <t>Applied Scientist</t>
  </si>
  <si>
    <t>DE</t>
  </si>
  <si>
    <t>Lead Data Scientist</t>
  </si>
  <si>
    <t>NG</t>
  </si>
  <si>
    <t>CZ</t>
  </si>
  <si>
    <t>CT</t>
  </si>
  <si>
    <t>Research Scientist</t>
  </si>
  <si>
    <t>Data Analytics Engineer</t>
  </si>
  <si>
    <t>CR</t>
  </si>
  <si>
    <t>ETL Developer</t>
  </si>
  <si>
    <t>TR</t>
  </si>
  <si>
    <t>AI Scientist</t>
  </si>
  <si>
    <t>Data Science Manager</t>
  </si>
  <si>
    <t>Data Specialist</t>
  </si>
  <si>
    <t>CL</t>
  </si>
  <si>
    <t>PR</t>
  </si>
  <si>
    <t>Business Data Analyst</t>
  </si>
  <si>
    <t>FI</t>
  </si>
  <si>
    <t>AS</t>
  </si>
  <si>
    <t>Applied Machine Learning Scientist</t>
  </si>
  <si>
    <t>Machine Learning Scientist</t>
  </si>
  <si>
    <t>Machine Learning Developer</t>
  </si>
  <si>
    <t>TH</t>
  </si>
  <si>
    <t>Data Engineering Manager</t>
  </si>
  <si>
    <t>BRL</t>
  </si>
  <si>
    <t>Director of Data Science</t>
  </si>
  <si>
    <t>NL</t>
  </si>
  <si>
    <t>GR</t>
  </si>
  <si>
    <t>Computer Vision Software Engineer</t>
  </si>
  <si>
    <t>DKK</t>
  </si>
  <si>
    <t>DK</t>
  </si>
  <si>
    <t>BO</t>
  </si>
  <si>
    <t>PH</t>
  </si>
  <si>
    <t>Machine Learning Infrastructure Engineer</t>
  </si>
  <si>
    <t>DO</t>
  </si>
  <si>
    <t>AR</t>
  </si>
  <si>
    <t>BE</t>
  </si>
  <si>
    <t>ID</t>
  </si>
  <si>
    <t>Applied Data Scientist</t>
  </si>
  <si>
    <t>AT</t>
  </si>
  <si>
    <t>FL</t>
  </si>
  <si>
    <t>SGD</t>
  </si>
  <si>
    <t>EG</t>
  </si>
  <si>
    <t>Data Analytics Manager</t>
  </si>
  <si>
    <t>Lead Data Engineer</t>
  </si>
  <si>
    <t>IT</t>
  </si>
  <si>
    <t>Head of Data Science</t>
  </si>
  <si>
    <t>AE</t>
  </si>
  <si>
    <t>CNY</t>
  </si>
  <si>
    <t>IE</t>
  </si>
  <si>
    <t>Computer Vision Engineer</t>
  </si>
  <si>
    <t>LU</t>
  </si>
  <si>
    <t>SI</t>
  </si>
  <si>
    <t>MY</t>
  </si>
  <si>
    <t>JP</t>
  </si>
  <si>
    <t>EE</t>
  </si>
  <si>
    <t>PK</t>
  </si>
  <si>
    <t>PLN</t>
  </si>
  <si>
    <t>PL</t>
  </si>
  <si>
    <t>TN</t>
  </si>
  <si>
    <t>CHF</t>
  </si>
  <si>
    <t>CH</t>
  </si>
  <si>
    <t>RU</t>
  </si>
  <si>
    <t>Principal Data Scientist</t>
  </si>
  <si>
    <t>JPY</t>
  </si>
  <si>
    <t>DZ</t>
  </si>
  <si>
    <t>VN</t>
  </si>
  <si>
    <t>RO</t>
  </si>
  <si>
    <t>IQ</t>
  </si>
  <si>
    <t>UA</t>
  </si>
  <si>
    <t>BG</t>
  </si>
  <si>
    <t>HUF</t>
  </si>
  <si>
    <t>HU</t>
  </si>
  <si>
    <t>MXN</t>
  </si>
  <si>
    <t>TRY</t>
  </si>
  <si>
    <t>JE</t>
  </si>
  <si>
    <t>RS</t>
  </si>
  <si>
    <t>KE</t>
  </si>
  <si>
    <t>CO</t>
  </si>
  <si>
    <t>NZ</t>
  </si>
  <si>
    <t>IR</t>
  </si>
  <si>
    <t>CLP</t>
  </si>
  <si>
    <t>HK</t>
  </si>
  <si>
    <t>MD</t>
  </si>
  <si>
    <t>HR</t>
  </si>
  <si>
    <t>IL</t>
  </si>
  <si>
    <t>MT</t>
  </si>
  <si>
    <t>Job Title</t>
  </si>
  <si>
    <t>job_title_sorted</t>
  </si>
  <si>
    <t>Country</t>
  </si>
  <si>
    <t>jon_country</t>
  </si>
  <si>
    <t>Type</t>
  </si>
  <si>
    <t>job_schedule_type</t>
  </si>
  <si>
    <t>Job_country_sorted</t>
  </si>
  <si>
    <t>Job_Count</t>
  </si>
  <si>
    <t>Full-time</t>
  </si>
  <si>
    <t>job_country</t>
  </si>
  <si>
    <t>median_salary</t>
  </si>
  <si>
    <t>job_country_filter</t>
  </si>
  <si>
    <t>Experience_level_full</t>
  </si>
  <si>
    <t>job_count</t>
  </si>
  <si>
    <t>Tech-Companies' job Salary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</si>
</sst>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165" fontId="0" fillId="0" borderId="0" xfId="42" applyNumberFormat="1" applyFont="1"/>
    <xf numFmtId="0" fontId="0" fillId="0" borderId="0" xfId="0" applyAlignment="1"/>
    <xf numFmtId="0" fontId="18" fillId="0" borderId="1" xfId="2" applyFont="1" applyAlignment="1">
      <alignment horizontal="center"/>
    </xf>
    <xf numFmtId="0" fontId="19" fillId="0" borderId="0" xfId="0" applyFont="1"/>
    <xf numFmtId="0" fontId="20" fillId="5" borderId="4" xfId="9" applyFont="1" applyProtection="1">
      <protection locked="0"/>
    </xf>
    <xf numFmtId="0" fontId="0" fillId="0" borderId="0" xfId="0" applyAlignment="1" applyProtection="1">
      <protection locked="0"/>
    </xf>
    <xf numFmtId="0" fontId="20" fillId="5" borderId="4" xfId="9" applyFont="1" applyAlignment="1" applyProtection="1">
      <alignment vertical="center"/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Title!$F$2:$F$14</c:f>
              <c:numCache>
                <c:formatCode>General</c:formatCode>
                <c:ptCount val="13"/>
                <c:pt idx="0">
                  <c:v>99000</c:v>
                </c:pt>
                <c:pt idx="1">
                  <c:v>110600</c:v>
                </c:pt>
                <c:pt idx="2">
                  <c:v>135235</c:v>
                </c:pt>
                <c:pt idx="3">
                  <c:v>144000</c:v>
                </c:pt>
                <c:pt idx="4">
                  <c:v>#N/A</c:v>
                </c:pt>
                <c:pt idx="5">
                  <c:v>145125</c:v>
                </c:pt>
                <c:pt idx="6">
                  <c:v>148500</c:v>
                </c:pt>
                <c:pt idx="7">
                  <c:v>150000</c:v>
                </c:pt>
                <c:pt idx="8">
                  <c:v>160000</c:v>
                </c:pt>
                <c:pt idx="9">
                  <c:v>160000</c:v>
                </c:pt>
                <c:pt idx="10">
                  <c:v>167100</c:v>
                </c:pt>
                <c:pt idx="11">
                  <c:v>183780</c:v>
                </c:pt>
                <c:pt idx="1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5-4C9B-B66F-E7D6D6F4F02A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Title!$G$2:$G$14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144200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5-4C9B-B66F-E7D6D6F4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18072"/>
        <c:axId val="617316632"/>
      </c:barChart>
      <c:catAx>
        <c:axId val="617318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6632"/>
        <c:crosses val="autoZero"/>
        <c:auto val="1"/>
        <c:lblAlgn val="ctr"/>
        <c:lblOffset val="100"/>
        <c:noMultiLvlLbl val="0"/>
      </c:catAx>
      <c:valAx>
        <c:axId val="61731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Type!$F$2:$F$3</c:f>
              <c:numCache>
                <c:formatCode>General</c:formatCode>
                <c:ptCount val="2"/>
                <c:pt idx="0">
                  <c:v>100000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F-419C-A77F-C2203101E98E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Type!$G$2:$G$3</c:f>
              <c:numCache>
                <c:formatCode>General</c:formatCode>
                <c:ptCount val="2"/>
                <c:pt idx="0">
                  <c:v>#N/A</c:v>
                </c:pt>
                <c:pt idx="1">
                  <c:v>144200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F-419C-A77F-C2203101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440264"/>
        <c:axId val="908440984"/>
      </c:barChart>
      <c:catAx>
        <c:axId val="90844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984"/>
        <c:crosses val="autoZero"/>
        <c:auto val="1"/>
        <c:lblAlgn val="ctr"/>
        <c:lblOffset val="100"/>
        <c:noMultiLvlLbl val="0"/>
      </c:catAx>
      <c:valAx>
        <c:axId val="90844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30744C3-E98D-4E69-B810-12B759CE1799}">
          <cx:dataId val="0"/>
          <cx:layoutPr>
            <cx:geography cultureLanguage="en-US" cultureRegion="RU" attribution="Powered by Bing">
              <cx:geoCache provider="{E9337A44-BEBE-4D9F-B70C-5C5E7DAFC167}">
                <cx:binary>7H1ZT+TItu5fafXzNR1zOLZOH2mHnROQUCRDDS8WBZTnefZvO2/3j91lpso0bChaSHWkC12qamwi
I2LN64sVi/+66v51Fd1cFn90cZSU/7rq/v7Tq6rsX3/9VV55N/FluRf7V0Vapj+qvas0/iv98cO/
uvnrurhs/cT9iyDM/rryLovqpvvzv/8LPs29SQ/Tq8vKT5OT+qboNzdlHVXlC++effXHVVon1Tjc
hU/6+89Ph3/+cZNUftWf9dnN33/uvP7zj7+mH/Jkwj8iWFNVX8NYTvYI5ooyydHtF/nzjyhN3PvX
WO1hyhgh9O4twg9TH13GMPxTGl0m1w/PnlvO7WIur6+Lm7L84/7fn+N2lv7zsV+m1t2erXRc5bhj
2NZfuzR98gA2OvmRLbJPqfLaqynV9ealbb6N6gZGe/T2C+3S2+B0j9ySWopHftzx+o7gurgc/Oil
lTxP8IdxE4I/PJ4SfNzs7yb4yn5pm28kONpTJpJUYfNekBHbFXTM9jDGFHFC1e3Xw+R3dF8l12ly
U/qXD49/Xda3hk6ov/VmyoBx87+bAUH63blfsfPDj6qb4qXNP7Pc11Tszh4+q5hT7ft3XVbFZfQy
/d8oE4TvSWIiZlJ8x3K1KxKU7TGFsKSU3QrNxPb90pKe18atoROR2HozFYl/n/9+kVjWiXtZ9K/J
wa6dfsn/MLmHTSy5aco7HshdHqg9jgRSVN2/BhZtm8NfWM/zHHgcOKH/4/Mp9Zf/C6i/ekfHT9Ge
iQkjHKh7+2XuEB5k3+SKyUdzSXcJvyqLy5t/4Icexk3I/vB4SvVxx7/bDJ4nfnVz/cdpdVndlA9U
eM78v8380FG0KZeMyjuXBBTeirwMpfYQNqmgit0xCBzWtuj/8rKeV4DJ8Ak/Jm+nbDk//f1ssd5R
GQyK96TAlEry085sM0PiPYpNKTEVu1ywPD+6eXj0nFA8T/37YROq3z+dUnvc6e9WAuvfL23ybZIv
yB6HUMwU6Nmcw1BiTyATI5PfhcJjjLwt+dZlcnn9DwKxh3FTqt9/3BOyw5Z/N9lHn3+39edk621k
Nz7ine00/FYxpxn6NOwcDd170f/D4O+Gha9lB1NerI7ejxeE7FFOmJL4Ph2E2H7L3ku1B45XmFzc
v+cPUz9mgy9nIs9bfcj3xmET+3P/dGp+xu3+bvOzlaC+lxYYH5n4Dhr4S2Zo9o5miAH0BFktEg9J
727gb9A9zhkVAm+pxrb3Pc0u/eRBHZ7zSs/L/v2wiezfP53K/rjf3y37Y8L3XkL/keW+Aeqxlu9I
eLFnIgyQHgj87RfdsfPmHgDbSjDB71IsBejDjqy3fjXcFP8M4z7dHjyV++13U+kfCfC7pf/wPaVf
7UkpTHC395nsrsURe0gBh/ADi6ZnDId1dxN/T+vCfWDOr1ud7bETFmy/mnJg3P3v5sDRO+a34ykP
44JJRp4De/ieIAKYI9V9NARasq0GRzeVd6cF5cOLX2fBzuAJD3beTZkwEuB3M2FHh9/NG3wYpSeH
or8UBh0tXhK/UVh2M4yXgGcFGAMC/E3co28IQvztDGBvVBQJmM+9SkzQtyPfvSn+SQ7wOHCqCg8f
+EQNYNO/Ww0W+v0IDyecilGTPpyzqV1vYAA4xBHYqgdwaIr+3EOTB3Dkfp3GL63r+UB0On7Ch+nr
KTtGUvxudvz77KVtv00PIDTlIOQSMYh9thRgPA9lSJkmvQfpIEPe9gm3B1X/RAEeB04I//h8SvFx
t7+b4g/Q4Xu5gA8IdKyEmdrrW0RoCo/o2YPgPRdzvE3YOdoDw6K4eP60ke1B2ktMOIx8Pg7SN5Hr
1//A5jwOnMj84/OpzI+b/t0yb78n4TEE+ViZUNVyF4BOjA1gEiaCAo0Hyk+MzeKmiC+TF4+dnzf2
jwMnhH98PiX8uOnfTfj1l/eTeALellIo8JJ8x7xDBRI4Wsh9x/8eprsDN9c3nX+VPjx7Tumep/XD
uAmpHx5PKT3u8ndTeif/eC/b/pFsPa15/CVLP9+8JHRvs/QMzhAJMwFZ2LU0ZI9xkwIa8XDOOyko
mReXydXNS+t4Xvgfxk2E/+HxVPjHrf524X/ION5L8D9SqjegnGf/93+K0O9fFLW3iTw1ocZRIY5N
smPqKd9jFNItjn8WmmxH8r+ykueF/ufIidj/fDEV/LP/BYK//vqSfr+N6GyPi9G58ofTEsAJtrMo
8LJEQLwp0LM1hOvL6LL/R1WlP0dOaP/zxZT2475/t9E5Dws4PnpHqWdqj5kSK/lg0XftPRT2EEBx
KIZY5/YL0IZt4f+F9Twv+48DJ+R/fD6l/vm/fz/1R+17L2v/YW5+MYEdGf9eRP+Q9je42It3LBjB
FJADquB2gLizIxA37th5E2A0wJIhh33g9l02deHfVMnlP8AMHgdODMzj86mBGbf7u837q+WQb/Ou
H3WZrxWo/fT272ZiPiKah5t6v5S1PurjezHgw9T8Et3vy+bei+ofFYG/RPXtqon3Ij0ENR/1IW8u
TX64MvNeXPi4EPSrJ1KvX3p+W5TzcQf7Vyn/eGzzXkLPP86lbnsS/JLtfzytfDfqfxzH/jr1p4Up
78aEj3qcZ6X/DUDDY+nKe/HkoyhnUsn3fGXIq70w3uaHP7py7JZPPkv0h+P89xL1jwKF7dPyafHT
w/nxe1H741j8SVOmKclfvd/0NqPy/891q//ceumxDtu+rC5nt52rti5/vvz2wTdPhr50onKnLKvr
v/+ExiK3mPidXRs/4n7cHTb/WIs9GXFzWVYwGMoB4cY/1E5B/xFTkhHZb2/GNwRemPBUYcngSgvH
cOCepEXlwSC6Z8K1UbjOopCQ1CRw3lim9fiKwUkkIiac0UtoQyThWtJjlzDIKHs3TR4pcf/9H0kd
f0r9pCr//lMQmCS7+7lxa5IiSuBSBxMwH0YSzj/h/dXlBuqi4cfx/5FRSVhQOzpqAj/rFj3qgkhT
kiK1GiLUm0eZdBNfd40feuu6klVl0yoqylXgdmZoFZlIhNURUZzJOvFLOwtbtz1WKfdcbXA/J752
6xyZ+1mFk0Bp6BJGohRGhIjauMwGT+cxMvx5SGQRLGXPAm5lKEjFmiVliyzYspHqwkc113Fl9Fin
AihlNV0gA90ZOE20oJh1uozSsNJ1GdI1457xbTB8wXVetyjSnMt+zUrlfgsDnwYWjUnfWImIM/i8
mDmtZm3oRzo0XZktmVF5sWZhGw9W4JDAt2gbqMLuRVfl2gtkW+nK93I6p41IxUwgP0stIw9Fv2QJ
i74oGZIj5rEUzyo3co+LoVKXHjb5l9StzOvMIaqwyp7XvvaKsgl1X9dYfHEITPnZxXnFdcDaLl73
JFLxftuEUaOTlDjSrjn0IlqxKOnTUzoEorKHbGjJLJSDKi2ZSXOYocZzPB3w2rxI05LiU5569bDm
QVEfKuGYHfDQiLJE+2U97Ee5k5fHZemgaEWC2qx0Jkh4QATtKp2WbfclcR2znufK9NpSN13iXKRe
0LB5qwwvXpaOV1Dtijygs9wv8+9Fn6RYD7kprzyROJ6FSM8u2phXX5FfGXyGo7Ba1Gae5ZaXJeZV
6aRpYQet35aLYgh5ayEcp0wnJo+RNk23OAg4N1qNRd3zeREI2Vsh88tIo140UoMKUGl1GJa14KXo
Gl3kdbmsUsO49hrDb3XX+v4BdkpvY1R++QMzdl75bhZqr4QiRyuqzCzTUWD6p3WbJj4QKMznUYQ7
ahlDURhaDIR+JmkXYh0yFPda9pxvatYERDdBjVzL96Ih000klKEd0pZEV13cfekSQZHV5XVyRSrD
LyyTVjjWg+DDSR4JDmvD2I/nhKZmoqOkGUILriIWNx6JnSunjZNjSRn+7qMhiOalm3atrmWeNLZo
HB7C3377zQTNzzWqESkWDnLqTPu9oqmuu2S4ZAbPjhvKa1fnedENOmxSs7JR4XClTS9PB+0RP0j3
SVXQUvuIpL7l8pK2GjltjzTxBzx8iULXuYpbzOQii1OSHHCzdjMQ3TgrTxOXMM+WjvJ93VQk/IQD
TjZOn4WH2Bgqx/aKEF3neUOGueuLLtZlE5hfAu6Kk0pU6ksqZZToJsPSX6URrdKV10bxcR6lKNRx
RBwGKieDzFKV6d6Qskeu5kVuInjZDsQqc7OPNadp61pO10Xnred6CkyZN9TnQRq5X+tg5I+KAp/p
voIeb7boWzB9nR8RrCPRpZH2qJmDkcJuvlZmEJ8jArPNHBn0F0PfUu+4ictCgByKOtwUHSscmyJD
hLZjDu6SES9vF3BNjlcztxBdNONBW/RWnafMtakRxaBQuSiQTnwW+Vo5sVvqsJaKaEPVNLNZguPY
zprAQ3Ow0V6t3TQcd6d8I7UNljY57Lfx16VBKNMpFirUeDAzxzYL6oh5L43mq4Fk+jVmOal12xpZ
o42cuK1ddT4ddFSbfQB/u1WnhSzFcVQm7ffSrIqDrHOHSLuKJ5UO+6zL7BLOszcgsB2e9U4cKe0y
5rUzv89FZPtcEWRnoHCJpnSoWsthNU2sXphBO5Myy7xjx0PeqgjrcNADke7Gz+Om0p0z1POE5GCT
cwYsMPvIiHXs5mW8dgaRpAdVHAWxzvvArWcMfFCtw4EH8dx04krNhBMn33wzB6GofbdLrCpXclM6
hjNonglP2FEF/g7EuvO/+j7ya6soE2TaClTtjDFRlXpwaLrvxASXs9A1eWC5LHMqDdYUIQ0+oy50
nxNu6sqIKxeUNDJyO3JTv9RpQOILv/ScxJYV1NLpHP7qLdSh7IL4qTKsog5B+BofJZ4VJTH/6lVe
6FpR6vh2IYLBm+U48zKNpWTXnfJRrsHXB19N7giUrFhb8ra9cEQMCq2FV+DrtoqTo3oY/FATPMgV
L8O4WTg+CX8EHYmOeCf4OTH84WtUk+LKM8AWWn2aimtc1oaj+xShiy4NVK9pWaQ/mMu9RTfI9CDC
w/DNx6ReKwfnqfaclCqd5UGR2nke+aHl5yne9NWAPwseuJ6OZRoq3cLoL05O21QzRYZN6BvDj9Co
mn0swQxYhc+qRRsFQ215jVTHjMR+rwOEMNdNQXJPo9xLG115DV7xWoLM1G0owDSC0vjaqduGgqI0
4ix0DRRaYeHIRkcOq/I5C9ystllXtLFueIjWXpR7V2VnhKbu8owyi0dRb564dMCRVfqC0qMS2rS6
luGabR/qLkhihcHHNz69DBWqPBg4VLg+aIkbd5+GIeZdpoloa/PQVbgJD4VrNAF4lm5wkjMR+VVo
t2bAQAZC2TnLOjQK1GrlxgiveoNH6KTocxNbkhVRbCMpVGKHgmZrM83N6CCpPFFoOQT4Sppu217j
vnfzwzRyIsMGCxyDZYpU7dt9Gzp0HNkPVtR79LsbGUFrUdTHpQOmiDmVnde+49hDVyFnVdZ97X0W
Q2WwWWmUSXBW9U2S2pEToGDp+K0rfC3AymMr5j0QRlWkB7YPZeN8qxkr6Qy1iWLLtE5NmepGRQ0z
wXBFKk/mBecNuslDMGPagAt6aNGLwGgHu1GcVa3mZszMQ+VXTv+jUh0Kj0owEMW8orFZrP3QTYu1
g8JArTwV4oHPYogtutYeUIKiuddmtTxww4C6Fhvc1D0kDYvc72lhFMr2qg4BmwIeV5bPHFgo8Wqn
XXZOzWin486l7Lruqjrad8OmDz9JrtBgFRBOG4ukzCu072R9k1uoB9ldRrmRi3mOhjCyQExTatFB
+PiiRAPxF24uIRQGQebdudkEiakTzls/1wHJc/lVtRh/6RyjI4vYrJ0fqIY2bIskDEQPViLsiY4d
hAJNBhBmu2riupqbeSOrZRIVYb8Cmoe11aPGLy1RBHl1HIDhiQ68gNQ3BoTRa7Nz5DeZ9EjOsdmH
/hwXZUkW1GxUP2sTPyHWILEzWCkXLreHQfomEK1JjzKzNOisrzHKrFRw1z00YGORJaFUptcmhNqd
LjKZfweb4Ndz3pQmiDpGPrNc2jbmcSVrUHNsRjSdMQg7cojWapeCfyd5PRPCRD9yikKI4JWfQPwd
DjmdiZrkRKeJFzq2wLKLIAZpqmgBAQIrdM470DdHcbB6GfjNc6Z8Bf9LWX6WMoim53UvK24VbctK
K3ZwJ2aZ9INNVvTej4SIILSiRtSxVh3rD6rMiXNdQkhd2WkimavToqxTXeaiVbpQsTD3secCiQuJ
vM8GzmRm1cINkVXRIoithNchhCp5iLxPFNoG1KuEp34H4W1fpwesjfJA957Tp9bQGkGyVG2aSStM
goHppq7DZJ13hfB0Gpk5OQhV2kdAvMLwZk0tG98KUtwatoGAC1p6IuQzlg6mZ4XwYZGN6txzrIoV
YamDrE9qy23LXtpt4LW9RqVqrxpjiCCKLr30xs38SM1yJ8mD71mUsb6wc9eA5AKqgrPBHgQu08HK
U9mYtUXdShShTpuq7nI9cJnhZg5ph+KRLblLuKOTjhrOrO9pRawwTKQ8NsHmO/tDUgXFkSziLvgs
edvVjpUUNMCZVUDwz84g9AwoBAhFFleDtV1ItpObXqVZX/iud9/E+vHb/14/dMa+7cD88/mI4/78
7ji7SU6r4uamWl9m058c8YPHH4VU+B5PGLP2nW+eAAj/ASLYBfD/EX7AIXuHkrr/AB9YaRr+sSrH
7iCPfRHG1HwcdQchGJjLPQoNthGBZlK3ufoDhmBgwfdMBl3woK0gY3DXFq5h3YMIBlTyQzdxBW1P
IakWCNo2PKIIBsF7aozOFLTlxhRqDt8EI0DZ4haIwKG/J6wDQ3k0wBnEhEsCExCBd7wWhUM3EJV2
Gmx8YTEvlQtIY53CcpGE8KPtIE4dTrdI9Qx+AXXx04lHcAXaXypogokx0GwbvYh7wXjpFmxDEye1
Uwkx1yAHb/XyLOOn/MRIYHtYUQy4BAK4Bi5BcLo7C08gvwPzjU4Gg64Nmd842PAs3+j2w/baZUGy
Dx3CZi/PCXx7cc5x51u4TFpGRdZBrHQCUaaOPVcucBn38wy5n8yseGWyEeSZbpBBqIkIgq5NSEzI
mBqx01TQ1uPES1pkq7BmszwKe9tv9HAao9abv7w5DDcxpxNyAi17oRKWQXtYPNldU5e0cCpJTgo3
3EBqVx4WTr5KwnDlGu1ZwXpj5ZN6P2dLpz7iFYBEryxglMjJjsfrFliaHO5wwc2KCXkpWChVpeQE
pqKHNSNHvkqzRW60ctmmkD5nolQWalJiCy+pTsN5Q+pEZ1kSfPb9ZGWsqrKp1i+v6gnPCeFwsQxz
uMUKoJxCu4tyiWniLPLlp4FBqu6Xfa+rqFQaQJ1haXb5azKGn1ABJhybJhOOTBOa+E74XjSiFGY+
iE8JV67VA/hRYOMAx1k+z4K+tYyKDGdR0nXayw2Lt4El29a3jKzPViThhY3i9NStpbzzBXcW8NMd
H7ZhySf2BNYlAfhUHFqpSujrvEsIRDrAwdQgP6UonzURX7HK+RYHdT6DXgN44Ql0WBdDsOwjXBy8
zINnaaKYQAJa90FjbzZR9iJyZVk3MLd0y8NYBj9U39Bz7HZzWG33War62Kt0shh4wWaMMncFycEi
lQC20KbvD1XnEPvlNT0nF0pSMP1g6qAD/WRJ0JKz425OgE1ZEX5Cpsqtyq1vQoN9TUqTvCKFU+Kr
0dCZ0FsDMYJG8u8Sv4VEgrVgBTemqi9VTlZFZswbIz/rOvLNG6rzzm/sKhmcV4zQrdJv66QC90Zv
wXACLXTV2NJj2+S1vpdBAj7gDVOnPuQdgMXaLAZkcd/lR41xmFcQWlWax5DJMB34ANI1X1+m9K3D
eLIGwsDbYnCrIHq7a0jdgjJAU/GmqbW5ltSCdIuReS2OeGGBLPyQYt75S2FYbmIB5uutAHEI2FvN
0y0ptpYxMU9R4feRC0584/4QbF5c4XqJPbtoLEPui8Ryah3kVnQpClvifWa8Im946g+m009EoEpd
yF16mL4FkAcvXbJsfHvwdSKPW2PpnjMMsLVVDOdRYvtfkuhT6Wnv5hVWjNbuJVZMxKEO4sRkDOFN
LWKL518bEuraLCBAv0rQSQYCUqgeQHT2ivEZ7/Y+nZji0elTMra72pWBBkHs2gMmuGHxLPQshqzB
0bVriW7RDBvH7QFlXIJr0JCjBSVkUu23IT1K2H7fztvoTLqhZnTZ0FOvtuNs32erOLRcsSZk+TKJ
buOqJyRiDK4OgqIqsFq7K424URdpSPEmLOadWgyNPhadbXZWWttVpWVqA4TnhLPktCmt/Kr5Ua54
MjMWHcRl0TxLFnl9lGNNlE563dpozi/K1K49q5aAgVqqXpLhFdEmU9c/yhYDSB1CDQqmahpMZR4g
eAZtyCZMFm247C8LcugCQpl8lWwWxZbvarkEhFamszyYCWwP7snQnnfGrEnsbu29Yu3Yc2K2vZ4J
t8czgyQ1alhPb0Fa2LuWPDKbtRvOBn8u5KxzdRCuS3dFS9vr5nF+HtAlBgTJrI/dbzEYougkRgcc
LZEPJ17zEH2G44YinZF8X8pZU7CDnC0yfyESO/oSmieRswToBG3i4RW1HRViKg3bO5nYLsCwqhrQ
N7Lxh2+VWio5j+KFY17W/QWln14WvScRnGJgIAW4ScgvMFySn5CNGR50Q0wY3qjKEid0Hi/ThbNU
a/VN7ufHL0/Gxw/b2dlkssnOIPNm0pMg53VrZxT+6KqY+UIBEDmT6T4HTCDZD70FCw+axqKOZUD8
1A0bv12m/T4Njpv6qMIzlOnwMPdmcar5CTocwhkcpZSm1Ua6jjQ+9U/DBrJoXX5hczjACsU68Hyd
pYam7VlJl0Oz9oJZwOy4P6SuDYP9K5HanrEhyf7LW34ShtzRV0ETK7iMDeHIxOdDtMkMlvQAuy5U
CkApQHVzfEW/tMIqydzxF2VsNdL2vcMcTmHzV7SUP9GKkeLghOEfOHyAAHnXshhtxFSQAcWVuwio
DipLAcIHFpgn2gGnM+uDo4Qv0nYWzDu+9CKru2ZCt6ZdYTioXLf53HPmrQ/4V3BhZJYRacfRTnwC
x1YMdC06HMoLE4DjU7IEgJmGs+Imz2wSf1HpxjUsnM69XDvm2YAPULY0bDO1k/Y1S//EFt3uEkJG
OGIX0KdtYj/LrFRycIHIkbcoByvsbHKJwHpeCFd7ABfhde7OSbefOFZ2VANSLTQdrK6cB8JG5aJ6
ze/L58n+c0ETx+tUDY7LrsMbswfQ3TLIRcAO29D2jo3AaqI1oISNf9yI/To4wGI/Geza0OSUF4De
AhKsw0ADEiZdu3TsJIHUxe6AKYl2jwF58lKr/l5eyKvM7jfeCb8UjpanIF3OsJqL1u4jnZq62Jhz
54sgml7gEE51NfsBrsXkur2IjyAGUMfqUzDAof28bSxiWIAHQZKU7RvXL2vA2DnsqdKbgCVygDYE
4BS7IkjgN7pgZLR4Y5yqY34VXCtq8e8xOajYCuG5MOY1mOvDYp/fFIN2A50fw97jSwjE1Rcv0Oml
ge34qNrQWXYRn+Ur/qM4ApFDsU6+1KZVgdO58jfJoXOQDNo4KQ/LVfpaNjEN3W/VGPrGEohrzbGT
yGQTMkqrDqDiDRC3aHRDLafQ8ZGR2UWxyLjG4RLYJm+qUOcJZBXJa5pMnoTzIONjkscAwYCc+1bk
toCEtlRGLDyPbLzrJNDluWdY/iKsbcUWUPUAqEzUziM1B6MJR2DoC9HmQXmWbICh9SrO7ITpiEFm
s67gQFWbgy2NxcuMHutcnjCaC4BvIPiHyhY+EXoVyyITJtComCPAPiPdnYH/5yczqLsoP1Xn6hU/
+eqEE+MGpzG1IUbJSgpIJbS4STI7QxpQ1aLXw5p5AJDqInnF2rw67UQWkjBxzHiUBed8uKqIbo/q
G/MMnwSXzaW6GH9ByCOK+OnOO76UQ4+St0VVMZqaLb4bAs5VbmdzLxyuDWqZl+SaQ93MYPn1K+7i
eSH7yUIxGtqtydyhEl7JIXWDIyrUrSjA2f0xlJ5AXJnrLv3iyVh3LILz5lkazX00Z4aVmXMfPLBz
VstlSj6pYZk5R4iPp/oXLFkzELcGMi9+7OSnUHbxypKfDWC26TMxL15gGDX1wdTm0qae3Z8n6RKK
UFpf0x78Og90ErwmeGOcMo1jtuecOPWkrSLhejAn1MQ0WPf9zFDzpDyFGBPweHpuSDvZBK6GrfNP
Tvaaoj3n7gBXgYO9EfdFt1zc4pLhtgmrhxjKMn6gS7ffd74qPEu+ZweYaaM69uNXYuunGf0ogz8n
pBMZJG6TlCrNyUaoGTHtLrS4msf9WQJ757luQN39apGQAwlxVojEnKSvkPw5J7K9golgNoUq4Vcn
wZabsyLRkBZ5iYY4vQ/PXta2J7H3GD4AOAPN50ZE8zae2iKt5xZt1zsOOm07yBkLKK/Y7/N5A2e4
mUe0r96MU0zmm+4rrBNZ+DBf2M8ic1nHs6pZRDlUqFkDsuC4uYptkp9E0g4heT5vTko4pZv54Ssc
fm3bEyVqTcadtoFlmHjfNC2nteJyH7tf/cSCQ9FXVPaplZlseqI+PIADNMeD2QxTm76Vd3Zazr1G
I65dOKlls0Ycx2sTylDMmdut0NcEShndtaBwGmGHjoY/Lpr3vm2kViGsHAOkCTC+lZH5y9JwCxLu
KPpkpWzXHvLQacwshZVGNZSWWW526NHZ0CwCQAqPvHLlpgeZu+hzqxw0LRYJKETXEM37q5wdMSjM
cxwfMuDYplChxop1a+4P+VFYAABm9waxoLIojQ6hsglqZhY18iwOjgvqMI3IEnlt1XAEbSxTnMJB
NwQW8jRurl/eIR5p/WSH8MuuoAnveCwytv/btvjc8ILaJ7DDJjn+lqnWYr7ViVUhbU6/0nClILUf
PkWdVYnX/OiTIHkk7tbU03jB9BXyEEztsZlUi6AFIlh1ZSvPKkEViEWc16Z8YjknU04ihiTx23t+
RocpWkE5X7PfqDkS19IDhVtTNZPlK+b61mlOSTz+ylxBoZsodNadWE/PQL5AQY9PAYWr8hVDi7yH
AjUAZ+bc06oek9b+wgDLqWzi7wfhXHoLDEhcOydwRl2B11zF0cKpRxQogHpQw3LkjAQ2gyqNTftV
rZG5ctiV8a3/6oIsuvDRle1FGvJjBkWNm4LOmbNAsaXWpq8BZiwxBKxjoOon2oMij6zWFfts5ovK
3TcLC2pxUvMVVRLPCdrYLwV+0w4lUD89sXSRCmriVgY69QcN8xWl5R42P4SVDHPpHCtmISjAUQtm
Nd73Ol0Mvg3qU3zu9jsLAALzzNiEqY5MIMAaAjzmzZC5pOW8Npf+V/csXMegl7rjM9+0o2bh9Qd1
Oe9MLTKoW7a87lz9P+7ObMlt5NraL/TDASAx3hIgCdYklUpj3yDUagnzPOPpz4dqn9NFkCZCvvwd
DofbancyE5l7XGttad9pvzrpLpUdUThDd5jjXWTt1COlopnD/BIalON/+vnJIkejKhxv2L2LCJ7L
9/YEVka2tRu76WLue6M+tyVpxDGSPOP0vcqsnSKdbj9s9SJGWa22fI+3nkyyJik3OG+KLKf6h8mn
trL9UBE/FgGWzLHCnfQzTXdgPdr8qBI035Fjklf9qP+Ikx2Oxv8z2aoAXbE2lMPRxQGWCSx+dQSy
bspRAlLqpRYuCNU+cMhLbm/8MlhZNs6cUHD1zHM11xWXvEpSJatH5cUMd/WCx9yRGrd/pX8G6i4G
qwFEqd4V5S4PvODL7bVXKHzihtXaK38hRmGHWsbagAu1z+YX+SeAHK6g/qX/MsS7LN61AI5Jx79R
7WkUJ/jiU1PxEs462Ml/S/r8x+7bNaf+9iBW1bbAloshGgflpc2cOXOK50x35MatA2er1XSZEq32
vfIiuT1PUlbPyksz5Z6VUMzjNQKOcSzlwcSrSyQuB0l+nLoNs7K58sqJJNkUypPPJuvKpcBVjbtg
2A+D05ChqDutdCtrB7TI3MwCl095YdXfXLOVK8mSWBOTzsLGH93n+ht3zPg+W7s430mfpZ+h7FSg
TMcdkcntO3bVY7/9rKv0U2+y2DITzloXH4Tiar0bVEf5iQBSvJu+az+78VgKvvS8cZ0WssqVHb+q
G5rLyMaVBbdTsxX9ICv0Q5y4dgWI+ulQ+0fdbt3pD8Pqd134sS6+5ua80+IfUfAyfZrLu1p8qxRl
lynvh4QODL1YWoG+2GWqY6iAWEHSC7Whw7K/fVBbP3dla0IfvFTLyi8+RQDNKfEzzclXPtN+7Kqt
Mu+1wIIek4afBwpBHfLc2raplA6lViovebuvDGU3lKOjaPQKgBo8hCVEguhQhnebpU+x3O+La/hm
4dVtqKTCKju9YJeE7ekOH0jbqErcVN1bhiODq+7drHfnLzRCEvXQSo7RuUni5g2V4J0s9p3iNt0+
zN0wOU3jvUozvD1q8UEYD4b53GsvQXSI+1M/3Ond4zwe/WbDYF91i//s4LWx88ZRWXmkSE1Wca00
B8LBruZ+UA2d4m/t6M0h8U7i3r4ZlyXJxVzB2tItpnowiWgVkQGU1oqhJSILzZOY9V0dPzRKR/6R
uxrcmc5tgoPZHSvZqTVvarLDSA6oCMfIDml9SPPPevaYpo8U3dTW1aN34/xoqU4vuUIFj3mqhkeT
rMksvtTyt6h7bPr9nH5NtVOdn1TLA2gICP6hzNJdmVb7PKZerlJTUT6E/kPUvGxs9uId0AAQQFEM
yuOG0MyVbZ4iPQqNkUDALh8LQjvN6tyupcxsHbPPtX0y2+e4fMdrzbL7IDuZ8WFOacs+682uNHZ+
4uSlM0Su/bO1HfFLmfZh5iaq2xGrEYQRPDxJ0r6m0J6Tt923xzJ1YNxM+7E+NOZp+KreyztcLwfS
pq6VP9/e3msX9+wBrLa3cgCSPk9t37A9bdzbHRkiDBKn+G450p196pNDUDl5uA/rZ6rIpsrB7wPz
XtMpSB20+kBJrWRvmmPprqLu/cCxh1+x5NbqvuOYxLEwnFhxGulYlkf2nmXOCDXsBeqHljoD1CRz
Z1uOHLr6U2Y6SuxwNLXl6oGTzQcj+Z51+1Z9pMTeRG6nunRs62zXCSgJO0CqCcf3B+jO8g/S11o9
pOW8M3xHs4Bnfyntv2ci/ceA4DI0Ws7KYPKWLFvUjfSVSayVSAFpExAaaftJPchhspvb9znknxZI
kHYsNKfp3gfV3bzE3uOd0f7c+Fpra7X6AaugtO7VoYVfprxYsWdVn8r2yTQcU70f/I0nfuklVyut
I7FSF2CiCLZlf9+SWk7TV8V4Vs1TVe664s72vaS+NyO3KNym8G7vUrkwaavFV5GXnIlq9Jc7WUFv
mxwoNjaXYbyTpeOQPzT9SQ8P+rj3/buoPirxU1Afjdqx892IW9wqnSkXefbq16wMwFxDRvLjUHnJ
8vvW9Cy6E3BxXoq/wO1VwAearZhs+YoXT/LNNVs9SRA9Wj2rbB+AYz79VfWnzAogd36Rsw/55FbN
c5d95dQJXfyxOd0+/MvEB2SCKgNssmFiaGQb5664btQUspyWvGQ6jCmjhIyntVm0b+35m28WqTun
s0Zy2f0RVHZ4nyzpV6OLwW1MsiG4Afpxqv2noc5yR5umX5ZaTDtFkX7WrfEHMd90FNn0IwwO/TyY
j3isj3NT1xvB1kV0ySZQ6TYU+LyMnrVXL3Vp1ZsiUpKXOl9AFUY17kfc1vH2WV0Wz0nHIZYIE/wG
7bnXP3/je1sTAHkcmOFLZRnfxiKb9yKCTqYULS2mxFf2QJUfbKwa8DQ6p/DfaCFt7fXSLL3+CuCj
zHqyGfa9csdjbRVB4E/hizHSykyawLUqI3byrjFOWu0WFrAppkgNezL0rPAk6aGJ1RezUj51QzRv
3N7lNby5vAx7AWRt0ZW0QQ3Z8jqSq8axakPfD15GFnGrKH0Jx8bcyW3wa1j4o7e/gLp6K8tyumZT
BaOjxwziNUQysXJdnu2CvffiwVAj5aAIWNFVq37y02AHSSDyWlXU+zLPvlcQqHZCLqR7qC1fYQZQ
SulNaacZZbUP0uwHDdCg63Sv6gXZ5qgJJ8KwKPqQnEJDTzei3jUGaPnxSxeCqVAAlwTcuPOnNk2F
CZBFtz+oI62PuaJ8WCu5drD95OS36aMumcopD6AfV1IWulaQSYegpodUwjvamUbxeSqqZCGqntTS
CqDE3BvhJLmxOcaO3nX7Xhdb31e9/MCvMCsVXAsMNZhD5z96mPzOh8Eov4yG8hTCSx4qLXYHK2ru
59j/KEWJ9Kxmc0DXfYRbBLF5nzfQo2JreNLjsr0fR4qFwEsfpiibTp1QnNLXHyNw3btJhoXis0+n
62aiAEPvn0K5G54iSY6dIov/zbb4jy59be34BAYALNsAU2wYJv8+301rdLEd6XLz0sd2dYxDTj+Q
mojgIjf3eh0BxIq/mobSHdSG2MgPANKYGRRGoyBmq/NuvJOkgWoUneU8afwnWLVOH8zGIaLJjcxB
9dyqZkEQNGWHti/hj0mQZdWR7Pr2U1hjNoFKL/MoZRjOhOcLmvl8K/Iw2r2dlfaHuKyLe8jen1RC
zcwwn+CMmxCgysZJo87TEQTYiVEfnrIQQItQrOQuVZJ9B7/nTqRwYs22cIE7xa4qcPevP/Pf/JL3
f5uCv7UX3vJP+CL/95f/n/JbFtjh/3WmL+QxzsScF2LL8rf/m9hiGP+iQ2hrOvQKYp2/dTEQUEKN
H06LxgBpGT+j83/4X06LYv6LPxHoVODejKWR+Q+nRTf+hVMCL7Vgd0HQU8H7X9bN2edBDfnff/22
f37+3MGWMEUKMW7D0FTTUDGz57dKmKmIJWWc75VQb/J6ZxVG+tzWVup/UvOsUD6FQVz8+eZkrqy5
usrYRBkaBuRxyiQ6qKt1G9FXQwXpi9S6S3yQbsXRzLpdPocHQy13plo7vshc2wLa96IUiSNnuPhR
d/wmdVoI1kK7SzJ718GMvf27lrjzH99m8JtUmJwmYHxbWWZvrYLiMvDnMbPNFpi7NuylxA9dIxJU
zQLJfH97qeVY10sZCvkmPR6+s7YKgUvJV2G9Vu1R0v3iY6BbgJzG2BukILkb7EV3I6nkDQuy+tSw
oxSxNG51ldSeD76K/BI0R+bE0DOvapTmMMuDsdP7rnYzFVxfpprRRvi0wu1yo1hQWUo+sqaB6n81
zm/CJ1+KK7VWVRbMunCn1pqx13I6koWeIPBRDhWVlso/tnFo78O2Mu91vS69RhksJ7GD6hAk7fC9
LOW6dFpF6RwfEQ03jaIxgg4/zq40+vEHECBLgJrZj6YPjKvLosKDuWcdy7Fv91HTmyfNVrJ7KU6q
PWwUKutdVR10FUTkBGdyb4As5r9l6b7sQR/e/s7ngSpHsEC6TEgnTOik3G6vnlfRZmaWdXZwECVS
B3aapoeiGPrfXYXevyIEs1MQutGMdVAGC1v4iTxXh8mgbDjofn+owUxvrLJ+HipjpzWTIj4w2CUQ
XYUzcy0lqj5l2qFt7foziQPNokofXjrDVDZSxCtLMZlHs3iTC+1vjZVSEz8z4ddqhykwYZOz8qcp
a7u9BWXow+0vdG0piIWCMFPHQK+B2kU2WUUESeQwK4G+Nyso3kpEnBmqoe3cXuriMixQewwfCYWh
QApbHWCs5nPpU206kJrpe9Qs0KpIpS3S19q0CEGUIHh7XAUciLUyLX7TRU07AGo3fUX9lZfKHDp1
qkW/Ut/GrM2NWb7YDWz3Det5XkhbKpQsKMs6NEV74Q+udieroVy1Wu8fgyAotJ3Rp/XXVE+G5JDL
UfSl1c36W4Q3rHap0qhbaLe1ccPY4CxBEENlIuRe9Kfe9vOyTA3LXmtST0nkio5lUCi6NzaFOTgm
kiwf1N4OlA2Duj5pDVO6PDl8NCkaSLTzNa1srLM2l4xjXxWRh9UNvpbGkDkNNdr72ZqLfRAV7cbT
WF8iVKwUnAb/wrDwJFefV8/8OaOeWXhZPlFVlPXisSrCaAPxsn4Vr6sg1kWWvUwXfm1XvzHd4BKC
iQdYeFXbZFDlfPo3qd4eErQnfvNVsJRKpkQIBBuJ1uTqFIMeTZHRYkNGDfh6MBUJtYi5399+e1c2
pCp4W+Kl19Ejq1XiohphzOalN+QqgBO7mdPoENhaSBJLdq/9VieXx8ArwOVp0IU1Ijtr+Ypvzq+z
Cn9MVCr0gwwesNBFeG+JLCJpH9LfqoX8vRSRFDQTHa9urq3KDBmiCHUkuWTfr590P62PcmmPG8ns
5bXjWVuItGmypoNIVs83JDFMLTCzZvKUbJIO7RDVnlTlf97+SFcW0REIYUIVZVjC0eWRvzk1lEua
zEb0wysLZd7HQzHlEODC7tftZS5sBacFmkenhKFQAFvDOAuLIoampIMncSffmV3lP6hyXT2WkzXD
tBqnH7fXO693vn4hKgBUbxa6JyIcq8BL0dMy6KZi9IxcC56NpJX2ikjqXZxllUtVIHHbsqUhFfvG
qRVRsfHpLq8+pSvZpIplU4ag4HB+qgn20gzVfvAaPZL2fhmRHw6hDCS6MvpPt7d65QsCcMZxU1wE
06OtqgfVJGdIeymDh5peAm4ntVXHDuRIbJjea3sirUdEh2Hchi5W19EvGxHHwp68cdLy75yo2VC5
bSLlWLBYcbq9q1UhkC/IdYSpKezFqyq0is6PsIk6RLkEYLM+GIR1CFOjst7LUlB8zgNJeprnPGu+
xZltfRx8ywJwXQhrX4XygF5HB7Znwzq/Mjbepg9sGfkBfSnDLUIEryXDNw8lGI1YiwdZ9gLOoUe4
bOzto2TmZnpQ55CiYNVOerOPVIJeF/MOkSAJjb50tFgtzWPij21+SHVTQk1GQvjEpVIgfVaCaHqv
jrnYQgRfPAB+romD1peJ0TyB1fGNhomygJgnLzYV86/cl+TBCdWudcJa1e9RIooPdmY1j505gNyS
p2HDGl846mV9WOXcGL4eZe/zz2e2XalrWTV5k6j8nYroj6MMfUSlOqu/+r0WPeTsfePSXFxRFiW3
FgrsJtnC2JwvOndzO6q5NHlRFPd/JHYPSDJImsLf9UoODef2Fb262qKjSfhnoIax/PmbG1EOyQjP
XZ+8vI96upQmRa6gqUxHDVV54/pdO05UfjCdSLzhEVY749n7Q9fy+NIWzcqOlAszPVF6soto2Bem
SjXeNINN6NLVPeIdGB1GKUx5bfa/2WOoiHA2m3Hy5qJFaWcO0+6otsJ/LyJr0JxYzr106g9laSZf
5GAo32mI6wS5gHgVIt2YjgjKKaQtKTytoN2iqV54Fb43YSCFRmAvBlHa+ReQIhOQgxzL3qSh7xPm
zfQR9TnUHKUWzTmB0tqH25/82megg4NuACHUUrc4XxC1vsiSh0z29NRInSTL7cdKNMWnUquCfVcL
GpaDIW1Qfa4uiiGk/KTJ1KZWi8qp6CU9VGevSofUgDyg1Xu9V6sXNarDD6GQF0RCWQjzdw0+Nw0f
JmgHYK3Ip883O1aQ6Y02kr1osEvNQXaukfYp+OO/DD7ul98+WRS9CHTo0i1yKCuHLY22nyamOXlh
IkvcopbOlx4Z3dMQNvme39Ht/LJrfjeQW/wYEaNKxKgAlVv5TjocCELWxuzJWgkorla0CgmvITaD
/e3tXTjp14WwxstBImqz+oZWGAqB5OfsZbHcuSRUiZeO8haO/doqBu+UTam4zDVrW658c1TaQvHa
uS56FwR9LruIEGfZxtVYNbMX76yjpEA5TdYslA3XLy83UlvyE0nxqlqWx/1cT13llrYWzKhELcen
GGX2sWkDzXKHuY2KXVmrDRp5YU2roh1SmQZWqSeRF1kRJMPfP22YfUxt4vaCMVkFtb7t52WEAK8X
p1Zpu0Wc6M3B0MJ5q7xwxTxSSfxnodVnJVdN/UmwkJ6POf2mvJLkXTlW6QelrlDEvL2ti3QfE6fh
rmEukrZR3jp/kFXVdsWQ5Fgfie5DEArpixG36gleZ0ZvuTHfRTWoWTsTItpY+ko4oekAlDQVPST0
plcbBc+YTKmJLZgyO/+oW3MLEqmyxw/4BbiRKRo/D4HkQ4m29dKZ+nQTq3zlbpPesXeDFtnSkTnf
vKkWXWUbjewZWZwWu1xumuEu6ppNTMqVhbjZ5J/k4pqFbM75QvmUzkmeAEuQA11z07Qc3WZqs42a
whXXBWRxaSrxhpa6/PkqjegGNAx90/N1yah3dkavye2HKPuBIQqB4s6+9vX29blyWaERocLEhYVg
v64Nq0kRllWYwolDiwjQrdnswQ7Id6SA/kb+c2V3TLbn+hMpk5Ov/SSRkaWkraJRhm7bP2ju5e+F
7Uu9a1fZAuQpzLrbiP0ACXBkqwidJJYqH+5ZYYOraIDaN5rO6FZ7fdvZwJ5GgoBDq9AvlORAM54U
uRY5fOOyjY9RZ9f1LhlV/UcboIl8UJOWBj9qlr2+NyIr+YwaaQUSB8NdnKJYnWrAYnVo7ftYtJ+h
bdSdE0W+GrlBr8UpXIHZfylUJf2iSFH2JNOir76KOamFhxjl+I6m4QDCvRG64fbUk4xjGJR+eZDS
GNjqpEracB8mVWs5s1Zrg2P3k0nH2cqUv+q6b38R91XFQ6jqEi3HQU0+VwhkS9ybFimIKG2KD3rX
a+YuBuRDD75pzB64cav96G1USZ1I9ltEb3OFIxkmyf7aQY4dHV0bk9pN9F6yDiMXEmGmPh5rJ0sE
DAiz7YsPsUA51jVFDzhTovSlH0RcIY+tkXuBoa0s1d/PuTb+obQhVL846urHftBFgrisDm6/JC52
UkpM39HihhYyZdEwubWtT59p3nYfyzaHPSyaWfkoolj6OdWq9sNqWq06Nr0Yng07LdESHNEMQFhX
tSdkR0ioiH5HXTynilEHbj+p/jNC7tK0m+bWft82JfheBXHxH0hsjSYy2n75hIJpb3rsqf9UAEnw
3xldgNHWjRgtqLSos6cuV+joZpSRRqcWg1TvBz3P/gBhLMRRNFb6aRx0+rp+NXR/aXI/BV7HPwMV
aaUJ4Xz5sv7DChRw9XR58/w+zFo5d8x5RJEWtWU6EYbWoVvvd/ygQ5MFVoUWM8ngszyjDbbL8kpR
KeOODTj1VKC4KmUxavKtKg8qBJ0+gaOShSpIsbKQj6NqF75TqFkjQFwPqFmPfSJ+FHqA+naiKAOq
kmbdZ3eWVKbfx6wbfxC5zafJTCxIqIpaI1ehVpBxahRB/wwsufhTE22mHIq6g5Ri+rKU74vJkr5K
gWw0boJ23HOJ98Z5dzI/g3sW7C25HeSdLomh4YaMtLeGdMy0fYBv+vX/+mQcAK5UAq/VLP/oiaLj
DhkcUJm37dsV94giIdpr6HVQONCWP3+Tq8SitCvJbzQPkakapoWcViCMxzH8WgfjgN61XudeLQkU
nxGl87cy7hWq7TUmQigHDwnRg77QuvGkF3U5KUqgeZk6V+ahmWbA5GGVJe9rJazu5yEvPwRV0P3S
WgHq1Zgj5blA1H0LXnfNDuo4SI16G3rI6/ZKhgInYnul6rX8yqeajoWbpWno3j7txeOvrS3GloMm
PaSNszpttExbUTDswFMbqQePRnyA57fkLgPEjQdNnU6k5p+hOTXFr9tLX/MuuGf6YmiJLV70/ENr
XREsoYKKSltcobkQ6dOxEfL8QS8t8zg2xrfb611uFUQLnUTqPmSb6vrD+qWfS0o46N6MRDi6/j38
OceuEBS+l9AON3YSDPXxEM4S4e/tpS/vNHglamAWNUT6ZWufTdNJiSppjE/lFMT2vmhNRJqjBOhO
JQ+gtrPCBDrZqRj5nRqG9lbueaUMR+GWVt2StJCbrROXdgoNDRnm7GRERhh4vYGqv4NCcFFBgCXO
3rekdMquliJkbOgDLIpuWi0yHJHcftLkPE82juQyjKGVR00LtAAhMNfg/OsnUlSJEe3wU1U39KHt
prbvp0bR7/o6sr7fPv7Lm8ZaGBWbNptpk+qcr1UGepUXcpqccktASRDICliLnHmoDfZBt/pwY2+X
N42cBcgAR76g8Exxvl7fR5oVpbPlWVGcIKYVQBfU5+xRQNY8Rg0TIiYZtajbm7xyoEuBEJFO9ggc
Y7WokJFPJt2zPVxI+kREgYL9ZIBK72R5Y3+XpgnVPwwGdwKBp4vGSR2Ehtnqje0VOtRoSeuSuzae
trrmV74a+nq8Gsq1dLLXgSDC1SQLJTxMW44lfJkvvTTh0O+jQR54pUq4UUVYkewWy08kTz+N3iBP
hWr8+WeLx1kMI1kbtWG1SCl9WZg/6hmiuh+HSjwXVT4Yp6FNkFYaFN/3gcUp4btmqM33EaMXxM6C
5I8cmF9LH/3JBG+qNCJLH2NVy1FUE9HcHZtShxcht73/hHS39g0ZdPvTjH79FoDiyn0ACEC2t2De
dHQWzncTTSoxrt763iirowIOxEfZCvKVae6mQB+3uC9Xl1sgDjZLLqW88+WkxrLLGeSPV1bMj9hZ
eZ5Je6rG9UctzVDIun3Zr9zARTrewoQo6mJXz1erJqWWzFDxvZZxG04W9MY3VADrDazR9VVADwI1
oi+z7snYNSswJcD3CkMKiYoSEXefZOCd1sZCV/wDgpqqKVv4icUgnm8nMbW+Mpgu4SHRbs4ucbtK
GGo1DKXoMpgdvjHsS2sMH6JpzraKAte+3FIOIH3l2strCaKUerHUN6rvyUy++Uho1qpf0dfPGRZR
a+XH2x/u2mKUBkHhkcMCGFsVP4KGSQb22EueVLcS6uqxjRBTVcmnHqX4w+21rhgQLj71XVrKRBkX
sJtxzhNNmRCkZEYS5G1GU8mBOhzaevpz4nlsWMUrVp9mxSuBkXjqwirqcouSU6ZIHq3x8J0qV7Vr
zEb60CTMrcnLXjrVSmZs3JzLig44lWVEGAh34Mdr19b2jDzAd0ueWmYGfKhMRjY+qZRG33dGM4LD
ywZo7iLKh++S6ltHtUER87dL2yaFFtB/7Jra0rqMmOSjkelGJ3kULjPFCwsfYFgf6MNwEGk/ye5s
B0HjWP5Uv9z+xNdeKIq32t/VJLAz5w+Hpxj2XZNJjGqYjXtg0Oiukldv7O/aKqhYLLSPRfJ1XTZr
pBIxX6vgyyZTaKKX5kvCzTu7MTcWunZjYSsQoAGAoEGx2o7R21qi+yHbMakmxXbLNKOo/0sLqLnW
QbalcXTtMS5Y9SUqove8Xq61ozgthWWDiGk0VxNFQ/sJDbspRiXx9oe68jjooS+9V2BpXJWVwbZ0
Gtxqh7Rll7TAwzor7p7lkBFE6M90mbrLtZLtxZVt/74RwJ6iZU/sa4LBWC3M0A4m383ssfPb1qMs
C5dVmY1PjIqgMNOY+f72Rq+cKWeJv2UcD5Pz1nGtnlJUX7JaL1V0aJw+YPEptATFx2aL4HrlWtJk
wYxCkFiKnKuwllZ+LpS0sr0y1qOnVM3Du87o4+Pvb4gQjOgI6CJ3f/myb/LxAGjAUBDJe0GSjvdW
EzO6qlKCn3YAq/X2UivS/WsEhm9gbiF4ffDVa4erpmWtMBDI9mK7KU4ahZ7DOKlIk9SyETiyr6XM
bfJzSBIdKL2m72GS2taXWszBkak41kb984pbRtuS1hKwODzzOm1LqbAg+LD4/6ZkBExioQBfdHV/
F1DQQxgoSPdRbRDx4dCqjbO4do/EIhUF0pncfm1TI+BjZpexNr0WaMSDscijWbkGKteQRgbY3T76
q8uRo2J2MOAXyXgkorLLhU60KNnlCV6vsFyuxPB+KCck124vdsXM2bpFVM9/ajyU5ce8uVKDP9sD
E3Nswh2g1Mo4SjsiHrHzAV8wpVG2N9a7UtMhMqUzCEgZkRhKnecLGlI/pLmO5m2TznCbslYVMGnU
UJuZWibX0sEo/CC+p8zfJEdGrvUFxHXBKB87G6d040G9JtvnNZelskQtAn1jEsW1iYiZX6PFluZ7
TTxkmmNThKnu6iIrwnd1UVP3DZkz6O/9WepHV0oTRGuzePxpTEb3NSytAtZTh04chPwICjG02yw7
ym1n3k1UtZj95w/Vlvb6tS+2RBevlbGlM3l+gLnPEDV5DhHwjev6Z2mL6JucJMU38HLp5OZxr29p
2l++PVIxOuVExTYp7doUmLxzPVQyC1DAPFRHremVb77uV7ILuiJt900Z1YkLKEd7mZvG3iINXdpW
dGRokS3yukueu3IbHdPT7NlPLOIqUdvOGBixeUhGAH4b/un6QswBwN6RyqzBvyHI364NLNOrgsA6
SmGan7qWYaW3X9zl82Y7eAkAa4tSlLFyFU3KtMGkaFglCdODMvdoFNd5eACXOG5c76sbIgWCngIc
EeDj+VUJp6ILwSnDcPMB0djwA7xS7buNeOLqhggjKBxS1SEqO18FkK08N5NheqFZ525jK5VT97I4
mRKjjf6LsyOVphjJiB15nWuqItCjsWTuR4upcKxcnvalHY7OPBXKf7Mr1CNofFm4v/WlzzMCbIiP
JvIU4xcFsBBAbEaeWkk5bLi2ywe9IKxMGTIL8A8CzvPzi3RQhrMBD3ESRXuKlNw6yFkyOKOdq5CE
hL6/fYhX1gNEDJgTGCBwsnVtxQ+FmoMusry8MOS7QvaRCUvnZp+LpneUZSTX769HtMmjYjiyBXz0
fH9oqYYEDi3mw4zl9x2t7mdqH1Xz4Ge9/kP2mdC4kYlduZFwIABvAthbCFGrJxYMLVMspdLyQqlD
trJA8YoOvulODEP57djAWsjVBAeEmsoFnAsWYgt+TFjenM/WXai3jUsvakSLF/Xs2+d45TVTNeQh
LyHQEgKen2NiV8JocTqe6KnStnWTuGMtbWkPXbsdb1Z59d9vAgIYleB4J8T5eBqAL211ovk49R+Z
ONN6Y2YY/8Vt5NJTETcx7QQ957saCN8m2sp8q2KGxZ8X9jOjm6ddMBb5QdNiFEBvH+O1ywHkizHe
XAzKSSujKFk9OuJI6nhm7wdIAdrdwQCQR7tt3GKTLF/kPLqgCAw7EVoF41Io7JzvrdPjhoAg5yxr
5hYzBi92E40bmWTMDZ4HIXulRRu8gqngMvBZ/ev2Tq/E8KwPPAE8EeA6+i3n67fFnITC4GwHM9ZK
L1KC5KddzZ3mJpFlpk6mGk3xfqqSejhatWpWBECieckMtbkrKZHR9h7CONu4x1fCCWwBCE94LmCq
1jFXXk9xV4/CpO6kTwxyNgrlMWZe6Peuq5rBof9tNztL9N0vpdLpRd8+lGuviC4XRBdKbDAJV/ct
W6DRlU3Aa9RS446pEaGgtCnNd+2ScbmYP7ZQ5/kHnJ88M8C0kRGrXLKkmp7qLmcWQT9ZzPsof9ze
z5WAeqHP4qleGUvkC+dLtTypmQKP5YG96N8NOb1SR6HPgcRonhrfmMweF6jaBsNJlkm2bWWg7dxK
W02kK+cKRdJCxgITf9kiQJ9ZQLCZbC+3w+SpS0oU1Kf8t6H5i2wDzoRuFaPAyAjPN1sbWqIOtWJ7
fh5HTKqjOgIKe7LadMNKLKe2eroLMB2KBV2Gpdx0vlCYBQvAI/A9SAaF76YM6azcmmmgn9PUN6K7
gUGbj0Jp5a3i/RX7q5Ldszt4nJedj6kGApAXKfczTZSHltO+Q4sgeNSCunXyyTKO/8X9WfCGQPs4
VfrO5zs1C5UYMVGokmjMaEosv3w0Gibs+oLeQTj4416PiFGhu9rHJmGs86C0W5fn2qZpH3B/IHBr
CMuf/4ZRa+e5iehidbWefBvjorGPhpnFjDbOkbXd8z8wAeT2xq88UUJwCO003PGra8dD2WMQmY2j
s1qTyaMzstaisMtDXE/Ff7EUa1G6WcwwUfL59oQ+dXmnh/g4EBWf0sjWfjYYZ30XZgwL27i5V8wr
WNV/Flse6hsHLsvDmOsTWYzRhbLmSETh37o5bU4j8DG0YOdAeQ/qxDJ3BQjh0bt9qtfMAOnG0thn
WiVin+erq/QeNXuSLE9Sh+Ip0pLhAaaAuhEyX/t25FCLoVGXoszy52/3mBBPlN2EeZ30eq+JKHBG
5kvuw6r0N47z2oaolNJCBih6yZrRwmCe5ZSoy+/i6pT4iNZaOXMrfv/YgGAu2fXSyL0ABSBfJWt5
YjCdJQuPc4JC1BxVW3KJVyg3DE+hLUhYzMQ4yufn50YBeyxnIzM8BkSXcO2U5sMkUE/lgVPT0xID
mZMpPJaMYneb0pcZkiSbD6DYaFpqneQuMz52plnVT1kcLMNIYn3jy16zu9QJ6fuSeaEOsfqFfr+E
iiG0V5vZyo5cIKCnuHtGs8v7UdGtjWO/6jzfLrd6LHAps0gOgv/h7Lx66zbSMPyLCLCXW55KSZZb
XG+IJM6yl2Enf/0+4yuJhziEjHWywGrhEad+5S32tR4G7e+wM41fHNWhOPdVg31P0ZjZNa3j6i+I
Amb9AHhmME9euIg9WMjWjoZdxGUmm8RERa9XpjL12a7twb4qY9p992ItOQAki95nFsp2b99rLkGp
FGKShb/VFLPysV26M+aZKlYToEqWYxQDvrw/ytaVTqHfo1BFAf4mzAZGPSYu18w1jmcniBGXOhqg
xihzVOUHYQ7xTr9mY+MYbAAHrQaHCvy6QAzpre5qL7QJ65f+MRyQY2iWQnlmBqbDZFkl8LH2Dy52
Wt8GoTUlHWpkqxaqnnlh5CoManSYk2RlrR/HUbGuem8lO8J+G/MJBwHgjOydcHjXOzVeBuQ0YlYt
qb2DrZnJcair6BK7bXaAxNcd76/fxoZ8Nd7qis3VfkmHNHWuONAnhybR9WenaicyBJHuvBmbQ9HN
MKgdMZfrvV9PTt4D/LWvRZ0WfgT29v0olPFLZYc7H7U1iTz2kp0LSpzo/PUp8wyjFQC7omCs8MsN
k1GcmtbtHpcRPfAU+PVOcCVP7SqKRKROsi6lt8ZNFDkk2OctRhcFRuM4edCFQ/klLTXE/rPKGH+6
9uTlJypCSOfR5scuKRvS4P46yn1x8ytwo2j0pgho19W5Lp5U3l83Cvq61U5WTfLHGyR2TvtG0MHV
BRsZgRCJBVntFkvPk1wIIyLI6OondEKGd7a7OO+cxraforCrvCMz1OF31XnRp/tfuFbiofdBF08S
8IGgWJTk5Kq/iAY68vlCmco4iJ0Kv9VpBgBON6hwzae+HcE6a6KiPjjVZJOoxeDS/GDlA53OQSnq
6qiHvXlpJttEvxG9B/yy3BRl2FFx3exouTVi2osmIdPOaIo9CsHWxFlwapg7+c+6n90DZzdqywMY
QRk3RjhIcc5hH8cf8mTpHjwVsJKbterJmQv3dH/eto4djwCdJgnsuukmopMY5m43KVcV2+ij1y/6
JSys6ZhhHb+zCbfOASAhqcRAFHWbY3Do1KJckqDs48y7CBAfWLg1dd79tEND/+kOhvZjUvCx85PY
dJ8yjQxohz+79bnoROkyn6PZs+50GbnXNWbSx4GrTcnJc5vwNDvRv+0c75k7bjxFoAZIZbAklgxD
ORsv9mOapZFqzgj/07/rbT9OImhSSa80yyEuAEf6g+114ykB857unMONC456DwkU1Q26Neu0VR+p
ixpI5V4N6tf9u2JwU+E3Q0XOX/GzT+jD9WLnZdqYWJNLVUJaJU1kXeuY4kSvvTRTrmCkv+SiK7+o
efGl6NxhZwW35pXZJAAES4QUgPz5i3nNHatXNL0Kr3neTLGvKgXZDFzOBzE6A2azQAtKUBNVsZeT
b30hbEbSAJaTzsPq2ZhVreu7fKT5nHexe8xqpVR9uHyI0TtTs+yEwBtXAlhBVs/g2eBaWNWOnF7J
eUpoNzdTrUcXr3Ogo7rz4HbXKrWaCmUv1/4vdvLoc6lE7byzhTaHp6KNPTe9gZvieaYMMcfVDQFo
6MoXzSuA00dOiyleS5gxPfUwedF1ddOqCcQyDsrX+9fSxl0hFXCo3tNz5wytPh+Zo0qbmzQO0mJw
hl8QO7r4oWL/oXCujzAwatdJS3gYGXpcPRSE2te8tv6Dwr6E+wNEtVUadetDDBBOzFkNnEmZ2ugx
d/vUd/MezpITFTsHaGUgKrEWLo6D3P8EzOzsdTpblW6eLYqjXBthK9E7rzbwPkK+BAOsYTbMoHKq
GgJiryBfe8ZRvWi/eUWUTgdVj3LnLIaiSS8OfMkHa8Iq7XFUlPl56unv7GzNrYPAynC18eDeZilW
Mdaq10QKaOqxt1Cvy6KfyjAgvR9mDXpJ93fC1mXGJqT1zGXKYqyOXZGFaGhlABTj0iYxskRloWwe
L0YQGXX0d8L5mc/3h9yIlngRAYtjXkPNfF2+IMZB7wCpj8CcteLc4lx9XkZbP90fZaUI+3vBCVRs
T/UAfMky+OubLHOXZKpci4il6eLil4gyLXlsLW1O/EZfsslPDD3yHubOK6dLrzqLElT9aEGzAbyV
BpGOBOY3YZpYZ86N0YyPYYltbjwmdnfojKG2DvOSOjNEDrufH/TUqZtPCdm6/Z9CFNb5Y1FPRDVQ
IPZ0WjboDTA8OTSgdOkG3xzf0dSmDIBrEihebniBZi/ORBkBqIsv5tmL3vWpWjf4PqGocuiXlhku
LBOfXMNQ8ufay+Dg3Z/trTWlVsRZRrySNE1u6hfPho31gDoadhJoTlgHibDrQ5wD57s/ysbRIK4B
nwxmnV7WunAhhO4Oje0mQeFY6YNKOPwh65b6gimP9uP+UJsfBLyBPzYXxvo5Woq0STBiSQI9iqbL
BPDioMGD3Jm2jddW/t0cc+gyRIirPZqrIlOpWiZB14PrVpxG5P7YACaoaohrtal37yIt3jM+3P42
JhEdLfLPdS6YL4NRio4DqEdahFf0bCrpsRJuvjOHG68c2E7JLUB1AkqD/PmLTRGOblvZUZ4GWRST
EvGNFCkTRzdqv8D8c7p4oZvUz1T9hy+orqRvB0ST7/CBliQ6AG1ZxTKRWOrJzNBrMeeGtMzTzYMo
RP1cNmp4Lbsuvt7fMxt3KZ+K1hAkEYoj68YJmg9RTSU1Dgqrw/0BWPDVXPDnTuZ4/qZO6Z5wwsZ4
1DMRhQVkQGN3fcOB6nIgIYgoKLK2PuVxiilxmpQXlJumqyrKP3iZUH6FV4wprXR2XB1yxxijnNZF
FMxDAx6ky+vzzFV+hse6R07ZOOkMxQtoAjBAu271LHF1p2OMTHfQ2okHUM7WH4Vaa0GNnlhwf9U2
h6Jcy1aVQJR1EIKaqpZXOtkhnjwlDmZt/hiKyH1QCvSm7w+1cdzR3KQmKHUHacquNuRSacU49Fkc
LLM1l49DGxqNX5MQ4uEuFqjOc5ym4Xer6Jb42/2hN1B4dNnAldGUJea72ZyalQndojsdVAtaTxdA
JDBKJ9erfrVxpz9mE4HnuV9EaBxpms8o6IJ9s8+OnWBmbqd9Px8Uoza/Da0kg4u+d556m//hZFtp
8hyplhl/vf8rby0MEHsNghfBGxXA19dHBjcJVMvgXUeBDUgEce9KFSh/IPPZkxbcqlFT4EAnS7bw
b9lDigkcgqauJ2HM+nPSCJNAGDf3QY+qQyHi+DRiRH4SYZIcRSNdqbpkT1V447qUMSqEPboGlHdW
u6Nt3bFJ1Ub2Xevhf1WFpyIaGeYxRMz0MJvJ+Mm1iv/CVAw7e2PjPSDboz4BZpSUbw3+W2KrQiuX
hm82hN0VaRD7gzONe6ojW0gJIhaPc4Yg9S1laprr3phwswODZeLUVreKGR7npOvjs14YWH/pc/qt
K5Thm9UN/B9MVNjJNeOqqs7KEmf2xekWL96JRjcuUYp2cOE19HSYf5kqvXikci1vYzr3YGWbJnuX
ONHyP9uLFiSR5tiv57D+fn9Xb6wyMDQmmhVGheUGLzg6EdIv9LowxsCk1f6foyXv48Z+JyL7W6MZ
f1clcJX7Y8qds6pPSuIpvvFI/0JYW4UZ7QgpoMkmAMiRUf1ow2I+qC5CgtHkUKZd6l9qZps7d93G
6eXoklhwcCUlbzWvtlHEHaEvZAsv/UGlqTu0CE8hqLM0x/tfJ/+m9dcBapJ/OL43jph2Y9kIRZs0
thNzSA5KpyO71NppPflCcNr8yu6s4VjFmvgnapY2PHhFo7wdDkcczuyypLTP1pdV1eTKkAgKClqt
6AXehKr93DpWCDHI7kT19kCY5jOZDWPC9VoHwlY7AWk1KZaMSZ+DRKmir40Vp4fEGMSffNiLoeTl
8eJ8DIkyRFMxhNekTcuL6JUfRp2O51nLxj84iRR0IMshfgTHcXX/FYhU6CmmErg3T0pQ67H6tDRc
Du5cdQd3as3L/X2ztUMhU3IXeRLmug7XasOgmJaL8GqoGSJ4CDyr/Ulvu+I/Q1v0PYTm1hkkN5Iq
C/S4b3pnSakKte1suB621UZ+NyVF+uyBFcmO+jzXFFhSHbNaVDCSvZb01ocShgNO5pKX7cjXS+gZ
kz1iB8Lxd9PhJJX+n8uqkPatpji9fU6p4NFWxjCU47i6aZQpsWc3hvckqmg59/RZD60ZqVetd/cq
wFtfBT6YCgm4UNBKq6G6eFBrAOrONavG/EOhahFnb3YOw1KLPQbH1hVD4ERbULZbbyLt0fHKbFFp
DNZm73wQKCYEfWiqH4HmIxqgdWP7jjSrDSCWjj9GWjN7+fXWqwGW0pLCxzKIW8VCkZkpy1hYJIZ4
6qiBLsIS413KJv+peRT+T6Bp3R6jMTe+ES3ke3i+ran2futWUNjnN1hvIHp4tB085+oUc/G+K+zp
XLstrgBgyL+9fQNRfgTGA8cRBK78VV5cN04l4sSi4Xut+iE8N6mxHMWQZA9qq/8BRhsuJfV7BmJN
11e2oc/kVgpDtZ6LjaBtIFkDyO0Qi3Tyh6zZ27Abm4jJk2AacGC3zZHISss+WVz3KtG/Ldgva/ki
QDE2VKKq6MdsZbxeTYm4E0lE9TDrbfLf/cndCPQAJfAkc8tK5tPqyMxR1yxGBXBIry3n0LQYCQ7o
55/uj7KxW+gV0qcEYQHdad1uM1xkEPUYuHY/uc55FNjluKU+XdIms3cCm9+h6ertJ2xHGwz6wIb0
RFy4fWX1nncdejUbrtaYZEbpd/Q2/kE0bPS+aXUe4gXR93nzX6R01tMymcmzVodG/XUxUQU6mUPt
jM8jwknTeezEnH9VxsFpgqybHQ1lqSoq3hVaXHyuavouPoSg5dke2l45zGOD/+RQa+pnGsBdc1KQ
Du8vyxzOv7y0RmcjCVvdOOvjLI49mNDyMM5dnARVjoWALDtraEpBMY4f5jH0Gy/3vmvOOE8fEebz
2oNuJKZ2LZM2/6wtLZ4VLaTx4ai3XvW/1uxzQM51W3eHtCh1NO7spPtbqYQeopLWs5Vc0caf7Myd
J7+2M7MM8m4QuNw6Zp2A+fNwy1D7tAOApNImO2lFbS2+W7vmc+rNafYNjTxD3dkbG9E23D6SbU4B
G3B9vOdmWNJenjmqWsphHNM6UIwURa7SWoJBL+23B0qMJ4FOqCvdqoQkhKChNUJPtUbV+Vjh7/HQ
1QCvBtXbOVtbu547EAoVpWfUDeTPX1xc3YDCC0qzURBbZlZhe1pG0UHLIrc960la7iEQN8IJXj5p
3wBti2br+igLwA7kzsq1Bxh05nmM/rLmqcXkNbaPqWmaGDfha//2k83NpUkxWbBN65Mt7AZHGBX2
fTmMbcDihc+IednvITp3Oxtl67KEf45ALppQNOpWD17rTOY8tg19CQArAx0hHXdmFyMuG9WeJnWP
Rj5js5nkqvkA3QpVuDR2DHF9+weDO5ItVyjHN+8+1PQCogTVwjoeoy+gZbEyXBr3a6Ho7c5O/f2I
rq8ydim1cxCzYJNXX1wkjWN0qGtfGwLB+XPvldVP+qFOjbttYsbnPF/G+dzrYZk/LomSPkUdDTQ/
7TP7e4Ye/3OR114XGLmllEfU22y6txaIJihIipl+TCLbKw/JZDmJr8R980XkZeYexrZTkUHrMqU4
lPRG/ga7kX4lVC2VM2Rs7QGfozz2RwROHpsoTP6AbSbF5j1pVQEsc72PJ2pyCiaNCqo3xZcsM7xL
PdtIMKuTsbOWG4+f1OBgHKS2eYLliXp1QFPdQ7CBE5N1Oer2BXdvVSc7y7hVSaLUTKuRxgy3wTo1
q+ra9JrCZBkTc3oSlYEshiW1vD2NKU5L0/ynhot/muzs+zjECYJF2s5VtHHJ8itQRQK0u6EWo/UU
MktP4ZiiBnBVzCwf/SqplxNAIXwRszLaAQ1s3H1cexT4eexNib5+PbXtYmdj3qI8kgFv98twyA+m
pySXXuHtvX8iN1eRGJhr73edbHVKxDIZqdUbytXC8OeKutd8Hb3G2gE6bo1CYi0BXVJVdV0USkqB
S8wYKtc2MmdsWgDG6x0Y3vvfsrlXJEgOIVVK6jc5YeUqiTvNFPDVsHECD0rstZwM8/1gU/m2vGn5
Hz1r1fbNwbOfjMJa4iMIMPvj/V9j4ylBUAV/VP7IGsbqKZm8scBdKKGsn03xdYZlehj6Jj0RmqL8
7E39hbbhnu7g1qASqwT8AGw5bIzXW0bQmSrMaKTLHUdor6tK+GBobfkuR04U84RSfNJ70e1UGDYe
FVRj2KBcBNLUY3UFNK1I7GlC2CSKk/qrhkrqKeoEIMXFSI6T0hSPE0T1QzzxcmrlnzAwJN4EUywS
nNuqjYpGldRm41zS5HxXdnV51Lz6v9Cl0ihJt28+KtQ1AHeAQ4eJd9P+SrVOq3W9Da/x4uh/OcYc
S7rrvHP2bzJTyYKQAi4S6MwfeZReXKuzLjrR0dW4enXrfmyGpn7fe3p77PPeeRaF4UDCqwElgl96
c6LB0JBKpJYj5WRi+tdDY5cWpvg59NdpiHvVX+xY/GzDZZl9p7TCPYr87WmV0uEk37SkaNfSlng9
XDS75gLJFjeYgTgaUYJKyZEETZfo/eBMwj5qNYXQw1LW2QzfsM51P9dHrGQJpdJ0B8+yMe0kyB49
S06PFOp5/cukaWerUVoOfHuJxm0GcL84RczGt1T07ndXFT0Opq3hYNkdWyQT9++MjeGpKMsHhvCI
13R1DfdLbAwjHf4rYQv2ph2FJb9b7NYvs2R4aktQnXWeOw96X3x7+8gQnWVmyVt+06zwcEyiyNKM
PABhg0ZJnT+qpSkm3yzK8aItkfvYNALPeUxog/tDrwyWievRewLbSMBNi4hwZbUDUCjDA8Szxmu6
OMND1nRmdpzLUD/qQ7xcJq1Vnuq0N354cz/QNUrac6oaoS/sdpE9zMZHDS/+tw/LPdWfm9tUClHx
4PMvkEO2ISOCF4ewMiBGx6k+XPFutb+6JRJYZb04FzgIy1+NFxtfejMfv9yfjpswg+KbRTEDxjmJ
Dw/y60FrwDWR1er9tc5rVT0hb5lfWydO3o8e3rZnyIrmnmXdzbss630mAmd0bCSff73r0XPX06ge
rl5J3mvpyXxSKYOf7n/Y5ihghxDD4LG4gYp1LU7vYdgO16bprX/Q+6/fU14w/mAUcjReIfACskfy
evqEmbtlk1C0aEbXQjV6qrDk8fY6BVvfQsPeUUHJIh+xhr21s2XW8zAOV7NT5kPdzPFxdOJdjRd5
1b5KXlgYYDlSMoLuHmXr1x9TCyoVNloDV3N03EuvV1FzLENb+5BGwkqONeB4z6cAYj0vSVV9wOez
co+oX2GrMNe5u/f03WxN2BvgSJBTJ6ChoyCvr5fnwYHD72hikeIEme4bJVUXlNDVKvZtr9IVGt/T
/OuNu0aOSXkN5zhonjdNtq6u4qEFAHZVCE8/9GbXPhd1OO7sms0vgywLE4Z3nQfp9ZdhQWlZ6K0u
hDDI9lYm9o1pn4hPtG/1i5bE3h6V/+ampx/OUaOvRpBG1LQ65ZiOg4/X8AtacjM9ecDZnpyyST9P
Rlz7kxY5F12rxDXqkuitHUQ5Mr0E/sMbQy359afaCc0gUCAqRvWiPpuFkXw0Z3oJtqd0exeL/Lte
7V85Fu8ZqydBsevk0DXgana1slyBNpunJvTmp66x489jYxZ7bMfbQILBUL2DZ0TwSwSzuq0nOoTI
zmGNM+aK+GaMevxIPOom52JsBs8fTDTI/K61un/HyDOf3cGb3qcpFcGdGOLmbqBNI9W+uBugc9Gy
eT3BbtTVA7Yny1UXevkBskZ3BgmGVvRbD4aGrBEZvq7zb5grr4cZiq6yUoctywYLUz8SKF8cPC2a
9nLvre95OdDqdcg0vVBEbixXrVDMx7QZxKnI8jejrpi1F6P8xp2+uFvwFyU+TOflCtm49eNyWD7W
ZvpvqC/DESH8aSfSunna5XD4Z0nOj2SVyo9+MVyzIPUYIxNxRQ9rOVUYpgSJaU6XMV2EX0oNoLGg
KPwHS/Zi0NVMluWsWYs5LFfXmrQLykPFQyRGfWf/3R46/MopePGPlGnCn/zVp2VY65j2wjnA43r+
EOuzOHVOiiszVIedoW63BgE7Eh1QMWUUt35sFSWNu9YcjGupZPHRjEHwmH27R327/SA5ijzSVJzh
GK9uLFmxBHOIaQBO1eKgz/l4GI2p/pz0VN/vr9DtOwBghY0BgwDo6E0qm5p6HmaJalxnqNO+i6vz
aV5a99QVRXIcQeN+uz/e7TaUFpgE3pIzAaNJf71WHbs7h+yOTYCXDxfMxMTPqkrR7o3qKDmlOTbc
PlBWdacQszWjsk+AIiCrR33p9bAVFGEHnQjzCpAzPoLUGw65RrO8Ugx1Z89vzSi1GAmnYFqBYL0e
qiSTEyo2ZVeRZyKIuz77Egl7eVqwUfnPmynZ7tyL8hC9fnPAmhE08Rrw8tzILVuI5yZ1DPtzxBLt
b7ThHfEA2RtCglEXFYrIeBRYl7wp8Oaj0h+Upl79e39VN6ZX9nOJkggniHRXL1Goj21eJyUCXCFu
ur3nYPyYhdrJddM366TRE+F0sGmJDm8bu/Mc06WKoMUjURpfIMXZx4W5Od3/oI1FhBrDoQCgSi19
jRuFAmoVA9co0YpwaM1ZSGnUVn+EOFpfMPjA0fT+gKuLhU4sDxvaJcSYIH8ogLzeNQ4ogJIOUx5Q
WXGfrBC56s6M9/K7jVGgQPOygCABYLzO9vOmx8K0zXP4Oln5jAVlc1wqd4/kuTrj8lt0rPMo4+jw
PG+ac44psqwG+hmYWtn7eZ9pJ0Qt/nEGbal9c0Z7xo9AQuzM4OoY/B4VQAxJHTVk+ririLbvOg2W
RZMHo5WUf2GQ0z4MIaat6A6nledXmZA04j4BNY7kjvEhc+mn/cnvACuavSk5DGvopWKY88Sjmgeo
N7ufLIOAC5crxxdRmB7sZGneKYonfHtOi++52dRf7m+irYkn16GdRzJNvil//uKNr3Nav0PVVAFt
ZhQu59H4ETq28InPuoOu6OU7yGHcem8e1YBSj3wAfXpUeFZbdxmbqfVmUQULZLOPUafqF2FP7ddW
ndx3aZ39l4DB+H5/zI2NzP6iY+/Q5Lqt3mhVmXdLM5SBVwnjvagU4ceKml/vj7KxpYAf8ADr1GpA
3K/qNCg1AZATShmgvOv+dEWaZqdRjFl9JbJB7arQo7LCXilKbT+rPORN6jZsko/3fws5fy/ud7mx
wbFR2ifSp421bm2Nnev1WDpXgSwmfA/N4d+5nC1fSXr9r/sjbc3qb9AhESIX+fqVjLV6wa2wqAIR
ht3ZyyPrvBhTdrk/yub3cMf9fiooLctZf7FL4zaJG7NZyqBNST1pQTZ+ZYQOmYryRrjT76nD2YOS
AkQf6Yb9eqjWsqq0xIQocJxJ/zoaOYzQXuHsvkMMWEbAejXYQZTGaX2kEGkVbz8alGaoZIDPdSjX
r+4kdGJA0iZdHSx9phzbfpgDPBn701iZxRH9biKeqTN2Yp2NVQSE5BgqVXSp47+a3zGtIkzFhioY
I9U4G2Ff+d407tkxbqwirBh6ILKPD35u9WkGwvzk+mEZxFpu+llS15fa0FGhU5ThdH/DrHlqchkZ
i4KISVItl/P1MmY5tXtV4bS3Im6mi9GEovUxwik+5CNeeOca4PlTZDfDfBzQw8medBh7yqmZHTHi
0uuVe2KBW1OMNg+m8dDj9Bt5x6mIo37RZj5+mMp/hT52kOHxC93J2TaH4f0EYUXh7UbXtJ/aTBDv
VEEm2uZjNGZOgAGtcrw/vavKzO/Z5a8HkSj7IDdke5HkejN5ogyswcsMv6SYaR+Nok+1cxfF44M5
xyhNp4OSXiodCcid1d34SM8kHaAeDgWJDft6cT2M5iKlXZqA1ofxl2JV44Pm9frOVG7tIfSXCcil
+ARl0tUwdBpG8pKiCSLFVL94ShO+rxvVuSiN1h7qzFQONRZ+h2FYujPmjd5Bzybxl6UU2U4KuXFw
6NFCmKZnqZGOrO6kZOobvYujJgAFUj4PtlV+o0wkUFGMhp2bdmtqwZyQrYIk4I/8VV7ctGmdLJOW
2iLo6WmdhhLyHHvojS1YCVYiGJc6UJBOiPxWNwF051AhU84C1SlRb83ZaXzN6A2cUZ5P9Uwpvv0Q
6eH4Rl/h3yMT6UhsAiTgG7B8XhIKpQJiIPXK6JPRwfuGntrvEKlvZpHvAzzEA0IxlrhytWCh13Sl
q2UpHDKn90toj345i72zfrtB5TB0C2C/GiSo6w1a5FFChBomQTQIzvhcQELwrabw6uchK8bwix53
i/owjnprnAd1SACzF1apnOgALJnrI8iR6sH9q2Et1/J7hmVbVBJySVDWsV1Yl63uxG0alPVsTLxb
KuHjbEYFvdGJDXdSi3AO6qZaHD92U+9fg+g39OGHqeljGCeykdVlma82GIP6k220P7QZctIZM7n4
r7apsxJBpCzZY6rcHDImExUIMOgQRgkxVmtm9kMZ4+OUBajATI+pXSbBVOXYZOaFt/Pcbg5FcAGa
GgmRm/tL8WgSF96SBbCRsuvSxro/VZlzTZb8y/3V2BpJWtGT/AJUveHbRkUFhC3qUg5aYfud0XRB
Hk4Gwgq5cro/1NrU6/fCQ3cljZOFKG7N11fHgGJxhIFYFhBr6r8qkz4Z1DXD+6LA6JqxPM6Ln4I1
+JmmapY+2LBuXV+LevUHJLcmP4imNw1625nSv7PqwfrY5Z2lnJw8carDpLvlP2oYmpo/tJPxtXIx
hfX1vABtOkbGvPc1mxP3uzIPuuj27tcFSH4a7mngjBiUgSFOfaE24jDQWNmJ+LYuC1J4xLohfHOW
V6EKVptxCW45DcwEA+Cln5MnoFvR+f7ybI3Ckw3OTXqUUTJ6vToAcjsvd5w0sFPPPaYxskdVMtvH
t4/CyedtBuhy616Aie5CMb9PAquYrSN2c8YZ3uEb7VjkTuMGB/shwa6StfP6WxL4KnGFl2UwZnr0
YXJR5bbsvnj7Jc4oxJEAykHpr5vMs2KPpdFHjKLOzQkeUnZGJ97YiTI2Nhp9ECpgUrSdiHV17TSK
V1H9y7gLSjE7JyfKWpQXJ9ctfbvGvGdnG9xEbkydZJNIYisx1Pp9z4oYCcZuSQPgIfO1H9wSEkkO
K8/Dr/jbpMWIgqup8beap3uZldxhr5JSOTSJt/X72rtRS2tjx5YFlTSovMY4NkYkFJhP2mJcJ4x0
32nxNH4tgbr9D/Vi55dQrV/39+bW+FKy2SIxh+G9PgF2aGVl2XhZMJRFNZ+J+twG9nDeu4HtZVmE
eaBoPrbA7/oTNxZmB8biZtVOgCXXcz0LiM8CWkBQ8DZ0zpEINXBfyYJYHYqLMbVcxCbQrU+dlpaf
4yxN9Adhtnsl5o1tZlCqJf0gkmSXrbYZgugj6rcWtqSjZcyH0C2F5SdUv8HeQmN4+wNHEslFI0tK
5O3r+M5wQGNYZRlUYlR1X8Oi+5NwRfRrMmZ7L6TbmNFXg+mvb4PMDIVlNSEZe58Vj4qbRkd0+lW/
Tb8oqfq9Cq1q5xCtSr3y/kEegFYLSrhcqetD1CfdKLzazAILxejBz/J0/KstURvGCjtRXamkVEzv
7u/eNYf596A09y3Z6Kc4sEa6Vi1yngNO90HhiuUjOu8R0mPTfEXrDjdruxzPA/7Nxym1NWw1q+EA
/qE5ET82/7RzuUd/2Zp0HkZw6bioAYla1bnYPcnU6i6BhZXywerQP0yeWz/1UZweQ/Im4OIZLsf3
J2HjEZMXJWE1JVtUblePGDpOWWkrVRZgzr587CoAYEJV3H/uj7K1vHRioBBKgRR7Hb0j0YO1e0cg
s8Suci6xyD6jSCA+N6APPmX4te88mltnkzPCseS8cNRXz5ndEZ63nsJcGtSbh2WqTlbUY1FjF3vi
/NtDEZdTB+XRWTcp1MmeMM4ossBudMu3xPRPbWrLYfasPYOVzaWC9gJIkA7rzRWQtomi5ID2g7hP
yyfVUcaHkNraTrl14zmTiqJE0ZJVdiOs7KlN2zsjiZaZFsvwvgzbaPInL1nEKUGVv8GFOTL0oxdO
wnko4yr+3/2tstb2kqcS3Q5uAgSRiK3WWcNito7TLoTyWeki5ghyXL1GCloDgbI02fjd0BIn/1aK
Cltnl6L66CfKjPq833lO9WVOUts8pnXatIfFSs3yVOKkaZ+92tP2fMc2FoTf1IMcwBtwy38CZ1wa
ccPZaVuymixPikeKGztHZ2sQ9jFtYXqZDLPaykNoUv0FXR0ktO8vJDaZby1zvVMP2TigMrdkE4Nf
p1a6esxQECoHKQsaWGPjfNLCOXnfWlPy91y7+RdBrL5nF7A1oNRKol7wu2O5es8cEI1KXAxRoFSV
OHYJWprdFM3vXGX5YdD8Pt3fVb9Dy1WQQKRObxSkq8zwV5WnOsSuY6yGOOgKUX007CU2fah8sXWk
511+1sZwqN65oWrDFaTjeR37ZaC8b47zgz0vunU2+sxNj6Vsuf2dpoVRgAtI4/lod8Vg+OqcReGh
S8vJPPSTroEl1ow4OtleYmRUtV2DOgwcH8Uvi1RTDlUTZQjoSgmec64W1dlzUqV5EKFrdH4z5alx
LFKnoWsN/tI5N9pUJW+/IymIE1Dw/pFfrmek0kvThcaKhsxszqfRxUAJso1xDLt23hlqa7HpqhKL
c6xlgep1PJHzo5HyKvyAyZuDsNTLv7quyn/CXVQPSabof7K7qGUiBIJmFA/7ajuH8CrMIsLUddR6
5xhVxnOkmeSbOLE9LIuyJ324dUZpeFLr5/KSrlSvv28pMrUHvIOHrKq2x8SwomONOc/Ozbzx0oCT
RopKdqhvu9MqOuSR8GzlqumdCrVLaI9t0bSfEATJPt8/Llsf9HIouaAvapYQxFBndpFRarGrO5hK
VlycCjGqPxgFpgFFASATiCi9HsW2lykeJGMmypvGz6iLX+ji7XmAbjxoNA0BHSL9JpnMqws0T+Ip
x8chCkLHwBAk05QTdPDkDK1WfyjsJr5Ebq4eo5w77/73bW177zcqz4SzgTbo6+/r1U6Hd8QJ66c5
ObQc+Us15JrvZXzuOBTW4f54GxEkpUvMIqWWCMH0atd70MLIQx0ky8xZ+Wi2mnvOKP+d5wiHOTRU
coiz8x4gcHNQafZAV4j/WteoOpqteWq5cTBqenjKxmU49E1sBUjSOMehsrqrR011J2rdOArIO2GG
iR4cHFVP7t8X+9NpbREqSovejVtqz3VmdyS7Tv9VGTzjfH9SN4eCRwU6l2eeI/56KAwb7cHNeX/L
JHHPvR3mfqEU0bMrhl9/MBI5HhByHmBrTWhKS6+wihpFNtcSoj9oCQYKNNiq4keBLeYe9ngNXJVx
FgQfAjzOHm/wjX7AFMV1l8Vx0HZ9/2S6SnZ2sLs3fNeN7M/tiJrfySqWpTiYYWv+n7Mvaa4TZ8P9
RVQxD1vB8fEUD0nsON5QSRxLgCYEQhK//j6n7+Zrxzeuvpss0l3hAOIdn+E5V9l8Pe9CfLSe/X/8
kNPyCx8LVotvji3VczUrDjXyIZmzjiXzdITxlz1zqYaV6dZE6AHnDY8iUXUL1SxEpd6aw98f/jvf
6ik6IEeBPYcmLP33awarR7rCQ499mSyk1MbqRWTpAkmnqcBgpaz+Pw5whqUfJrsA8mOy9+/LceXy
tFcnK/nTfK9T3g6gJ67s5wp89EfClO9Ec5wm7LkwRcbA+u1Sw6sdLi9KR+eDcK4FM89chimOL/7+
BN/7UE7gxZM6K3DBb5NgEHNpCw7yr9fDsnUF8FrnYQKti2zrkH3/+8XefV3og6C/cxI7e7vuYi4u
lUrBOGSgbxWtXBXeXJ9gCzKqpHM7+oIP3th7VwQFAYJbGHTlfxhp6bzyyC3gsIOJAJ38OhcWMIaR
9jc8KsPaFVxU8QcB/b0Xh8EIVvgnUOgfENRZR2jUuKUX4zDiMxR5A5JA+dFV3ovgKMtQV2Dy8Occ
uwe3CKs9lOJGRhZAjBLmwUcDwtoZVObXqxVbCPiOZ6w4/v0dvnNgTqtm6GuC8Qey05uqsHEYLjEZ
41gWY3LJmBoOU+Yq0gM28MHLe+vjcwp25Qm4cFpFgdVcnt7u/yQMqH7voRm34WJjVMTHVPTr3AnJ
+721LjXRY++KuTzLRCqGc1kW0dz2cgEyJt17QGPiMa6/xDXDHpVOmTqfrNgeuFjG8mws+iL+oHB4
78n87699ExFNFEa+LgLaIgCOdHnYIF7n1pTAUvM/etv/3wcDvFgKtXa4Nb1t/PgyYn+HHTXmP/v2
Nfa7apXE6jiLlvlWWZ13y7raD9786c2+acZOJClUkMBWo9t/0/xBetnMyqBmqGQz3q8uCaSMEtZa
OGm3dcmjDhoY+Xe8nrjbbCPu/37w3vmUgco5CTNg1nhKg/8+DJti5epGyi7KVGayo4ZjcVoXq0iP
1MOYg4S4sh/1QO+UoWgPAIJCoYuu5G0fLyBIBiAm3BSaKB2uEquWs8K5iewRT3CIMGJNYAEIqCD7
j9Sbf14xijNUSdi5YEj+5nY91eOUAoN5Eem+vFVVrLHwY0mbjqb64MW+92RBuoHm4QmMh7XIv59s
FUpg9cRpFzL2p5J+zpKjKKf0WGpMLmk87x98Ke89VXAp0BUBfgBSypsLjlaMGRCC4wWjG/3mlkkD
cDWPB1MkobocFtsogpDZnKF7j8QHF//nX39zjuFWikIbPR/Arm9HVYVNemy1ZzxZy0YL4miUzx0H
j4NdZhA9MQc6qg37zo2yLlvR8mILwuKUmKyWtxFb3AM1EWCxE00XeQvKqSlaTZP+ssrsOt33/bDe
N6Y2n6DJCz9UrWu9n5m6UPKDL+KdRAO6KWhMiJCwUXx7OL1hcw4pUnYx69HfwmQ0ocTCgurs7x/e
e5dpsDNBf4KF0R9TJtCeJigQcnYhtyhc1xaiSjKvPhIBfSd6QjoWkhk4gtBSfltPlkux29KV4kIX
YL10GRgo0MWONBByOcbCz3+/p/SdI1hDgwsAHyxPgaB6k8Y2mDzp6bQs6bOlpmf9ov1GgNBKvwwi
d7YtmZaU4Jiu6TGkQY8E+pwNGNaLD/xZpMW4n+E+Bt6FMdiXDJpve5v71PDzSlX4B7yIoEBvm7pf
jmqn/t6BmuFu85hR92UtSzq1uYSfR2vnnkaXULSdkbE2y69yauU9mE37/MGLfOcRg8kHER1A7zBk
eXteIIQibGUzgWpZir3t580dM5ozfWFH/PlBGfSWqn2KYPBIBfgHjB/wUd9ebudy3eDuh0c8bEnd
QueKJ60VsRFEFpzalqWreF5hnqivY1DH46Om0ehISSsMmIArXWoSbSaxmM9n0GV0u9Bz9/dz8N4j
ASMOuH7U9BDCeBNlZZyI3W/A28uxxvuPtT2LfFhIwfl/1Lr853GANArYJ3hkQHy/udSaK8bg6MIv
IJSanEEMbf3Vi162Nt3l63+/K6hHg+tx2q5iP/TvgE5P220NCZiLeFX1WZiysluhc9KWk/z69yu9
9xkhPwEgh/EsJHXfDEtcP9lpXwS/wDTmmYuhPjRQnyQxRFPu88ZtLaxcps4levyglXgnKP3j/nNy
kAUI7m0x0q8FjUWBp6nUqg9ZCNWnAPDXf9/fnlRhMJWB0BdUQ95ECb7kXC5mwfGAXdv5PkX6wDz8
viKbfKTsfqoO32QlXArzSGQmQJTelnTDGvciiUfcUE3ZJRNOtqZERzbYkCABRawFxV89/P31vXP8
GyAgcEIAR/gT79yvJwOUDdSZIZgFYKilvxoTGLapavgARPLOQTnxDGGghBrjT52ddUgbg2g8XTgf
bftFk0Ku95IhmOp2zjzYHfuovL/ZADUtv1Bap/1H4eidKue0jUFQRoL5E/awBiNiqmIQeOJ8+NVH
mNnDS5qNX5OS85ksVSm+QqwLk1pI/43l5yhoEG0MKt6S2CIfbtMVHt7HDYoMV8B4wVhWO0pzwnvQ
aw9/fy/vHAY0PVhMIiOCGfx2qDRU+WbHCds0jZLsKFJfEhVP+7kqsr3lAvV9P/jtA7L3u68IIE10
k5gvYcvw76hRa+XivtqmC1vx7HvSKP4QlHToy3N2HJd1uhZ4vkhvcXHx99t9b5iECgNfMdIxOua3
l8b0KEiYQU4XaRUYbLwFqNgETJV9bDmk2OcOmYZzCIooLdttm5IMNnd1Bor2Nkef//5j3vsmQAE4
QcdRHGJR+e/HsMoMvXNVcKhPlnNN0N+nTwPN55N1S7z6D970O3EMLBmQZDCLPZU/p1/zPy0uumzB
lEYCAvSvAs1hgRAj9OW6/35PqHcxjTjR1/7QIaKoVzA4tLgKT6p7gGgzwuIgDxR58YMbeu8zQzGK
gTZo2KeR6L9vCO6D0xytJRhsRT8dFyGqoc08q775ybEM+wIrH/7rzYGFCxwR8FQo5lDZ/PuKEAUG
ab8ZxUXKId5O6hzuhpBe1GtB1A4r+L9f7Z2hBCphbD8xWC4Rzt4SU2SOMWDUI47UWw1VcatGaElL
UUyPMBVHJ5OLpZ7bFQRBfd8oxyjp+wbw8WCKKBxLJOKA+TDd+oN05cgO5Zw7eZhluvYENhRz/p9f
CBSLIc10qjpAbnvb3aULdE0kZD4vQCc3h6HxxSXkVGCLXKfT7dqs+wfXK/C4/53IwBLGdhIYHVCH
/jDzAJ5OY+6ixose0sEtyg7TjjVsHWS2VecfvItT/n17LVQfGJBiGAWax5v8DOUw+KUlK79AUAlL
x+wGQfbyJEtNoCIRf1Vo27/3fJnVca/MYNsAuoYn4KiOFFzpWU9kXgUrr4BK95fc0+YFICZjIQTr
Y/AYqHO0A9W1dN02OmTjD35/+ufvx0LkH31NwESxTP330a12aOBWMwBUQ5WYux7jtp+uR10Hqme6
l63pi/w3GscGLCjRIAJNVT5+EdMkwnUpOTSSGfg0wwdFz59fMGRqcL4BjMHg7Q+tcjxPC6e5U6pO
lP6aDFFJMtc0h01syYO2/tvfH8I7lztN7hFwUWP9qTk/RLFzfBs4mHPoRxhUy2/suAPQ1JQY6uT7
+BFr5s/kik8XVTEAAfU7WJkxR4iPpgLYn2EdPjsGTLaP4wDyfl7DGjTYc8idjx/UP3/GeWCaIcgO
WyIUrNip//tNgw2gwGGbtgs9xfNhrxd+0pmuPkikp0/szyOFlSmaWlQ54M+93XyVYujjbeLNxUJN
xs5KsFjojQxVcWiSEDEiHMzNW8d89T1ZnVoOrPBL1UE2YQtE1NH2AhMWmZ5oaeXT6gt6q3vOxE0x
L/BSM4nY5muwStalddIHhTWzYRSQnpQuxz70EDub6eq3u8VJXpJhh89466eew33YxsJA8b5qfpiY
R0/5XIg7gSxLMcZL+6eaUraTkqOs6gA7jF53KJuFTu6bukkEXX+E4Lm4bnbvfxXJto2gRhSbbLMJ
vI4Wt8I4geIeNAMBGFseT58wIx5j0eJsXgsW2r2pwnQHpTL+NZZieqrGVD0lfh/NkaV8eWQ15tqH
ZNj3nXDjHNyAbD9NvyERw9SFxWwoInXDmSO6gKfrF9fLFQYi4EZO+dG5EquTJrJB/6BDhhlhCHPx
OYpV/XNwzVwcBtTh7pjCmW2CjMK0muspwqr0WoAuRTtbeD5dWRGF+Aqg8Sz7ufFmiAjEldz+CxFt
gtrWzFPA1ZNd9u3QBP5JpGWEjGeMTu647Ocvooh6uoEt4pv4ZfdzI8+jdHbZpzFT2M3CCtjHKUJz
FUluLuCpDWDqS1ozW7bAYUmPejcrXrBZkOUVGvhwnMI+L609eeWce0yctnNeb/yF9al9wsIYlYoA
nOHBxpDgPvcc/wMBytLJblxD6gkUFisYBwFzr+GFx9zcAkBEX2ups7wF33HciZWCP6tAHcjdgjos
Lea6/gxh44QDESbYt7no9QyKmeHfVyi68jatF9TkAcmuAcYNwL0DzEfETIDmSXYidg6oDjeyAeYK
jPmXnkJ+rU0SgD0Ax6eBdsCpNbzDuNc/9oElNyhj1u8AEa3ywPQymcPGqTPEwOvOkhJy/7ytG0j9
tqbYl1d840W3AV5xH5ZGDmQIa3kdSVsDaldh8ShUMiUtOpGpHXtd2nZr2HAfLQayvwX0lC0Bzd9e
TWPNFcw2lXmk88SvxiKTx0gK/TNkpWiO6RQS3S3wzeBtAxHi+2FV5UgimW6+xfGfRtgkQtGFmL2o
fidb1j/tcMq7VKMf/AGsGniDyZhnvFtj5JlrNs8pyCWTzi8Z5tWKxNotV3YYA5C7Fe3vkz0enhqk
UA5Z9YF+UVM/fo2LeX9m0bjsbTGwJLRj2tNfcEJiERnSjQ/tBJYlJRFsyELXT5Wsz3Wy+scsnbO7
RvPMkkHR6dFPe/HQ0Ny6dp9DeWMFkKUdG2r3S+VRSIndFOaXpq4VA4PLZqD+L3qEgHclhrhjaguW
NGrfIvy9bQ5jbU0Ppwk13kKglSa4s6Gax84uqpi7LCxD+AXaHj7lpRkK1ins//h5tM75tcDK7Hbv
WdMJMNShZALTyUAAO8z3dt1A/+0UlnuCCGj3tYIv7nOUlWbpwurS25xmHH8U0nRC77Vo/e4K1orG
yqdhMvwVtrkZaMNSJ3i7gVYrTqGUd3OAq31bhMF+Y5QvtJ09FTuB/wk+kM34FcrQhZx/TgVMr0iP
YCa6BQ61/dnKyvKxjEf3upQ1f8yknfxhLbe1aJulZHeFjkp6BJ4cRKAgZ0s7xk1hAdHCILBDwd8k
qHJovxBHo/SYL5OgZ5nCEolsdDGf/JTGEyKdcA99mmL4JXPUzURVY/ZriAfKDsFAMOpsmkKN0Q62
L9+zXY6sqzEqg10rROAeloj1thVDWXzDfM+shzGiRhHwMvfXCHveE43N1zvZkyh8g/G2NG1DI3Fu
cjTVrZunBGIT0GWduhJnpiFJpOUdOG7jEwAWwIBty7p50jTx+kxpP8M8Sar4B/wi1m8cWAtIGCzp
9MyLUM4HClm/kjRuhe5jNeBa7TgMJ44F2GYFGftBv7oBEKLOFOUoDtvmq6qd65jfpqAD3CdgJfh2
9YytMF1j2SOY3JhBxoOt9UO/xuUKRNomf+wngAk+xyQyh51KWCemFZwG80SscQent9W0dcX8owZL
B6UpLGsLuD1JWFRP0NaEHgpcDBKymxTCmRjaQuO3lPteHerIVcDgVBHgC8CpQkQ1h37ghYr7oj8u
Sp8Yf1U+4KGkHhP/tpimNGqlThNxGF2UPmI8oGaIvToA9KxS2csimuYT2EegG1YBHBcyC2UlvC15
uM/8pq+LiS0VyakBuAkpcroNqQkPuZr2B8VnnFUIhZWvdY867qB2lNOIHVN66ccJmq/c0Ho+yz1s
60ij7RoAq4QcKIlGkfPrbN7yi4Fa9oMqhAW4IzI2tWHc5oclz9h0Nm4guWwY86tLSPHsM9Y/+XLh
9ZL8gPngCHsMjX/BQu19QJi3MT1IU7lXve0ZJLVB7ME0WSwIg/Gimk8gOfS0CzZUxySVy9xmfVHK
Fpqf6+9C9rwgu44ZOxvDWgl8ZbR5BYnbwEIW0SQiu0K2bAVggAxmrgOsQLGDFq92KLcdtQVTmEUr
ngeSAFawtgk1lJPEyeaWUQbRlDgUvg0c5lYkz+bxaeOW/VY6dVvXV6IOmGpH5T3NYoXvv4hyiY0T
L1BgQNUUACUk1mnGeya5lcvtXqd2aQNK5s99BDrc2YLYf2FL3zedFz2KY41MlGJWGGwNOPUA5VtQ
9ZB1y7I339JcpTtAOHT6asLe8INUAMASuEnVtxp6A1tX+R5nUqWrX84nsNV+ZzKSd1MkYahTiFy4
lta1nlo3NpvvwnSKWthihHtP1VCej+k4fIJUFewrFtj1Ac9RmO1ugoNEOAYFkv8ZokR8V8MR3qMo
SMJBWaGbG7Tw4z3sLdD7mnyuRCeLAKhbiE5wCeSbgIi8U64P8RDzlWgaI+3AsY1VEMTh8XAdRVQr
shrFdetAtkB+3LzGJ4po/1vu63gHuTR0/0nO4BkLV5I9Pd9X6V+axNLjUsqiwfey+q+qDOqKhWz9
GscCaRCS+9g/yHmZe6JSRNgWfhLCEZHHSP7RNEEmpa6AOyiNK7/zesQXFu8mu+xHUa+4A4w+SW8Q
lNuEOw3/vIhtitBUlZ/Qyw2eVBCw1V0+ZjY+7JNK09azGXHRZL4oOoB0ACPiUGdI8Yk09S1AQHDm
qHrWTyRyoZc4fiy6XiBKIYielw3/cdiaW8Wxt0OeqeAq3LvGueO2YmeI/RlH4TXCNeC3Tgs7gJmP
IhZwSgGjUr6kOCt9sNML/G99D6lklnwRQtOHqLDNU7XESPKUI6bbETZPR8dYb84MXDIhTVSmicGE
WkcKLja+jHDgZYQVSinV09bEm8bkbrLn8H1l8pz7IfsqjOUZ+o9kyIg2KTCNjTWJPIvnKAeguwBG
o8NWA+KHsZP9bV6fLJVZjk0xsEgFpC7RYXGYdYaUuTOGVc0KDbIIMtAe9DJLorKYftpU7uZc5iz6
LEQMkaIFQPWH5AQQaQsDATUyloCPE6Aj0nMpIo/9HRRgYT3mnf3SDHqO22mtt+clTug1g5dMaCeT
8fkcfXIytqBUIJNEaHYmlIcivzF5L7EbrFly6UKUuKMA7G4hvHb2K2RSCvzquOAw+gpl/Dzpcbx0
Ze+mVlYQK23XWftvM0B7K2HJUjoYAWfet8yabSWQgek1HMfdxA6JRSHeNhKdTYejmsgWqyTzi035
BrWiZqhGgiwTxZ+SCECQKzQHFScpZNPQSm2p+DwPg1oIpH/SX6CdFyhBGgmx6mrW4uBGiUOWw6jF
EQh+zHcUkEZFoDzQ/8xssj7uWhjfeRQfEs/p1AkY4YXptjCtGJzXfjKkx9IS6Jt5Hr4s497cgrCA
/L+XwbizBWVSTsa5ob/WOet/YO2ZiLao53hryz7XuCxkhG8U9kgvJi9QYbO4/CwgGGiIjMx0Q3WM
BWyQhf8BQyEowzcJeNBtrvTiuoDK62deJObbSWEsOnOoR56iPbGvUO0TEziktj4FaRFWMqF6+SH4
httLl7BhugwewE2PfYw7SyM+/EKL5l+55mzBQoDjiOZCmwndxDY7MrIcQbj3BX6wcwlEWzh6DLFg
xNRn6ycgGoq8naTmv2AeZX7ltEHW4DkE3sjMln3o1jHKn3KL3qzNfeWe0NAikCFgASdZIzxfT1Tk
QxuSYWMdyjx9ej4CkiLrzsNz4ctZE9j3oLcs0j17BlEUlU80bKvvpqLhBvylTT0N/eBeCisA5RgF
WicCcEp0i4q9QPtqZ94ft1kkjli7erxmXszDAUbzC8gLwFmuyIo+fBcDROjIWpk4apHgx8seZiiI
NmYKPyNHhyuV+mW8lwmgQCoS5SMDUXw60y40ICMo3WRXEEAfdFcvgh7r3qxTh7pTA8CShE0fxQZ5
BuJNyCjq7F5JwE5Si85Z5Ck+a+F5G/flaWAsKNI4nFnMb5jm1hNxYR/QA2L2xw+npP28R7lfSQlo
0NQhRvc3fs6G17Jc87Erloh/3tJ4kN3pUF8peKmgcJ/LeG7BK0hh6TBWGLQtK9BzDtXjlzqU1rSL
cz5uAQmJkP6iyb5M/Q5OWhPtqiBocv25HJs5ISitzAOtQ+3baoQCBYmMiX5wJI2fvS/V85TRHarL
vLGI/YUq0BGXqLqS3Cc1wp+OmnbkevkWeFUMsNXxpjpD3g9fxlgNPwCTme+hvySeTbkn1dFvyby2
DcTgKVnKoJExhLSqZbuoEP4F4MBEoMNBczyx/Ie1Zr3JBlyXDHAEefF6Ehxd9+566AiMGVINcnXR
xrN3dxz/7TMfoiY6liIJ33shms/9to5N10cAXuFLmA0yc44BPvmHIkQYYA0X29jvrI24zQAHq/ci
7ZyTw8OE2vfYiLp5dnuZI443ciwQ7yBTT7Tum9/Q/JkngmLQmENj+pyfQRehHtusZgiooXfiG6rG
5NpBP92SXBcJ3NirZFnOVDzXP3w/hufcpetlkZw06mDdGl4QrnFW6rXABRthJaIkEIOUJBgBvKyh
qG9ttc97C/HY4SfqoyYnoY7kJUgZa4UphQXiAPOAub9gesccaZnj3R3Hxo0Y2ccjske5m6pBQ5uJ
44jO3J8beIxFIMUXUXJgC18+AbcSQjus9aCQmGaMoGRE8fbH2RpOllRypLMsuPoq0i5+sMzYW1C+
UQztuWDXKJrRrgXGqQRKYtlgSL2lGNgNe5ShLgTSjxOmob9/EEVK72P4hpzLNFWf3b4sEcwsYDtD
+qT2qnM9qzTZ681JCETU9dAyFvB1WFAqMC7b0nCoc8Z/7lvSPMfRakb47jUJFrLz3liy1SGlRNcY
krfW6uxrFm/qeVwbD5NTUzuH4fOi4wv0jdahYnVmaOFuFyctw2CZkqKG7CrNNfqNcpvZTRw1fG5R
0bHoDMREbDvAgyw+j6xMZMdTCy3dDAOuQPKkhODJWHn1UvINNn10q3bk+qZeHqfR95+dz/q+w5Ih
/b3gbm6mJgWfsEp4fe+H1eM3ivHERk6r5x6QLEGmEU0ZWXoMtUluGvpjhZwjbYWaNTIMZfV80Oja
f6eZq1kHGXGFtLJu2U4KnYEWqgAsvukzgZw6Y0CznCUnht3lus/bbcRHwYAHXJs7XRqLAB3FOwYb
lcnWLsK0VR72QkU4DNh4JyQWe3qprCpz/OC+fIKWC9hsNd/EfZQn7BPsQXyJiZ5X36pgl7yNy8F/
dWNK8bxoKC8jo6LqEvDjOsFiyVIPkVtalZfwMfevGtpssH0Afu5V5wFjGZrHkLMWgKOgXlm5fdGF
s4aEdUqvUZkFexQnqh9pBsx4Wi+1vzUoY59lU1ro1GAZ/9DALo6hIV9GBT1IWz/Dt45/3eCtgFTh
IZMKHGSNXmza1XbXNGpk6LRVmhxysYsSlKoq/oKFYGQu5IremjR9Wt7wos8uITTcpKTeqH32tBA/
UcGlr5kI2AUw+AjDnE5nEPLRfTUxVGx7Yo69HOIrcEi1AbC6V76rHdU/hsyGGiu0hi4QcWjK5bDu
1DxumLWlKN7ppA+oBTBarOw+QDBasPmVx3O8YAfUi1+boQifHDPbunO1ivDl7V7cLVPCXoHQQY+d
znb7uieLvw05c99xPrLPJcwqfjJMOSfiF6BDIY3Zz88CehGfKFU0Pe7TRn8EVIx1a8aAPWBToRkj
+5Sqb9Rt8vs+JfHTJhP9xUAr6CkSiymPDvjBW/D1qx/DQHsNWcQwjd2MCZzs9ijxR+DSgCpEkZn+
3oEC/75AxOiJSy98C6kjNK6oVNMXETDn76AkVeLMWXwkts4mCOfFyfS1zHvI501pD1BJjvwfkwbS
zA0JgjemLWLv/bExmLCgbFHrIxbX6f1YNeqLLZi6Suahms5XEcesm6ANkrcOycSTlWUxXFBS+CSS
4HL6tY/mQLGHS8dvrmERwqZ3sHBQyhS/ZVQFjFOx8nnaBwvFTcYHnWO0PcX6gJ2Pu9Sl8xVQD9X6
mNCUzQhqNKuOEhLSNcG5BOQZdwepgWDjawQihLehVz02rzrZXgElRFSJA4N/JJZLKjrD8zpt+3DM
vwZdefQLK7qci0x7V5CgsEckupl8TVB6bM8zWAOSgPZSYxY3opYlHFsBSWY95DA2WRFhiAAAe8DK
xOJgZTTlvxcMGDDPTmKAMc2SybMc2MKkzVeYrneBGdBxQRNBaJwjjpZ411BVIQUGhaFTmJ5SQEk4
v7PTDMtq5kSpkHNV07R0nM2lSyHvhp84bmMnYGD+ic+iKVuYNcWPvTfl64L1xRdJN9QY64TzaYH0
NZgTFipHeFqiBn59XH5LV4iVEz9Uw8Nmsy17gJFL/nkGlEzLs1pj6f0NO+vlt53TCDF+qS2cUY8L
cl1xhB+A/jSljUU/MwtznQzAc5xDgG8Th7Cp/tkidlygMvTibNTAULS8XNVLPvQjdNN7Xhvot5YY
PcPqrkHrrDb7MC+OYcqKmM2OW7XaT826ggsOF/jtlc3u1LGhQbwvwqTvwpBUEkoHJnMo/kfxyekk
vZs2Hw+HGQStgdRqCa+jKLMrxarwtdDJ9E3glBZQOp7dXfCZ+aHGuXyUWLRjgjaUaDdlNtoHDri1
uq7gm2PQEXGHtnJOUTxvIhkxEtq2Ar0EAukw32hMV01yzlWdbROGMEUoMoz246DWGGimKhUlhgVm
oQdsBWSFKmcMqNxjAIOnAzNJj54ryYZLDf8//LWEjRqJap/EnUF8fRijKburMTlFuQEozm8HEaBv
dlqiJ4PfkhAJDf+AvdCSgJ6Ibv2lWrMc6xW0yFkLxMF4uWKmpTu26NMcEFHmBsKyXIGFlbr5MPb4
Odhq+PIS1AiZn8UMBKEXnoCtTHIsv1eozvUbKpkGBSUUudDRIzgAhrZCw60vh/6m8Hns2y2I5ot0
s5/PU0j1huMmoPJ6Gi7E+jx1aOIORSr8duCZpN9kBJwsxhcGIx3YKLKyjSH7OnYssH29iks69gef
7VXTSVnWKxkWXblOAYpRoyxZ5WcwNsKIxXyYAcWuHB7E1Bj3BYMItbRjw+P6hcW8wFawZia+XGyy
F6RC9mTtojOUZ2vd8wkfE8r0IxZDMENYLBqHudSz6GYh5oD5KagbhyyRMRrAgcZQ42oCAB5nsIv1
yR3ccDZAN5HjvqWhrzH8l8VJ1VHnmYgPpRj941bZtelcVq1gMJdYZZEc4Iv9Fq9vTtu1xMatW7da
XyFpi6fNuOy8Gfn8a0IGY+cbkLnTWe2CGM/KeW5uxbaIqcPHghHCmFYzQ5tRTs1BJWCLksEWKBAH
DNj12Sk9JhfUDar6NKJR+NXzHOZ185Z9VysLqht5IiXxUGdRbcPBVYHq3J68FjJHZUMwDlvLY1Lp
dL0LxWD3Jww9/PJpxwi8POQoYxjpuaO/weKj4ZhgdSeuBCyP0BJYVolHBQ3S9CyZIYXRYSiYzxeA
Fo/0bKsMUzd50L0n1O2VvHAYpxt0ojmcwvFdoAjGNHoIlyLLl+QJYQsdTaPBQhjI4IwtCR+Qg298
zIfiLmogfJKRqAl+PYA8yr+iqurLi9gLZW5VegKITXUR0k7Ean9RA0aBP+yJvHlccdBWfPIxFnds
iJNDhpA3HgYKvl+7rbBMR9SV4v9wdCZbbiJZGH4izgGCcStAUs7pdHpIbzh2ugzBFEAEEPD0/ak3
telqlyxBxL3/6J2npFrYTXl+oFK9jRA3SXSw4d9UZXBPGlVkHtLb0P2N3pDEfjads2jeYA6fU8v6
yPelpbbPZK8uHG3KbWayejshnmJrI3nPttu3GfaIBiB922qSQ0tu/OhTReGYXoDy+yrrEg0/UodV
uhZwE+n3ek8dtIDT4X+KPdD2rSsjvRRqa9uUjuSVEVVPMLlZ7ynpX7Zxn7YnAmYd7+I0ElLPoU1F
nTnnpn9WOLNLL3RJbIOBCz13h7f9HasGHKQtd7sxvKTev5U/fH0EgpvaswDENN/imjPosh8DyyPf
j/eiXNxn2YhDgQmXGB6RecSLmEffGeR1GVcK9ojrWR49WhXnv1wsyZbBPA3eq1NOicjqZEyd14AB
biSs4VjW57TcEihK3v/ti6eWeXsCq46Dnx6BIHGhrQ5gWtTub/fNnmzmiXfAMxlb5khOp+GFyAOF
S/60rjp0Pz147jlPJND8ndi6brwD1iVdAP09l4jBj6A5t7gsrnNoxjoPI7npi78gJzrhXNn99w54
SJ/6dnMBd1yg9GzalR2ehlhzF3TssTrf5gGBuiW7pj91JEF3J4QS7oPrrQ2gkxTznvljkBpWIwJS
71OAt7/HuMMxo03XpmBxLcW5mkqSACvOi/VxSCeeIyjuw+aG0Ud9bW7mCe4qSSyOXezi5IpK6ZaP
uZRNWqAJiGxWKrP+8ttjDbIUY/Rx4oEz0bXq4sacdXtEbBEpffWFP6yDyeaA7tpc01C4FyUJc35e
m2Daf7RJ77uQlcESvYd69OL7FG6VJZFcw0w4Ax+c5jvzbZ5sicOFmmqVrZhMbabpdj5y2a0r5bdm
N8be33K999wegWwKXDU+f63owE9TO/OmntNtCN/4w7kgFX+579ps2ssPs6TEW8Dr/2WT0s+EIFX7
FZKv/hGUt+uIZvHEfXRr627nMd2YLMKNeRPGzmHMq6OqH++bynAvtrVzRDkKkAP228Ri3DNg1Enc
02EUfA1Yb1HfNYaAuxNgZTuwNpTL8V3t7tSfKF5MSuiFAeZXpUtZnt3VDcZvEBGaH2Zt+uoBIAMV
gJbGgDHDb0VFZ2uEiOjONFR21Xnrd2D4ujoftiRtFKdENOUj3T/ovMPE2OdhiZ2nEHlFcgecEI0n
Z3Sl9xCCfXxb1jIELK0RhMGhaocTbE4HoLmgDWhIilEeZt0uiMbXfj+C0Hl9WZ9NXEX9qZFsk/fj
EZIJTCug9wYyy4rRdzPZeiYdQFL7udS/6sBTR662Q5ZZHx2jpipPBTJvBvQ7H2PfM/kK6KnmFItu
6K6zktp9SVs8lOd+7RP3ySXvjhN8BTKA04QnYerBGiDCghGCUJ+u3CJz4WE8qGGfNdaeuukAeT2U
v86zKJGffwlviRw/WlPXNWTwCltbjE3J3hugvA6/jpF013xZCRj+25gymSALOEc75nPwG8BZlwd9
clnCLsEMZPl8+F4jcwfhqyhMuKXmOlSBXs4p+sD66zLbmXECV9xwtg5J4mO37uq60cb83pNH/TBT
cT3nvjQHrCI6j1zUXjg8xqJR4x23XI/S0EogEmk0ROEsxUp7vZD9T/CuMsrklJQ1tTDh8q8/TCQJ
COiW4G6sZkKZVqwgf8fR0y8b5NdPvO32/7iJCxFgzC7OQMWOT80Q8MA7xW3JTnVbEE+5PzZOSZYQ
I7ElBBnSC3WBOA8D0YHvZNcgWY/pIvyvWbQ97gcOwa1wNpmgAuHIIwd/hLbZeN38N/QXSrlZ3wJ/
/6e6rWsuOE7bPpvhsePcH+JoPU8BND22MusskzrFR9NS/+266zo+VcSKr8QVA9E8onmV6zlq1PTL
zGijwKgWCbKYugPxGUR7lpyIFXXs2j8w6HfrMf9gm+jXlzlM60dcxXN1qed9FWcFSAxKsLbwtjo9
vAGZzSBKCuzalubxzSSoe6IZUFBPbhCfQlxp/ck6YnuScPbpRW4cJpmnoQyzsLf+TrnWzDa3OFou
56GdxotBbFVlgqKq+tGHNOvzcsExfE0IyEKFuw/tnlO1vIyZ8nfvyE0VqiWDY+DG5pqXAl47WJxs
D+PqyVI3RJD6sCUge2lbPxsknCiJ6iXkLya9o4ikZ8RlT4f5oxnm6nnFtYwWRvK5PQKB+/PBHvW9
rqfoeedzD1laJgvbdyXVj812/m9CENq3IOzGX1Xp9Sgv1iM4Xm/Km+TJEyugK9olTYgNoPdInV+i
jtNGguwv2YZjfRIm6TQQiEM1XaWj9Lgc1hn+8yQv9rmzpRnO9CCG4YWX0SSFX8drdyY5ApGUUfs+
Xnwnau0lQlGgMy2rODxjCNLl+7qwLOdzENwuhMG4P/jDvPnRMLB6v+mcTcOLUo7n56rejvo8JpFO
z3tDmcnbUq7yW9AEvLpSzeVHm6QaBMMG4hd0Dzquhtiwr2YHMCxstYW/5goLyWliwYMrZmjhledg
+q7B3OqsrOfp30btb59LuKFnEMEWWU1k4leiAWbEDUm4NmfYdcub5Nele3KFkuiN1OIOhAVWEch4
7w7famXTb80ejf9QDQfdU7C7EvFyj/PBX1XXZ7GqwdhCV4542iY+2VcTTqq+It2i29CuINfvS3wj
LZi0ly/RNu1/PLQ4PWGTCTtr4qjpLwRdIx8pReTCL6NIBw9iN1r/3NBLxueSXq7gMtecL/e+A8R7
qQ4tlnzSYkUz4289FtSSxaYBUrJ3i4zNV6J5eUQdJxp/9XjZ/mwor784KUnO2VARMsMbSZv0tbHE
BeT1tNIyMh6lG9zUWYLWUjSxw6Uc1/XtMGvPPj2PhMIYGPo095Md7qhyOgNcV0u6AsaR9RYxx7br
K0KmZcuddXJfsRiBlql6mskVZd+tzz3r4H9qTSzk1B5DRs8Vj95nO9i5OgnfHj4o5mqnO0R/fAkM
EuNJUxHSn0VtvDqPrAk+2C+QDACi7f33RZmNG3xZuZMoooXVPuENUeQjj76uiwUQtnlqVSO/11vb
tfmkUs8t2niZ1c94KoeIH03Aoghacs3V9UywkSzUu39MuSHcQYwfHkiqtvWPNs5BmsIkF3NFKURl
QhyGtKknG208eey34YvLPLz97eghDk6LgJ7LNlfjIO4Gp1YovOZInuugIVs2JXOPdD4xjt83n6Tr
87zNNOhyJrWi4J8dvAkr3ACv4/E866k3G35Uefz06qYcLiT8kn2GbC8wRcmDCuyL0v5b01Vu/DRF
ZYVWoTJeVdjagKG7qRPd784yAhbV8dTB4cy3CZVQzDCjCg7BSIXxHHC1cksUSRAww93QUQmTr0NS
2RztW10jMxmBsdaxMrTnjgnooKdi5/s+9GxSfF0frpNQrLuM2Mhg9qF/c7vW0ERoLV1EEJzQFH1W
/Mr5sXTxfJWQ678PLYHPYrDjlTmuahk0ZD29r6tM1ztbW++/SNdRWczg31+aQyMy4qqscVaMcXSj
J/ulwJYdYSmxdZDDJ4bvE3KaqMDSUP5HFiHanFuIzusR+X1zScveje85Ptc2Z9wWPlfEOLERh4eL
hoh9vj5XjI3JJeSH/+fyfU3MtyaWlw6hcvdbzyTlnxg54KRPMh78K7RAdY8z3lnuMJWm7U0Hc4xZ
1Fv2ex8IcnpTEWj6yR8SQD7dJJ594NxstixMx6RIbt6xk4FR8K4hwa39hcWoxu1XtXV3j3K5tYgy
Q40xPQZpO/OED+2Th8C05w0E5Sgw7Jf3w7zPT7Xh5z8f0eJ+hTxb39JEpL/8wYf1rjW3ows+7fLw
IFR0/8k5ddqTgdisc4ggT5zb1EJugMJ3KMIsQPgyyfkt3gJ3y2nNsVg6l2FMTgbh3IZwWW9+Aere
Qvp50kc/DkYvH1o6TWbscp6pIPLBtX7Gg1DOoxQMAnk6QQNngdsSV+fXvnN8QbMB8mamMo3yrXPD
pw4NWP22K7KNGnqse71kqFLkU2esN7yIY5sh+fRepxfhSHlL0tfem4sPk3A+R/r2y5SqCvOwO5r/
rDLN9mDBgNULI8l+yzRISubhwVXuBeqVcSSIzOS/gkwpUzhs0iOna9L8UHprg5Mo/XB+P8B/Gafa
CmyYIdw6P7xpctbHvfNg5w7MJeEz8Fe3nmkTCINvjuoOkSPrskDHkRTJbUvZ8G4gWqpzzWArT+3W
GIevaUxfGxY04GuIUfeKoDn9EKi/m7NZAp6bNO0sUkYh9s9lTXfuwHaCeq5Q0vBQlab654xzur4h
HYd4DaBV59egTnZUpIBF2+shlvUXgtp2RtKKcu80rUfUXwKDGKqoTOpoUp13rTNl4/X1WBp/ZZAt
1YdhEKrwnyjnYx8dhsUu9HE1paJft/cEH4j5jACFkZIHm8Eco47Rfj0oDnFfDYARkgl/CYLpKreV
C6pCEffFj/cgAAcJ0x+D17m/p3SOvwuU+sttz5s++qpr0q9+2SAe94++SR83d6y6V3uIG2KVyGS6
+Mhu0fgKbqts9CF7vxwSZOlxnqcpffTGGH4hMGv7NcRnGj07ZvGbCxNQ6Rd+C5FCU1G6OuBcTjmz
2UaVtI9NCB5VbEu0fqZctWum63HkqNbKHSiCnVj1S8/TYP/kv700aBL7UyTHBfnFwCb8ugMgqZys
r6E8MWn0dLeOR7eekMXOpGNSSQd2b29pBuxdK1PLeNB7PDOM3RrqjtJk8bwroDDlLyKr+N6Jrlqm
TTFdRMmYuRy4txEW32CudrhvgH00lPclr2Ca7RIMM2unPlHML+M0ZMQg8wmTdHTnf4dthF/f9NHL
XsypH/qZByz+Idut2054QIVfLHEdB096VvyOgSa8+YlcCyTUY+qP+r0Doz3OOx0lt6cxBZTDmdF0
2RHpoTsHSFV2pJhsNw1JHmiiuK+5BNco/OmNAE0Zk67XX1pHj/PDtrby3ZvHXmerbnYnXywqXRhZ
gWY5AL9+OWjgcM6UnfeiGMaqGu83b2rqhyAZVyZVsaLR5Kth/hzktj8PhCYQ8TV1inRV26iGpVMP
mtE73e/xgzTdTxzP8ZXE0OVtEjXyITuN4+8tjLt/cJHJO+00QOKLXyK/pwD1yXfD9qXD+fy6DcrM
hYWpQOG57P5bxyAM5w3d/RasXEJwmkQgMRtts8nKzkf+7C56PW+DFukjMKUX50tS61+8DRNXKRAA
1Li30eqgmEI/+mRdMUvsM3K4vQqTf5VN/apopG5thjBOj9e0nsS/3kHeWkQdogoWSTr3iM6dmjGC
j27tnwULwA+ruSNunHakz8Exte6Lt3POZ9AY/nwn5FIelxbJ+gcqKUwQ/t4n7x7Nx/PLiEjPAFnF
3gbOkpTqZUl2DmmdrMTYrTYJf9eybeILUAdsmaq0vBfxnmJqIMG+u3KpG6SnceUWcRjPfYGmFfGc
xoP5cDBZ7ijtCBi8773U+6KMVtdyUAia/KnkL7XLrWSQUW5wn8Q9p6yYlf5Ye8d3z3HdcL6zt3PI
8iFZklrZRdNvjwvlm60jPWc18TiicMNaJNdeMuAXuKGCkSlnCMmGKisV43sZUZY10dZ/2i5Zfuy7
My33Tuxud62p1uAtMUeyBxDL8vjrjhu2nmDwoQI2ssQ+ZtT54cPBwZUjMG8GXLnjlJ6PJWT/Aru1
dX/2HOtJLAzb8lo7zvCXxA/24d11519Kdo06I9VCr9ysK9C+GkYVMp8P7g+q03T9jg9n+8aGgqfO
Jnua7wf3JqoJ4eKumbmHd0b1P1QdbjZ31MJBRkE28ixXJMife1bM5wbN5TdCBaDbgqmePmO0auaU
tOn4EAtFi3ZSLoA5+mjlA9AHzw+Jt1ZnSe2HvygOb77vMpHxSUOY1Kd5R+aB91oe6ynoaokO60Ye
PiZ0z9jCKzVzZWw8lOKYrpFybMLxQVD0TvqXIUnjPTj6Ct4CncRnvOB2vovX7cBH7R7RfI59hOJZ
6VoxXQRjWnnj9VOZrRAZxeTUTF8k2KtPyYtY35sB2xpgou93ubMJDtjFUcHMxcxI+9j3UBoo+Se0
JSgKEdAPPgtB0enE0cWYVvaZ5KQt+nPwTZKzwsToPoxx0OOSahZ/PdcyXUQRbWJvr11sg4nvK+SM
6I7O4PhZaytz1hry60+WQVLTeQIXAkg/ql9kb2H64qcQMocbvQmORjf9444or04oxzv5fLi6mwon
StB2MZEEAV9uMHA2D9NaLucZs4y+Jg6gO1TugWp2Nh4Ys0b7qnMaRVSK4mZH4isZvzHuVdSIFSR6
+0hbavPcxtv4FMdGV3lcmyp+jMTu/RGW7GKY1XULLgBLdr9omW7j71bH2s/kikb+/qYWG3NqMcBA
gPiSNY+cCpcXo0WSXLW3Nc3TMXnqk+V4f+M8a+UFJ418cnS0jJfNVjJ8QCSevhNPJT8Hs+yEnKFy
DpAFDzP1X2qQNSslEd6nPl65mlFVDZKtBNlphtkAOxL0bQXIpFgTzySmUec3ScHVjBAvPCjVXk3w
irHKk+fSN80jMcyHKTSjbvus2TDOwyLI3Uqdaea0pALxHyU+QXOP8HD9mQalfA7YNGyOHNH8V0Vu
/HMU2K6ek3Sb1fWYXfMl7qxoP1wQiOPbUa1bf03MXhmeUVwk+RBPa8qI0Mb6rqli7hYOP++b9Ui9
zbqg45Rj2OfY5QZcyBVla9Kk0XpDcHG2JXByvArDGwC2/Kec1fkckfGx1y2wiUgHl/630w9MiLFH
d8EVziiSRVh3LeNTY+uCZtUb5ZUIiUCJafZxBlEY8slFpou3XbRB0XqxE4LaH/GfwdaQd96KU4jp
ZWqP3A64TIsulugJV2LYxDVyUJBcmuXwP+IFRVXuIczuLm4Ul3+ijY86L+VC4hF83AuuEaRWi0UW
c0vDQctj+mE3dyHY97mNdjuheOBZ6jHEDfOPulkdH5rnlkA4i3Czlwnsc+JQ6JPfeIjFF+QV/h9O
9TW6aana6gzYONVfvdpdRrT93NHmS91uCgYHlWlZNL3dN66fULZXz6985uxoZ7lE5j6o3AEe/6mm
OlguYmfVgtOqVP9U+5So4O0r1fLq1uGo83Xa18d2bQf0pogjWZ0ETOATxgvlIouVB+R/L0aaJQMj
F3t1PODtEwird/XHLnLReVncPZg2dJMTCDQ8hM0wBS90TtTzOXJuMIxeU/nKBxp+oTPm+zkd8GTM
a7tXAynQtDx+FaWF9FiO1SDzJdIeV8ymdn3fxCrti9RFodbit0OLT1h5cuGMc9erUyNgRRyRak5H
wPJ3BOo783M4+dVTNS+Ded7S41jwQcYH6gUXOwTUhcHzohes9hcw/TJ+40MN4LdYd8psK13xrVQQ
u9noSdbduK7TEjHewGGc1kgGd3fBdr4iH3gsfSeMzwOmh4e25aH/ErskJ13Z0xHos2Mhoosmzyl/
dq1dwEMHtf0LESIcd6xds7040LziHrk8g2Y0tOKM1L3jQWpk+7Qob0Odikb+HfcU6i+eU9W9MXym
n0geW3zDcbVMGZYun42VgND6PZrq6jc6o3g/j0R5hmwSdPPh2Api/zz1/187ScoTvHdg7p/+Ns7b
CT1t8wRGNMt7mh76lTyuVv+zfg3KDRiE7n8iNJAHaBr4tSWD+3F2w2U87hWvcpV3gZSvsuobHBox
r/J3bucBLwDKgOqpRi2d3CMslyJfWuyoiCWhcfNyN9ND34mmzEDwkh8ToVPtBe8gk8zSt814F89e
W997vlS0a1IMgUEHion0TKrPwWZLeO9s7gI9/thUy1vm+w2hlsSlUYMQDq4xBWh30r0g1CVtP7I7
7pTdH6sXquMUt+7a2QISICiLvtmAuEdHJN/oVVcoUqZ9K594yZBY3Ja5r24VeMu1OxImlzJOOCKi
EKNShNk3ybWnufpTMarocbExtoMYGIDD19vip62Njp9yDtHLaUD5NOtFCeuWti47jd+s+2vPf4dv
BaeC5AUe2URaPx5k5iIfCAtB88ZW9AJfYDF4AQiFqsD1TsuM0iqLKj9oL8hx2uTsy6QPLtaBLCWT
a5gvbiKR1056F/IaRKUMzqusxU0/FjYvxmylQuPWRuPL0c9y+ML7q6K70nM2e4eRAri4C5aXOsZJ
m6mxXhGM8iUyixNf5bujtzyREGST+3Sch+dqx9B+l+6kjiB/aQ92CLknqF/K5t+B03W+g95kfQKS
SqX72jthMp6IWGsDnrbm6PLe1KHKZ2jUP7qHyi9i7ag5m2IwJEaso/qi8QXY35MRcGSSia0tSsQh
0WVcYbuu4zrHTI7UI/wTXJF4PGL6mXI38pvhsi7Bur0aT7UR5r5u/x5v5Pjzn4j6BMOCmB8SZSv3
4hp0r6flqKAniHzgYB8q/IrgUBM3T98ihTnZNvL4oGUD7wE41yFXdp3ob1rH1ZxVvq1llsz75BU9
kdZ3NuX4zFBbEnMaHn40c3/ZWX/Ta3VE8FS0KymGJkbruVr2b7otky8VFI/H6ICkP3cDQ6e3hzAJ
vbOqsT0PxDfj6uhCvZ3CMp5+Q4VA26dDKthhgxqpIV+OBLNgLmyviMm9tvBFfADVREsgYcEwFRfE
51Tx2ZsB/+92pDSAVgPyU0aw1tWAgcjr8inepJM1reZuK0l+DO7sgaD8Gto++QvngBkLOKipCmEn
K4pD9fs33mLoRMyY+ynxduVdxEAWLYEKa/A+oT9UjyrddnNfTeH6nRf81tC3LlXRp0r9FUbs/5Dr
Shxkk7OjCUsYnqMFxSeXRoL/aWzA291UGRhvTHXpxbH6mDNbleVRzEKwP/G4vyo0Uv8g0dMcDeDN
iwQyPf889vVo+HARs/DGuoG1ZK2mF0iqifHQonm5Y3LfEubyeU5Oqjw49URKxEOG9WZQBSUeIfqX
idMotzWx8CeG2v3Hmobmq5g8/WH7eL92xBTJ+wmc+iEmKe1mYt0w33QUqaDjjcn/B9Mqm8cJDdxP
v56TgdFSeSMybA5uHvl4sgWZViWIJnUr8TXZnKTNd1FjDUo3kjfqBLHDZUToR6SDMyUoEpJqeKUo
bPog7rZ+k3vrfHjLALHTx9wmj2RjdaIAqFzDDOF78hg3FiMJjTsBQiiXUj/Rxggk+tLfrjcSFGoP
0T24Ogq7Jx3Y8Y9L/fFWLDYgiIBABTzjcaKq6GLp70hBBJEcvZk9SlnwuHtOLEvpd40WT+KbKZeI
mKEyfA9RMzdQNL59j/tj+hEFLbVTwlP1b8OpZ4sO/PnP5KD4OiEyruyFVHr3N48EyaGsKS57UbzZ
FwImglti3hEG9IjMbVvodNH6lZ6XGVG1OLzPaDoGthF4uCFXMWnaeXXE41dJ+o8opnGpXiURUn+5
zOMod5Zu91mkPYGydui6PwNMnUWCPsXsNccWoLITLZTWvCrkRIdgmD9GPKtoY5M2vMY+y1lWo7sH
PPLJYD5FM/kUme/VMBqBrVIyKiRxRgaCZrm0lVpLrvkt+kkT+4a/RfThSxVX7EJek4qfaxn7/mVR
sf3SyK7qHiKEK/+ieJU/tTPyLve8W/+HSI8lJ/GujzOikervsVLNep3kgV8jruL06qTC357xh9Hz
taZ2QU/pS7HfJxGqU4bHFTREtXSYnlpjo499s8gE7JKa8tJCSz94mPbkeaQ9xWU00jfYGENkcDmc
Y39cJrMtdz4WvDSPWpZWHIdbGj/Akuqel3DiUziLAojGp9m0cKBkSuShZ5rxeahKIi54et1vLafF
cEGyRdeTI9pdv7XR0ry2ej8+PdwOd9bDVXnjySmkN6uaKlrj9/DAnJQAWKdllPpZMDIF3A3RFLhI
URwy5wJZt9UlJJsBUj4MVJXbgPnyAiJfe7+sttu7ClZHnzE1Rk+Hqfr5EhEJ8SEXNgvg1bF/Q9A5
bKct5IvjMSCpIOPGJG1jK6PjTXVLuJ8AEnbUu7NDDlvlRahZFmdn5WHb36trBUZZ+K6F4W9k7wUM
Luv01/gJS4JBWmBOZotswLZzlF/6pRfOWWAg+HS7TkR3weaL/5ZjDHuglch9LY+2R3KvkuXnrUIa
sQjGf0aFYEjD+wOhJVXvpIa8DGRXIWWGTFru93ENjzNm8+E1AQDn1iCB9PeGgR7QPAn17zTqa+du
AV77OuFPaE5YouWzQUXcwAGNwasHFM5Ttgu4AH9XsnzCfyjxebZz+qK9rrMXfJmU8Po3RgYFzfTV
8QzAlDv4aV2Eppt4fZzZLC/pVtmq2LeOKjFN8ru6cjwxcaW9R6Evj2NHdZBN2o7nKSZLRA5oR+oK
doyTyCTiMvpBiH7n/whRf3OGgm1wTWU7/u6HUNmVJ65HxcTgVMPEkOGyIA304Kz+tHOdvjRcb6TD
cJH8irB3zfeyLiu/cGwM/gAgsYkiJmNE5lhv4ze/PDwk72Kse+oq5vjV1BOnvF4Y8px+wh1LJA66
PYALCLkTfEIl8qMtR/A1f4zPLrwUGqehFmG2wL2AP7quemNIY5DblOthddMcU5cjFPtL53GGntYd
Gm0LG3kboWfw5mONGpAxJetMWnTAp7WkTOlBjG6nb3YURsk/7DRxTCJI6L/wPXOXhKFLYxh++v1L
QB7Xj1JNmvCFWqDDPyQnyJnULjPfu2wwb9UWt9jww1EiEcJQtZ5Ugxz9CdgBIKxSOvheJm35aqqj
fHJhasqHQEVHnJG54WxFmm5efzp2L9ofxiogP80at/9H++D44dRL+X1HPHrctSRy/YP8kBSaDUgg
TqCKK6ngUw025pVp/0g8NIeuCNb6D3lGdXwhVI6yxH3v9oj1h1iEOycep5eynjwQ+IjFqwhnqD5+
hnrAxxRGpbjGDiJ6/PjRgZpxnmY4CJV4eTD0U9ZSNhheocWgKlDHNGUeHHGCeA2lM90bbbcMb3ge
lte9WdYvoleaYxpBu0aNX9sfc3DbT/CPrPdkMSAbS9o+3h4440r3K08jRopoF8OKZC0MvaIqAUsw
gqJfO7GY3oL3XbM9lIlFKxk6IWmZkHd9FiWV51anloql/yYY9ptkDafxCdB+/Vi8BAU4e8r8VpsR
yT5pOA8KlVRYlDsUHLlNFX60UlTybzUtns2RjBP9csvM8E8Hko/yHIK7GAIDRPojLP36O1Ht6mtr
JS+ODAZz3SPlutAwdfCAQafyTw0PDdH/zDtNEbaCVIlduulFpY14hJU1A23cwNwvw9KhyQGoDt9N
mqz6NC5i5kVA/lMCJ1TcmAHjo34+Sjmlp4qwqjDT3nBzcVfMNYVTec3PSDfTcZ4gWpZXPqp9m7mc
COZ3phQENQqFKQ7sBugpubsivq4QhrMPDv2dyCfYn65Lxk+drvF88qoo4aroFpwbiDjQjASzQQlY
3coRskaUvbzMrkXpQygO1R2gQUI/+0cq34H6o/CZB7EjM9SPlrLwppA7DfAf6rxaUFsDWoZTVbjt
RiIM/9d1Kog/JregiQ+i8PAzEvLPd4vnCvgI4JVoh7jJ53UzzVkTaVuzYNXrs++v7i1EIKmfjkM4
ydeqDPb3/vYyAk80bLmjSqN3FwUI8Qbh2D5Uc9IJEnZS/XOF9LSXHo/9c8+FQJ3aQC1sBe2kuBqW
7ZchGvo/EhOCx8DpA6KN4qRMsipARH2Pk80lwXlU9o50ovB+nqlcPGFsQRVxMFnxvLLnh788ANEf
HgpNxiY0RwCa2Dfjr5HfibFY5zUi6YYLOdOYjO4IolinC/9b3Z70ZjHfdH40urnAWdSfk2DZf3Xx
BrJ9rHVa5T4bcP8LUDYpsPjeIB0xMzez3jniiqBwuV/FCo7kJFPIXBKH6W/YM7/DhO/Vt/uBdGj8
Et0m3klic79a7XefDs/Jh+6teqqDar/ZRkpO0LDch0+M+u7NoewBl6WE2P1X9w5ldvAvkT3t3F8P
KU/6/tAFffc/0s6st04satN/6EOCDWzg9szYsWPHiTPcIMepMM8zv74f0lJ3jNFB6VZdVEkleR9g
D2uv9a7nfVDiKDb3E7rgaGdaSA2+Qcbw6XbDh5juNPDM5O0nboqcMxSbD81Q9J+GKJqaTznlOvqm
nKp5TslJIg0FRP8NhUVvn5GP6SUqoIydElNIy9yVJRfPS6/mSv2Dwria7UUflsUH8hr5TU58NZ0r
ZDHiGKi+QksDEi4gPekQPBKHiB+a7xF9ZhOyETTbDRq4SY3KBpwOzg+7krpSTlpZL6LzNDkjHWVZ
QvBcSNVhzgWZQZjMBjicUq5w7AJ5rRUfkbnG9zTTVNGHvkhMpEBqiugq9vUMtXBk+EeTXHJBCNnN
ddASCuMjFDRa100ttDMXlYzU9+iyvBcIXH70ULRmFZ2wwhDZsRJOjyjTFuU9Bs5ludNClV9No40Q
N8JG/o1K207OiZYmwQ0J0py4DXuiDlVWParfGrtQfnEbz3i7fW49jjI1kF6OUSV3YCPb8KlE+nXS
/WFsj4kYuPFPoqsRwOpefkJVFz1okI5AReV5Md2HZaljO0urDQZwqG/99P5/UAZKpQmb3pV2F9yA
5yysu06EnrObrHHQDv8jPL0yEMWm7uR1OGVpaVZkIHeMLDn2UIGHEyp0NedPTYgS8qgYL0U1ZtYx
aTmxxpYPR+NE3G/QPVdAopIAB7wmdFfuKPP//wuNS/FzpNBTtC7AaHWvmbmOLgT9ruCeuQWHnkGb
C5AokBByrBIUJf8sQKLRTAulo6d1WzAJBw/o0TGUwr4fgcPsyRBZPxRv4j7hEAdS00Z7lhON0wgY
6Rv0zTVQpKVjHU9ZyMKWaYEEVZjSpMvU1q2tqTm18DDBZIfd+Tp0c4WBKS3gcLbQZ1cHfYGjVHzS
uCPXELf1qic+oP9VR2E+1xYVl/wBl6gyoSH7+qDa6lsGgK+hZ8Y8aOlpktEC2XskHd2+67QHZAz2
2RCasjcoyJyIuiAXoa85prWcDkUflzvMTZ190edbprxrUwts1//5ITOT9K+pBW2psirJS+7SFPoe
Mivb1sJb2kW7DYvW1c+JXANDqBns/o7wKgeZWEbVupL68Vm3dfNego3bYFavjmIZFm9L1xG2LT5n
hz6l1VCIugJ3VrJThnnJ+8o8Xv9+q5Pmr1EWZGy98SUqrKF1C5qiXRwq/KNNdegrJK7sJqoQUhLz
dRvrYeVTYfmjYmKqqRa+wotHw0DeIdFotK4FD/FoFmNz38a9B7yNtr/rz7fyFtGCoqqRyJWg1S8A
6C2wJfQgUetiVCfon22kfUIqSfH8X8cRzAZVx/1GA0W73GyCjO0cEQuzL6r1+3wSSEWnwd+YE++5
uoxCGKkbFj2S74izwBrRhZvMPA/c4snOS/HFcwZluJnCSLjkAT2xYc0+f/+3myh+VFhKsndZAOSX
c11gdWLBI6pdQoT2OTC5ZihREh+HTPoglWfWfyxz6G+eEBvg2z9GHYuxLUwTHAlzHL9Va/62f69o
qi40goWT23SK1NwYoS/oJUNxuAAXmcjdzkJ36FYt8diFqoAsuaZo5k3b0p1wilWn5F7l0VNMjR5u
i5lYY7qnJcIzLxnttIgIUjigVFptx79JLZMqfIG8e5fQkp8esYNCIZvCPEEpmEzGZ6ua9GJj+3w/
PaFcczAYKGYMvGsW7oOak+RhGIrRDexYfgYUhY5hCtTH65Pz/XqbR5nnCzs05kiL9VbFSmxQ0xgp
VYEZCJS+obkwEG5fTPX5+lCrD+RIx3YMEIpgmd5+M5VW1cn2LYbCL/sYG2RmZ+ngxqpeeyBMLnCQ
06UhSbS/HQWAlFNVjoHJIGKi/ViboA8mLnX0LGy5Da4sADKbKrlVbj0WVbm3Q6FtzuhbtAfX54KU
75K0hw/V9jPSCIChCD6AWQ1eeqdFdisSZQw2Npb57y8Wgc3wmmHRskpdYLGBkU2N0tYoB5d0iUIK
MaVem/fI9Mg43JalGh2knm+ZkK+8X5sMoIlTGdsMzs1vH7rwijCymmp0IyXE0kP2ydGq2v6og735
90/JULNPgoGDB0aSb4fyZQREPmZuRsbwzRBDS3cXtV6pG+nGSKtv8q+RFpOmKRUQMm06ug1B6Ce0
W/I+c/KR1hjRuSWUE2qytjxdXw+rgzpUE3WMdFQijrePRz8cF2ibho4a8cZPVoz/mhZcXuxMaHep
1oqXkcrrz+uDrn0+gzPP4KUatrrkhdO25lPUiXvXp8flpkzpsVIMOh5IUVcbL3VtKFsKAy2eowmI
hG+fD/Y0V9S+GNzeAAreGyXNR2H3Xzv0zsZJtPImEU+oJmUPzgI8qN6OVI5GnnWa7N2o7poHKKL6
acQ85Aul3fKD7fnIF0P19fqLXB0TqyB6zjgDUWa+HTMcyShqc3m0QxacUvWtk9sExPwhHAAnwQhQ
wf+MqMmNy/WB3x/0uqZxHuBHq8rZ4OPtwGjhshguUsmhZwa0T1NsT/DA+JWnbf6fDqTE3/iO7/dt
BjRUk3MWow+5NM2qWHh9IOoSlr1Sc2eEJZfGYb3xDddHIaQleBbs3YvZotUZdMehKd00H5CPOMj2
H51Iio2HeT8peRi8aG2OVvH+s2mkTo3Oayq36uGZod6pp7Mkn9gfAujFv69/qpXB5Hx648oF0te0
F5+K6tZolWHQuAB3lNsG+8FTMHjp/agWW4ZL8xR/exboIDiJhqQ2myosnbmc3jQpKHi1WxR12fyC
18wtSrRjcg+gENV0R/Gxu6HJx3vAwSjhpqtx1F9/3JVPCASJ5cfZjhnc8loCAXLyYlKqrukF7Qe1
aZG70G/0fH2UtZdKtOJwm8M/yFyeenY45dhL5a0bpCI4eVP6QuduerQM1MbXR1pZafPaxuzb4vIq
ls9DcaEPtMGqXBlN6rkdbD8ihw0Mmppz155Brjb/bjnNnRAjX5UrEEff8kwocswUdNAErlopwwOn
AVQhOTm3gsbc0/Wn+xNALqYMBzjnDkt61q/OO9xfMTSdfgE6GKBIBr2f6c1sWFdRMac9Z0dXhXFT
m1X+H62x/QtmBOLIPqh+FmC+N/azle/JhBECCxKduG15IqFsHkQpZt0Cmt7PsGspU9phrVzGFHn9
9Wde+aKODnCY7QxXJI7Bt49sWWki2zBs3RB1163SF+YXr2xTGv5qEkVgIPGIOfzrkAYCcrZOA4EK
RkKLPQClTpYlYVS7WExAcjDlkdprfVDBnu+zno7168O9X4MMhwkj5ioqZURrEclMPemuoLErN9CC
1gV4kZ8VnnVjlPffjFEIe2fDMpVc3eI9JuiKDa/3KjdsnOke3I59TnwHcfWMern+QMuh+FKqJcnV
cfJIXLMW54JSGpD7W4UCetWVN3Wu1yhVrfzkm+G/Bix/hmKx6zbMQeedZSMFGFRkVaK6OIlkF4KW
bzQO9nNXlr/x/pZfaTnSPE//WnoaAIc4bnIMKoKiP/WtJw+GAr7j+qtbngnzKLTQqFzTNW5dy/tJ
F40aJ0WruRrRCMRVUz7rumO5xOzWsWu06AgV0rnDM6U+DjAONxbbykPi1KWztjXiFK5ibx8yxioZ
7yKQkQLRxU2m2O0lnJsNrj/kcknzkIRDFoIXGh1tEjlvRwHmJY2QncXNYpPe9JQ+1BCMJz4yIapu
7GD+0dlnHu9/xyiCOUkbztvx2kkhGvIU1aUwqHb7dIqjb1VlwaO7/lwr8543Rxxko5JR350EHWqf
UcmkoHsFD1e6pqMJxlJDIpceG/gGG8OtfCyUp7xA0mEO7WCLw8DMS3Tj9B9wbTZpQiqj6AMf13Kv
P5Q+v52/zxzeHhs91w6hWhjhLTcO0ciIyywqPFZ87TyHeRaQ4DDy+nNZKGjAbNzdQnIqfnDKjHrE
/aIUguN2gpKJfrUTe8UPNYAndmuFJ99RqwtzW6v3le2gcC6nYMQFgW2VtnTqeY95lTXKAaCOfJjQ
6pC6SRTdOMk+Dp3vgJlHaCiF6NBf008gKIphdHIzeGrc7iHIZMEelx4V7TiKz3Hj/F37wDZObZpK
zcMiYfF2Ig2+gDsDtdQNVDtyJ/oNd5GS5CQTaDa7/tpX1ghpU147Vu4rqaQoAmQBT34CmxV0Xy0c
bFza0fpDa7TFf8PYbbgtz2fM4iPrlA50FsqcH1leGOyqb7NJZThs+uAKTX76G6NJ+4uPU8Ue+K34
CNsD5+cUv5LrD/on+Hs3tMlVhRsLadDlaZsmflSXJXIrcru+eVtkRvgNPYTzqVNsc/ZatWHaBa3/
cWqV8ptI2/KErl9+Lr1cfO0hIXzsSBker/+qlS/9J/+LQp2X8i5dnw6a5oexgQ0qDdoXv2rqG7gf
+RcUdNHGC1gfitIW1Vc55/XeTirHmEAZKJIv3agwI/MKtY4ZZne5gsDk/+Gp5iy9IAnE/r44mNNO
lPiqc1oCMqF3CUh2c0iUIPhEx3nzcH2slQmsz/cnSYrbwGh68VjlSAgS1fbkog+Y4mef2O7LgJjg
rk2AAr0KMSobh9fqiHQyzpknnX8tRgyUNPS1OJtcrS8seuxBSqJ6w+ml9cnDJv6WM/UyncDGyDmp
m1QJiNre3d/qTimsMm5GNw58cRgEXY9dgZIKeUaKUtR/VR1d/mPk/WdM5iQbMREP5cfFZAnQcaa+
yQacWfknxCH0cyIBPud9Ev5/DjUfP38FPE1O/drv7NGdhB2Fxwzzgcc0Rhu0UxJVjBtTc/VlmljL
WlLH03AZE4AKlnaADMR16l677QH8n1sjSX7P4vmLPxXFM1zcYmOOri09QReXQQ2bstLyaJtFeUXf
kq00aTq6HwAMnpuiCsEh0cN9fTmsbbCk7W0GM2xpLVd5VFf0eWfOQJu+oEjh5+WFNkWNdskY8ldP
9IMtFi6lCHA3sjRbI8/L5u/vCPw0UsaMh0SZuC9TC/WTMwIVHTLnYgxa+6sLajQFlcyzjaG1tbHn
Gi6LDWtbe3mslGbRUYCP+apdVeWc5I3XoWgcw+4AJjiy91iNBMMh41rU7yUSY3ekrzUCwe85N3C0
bG2n0gAQ7O3M8EFc0x0NXW0cPHtXmWWNWdEkevqie7g/x+sfbG1ukAUi+KEuYbyLxNMg9bQR3Jlb
JnZy6h3FOoAOSIgeVXtj7q9tXAQUqiCOY99a3pfUDsSz0U+T21XlePLzoL5gl5MfVH+cPgRBPp6v
P9raWgMVSBmQIN8k1ft2RiAH1n0f+KvbOZ4jTkart3doWzz/odNzYbupN1MltLhuPl0f+E+9aHnW
oxih/YCjnkh5MbL0OedUABdurgyigC0RGi+VgwuM21ilXZ0NdBD2CaeuODz2VRxANyhpf0FnOZjf
erAJ2Ue6TmIBWj6kncnLjd4+FGMIKt4GLxCfanq/1UtedtGXFBLazMrxipYGjqDyb9DgT1+islPR
KI2mREKKes340fi0Y+/pSWpep2aa4EXYSIQOdM+Un8c+slA02+WAKr+FeHcLNUfHN+j6i1mZAWRr
YYQ5nCZE2YttfYiyWtKzOxDKtzPGrNAS5TaKg/4HctsoOdVtG5anfx9Ts0iRkecn5b+Muwo8JYKu
UcjA5/TWH8oiG5l27AxHBK+eRrNqR9Lj/2VMKtCG6eikdBcBSOWTHR4qxhwNy+MjaAiaG/aGk6kM
w1OnOhsTbj6jFvMNwQVHpaqTfqeu8XamAyjUOw8IveuneDfsvAYbm70JuHtLOLOypAxy0yZXJCmJ
CxYf0IEQS+NZOrgGtIcAwoSqKbB9UtxKYbXGYP6DafoQ1WP0cv2NrmxThgFimfiZf1EUfvuEUx/V
UjWp7Qkw49hDyHB0jlj26N2xE6bYKF+uzVPmqGYaGrgb8nFvRzPSAWYtjVRu2UwtbKMGEKgRKmI4
WM0Er0QCMN/Yh1eOEEoYJlOUyytJnsWUsfPAb/SgnFAkQdW8a+K5PVgGsUTymL5IRbmzMksf9pnd
eBtn9jw7lrOHcukc/msmnsCLoaGhZWrN9dRlTykvbP7JMW0Q6FW2Ebk4yhoXiW3VIasiZdoVXVlt
vO21bysdLtcYFejk7hazlxRwSnCusSs02aONlZCL4cHPCReW8/VJpK2NZMEQn3M/DvHX/P//ihFi
DapW5pd8V8Ik8TGITJKqNB4o2QFKDxWRnTOlxZ1utfQG4/mS/SjrMrsg0rKf1TTTUSHS2fiTVVDK
mxDdSuOCViaPdP13rixnjitcQwxBFEV67O3PRKPSWE46TK4R0Lsp2gYSeE0X8sYo82JdfHf6Zeiu
J69IlnsZtShCw0EQLKSrceonZ69L2+IW2bV/0+IPRKNy11c6fTVadGthxAntyc+m7+Rxc9xJh5jW
FgT02Vm1QkT/Fg3Fv2oVZTckZaFjcjIJq9lDFIPmB6+HFhOumFh9eelIu0fkOJH1Uyo1UFuQ0Kq4
5X6YjBe7LjFdloYV94BMUwtKcNGMfKQwLgDwN2zWH7pxjH4ORlA8GqHv/xaFTJuD12s+3bseBmx7
zEoxqoGUX93oUOn8Q6rIMcMhpxc3ulqn2ffrb/KdnJDriiR7r803QWqRy0tgAjAWWIJvco1uQ/FK
VFD0/7XAfr7SXx3UD6pRG9x5w072t2U7QAzN+DDBnkTa+NtCJJ5uHEArE52MPkuJ/BxB6bKaYGsA
LpNSM1w9R/W+803tC7d84wHvweHp+sOv7JXcCal32dxHefR5Y/trTalOlfV5YeKtqbC3gHJrSlA6
kYXHsN/QN/qJMkPw7xca0ijkIJHRMORys/SnUISg/3VoEKmUF8IGJzz1Ag+ab6OhWVvVtnm9LRaK
jSrIBKA33/SXIURQjxQXJ013U50ebp2uhXMlsQCAvJ5+Rb7dn1K1eLz+WlfOA+YTyWNpUMvQlmIh
ro5W12SBQVXbQn8K6EhgLW6n/UNVOkTPZUeayp/iW1qg/S3B88oGhCE9YkekO2zJzuKb9ulEzz1+
i6hSIXTT6gQ+C6T6v29zHOQoA6mU0kiyVMr1Id4p8ZhJN27NHm9KC5vtQNvyu19ZCvasCJolm5Tw
l1nxqDEdzyAgcwfw9wcHlhdWa41y1HMqh9e/2bu6JfsAd0ATVJXjaLy9+b3+tRbQ4dO5i0WzW3UW
3eUyNT8YdhMeQ8WcLtZojWSK0+ab0Xb6IVDs6DDhe7LxVlfW46w44cuRuOWXLH6DpAcBplRkuSZt
R1+TyGyAmmveKbd78ys+4f5WYXjtqREVG3NeTyCOtedf9NdT23UiC5p95BztZhjam7TLTBktmo5Z
HKgl4ds3Yo8T9wMUVj/sMWecrI0Nb/WpbaJ8QkR+zHK5xKM6DkGiWqA5HeMU05W7xy0HXhWSgkOu
W9HWlX9liTgqSWvBnj/rtxcaSBrfExl5reXS8xTZAEKcGFKtkR0aG2sTqzBm22s7/ITwAXCUrdbY
2pPvH82o2nWkfA/w5+1zCIPm+fokXPth5D0NfKQElBh1ETxoOQj6XlVM1q5tfLIIcXdm2/kbz7+y
JfKm/+8oix3CBJCEGXqI3UUM6pVj7we+9OLr0BsvHQDgm7pv9I0w9U+hZ7ENc9BQsaaySyONs5jZ
oOkJ2W1O2aJKW2VXWEpbnfJsKLBDwRF412DjQp9OAjTgYwbPgl6lAsDQnYhgCn+I1ab7Dqx1vOBy
43Xfw0Qx8HsQGQCeEVIKkBCUWiAWadf191Xfx5882eNmFItO7smPzt3ySjI8U8NRcED0/drEnc+s
rUOIYuUcxA0MNh3rXzoOwfhjGVNFmnfAmcT0PtnegC4p1+e8oo8U3z/UPWwHILumsVXCXV2QOqk+
+lFpcFAN8XZBWsCx4EjXklRYPjqnKCJ4O1elpQYXLcbzdVdXhqPstDG0LppsRwAMAvUrDVmBJ8/X
p+PK9juXdpiNtJAgxl6sEydstdn1RboTlYZjJH3s0SKBuZeTqht7wMqRyVBkxmep+VwxfPvYsRnT
ZmQLTi0/DH7F9DjBLS7wJ/Sr8Y7Gt+HSwiG4oaRvboXS/OXlzJxVDaTP2BQovi5GTkF/RuMk3XoC
/paZotsbQ7hVK1t7ldRAuSUSZWH7tZj/4BfHOLQt0+2nAbNEX0vZ2SL9K6DaL//+0djZaGmwkUsR
Qb59Htwy8IjRU05mB7/nOA7zFyS3+l3YIKe4PtTaRkKuGEPpOVilEPh2KCWDMFgUzI90sPQb31TK
zzJNxYeQS/cHMYBbt2S1EVutvUiH2xX5GRYHW+DbMf0I6FqEG6lr6X5rHRWCsHQfml1xhK8SbVwO
1gfjXoAam6BVLBajUTllin2P6Ya4mbMz5DO/XIsuIJ6MjQXwfiiurSoBIw15hMf6YhqOYWjGRsem
7Ihkui2rEVy1Z05PxRRs5XLnV/R2xs83ZB1TChK6hBqLoeA9xGyqwnRN+uzpjuaQT4Eenq5PDvl+
SWvzNoZGdxaevUveOV3gBaKNdLf3zdI5D1QtxKPZ5n1wi/FzlmDL57S387z6lWFTAb2YYxVYWB1/
xsJQ/ewY6Ar3VRqVYKu0SFA2B9dmgX3FSw2vhbrRqkPkNfbzYEl6z7VAZL8nehueugJ9/snLpUGG
cvC8V5nQy7hTzMD/QqdYnn6woaHZu6gl97ijyULR9nbnydekjU39HAIJfLVMWAtQshXzP5x69dcK
476P+KraPxvouvmeK2w30pcuCowPS6s+B07RWp/pNSPFFU9T2X2qhyTKbmMcGh6nzOzjk9cV0y8c
FKv04uXA+w9jjyQInGYpPvd0x6NBKlH57lF2ZdqJnBzOL0aS9frOBxPwmsRe0B3zMWoghRAw38WF
IjHRS8tGvcGHESagpqbqrrVmnHoi9VZuHOMrl2UK7xzh1nxhJMOxWBBho6q4JsS6SxSMQyOYK8f/
qZYBpyEG1Zpx1xV6j44ijjC0DKSTwOMUVv/AkaV9nezCqTYipj8h8WIyI5zhGqkxmTVreZ3smq6H
FqlSmEiDJxs3ZjAfEUAyeNZDdWePVnPE3xn0RUTpKlcM5xAYQQRySNepMSnAg8gqf74+9bX5NSx/
FIlyOrO4S1CAXezBU5qDlUxy4RrJ2MZgQ2wl+xBm8DiYbY7/1ZrQsFyGLITIUgM+j/apo07KDb05
TXKTFukQnYwwxaNy44fNO/Lyh1FUJtBH5E2qcvHDKH+hMx1zcFVBnndQybwiOiZjXzp3o6O2L5Pi
xOOuq2M734NzVPEDoJCF14qBj9izSJtBvSiwnvSDjlNuARaiaV4oz48fi1Drfl3/tSv7lEDXY8+q
aqKP5W3IxNwTS9RKp1ieqk8xjqXDftQBOW68Fef9SyEBj7IY6S+jycUx1rU0YtmBqrtqnznfk87H
wAER50edUBW2DXY1KYjnHgDRUCdAj0qsFLQNYcD7o5TTBdU/8BHSh2gF+Y1/3cMUer/BBJXsyfzH
E5/UhhabCnAjEON90Lajc0mQRW5cBdZeMQcBVR3E8Rr657fDhgUUp7qZSH5NncCCN41uuDiIjUW6
crYJQ0cOgMGWTh178YK9hE5+elIMlyoANvFQU5zX1in8RwOFdHT651nDRYNQkoQ0vWfLLYqovhsy
oNhuXqSmO2II8jg1kb+R9155cVweLXK81F4ROyweqeztLIKgq7uElf6Np4K4oZmrvL/+LPNfWSxX
lBuo9YRDqpcbwdvPk02N5el92btZ6HnOb6cXMj7QV2BAv6xZgHcZNeuNMVdmokEvA43GBAfv6+HZ
JAfbymn/0kq9/tGrszoF3MjOArNzKGAHfhhznPyuP6g+P8niSTEqMEl+0H9Cwm5eo3/N/1rHtjoc
9M7tYixN7lJRopUDzU/tBDlT9cDrwckKq9FmBsj61LghfplH36yDYobE05vTFwHOIWGaRtrBh6jo
fxzoLv7ShxN1rlmocWclZYZvQRwU2ufAJ+TZIcafPZdjNtwXHXOV+HvBUfWiNIGWX2I2jBohlwit
U5/EgGJTomv/U2J3qdwF+XZz5tq7Z06hyyT9o/Ll374FK3B0yyibxo0ifXzyMHTBKASwIHKWRpwG
8tdYo2hl/+n621+ZZnNpDrU+9Tn6buf1+9fLD7ISgJuBfl2jieoh8aGfwwWy9rS82o9sVs3Ghjvv
KsuPTY6SWiQX3LlJ9O14pMBaAmiE5Niqmo99ptWvgLuCPdQEwKNVM70itCn30J+yjXm2smy5W7IH
mVwdeNOLaWYWoi68ihpoa9Rg0ICMnU3fHM7X36e28kIZgVU07w4wwxYRdjnZUV8Wkh61sAVZ0pie
Wl9kpAlXFr30mbB5PO0wK1KUQwKGaLo1a+bEU4sJabzDUdlrflU+BgEnNroOuJmoBLqfXOm/COyo
jY3fuzLt2C2pq829S+8birAXwbu4iijigXugPCyLhzFJgO93jR63u7DyEjcfmsQ5XH9Pa+OyRaMn
QPIsxFJUUkQ64Bgg/66SW8UlaZvw0ahyPIG7WPvIMVkDZK3C5+uDrnybP7lxMn9ze+Syvt91A0T1
uX9Qt6cCQqKKu5Pd2cehzZ89PKbc68OtzDh8/ijOcr6qVKUXS7rKYtXosK5067oF/WF1DjYMRpFs
yTPWQnNqsHO0SZOBw0bxdlFNZkk5EBNL10QLPR16Xw9fMjJMM9o3G7FFDirD1eD3dkg14vBJhbcu
zp1RmhifC2N8uf7cK9/WIqTR+UwEb4gP3/6cwcsUeLJq7YZYbGLnnYTWY8E8PjetyG9jMGPiqCVB
/u+JljlSZFno87d9V++Z4lgNKUnQUdgBAvc83BOT2K8vHWHB8fojrsSNoJfJf3C3JdGyvHqMzshd
NSxqN58CbW/6UtuVlers1ShsToNeeGfNU5tTyFo6BZjpfb4+/EqqUGNSUU1iLyVHsRR0RBPa9lAU
jQs6Y/IOwmpBEmXYFDyEwKrpUrcAYaFUYrYf9TAxyLJGmv9VDSD/buzoKxGeRQxJBEu/IGqExb46
cMsG9UjnzhC340Gi0ZE7Qxna6lB3ebVVY19ZwuzgdDCwrpCiLY9J7rtIt5qa3q4+R7HXBO2Fa1a7
c/DQOYDIzzauvWtPZ7FBkszgaxMpv53LAc5she5EjQuomabtstLxEhqy0f+OJ0ctPl7/riunI0VZ
rmccVEyt5WgU9AsoilVDN1nb7FtFA8pvarnbRppysgYIwYNmmY8lNKiN/dgUPMjbg5l0yxw285hz
jXbxGZG3RF6e0EBEh1/MUu0I1TF6aNNpRxpDpQRG68j9lNj9kxMFGCnmhj1+Bf6t9Ac0fB5Zdtv2
5NGfJtuGBF2oWEbZXg9Ar29qTB6mcgh3Ix4K2gEaVFEd6z4BXlf7iGXOdpwPM0V9ggjq6572O3Xw
noHp6I/WzvIK60kraiXZTbDM7r1WM3/HlqYEJ3OgauDq5Ew+574HCbirshahR90+OT0AipNDowYY
wMZUdD7eiDllZ/VOB/VPxoh5MSM7mHQlQtcJvP53HgC4c2naa6w9vi9mdqhgTXp7TYY4xe3MFOjy
3i8DaW5Ms/cfnqWMlpN0mcadbKlwkdFIox8oNhd2dmE8zSAG5zf2Wm1who+OmiRIK3pNIvZbb0fI
Jrakb+s/gLiItIWqvZP4lX6ApZulcB5Lo4k+TTXaGijFdXnnE82dqRlF94g76o8jHaXfrs/692ua
eGkueRB/sKkta3JhTa1tivUJ5jJngmrBGVUxktv1QFROY09YdH2892uagIMgkFfNdQfazNs1ncRW
UOL2Q5+BUWfHEIL50azU/5qu7ffXR3p/Er4daV50f0XXgxBZiGuF6jYYoR+bwWkxYOqA4HMmnkSA
BZA5jOX5+qDvww4GZRXbGvE8qahFBNpEI/3oAY8nPJKofajbN90QVxvBDSXi9zsGUfSfnDX123cb
f5aOfUP+ZK6aR1n/rHfgbn84ZR7rL4VFU8WtagSiP9Nthpl6E1bwxT0412DiExiLR6MWTukSqsSk
pBCvRbtCjs10wIxXYPmbp5O507WmKHcJxmAzQK8ootvISUiK+zIuWvg7aGsPbDRt6daFkXQPxBaT
gP9vd78Kw6MzNgjLBvZ04E0K+H8Ne8wyHqzuUAY1e6tWaw3k78TDY9jHza6ji2bU2wclsIhCEXUH
w2ckQcoXGUawMf3Eb/1bs7MxlcNk3v/tSSu2DkYBrfZQtiGVR0MG9W7qIQ/uJ8yvozN5/+KeinaY
HOfs0gS2JZQfDWolAdiRJnvNCRJPhulpjzbi94eKH38regfnUj/wVdwqMQmrD9NEKgIedxSVH2ho
Nkk8w3x/1hrNjvcBHmQDj9eI+77RpuhbPWFPtyMz3pBp94gFOB7TqvhhR61d/WySnKQoyC8nuDUh
B473k6pEz804Bt6hLOs+P4E8dc6dyPTmFVOc8AlwaBqfpYQOfbEx7sof1Jwl85qRE6h4XqXwsWWU
NUquZhJPsPxhedV9GyXHYija/CEqaU3bq4Nphy+iJj16U9sVR4vCi9H3WloJqIZm1jkXwP9e6LJ4
oYdM2G3QRV40wOfjShtvsIi17X0W0IL3MWmQZaGLzjCRsPH88L7LIpI3TSPw8SI5TnpfJ937TTGr
uiMlrsXD52QqhHOw6X7RP3phZBRHuh7SeG/Bb7afex8B4YepREX4LGFw5y9+HCvaTlhVc9Er+Guk
+1Vr2BkRlNAPSuP5/W4YWqKriZK1cVtNoRFd/DSvuE/VKMl3QIEVDSfsUYZ4bk9lfQKYyKmX2BU1
ADUy9eJrV4dW/7U2lVrsklKIF7/Ug/o2DzO8P/w6AGg0sP+qlxG30AE3kTmccxo9/2iakm2S5ktL
PWFJoQJ0lAB6hxSR74EPkVWHhkx8CIBWakZ0bCp80lHjTcmNmuN9vJ8KU/zAWs+DqouBHmrZpBkf
sdHCW8/2MaVywDbr/Kcc7vI0HkvQmlnQ7mMEFj89r5LkhuI0Km4z2xl+ObUVckb1BZ+dRNWAJXpg
mYprNbQq7BI8WkNcRolxjgm+EHLHDQI7Po5mkezrzm40DLVt/WdlooM4Uvmhwo9/KMylNGjq9OCL
Sg0P2aCE6UVLWy1FruaB6w8LJ3rOMS++lfi5URS3veRRNRtpHu0IrfoNfT3deFM4WlifrMnyXPbg
uP/ITSK8w2tEzc9JL5tqj203C8sKRoqLQzCm/gdVa3r9kiRq/5RAXnql+R1XXSMBQLqfTNkGh77v
fMxzCiWC+iirNt57NZDQM34D091Y2eUtb42XTgWbUlZJCSrdjbaaaccpcjB5RIwi2+dBbSrrF+0e
LRa0dYvdF+eCh1l1JTh7RzObTfOQhNDGxZH1K8PdQ3sdhNo9D2GTPWiJ0L6YtMn45zBIQrcf6lQ7
jDnWZugWy6o68yd0t7O5ee3yyqRkAyhoK3j9EyIuQsg/NT/CR+TsJBDfnnY4XOfgSWzp9qXtK3vM
Kcx7Ms+msSfb4nxGYhn9psnBxG8KLVyxm2Wo1b6u+kzCLkd8sSNBYhUnqHZKfpZe12sHrIOj+NTZ
wIQOWFRW9sF3ZFE99GkjWrbI0c+efAVR6t04TTSc0zEx24lwR4TfTJ9/v6fgYrvdVI0ktaJYf6U8
14rXfz5yqYNz4CJyQZO7FBKUeTeNkD0stymz6BLgT3Y7qVm7EaO/v3TSS03DAJEibRjv3q/jhF3h
KLpFervPP7VjFX/HaCwvsMFuNB2DMCu4yVIozztRlfkZ55vy6/XnXCm5kY6ei9RzCsV5l2G348IM
oyS0Xa8J/ZKAPbBPRiqMFwNG4FNsjPqPwjSTu6rQq7sw9O1T7QvZ76zKDH74XTZ4R0xfsSHASULb
SDv8L87ObDduY1vDT0SA83BLdrfULVm2ZTkebgjbsTkVZ7I4PP356IuDiE00oZ0g2EGykWqSVavW
8A8baSSqUGhIoOugX6M5FDvR3bFXUCMIwzogslWn0fPGh0JtpgdVFtbbkzs0HomtDDiAwevL7/lP
ctdFeBZ2Fe8ipfT/2GCVMvokKuI+JFzFfpHY3stUhv0/t7/BRnoHRFij52DRLr5CXmAjhQpyNjln
D92RA30I+Rgymj3dXmVjr4EigV1AVAEGtD7LPSe880J2tCIMT/jU/SGO4elgPBWGmf3T1HHxYFqV
fMQ2cniem7neOVIbSToaZjY9LR36j7GesiDTmOpdw9vFH6g7tAZQ0yoCBT1igHZ/+1m3No4BzJTq
Z2lhrHElKqxjdex1npX+px/iyU7Vzb2Pk4D3pMFy2znHm49Gf4r+MBoTVwm6nrYtzhScY02Pf5iR
XV9m4dnPIpzVnSfb2iscVab1AJCW6PR6i4KC0DNuDOCVUUz9KwbtyZLD9Hz7/V1XOSiCMKLCjhXm
HOI/r1cJJ1uvpTa6Z6tV1Ic0jRSsZGOHl9hV9wx9ymDQ2T23F71+iSgC/L1o4L4s7JvXi9oz3vaZ
pGerY4yF5ia+HWAELHgHUjv+L0sxlmeHMKZdnwV8WepQHRo6mVMSn5D7NPzYtKa7PA3jnWN3/cHo
KoJGY+zN2b7CVuPblsTk7u65juFQ1HAO3lHY1DttpusNzypMe1AgAo9JI+31u5sF+Kl0MJ0zkTxU
j+ByI+EbkeXg+KXk0kevFEH2t79ED5IFDXEGDtwir9dU05bTgEsfmrX6kjZzCrSAXEsJ7K4edtop
19ELZLqNhCwKUCiDrqfObdvGHUZJ1rlfXCl8FH+i+H6oRQq6eQCxfhhHw8VCnuQdA2WAngeGumOz
c87/ynm9TogM8CmcdCbgNBTWkAu1TdImRNXvbAxOoR/AndjFpyGrmv7BLWiRBkCrvTwQlEgvEjvT
FtsoFXtomPtJ9y1GU3Y4dAqWVPcQ2vALU9FvrR/qdHCM46QMmBRp+Enu0aI39iDFPgmcDf92YSa+
/lJidpSKFMukaaHNxyTVcpzEMNB4835Ycj9En+h7sSdWe3DA8dNrEs86F4vjcpcxJPCrhHxwroW+
p1u0xLnVhzDQ6ONI0TZeaAWvHynFf6WLVIgRCjVx0Hvj9FXOg5NithJPH0wymDroY0d9TIxuV9Zi
430aPCGDGZVuCa/09eKGKiMjs8HZ1w5tu2iys6CbrL3IsUFeBtuJZBp8WQQfQLe/XgZNlNZp6t49
o1bbvYOPx+NNGKZ/bHUFTTrqkkmhsaZ2ek2VTgoJ+yWjKsgKxRgg+quRhrm9Pf+AxAWwjc5rRE5Z
plrpI7DQ5fjozAX2IfT0xdHN0uZSdUC7A0xTk3c1s3SAyFnffLMl1xHeUrHby4PD1aAeIeN5v1yt
Q20Lb1zjycup8in/dKUM0O/BiduYC5RuMY3wdtKIrZdvMY21YB1BqFofwVzmIf8wdc9u34oj5tXG
vQEM5+3BDfFHZiBEHbqn+uoGLD01tKOR1DOBlx+MnZPhNFDgq1RPe6Ft84FA7QKP+avvsWpeSl0Q
YnG1JHlo1QM9cOsQk8ntdPc2bteFN/X/q6weiIZeWptmxmvTkxnUTpWfojGULymGQjtLbWQPLIWs
xgLD5lpa5SjhkIgqi2L33KvagPXyhMEklQ4ul/SGHr2aYT1UeWcnfdi4AmEwcRwXiLurr0lM4dxh
P6bRvDRjTGgsMQ8ndcArkoHCeGxwUvpwO9xtfTbGOg42YuyvK1hgrjajNIfBOWe8y6cZd+0A8Jm7
c+9tvctlBEdk5V5nH7+OAZ4AMZRIBNnoQHrfSgy+PSw76avgeXap2kE5YyAl93TFNzYLFDtzodqR
sVxdGC4tPtFQd5/FiNVHUinRGZM3vOK82N1JxTY+G9GbQRwVEPSzdapJdAenV6gealNxQUGSWfov
xVDGJ6Y84h2UynwHnLcxaQUkhwQwuH1uDoa+r1/piLlDhA9heKb7G71DX8v5F6Ck8YX+lPcygn88
FFlHQJwz75Dpuf2xTstwPN3ePRv5jEPuBALIswFNrO8vMp0SRbgyupQ2rXU839PhYU6nEZ0SNAr+
iWk/eHhWxVkceHoRkcFpRZXsBLmNd7+o3+AjRa8DtcvVm3DiHCo1IOxzp6nz5Huqkk+gQJXpTzGH
hNTYjsud6L1xb1PP6+h+AShA9mu1n00LAdF49BQ8dObkPILf+FDilRfIZGruk7ge/cKLZ1+Sbt7d
fuMb5xVe+4LKhP5iXH32IcqtyptpXlpO53wYbHzUvMITO+f1b3BbJSYItSGYRCmzZInLz/hPDyGF
SBrNXq3geDCqGk7rKFJJDbdPPxvAGPjAudXfquJkH1J40ZhaeVPyXsVs9Ieuzdb8ksdZGvo2yWFM
Sm3N41OZ5GXuAzFHWrbSalsLPEV2OLNESqKduk5zQvyaUhX/oD7yaHRiLj8fJWTWxxZuJXolvdAG
CE4Cf7DYnlzM1KdkyB6lYM7gS3Dr1n0VRdoLTAZvuNdAVzPbiKTx3A5t+AWdnuS5awqhHzKsudsj
o5S4u5vgwX6c0b/CYGlYHMA76lWQ6lNtYjubLQ7DMjHHT3YGfz/IkOAbsU3vtfc4TtjYlVm5eJZF
nNsHXFOLF0m2hsOjW5FpdKGCY5WVACsNmjFvgGPWndMeculVedBhQ2f7XaThNmcxH3rmmpGg+5Fc
6f24H2tmOeVYfLTKGMcmvBgwD3cLMeofihTJISDjBoapaeZOl4JK5U9udfqfPgLgXU284+MQ9fl3
RCkzzx9pZ7eByuD6J1xj46XJk/wnI83wW99EzS9X4L1wSft0/gy3ClM8l0dtkN7o3UeotBC5UkcR
J+zC6JCGNA+wxURUSkBtS13zc644drxz925E7iX7BoDF4Hmhgb/eflPvtobW9wp88+TLNOo204FG
c4+mWSQ7F+DWUuhII5JBHk6WtMooagyO+RkkKmpRjB+RXyk/FLhsXRL8XXcuiY2zu0AadVQxIAdc
3bUM+NIQEzn33DExuc8w+XyaUgyzbkeIjXDoLmwIa0H50fddvTsbYymM6x33jGOJ8pUPWD/Eiacm
MFUMl5KpdEt5uL3k1oOBQwH5A6pKJXlZfa60jVIGfLSzJ2Q3FEfKd0KHu3p7la0vRe7He/NoM9Py
eL2KGw9anYAXPw+tNh8ymY8Hsx9+ASfLdrbf5vMQYeGsL5xcY7n2/hP9TFsRth3zPA521Pf4T2Jw
WoV78/Dt5/n/VczV8ygQQQtRAESjEyaCDPWLOwZHSdDBgb2//eq2Hoj7ip7wInaDzMHrB8Lf3s0w
86PJoeFS39IL+bdVnPTnm1fh/l3s8BZy2tW0Af9jVyhN7J2jVuZHoy+nk1aWxdtPERxClUsJTB0p
5eq1pcg/5JjcebgCJK5GhTaE3j2u0kO389I2vg8VEyOZRbJ0kaN4/dI6dQ7zvG1oaFd9/5INKUAB
3UA9jSl6He0kMVuLmew08FVguq74CHooab90FDaQMcIDLHtQuK0cfVzF9jzhNpIXDygw/mj0rx0q
3dfPFdkFmYtOo17Q/lAC/D2Zj4eZmxr+VCpVByBAuj+LGDc8jbr74+1NshGeUEjm01HikDqtY0Vs
oGCVzzRlMa/OfWVScAQd4sqEZVtNL+iaRDufcetxQSNCw2VewJ+rvT8LGnEp4IwzghDZL3C/GN7K
NpwPzILEkyLAYMLIUJ9a2aCPd/tht74qNAkGpAhN0Q5er406WdIv1RXw3vnS2dIi1bEa5x3wD1Pf
iY8bhxx6l4HXCRUBmlqrxVoCSDg7pQMqL7KPjeHlT26ui51Vrh8JVQpa6nS3l4ni+nVKo8dcsW3D
swfc4R5kQ+v3bVy+H51d/48NzhqKxuiPWbB0PLqmqycCYKoxpY7Dc1HT6DlQpU/xYWkbJbQxDPcz
JUUzBBjH2sOh7fJ2DMoc13PfrMwCW1zTJD88OmNr78Fsr/fU8sMYqcLFgLO2FgFRURiy2yJZ8pM5
ik70PbOfCIyaJxyItQqZvbYzA32KmsQXJbaox9vbanP5BUhF25pguz5Do1tiuKFq4TnpeysPMMye
JPJGoD99JWrLBzmoxhdwkSI5dgPKZm/OMEyVNI/GCJrdhKtVACkbTDHx2ggRBof1YyqedyjUSh6L
0DOe8yjbm+Ns1LpcKNTVLuox1Lvrcqtp6pqxWxmeVQP/dGl2MEpRO7Dvph6v017r1KOlpbiAVO7w
Af9i7CXNoXq+/dK3Nj4FFwgSGqbO1XACpwXZtl6jnONxMILJGyHPiq446oVj7Zyx65O8XKC0TIkZ
C5V99YKdrLWjciiVsz5iUWGm1NOOnhv/wy5igIlOGhfPIlX++h5w5q6visJd3mo6nVRNYOPYFelx
zJCS6rFOOYhsMA6Jg4jj7Ve5/JdfV5fc37hELGKaIKbWTa64h5gXzmZ4RvfXDmrbMN9FfV0ErqoU
7xUmEHu364ZatgnzezmrrHk9CsT5zcToq/POM9iBpW7LM/07CmFR/WzJ2c5PRd4XX5yuMz63sjBF
4OBo7wRF6CYl/tRl80dC3ftolC3dndsvYyvKgYcEVL3oWoDkXk77f7JNK3NnoTYV83phZflJDln2
SbVTHbFW1Pm+DJOqVSfo48V3VfEi00cav/hoJI7eHIbeSeegViot29mC150dIKikI5w6a+kzrX5U
my1qKI3jnNNEfZ76/LFEhvwu8VrrMkWaOJIe/IvH9nyIRC2+3n4j191C3gN/UMMgGHHlB2gXemzY
Od3CSLPf9UV2yOImAIgknkQZA3tDbfP+9oobZxvoCL63XJsu0xDj9SeIIpkpRl17Zy+MAYB7qjzG
QlP/rbTp7aNvOrsklVxnqBpzg7xeqq8m+F7gjM6Jk+uBoTT9AcpXt/P5Nh8IpsmCy0F3a514ZIlB
kkoL5gxMDzNTCj8qDKiGn+bBoNh4+9uzoLnzn2FSSFr++pHQoNLNcKSEjmxAhWBPiwOSOBY+z+Fe
Dbhsu1XkAIxNwOLeY4C5HpuoJax1V+m9c25ZfXLfSShkfjhijeFjOjWWgWonINF16UafVCwf9w7r
RuRifdIsagL+Z43+oPfhkmIRR1RXmQ8uxIDjbHT1oXSkCCCt7el7b9wEAMF5YIeBLXSWVYyGf6pr
01LM9601vKMYMlHVT/ZmnltPRbMFkhYJORfc6r6ZpMIcgMLkHE2enVysSCs/5YlBGFYrJ+yPiA29
HetOFHYZ5iJJsDF2H7CUbPWIKs4ZjN+62jaPVT6H7+jEiT1q59ZZQF8WRRgaLxiarN7hpOS9N7BH
z2OlDsi7onfc0JMMVMSNd7qzG0sxHUS1G9zHogu6WkqdgUcYk22cYwcU/XEemHzQMrOUP1XcZvnx
9rnbujlozUKzWgIX6hqr5bJam4cZ5aIzyM76z5AbiIGBO1YzPxXUyHfTXJbjs9EMM2r7UYNAjPRg
Tx+yTG/owrawWY+jWqli537f2LUuqAlaUOwlujWrGIcASp3lERR+YSrNl1mNvoxWoTzffvqNRbyl
rKN8Q5zqalKmxqGh4ddsn7VKjwKNTuFZmUD3317l+mgsDS2gGuDYuZ/XqWcb1lpvLqi23i2rj4rd
exOeXYkNVHROfyRTZO4E0+sIx4KLhiqNFAvti9VZzFC6dFoNvT14fOHHzjbz05h41acS3Ig/T7H8
CteoCLzUanea/puPulz49PCAZq/DeKuFnZGq0gHkPk53QIoqhkmGHegQbplEGm9XRUC93WLIyb3B
IPwq6mSezYS/BrMZyvGuHEPtvpGD8+arHbmfpRmlI0hMDrjai72O0CY9IucMeRmel2pEj0Uz//R0
Wb79/aFaSqNo2fVM3FfXoOn0MtMH4HqoZutPeu8Bi+5adGcbRTvNamLtdCmv0yQmjRBp0M1jYozi
7utrt3FkGtswr4AQIH6e2klzHFGaCKQSjhclNacA4Z63upab4IYWVrbNbcQ1vJ74Aczw9LmtmKk2
nn1ISuxB2FDVcVGA/3z76F0fcCBtwBeWCZtHnbLqwgL26Vl/DO9HO4k/ynZozm6lDXu2Wtcxe1mG
KxbFNV7imhU8GR0al3D77kvXVKpA0bTyACURD15Vz/ZGAJuL0fcCX7mc8LVGMhLJJqExD+8n1RZ3
bV/hx2TX4X2s1Xsw4L9zz1e5ErKVjPXJSWiWW1f0NQ2zMze3m/iiTC6gvRh5Dueo9hkySM1kdr+m
vBrGQ4nyuu2rjUCLqLe64kcxe2lxjByrQMF/HOsvhVXmv4eCptOpn/uppNMgyp8x68IVq4c6DEyr
d0SQzjVg2NFwFee9EfHNdD+K8Kv1xZyaDkJHSS+CsihR2M111NEOc59F4YHLdPpi1GH9e5iyFPQ9
wK4eBSkAHUT2CW3jhdEaEOsd7BKzic1W9E4ng2oI6/eWMtPiyucoxqtyNvIvczEgkjU3hfwzp1Fz
D67I0g5x4Wk4tQ+9gPChztnzOLvQYN64YZcXvpjoMJml07iumWAg5kWIA9IlHNvowKinOBc6AIfb
q1xtIRCYnEDOIBUXSMJVmFFjBYmCblTOLZiwz6ZaGQcxa/1THHKn317q6gT+XeqvWgQrXWFZ3RgZ
CMsCneE0bXI0ZKM/zEW+ByLYXIV7gH7S0hZY5/Sz6HsbfQ+aaYPw7lCRVI4F/LWdZ7m63ZBrQb5k
0fkEhX/V9a5mr0mla4Vnhov6MXQ6EWiKnnwNvT69mM2Y7HkbbHwnutzo5i7ANy701cXDKKy1ZzyK
Lxh7I1nbqs5dCBbPj2O5VxVdAzp5OKzmmVIwxVy0719fBaU26TWwTOU8x2H9mcrS6A5LM+1R69JZ
+jQ3pDwkohcDVMd54KjEdnfBMjB6TvV0fNaLUf00WkYX40g3Kr1flnrqHjm4xU9Gz83e6GvjkxOV
0FlZ4i2fY/VutNlOxw4q29nJi/Sj2vTJd8iV6o5skLH1CViCaQdjUOA5qxtSizJF1LYHscpVEobw
cTR43MkGJcbUwJW7z+Tozn4bJki0TrheKfcRQ3s8wrXO/ZEnnhF/NIpIkSi+S+srTkAwpmKkooz7
rMiayWf+2DnHQSV4PkgUe7LAiq0m/qiFY2YhFpPbKTKyemfdKUmitAGQ9OxHMZpyClppgVdEGbMg
wqEwaBwtp6/rU2xYYUmrWwVrAc5o/kMXuIb7Fob6nkP01lcg1dT5i7oIpenXu0axUs3CvYA+bmrG
BNt6uhhhDaH0dhTZ+goLCQn1IMTOr6KIbPXBKvoiPNemUvzqLSN+V2liNH0bAfs3Y744CQDMlqsV
LU5vXRJpEpEP2vPhWaQyg3Y4676li/wRJJ083n6uq0x9WQqeBJ0qeoZXU2+E1PvQCJlOTMloBoON
7kOeCfc4qbN8bGls3SkFVjr1aNu/b6981Zxj5UWAjuBCA/eqPyxjxCoVd/DOtQdE0a+mzLpPctoC
aDfWgeIiyajbAnhdbs1HOGvlTua5tXFAS1C4IwpFyFltnEGbVa7T1jtbRRhfhtieA9QA8tPtp9x6
vyAYVJq2SA9An3q9PdHLnKUVKt7ZdBok7vCjkXfCisW3heh1ryjDj2Zw2gBQ3ps7BrxfJk7LdcSU
g9zw9cpKCXgLp+3wbA2zcVc1hno3gnICXVwVb+0YkL9zljkZzNLovSyv+j/N39aUKPwt+zV0m+yx
0NXioah759RUcq+y3PhqbFUQIYuY8XWbblpadGiuRBcUxdt/aiNaGJ+53JHv2/hqcG6WuoTxMrXC
6t3ZJdzH0USAzpBu9ifS5XBXSBi2x6oZvO+zlhvENauI7/KsCnd2zNYTLiyOv3DdZVL0+mU6meK6
HVOwS1X21h38e2M4qCZ0nMPtnbk8w+vMGggyvQAKdGZS9Kpfr+N1c1YwNoguM9SvIzjz+zmXRy/p
xns8TfZ8tTfe6MJjgkNIq4PdvHqjkzElph5HySU2qvoohOOdqn6yMdWx089Grddn3c2brx0Ekp3N
eVVhLiQV+JwcP8IcQ7/XzzlmpYcIZZNchA3Gb9SkddcJkb1ApzQexNz8gR8f7jRc/kbo1csFzIkA
FyYVDKbWEXzKbWCGjhAXqAlVeKS3rCAh5JZR6zuD24/Hri3z9NQlaWnch6PWyksOog3YmoyjLwI/
39GfUIn7BZNft3xpJkV1pO2Pc4ju9ZYv2rLtfEOyTf3WVKI7TRltw2+8xnIJY5b6fowNTVwaaXfV
pY2bsPNLp8M0PUH98l83n+ASKF5yllXf6H5VeskT2Nroq43v7tcwUoc/SaRi0xXVYL38uPP0X+At
xLcCs4LoaCMGFD9ZFn68XWaZzwxo5yeHDQtZf1btKUBruX65vV83vyPnnvoWxOpVf7f2Cq0fBJoF
9MiZe+Wz1ml+rnuD5bd5VNl3w4R5WzBCGDV2juTGVUVRzcL4ptKj+MsO+U98Q68lQco8jy+p04vu
TsgsAsfYRqb1XGZt844NP/xUwEu/Jy3u9Ue0XZlr3X786z4p+/jvnlrycYLT6r5KNEP0g5EklynN
uuyjsLi2wTMysYdIQljyexRV50DBPfknDPXxw4hfkXqAANrGgVY78tMsjVTZqUiux9r8LNQNwd0j
/QdFZhWu7HEIo7YjVJZF28ojC7VVIOsKZsvIEFLzvVxLrDtNk1UXtFNtCd9qbbPwXWFqO1Xl1ncC
UoyglMEk5wqpYvYAJmgHRBcdzvphGXMe02oKn4QAYxXmNv6sSlEckhE2WsbQ+NftT7Q86vrQA1hk
7ofe43UBE06yHBovjy6F2dS+q0zWY0hSvXMONjJRBMYxMgGlxqZcz9UnlwoQohWrRFSawJ7QRGGV
01DPe6Fze6lleMpoF7T2KnmhDG2d0Mu4IjLdO3b9aH40Um04oGFR7+Sh20vRbOexIGiu6+cq6sli
0ii6pPnQ4Wylmoe8mGe/l/3eVHhzy1LO4riFBeYCNnp9IzSDiIsS+8OzKDL7Ad2Z4qiEhvViKEX7
NCYlCmFqIQIVhdBTN2owvYxQ/HN7r2weZxD/VBJLJ/JKb6DGWSyJNRKZXpucb4w5E3Lguqnet6pI
UTLBMja/GzMzBtOdEd7e4adRzocyMoZvpakpnq/bhbFnSL0VZNnBizEFTktX8FQ1y2eHKBJduNvk
T6TYR6DsIlI/O2HXPiCpif6EPmAEd/tt/O1Pro4OolFUIuTjeJGbxutPguekZIKoJBemLmjQ1xin
/CzBpf8ox0n9Vuh9/SwnRxTPeipLlEtqtVd92H4p+jqioSj1us55RgEn/Twjoyv83JmVH3gDyiIo
5l57MSpviv2kqGvpq8agmAEqNlp/cO14oqugVM1JlqYOIdjjYq2HqoWN16fOJzwRhHUx4P5hNRU3
+NbGc9x+Z3xRiIcc08N/sfyVVP7CqY44wv2FqiNzE6AAFANbn0T6nE51/a+SJuUQlPAAAMijd4I2
Uh6nxjEryrAlMk7lj9bVSs1HwL5Gly018g+Uhkr5tXWt8gGAaGt8iuYxO+ZmO7cPdTumv+pYWL+T
KB7+3fkg16Hs1fdYHZEqmtwpM9idg5X90GXiHKfGqYPCzOb7N68EIxvIOixOBpzrGNNPFE4DedBl
MgG9WRLfrmKQzqFIRuvD7aWWH73aZMtcY/HKZDzkrMuUoq0RYFa65CJLr3zoZmjzdtmUh9urbEQy
1D+phZh7IWC9vhAdQLBYDozphZZ4/8UMs+Sp8MLkVOCes5NmXmuTApQkyQTZApiAv1sFaLqz6Pla
UXoZFK/+0Q7q/H2CWfiPijDIp77qhvdDU+U/tFom1X2ixgM+S4PRV8fBdMPvt597I3Rw7/JmKevR
XVhPjmILhLGsyU/AvjVPbjejQYQ1y4mJr3O0ylT/6lnC3vmkG0WM69KOIWqAUL1Se2g8oRR1qcWX
Gq2tI2QEyB0IID9FfdMFeJhEn/+Hh1wGcbQpN7hiCHP1c8RTXtIkoce0qJV/irTC4W9FEn5j+j/O
vkkXytiJkFt710W+khkIoJErxA2xEGknZraXmHI38Y3CnbGjjt3n2893jTFjR1GvLLh0C/OZ9T08
4UveOfoUX5o4hKIMQFC+qKZAtLsLTWTPqkh8UOBg/qqLcDy3shJIrbW4sx6HfKiDrlNT7VTPst75
0FunauEmQmRgs1/NCSMdqkTTx2T/upY9DYoz3A2h6z1mc7Y3S9t41YvgHsUiecjSnXp9F4lY2kVZ
1fFFj6X63Wl049TNsCBvv+mN4+IhMAuPgWCBZ9jq6GJiXXuzZ0aXWufCGY35kPRhMKnpFIQZlKse
vae3RybgHFyztPxosa9D7TAWqG52WJkWlhAH047UO1tjIG+j8rET1TfOJdhahOfxXGDFdXMBMbFU
UcWQXKqpVR5k6vZPc5IqUyDI+rtToZR6v3NCNjoMFIWLQPGC/mGo/PqzVSB6tUjjhKiGaN7VZN6f
WsedHpAVVS9xEvcPlt26ChO+VOmPtz/mxu5cDg3zrOXoXM3npT7bTq7atBErI78zneSbrJXyg17X
v28vtLU3cZWAmwJ6HSjAam9OGSgjuRzPEq3h98CFfqjADXbKqK1FSPpBKyOFRRdx9SZDXBGNmUbE
RWvx2RlREI2PsWE2ezTQrSPAZbAAYEChXW0SxdKKJO54mL6Tn2ra0HfMrp2T2YmkgcioVkHSwK3e
2Sdb34paFaQYc8drHLZdoFuGUx+RRDHDD0015IGr4Qtjl9OeifPfaLnKOBb+O608aFgE1lXNDmPD
aCO7EhdIvGN40vu2Tt8jk9//aUwL5UfoI8h3jV1kHgz6jY7PDKP7UKE2AXh2jr+lqURN0knC6kcL
VOiXGkX9p0J0aC7mhVXV/uBVzl4yfv35LeYySzaBXDGwDP31QeIIme2UT+JSGS5WRH2oHdEarnYa
B1urLHMzdemQXc9tXK8n2XUiOmRDkRxSdFGOU51Vbz6YbGODrg2fGiL3VVDo4zHuuhpJxtkWJza8
uGsarTpnDWyLtx5NhjXQSZYhMEOb9fiybtxUb4chvTgKWPpKtNWxKfM9daHrMwN3ig4Qx0Wj2b6e
BuZT1+dRl6YXtUP/1de7eu4C9DGc92HHZNbXq1FrjhLIyR4U428N9nozM5EiLVjmRJAk17Ngm2IK
Zckkv4APMpZEpNXdQOp9Mx4qbEFiP9Vm0xsosqKyvaMfa9u+oo7qj0ro/ecCeVB5GNIeSiW3qc2w
Sbb5rzrvNEyk6gjBuxhMQPTolUkM+BWY+G/akON7C/1UO4AUYb43vTh5rjUbvZRa9xqQFGVujIe5
0wS2f13n2ke0Sg0g5XGkT3d8r2IKEjGj3G6F0hUwmFuzgaGt5V3gNos0i2hzMwnKSjX/mY0SurT0
LEJOWk4UgKZoXMSELP7x7b1yHYN4lRZ5O70zZO7W8wVg8eApDZ3rsejSO4HN91EvqywonczbCeZb
G2bh2sP/BatzJZBThVM8KMaYXEYETn0Qq/ZPM2vA+Tqy+QQnBYe2sX0zFpdLkHksMZYuHErQqxAi
+04z6ow0GeSIdt9OEF7U0sMSbtSVA3DOeufsXTf+gKtQ0NkUd2Carzo6bdOhdFSkF80tLXFIstj8
lTZ2qC1kwAylWG6gkzN5xXAE8eL80qMamfLb3/Q6/1jMNkh3MEzbkqlM40xpQ0n+UaVFGMhwil7o
RYuHdhryR7tT67OpNz2yMvz+nbW39hPlJmMOXvs1orwBiDXpA2sXQnjBgn9cNJRNVHHFXsN3K24v
Tmc2dQid+PWrzpSaEidnP4WICB9Ht6juSy/vduL2df6IvDbJFKondIRQdnp9B4nJmDm3dnbRlTwo
RZ7fhfTffbVG2gXYxU4urm28PzyHlqKVR7qWwohSkSlWCYYm0nsdZYApsu9T0G8vbly04XGJBuPB
ilp4x66km+M3daY8yhxUUZMkIigUrAvv7QHZsCCEqP6QqtGeWMpfWN0q/tJZXiZYQEC5OFfvZIyI
eOiacZdFOAPczcBfQMIwEcCWqUMe/FFDek491n3Vv4/C0ewCcF6yPCZ9JV5ULBj/YAWczw+2mpRn
S1e7Rda6MTEpTlLnaEOxSw+qTFwIiEKtyrOg/6Vc8MkRMnDdxQ8qRIhlPOah3WZgM1PZ7mzjjb0F
0AhFEGcpPREvfP3VbToZydTzGTTUQF7M3PR8Ax3pHYE+Z1FxWr9IxquYdcJ0ADG5epGzkVTc4wCN
PLcZp0uCXrzmlzbzMaB5StE8AOhEc7tPakv7aFWlqQRGxvjCb62FyqYDy8tR85qGMEgdtfgURrOJ
qAeM9NEfe7WjpduaPap30i19HduD/OT1gBODNCpEE0Tj5L6jHgHCONmVOge9miW/ss7sGUXO9s+8
n41nq5wGw9eAyCW+2sZJesz00bUPUa9Y7aEVULqOWl/b+mGQjHfpsjjjP2Vj5GYghym6L0tr6Pw8
0dTvdZWEv/MqtJ80e8LFwQEU+5IMwvgJhR5B4a7wKu8hLBBv9isan+Fpymb5rZnjXPEJ4igtiEhJ
h2PeQ6h9dCK6g345DEpz8LBS/kyGpWSnGaOx85QJ9V83LJzBV8ym+5nXcuL8gt2M0EJBFd2ns5Fo
71KzHv/RGpzXTy4EeIu8YDL2yt2N7hhVDBAtnoIm+9UtO9kxTkRogZ+bdkSamV7pITWbKIjUfHy/
9AmfvDYtmZh1xbtc6fpDxwwlcJxe34lmfyvr9Y4D7bQUVOC4rgH4kW7k2TC5Z0RLDPPoRTKuDnXa
1s3T7I01J0uPk+gh87whvcs7sgMU7pUsuW/TsbH8rvMG7w6YVjidDGNAgz53kFbJEMm1fIvWvPvI
2GTqf6tak3QBQkm0vXO2y2e1t1qBA+wcIxkfNfB7RkWq5XPVu7I6lV02/MyFgz0Auuda+c51Z++d
PU+2eWhiu/mQWkr61a0weIWMYWY5/7ex5Zd3+TQFSusMqa+gJvAtKWc1O+WO2gEXnxIKkzk28+EZ
UjkHZkIYvbjIqS8vQ5v02AoTYMaD8CbtvWrM2MU5HvtsJ5hsJD4UFwu0h2NOYrBcMf8Z2soa8Zx5
LL2zruKSW+t57fkdNdZh0NgDStbWh5hMd2fVrU3HsghUwC1nwLQez4XlAthtFPccI0/gpzbojSHL
y0NS9Uyz+lIEbt6GQdeSjqp6NTygutXcGe20B7HdyEe4nilH+C0wfa9wJGisp4w++CFQyw5Dnc1P
ij52R2ZR1lPXqyOq9rlzsqy9RvDGZaov2haIQaqLZvcqijvgBjyjWja76hWnsE3VIK0987RINd7d
zrk22pVcVMwM6YTwqa9aFWPBqNXEB+DsZmP3EWEdbH9TFwy23xozM2A7z+aPaSKR3HdqlUkmhLA+
eekHZf5u6Ign1IgzwnbyoyRUizcjzMD9k8UsDEkq6atmzYjlyrBIibhKI45Zks8XYxzynVW29vky
OSO+QRK5wnnxL/J8gmSPt2GqMNwCOPsyZV6z3B69dxn7zPk/zs5r2U6ja9dXRBU5nAIzLFZQtiSf
UJbsj5yhCVf/P2gfbC0mNamlA5ddlss9aZrRI7wBR2YjTo4yQWUn616ZDczaDdCvNwg6kPmj1Tex
9BCFeTedtDZaRRMLxwC7wh/pIPT7GtFgQ8w/JiOZ/iMW9R85NwxXy2xWMO2Ntd45mUpoNFeyzUz1
Q6sWX2eAZgzzrFQ621PL/D6lJv14cHR2f/1azZJuA6nezmloJ4+KGsFPrxciFThSZtpGmneABJRC
f5o1bCwgf0bnulLkxymM1NalLjY8+GD6y4hXitdJQnrnaJN0XuxB/hTN3XgFiyJ90/RuusS5dKTp
s5MWI5jHjUbtDAx1W/0PzmJ1TgzkmDiSP6RLEV/GWi/+S6cp+5wUknKwSTufMgSZVYmJ7sltuzHO
GjglPetBn8p/5jBMGq8SQ/s+4tI/Yh7sLkZD3MIHG0WGbXu6R9kd4zpTepinIfVpQeHSgqvBFSk2
43z/5e8kmnDVCY0rQutWyrFC/w2RGJ6LQfLkKQtuB9VsaAdV6d7bWjHOnGgeh/f2+gbiCUmn4pIa
IQd6UjdLftJpEV0iEiE/rtQjjN3eBnLb0QWHkrbTT4WK0mIPEj5MhTn4BpnVScJH3UVN4+1NVCL7
KgLGNEbBinvT2NTD0JryaH20ZO6fYKbKSC/bmH7lIjmIb7tPBVCX9t3KE7uBBvQjY9Yhkx70WiTP
g+RMD3Qtu78LJbbc+8fiaKnNC8NsRomnKOXzQpTlbMk2rTW4xF+iMHmz7Dmdda4Fk7+YloJteH02
LDCAIzTf8CHFkid2h1lrPcxexutkEUTuP9bODUFbBCWEtaBmfrZGwt8yIant1RRMCXzzbIhOnb6k
L3EhUt8ylr+bIf5P75Tx4GLe2cnfl7Q3OcBYLkY2GYvzoJgJ9DDc7aZPFdqpguS0O4IQ7D0f7QIw
K7/QztuUq1khNjJmEA+1bZYvEg41j1nT6Y+l2aE+O0Yjl+BiHfTV9p5w9U5Yuy701baAVv7l0ndD
aOOxKmeBGQ/0XqtFPUfGWB0cy504ghfmKqzFcAud282xnPFvVbqelLISUu8vyDL6o9ZjnKcniUep
bp7un5e99VZR1hXDhqr8dgYMOzgcRIm6QzaI9Jz04/Lv2Bnf9b5Xg8QUzkE9vrOTVGd0ehiDkq5u
+eaJkpRS3q5YkzhGk9jA0qDAeOeCtOSRGcXuUryrX/fnLY92qhJ4i7ANAoLv+KSVxvxC18d8P9hw
je5v4g7Ay0AHDcEulDgYqW/nAYaZ43pmhqv6qKOcp7mQvHoqdX8Cl3GRFGumEFkg1kJQe2m1uv+r
GLPSU5VaeowiOt73f87ekzP2NcEtcJZuJlFaw/qVo0KuQvX0NEOAu5LTSaeITu0BKmXnc0R/hpOz
Xntcf+rrcCNaEY6WgNuHF9r8VHdVdFUSST63S5Sf2s54P0lVegA+WT+BTYENKoB7iHE9/dNfLZ/f
QpzcFTnC9rP0kHZldHLmMvvALKI90Cve3cTfVtk8WS0XlYlbkvQgzDShHsfW0k2dJnHRhQa8dP+N
7VWS4PPhvvK2VjfvzRUxhPmi99i/PUDzsP7BFN14GJGi8EUIQ4BU1NHeNzi2Pfbh5PylNJluecmi
ASVrwjez3KkuIFys0wrKjJtaWmsp3lON1Kye5TzoTSsPnMg5smDa3V4k7lb5Gqj724pVklMrSos6
CjrNmAI7B0RjG3H/4jjFHwzr2FMoAaRJK196s7cjiMK0aQDR2lMMBFN1ymsuik/33+Duh7CqvtF+
oDG/vSIQInBaOwQaHeJZ5c7WjHeWmeE0mCKDK/Kk84YsPvBp2tvDX4Eb+A7X01YnBHCSMlkI5Ab6
HHX0BtUKc1h2MwshDd9/vN2lVlEJ4ht/2xYjFeEzR78M/WgYeN48Z5htdHLxECLfdpCvr69j+3kD
6kCkGwLJLbCbCVpbyQ21GgKt+WUYbBnJlSE7I6Ka+sUwpt8pwIwvfTT9QUsacKJJ8gmSZWVzvA5m
44SADmLRRPG4di4Vklu+lQzzwQBiL3xRYNEuIZ1eZ2evV0GhXxkNm08d4DFaIK0kP2Sqmh3cAcre
gaRwXJUIsGKC9fd6GWtQGLc6SJZJrbFELhJVDSjaXsyKa+Jf1F5Da9H+Y0DGILVdlKn2224W7aXI
F2PtW02idpkE9I5vORZw2vVsxG6VL8W/crm03Yn2pno0Cto7ZquIMnUNnRRS2Nc/WlWXeMKtS3oo
hTwHi93mP51S1U6mNSl/8MFaQPeZ4iFKeIMmRCerHeU6p6FRFba/wqjcxJSHS92X4pxlc+kWVZUe
cM32Xsov2ze02+jS25sTBrLRiVsZuJkUjgLtRwULTIwgTpkhfTDtGboClKw/+HRXMrxJeUqTbtuZ
clR4NCqe5YGlRPqnrGoTDyXu9udsLd/vB4mdL9f51fRmFarS7cku0kWpuxSYm1SilMQ4QW8ftSRS
XjBGc7CXNKLik9nr9XIBWnpU+Ox8VtSmBHg6kXR6thHKSjE/wgE2CowJ8K2rtDKYTRRw5YPt3F2H
HhidsBVnsu1c6FVoxk1nwJJvs3p0hTFa5xHb9h9v38vVHhDsnkx+td3LuEBJYtEFTUyUkgKGzYha
zYBBmfeGAbLzvedE0ASx/Dgq9/cekNYi+awDzu2mNaMy7DK7kDZrOxTiIwOtBrpJe3Qp72U81MPo
lyNAY/ENbsJgiC+KNTdQVuN4lWRdkqazfcgKq8ZuPS+0Mceytk5F6hShCzVlnOjexiPDkkUbLE9r
S60+SGb3nnwl0oJhAK1508yu7Cky0gr2faHL80tH9wFGwHSUne8+OQUexcIKBuX5Xwc5I0cgsYas
8gA7QrlOdKYDPLMqPzKheGi5pIIHLaIX0DeT68SDeJB7p/GH0W4Oui27v2SdvWObAMTwhmY3GoMk
+Gjth1xCycQvYiAM8MKNpPFLc7bMKxJEAyKOcoPjtEqhcqoRaWnPGlAD280kc0wPftLOBeCApge6
staiN4okBtDKdjay8CGbk/zcgtJ50tJJOa/gwT9422DSVrULAPw3usDFUoWIiyWcc0uOT0bfpCdp
ao4ISDv1NdKJ6CmTTiBsuL3RprkMta7Bl8LMQFDFTR1dhaxkQIDa0K+X9Of9sLG3fyDf2DqVbv0N
Q8+hmK7yanXmNaH4yy3SEHUpcJARWf72u2z18VthRiu5eNs5oD/RoE0VSYiYJeGl07pUcnWzrZ9E
txgamWisaG5mxMtf9x9x5w4lzSYqkpqgtLTFWVaIqfe4p1Iq4cNwaQepDWxrjh7D1Mb6AgmCYOq0
o8RE28EROBBKCAyEfMqtzc0d19DbcZkkv6+lUj8lNeJLXhKjxcL8o6Qcg8g5BAOe3pqbanH7c2ht
rLqsBpAcVMyQi17OdMmHhGLN1x6qRuYOsKArr2nbeTjZcT5+mBdHAnvSZiBFlWSYUhcrjvQf2osT
k/ViKZJzj/zRN6wZs8iD79t+l3uYJ+87Rwhc5gBBXdO6tS1PEMKig5Ry73onZKE7i5glCKRN3LKk
uE6auqblLMUVovKTlT01c+2cGyul81zEXfUQO5nD/KdOLvdf+l5oBkJvw88nPN8orOYGJPJSaRDx
VtXkNDRafymS8AhFsPexOhq9ELBV61Lr0futs1AVzNflkatPatL8asitDE4V0+ewNrA4qbTsoK/4
C129qXW4ZP//gptT1dZ4DEM8QPXUqkz6613hrQLd76IJgCD/5Lj6jDFSDuDNVUN0vqyEScn9rd19
aFqARCn6jRSvrx8aZ3F0VOClETLq5t0kOe05WSLVkxrNcCOnOpqU3oYo+DsME8hHbSQDf00af9tk
qelSEaMZg3+JwF1Y6Cj/wEo4mWF+VATdhopXS6mbR6tSAEZOuso221b5YymW0XNQU/KY3WkvHXNq
9rg4kgpaO+yv3ykPtUo3M7JbLSw277Qhw2a6yTudUpX9DB3wkIBQTnYS5sLNza76kEV0/xypw4Aq
N99sirsyhkGUKnyikMe3hV/WGfYyqUMcaFoRv4unpXyyh6ZeHlLAreHBCd57mXwnyB+gL3srhdWJ
blQlnOyDLIryFy3setxUwul9XvXpwX29txRVIYq9v8gX21bjpEeznrY54FbTqf0+tTEZQqrg1GWo
X9//JPaWov+FVZkN4+yG3ia3ZS1HPczYZE6kx1mR8n87TfS+NWvT5/tL3X599MDoNZCCrcJ3275R
PhTSzLUDxJraU+q4LQxtjM5ZOGY+TZLldH+5nZSP9Vb7tdUEjdxv/T2/fX1tl85JNKKZi1Si/Vm0
ZehOSwgaWSqUkxiGGQSaqZ1xZJh9jK6ypxobK2/KFO2gDXJ7m9BqgXlAJwSAOe4or3+ImY+xqAU/
JBz79L1TGY6nmdSmyBZYnj7Nhps0EtjvUhgHhh473frXS6+XzW97gMhRbohhzoJmkeUOpE5X98ZJ
NrLsebHR6HPrdkmES+sZAnGhtFowYCpQB0MeyueOi7ln9xrtKHDs3AZY0aB5gfghn/CNpME0MMQS
1OeBWmIbUZadeemlJTmnYqLcK/L6URNd6vdC2Ly0Nr6k1Sj/wdFf1RdxyKPGvanhO13BroIzEmS9
YXlh2crflWHoPRN3s4P3sHf06fWs1sm0ZW8gJUKOGlpIEKmyevmKlEIpezZqNL7U1dankk7CQQDZ
3V8SGJJVZKfxeN1cB1qso1VhSHEQpkN+VmOFDlcyF5o7KKHpV1qon4yWuFWpSvzOaOjZYkHUHvQP
9p6aTGbF9JK/UmO/Pnzo1NtlF8GWU5rU/ltue/OdmLPyjKxG96iTwR0JjO0uyP5i0Ak+6IbKYSlp
GuYOcVOxOVpGIecfZyktHq1Rij/kaEMfpGp7ly6FDnILKDwQQTcRpoqHTKsxug2KAaUKaxxxGSwn
jOrKIZ0pbUXot6mufbwf2HafEnTHiv/81eZ/va1xROafCjSHWkdM36c67t1SitOX0QgZ1kbJUZd6
75ZnVPOLGwO1aXvLqk1byH1px4HVmLjvjUjFKIX4PpuhgSZ/sWAcGGfeTLXslvn87/2H3TvJqDgh
KQ+zhHi+7ekZoqJN72BjGTKnwl0wUhC5VBTUhi5Sby7nAtusQG1V64xRwPhMu0z7WAqs5A/K9TVS
bnIdhX4s7DpEwRB/3rxrszGmOJ+GKMiZZ7s5Aguf6lGSD5KM3VWoMoFxa3w0W/SWzQ7buc2saE4a
7V86c18aJAm/HuzpzoVEnY5zFmN++ojbc6vR92iG1SJHLqXFcGkT0UZMlqR/HuQaH+eZDkEg27H1
jS83z8C+IprqlgJ0qZsPYH5dKQ6X1p0dDqOLbegQeYuJ5zhuEI3R+0MpVm/JKsuko0t9vSu3r2Ft
1RFE94y/cvJsJykUSnFTbxxPGuPlKZ3izr4kQ6LL15QcpyL1VPtvUSELw7fsSX5Uwqz+J+qH8Mms
crvwyQWqN9sPrPbnZFEIvgMsu2ljjvAw8tKQAJVJ0Xieml47x2Dp/1XzSv4wlcuREN7eUSFzoaGI
TsLK634dBjgqliQQeQ5UeOmBoYaIDw1waN/fPyw7/Di0+UmgQClRLd7Mw9D7kWK6YFFQ5Gluu5Dk
4n/i0NS/dIvacBKKEDVDqEnRP+pgKdOzNGvFFc2iVngL7NfuRZurzDqpxVqTQO+cvseWCUKgtlXJ
vlpGbreICon5Gyh/60cr0l6+KBNfvG/aaYPwwVIUnyo7xFDUZaZj99cRRTHnVA0Vfm8GNFTbXTCf
GM/jhETDde7teXFnvaoeQfc5kTsKJftUzrVqPstxOtS0YYeovahgJf62+J9k/+tj+OlAa9vIOnU1
KdIJvkwTfTrYyZ2jS/6r4sUIbO4mklnqklXL3MPQlWctAL1tvoxdV17vr7JzJzE3JGASrWiObeOU
cJIKAQDmLnVayY9tPTaPZpl0Qb5kxQvswy9OFSrf7q+5U0RQFhFKwIUwTtxOuHtRd2pRcfTRWai9
qdCLh4YZsA+DJDkIADuXH9ABSMfM0pEM3oYuLv00bxZAQ3NT/awdW/BOs/kTZh/OuzByyuEgSdxZ
D94OPYP1AmTovYbS3xLoObQjQCUFEIFQmyFQrpCBc5NLNKwiSWsnD7qlnH65v597izKUWFMmCs6b
2SAuvXkzDyJ86BNJOS2j+sOKl8415xppxno5soTYeX3wN9hLmKME1m2XvrGSDoIS84mhrUby7WiN
3vzXhu5ViZYevMGduAWYk84t9+Sv3PD1jka6Vkdys+I/qgaFCBlTPDCD2sFFurOFSHaCg0VdZAVz
bxNgHRJ2bTJebWWGKOdGpTvxyRydGAi00y7VqW6ryPTvv7edjfyFEKLWpF0LNuL1o2EYa3SoCUoP
zag3aB4u0jmrU8aDFLsHu7izFHMVoBArF4IBy+b58m5OY0TLAKw0ojpblK/Potbiwmvyw8Cl7ryy
Nc2leFnFxW7631BATUldtDyw0F0uTyJUoGOai2wI1zBEa7oJZeTPdrCSv5OiGApXV8SUQdPK9f+y
LG2eibj14mstzOVTnaloPE9RbJ/12Vb+gstjm17s1KoD8WqAIySNffdDEar8r2ZHJoYpVTp+snHT
OnIn33sukiyVzj4tnZtWqz4NdAgmKQvqxGkRu59rP8RK5CAi763yq7dC1wPr1e3npXMTGVNEDW7o
S36tRyRuHG0+6oXtrQKqEVYYCSrpx3ov/B6oIiVKbE3kAUjA/imBl+V1VX9krni0yiYcDg3LjGqX
B4kBlECbzPismo38B4d7DUcr74AUZ3ufAM+HyQ65JKgLWfJGjX4R87fqrANOPYgT6w9+nU+CFSBI
IIb7/8StXm8bqJGp65Y0C5QwSlqPaqI9hWZhfxSKWUS+NhrWGeXfq2Zl8UGRfvsJk+XTNv3VucRu
ZfMJO+SFpjzpWbCUeomxUyK7mi7mIJaG+aB42XtKUIsMsKwVaLvFhcWIz5VU3XmgxZDcLnGXdsO5
tSY78vISAv1P1RLoFeiFFgb9NEPAvR8Yd9dnzgzpmUwS8trrXU7abGQSzS73tVE+6ssYvdA/lV27
M+JrEU/pCzQ2+QyjrDtYeXeTEbUC00/RcMPr7lWrT8CJs/IiK4uHR7z9w4DxGbm2Wh+d29uvA1Ug
Pj8MZljyJg8qxzofOpT8gwQyNh7zc/wEM2+43N/M2wwPxgAQJOIW/P4b75BUK0fmvCWEaST1StT7
JqPw0SHoKleEDbG1ifvw2aTxcjQ02mmprmQF9EBQryO53J6jVo7KodOyIqiQoPgSVu30nOepKZ8K
1MJ+xr0hPvRdafko7A+PmSZFmZeVeZW7po2r2B+8Wtp2sKrB0NyS6SMQ1SmaGjm9zfpzExfWQ2zE
qg/rOP789h0HLLGiRNc8cCv7BMpY7QczLgKQ6Tnawo78YYay7jp53X1unaE8W6AgD4bOO50PBHZQ
floHAcgIbuNDJxp6t0VUBKWo6vNsRmhMKMb0fqTT7A+W+u/cDM4la3tEGfOuPNHzOJoF7x1o3jQn
jb7JWrdsvltpDNErsLKgpUF+GRpb81JwvQfhfvdJQSUAJQWJcjtxlnQ7UuTQyILJafMPGJ0Kx5XV
yUndXKnjFWU+zk9VH8Un20yKyi1rc/yy4GB4BE6+zRpXQOtqYw/g2r6JFqE6QlfH5i7AUyVb3Fqz
xh91Bu0T6cwpOpVK9icfM9MzgrICFPqGBtQOaAkP5AUrhRj3HJvL9XHsGPp72RiajTtkici8VhWt
cfD57L3b31de//y3hIH2N75GXZoHdiUtL/rYmAHmxe1B53t3FapdWhTM6UA/v15lokEaFU3Iq+0c
owwgAYbonCbR4Pj3v9HdVwfoBJEnwH83or6xPFJtOFxxoa42Z0P7FyWqHxh9qV7pIN18f7GdEEw0
IA7Sg11LQ/X1Uw29PEVWpqVBNqpq+pk5SfZVxTFDfZeZVnjBCKF6kOVhut5fducZofYx0iIuwAve
tnx6fdaZUhtovncDCGixUB14YUoLLFGz7lEtB3HQ/bnt/SJeijAkCrZoB94IvgPrFHXS0ms2y5Hu
ujs2o9o82VIvgYq1K/FxkVWhnZsyyeP/dShS9edijHr989sfHLDsKlxIe//m5aKopGYsnQQ2gOhn
KK2VX6utACZXRU+xNRyJQu3MzXhugPToUcN3v+EKCQIioxGUZ2xtwCQrDmtfJLP+1NpLf2ktE+uQ
OENyaVY7D6+c1sMK9zGTIuU7aZ04eO17p229d0FXreCt7a2LSPug6zR2girO6Gjmgy4VZ6Nz5r9Q
50p8Mejdg1Mr0dulB8E7w5cCv7ACrba9jwgVtzArmFpFUVj4+lLmfmuflQK4fyKeRO+811KrPLj2
dgIGSSqGNGtv4HYgDVAIBINwGJXJIfItdW+9OEt1xAXbSQtZBRXAVUJhVc17/QHHjlo4FEoInhpS
4kHOaM+LMof+XOBZe//s7i0FUW89RSs2edvSLwG0VNaCiJOzjPCfmr7F9SnrnRA1Z4GD5P3V9kIE
FCUINjT4V0T76wdrJFjGXSylQSFPOLUloFt6AARXZ0l+LOCq3h51qc9ojwFGojuwzVGidKn0pFXT
QO2K5oExt+2Xo9Y9UCJmpzQ0uoPcd28zacKt7Wgq9htEXImIyKBKrCfGLg7iMVxOPao6foW80On+
Tu4utSIzmdjvUE5yZZqlBJn0QCpISuqlVE/Z1Clfe3yYDnbx9sxDKFPX3joqn0S5zWnsushx0nrK
AlTpyS+pPE9qDx3y/gPtpFkso2Mvww2y0zMCgm9y8FWWQWDYw2Y2u6zlzKl2Ihtav2a/Rz6suVhI
mrqSMum+qbftwc15e6Gsv8HC8YvKHtW9TUY5pT1SQjMZpWEMHBii+HUS0vyU8r69sXYmwyWeVy6u
X2jrzOkRF3r9/7+u91kfrUHUaTmxN+1xuY9MFAZt8hG1a1PXNNvHzO7aU8R8zxtA/riiXuYPvZUl
B1/m7kvmw6SFhnc75/H1l9kr3YDMesHuF3F/WpBNv3Slrr351P5qjDMtXYEmsD1erwKctEyaDCGr
KZZCr+K/8sZWsfyoa6WDwLa3lQoSl8xDyVxvwN0rj15y+pqlwr66jpbVn3tjql1LXhx4U5N8BkU5
no2+M444WjsCKTwmdbZKVQbjZ1uRdY3eKxJtjKARpfVhqvT0ZyEM0L/rJEJcaE1izpHHUvLM5K1u
rk5vJScugsE3py753C0xWBPEHd/c0uFnMXYBcERqfYPziDQhSkkzyAsjs5lBbqXhxwVZyM6X2hbQ
8P0Peu9EwSoAPo4OAwTDzYmaojq3sItOgxDxbM1FH8v+3Nh993YJQJ6KjxVA7Eqy2p6pxGLwviRV
StU/tOKcIun4xUYcWKDXYU+PVV9Q20NOziMUCbXwoIJQlZ1PFuUh9GaBbN5K6Vu6yOveKdJgWZYm
+6gW/YRmmRYtka+syoNfi6kWSDmVSoK22JiO6uxrINk0V1UQf3MTW69jfBHSsnKlBGSgPxmd3V3z
Zem+9ZNaQ8kYaoGe4xya57qYp+Qqy0IL3WXWY+0gAN5eKyizrZwLyiHO7ra3aaB6W1RllgatrBZB
kU2T39tGfu0X7eh87AZ8sON8Jijp0ALbBFs1dJSmEyINYsBU7yqhayiVoVJ1mtFnOyVNMj3bxoic
EwS3/+w+BpGnYJv09lOKhhGSdHD0mDNtIlLaJ0NkGAjIgjPsX6ZFSJ5VFNZB3Nv7FshR8aJjCk/e
uGmmIkkcl70NbKHIGvFgWK10RTPMPmoQ7L091kAIk5eHHsdmRxdhiwq5OaarrWL6sZyYXtfD2HTy
yDpgZd9mcjQgQMah8wUM/UZxi6A9QkwZyXKWun9WEIjHsp2W5SQU4S+aPfv339PuaQErydSMPhdd
nM0WDtmE9uLqxJQvmvwDNaBZnHqrFPpjrlil4rc0wxs3R10wd50yq6z3yVDa7+Ssh8J0/7fsbTOa
vGubk4TopvKgZxtJ9oykewxJyLf1Ngzi1LHOKQ51B4+9uxQ1PDNevpMb1UQdFAlkUGC9FVhB4Su5
3CnPIzpfHuYtzH3vP9jeS6WupHXKC70FicRYo8iWlFFS9UbpTUCaHqMU7IGThPpPQJhH8N7dlwo+
BKYR9Q6S1Js7Qq1RVKflhvNNOKq5i8Zh/qj1ul5f0TleMm+s6B6gThV9nss4bU512EbXbKq1o/7M
zj4jrrw2/9Ez08m/XicmHbsyauh10TJZJq9QFhxlgFulV1GOzcGVsbsWwZX6gFEsDIfXa6n5wKvG
iyYA3qxeTSdtT44Fny5TIKHcf6E7cYdRL/0mVmGEvt3faGz1GBoxxwetwEtRdPU5lMMjPsreHUiu
g7Eo3Riuwl+v+bdmnTZP0HYhUAQmaq26iyDl9BNfKeVvgE32i6aUFVYdY6iWj0Mlai5DvAenf9Ba
T50Tau31l96Z5eGkI99/rdo+kv2xTsdMcTVlxhZV0VGt9lIq79bF3CRbATy2ddLnOnfe/mkDgaEY
pvZGF2WbueE5zoQZ9eJAMjUseRtbcfMiyq6ZmRsHn/bOx8ZShE6uHTCo21qjEIkm1DHJgwp98WdF
Gnrba6EjfU8GaTprejgrB5/33sGD4gJpiJQYzPd6Wn57TXG/oNZRkH3jUjE/D51uXxop6hFNHJyD
cmIn+8bFA9Ap+S+YzO3D1XO1CGh9TIHsKHkvlU76sLSZWV3YfP0ZypwVMNdssKOEZ3jwDvcOPUUM
eQwoI3L/deN/e0y0pIBuFKydoONxmgFjnnoj6Q+ecG8zV2UsrnTCJfft61UqTShhv07TnKZoTBdY
k4FGu5T+z1z09KCvsHdUwJGCbadmuiVdoamZInPf5/i0mekpUeP6cZKij7UqKr+07PFAG2hvOWAU
a+oOKYAT8/rRRsSH6hE4XVBWhe533DZ/RQP0ZkkX2aXQjKMB1t5W0jImB0MzisH6Jm0xksxqdb3I
gwVdej9Tx9DnSJZ+qUlvHxnhE0A7iNYhHP8bDAz1CloqoLQCORTho1KL5pRGxdFAefeBEHtgaAJI
6kblEHj1MOg2ba5+jixvojf7UtWO7i7o8365H+Fvu688EFQcCNz03G9ahZmoQEfVeRbYbb+cJeIi
M7DYfgd0trh0XZc95E0ov7kLyqLIWZAvEydvELolCL6miTICSUOqbESK4C6r/73/ZHunEFIKfUky
LcZe65P//hkXWKarUGYDDRQvFPTWrZxmPkezaHxJKQ/28Wi1zRnUm7LjWkAFW1SJ8VTnxT9pk2Xv
ez49r+7m7HT/4fZOCGA2cnXaPGitb5Zz1BleRRllwSzgGQxADjwphn0aVXwB95fafTJAyUD1UIi9
SSHx4V0QNOYw6pLknBNNza9qF/VekibyqY0ncb6/3l745dzDZgdlfEu709TFsUqbxouTKfmZVL4O
wlVV+f4qextI7oS4Bdf07Yyr1rHydYYKEThbOCcDGu5pplN5jQa1/YN3xYSBCpVxC0ni5l3ZtIzz
0SQcRqmanKswiTVfmpbphPizKA4W23tbFpK6DHbokt00W6tosdpIIxZKsQxJUYlHL7EQcpYX5nVW
1R0hUPbiB6gbkKmQBgHQrb/nt68M1AnMk5JrbHaK8ktb9J2LgG5yTupO/oK+zHJSE+kItrqzKEki
NwyVMG9vm2VxDos2W/vkbEAXVDmqyW7em703m33kmVKBmfHQdt/uH5ndVYmRqzIUF/dWpUmyVDim
1pIGXYnVYUIFfckZEZ3zNrYekekpz8tSKW8/p6tgJ7NJQ1l79ZsKpxbOIuq0ZdG5y16Gcok/pkqS
+YU66QdgsZ1PgrqfZhj8ImqL7atUrVh3RIgv4WTFin0Ozbx5F2UgJx8qk9LmoLTYOajEkxX7ASty
VdF4fXAm3DxyLQ6px7Pc+ruJm/Aihqa7GMkodS6z1vHg0tl7fQwhKNFWee0b2DGbuJRCYPEILU7y
kgQvEVWPo6sWq+JcAo/3dBkr7PtnZv22Nw35tRxYx7q/EqLN61MbexAmNu1BUyr1e0uZXihjzXNi
4ctpxU1ymaNyukyYdX2+v/Dey2RNygOk7277UkrZDhnAExpxCHulHn49SP8WIywmYZrhH7zLFbRO
25+4fdOemlVSBtThk0Azq7j30MivO6/W6phmWAWl6r1dctEf3Es79wQXIPc6iu2gFbZZH56zxZrx
QodbZy2mU+bPNh5cBy9wbxV0xCiwyPiI4ZsXmJoNtKienndTGLWfzWu7sRblQdTegZ7xvTHysyD+
UFhtHyaN8rFGOhsgn0IS4Qnqvm9OU0vvWz7D1MtQrSjdrmzK2lVgAvlRpBuxvyQATWRL6w86DPs/
ZwWnrqTp1Qrt9ccJOaEqQDCSXmhgPSJRFV6Jf8aTspTmV1zC628lOuV4R0nFNWfu5g9Z0z9HE6qR
94/x/i+hs7qque1QxmJnyvlyFQrqPDNab5705MlIpYQjbeZO0IVR/9IqrX6eK2N+h3Kz/By3eMrj
otO/necKSEN2OA7Mn9E82uwK1sDmUlb0etss/pmjOUPVlnYuoqvqZUyl5g+OHlkXkZ+wf4sTjvIO
CIphklIq6fLRsJrsXQxU4eDb3QkUGpm/gqvDKpa3bWAjvmHOEbrpAeCz8dRp9s+5i/szqXJ9cL/s
xEIY/wQJPqOVt71+ar+nCiK0J6uUIeO3Vf2PHlfp9FDYXf4iw16o3S4uSjAvDaYXgz2Z0uX+Sdpb
ncYv8q5oNQFY3yQq0WLXXU67IpDovTIABm6TNl11VtopvmaNbl5afAdOKoHs4D3u7TBtSGb6BGLu
1vWX/fbcQxQp85wXtLrlbD6llmT7sRVmFzpV1UEc2Zk/Ax4AHgEVn5C4PaEouRCFuzEKsqXrA1nu
W2xEisIrumj6bKHh75bYpV2sGK9IlyHr21mCFODrJcCNQ2DejvqxjRgx7+YVzyI7wVBZzku/wLPp
u8TnzR5s7M6NTsTkZ0I9oM27RYPgeV6hwdiGD2XqoMYkGeLJtuLZa+V29jPmtqd4lKPP98/RDmNw
ZUCi6Qx6gLJy26zsyLyrKOdGkHENmU5LZDEVNhezKE5LU+HwIkCLoV6tZZUCb3g0P6ZGH0PBN8xQ
eJNVK18VJcK2wLbH/8ljnDe+mmHF4LVNIT1ldRjl8KxVBGpb3K+si1im6EOiTL2Om1BfP4ZVtsgu
shxReu7brvqmt5UyX6ilstxlCN//w7ioic8Mu9q/sKhNdF46iqn+nDuJfS0Nc078Qomq9yX0wMEf
kIbMf9Iep7hDy2E5Lf2gR9epqSLlq6r282f8Z7sjpMTO54hiLNQUxrts5nbqmiGZCMExiQMjD5tL
gVPDWQzo4OVSnf6X1gxk5rCMIeMk8vX+C9w5NdARaOCgWEfmuR0bxqHStOXIkEut4yrAVxL25hQP
H+h6oI8hohZB1OwIO7/zYZK/w6PHVgS08za3bnIscwYHdmQxRPXJWXLZz5DL/tqoWo5KT15fpqgU
XmeBPxNTNXy//8w7WQzdgtW0EBjTCp54HYIqS6QZtFASNITIH7rESs5yvrQHSiB7q9BpAcRHHoNT
wybA1wUeWc6crSM2UUUuPr7Cr/JyOmgv7i/DOGJtR8A43aZk3cL1EINeNMalLNxijop/yrg6crbY
KVDQNiJgE9B+ZZiv9yxadWo4+dg9xo7xXNv4ESWdprodggl+NS5H8+zdxyKZRT8G0g6H5PV62ohT
lFOSRJe9VAep3eefplwczVr2V3H+j7PzWLIT6dr1FRGBN1Ng27KSSnZCyHzCe5dw9f+Dzhmo2EQR
6u4ITTpauYHMlcu8hjmow13MH69XQdjf6EOuevp9qPz74SQbXphmsfrvaQV+x8A6ue/IwtfoDSuB
xg4SCfGiUe9Cd1BK6q3SaqEtjxIg93/f36xEtwhalQw45fVTRaWiJnkNZi4rsD9rKhDZUbMrNLgV
s2DZwAImLQOVslrF7Pq+qkEgXfVQkx45TpafIO52P9tpi7KlsHwiSuEpivh3ke0/1lTwblSUOG5a
SLPkwBVLgY0qMwPMqZSxpZul/h2swS9vv8mNZIUJ+YIKhpPBKHO1C8fI1kST5/E1NKvha2kUNU8W
ty8CoPTOR9s6YIvSPlRghko3zuaJM2h23OHpjP8nc4jGuXZqlnlmMX/qou7z28+1uRjfjH7wsu3X
uQKEe1vSUh2z7z7sHhwjjty8l+1jhTv3QfAudmZlG+dseSzEBWjh0+Re7ZV41tVs1EokavJkOpJI
TJcZLqn/9lNtfC1WIZ8ld4Nut04t4y4bxaQIzLjVeH4SLW44JtPA+74d91CcG5vfBGNDZskJu022
TBnvIAxQoiuDFke/JnKaJb459825tCXHwFvQTE4Nm/STU8/mTsjfek6go5A2mClRl67ur0Ir8Y3B
Z+gqxqxJ/WDMlQ9BMiaVL0fqdHz7pW7VnOAJQKYw5aSpuT4DUhYGhVmbxTVDw/CgTFrgp7LI3MTq
pONgqcE5VpwXCkU8kI3CgZSsRL7dpztHcWPLLm5s+D9w/TAqXP77X3UDWvN10CRDfs3UMrwUKOF4
Aqz60cgdkrQh2ctRNr7wQiJcAtyCMVo/tiqXkl7HVnEdNSE3SIvE0RdZSGrrW0owkbnE5lObRrE/
QUj89fY73zgugPyAjoBVYby2vi5qe+QyD/T82uZA/PjAgfEcyla3p6G0kfwBTiPvA/iPccmaw67m
c2dIsDSv2TiEKBMPUGO5jw9FC8ivRtLba5s2P/+Hh6PjCOYHodObwjdMKvTQGqW46oHc3uV6k1+a
Mal3yuutR6MmgQVLGw68z/J5/9ou4FD1KpWm4spkyPjZDrN6DhQr/epUpQabJkTKCe3hdA+zvvXl
lpEyjRED8PFaFxeYCvDFICroiqf9IW2sGNFNddyBi20EACY90AyYCCHhsO6PBTS+oR5l5VXWqlJ2
gfFoX5ukLQdsKcNdU7ONk0BDmpNHb1rBeGUVvOuODG2QAk5CYDr92bbG9oFpy/CldZSo8C0N6KSH
z26vgL+cRGmc3t4wWwBgfgBEKEaXFAzrGkUPlJRdYzPFmQXklLnXU9kFJ9Z8byMnwYivNqr5PBA2
ItdKw/yXhmv9pzlqxY+6U+2E3nIXKq4E1zrYubU3vgQ3NkdIAeS1AbnCPx4NQZOfFqKlKof2dLS0
TD9T+cg7r2EjAJKCMAH/E5VuCGESEH6THlhGLldXvjGXwz3miD3WaIv1OpTrnSC0+dqJtAQhoB+3
juSSkYWwi0F+9E7QPbaJaTyT+9f2EbfVyT7GQpZm/ANFKvstks/mVcvM5gNqq6i4W72UyJc5T7Uz
GHzkLN/eEluvnWpnaQdCS8Ng+/XplqpoLBXBjigTI/8pxRPcdgmJj2A09H+HefPGlwtgsRG8af5K
qp0J8g30CbT4txHozr3d9MNRo/nw8d8fitkWNBRakIt11euHEjCGglg1sms6paU/yXFMdYXAXK5O
1k498qfEXU1imJQvYFOK8NsUGpdNY4riOr92WZB8G4tmfteN2Ry4Y+qkF2V09JNJB8Z09SRHe8cu
jcPY0b755+PjEFgYsdkUyLdYlUQpJCcptfxaa8qoezAL+9QH67aA2ia12ZMJvd02Ds16Moil3FvI
fq/fcJn2gy1HoMutJWyW6ZR9mkzzO0Kv2j9fcqzEhJJ8FCLsTXN84FYvAsTnryoOWq4hB/OlLrM9
/M3tJccq6DChaolD7k1gpE0+aoMdM5hAf/cj+0Q+k8SlPzXwdpYrR2Z/GGQ05ne+2m0kAg6GqxOB
D1zfTc8o5c5O6kQgSjib2QeUgFUYzWX7aE56HZ4GLVbU49tH4/ZaZUWKWXry8AJu4MpW2VCgGXp8
HeMQp+2xy32pspSdCLv1OtkVsCwWHMRN2qWVBLuWcf21rbPw3JSlcpjy3n6M8VY7Ugp0HxY5z38/
ioztEcr9U/jxxypTiWIKFWWmmo2TQnXTgKM3O33k0SicPjQo2/4emZZelL7JjogQhm4FZ7zY+aRb
L5goBxBpmeaQFL4+GZWtj7wThjl00vNTEDnBHcnLXhvktu/H0BBeJJ0qE4TyOmyD75gUrB+SayVJ
U3+aYt05S1zeL6GKlt9R7QZZhv8eZe8B4Ma9xyS1ef73nQTCkE6ryk4i7rx+UGT7wi5XI7gDwRBe
NE1S/BGx3J3e39YJ4WiC2aR/ZZAfvV6l5yX3HQY1V9UOZ2/KRf+cNip66GH4I8kAu7z9UFtxjWBu
0sMCOHyDkCtQccGZB/qArBDcpEbTcKWJ7EuH7NjORtk6I7g4KgtCbinHVhtlyFWN7WcB7Y6yyu8d
A4g5WqQwTCwzWlSWu/A8F1P/6e0n3CBp0xWBvLtwlLn21zVvP0nVKJcU3KFRi8CzAdp4QgTyfQjk
9beRt03nwZlXTkaYTo5LragHh3qe7Sc8tyTGO0Vo/3z7N22dmeXjLgxcsuJ1RZqjgGg30xBd2zHW
fqShXTzrw38wdF2uabpQQCyBUK9rQcmWYGo0jAZsowuu1ogMi6MO04PZyHuS+X8GYq+zAj4sEngE
QMZVN3hOamEkpxwCe5LGGWauqDnc1/mYT+6s1S0YjTTEJi20kPU6JlyhL7gJ5uGPJiwj2CNq+3kw
q/5J7rq88TuzHrSTbbHladF1s+nOUakrLhKOGjMYASr2aHeOccAxp2pPUi9Xh6q19Yx2Qh1/6TRn
nDytHZgDKGIGveUocWl5M3hdzRWK1A470X/jcy6SXfRLUaK6FUpFdJpcTwJBIUrnRekz8yFDmH2n
LN04qSzCHsbng1i4joChlqld2mnxFXJR5+MXzkxAnes7YxjlnTtzIwYBzgUTsnzK26pJjdJqqhfM
iz7KCpry8/g0dmr0YM2z+r2QxbATGTbXW2ad7NMNIa/BKpDMt7ijpQyRxDg2v6DDmZ0HupdPKPja
O/fm1udCl4O6kFrqliUhVc6AOkaETl0j98znFHGAod7trLL1vXgetIjptN02uetwVtoS5uVVTFly
p/Rm5ZeSqnhQw6qdon6JnKvDt0iGkwAs0uHcUK/vjBI9RlxIADhEjTH9TNGa9Hrm92fRZ71XSXZy
b+EU9dwlu6ZVGw+JaiL11DKVp52vvl5Z6RSGixriZA5tIOOIrmf6GOdJ8zVLpO7b20FzY5cAUqKP
AOOLV7pWGTIbbUJaeaETyFN8xMah7LxeZ2ZcpK3UuE2hqzsF3LqBSQuPGpY0GWET4G7mupMXCwza
GCPbV8t9Ct33n+8fP7zbG4+tMpubNZZr8692kzMNesXI2b6m7pdvL6F7H7g7kWNdjt8ssbp5J7PK
69lhifbw7svDy3PiP8/eV9nde5R1bXiz0PKsfz1LrTfZZEwsdOe4iv8S+TxM7u/lvTtvzFiYwH+t
At3o/z/OfHx6crzTY+Pu0dD2lljt65pp3hBkfPjc/RZ5L537qLp7j7ERhrB9pmZnqgd9c309p5o2
FyKu8uscSaVnDoV2WhyNDm+fmq0TClmF5tcy17jxvzIlA8brHOfXptWZn4RRfMUG2vSAPO4JwWwt
RYYOSYDslUnMKgyhqtY72NjmV1Te5u/4VYaBx7jX/BLDAP319mNtJJPIDQHpMpjFk06u1hq4+vXE
wI63VMfsQRHj1HhB3qof4kCNC1eoSokWb5nt3PTby9KixYhQYYK4fNO/tl6/cN+rCZR2Y4uid3su
rcodosw4REKXDK9BE+86yaOzZ+a49W6Z8YEphqVADbR63okY/P9IaqPoTT/GvfKl0PDVzYWsvn/7
1W4ttbT0mdosXNd1ni6lhirS3CLR6AoDPSPsC1yr0rNDPmqAad5ebOvqIpsB4w2y61bTZMSAe8pN
3F7k0TA/t5lQUE/WWutiZo1xSeZKOytw0x6SItH3KOdbD8oAA/IfL1W3VO31x9TBZU96R85q2JCq
ylqfD3Id18c4tsOdm2Tr7vp7qdW+yfoxCyuhgEmw8+RYJHZ7HMlNfs9ajKNVHQX/PsgHX49n5Z/W
8kLdef1smtTWVVzgcdEr4+9YH4L7rI33oIBkMfw1q8xjSaPYLjQe6fSu4iQyOzFDLCB5QRUZ+ktO
8TyXLloMEqzvXpWP2Ry3lhsEatp5SDUZvRfhD0EzBtoSxj5FkXuW0kvTyaxts/Km0JDf4aGkfbba
PLRceFtJg1tFLgxf1rPWfJ7mtPmdQoBLXNtunJcwNYri7JiImZw0u1bCQxsVZetKyL9fM0WROt/J
00D2okKMv025sPH3KW35i2IWjuqHYHDfDcMYvE8Hc24PY64WlW+qAnsAJwmHe0k4bXesnUT7YheS
GHw97cPaKzJtzv2MG9HxW6MeeheLZknCxnaeH4WqVealGnuYFKMEocNzIFH/NFraFu8D+rjEjMBM
lZNaNS3k2mlmCjAgaOhNcZlmXhdIlnAnowPwMQOKxXFzyov2ETobPtZ1ZmcVuWspfuTIWaKfTucS
3FMRik8iFOlHopQ1P7WOxdTThUmSGb+QMhUIjbRK9LVN6ni85JXunPIBRtJFUsc2PFArKomnpbKd
HQI5S82DnIc6HiV6qGrEtViTvFJL4scZNErm4yTW/o/oIcw7NROxegglqQF1NybF8DGZKKH92dbz
4nku6/ZDldTmA+KNYe7O5iiaZ1KSqHKzxpy/2Ebq/BzNeTo6Aoc0t4+RkTpLitlYp0Kuc/Qzx2F4
7NNCTR/GdhxGF3ZzaPt0LUaKx9xIQ3/OB5jJqTPq81nGeTF0Q5lb74AJhJX5ytTrjVeNJr6ZFZ3P
9pzKg5K7YVbVut90TnxXTGPbYyufOl9QuBttrxOF8bF2jLZwLaBg9oMqjePVqJQxQ7caRrknc9GI
8xCVU42oiJ3rMeY5ba64nQMvDxpZNXZ+BvquvihpZOLsxmVRu/YQdr9qHRFJN8gks8YMETyD19ZT
Lt9V3Wx86qUgAl5oJIWX9QWSnWYKAsKdwFCGzwOtitbNbbOWPhWiUU0vhLx/lap2/qAlWCg8F5g4
zy4VQTKwKckvLyKum4/D1Bqdq1ed9rmq1Vk5IuNrlr8xPFVzT8WqZS+/2QivwBGRgqE3yJ9rmLJI
RDtnY41sdu2U70QkJgwqg5GqtUmPb98i20shHQKynZi3BokkQ1GEjgwPMhihq+ZFOMPOqIyjKgV7
Ll1L4FxHPNINJqcI+NxSNOJoButpF4y767H+tZiV/VR6BoX//kCLNDAhfJFMWjdVwxhpO7gMFI/a
wL5qZpE4nm0nxvdFPXf+90sYRUyAEdzCNJTXl4XeVdrkFNSPKUIF906sjaeB+bg4mZogr6qdWFz0
oVAOpayI/7JNMP6mK8iwHQzOquFZ1GAP6ZAlV6PFOTPv9EZ2Vda9FFLX/bsYMBgiYBHIEoPcu0ET
FWYsd9FMG1lVkDxIVc6Q3YlTixfLzjvdyBSXmhG4GXQehiyrx6pSEcKmhuRm9Ln2DMkheHFqx/6Z
0/f8ULfKr0ZU086aN8dgIbchr0d6SKp/40LRpvZo1bCzsCqbYq9dcMxVLCWHSTJ+vL0/V/XRslFI
voFK0UaB278ujAUjU9kYrfxqtmr21RZO/i7UOhM8p5N0Xyq0j0992pbcO5P4BBciqQ5v/4A/uOZX
53ABxnJVsmFxRb6pa1RTMksEf4FLJFky+ks7/m5qnPbHrBf2/8xI576ScztV3bxpiofUbCL7YdIr
TfK7SLKzYyCy+KscFDKAgJG2ydu/7yYxWn4eZn7wXJi83xxgDGEnHTPc/BoFTeEVqsY90s6j5meV
830ILe1g2yLzgqDYo+fdpJqsTKUAd2EBKCMC+zrzK5U4GsO6zylDAnGQtCI/ZFU1nIzUmu/V2Jj2
uncbu46JDBLbQJapGtZ7AWHrOqgjFizwzL6WkyyIWtV7CE/ZTiPjTxxff3Q42hQmjLlpOK8aGXgq
TeC/Lebc6hwMrjqG8AGEOhqhr2tdw70Y1HbpkrEsnN26qBFMnpLmm5om5TsZi7AX1Yj1yZ8n9BbO
Q48Uu1vERhudNae2PuZta47YjFTpN8Ao2ddMDUDGTYLHOwxqqcyHsdbmn4WQkJKthgDoDHK+SoYx
Y9Oonwgpfecm7SyGd01EH/hgtVCWmeGi3+CS9pi0bMGAfq3D0BAu5YAVe/jXJo5LMBg6NyzxFnrk
Vkg/NIiMBa4y2ePntzfmzf3F9oCVykQEfUXYt+rr7VEUkSmiAtOEmGc9mHPQfTRiKb38h1XosTIs
h991E2dlK8FbTc7yq5x1KtdILD00eb2nmbruz/0JQ0w/uR4oQm5nj3GSZGYGYvk6W0F8yrJgPJDv
yL6Ik57vrwRelKn6UxR3MR6GxvwtaiztaQQV4b/9vDfRnre6iDWR+UFRhWP3+q2aYyDTJwVVEqf6
dMDqirtUakE+yJrwU1tiT3L37ByHrRjDchwFHXfbG+ImJ82ZF1gTPZCw+F9o5MMlkULbcqkvrWOg
l/o32IfJQ4Dk+x6dc+vQoxa18AZAt5ABv35gtlbFIauKq9lP410jZwNoxgDjvcHZE5feXAoJbRr2
rHajnZRIFeXeAoxD6tymfS6F8KCQohDpbO/kkRuf0ZYZ36P5S1OOadLrp6KKCLUJNajr1DrladLT
6lqllnlQGGR5VR2Vd7IVFDuLbjwfDSW0h0DlMp9c53qNVptk5nN+Rci9+6bhd3qKm77r3VidrT3c
prJxPdAvQ4iKYcuGpSqNMyqIgU3TUDa6zWAoF7NpcrdsM6Qv40l2IYMkhybt7d8jg2i/ikF0pqbc
nhMoWiepmI0LXbBu0UKd3aCW97SyNnILwAR0g5ABk0Gyri6wRZdKEYL7JDYswHnIh+YESyQQjxiH
lC9YTbVfZtDpR5GiQIaWSzad3z7Nm+9oGcJzZJd55ipG1jZgqoZS+zqrqXkn98Yz9ifovo45PDz8
c3bStq3lmBrSDGYofiucWZl1MTPPzK+VrUgf7bJF1sLI0bWthuwwW1MndhZc9+mXuLnQpLEyBQF3
OxJvh6pwsrwDER2Y1SMotfCQd1WEqpeRJl9xvhqPWd1VlqcVzvQSdMlwgUlX7uRIWxufgQ4CEOSR
t+6zqpCyJteBcOVmG9/lcOtQhR5qt5PyeCc+b75ifNnIVMnFgCa+Pth5Js+1nY751c7M7mCFsXNC
jSc7O1Vo3XVzY319ewdtPRq9fR3YJXgnnvH1emokqnE0e9jWYdR+YyVj9tD11j8aw9DoO59z6+HY
Phw65pmo+a4OTI+VeYhBWoqSF97tqZLOJ6VW61OJ7I3XWyL6Dw9HnYHfKi1Ndu3y8H81wTOlSK1g
xoej4qSc5qB4PzhCHGIMdz/9+2v8e6Xlyf9aCcySEs6kQ9cOCIMP6DCl70XfDXfivYbp1hejnsB4
a6HbGuszr7Z4DDkKFffUVqVbghJ9yNoOzzK4lR//w1MtiGS6obAn18nCBKsaq2ewd4lcdNfY4rD7
pU18GzH5k3Y6CctOW6XMCyFAY2rwR01v9QpTWmUyXaLk2kdh7422Nt1FlT3vpCJbb2+RbSU1Nzbq
6rE1Y70DbI0K+qx9TOYoPYjOmI/V3O4VuVsPRIFDuUFltUyeX++JIXOoqGvGwG2YoXlFO/kKNGwP
H7mRW7ERSF65BsBSrIcg2LubiajxsoMOjOqu3Eaubk/txRjM6BDZtGfjemhPJIR7oWrrVZKhQxAC
ZXqrVpCbGZgVLjVE35IYNpA8nanDUy8TaXl8eyNuvkpuODBIwAFuiDGtKbAwi8zsSnoNl37qUGwd
rD3o7OZtQzYFn5CamPng6jpFvT0SrbWUHIHTH5I2mWmUytGHSZuTI8lllriob3UHLZ3pVYx9ix22
Ve4wn9ZD8D933sJ5ghzDxXeTsQY9arEUPxlO9Z0aHhI1MAW99EQ/DglCF0CW7BzOuYSMg1sWTtOf
yjJHLztN8QOm2s5zF6BKfyHn3uspbm02Yg6/jJbULRWgGcKkCFSGAAVg/LvRrBlimJb0nMfljzEQ
8ncHKcBvAyOHnZtjawMQGigeqNNuyeNqYJuS5lTZVciD+WB1Y/wZIZw94bOtrJpbHmgYbEhsYlbf
H6sTtUirPL9asRX+zHsRfnGkbnIVgYQCADXhOiKtT2/v7a1jxCMtik8L3HgdZDsdgya7QyzMyA35
IVemvHIDx+p0F8Cf+uPtxbY+4KIviO+MTcdvjb83m9ae5ZzF+DEQtrV4rE6okQTkx02kn1Ccih5F
LY8+/bl2p9ReAvgqwC9IeOpLJBTo+KzQEFGVhUi+Eg8ZKOnva0X6lYrM+Y3RW0QN3A/NzihzY8+8
Wm/1NZsoUAdnGYF3mTJkbqF20w9nVhP/7Ve6uQxMe1hKpDQ3OTjhH/JspKWoQ5TSg1TDhmeIu5PJ
bIUm5D0Wni7AIv1GiZ+vKTO3xCRviNRhOCNjRStpkhLTN+PMVHzJNGPFNYreVN2o6ZrCxcMpzvwc
N7t/Hkcjh4Y4MPBxyk8Oyuqmlq20IfiRM9Zl/k0zUjyq7d70wDSX/35bY5yDwQYxGc+Z9WRGDvRG
SzpkTPs+Lz91pU3XqijhnmaT+R8yg+UjgqJa5kA38PCB4b7WZzTibFRMPlRWajxFSRX4lhisnbJt
qx20NAUJNTQlOPmr1ACTmUIyWzT7jFbvYTZNav87T6vyRyPX1b1IlOCoZG2NRAQOfQcIusNF1Ype
cXFK1Hb270b8YUfhBQ2uEY0Tx3mdpkxtU9mSQpKsmlH4uW8mxTPGsrlmWTgd3j4qby8FDO/1UiUm
2sPsAMKLpiD2yr6vfSTR8kdJo3B+e6mNUA4rBZ1M+jDOgr95vVSrYTXdLgl5lCpglizYLyJK4osj
uvRUo7t/nqI97MRtJAC5BBiV/UoBxw3+ek2hxnWXFA2tdBHg7xeExgt1o7ynOH0bR1mGzUgDaMnL
1yWbFoWWMTv0EofBng5xGGsP7SgVfiAV5n3ctnsyFVvrqQhnQjhn09KRff1YalqX2qzQ9omjSnHb
Sgke1DFKH1VtMMEvYcv09qfbeo3wiQFqLFBGMszX6xWmcLq2hgXdBoP1oZeU9LGTlXpnldu9iAUZ
tiZMfDUymnUZFevU8iaSG9eR1P8niszBMe0j8aDJ6Y4M4e2dy0oUoIs2ANXNug5IdcaFUwR8DsJS
9XN28OTyrE42TnYgGAqginsxDKZPsY0d6c4x2HqXrLkQi6h4cD15/S7BccBl1wDVlZh2XVohlPtY
VHs45a0d8tcq6uqL6UEU5ZNasCONTn4O1Sk9VtE0HU2l/yoBq9/JmLaWw71zscYgI7zB1yY9iTka
DAhpT1XnFaNkJS72KOFdbPbtqeX/2VHH2/qCjJ3JeBXgZjcAAbPVlGCE83ptlFq4ZmQBsUGhAyFJ
EXyQYAbQlBySr0PVOntx7I+h5OusiZ4TuCj2z1L039R3sEV6Cqr8OiZTBzbEIoNyO7zmFW9gPvJS
1alCFJVBomhBf01FL93DCcEmDavRz+Rz5ncEfNPGtUWe5MigBcPO/r7lrUD5ZlbNiSWlXAwuXm8y
W02NkWED9FGwIO/DtEyPYzMELyhkDfc4ks9nIF5YpGcY1tS5LbsogmteOLT2Q1Za0c7B/rOn128M
QA+/iKKYaLz6OYYMGiruBrjcyEUUbm/mQeMlqaZfx3y0G7ePjCL2sdbMp6M0llXp2wJ9WTdWtMz2
gDXpuWsHjWl7QMXxNQ+VLoqfk6RpLa8bEtzurHwGexVHNh1+0TWqvPMIy6lcPwF3MjkIIQHY6HIA
/uomRbUdlbFj5leH2u+g00Q69uhXwTi2mwc1QDvKyZAhnKqxQOG32VNK3jhfBvatuD8sANmbigSL
Z2dKIrW42kMjPY3y0B0VIzNOTTk5Hj2hPTHRjeSWw6yh7UlhQid9HSE5XFIRhtgH1YkjXyZcIL3a
0D7rwilrz5jmGROuqgTggRTA8FjXRv4Jlp3417cOQpdTtkhAoa9yc6+WhZn9sUy64FP8pW70/Blx
BXMZuxrnpmryJ21uQIHJc7bgsYzL27feTcLCfGohoEP4XhwI1sMVHszEiEaYF0eCaVSCG3tidjQ8
MHoQx1zFQJfm6R61/0/0eLXTkGNfALRcUBZE1zVCXdjObCdy4lwcHVHLe001oUC1Y6qnd7ohnE+I
mdtIiGV97JqNXT8PfSWbbp73SeSniMY90cuTpXPgTEwO5yANPxRs3kfZRHV31tv5juxB3as/bvYn
PxrJC6S86ewi6baE67+OB41qIbJSsi9DHX1OsC886VaYHluEJLyu1eudrHVjOfJiEzoz4PdbxhiW
k22w2PFe0AIV7wOrbT0mxLjLT6H0w66bl3/dCFCdASfQVFtkYdcbwbZCedBxF76UWqEx0EqD/l4b
1C9SFujPOZKoZ5Cg3c6VepMN4feCqzGOwnRudXqWr1+pyKt6oDZyLmC5pout17anT2hXjiPSmW8/
301KwlK06eBwMkxkvrMKbkNfijBoBVvORCXSt9EuDM86GJBfb69z+9mgKkBCW6hGvNC13uBgcJro
VVmXesxsP9Ez6WL1oKeCOY6PXVUrO9vkJmijfsZnQ66LmTLt1NWu7NTRrnO1tS9GHzbvnLTszjWA
inNoVOVVEc7gSlZZPtoCJf1Jy/fa57fxAxEYih2UDulr34Bbaj1z5LlTrEuuycETwiHZV8aWPasa
hfEN2UwuZceqQ//tt3y7cVgWsTcuCxKkm2S9bzo8CeBYXCJLmk8p+GIP8VrniFJ9srNxNj4o9F+S
MJpHjD7WGyfMQzQttUHi2MsfAWirlzGWrSNm74U/VCL79PaTbSy3WMsgBgVcnJO/SiPQwszLRXX/
kpjNmLuQCduvo53Gj6LMsXkYp3/GQ4GOgJfJR2Ssv0x0X5/BqYWeSSfAudhjYX+Q6kp2ExRFvwA7
Z7qjNL/ffr6NDbPImS6lP2GNffN6uR43SWpVxbkES0U3wuR+nNJeedIkq3YbR+kvs6z1x7cXvcmk
l2dEBoNJz6IFsE4VoaEAT5kb59LluhOeQnz0KtfJF9jHDMoovSARKn0zskL5XuZNt+eDfRt7WB54
xqIZuISh1TdF6bcfTZNQ3vDQx8nW0nPAQ+50rbZW4W9H/Jd7nMO47Ky/7ic70bQ+6GznUje1/rlG
ofZaxuE/9x0NNgsDHwNQC8oR63ZqHrYidCSo2VZc0IaXWvXQV+leNr1xvl+tsnpjdqPrIX1+JPsm
pz3UTgVyMtBkl67D3rW+8dqAYbMnuRP4OuuAHZZsez1Er9nq5tpX+km9aL0d7ASszVX4NIBdVfrf
a+6XiCpnlMjomc/m80URKVj5cP5nV0w+DtMqizkOxAouhNdbQAkVJa8bpES1pPg0d0F2yhsl9mrL
HHeyVipQ/q7XORx5+oLJQFmRuLiGDKh5PaoixpC7HW3rySrr8MuAOsqTMstR4vZaioBVXMS6cMcy
R8IPXIiafSoGA8GGYOhNkJBRBGxaH+MzcjH4eeg0JZ8iKUt+p2oIB4QjDZp6YZKlD7GJNp0fJb38
Uy4js3ehaqjvrc4CJFrQ1sO3NBn0h8jOs8nNdfrPbkpKi0W4hHuMBag59pwuHtRjpnS1+kJSnsuu
gcLTcEDc3iLRzHI58csaD0oPW2FmXZNVms/mnBYyNY9kZQdp1LnZnF6xf+l2KlewF0Lum7QR+rM9
9dRGbTg7sxuN9Tw9kuQad0bboEc6CFv+Xgon+R1FmvUOAnkY+KOEm4Fr4qvzP3ihxfssQ9DwVBD9
n1DgCkp/NC3wl3IvpZo34Cn0OZGK8ls79LnjjYaR2342VMGIv6oVvaQ2zBq/g3530AJ77M9BL8yH
epBEdy37uMl8qQ20L0kHB4NWvbZgdqJUOoy9JkLXROVTOqZKXN/nYmxjb0yl9FuMHFp8LhCVE67V
Ko1zxHU9KjzbkWrwozFSIvBfBGJ2vWrUT7jnKbUfiE6tPD3La/0yt0iGoRaWfC5xHajx94yguEjx
3Neu0Xa26ZppNEg+jDKr95KSf1xbMqonJLGl1K8DqOi+Sdom85FMiQ5ExwX8ODVgoJgVTdqdlVui
eZDUfGrftaEm/68oZ0Xz0hpND3eo67l+VoM0PSVmiXdLSM9KcsG6ND8rvvPgjXMaJF7dFnBGdFuU
72ZLjJZrJE7dnCVVrX+jc5FFl4Yl+RQqZBrXiO3EeTaTSpWfhsGkNUNh0t4TaxHoAAlXgcayMus7
1jtRCklqyJP3AbzSckcJZSukUCgzOQbWwgxvdXGbca3IkMvi69SF452itcHBMItmp0DcisQ21wo1
D4nWDU5/IgoLPHDQ0OnH2IfdMzOH7hO/CcY9Q6atpah/aTwsgniMe19HLwwgUWmNM5TzZwmvKSoP
QBJxeqIKancUATaWIsWCKk+nZqNPL6ttORpJLV2CpNO8pG7yY1Wb4b3WDc4ecmYjo4N3gLMCdwu+
sOtA2RkmnntAmvEP0fuDOcnpwSiN7LuUh9n9iGdks5OxbmwMrjIyDsT5lwnLKsXKIL6q5VAEl9lq
hZ/j5uHXHLO9/tvmMsuMY3E7uBU668AKZ1jrkm+QSflZ3Tue0+B0byOk4pqjqv80hiY9m1Ou+bkZ
lndDPf0A35f54WwW57FSe69ryuH8dq63kWDShUXNj9yZkfo6DWJCgt3PHNqX1qyweQidCJx6LR86
yy6/6ZNpnMjH9pAiG/uJRUE4LxbDtzzPgIA0Z8CKLz09Uz9AZ+U4zCFD7l6ydo797XaiJbu09bmS
F6H31R0/zTYSjEalXpQwzHo3CkUQf2pkiMBjEbXx93IM9vQzbp+O7cSMmc43w0M6Va8PZljALBXt
oFxiMdp+g8boIVBBbydFPfhvf73bTbVAlxZmNU93KyIV2AA9dXwHLlQrxtchDLpPpMp7qwACX2cv
PAoFCP8ur/IGc1EhsD3ZNXOYRB/s+oCHt3lU5TAwvS5CRsOdRGX9TotO4VbMusR2ZT237KNWBlXi
4a9gfVQZgYU+DbM48MUYwsNEzFJwN5VW6aaa2tZ+1GMsjzdwqT7FUNIFTtclWdH/cXaeO3Ibads+
IgLM4S/ZaXpmNMqS9YeQVjJZTMWcjv69qA/4oGETTchYY7FY26ouVnrCHRBsNtOT0gzWW6/GAvqc
FVP7LQPm/EtL0vyz5U2RfvaoaHsPaoS/w5PBxWgGOQ1cHiFv1H/abW01JzxNhq8Oco3TpUSnyTmG
VM/+KbBjEnB9s2Y+tUaWnWZt6Omg1dJyHhamdXnSvGRyD3aPPMuj0jU87xHyR+bBMjPhBaoydEiH
4MsTHmM5Aq/ViKi+5RBtJb4leZX4OoB76yBcpdX92vTqD00DSZjn2QUCgNyiowUy7EjIEeo3HPTY
+zr2CUVk6CuePem+mUWp9s+YS1sCHG8yyB2pkfywRC3CgJcz/V9EB8k8FcLzviqlC+/Di4rssdG8
sD7XRAcyyEy7iU8dHPUfaa6F2amzxva9lpZdghOFkKNfwJPLfGl0xtMwz8P8aJReHD17qeL2QQgG
6qs1CJvYL3YQBM+9dH6M1WnIDi4CO23QqzVu8mYXyp8tDsEYLEpEGw+aCFMFbrNRPrlelvYBkj+T
6SdjZPyaszz/lrat8YjbjRyOehaNje84SVRdkrRRL9igqq3feTm4iaFQfuo2YpSuVlvfpsFTLmmv
Zz+6uqm+1gV+GfAF3qNmJLtQmJcsNLwPU2pMybGJiOmOy50L29fOk8KP56T/xaJXz4nRzdpbbBds
++jqfZe9w48MW9keQmZ9qHRl+tiLEYZOnvX9WUkmYRzNMG/RMiiF94LwllLB2R4EfQd7bo+5qyfx
Q9EZoQww+Cy/ZRlEYt8UtdWeGm9W04tjh+YvOZZedSDTUkCCxY2ZHrJuhvc2plZ4qtSoLAK9NTtx
KJouYguoylhP/qCNzfsQ6vvixi6N6kmNCLb9tmgs5zCooZH6GEBC1B5npb3YfTZ7F8r5SGmOWPK+
VEpschrs4f0sQ++5kab6YYrpB17KqM2En/d29om+VTaxmmZUH6vWdaNz4xjNN6ggkKFKGJb990if
B+2Qe5VGtJ5OVnWOBWD6XDR16s9tJeMg1txyOLhln19GoZX1gatef99qsTW/8ZSx+aeWtvfDwSFC
eRznXm0f4zgiJFciIR+H2I7dY9QmAxCZ0cg0HwJB+1KnRga9Euq1cp4UNM5gJYbeJ2zwxuEDAl98
Sj1hh3M+eUpeJIFK+wF5VtG8m/WiiYIuIx+8sio6MPS5/RKiHWedzWIuP5ayruad6/nm8eHapDnO
4QaHTyN7FaLZqHZ3xSKyhTYWtIdITfqja1HZFFVh+h6B8U4sc/P0LOUadaFS0peitrGKZQY1xhW8
hU4cJZDWW0U1HhHJnIMI3uBO/WRjbtTaKQNAM8Cpdo2jcPpQgV+GF1keVfmlSov0WGdte66kWgZQ
/Xe7IDcZ9DI3KvtE8AS7gP9eP6v0Ki27FUN6NVuRTYcKHT4FV2Eje5cryVz/0rWUWzM29IEmRxpP
b4sRh54+njTNn6YEIQmrGJ1L5yyOun/5DPPToCzy3C9mLrBuXv+00IzzPjaxfVUyt8F0SAvfNWHX
vf8vo4A3ZYEpY6/VMTyjnhU7dSkhdHp5UNBEfsNd1v+8P8rWFvqNW6FIDh92XXrpu8rqygJdH9OS
81NYTT8zZ8K0WRh/bZa7zAQeFu1ThyLjuodiJsPcIFOYItcM1asvyKNhHCg+Pth7zcubsv8yFJPB
ZAzc2E3XsKXzriIJCxhBotEWdbXzjwcv6JShtPdFStv+xJT7h1JEUKQUwAI7UegtXHj5AcBKKALR
dsDG8/UO6XvHkrIM8WNtnWo854WwPd+oVK88OmVYhL5BNdV5V+O49sttSy09tB41Iez9QoikWerC
vW5j2/EjTbH+mn3Hj6MCRleVjXUrhI8kiWc0ls3JihLtWs62eaZsopwlJn87J+Um3ViGWgZZlKWB
Ya2+A/obE0UFFgL3TRhYuZa9sQs79YeBRp0fh9RqZDPvNc62lh9YD/3Bpap9wwFrUQxHchnpbLyS
rSNkWG6IobLPBhHguaV2+gnd2zlIh/isxXvWLbcXJQIBuAyQ+gEGu7kcHGPA96sEjl0plvyEb5Li
R8jZ+WFupKmPg4a6k61vfWMwZyDwaRKS1y5f44/KNt5laqi0oFBHywo/93GkBLhmhH7aDvlzVybz
EmmXOxXO22uDWf7/QSlzvh4UCiVtp0Rg9o5c8dlCI/hxqBa+X7WrjnyT9LCHsDbGY3Sp2t68qiC1
qs6Ff3XtR53wm5rFixqm9Q7Cf9mJrwq2v0dZnAmRQUftbFnWP76iEXew2UImRBlTf4/ZZX5qeqsI
UDgxNV+OuX1O4uGrojXe8f4NvDU/EnuCQ9qvt2yvMuaax4AxveJdnr5JkLj/5gjrP41C/Ztl4eTz
kr+eX96nSujwnlx7yvewreqOG9/LLvfnsrUXFwwyAB9AuzdVNzfHPQZeOjDBSgQjIglHXevMYyZq
FH3mxj728q9ZtyzcgjiDn7RIx64p6Y4EUQTyEXJePgynVmDdVjZ1fKCrUT84syMOvZlMO9t/a824
uGhmUynlPVvda0UpfxulICUwNuHnTk/Nd5SE93Rxtw4ZIqBw1HmvaAqu1qzXDDHXiOFes7HKAyBU
WoBwT/W+M+WeCO3W9id0BeK5qAlyVb/eHtQT6J5j7XElse6FP3QlBnx1CuEBaabQb/GqBBEts1Nq
iOjrf9g0v4EuRFW82auxpaD513QArzF0dYKmbB268uZ4zJyWqHYUqRKQCqvf7o+68XFhPIBrAmRB
l2YdO+d5jErXwD2tlMJ9yhTEFypHSb4hyr8HA9gaCmQFC4hFJou5CmURDGkJRfm482ymQT/h/qIZ
eXHosEnbCdM3NiY7EmFDd3ncb4Aqhhs25phhvKYX2ougwvhYI9e0U9zcnM+CnF3EGmn+rxbMaqEa
cxJRMWriEFfkMPLx7Ig/tt24dy1vDYX/MZuSpirCiauhwhQ/ohTy2jVs9eR5GjPrXZjPw+i36TiI
nXRq4+Nxl3BDgvGBArCG+KFDYHjRgJK5bqdqMBixOBlavUcO3JgSZ3nRneRU4yuwujsmO50lfdTk
KjPlW9oU+WFUcv0BjfFhJ4PYiIOQgQJnwxoBkb25GiuQlNU0Rdcq1fsfEdo/My9ZrdHX18Hr+miG
edW7snCc/xlTodaPCOQme8DgrY8KM4VuwmJtfCNuofVGBXW6iHCYtydwm3F0MhW5x3vcGAUqygIs
IrTVbjLhdpYjuTndkQSFgkdvGGMrcJLS3Yt7NsehJIpukLc4UawWD0TG2Npo28GWFhpmzVn0ksEI
3HleNm5jAI9YXtEVsZcu1uvbWHNTWx9yRXnQu7wI6NF6mMZrM/WvSn/jlokexDgWvI1Aju2EQRub
k3ve/s24AYqxTgd1K1Z7gXT2VUQhUnWWEh7R/XcPXTTHO3HrxqekvMx7g/gIvsFr2Elk9INOWoAh
M8IFb+vB0b5Djkt2RtmISIhH+IkM9Zuc/fpTzqISndKF0VW6uJUetSrSf1mp7aH2M2a1e4KwUo4P
MqI68/e35P9jY9EZBCK1xp5lRV9LVwel0Q5U/rw4rQ9imsvDWCjxw1+/ZdzCLmErurLgh1aBwqA1
IgPHhklBKTDTpeJRgFGMxAn3LP0/TItUY2lDAvu66Q2kfYqQfuhEqBlGHb49WWxfJjiotJVFMeyJ
Qm/tR9pUFIDAIEN6XzbRH2H5UFterYhGXNOKtNFBn+kwVKF1cIWy1xrb2o9LGQ2snkMtZB1tubrW
upk+U70rwuiZUul0Vozh3/srdQurtukU05OGkrRoKa0fNOnV1mBTD7hSzymPiZHW71CMyoOiHozj
mLTVgTgdj9tEsY+hGCyUOae/BsLwGxZhBOTykN/R1y3QWDhdoobUfAY1rx4yo9LOxoBWfxU1085u
2fqonO5F6lDjAbjZmYrw1KRATDXN4vbijsl0HlNX7LBKN78qPGTQY3T/UG9ZpaOkBvSMYRBc1VLT
D7HUnZOc89l3oMEHndplhwFBsUAiQuPXU5e/q0Lzr8lLy1eFDQLYHtm2GyikmKY+i9RSQKWV8iQo
2QK4lIMP6CXb+apbp4LKI3cnfHiA16vzHuOxXnZNHV0BrmJG102OX49j/W1qdpuBm0PB8gYyR9Xu
Ji+uHCM2LTjmV0j3yVFHFe1gjAIetDD+GraKugogSw4H5U64KasweREXM7xMy+HYd/UHgDPOZ4RJ
EEvw7NjeCY2WL7RK95dUmOFAHaCjsXphFU63YxZIuihZ259UVe38eaFg63WinNWidH/cP/cbn5Hx
GO43Bu3m2KtKl0S6imZOV855jPiw3j4ZFPreAtcKd3bHxpOHeMwy1AIcvyHo9mY5wFlYKI8AC5KD
Rax3QCHBKxBOSHP+DzNNzgjcOh/uz3EjaoGfwotALQPi6rpir1rSKBGPJc3R5Xys9VJwv6nZi9E3
Khq3SUOTrVNfiiwf/j5qofWCfCWElSVPWJ2HMc8VTomFBEI7jAcriuMDzpvZccx33ae3rhr2KCab
izgjdanVVdPYE0peGZ71dKvNyneEPR5LXRtPSWHbsPcNvTp1tnSuugLw6iDHqrMfK8/ovvz1115C
Q5oktIBun6tSsUSU6QrmGWFXP8dK2gR0C+hbp+GvVMcrWsUX6TCOsMzuD7xxpTOwDTFm0T2/2coy
nY2ptKnHxbnuPUMVN5/bMhHH+6NsHBjSWG50NJ54Otxlk//x8BdRVvFG0W/SKbF81NRuOOnRtGhp
7GrIbk7oj6FWdwFOtL0z0kq9tmNpHzxtzg6O2u31JDZOx+J7bZKRLQqrvzmFf0wIhGtcNkuZNh2G
/Du03eiTDn3nXBJzPJhJIRIYhFZBD9ruik/3P+bGbfdq7NX50I2pr1WKplczzYsjslwOhSRSd24P
zRd8250tcsulX/j6FP4p+y+h/braKKukmRoFUSmAn1EMICLKHpI2db/QFsFjcuiQs/IbQFIHdQoj
Zu5lxpMVyfkZ1cB8D9CytZcWyQKaiUg8I5Tyei8l5szqY/h45elHq9+hQ/xsg8sofdMYuo9//62h
uMNxNyxgVr/vjz/WmRbTaHhANNAVKr8VVMtOcYJuNSRHcci08a+xVXxplEqWd4Wr/qYS6aFgBDp1
ohYjvPIam2YTJI6pHOLItna6Wls7mIyUqJEE27kxb9fjKhxiA69mowYpAlw0jN8NikQzPe6A7wxO
RNO1FnY4HsBmpX+/h4k+lnYe18JtzEP5fBot5ASvqphtYEfVL3VC6sbSy+5d4iTZzhbe2DMIsmAW
xBvKHbR+UrTBcKcM5PG1r/v2LapR5r9VNFT/lL3S7d2om2MtzFJalfYtKM+16F93NkI6rWONT0Vo
Ww8a4L2HzoJeeX93bg0F14OA3KL8dPNSFiHtOkPjWo3bPn4zK8N8sqO8/5golX6+P9TGtUqMy80N
j4Ve7DqcS4vBVmVIlTAbreTtCDD4AnjlP6wTYSlfToc5tbFOIeXjylWXLnkV/zM1bRW0gI+e+64x
diakbxwAIAk8t6QzUGLWR1tBQi4JUXm4Du7sKICXS6c+yoGr5DQCFxKBUedJF8A1AzOmF479IyxM
BH6T2lC/tTO236QmcgLhamnpxyYf+VfidrAxR1H6Bh3fLOJ/t9ZkQeccCISdPHcRterQDjuO+pT0
gRd7ijjgZcWGj2Ru/MItfUhOqhViQCBaFxTS/VXc2DC07JfYHxIU5tGruxNkWueNOUQGZFSrI4yu
6eghOPkSN8Pb+yNtfV3sSAFQoqRBIrX8/T8uTsVNw6ZGLR79FR1lYxCsZ3e00zMeDRIHwDwPjC4a
cXrEYPH+yBvPI8BqFpUK/cKBXM2xc9o6zHWJY12f5MeE7+FXaTqckzZq/bxQ+52ZbpwMMMEAhExe
pNvuEeicCdMmUOOdbUZHKcP5K8h6bycc31q533zxpTW80eDQ43gGjymu4Qw/L+n14b0yIEyG8O5e
5L81FJgY/IvA3JLnr5eOOqEVRSoFhdqWh0pE9QmOSOankPV31mqJ+1aJGyTcpYMJz4rHfPm2f+6S
CdK9qoe4s5iJMpzt1qi+6goiVoEnQ3HKxyR/B820jP7DOVjQT+iBEcDdoHGqQXPmKHEZNwbkCF9q
/CcPxzdd6FTv7+/GzY/Jq4OCHxHETR2BrgAQYssSV0eJEpTmIjNAbdQMJk3uBdlbG3/ZgtSyqVjc
PHLt8LuxPgm0f6Y8sOHKfs/CTA0sL5qenIoCyv2p/TZFWq8e1gkERvCp2S6rk4aXmA1OFQUgZ4it
rzQd9C8VKOB3KgjdL1aZxx/HrMKcRzh13KPEHur/StBeH1yINWqgdo4yBcQ7OMA6fVU8oEXQTb7b
4MY4YK/bnrrE6b/3VuOWAGqqEZrTaFX5odal9WjOhbln07jRYaF2wETQM+K/1uVJ3oreRDEmuRad
29NQV/KfJXnvD+kkdR+Ys+lS/6n18TADf/5kDG4z7zxKW3cJMkBL2Wlhjq7PQ2O5o1NXDsz+2ZJf
DJsesUyjcaetuHXq6F+CmmLlFgXo16cOklDb4zK4ePxOBaBL0ZxHkX/yvLG6AHyuAw8z7sv9zbJ1
Dii6Lsh6Olg3ifZM5tmEJq2/3lF+QDnSnss0iS961nY7BZOtY+AufGJCMIpP6/xgjihQEHCB55tV
5ZurmNp3o8nSCF2zWT4NTbGnNbb11HkACH9DB2AIrj5n7GGHYluLH3xcly8ciSnwBF5TpeKavloO
7WejUaZjlrF373/U24U0KGZBtIQksQHjbAyoPVJyU7fekB3x9x4AgLvj0cW4OBg73FKr3Ip3ds/t
dBmUPB46JEpuN632uSKCSRIcYZWwLS66Yv4Y7NQMsjnSMTrKrJcmlNZBx1h1py60gcNjZE7mIlZN
z2J9OtzJMmox4NhiyjL9CpQns/xBzDMsRGwFjlCS4TsndYr4QOspA/eO5X0Om0a+qfB00v2GEFYP
mj6L967eW4Ee+l5QKxbuiLEBIkX/XNdJCslnrMT5DEqwoIuOjHp4sLS++IXBmLRgSijJSzO1xY88
mgmIzFY3/kmBf8w+ncM823nkbi8TfhP6NpB9ySqpqL0+5pocpZJ1BNNq3rUXo0fe1K7hJN7fg7cH
m7IC2AHkCbbEGZ0iAVQlCbe8MLeuvZK6cVBmQtH9zvTyPdOerc1HCgeGmGLEorr1ek6dlgu3U7ii
01goj3lmqb6nZuORZFI956oxnbpImo8m8j47ocrmPEmmQBohXHrjTQSFBuZjR6MftCPUhh4MVF3x
jCkamkv3P+nWJBc9bdhB4JFv6i2V0SQ5TEpivSjOH2LILCIoQk8xD26mFLjBTaH7uQqb8jGZkWzd
2Ta39yetF8IVVP0WpOc6fo6SyE5MVvBaGVMTTJlI3zmRE/uzHJKzqafxzpvnbN1idFWpbiOOsijz
vF5TwLSTqOTigN4bybPQ20HCAS6LFtJIjfw7tox5zeLCEglm6UJOzehYfndSr3GPjtuN8gG6yVS/
R9wN9stsuLBn40EMb3pjbt0vvRiU9kjNLMmfZ0eX3Iod+M0D+Z2lXGo7HcMzvtYi9Ztw0rxDbGJ/
dxorrzGOeQ8qHynXsGh8ShWdAUGir54Hu09arLhCG9UvXQsf87SHNiHd2f5CN9qNfDWuioX6I83n
sOxiNQDJ35eQ+lv5PnMEqqLDqBjyiP5SLo71DNfDd7KamlnEu4ijhZn1C7zVQGesp/GnMGkhIRAB
h8PRrJuMEd0mu/9hwRPQD4M1OnQ46z7jkAt3coKimbGS1a22hhnYKMVwmNWmhWEy9qntl7PV64es
CW33pHci1vysVPOR8xub5VVJ8rE7dYjhVxfiOONTXpRq95xDXSkP1dirb1U6/MLvQruPD3M7aMb7
+0dg67Qtqp2L1hlN3PWe6NB24OWi3T4lkXGgrIMrIeHhuRraducR3RxqsS3hPkHyaL3fW5rVlbAz
2u3enJ+4wOoAvZXwscGZ/v6ktk7WMhCOgLQ3b+IuC/L6nIueviYiD4bf1XbyniTEPrej2/6wKnUP
qrb1AlAqpjW2yAHfBF2tM/dghipo07lTWL4SRhWOjgpHaefG2poZDEZqxAsj9EYvSrU7mzYCru2z
mtTBQDv20GlV61OR6wnupz0hsa01ozUFYJP6L8/u6soYQxMdcRcXHUOdyzN2StVBpn3zvqO3eby/
aJtDIYZFVoVlxI0ISMRD06tFnFxttesfI+TBr1ppNMdpss3/sBMJkIn/DZi12tpMoZjAr2fJyFcs
CvOoNKnpV1FcH2MT/tHfz2opAtGatJfse6UU3dr2aMQlQspTPiLDpwxjckFGLAzJvxA6vz/YxgUP
gRf1OcojvwWpVhe8qU0ITiyegoabBsbsuZ0PV6TzUWgozy0C0m9I8fdwEbfZHO004LYGjAUSOmP5
+3/UFspMojiqEirkoyl+0LGpjqmpVa5fWyPW2hT2Q1oVNnhi2Kye/SlSOm83Lrzl3gJX4l9HQJiC
PtKNr3+Eo9ZcyTwtV6DUDtWaolLeKN6ACmkZV9kTOixu/j6CH1yjew9sMsDhpvyUq2rO0yvQa9lZ
io2DClxx8U9aap/0d1//nlHL9d4WEgHtUSKEh/iiXydS9624To92G+6RqzZ6R4tjAhx1NhllCXX1
AbxqAEzlEE3EeqL77eSNl6qbXT8pY+eQWlV6sR1Znsxojo7pPCfUYbvwOru4Jd7fhBt3oU7gCM6V
sJG/Vj9E6y1V5C5ZWpJl3cUJLfHOy83wdH+UzflSYaWvQkcZocHVwarpBCKKjHdI4i5QBDf3Tng6
m5ifo5DS9G7x4HglYgCkCEFtIS0SNWBcTGrPO2HVxr0FNomKE80Bfsp6vkjZSekg/HAdpzE6oPTH
ZWKlc4DB9l4haGtTQc5Hco6aPQHcelOVGJrpJZ82xd7VzwFGBBPr/iYhyPhpR06/845u3Cc4FllL
P9LT0U5anexck3OrVCK5ZrLTlcD0nnLkpzM/VCPjZ1+ozfu8d8ud/bO5skBW2EN0QZae7+ujkzci
FDmA+asZVkbvq7JxLVi7ev2TGLF8gQuRfJKisy5WPD0NKOOT6hX6QxM3ezL/m/NfhIigJXGD2+vv
rdvMdy5ZWqtR4AnHWf9Id6t7a3eiO5OM15+pOox7z9PGsEg+wIblzYWdsS6PRW1LhY6K6oNWjBgS
ytmNtcBAxfRUQwUoAlj5yAc1pYt84/1TtTEyMmp0C5faGH/WCqVROlFj923qPZhW65z0sigevMEZ
z4oJ3ThB6wdzmWJPl2vjwgAyu9iuLJzDm2qggUKLExcMKvBxOIGRyY52T43j/tQ2jiluX7RkqE5Q
e1zzQqE+ufQJUY5OgK4elCqJDrVpnBro4DsbeGM+uPRRhubCpTi2jpmieY6BKnLrl6Au/NGo9bdt
lOg7o2wgapAEZjYLGJGB1hk6FqxWi6mK/VBhVjYEQ1sp7xPNbQgLh0go/tyVtvmswsla8PhlhfBs
3MjoqaKwk/x97MbScQ17CF+waVf7Bm3Z0AnVNrqGJIsniQLDpyF1LD925j1pwY15L/whUMm8cku0
syT1f4QbhPYZmDdQ3naBuWrhhfPEY65pPxo9n6sg0byqPZblHH4Qi85FUCRN/+K1tfHz/oba/iGE
xLy68BZv+ppu1cd9xzN0RW8ixExKigDXW0P4FMpCONeNdmricgp0oU+HXIy6r4em/ev+r7jd1nwN
VEd+c8xvTdamSlol1r/KQ6eW6DvzexCKcm1Eh6185wRtTpiNxg1BmMGW019/+VLmZtxHlvKQLkZl
gRFVieELaeAKm4GeuCCRoLdnGatK4jthb8Wn3IrqKxrIMLHvT3vjkQDsyHwpjEI7QRP19W9hOC9t
LSuid9bEwLZlaX9I0Hl7k0dl/79EMQQOTrP5fsrq6aGTyFwfMQc1Db+YYzS67v+a2wj49Y9ZfxhN
5T2eYYzohVq8jy0HRa9Bm5ynKimHIJs0F4kmyMmeG70t0QX7+6uAeA9gKycQ/UTkoF5/jKopja5H
+e6KojdqEiZpzG9k9A/MG4hvs7T03ky9DE9o+S0Cd4p35Vsoxc4tcHvxLVBzQj4I687itfb6ZyQm
mzGyu+iaWk57yS17UoI5E023M85tGMSfTa1iwS3SWlmvvWwdL1YGDTaJOUITdhJwmZbsTrNlxz6i
aMq7+8u7dcYWPxFKy57Jq7wKg2JEhWbTG7nd8lI5NGM5nuu573xkU7wd3sXWUAvjG/AM00Mc9vUn
LNw+KtyBOyWxFOFHNPUOkTsj0FcgNLKTomyOBSYTpODi3/JbjPGPi9RJrCIvijS6tkncQEUDFGk1
6gi2zNprt20OtdADXNJumijLzvljqCIFQDDGNnq3mRq/QxjH/JTbQ/8Gsy/v6/3F2tqECx7aWfA6
NuX410M1oYK5vZ3A3jL74WiWoXJy0izfST/crWEWdgxQUoIJCj+vhzHyyJLhMIUPnuhGcXKEqbbP
EzIa0dvW0rovok4zLcidme5zX1btdwFzJzkjPlWkQSw9aQU8EJMAw+clH/NpbJJT1FMr9qt2Un+O
NU+nX4ajbBA6qkWK70ubmeeayGI+9PNE5bKJ7ehfYSZ16fMW4UITG2JMAllnTn9oGwX2/OxYIg50
Kkr/FkiDkP9Y1vgWe6Ix9CmDZeNLFUq2s4oeZhsMnl6QGCe141wiV63MoI9ju+BJzYwT7Nm8Qgyw
s+tD346jd6SwkfZ4MYAlelb12f2UaOmYP2Hj2yJUjSLmcTITbBYbPLIumVPk4EOcMk4uc2ob3+wM
MwA/LLooPKZjn89nJxuU5qi1EsXOUi0z94lwf7pEEVqd/qJj88ZQJJjoaVC6z7Wb5eFDbNT1T3J4
Lz4qapk+61VboRg15IgAQbRvu2MLhhwNq1CgDlkjwiL9Rm2iD2SFMEnjCM9Zv9GxevOLQpsQwmpq
ioNCMeV3av8i2XkoNs4BaKClaapqFknVKnYJBe1gHS2fh8Qcskfeddx8swjIx0y1Od4537fdDRL+
xRiGpxoCrbf8mD8OXVjX0oiKWlw9OxJH+gmjj174fMhntT2iiXIo8gz1RSfeG/g2iwA5Q5llKRha
EChX70Cny86oHTe+mmqafk5wXvgyaEOCDrvutg+4CvMWt2Vk78x34xXGjc2iErXosUPVeT1f14jD
rkpNStmxbF5cPsoF1fmXwXTnx8Qz/0dbUznXY08hXnbVzsW90TOlZkkNHWIQsAKUjF6P7lmzZuZt
J67IiBYeWmF9ecaXieJb18JBbGqzl1f0NPXGh1qcfwNn1L3tDI9kErnW1B+12jiLuBsu9+/DjS1H
OWZpNLm8XzcAaieP8lnUKqgpiYsmTyf5Y9KNh5Gm2M7u3lp3XA25dMkCeFZWG04gJafPSR2jKSBs
KKVzF2Re/ks1Iuknnecd6Rnvdea3pscVbGowUhZ40+rBjJMpzwYXoiKaMPqJC0R7CBFYe0oUbU/w
e2sopCBIIsnOFzWe1yuctsDPCLDY1hrtVovez6GvtR5L7GI631+0jQiHfJhO8iI9sVi/vB4qHDwX
cIrJI5ZMoeHLzIuehk72LW33pD0LqGHqzunZGJJ25NKPXHwpqYq/HjLCpQXHPTfCZayMj3gMWB/p
P0UnL0bgLbVGZefAbGyWpclLhwZC1m39TibGQAUDiWzh6TzR3fihqDP5DVy2Hcxck741TNN/uJkA
J/NlF7IUNNPVzZQBB3fs0SN3FFUX1L1uvyhTQfI8NlmA7nIbjGX51+aNrKJmU5BHjQKleHs1qI0c
o9vbxHSjJRF9jKi7OkHIgXD+wxIu0QgxKjkpMLjXS6hFjUS1blYeDEypfbo2cWAk0j0smnhnKTLl
eH+XbsRAVP6h9CxIYordq/HCNMwTpx2Vhzqty2+OW3SBm1p7G2X5U16D3xYmMu0FWoZUxdbHThH9
nDipqzxkTaGfh6krAjkXbtDI2vr7Y0cbFH4OShBcJe7qhE/j5HWZx1CmHsnnQYHwkRve1ySp3CPe
nns6dFtH7o/h1oTSBAyzTX+Y3D32hB/HlnaejKI9WHGmH0Gn7fUktr4kYDQeR4sOh7NWDGmNuJmc
cPQeJnMefCRm5BWlVzPoeqXdwepuDbWwjyE7Lzr46+LUVELj0BDxfGimdJmLLC9mOfIVO9jk93fh
727daoOwQxYAGk3s2zpMU3O2UifGE67Qi4uN1HgHqCAZHlya98+jGhLXDWntpUdsrJOftdnVgz9Q
egao1E2cSNOY3PnSFgZq3hnJs/1BFd7cfkTp2GyPJj4yaoA0fVgdcjmr1ltM0/SzW6TWl8Rs5RBY
YHMe46ywPzhytr6g7ErsbttzZryhKOeEJ555+bPMjByB0N5tn0NyoeiHS+A5+fA+cPYSI8CyYNS1
WBwcMOyqPyih6/mlCUTeR+a/dX80c9+qR1is0TeBWcnkZ9agmg9uXahDEAq1/5rqydCdkVizPlOP
45EiQ0El34iRoTEVLUr93mkmsAeTk/ybUzqnPXZ/MTZiTsoQ/GfJX3lIln3xR8w523ZiixIN7FhP
7cdsSMPDpKG0vnTBSD5ImhVAIr8yKL47Z3djx1F0hTkEwR4Rs/U10WgEUCpOvPhhWPI08E8csrih
3jNZ4/v7k9wqhC1YCUJcVEEZb3nb/phlWyotODNDeVAw77tM5LZQxJR0Ir5mByrZpPg8XkNQx7b5
YhbGd1TVqnf3f8TtfDFzAZ9Oe8Kk87RuEuQ4IXZWASQxb0svsIHxBmHtzB+NNp13nurbex7U+BIa
0MIm1V1/2jw3Cyey6ccPdL8uRLfKJUur7t/7E9oaxUX2z2WIjSqLNYPhKQvCd0wdtSc5DeYDirz6
HuZLu711kb5C841+lr0AZFeBTjtWqNyBswKt53bvNLpm39N+nO0A4cusD4BYU0JHGaN9IZttP+Eu
MJ8nAS1WzJr9HfKq+F8y1B5gZTX+OGEjcBnYzp/uf4zf0ODXlxplVlpO6IYS3N7UNynXZLpbDPEV
ye/mKqnVTL7axfm/veJGF9IKpFF1qIFPUxH15L35/DGf0+FYJopzsHpHPfVOZ7/0sT0/3P9pGxuP
bg3SHLRr6HFYq0cy7mYx4guD9Lzb9GccBuuLFWJvU9hadvj7oWANAPnVyZdRTXp9zlzFpQ2WIavS
Kp16ULMOz4WiCo+Zke6KGG1sP+DoMDF4RsByrnudBWEBiDji0QjS9/eeEmruS8qM6Tk0uuG7jWJs
GXQkr5FfWWH3Asan730gTe13m7JG+9RGSF+MZtObQMKo9hzG2dN/lEC8cF92Icv4CKrN4ymO1JbS
niKr1K96o/mIe6P44tb5EPsGvezLpI9JdkiiUFtKL3L85ln/x9l5LMetY2H4iVjFHLYkuyUqWZaz
Nyw5MScQYHr6+ejVVatLXZ6ZmtW9IzRJACf9ATBurDtKPfY7Fju23A0Z+lEz0DdrmgUFTCNzegfy
lG49S2YwtH/rzhHhRAz5s8xd7ocSKwKXgcRaDpGJd0hKN7orPgz5FlwCKZ3ZITukkgqbbjQjof2f
/+d61Jh4VWOOrkrjF1NkLlt7MIFtv1+s7hI+ad9sJ8dkRxrgI8HEAWuQk82ogtqx0oDyb2vL74ay
8qtNc2TkN5aITX/UHwPYEDFu9HpYtHK9sD9f1zDwAWk4MO5DjIcB5ssHNYBV+KqmMSysSo8bEcgY
GvIQZUGAsTC8EGCNwyVpnnOPbJHh7+6tyG6dHops9ppKQ+r8ZtFL/yCYvyTSHffxvJrTpzZNV5A3
aZNe5X1HX2FQAojw2+fy3B26k5b2PJl5Az3Qlw+OVM68BqmZouAtK/ZdUDcJY6A0+LPidWH8DGg0
qXBi8JFIUJPFNeZOBMWNMbp2EK1tPs5V6X82t9b5Y8/djJiXN9G832btEjzj3OtiGAF0n97Qmb7M
YANV80SaNO7mD8BDAM0huF2QA/Y0r9xQFoXpwd3ZFnHdu1mufzKK0fYvvLIz1wtYanYqmCBw1fpJ
ytAWOpVRJUhPrGCNZtOtH+1W9v9MyaBAYjvCGNiZqqcVmawqb0R7XkvWvtDn2NGC/GnJ0KOLurUT
5hGt8P7j23vhTDhl83uQkyDTvO6KZDU5ZjXKNLEqXD9jofXu1dhMa3AAjBR88Bnuf3p7xTPXCwgY
9v8OMYIWdbL5RiMFej5maSK4EAeS6oO06BcsddVc6J397ceeXC/k8iiKIaK3D5tOApBTDWlVrFJL
5sXV7u08qL2QYnTTo6Jflh9suA0TBABXIJD7tlmTqjSKHzO9mzbW2l484zdgDSFsu+B36qIEGdqa
a9w71ew84qiyzOFoDKURbYa+IKncaPp4FJPWOjer2dM180Y66L+NET2XyMzmhRwg7bMAZ4ZFPKm5
wMvUXJcUbF9l9p+cYqSpSpGUN9jPUEoepmmYgCCkSv5g3IJUkrlo9sfJ2BguiT5oHzUmpUlAP4uC
RWp28ERWot9iXmYYsT3ZbnfP9b3I90yqQFn7qmy2ODVqcN+TPWzvbVJuLfLboIKG27SauC6qFk1+
vx2MPNZMYWOvhqviVQAdtX5P6g+gx+xWtCKEHyxOhN+BJ6NCmbrC/bpX7wZdiobuqcfwNK/1Twou
yQeFrJMItVyb7ot66DNEZ7iSo20Bwtk1gf/BsiioAG5P3oMF4O2zb4ydD3AG+ci46LzBPuZMTcG5
b+Wyxe22LUPYiIlhF+aWmYgk72UKtwxHpnBo09yP/dz1uY+atFYxBj6limFD6DWCLFsAwWTpangn
ZqbpoVf17TeYEvgyIdZdfn57s78OMXh+QnH3Yboh8nlas09COj6zPyfRaSYfpGYWX2v05I96M6FV
vDjLEauFS3nXmQJndxpl11PHwSk+jTG5pJhxHOEmK+piqCTZg43Old2tDjNJAP6ha4nsdy0svM7o
Tvp8EjMXa30LYakaL7yC1+f95Y/Zr9b/pBPIEPFxNA92f9VkcYsd4aFzB/Ow6Bcd9c68bRwVoWvT
12LEfEq09NyGgzWbdmJwc0bA+/Ub5XR5g3vlFhw3Dsq9tFAXe/sbn3lAwLMkMVwy+8Bkv2L/84Aw
82ShmslKJq7Nq9TVhxhpA7gZ8yXN2DMrUZgDFeA/POWpsHghXXwVSkx3FAD1eJBO+ST1XL8dlJN/
ffuhXsWFv6p6AHWcHcZGfDh5qFkr+snMgqQ3taeN13pjzOPHYCzQENys7FJQOLecyWCNgMATvhr7
Gq3dAUsqsTjFb+ew5dKOSCaMKChTK7Kb7ZL95qs3uU/W9sqEvBPY56l8OK4nuZPqGxi91Gs+pZNM
wVdpWJz27aZdkp94lcPsi9GwQxKBaPSq0YpBYObUyAomTlUU6XULjsiJ6tZsDoPpjira1gG/vQmn
kYxbMq/fjWprL4jFnXvB5Ht/WZAOgffke24m4whsTb3EZ2x9n622V19NQGoHcvu6ve25Qi9kFn+1
fV5EXx6bdMbCFYSK81VJZnN7NwB7giSvfHe8Hoyx3mKLGRrEYLgYE6Aq/E9ao3DgwAWqtWJDTumv
sZ3NRHoK8nLuV9mnvshn8A39WI1Q62t5qef1KrXjZ9KAYawLDJhe/8nx1fyN8KNhBDsAY/xo4gfw
25usf9a/3VdB+hCqGNBPsu6X5ykwYauhmI3fazss3/tmdcFYrcz4MxSSPr19ds890U4TA9JH++HV
YeqsYE435hkJaifLgZxY3RZ9YcZvr3LuCCF0EkAq2mWGTo8Q2V3TUKywq8u5iip8fa7or/ZhGtBT
fXupcweIoh5cCNwcIulJHufOI46LoPST0Wj1LPScyfraE7ffK9WkX2pQCTnWTZkgdU0XEHwuY5P1
QgVw7gAB1EN5bKfx89AvP6CBQRemX6ufrOADdztQ2gaQwcappJHbanqCGeml5z7zIWmlcWopCezd
S+Llmit2GaTmpptQ0vhx2zbDtYXkdPL22/0LuTw5qFRY5ClcTlyIp2M1Wxi+VurY42WwyPox7rZx
Fgfyi/JDg6CAPJQUsn5sjMMoscFykfDEP6wWjyiYAqHZCqcbIrTMNee7wOTpUaVImodAxLMs0o1N
rg8Bsjj5Q+rl3VfZOVK73RTCWNEaeNmvybYbcmyt3Y7I7QZjpDtYndmphmGYwnEH467RsOqkn7v0
s2y98pevquoDLtiWH6Pss/rXpo3nUTSLYfqueysYk8We55+ztLtLEP4zm34XQAb6sQs60DN4+UX0
efK9asaEzfOFuDL0bDy2k6UdO1m1x7c/y6tkhn4IozmiPKqGBMaTpdp6zYWrYcK9kmtHgEGCcLTz
Mob5sl05ZkPJhIzY4e1FXzcu91XpWDLrZB7/CoVBC7fqHWQTEyR6tCN1eUs5wPzmQ2cYxk1BKplF
LTO9+2UanHfbWDX3Gg2Nd9KtysSdAogy0jbd7wFyvPmFeu7McXB46+jVQOPn151cAwQuZyt7egGm
5nY/U83Z3q/ZMvw/751yAiKOSUF8mjyX1ujJYvCDROvQqCsRCOqitM5tcedBaFBJqY3dz6GsEBR/
+92fueVIRfYAQUGwk6df7i1h1qIX5ZQmAJMZ9QQyiLclSKPVLdvDXHb6jVzq4CCNbHnCqPefUbB8
edoPJJdscPvVfsOXd63wbAlILh2V9DIoIq2sm+taqB41K6O+E0GjDqOazWNfO+aFKcW5pweQxzwm
ICWD9fny6VfDLWtjKMgAfV983uUc3jlWp/PqPdT6jLGNB6MeQwrIOVo8/SI6+sz9jokm4WwXheEX
7Cf/P1k8z7v6aVunib2zd5HLG9vH0q9LI5ZqMx+XzdRaKkQx/C63OWfjVd63wcntWxAds4Fo8mYt
15JB5vc0tUlSWrvIHhfY0f2FbXLuCgrgnO+8/r+iQC9/6CoqDK4nUte2EMP3xSw9wALlSh0+W9l8
IcifOXJg3SC3M3Xca9iTI+dly6KJjDLABNXKpFQ6f9xFV9/e3vln3j31EwABYLo0a07ffZsbta5p
HQGo2txrlLeMT/kq5VFPbU2P5PDPHDfYy8zDdkQHiruvsv/KkqKfRR4kc9WmVyNC4uXBa5RoLlSG
r+UuWAiMqWUC3mI08ddy9D+bajOR4khLEpfWkPgx1cbq+vQglPUddwyt+xCk6/RjNG3EcQkE8tms
CxtvsMCm9+y1RX9Ten0x/fsGevGjzJcbCI9SD9fOwcf4U6xHtOLT9yYWy4dBT7cLidvrTsT+AkAr
EMlAQ5FcvFxrsFpPdL3uJ4udqqs5B/dUwEAOvS7orxtumwiihRVyZApcVheaVKqtqwub+MyJ4WKz
6fLvXREC28sf0ZfDVmn9SIZPuL23XQ0+mujSG1R7L/nynFtqZ5sxoUSH+FWa36pNrE7Dzupsmf0Z
5aQOWJXLz57bfXz7zJw5mWxcsPo7S54b+yQ9MBw6aQXYuWR0RvvQpFn3tI25d0FL5szJZI0dEAl2
+XV7ePMZXDqCrBcpqu2znsvyesYt5LHgVWdRFSj3x9uPdSYM7BSkXcyAUEhL+uW3kmUjvUxv/aQb
gSmH3jwU3+vFK5evudEAubK7IH/eRK2elhoecjShoXrpgJzbtTvzF6841A7Q5Tv5EYg2e+PQzl6C
8uf8ndlceiVEjyWdP1ltGaaUAHkIma/dGEgIcQtGYLtZfUy0LpyfV3gMCo29tUQ83qdUp9fvuqVo
XyndSYKc9memfCs0nLk6lAYqx01fy/er2rTIQUroQjj+G29PigLYEpzZXd8EhcCTQ+Nh5ubN2eAm
vtd728FeRvs44Pfqh+ZkWtMdIpe9CC34pdddYKUfc+mlH8vA2x7WsUovHeEzyTAOWzsimUtkJze+
3BYpJVZe16mTmI0YsdDj+4QzxIfYRRblaPSiP/iN2J7f3oxnzhgSiR5KggCDX7PAudAByQ+NmzTK
/T5sQ3sLFyG/0Jk5c2WgKA3mGeI3ZnanM1DKyhoWO48mC+zJGn0Z0A1f1foDh013OLz9RGcXA6TB
9AWAN0YrJ++xzHZP8pV+dNl0SYt0y81udhsH42z/e7ZOBxqcJiPtfd5z8smE3rhp7S5OQhcHdEbT
y+OqO9WFE3J2n5K0QpknLCJSeJI1L3pjzelaOslmL0N18PW2QfmnqcundDBKGQ2bUd6poiurCA/b
/EH1QJvCdplxd271BkXmf3/DcNp35zCm569G2oHXjWO9VuxUs8tvJxpLXTjDu6tiffJtdSG0nduh
sFeAVwB4e91apFdpL5s/uonGeC+SzJIiPI3rCyXRuV0D6RbALcRiQunJp7RxGZrajlUY40PWs5w5
quxhPYK+Uf/H64OFTzzbcVFIXb7coEgZ9k7fshR8gCqsg3lJgnIJ4jQTxoWlzr07tiY36F/Q9GnW
mRdC23oIoonuac3NxHogHZdLZqBnggmiMnvzj/kA/mCnLYOAVokPH5wjVzTBL4kteBqlm5RzuLkr
UscG0NRf5EguGkfNVmM83rVVbNkzTa23t+brYM4v2cF9u4ws2fbJux0zJuZ+YTiJB4jqfqqqCWSl
dLMJw2uvuTNXaV6qH84tucOf9pOw95dOdo4LYrXISBETE6baNbylXfYGytUxw1zyZrHUpW7u661K
ewBYOh/1ry3DSeimiT41ll94CQSCKS4bkR3pJzmHVoAofPt1nl2KhgTCcXvz+HS6bC26BULScZMa
K0tY0zpuoEiWHoex1C9QRPfX9DIY81TMfMimPXLYU7UMMjAGzVh1JlYvvIOeLtNxldOzUSz2oSo9
WqK5nyKdNWDQsJaXQXc7He7V+tR/O7/fdUFzvzyVemlpOfAfL1lwJgIDkYkPOGYZt/qU4uo3GPPV
ZolOhRXOS0Votfn8gDbPJazCuRfOXUc3DMjK6zJxgipXOnbmJfpoNEcTckVkW2t9bZjM69/+tmf6
YDu4kK9LbNk5qvtv+W/l1oEwhvPtJoCuEVBFAMz8WZf5StHiax9rEAxXmtMEH4RY3GRZ2sIIFTTN
u63W51vhW8OVKqbyyVPV8uftn2Z75uuvwfZGRAQ5QYSHT8+xXfo8OpjPJK2yYHom/ert97NTG1pk
aZY3HO3NRcHMQ7TMvIPVI0FKr9q6hrvCmnFcciVwgG6dAQWQogIN6L7ve60d+zunsp3qkYx/LA5D
w58PJ7F0RTh51fAHLJvf/V5bV2bHwQDBeif1tjTvhoDp7kenoCIIFSb1/o3ZTRlwoVXvtm95HYxt
5I42unGaE6zY6bhWVj4D+hnmeLJWZV1pntUY19I3pBUFferaEfreKv3jYbPVgDhYEGOLmGRn5f04
zQKJUujpSzyhGU84sjv1XLt5WR1B5IPhyhuE6aJMQ18kan3VyJj8lpnEiLzu+i4vzYnGvRaMdTiK
crhRazGnYQEnYQmR8UfADs0n89EvOiYoYhxQ2Kmq1Wgi0ypGck/g0T5Io2X6IZxucqPCzFUe64Pi
/ymKNH9EOm9QN1UxGOl1lg66ecDFDtz2mAXz+LlSVmO6sUdz3HveZmFkx9YevfTQWwC7D4tfrFhD
gKHd6i/AM/z+bikLo72dS2ftjqKmJPgxd82iR8Db3SlqF9PuDkWrUMHqkP0U7/W612p0Rrf1uxic
1o5hetQfJCr02g8cOLuHrKssPYZV3zpzMm6j0ctQuZlu39crXjXRYFvL3c6NAk0xSeeHp0wnfTTc
kW43CnfDF8cdpipGXhjwmCFzUFgwq009RA4O1V90R/QJw6vU/AytP/9tWCog4zKX5a4ZIGteuT3b
5wkCbvPMiMMbQrr1VR4iD2N8XVNTG99B1lqMUBittO6Y81gPzuRuM5JYdvlLIV/af86zul6v6DfP
d4hjdc3jRkjID0XmmGVYTtU6htJxlxtMcqb0OG/d9BkpGDOIV1Obn4zUcW51vdI+Byv/RbN4XYnB
hddEas3Tbx1lnRPqIq2meJbrhiJCYLReEKrCy7cImkn33DDLzSLb7q1HQZNjunVR9EHQcOUZQ6tR
1hr11oD1Vs798smbW/ksR1+ZcdCUTC508DrqtkpFY11VWmGp62JS7W+oVv0ct7KtfjSBqoawChxh
hT3l6HGTbvFcIBvyvfFwSA9dvUYnLNPm4FMx5rrB3KsyVJhNanmv9Rq5YFn2xRgGDsO5UA1uYRxt
gJ3BEZlDPF80yvB4SVNmrPnkGdR4RdMmsqQTfF1ZTZ/yI+3ivsRL/JecfWOIDaNfPqlsdfMYhx7/
0UUkr51iVyyW934x0saOrCJVzpHpOnQFYfe5pDpThv7FwhyZUFm7WXcrYESkWiRc6a2xBW0aYF/u
gLRq+x2PKGyP+noe8yBFEmN2yPyUZWlPnt033i39Nvmpkcz5nv21qjH0HFWa3xuiNNzPS7lW1ySr
wOmLLh9B6g71Msvbpcqs9J1nFoW4L53e6yIUJoNbJuWyPGRasN73gb78mMqNHhjEAUwHSmOw3/d5
JfXHDS2qgKsQbRhu0tr+aTACqSL4qsFyY/mjPV0xiBzvFhoBbljjpJWFHbovqEgC5ZaPRbmApEyn
AUfEDZJImFrGBPJMlO2XGa9GCA+22mbo5fTmHlU/1g8auu7p9ZT21XRQdJQyNl2zOmjcFd1T37UG
uOOVNzY42/BhHKpu/mzkKq0PGdfLu03J0oPuounf3d4f3iGoi6mxNY66Abe7k7BaaUutIerWmxf6
UnqPHupvNnwf5NfujB6Vjfcw+OTXTWicDyvzxb1w2dvHnHgAWFRUfqS78HQi1MCHNXIt3LfiFu3G
9Qv2V9V6zCzgbLfdZhT4wGRL0X3JtVEaVzYM9Q+5WlvvyLf1gweC/aoi3M6md33aZUsEJnCe7/vV
A4qGKownY6sQW4VUBDKHYV2sYxPag57XkdfV03CsK9PNjn1LOk2IM1R9sEwE8UlIjO7oNLibRUU2
gf6aKtP5qexFGmGrzBoBeKq4kEYem3fFNiz01rp7WkC+/DA0Vfz2PGE91g3aMdAZ2/JXMYr5l155
bhn3UzZ64QyzQI9ntdof6JSXIFONTYckw/77QkAemzhQ3fotMIb0w+Qu4223tOufxXcXpsb1qj5N
1N3cE+0iZYj74fBlNrcad+Za28Sxboz2k2eN/bc+NYoP9JJzDG+quj8g72lgiFFM/nenomeMwW1b
VHGLdM8f12cucJPq+dQlhmq7PJ6nXH/X+Vo1JOg7Fw+b8mc3qkCU43E94TMXISiVf0J4u/coStjV
Ual7TZ9I4J9lzNzbXe9k5zpfciBBKeYQytNDRLyXP7PPxAYlLYyjfMiE9wIBZDt0hIPKcO062Z1d
t30VwmrJ0WlfpYjTaeQ+cypvoxUs5cgnAx74vmHewpRTZssWaW1Z/Nz6dLMPFBV4CdnSHr9PWWf0
X5bFbz4zW5w1qEgdojytk3PT4qykeYla+zzxcZrouDes4Ps8rf1PGxcb+8BV1Ojf1mkZnGMqUgOv
hnzV7YMc+vbB9BrxzUJikCA/m/JeacL8Sj9BbpFjjWoJrYn6JexM/t5V362FGw/jAuwllPXW+zce
XGkLbtg4ibASdYEsBNp2iJq7Xft+3rLFofXd1CpKRz1NSCW9ry7FXhXRYks/+i1CtpG/DqN4JIU0
iS910cPaDcqgi1dN23623qQ7YacwWYkFEAVqR89drZtFmn4Zw9VfjcOi1Yt+ZU6OuB4N6Tmx1pVT
fleb3vYkpm6wr3Yz+Qz1t235LGrwlJGSpqei3A+qmi8yUHBXAmguUCQHszzyhf4BI7dtvXaQSKXm
z9Ltk8xynjIAV/vUdMVsRLY7IxC5rFaj5XBy08391cpxEF/eTnvJvM+kvfiv0ohAhAG8zkn52pBh
bJNvmqib5dpzj7Zaimx8gYK4uwmrjoRQehXJdpqmyG18fQurcRzvhtTSgYS0GJAd1gzGHwYK+NIm
XJH+szlivxKWtFfL0M70aYiFznFml1odLiiDHjyvltiQhtrVceLaqzK8NG1TfrGzSVu+zO1gVlFv
t87XSa9s3pFWVGAqt95FGDclXugIGpeYPzeA+Tche67sCT0L8pC+0A6VGcj0hr+Sbre9vW8ykgpD
xHlPU7hCZHT236WMvNencfD84qBNTe9fLUOdP4peX+3vwrAWCw8dE4lmYpmRRT29BsQocs5WFtd9
oDWhDjcmvXIzMZOXpcb4FARjt+v37kY9D2VjqOWaKa+JtkDRLnR4h0ZzI12XqYrtwkLLzy91zbii
g7VU8aRljnssgsVoY+7fVqER4Q7d9bB4RPvMNMv+YXINNAQAUg/lJw+JKy300bAsbqFMDv3B6+0e
vRMcinEFskCef7KpHt5tC/DeqHSlpaJeldsWZRbi1aE7Mlql3Fz1x6Xxp/oeJKnzYXOCsovyAMLc
YcozozkYQdbhNIzmNHhW+pL2dT912/OybMbnFFERboGm77M7zfDGNqS1zra3m65B0qFoCnEFhGh4
VMGOGkEMoQm4os1l/xcRgTuYuHBAL6PPlodrqm0+A4is1w5yEoWMPNRqKJOUU45R2wfje83yGy/M
OELyqMmBdxBV3Wp9bHu3VlnYBO4ssXNX9fDQpMUg/pSbaL+4euGSuTj26t8Whp/doWCIYx1pXKUi
QAPpzSAqHCaDVvMRv9PrbrxrZnN0rlfNJWeCJdp8Dtp6cEGQmw7ngPnjl2lW7k3fL2ZwNa5GCa+z
ydYbWTuiC/vCSacr7N+NLZauX39VBYQjNNAmOw+xoLc+KKcPvpFhlR+WYDBvM2YgWqRyp6nveh+A
Xii6VguuIeeq+9peYXrN1eaV1yh1j2k0VvQoj7IuubMacJBdjN2f6kOOqo7Uy2D6D1WOnAp4yBYZ
o3HI2j5yp6Z7tm2MujiCdfDTzpp85txsvX3gntcZhWQZyHgo0cYWmWDwHQTbuulJ6a1d3ek17HAo
VGv6xW6arUEA3C++Ep68OnJrZ/sY0JH7M22Dvh2GrF4+VtvSqysNpqtE9tna/2a5FNWxEpP7lG1y
B4vrnqQGbZ32oZ/qoWPm4li/yD427X6dA/VhbhGVDCfYlfqh9ouhgkGwet5V6quCSrNBFf/YMSb+
rdVuvwKuB6MUTlZjNeiZO+sTaltDG+W0N8zQQkG9SYK+FVfF2ARBJFE87iJ9DTI9Into2tulACOD
5I9e8LGUhPO4Bcrqwlyz0kNR9WkQ6po7VEeSSYvEEiNbPqrmHK05VzRWjXS5Veakyoie59JARuyZ
pnmdnD9OhfCZrgTm+LEUnWfGTDRdNzIcEj+a3jWmsfjVfM3GzDavnCFb4rScepSPaCDnkcxGPamE
tUyHRghNRdUKsCJZzAwhdGNKy0fSffd7Y6pcXJg4nOkP7V1qNAD2qTN6Ii97Nl3QLoazbVbipJ08
GHNL5T1TjAVIp1zoD51ZipXAX2B2g9/baUOMabNbpPVoofHppPQgZlVfwal110OloFNdaNy+7lSj
CwFA2EaqCv+U0y4q6pPYZWi+mWwTqCMyLPd+k7ZzYeR3Jr6SXTCDYsBmoANzEl9LrIuGesh0yN96
cS8cjmNhNu6ds0K6mHS9j1arNv55xLYPGJFIYWB+RhMXtZ3UswtdT7BRaW5He6iSLlCXpDXOPRoD
ECa5mFPu46+XO8MHbGjaeOskQC39dybNYFoRcnzELt7+OAyBnoZrzjz/woTh3LKM2hhjsEM81J1f
LiuzRhZbofTEsHr9vVaU0HprpzhOtArsyKgAcYVdUE7DhXVfj43B5e6zRHTfd8H+ky85TVQOdl4Z
SeM1dlJppZpjqVcQP6yVdnGY6Wl2O2KfcVcqzxguNKvPnQ0gsgZDhh3NfzrwQFlHr6n+jSSog72h
lRWPKKc0Ye+Wl3TcziwF0YO5OG4yIIdO++IUr02tSepWTD7mOKPnFHlpOl6vsv9ndUQeCPMgBmC2
wST+tNvfWXrW5fPgJO1oOYcUH5pjRhx9/3aWe2ZesovPMuQ2meiR6L7cMZ1slK662UngW2kkj47q
Py/Ubx+sdBZHF+Xmn28veO4N7vfKjvrjkjk9GZMtumauA8gr9OAOxiTNu7n1UD2tq0tC82d25W5+
A/cVmyccP0+ebZkQVcCi2aZM64zhsOG/cUj7NW2vZaqNVygX+3hCyrmlj9Ab+SXXstevdody7DuS
6IDO1ckd0FQjpULXQZ6RmX309CK9NWt4SHYw6THCw+uFaPT60kbdEpEJjj+YxlefsjaQW0ChyEq2
vZcIJmKMzSkLLgSiM/NvlgG5yBMxhHqliWR4LdX5UNoJEHFVhrMzju+CtmwF2eXc/gZe0r5bx9a5
qnJUdsPALXt3J1ObaIha5be3d9PrT0wkQtVXR/uSe+d0+/obTusezcAEr6/uLkhp1GimqW5ogHvv
6XWXCIoGKvTtprp6e+VzXxfs6F/o1ZkRtayH0fRGAvIoTP/9ohaDYnttjrby24fZSLV/vmJ50t0M
Hbwicrqn58bOkfmc+8FK9nPMJS672B+s4lin3fc0aNyv9AoamvZiOr79oK8PLEYJnNadcQHn7PR2
1coJdq7lmolbZxtacI6KF7Pyae/q64WlXocvlqKPixIgWRW+nS8vI3p8VVk6mZWA+9niuhmze0lq
/Q4p/vJYWcz+J9dz/znXAdmK9fme6uxEsH2L/WfwNrnr2Kmt1BNpD0MSqPSns+qXzErO7Bb4WLw+
/EixITsFNPRT3hXYaejJYkh3iHw1Nz/wm5b3ODsEw2H0C+cCtfvMZ2O3wGHjf4DpTpOrwlXYHWTW
lqwV+bzu5AV6Ym1xVJrfXMjjXg+LdwdzIEsBlxxTj5PPhgepOXWOMhKcgLbDJlzzx66xdwW5074R
SJNEBG+BCoei3YWO8IUb6cy7RS/NRQYG+ROyn5Pli7yqvZq5ZTIhh3gQE1j2yi1TmiRbGanZ/j8O
BACtvSn0V3nmFKjWVIyEG6lvyWQKPeq3qkMPtZgSx5nqC2jI1yqRJJFszh2DxgvmWn+5OYXjzq2j
XD1p0o6TrWve+LybVQyhMefiZ1BjGoVCnNX2YVkGWhkRzxcJZVoYD0oOFZxfT5/wC1+C9p8zB34a
KQMKmjvW5PQ12KSzrqITgEZv4TwJy1p/GNNSVvHs9/bP3qCDeOGknrkeuOkBCKIAiJ/R6Yh8qKG7
ul4FOwnYUTLp4xKvm4UzqdOrm90FNFLwt9++/c6gaSClUCpwISFOxh3x8gsQbk17gseU0L72dgqM
YDJbC3/7gqI+mJphFk4aj0TeY18syIIZsmniqh29S541Z0607UDOYT6/e9GfHjNNwj8xmoHAu27V
MaWhnZj66ByMYbyEITqzFEIlZJ77hfj6RLeelEWzj2fsoX9IC18+VIZEsaTVzMPb7/dM0rKfJBcE
FuaBnKiXrxe62diNuLUkJnOBIdZSh3mY0zXGhTvq3DpID0Lj4bEoo0+SMXPJ66LBvSZxlrK7A+vf
xutk6hd2y5l0hDsQIiSkNhCsp09Dft5qTm/ribuw/2HTQK85LmtZmke/HPopcqQqf6xkhYySx7a6
VHb+hVO+xM3gvIJh2h6oOZenewRyhq0ydzUIZqTW4YhcMuyVqqXxxuSx7mkrrbMeAkk3nxCwYEwO
T9T+iUZc8DVwe+unXi3z1xRbdPyHmLU+qIGWfbTku5z4zPTye2XN5vRsGoqmrmB8H+oKGG1iIXDw
ziIPfK5y3/nWm0U+xBita2PkjZ76Lpxyu7XGSmpo18HxiPuVtumFHOlMJAC0u7didiHjVx4/Tul3
YwXYL7EwNqDhvSBOrmXMfel3RfDM1IWM+/SYQAnz96JX56Pv8K/9n/8ndRgby2x9F3KemnLB4IxJ
va3VfaQ1eZ+8fU4ck7/13y/7l18LNBgAISh1Lp2XayEo1vhMBhbuoZKJ30hX/aHWvMV82CqA9FEg
FnmL4gJmBVpW5N9AT87qBu4YanqSkbcZlXMnuq+lna7ewwAEOBJgkZ+XFDP4X8Kpg/9Rdx7LkWNX
Gn6Vjt6jB95MjLQAkI4smmJmltsgyCoS3ns8/XxgtyQmksEcaTcLdXSJXby4/txzfvNJ7JtaHGyz
DHSdbG2vIWDYaVLsIlyhBXd1MGhUyauizZ1hNg5z/ET3fOjlhvh9Gq0J90JUQ5v1kIgoo8pFWQ2u
UOtJ7Qgz28rGRA1KtThVpb9tB3H4qglyAEo21elQk5qm7wZRX2T3fd/Xa21ouvFW9VKyhzXSrtZW
7a1QuS9lPyJR5HcxGifcxcWOvHrob3KSkvoWXM6IJaFJreX48Qwsbx8mgHtAIr+AO+05PRJJlURg
H7S70CxMBB9QV9sontcm1x3V9m5Lql/+ZuXB4F9iAp/dQTQ9I9Fnaju5P8Bhp3OPWYqsCoLe7RSz
8mPHDAqsooI+93+IeWx0ToBjiHClNyhK76RGkL6wO1E0T5MJdPy/PQqkINlaIukJoKzzFnyz5I02
AgVPyWtX117n5kgo2JEU6T8tFQSDXqSFoxq1f+HwPntzMgCkKEDGgZED271EzmIUQLa9yNtdDy6u
4yWiW3dSSjIckbceUbNIHSjBBKOXizfp4EOcKP2y0V0hKmowOpIfXZIFXG59Az2h+T4hR0N6j3+e
jkOQhVGIWuW4U7PcuvNbIdqZYq+4U1nHF0615dVFU4z2vAAIfOQzPG8Ca5QYv59IY7TRVm3S5KoA
brf5eGLfawW9GGDt6HMh/714BqWxNXmC3Im7KWlTN5hi2MZVcolf8s5SVniuv3rxMHhnIH0Nkafe
jDmiQwzQZ2VxEV1As14ZZSu5cjxb00OvycPy2hJK/VbKsv7CoX2+j/kCUgUkSdDHIGt5OnN5X4PT
UUdx1/aJtwVhF25LCLjr0PCMXaxUo5Pr/nQhMDgL5OdJ5HnJDkbtlKh5EecoHQJ3SY+4Il6d4HFk
z8CWVoDTHKzbbBB3XRGXKoVCaiySPNZI8alieQ2+LmhQ+aMgGhi+YICLRCflwred0fFfvw1lBUgN
3C1n11jiW2h1BM20S6REvs6jXp8ruGb5ZEy41ABi6dIBdTiqpW49VwrBAFlTthO7Sg0cINZ+5oAC
RRJqLPostOEypfK2aoguHKHBD9TWEfmqHKUh4+54Qa9/VZRaH+yqQHrGbeWyvtd5SwyOCGjjO57C
dYGudtlRtaSc9tiz+++GNIgq25vDF7tqyjSzRV/sX7CxCEn5NEYU2lpDjc5OwNXfq6jYfxfbprhk
XLUM8OahgieAYgzTdC4GquqFF1pNPe0qTfJuRS0zPqWRj4uGOsXWrwwU3gsexm21NvJKP3y8Q985
Bcm28fREDoCM01msDINMrtk/0w6wbpivjFHWXmIfbQpbjVNjmMFV3l0ZtVHi1ByOmTsHDV+TZsC7
QVIbkoIff9Dy3c9gyChUkJKaAyDSjqc7SYBIoFpNI+6KNM/DdYmaQ4ccFn5skoJwtN0EMQVZCYRX
6o6qEoLWZRE9fvwR7xzE6M8TcHN4kY5cXg2DKmS+N1b9rsiriLS8OK5EIfb2BH7FhSPynZMDxU/i
L3KYBMdLWqdaex7B/TTsJgqjd2UTg+9Iy8Lp/UK8yjj53TSOkj8H+b9+Dv/tP+f3f4Z49d//hz//
zIuxCtlpiz/+/Sb8CQwmf2n+Z/5r//zPTv/S3++656ppq+ffbh6L+jeOjV+PTZhny79z8ito6a8v
cR+bx5M/rLImbMbP7XM1PjzXbdK8Nsc3z//l//WHvz2//pbDWDz/7fefeZs182/z+azf//rR7tff
fidafzPp8+//64e3jyl/7/a5/815TJ5/5VnI6vjzV/7z7z0/1s38K+Q/ROgCRP04mvL2IUbqn19/
opl/yAq+ojArif0R/P79tyyvmuBvvwuS+QfENCBisz4mJ+CsxUO27/VnsvyHMad4eGqz3zHRtH7/
xwiczNq/ZvG3rE3vc1LZ9d9+P12m7BKKRbPVhUKZmHfhMnzPEXT1Vb/wHtLiqY9cXfwaXGJQni7P
v5qgn3wxAri4qS62Y9Wi4KEO3oMSiquo+IagArWGR8k/NJ16YesvzqI/G5OppPL8mVWt5UX8wymI
54QiCQ/9aAcOgivlaig3pmQbIbSQbbaRL71t3+seOUZindk0GEec0+7hziMVaq4KD+1L/iM/qvsA
0M2lRk5fkH92i2o2MTYUN/Jui0a0IupNhQr7Q4HOewfPJUXtT9Wi9eRfUhB+pz8o9FFLgRQxl+AW
TXkIxfqUGr0HSA2OoB6L5JteFHDxwR9B7nizYf5ajm+X32l099ovzi1oQ0CJqbstoztKJITPZRPu
A7Nb6dUd5JkLybnlAp9jB6rdpMh4ErOXFquvB3CZDby99oUnfjLlW9EHENj2q4/7cXr/mqgxnbYy
D+qb54cKfKcbsSTeex3AGVtXvnp3+rozK9vILnRoOWRzU1ykSISwcym6LDok1X6LGrIf7Ouiq5w4
XpcayLuPu7MQxv2zPwaCF9hSWtQGlhaJA7rzWVSkwb76ZcYuduxjsa6y3fCU7+SnoLRR9SN+kr+i
9Szy9rbWH7e/XO6vfcQOGXLPfH0a8xi8GU65UDIKc3mw75LjqJZ73pRbRIB/9mDmPm5pEfj/1dM3
TS0ODJDxkSH1ZbC3EM5EfeJBXKd35Vr+NNykFwjO787cm6YWM1dXnWakIU1JvBUrkjI+hKSPu7Pc
vAwc6jWYN/GGkNlS8unAiXoroSVd0Rs4SBhFXeObtorMFOCUhOL9pWPpfHPN88PTl4MW6IG6KAPU
QL+KUZH9/RDIq9jicG1cS3E/7tN7jbBvNd5EFqY3y3J5G8A6ECvOiDyIXwR5O2nRMez/PYmxeR0g
uUIVEXUO4L9nsmYR6qQQEuRgX6ImeVAlEkCB4QmXnHvO1wDNvFK0GS0ATIs1IA5jpSB+HuzxlrLH
qTQdybioJv7eiIHRmEML8n+U3U9XQW0lUddhlsa+qVZtckuO+b4Los3H8/JOVyC0Quadax/EIYuL
Ii0nfdK0PtxLiSN1sQQ0WBgvHETy+UkAzORNI4uu8KIqBsukEffm7qBsZdW2vnZ3iqs6/vbp4X5y
Rld0c7e4Uq+rwc738vVof/4P+kmkRTp1NkV7DTneHEZxpecBjI1wr/iCD5gA3lh2SRXx3bF808Zi
3wY1GtOeWDJjarI1x2FV9RfASJdaUE7XxBihsYj0f7jvG7NaBVTLm6qK3P9kqCh2zk8RTrrF6u7r
Drpo2ob7LK62UegglnIhS/J+N/7VwuKibaiSpMPY0QIHXI30SpBdGKjXEPFfGe3Xk2DWGPxnJ+a7
/s18G0ZrRX04hPtqLW+Gtb6Z3NA+pI7phs+zINZDeLz/aWx693a0xyeqFt4DloAX8pnv9pP3NN6J
VNbAOJx+hBb0XVOJU7hv43bnT7GL0cKFu+JCE68345t++mGZC0E4hnvrzjTDTZ0J649Xg3weFbF5
KXwAC0H/Aa+y005QpDMir1fYvE+J227SbbGuN/lNfKPdegdj9fP71dZwmUf9IbmJ1/IWWucmWI32
r4+/492OvvmMxaoMUoh8YQxxyNT3WTuHsZr7cQuv+lVna+ZNE4tlmUjS1FM2g5vkeBvvanyu4xXY
8wmA9spwdHt0s1WyKjaocMeZnaLpfeevL7lyvttP9OtRlX+N3Bb9nJpIALOuhXtfLzd9W6aPglx6
zx93df4lZz0FTEmmBw68Zs0f8WbVNDCnieP1cB/mt54SOYlwPcL5yRHu/bihd3vzpqHF4pHA0vd5
x5CaY+goZmGTQL/QxLsLFOUzqmT8D1GPxaE4BFkyKdyM+5un9CpZS9fSV3+wu62xQrraUZzUzZzE
MVftNQwSB7Kg/bnf4rhzvf0P7hgCetKwYKj4mkVn2ywkJpjSaK/mNdLv6e0g5auPx/M143Q6cyaq
yzNfiKANN7PFuabnbTg70NV7P+uM53oSur0UDfi55KQ9cf9S++F7B43ypUAT5ts4IcNWx0pyLNQu
utGVQX4I/Ti8qpRxpv6MgpLZEKu8n+ZQUurA3TlV7TRqypvWi8SXwZfGnzO+F8pRkQQ3vYjbDBGP
pExOZXIuwJvroOQkIG8OwA9zsPiJkH3WM028kXWPP2vVpFikDNFosyH7mZiAwPQZHEg7A2ReyOC3
XjUkqd3Ah36YyjS4MWt8CYDlm4OyGhotzm0zqQyAJ33npXZYyX3oqnFQ4kXWDhqpQNWDEYzgbP5t
NMUh51/BgNlRKowRlsC1+fLxJJzF5xJ4DciZMy4fEIO42KJphr3CrFy+h0h+OxYPUJRerGREGAfu
nfjv3iFAUXgMgOsCFYRk8OJQwrskDnpsM2hMtA2psYXqwmGgznHJyZrC3ZtVy7oiMscqfXEaiAUO
g2muhgczUZifkVL+d93slV/56DU1BOJMfMBHB1MCDe4QxOxEM66qKMC2LYz9+9YqCanwf8K+OBPw
uIdT3dWwVAfV+OI1Hi9N7MvyX54pp/fCMBQvDaCjX3I9tT/GVO4tBPM6dI4bbagHJ23NolyJUwvq
KIu0+EEvLQ1EUg6vFoOKwb+GFJ9+NmNrOJoBujoOtKwwsyFOZslKQLIjs2EVZTd+lTWJDXY81jaQ
YBElbAnQLjmVvj7GTgePzB+FDYWc/WtG7/QoNYSyDpqyCw+CWYw3IvAkW5Taymn9JM/tEInvH7pR
C1cm5UOn8XzlAQ+Kn35f9qvAumg8J5+mzYl7OAhnUgAPExAvCAQuPqeAb1BiKnaIxbhYl6nkz5x4
cyuMYrHKUVu9lg0ldsDlKPuqgCGLLWF+VMSolNAZbutVXZrdLaij4QoUuuhMeSLsrcIP1pYZZ6Th
emPvecla6Mf8RvHkdo3El7RORm284kTK3bpvp5suMSw3AB2HxmijXDoD5zfJ6ZCjY0u2ziQxP5sO
LdZr34g+7kaSeLCMZD4E0AR56TCrj4EISPJ1mAvq97Topp0iVZCu8qRBUEShfrCtxCa783nsHjJz
rB5bfRrvJ4gLX7hXpEM9FvCXRl/SR2fM++IesBW34khIoHQO7DvpMEZ9+VkLY+I4JDbjGx3EVmhP
peeJTmv5JvIQBuJ+VV0hGZ1l4XOXBz4UMDNAiSIQyjK5E/S4K51QFIbEZg/4z9DEra9CHFn3Qd3C
shejTm5grRoxsNuw/DkOgtfbUlGIX0oymPse+vuNHLetane6JbheEkM6uXCrnuVgWdAW4HIAcYw0
GsWLQR4NXGm9rrcObW2B825QIa9vassrqMElbXdox3gM3TKoiwjKFvk5py1rU91MfQW7zxu99svH
p+5ZKEFJj/qYhk6MDkHilVD7JmYBiFJ4rdrFh7qNrC0Xheain23cf9zKQipn3kBU3mVCCTJ0/HP5
+hHxFRA0lCMOHuR7AHit/glKd+cWvriNWzFxUmuVjr6+8WSYkubUDHd96mVOWI8evqm9dl+zB9cf
f9U7fUe20JjLYLOYsLx4pefQlDWU4bJD1pvmukJ1fDVN6SU58PNIinoFtgGcZCQ1uHYW73RIBVKg
S0V+SCiTXge66N1iiqxvzfm5XIzxvsnL9BM6aeqqT1ARwblHWaW+hs6IOsSrsUXjslSmzBkSGc6d
J6ZbSRTALaTxAwajkd32Q7rVdU/btnUWbDuhK64brQSzjFOLMxmytOKODxEoggH98RDOwdfJoTH3
jRsb9UnqNRwbpwejb/paadRlfuhL33dr3RCcWhVJ7cZasPm4qbMzmKYYPJJprKLZke20qWZimWJI
lB9MvYmuLS/S4QiLlj1ECulkNGKctEvigyV5llNQtdt93PzZYpmbR3YUTXdZnJF6p83repJ7o94U
B0JCwRn0gVpyELYXYDPyWdRAMxQW5sgErUfqYqfNFJh61YXVlIdiagOnbwJsg+OpmVZgWYONnIYN
guua+OCnns4NL91UCuZSnaQKWxm1iKu0xeG2GGLpiiKybE9xaLyEghU58VQOaKcMpKWTNA0dU/Tl
Nb60g/vxOJ2FcbxpWehk12BaANNfrAgBsRcB5ZPyYA3tBCG0Um2e8OhC19q+gcpny0JzYdDO3tKv
TYIunptFVXExNYHiBdzbU3mIBU2x5RBNJbOZlFUvDYyRAFOQ85WHZpxIF5b/e50F3oXNAeDFmQRx
OlvgJRC7KKfqYMWpZJv4Fnl2PWEkqlZZ4cai2u5zUy4utPrOUmRsSbdR9qK3y6K2WKUq6mZKdYjq
vHHGIfQcdQwuQQXOtzYP2VnN0QSVOivdn/ZNatFBKFhcB7AS6EcMwVPTzPfRbPj77y4ZQNrMIQgf
9teZaXXr1x0aUJpy8DO2loWfz4q7HktWIdUdaBIyLnfKRYDavCpOjy6WKCkY6s4SVNblQpV9sxX1
PhcOUTjkeCdru7pL0XCCg6U3/VVjmdeo5RwquVw3HmTnodMeGgRtbZwrLsRe5xPKu5Z0NOQz8kEQ
tE6HulJQPlP0QUAgl5KSFBkvQ9jmF0Z5XouL/lLnY80AQ8HWdVk4ShQUZJsg8o+VUVorXUaKL5d9
FGJyM111kedfOK/PY3hinddi/EwMgjU49/pNaGGOqimIqIIc8Cv8kZfKxoctZEdq8Hnw9igUw3dD
Ar9vYZrFkh1o8jqOywtb5bzTYKPYoLPqKwmZZVBLQognJ2Dng5JZ+NfKIxrMhCfk44FzR/j7Xrgl
3g3wwKrPLz7gBwian3Y6zbi+uC3NAzLmowQoT5a/Z6AY7mt5AmpTUUx5UEd4+HaiDBo6NnLeB2sv
TNRfDff+pUTmeQ2PSaCoQp4UmAFrfd7lbyahq70EG8PIOsT62KzrsqxXyLclii0gyXfTVoZ6RyJM
uAarNd2goYHaA2oCXz/e4Ofrm3opdzbiuUwEBMvTj0CfYehQt7AO+hCiOeALAhw/6eXjRhZwa2JM
hWI2quqk36gAEyGctjJWIrI6npoeQ6/oyBt0KasbWve2qCbkGrSka3ZY7EnqplHbWYalNMbYTuss
p5YaRjr2hmb3JBYg9R01ABTsmsCXEwdbJGpdPKDv0NLQ1rzZ429Tahi5DfOWHHcgaSgZ+rpn3vNE
zL4WCBMOqOToleX28lCjjTDE+ESM1R1uqJXoNqg68QwXICDJbQSFPok94QsPecRVorC2viPwr/Q2
kF7ErXINiK6LLpPwoFaTfMytKSXHZGWiYNeBl/FlSDZimidGWr2uoxB2TQF/7G5E/HJwOAmQacEn
9iERS/HXx0P+zmqHAQKzGvqEDkBzaTYXAFKvu7Ipjr6ltWs48oVjTQrWkSLngaNGFroaXpJvjSi6
0rqxW/uolBxLr7lkEny+wmCwgwqa65Qzn2wZypeovhVSER1FI/GvR9T/bFAcl4xm39lNNMNLCT6P
BMxgGZ2JWi1KVexFx95HvaQMRfPax1GQDBLS0ZrqxVvPDOtV2ArBg9T2SNG3au1+POjnR5rJlQea
BmgSIkfmPBRvdnSOYLY65Xp4FK3KuqGYPRz7oRJv09w6KONQXbJ6fqc9cuYWKCiuS16K8z36pr0C
7kqMzWZ4TGNJcIXA77aTPN+HmjisNT+4VI07B1gQDeAsDWFsrgbzQDttkESDMNQhcznkabMdazRV
2lr1UQFCYaTOypJUKfIzGpId9qBbyTr3TAUaUodDqwlEdzDCbN8PTb0LfD9wI54uF+pg5wHn/IXc
JrzneD0uhyRTjaAlPxcdTYkp0CqMJEeadwg4VfxdpsEZurY8ZuHFtPw765wqK3YL85Md5NziehFL
rYwQIYuOJM6CbU+ouya/eang/87VbULsIg/OO4Tob1md0gNxUDtTB0yAKcVGFxtpTZV0XGskLDZ+
GyrrojMUO4716tOotfGV5qMlmAWigoxfc8lFbp7w08iFV5cxWw9xjaGlsjjYS2koKyHL4iPi2HdD
PCJflx+gsXz3jOi2zrunjzfYeeBLNIqkP5wRUtpnxXuU6BGkzvP42E9aca2jZPWAAeA3EqnSha18
/qQF/sgDGpMA4GuEDKcrvfE9LU1rOTtqk/Uj9sXm3uoNxLZmvb9KqvuV5Cn9Lm2k2g3NUL8Qdb7T
T94tZCQgh0CJ0BdryWwxh0eBNj8akyFepRWJyELETcBItUvYQ9gIZ3MI9UQhsQ9UBbzAq17xm1NE
L+Q8miyvOhZs0WKLMrTiimaJ4GQe1emqUIW4cPIMK41JGxVx4wkkRu2yjfLHLE+i9trwkiTd9GEn
p24xFVibyUWu7SWz9O9HSZj8la5M8lrR84RSBRq3h14W8lUH50dZCWqW3OohM+HKSFQ+Sl2vvkR4
RWw7fCHUKx3y2SPKIE1hhyKayKQhCZfszGgzj71MROD6lRl+t3IIHRsA/eqx523+ZMqtSjGkDdX7
AYHHJ3yQUUga2aCrVFcqXIdR7/ukFJmFSlWdjQ9ewH9ndyQaHiDeKYeEx05rW4lXHmtfHFEq1BQ3
mHFsV2KRYf2o0TWoMarWtbaiFY2OZWxi7OtcK28MrdXMdRDVSMQMrewpN3qZpYKtkQjZjgXTYM+F
DvJnhHg7o23lK5986yEvBe+FZ3jcU01oRcMmuOi+TVJLzWlCK3LV5q04gZ8zhtQJs5z/RwQyg5u6
OEMLxHYKxE0sFX3h+HkTtA4IfwIaTPwCwty8NzaWQLGJWaBIEUnxON3BgRK+l2YjNg56ch2CgkaJ
WR2FptF0+zySqfcg7qq51NsCeVb0UkWXRFi80jOv+DppCCKuxo5nrjMwb/q9UOZUbYp69uXOLLHt
bNMq4sytsYn23DjQk8H2OuTSOKnRXWjlAV9vs5OEZpWTETPtpi/Hay/zraeQtPKT16npzTjiDc8v
qnJ9pQk+lG2xTyfVjrFjDd1W1cJdaMHGJ42shkfuCDm1u8TMeTViB3prEVxmKHXlvJBZGNn3BAvD
dZOTMxeHoV5xBGhXfiWEB2yGG8fXQoSQJ1XzIWt60+jK/XDL5hOLO71GHcuG3KzCCMgNZPimtAph
bw7JXhaDqHEzffKvgilLb4A6jY8RiVzdkSe077YRUr6iXSOYHWEHM0prHDHTZ1NLZwlGsvyHyvIs
phERzM8NG+97G3vG96I1y3uhGZPntk3wcUO8Cpiwr+bXg1iiiSwg7fwEgdz/SslS0F0TBef7CVBz
bsPHOaq9Gm8kRM+w/VaA8jm8/tIvRo5+camPwcYsi6C1VbkPTDIk2Bw4UKDHL/lIToEhwtPLqQIV
IpYvZ/oVgstUlgbimq9RXZQPeSyLP9C+tCru/rB6KKvKQEkbeiNG4eh831gYozROZE7BuoApm62i
BiW/sYmPI1zw2wKBWcRAM78p7kJpkiJbA1pGC3of/kAnD72KKfOfMiQY2PsCQrVXSRzOE23ddfBF
v+H6NlWEPIJEKkSYhh9UUckcTOaAPYLuK5FbIVtskVCT8tL1hLjTbX/Ix1+YBDbXcOzlLTqNDMNY
Bk5cx77bd6H4Ke5F/VdQYaAIbLRVvorK1N8xHaw8n9SfhmAnLCQ793PlS8jPatcSc8t0wkRvD9NA
mH+Ie8wjnLqxpl+DFEt3rWklv3zZygUbEblib/mJcRC9enoytEGl7idL2iyAmWxG3/BXvqpkJIrL
YnrpNB0NOuG2w2LZElP0nVWv/qVTPXHRYqEWCRrgq6/GiGGwsDEQUBpTuRF8Xjbgx73yKo3VRuR5
F1aUHU1pzO3B75AQlVF7ekEB2LsnWuv3vieMX1KpHK+sjGjdFno8bOyBLCHJrKAcnyNzJqb6Zat6
DDmnfpFj3u7M3BamzJu1bP28xAKH+CXyXXVi7XHGhbJvc05GnzMzDmHGRrnkMneZacOGV79WkuaN
FzKP54AoHhwkaYnIAZTyAFrEqqoaR7LVStVRlgvPbqNR/9w36mNqKdWtZpXiCv5u5ihlFm4ipW/c
Kk0Hp0+NZMV9yDzoWPK1JQrmat9xfCc4FRQ1GuLg2OVbOBjdpgC4vUGDD506dUIhevCLB7IX/pVK
lvVCPHIeEcwZC0CYs/kwrPtFij3ilB1GtMSP3YQeYTzmlhOiwOm0qX7JXPs8kH3b1FmQZcm5CGbQ
qI5ji+m9EvYastfTJXG1dzqEIh6I/dmldFYdOg2wBlENxgzK19ETise+s9o730RIXBEE7eXjoPGd
/gBQAUVPpQug7LIQUgDLbv1Qz49VMxj2QJITbpeabP7tVoig5oCcYIrM5yISDj1sHfTOL47BwBHb
JB53ty5dgtGfP28sSKWEhqS0X3k2p6MGWViQyngsj55ep1d+rclObpqJy4Hk2RG2CG6LavIWD9BL
b83XTOdpqM/SozpKvpDXrboE3lWDrsT+mLTHmJRR5HgEk9tAzfxZMlHrXRjdZkrZo0mQ9RhHArWi
j8YeLiMs5iRD1qr2xPhGViM5QfuANC5K3Ki7dla9G43a6NZZL/mqTd2iyjdJqjV3FsGH4TIgLWCZ
vgqPid9kaJvJvKpqyWAfUFBKgk1gDrrAqV0nsSMPVGjsxpP8zy3E5ksuq8u1hAehrgGAIUPBCcZY
nI7/KAoeNfOu/BJzUzh5i+9h0QAD+XgtvT7i3o41LbBYVURSKDhBaFmcXVPeaM0oe92X3P7hlnZt
o0nsGE5hvwSrzLkI6VjuxWVzi7Wr60XoocfcfREdzZYdQjUHreIVZzltRasrpL7XH/dwfsAsO0hZ
AegGQmOs6EUFg0AAdI/q91/0wrprFCJzpYiekrh9xp73QuL3fM5IA7xpa5HCx8AzwaNT6L506SdV
+xlGh4/78ooM+KgzizSMLPVkEQeG79qyS9uyG7ddde7uSXUS27Ql5yFwNlwtrrwObHzE7AsEjWVK
gNfbLB8AD24eTwzWF6sFKkiuZ7IyHOMyExFOQ6mYNN9oQgkvYrm+kuICSFmRRY24ivNQLgCTjUYA
uElM1BVvBu0uEevpkuTiq9bXm3F5/S7Od2JhyqVobSxesSJ0a0/Iy/HopeHwrZXwLYg1nrKGEEC/
LzHSynLFezDyUKGWZDW7Jpc92xfq/m5EaHndWlV1V5bd516qk0/NWDXuWIq+G6px/PDxHC7WyOun
KuprnQvdd8BAp/t64n1JVKcPR2syBLcdSzAuA0/Lj1tZrHq2MrJTXOI86mH7oc122kqtor2cdq1x
HIm1P4cp7rhxUaOxS9pt6+n9X17Df3FM7/8c6wW9dfHH/yvbtXjO9k31/NxAd/3/wHGdoeX/9Q8G
6RnHddtm/mM1nrBb57/xJ7sVLiqKI6QJyViRKcYj7p/sVv0PVBTmGhzCAvzLXA75i92qmn9QpyKP
jvysyQ9mFd+/yK2q9gfIYgmtIIqWBJpwYv/xZSdz9D63lZ17uk54myoERBz9JgxDIonlhs7Ju7SZ
ZZVObQo/vGGDedieZ2izrfNE2ypykjljk4prE80uUfZuOy0Qt0Y6lW5kBApsed4RcZabbhSnR08e
9bXR48bQGsi4Cj11EY+Ntx5wwl61kq/cFIpMKUbTH7Fei+6NyCiudAwc7CbHL1RL9O9jr/3qjE3a
eo9VLScrDHYAFyOQf4+kT3lldp7iyFUWXMuhIKwwrQEj5puDdUUR278ffLhC6BXImynydk3B646X
zr0mWD+ikSpJUUyfwn5Ar2HAZEpuhE2AxsHKayVh3QmCcsP1rsBDLysofNmUu57pGWv8RNNNINbx
w4D50QAaLTIPfpCDpWxmHHsqml+GzvS2ihapkqvUYYfYgR4qMq6jrXjA8ihFKIcqc4EiROoMFQLe
AEO7r3HN05F6FXpkIWiTrdlWJt0x/MTGTwGpusKwhEPLfzEPZ9H0qwEw5qoVkWRYZcOEonSq9t51
KASSW+qeFDiSiJeN4eu+O+JXlbpEbupgC0GWf7OCbpMZubAK8rH4McWDvxak0UeUJ1IFYP+Yd+1x
K+DBJeQTeMXWTOWrUYx8ayXQUUBJXih8Ah5Zk1VJ0tExyCytvIapU0M9BkNb+R4wcBypwtmYKnXG
1pC/duPQ7jDRSHdlXI7boUh+KqPynCfTDarH+irJ1fElQRbeRnm0LZ08isqbfpqupeKz5G8jhNnc
IdYiJ0dJzsFnB6X9tkU3hgT8+G2Ugvp6oPr7KLTitaSRvSoG8iphrWwmUouoL6l7lLsyKvvaz7Is
NoIgfB9mETbDe8pj/y6upg1SHtsUr6kK3KMDp55ZxbzovoVx91wHuop2/VRdVaDXHN0PVJcUCoJL
CdInflys9LK7lvGA37RYDyNi0SDx6fNqrVajt7VCjHJ84I+wrIUS55vqiVr0dsoU8XGwBOK6KMAw
yKaohZhJJ2Y72DfWrT5lw2AnrTx+GeWWX6fgQrW25Cz5hFlqtRLj8nNdIlpl9oV5wBMk/TyMre5k
nUYk0PXCtlHj7taqcH3HEEDhkW8ETobM0nU8C5gN/sYyKnmHiL+/imSo50mUDEc0nijPa034qS0S
Y1Xh9b3T68TfyV5ifuuEXLnpO3gxdtQiiyZS9UNB9juUoMYeilr3nSbC+KXtdCoBoi44ZUxGRo2+
FX1KrqAqpY0VYWqVqjPfXMt5ZFblrZj5/o7cZenGiZ84+RznDooWfjLK7icPAZQRR5KHGMCQ+mtH
kaMC4T7TyVUvsCX2NYkfiG+JGGDmJImunOT6jYKsyMNUF8MnrRbEbdJq2ac4sPTvkAL3QoA6Wp1H
+xB+lFAoou2jlO0ghGZyfnTBQ59oomtIRYY8pH6XZ9YmD+g1fmNAP2RC8ZtJCcBNDIZ+jSpoOcsX
sYf3eQWIMVL12qk8iDtq/KJNkQzeqc/cGOG6tWb6+R1mb59asdc3vFmHnTIZkKZAqJB1NM2rgrOf
NTgXu5AHuSHdluA3xzmLItqYxauelGvUmVs9l28sKdyUZrZJwpwTAtqsmSk3XsN+q/ufaBJRf7W0
9dhHpZ22/uQ5JMrczAg+acXnQFDJOtfVamqteOWHKXpx1D0+eRUZ2FF6Lk3SZXTnqhur1LGy3ne7
ICmOVeaXtljrSCKk4Wfrf5k7j+24kSwNPxH6AAG/hUlLMmlFs8GhRAnemwDw9PNldc+MlKoRT+1m
U5uSFAkg4sY1v6lWc1NoOeJGkbNuqN3qD3OOcc5rcnlrlmlGnx+HR1PtMJ+bgzS3cPTodF8Zyy+L
UaFXN2lkayYY5yJcK+110VRChWMfh0IxfLVOO08YmLLPVPe0v630MSnnIvKqSh32rYk7qANGvcqc
UEhmz2peRfhsOAa91Ml+mquKf97BQgV0BN8gZx5ej33C+6+uRS9TWtzoCRkmzUd9+UCxVm7VsSm3
HLp5R7/teZpGwe1g0q7D9e7ZdMsA05fJ9CYJLaQ03ek268p3Mx7jzVIPTZhNQxoOq+l3k5wPjOdb
+sGgn92G6nIVN8uChyGNj1tt6ZfbqE0xhtGqEzKHD06UHHOt5oepeWD36S3mbK9Sn9OwGZIFwE6b
vphxjR1JinMZ3oBnGbbGFzZwADGyeXQmpSfU+wZUtVq6YnWY87JvaF/p20Xq67WbafOXCZWtXVGg
aiSzfGsmqJ+UozoGiUCRU0/UUCsw6RuvFhyDvaxqs85LnEbbRosrvKTtzzl+ckSda5cgzgsdpHmZ
+kUg6NM8lH3nHHC0QOkMn7dt3M3RnpIaYhvWZ8TwTgZFVt1VfRUylhoOsV5ty7ovdlPTqwc89IzH
QbuZRCaDcZ2swCzWATezjDYa49irPntdnUoJFjWybS+rh3sdgc1dtLC3ukF5Tvocs2+91nZ2q7q3
I1BqwsPQ7LkjjF1BCPFrOqMbvNfSxOcRrK0lZdT6CtARj4Y/Ih8oWZGalcGKU4mKt9YJiMyTnqVb
3RrC1ugdj85l6dXJyY3Lj47WQdvjEj0mEdafJZ4lzvCK5wt/NpulT90Sbaw1jV6YsMj72OHigwFk
4j20aNvVTWb8MZvBUzHHeUuQi8U4a+2i0CYRS8OMcBOsTror11j3E8SkQeWzm+Z43BDWn2WLXfag
bZdUOa5NdjXnLzFCpnP24g6Mu8zi1C59aMz11swyDlui35+bRb3+TGf6ARrIXZx/daEm6QzRY9d9
Kzsl0PJrl2GHre/zenwRI5fr1AfTUJ+MUd+1JZjt3JHshNkJ8ZElLurDvYxm9YCMUBBrc+eldre3
svjZUEF4p6p1307JsEskLtdOp9/Ch+OqqvEp0tE5nCbwEs1WRyihtoqDkb4s2G+NgBu2SHO+53Nx
UnsRFI14gPX20qjJwTTGm34wTl3d3g5smFUymxo6jLB6fYVrYaddGMkadL9q7rH4VP1KA1UfTRie
IHAW3xRJvMPosQl6hW/kTPSOyurNyc9t5NR5U3Ipwr5nuzgD18NE88trOWuAerA823CT1Shs9VEY
6bG5z1pL7GRebfMKTUWswnx4+qsfzdFtayvpzrAqFLOUaPXa2XgYCz5lri5jaOtpe990/FtW28Tf
UqV7S5IJ61NRcGN3OQIFY11t3XFwUMrAPS/pok3aJdflonxPXBv3DcnmUqpAb7sPxBavQfx47ozt
4pBs8oEUrNUNWqtdTwOan2W33QsJG/8GMpBNy0iZjAl9xOWlwKDTy1ENf2GjwTtTmucilzejY32r
RvWhpIy5UdTiO9lZc6hRpXjRO/0OK0t+VSFgaCXohT0YpXbn0B/D3mmKToyv79tEux+jatsRDPp6
Ob9EfYP9a7VdWGinYpfwvkxx9uAW8bxPs+9jbfiidDbRMlTXSE8qm66wgMH3yxut3PLamXLhQbBx
T2WRg91ay/aeM3XrlMWH1LKwNjTFq5UScbYln0PLtMEiTbhgBNjtWld61EtvxPUppMI/YsKer15h
2A+D4jD3M3GheXLSxv4KUNPxk1rmV1GbJUEcc8G3i53zpRy8Y7GOJKVvx0CT+GohAApbxu6qs+FZ
6teWdVKXdQlxxiXFiJP9VIvmCjyBuKFSGkOGXVglRfcMFdLXqEuubG76oZncMGnIwq2kaI+lhj4w
NzJCNjm/EZpW4tdyNN71uhG7UloKzr1C2WPYR+hFAI1wiNeYZ2eyPcbUDQot0Najw1pip1VMsHfy
LEROATXvzhwPtWw6hCnW/gQvwAIqZZePCH7mgWW3JcTcktdR2TEqqX3SHtXOjdHaszVPWxQ31Is4
HUM3d9+cBuO9IRY1sJy+gqRi1D4Y2t4nTk5eLOsag7p6PDQFbdTWEO/MjN0PJgza5OVxdo8JFbJH
bZb5s83kSKrJa+Lk+kaxYg3VPac6lOi8a5g6jjhKd7H2NGvWyiC2qs/uvN03upftJu+XI26aXeGB
I3WfupF7eMK41DfUwT4ACkgCIK5L6Dgo49ko4/sjv+qLgu5w7cvWtE8zc0RfSM3e5XZv7EZLMtdt
MATYAVmOQOEvz3IB/RHbjYH5ulaMp8xtll2cz69QU4sqaF2Ahl7VLu21uVjRCVl8EXaFvWyZaM3h
0CjrdQ7nJ9DWpt0u/aq/QeEVm/EMNdYykgEfwwPDg+2poguLcpGS176YLExZ1mpCOaxvD73rKgd3
oioW/fpka7n6LNG5Blo/yi8r6faXGZqVL9cRymBmllvNqcqdHVejXydpca/O5oTiX9yqx6gd+wCl
RtQU7KjH0zfKg3nMtFProkvKPup+MLmTfuvmAorBsIVRej+7z0WVKDgaMtm16/pdS8oozO1W4SaP
xE4oReWtVfvNrXpjK5fYBSy9wLKC6NZsbXXWr7LFjHyr14zbNDVfgaCaT/Wkdf68VoWHsWP8vIiG
wsa0qqsoRsMwSpoObKViXkNNxWvKBEMrDXMPzapkt5avqKeTfiJbu3RZf8A47cz/IpUHDuocxflE
Mib9Alohvxt1EGtqm2tBY6S3etz/wFOT1E4vq6ua6eg11fl8206aGw5j9TKZfbSdkFm8aqacibuQ
K+Eolkdb5d7OcDTEvgo74xQrP4CH9bLeFEumcs+S6/dKI7fcIGviAsKchIHBRBe9OGPd7iZgVGE6
ReYGkh3MNGnbuzNI2bftRGOc7HogXIeDgksp1bY1HCZQ7Ptoyq07PXaXXWtP5bZeyHaDql3NF9G6
y12tZeKeRM38iuLscDOrWI2RBOry1BLTiUSJ8aFUnW/p5bSPddig0OvKu9L6lrS7OG1u20GDQOkG
ZbsX7X0Cs8CxdvpQfV240w/lCh3FrZty58L32bhgyEk7cdS8cltTuStEbXpxnk9fdIOrVsGi7Rs7
cqaR0Ck7cLU46o3wi5Vsvc9KPX7hxWdHHIHz70YEb3lROnML+7R4RPeZwHr2p8d67VEMFeVCEc1f
klJzXypJe9eVon2dp7TaL7Ds3zpjdEilIo2wM3Vz5yt2We8WtEnzGjUwgHjFBwZKbIQBXZiesKSt
ud8B5FFDJaltJCodfU1eSx0IsGHFw3FI9FiEFuh1bTt0vZH7BpqF9zNJLXXd1MUvhhErOfl/Mb7G
81nZEsBcfV9ZVX2b84zboiZt9M14ya8W3ZB2aFathnMtlhWpDrjFWxwo2RTniXYt5kZ/ttIzsf1s
JegDOVTOtoJG0vmVjOTDOFdyDXSWTMIagVU11YovSoO+fQk46L7seypTzS6afac7tRvMSRs9JshU
EVHb2r5F59L8Ho3JHBSkxFxiAFZ82edWDxAps482uJZtLTBG9ds2cQIKUfHVLGzhIRSqbHLsvnbE
pSY0W1hnCzYtFAs1JVMGHEPa9QBUacS4jY5Gmx+tHE6FTwnvfo3d9baMWjDLObVFWbX9UXQRLRtK
K49rzrWDiF4Y8GTH6oK0XaiqtWLttyJy3s2k3k+ji6PdWKtE+6r0DRoBh2RUJ18v6uY6brJ5b47T
4exgYGfKsUr0x64DvN0KSM0xvA3KEdgl0d0Y2c3OIPfy26rugZN2VO7rzE/uumBx1m1nXOP9mgOs
4IaMxB1PsRfm8GJYtpcuOAqOThKMVrt3OjDa9XkbvLQSA2hb25au9MfI8p30jCq6iUld7xfH7gPT
BIsF6s1LzdzPudYhQWS+CdZ/N8q0EoGaVGXYMedU5y95Yd01yxqIUm7SxXk01DI8c0V9Oe9k8T0H
UOVPhkShw7o3175+pDKcturs/EC9qfIMleJ2cszBwAc7pTWC6+ARv2Tr4I45BvRZBlA0/ibj5Luu
LcuVkeY7czHxS9es2l/EMnmpUXyhewHfl8ail0WYO7rOsjXntNqCITxWqkOtmJhHRze/Of05p8O+
I6jAbJLBq8hdUHqiDlXe5cmq+1mlfl8EyTejl/L+TDKxG9TStIxGoC0dD9V9+h2CjmViiA1J1AmP
UTxmC6DUkZstgVNphmdZ5Hmq6bzrTR6kiPLT3QtLF/NSjIS8GdQNLJYW7dkoGPMzzdi8N3EbRx03
LGXiR2n/IWb7tDratUsZPzbuUxVhMqLAQ7nvKAE3bND3ujN077wfaw3zPNVcbup4oTZxQJSoC7ui
gnivI7l5p4hlY8gmJn9B3c1yZjxS6tC11AfDrEMnybh9zOPsxm+2A0B89NcWgVvbfVyVc28MTpGM
EFgQQV6SydrNcXWmLDAT5ylqzPtW0cD2dykph3JCznQ71vO7muTXccYTDwLfVdsKjWV+s9DQJW9A
uN3mci9vsuiqg7Pg9SlWsUUHzgfTTIMmcV1YWVhFzmubMkBfl3NMj++namw9fJlxjY/EfllqQEZO
FADDAK5jYOTTKlvwiT00BhzvXEoYr+7wseDW/5JhGh/ReQymub/K1OYe67+4EHuNup8aMahVs/Yo
8ACPMOFgALjS4jZ0dmMZxpN9oFVjeMYZwDV1qK0qVb5jLnbA7Zj7TI1MsqUaiAbGKJiTLk69k3Z1
ZcF6XfRbOo+k/XLeNDW3SQSZcZGAp1DEo9HNTVnk1LdW33hDj+tQIStMa5cGlWMmehOoDJ/m3610
ig22Bpw10/aHCXU7ehAejbL9hOAn3fb7FQSq1SpBbL1LbHFC3KC5zN0PvMS3epYPMDa+47hLw95Y
h2u1Eupd1y9TYCcNobXF933OnPiLWwojqA2R7iBZV+xl2GPUQe+FGDk2Cbu7Vq6tkoBXYPbtTFPQ
xWG00mIbq0OCE/ziGq9d9wWXV3+C0gHhyG9Td2O3RuNPY75ZQdtpracbD1F65aZOUOM060kjCqzm
4EotkO1zo313Uu2d5Fyi9NB2odI7t3mlR/vYnI910XLgMXA+zpMR2JF6WyJTgqPTGVFVf63U+UQF
si+lfO7n7kpdnvH8vK9al7tyre1Q9qQEvZ4/Z2m2TShTrIaP0iS9X0TdIUXgHxyc8qSI61RpmGnM
fqeOR7U0PadcgxXdY6EOgVleLXm1V1JnV3VrfOz4c3JEaWCGt3qLE+2mnrZKd2XQpyIJMg6OW22j
4om+g5dHT63ETJiIYq8Pmhjp9A9YD28n+qLNAPlzgdpDk2WG9xWVzjUjFS8Zj1n7TCjyyDk8ehBe
lMBa7u6hqT/NhgwW1ArEqt9a5pMz9gh8v5rL17x/YtxCsUc5yH3Qn2Ve1vkI8rCy0W9yXnpV8YdG
83Gm2+Gf6FlDdTMo9NwwRMgrYhr15POs9Jrv1MVxVaGmNpgkPyJurgdjXOehYFrjF8J5nBLX2FSz
uDfscbkG+0gdIqIa3aTvxmyDtYOzKMZTQYm3cdMuPxgNswbyFygajnasI/nYNP1Nmyn7rkXHmS40
nyxxS4pG5EcSu16vjKgLVj3WAywed4lKGSoiwt/i3GWrYYWWsjAttlCb9GHUHIU2vlUmmtD0y0b7
Wi+HR1UaMVxbc7minWUUd3oxfOcKovthk8kYyXgFVw50R36O5MOCT3U2zFvZu42PBxPb39ow0XiJ
UAFHxGjt76T6ZCsV1jVI3kids5zo1ildXWsPo5sW7vhg5HSHLcqalvG5jW1zsEbxyzAYy5UtzQ25
NfO66QUGuMdM1N70dX0lxO3acdOKbZ7my66Xs7uBKgm+frYfE5C3aGIc1Uw9Nc0X2U10uEu4xLbX
T0MghsLxQDwcZGZsJGadXrX+1TQVS3xIZSx3ZuFEG1rh2a50G+Rgx7W5NtTZ2udDc52qJs3cJkjU
5L6hkUubJZ48t3LvyrXIqGXMmb9LKqbQcVf1ZmdHJT0lV8Z+TYnkqTlzjr4/A1/drLiOo2MmzHGH
r1JMHRK1O3esuzvNtV+yNE6xeGgRDu9S91RhcnlIbaQaeQu+aTf2tduW+zKtT0myaXVwiLrmfK35
a54pCnWrTDhjLlD4ZrTJbW1X0Vvdaq60wM263Q7GEQkQmxBuhLfGoON1S3k1z/oNrpLsSB6GULEX
rGcXRA9nd5o3LcjFUg6hSmLhjMNNTNL8uFiVzVWdkYfa5T3MxPdSGltNTFfSQmptNarnpVBuaCU8
gePYKea80xrnbs1iIxjOIC3Fnejum4cVdINOWjf2zGqLUcfNXE9DLFufyhbNZ3ywfH0dDJq/KEqU
eSuvtX4QoWnIKRTT/CMhhfbWzOl2a51/xYiCDBHxFzp75FWjmr5j/W6v7Z2NMAktB46TulynsfHk
UCkqtN+3UO3ocsAy3lDL7/HFNfclBtp+1iCy3zXtQySVGsNkZy0OPdLjW7dPvhUOozwcAiqNmxAB
otVJ9hWGcn5dkgmrC7stqysEltjdUR2ocX4FknshxEhmCKVSJQdceA602KINImDLFlytFYA+Knyw
vNsaR/TE6vgzSw3eZZT7tG7PdMtVfYpLBzkaad1MKpLrA6go/1yhTEmkYTsE9XNi1uoDlmXk1t5x
08IcwBXIR/vG2raV/N6MtChGNEuA/+jaZu1jrKFzfDrjxexu8kI/pXiN7PlpCYr/TrkfugYAYasT
b5p5DKKxg8XQ6/bO0oa3KFmbDQ0LEcguSrCdKTezoj1w+G67lFYNfayE7Ar1inYdmO2udMJA980v
FlZ1nJxFUql17VEWavZhgYndY4PTHdYanTL4VwYdvEVsUpRHAjNXzRDD7HTTWYnct7PZ7xXLAbdf
lSDs8u6c3mWaJ7Js9JXVHQIdwD7IIdAOakrzdUyrNuxi9SOf02elJKfrsmyrTWAOhC6xDAfVHwxO
8xIzMrrFKqIJHJpR985sVCFto8wXbQF80BmVaxS5mFfUOIqW2QyJ080elrF7RH7/tRhVZQPN070i
NWwAWDP6Trt19F2cp1C3sa5rCuDU6bojJkkdnsFwtOp1cq76sTH33Ug/G/otHeZFvQXk6N6sTXGq
LVFt8UCoPwbbGHez6NQr0cJ8WGSvPENZnV9StVq3BuwW+p6wZu2yfdOUCof4er2Bm39aEnGvTOLc
lOUHOPVaP8wtHFUTz4Ayg7ZcwdEKgCR95A0EFqw9Q1t0rU8bmuQnzV0gCqQMJbk4KMPMKPZG4YAa
EBLz9NQQQWk3T5ZLPpOBFvdtA7HofnbWXVy5y+Mwd+nOycv+SSj9damp6RtDlG43x1iYat18XVq8
w1rPtlOaNns7jUw/67LrsQLJEtnp5OkNVrxJEzKHQ1tlqMp9MkDP7nSZ7uskg0IIoYiu1zX0yu4k
5fgemX0RAn0govWr6H2ZkDaMTQ8Ev+kOrnq1xOr7QPcAy9SN0ifBoFfn3hSnJ8FwQHjjqOPy4JoP
vdqP27qABiuaVP83Lu8foa9Of8JV/eI+8H+6EpzX+x+Tgv8fDgNnWNT/Db4ipDTDz9Cr8x//N/JK
t0BenYWKac5CXhRnLtq/fQWE8S98BgwGwNi96Ux/wKj+B3mla/+iGEGwWXdAcZ7dCP4HeSW0f4Hs
BqhlA5cyOVL2P0Fe/QqutqGzgu1l3mjYoJwpMC5AgDTsa60jTfOlgzLKrO/Kmvl5C6qibTyj6Ddt
+gl09FfY4X9WdMEQsCqeG5dCHmi0OUm32rGf285RV+ttiRbQT+/+P/Cyn7Xq/3KX/18U5n+vgecs
6EPA738JqP1M7xPrwHSNMqUJsj3xqgD/9IP8Y5d6p9n7zpNyb3zrvAME8f0na5/h0BdrOwg88M3A
zYFpu0DGLoXWFF0VxX7UfUv6UxGRCljNsbEaj4wjMNSbkgy2XH7803UdBCPZRGc6uIUKDFi9n4nR
6TguSU6W71eDHuRRTYGi0TdwjpYOVzkO56y5EwVtTevtzyuft8gvDwz1GA0JSKqEcjRvLhYeHIXu
xIKyfW3UMGRguXkkQmExTWdxIgl2hfj35yV/27Usee778YoBlYpLKHU6mU4ZjyzZN8vXfp6ng52d
I92o3E6q/dRBKbnvS5K6f7wsHFyIKDhwwD4XFwhuFbMlukcZw6815nqWmviaR8DTojnfy1wGunug
u6p8+/Oqvx0YBykWyOeQgIXt/vZhW82hkbmQ2wBC6XVAbUNBTuqU8+bP61wgMNEqwquAYAMA4y/s
8kUosPDi6/qW1lJE+wE+4waTZq9WqyOjk09e5K/ge84n+HfsdpC/ZXRCTLzYMlY8Ic7RioxCdfDS
9WYWBJvPlM5+f2/nReBv4G4FQf2SUNCs3HGaQuMGAtgmHezIp9Kawj+/tL99EtMSAiFtRAn0i5dW
4ozUjRN91C6po40ygaKc1+Zdz9Qk+OcrQTjnJkG0BMO4i5XizM0EZ5xtQBOTuO0PdeFz+D55oL97
a4wauarOcojwe38NI3adQcRvaMnHInm0ze4BZN8nS/zFc/o1YkB04BQJLkW42ZcvTZHa2KgzX2bq
GbblkS5uoRzXOxpwD6sKUrSSLl4W2jgFuuLmu85dOl8w+78XQLSEP0MVCedo+Ux492+enUP2lziP
I6zfXjECov2qMpGjy8O4mbliJDcljchPgPd/s2eEZbAvxVkuCy2aX19xqWgM+2IHZ3kz9URMQQ0s
wPhUKeP3WxANmjOgm5BxRndf3rRAebShT4fc12f5FTzpvImH7FF1CzNQc1MJhVp/d+FRvJolOLqE
khp8G5PYQ2qq+RX+h6BFstncn9t7oz3qP4ZRZ8RS6ElAr0j9+PP+/v0aMWkhQ/zhLJ0pMhcbz7Jj
o3ANm7eyPBTzhx3d0Iy7W/SnPy/z1/17sfl0Af8OuQzsvjm2v759zV0nN5+RRzUn60ADV25kW843
To0CpF91CMj4HUwr21sExamnz91uzAW24EocowGWQ8ZWi/aT2Pv7hUZqiPjBOelD0+XyZimbXgDC
OdOrlNh3ugUAuTu958NuNPdDCYSWgZ3yySX6N9tQh5fBHkS/g9d+8SIspPG4VbTcbw07xA2gAG1U
HSIGaH9+45enyiIJ4jiJ882pYddx8WEzTaFVV/JhmyVWTi76eBD2oOj8eZXL2+tylfOv+Cnlo38X
MTjHCySvWxEwMrX9ol6to5j0NkTqcvzki12+vcv1zv//p/US1cVAduKpzO7a0I5r+0X7p3HiryWY
i7p0uRwUcC8/UK2O3eCyhFtcWcBTS4fZvlF+chdfqCbZgmUMZGM4DxBATO6XX59E5Dn9r4ppo2nG
8qrXFWtbRA0K43Yy3ahqh19836ublEHAXM63vUbUWgHC9J/8kMsA8Nfv0FQVLUGNc3n5uHOxaFXv
LLkf98l2Ap2OgiFjoYReySDUKczc+pM989ed+XMs+PeSaKyj36kid3dxpzqm1E21Yj5CV3veGk0Z
3ZXMt70Iyj1iFVP2EPWuGSx5ZAStPoHHVFCpzJPbXEPwV81ugJfsdPsOoaL2cWijT2TB/2aPodsG
+4a4pyHCcbHHzNWgNjIkPy+S/TfF0fNNDUyakTDUxU/e/mdrnc/XT/u5dfTaFBlhER6Yv6j6h7Wg
H4B1wJ+P6XnP/vbGf3qkizeuWoxB5UrmLmPXuYqr5pCjFykt47S46T0DWuA89fhudyg3/HnlvwlD
aBqeK2dyNXL3i5XXNB/QbezY5pYyMqq18mMnwLX8eZXfTxPXisBmiWLo/JiXGpxcjuoQp4K0pmT+
mZbMCSn7PBNhcBN+X4fiYS3jnRtVhwn/58JNPglMF6pgnGcbeUzousJFlBMm1UUkjJWym1fHAMUU
xx/2YNwUevGg1sj7j2Vy0jrmJAx8+xRt0i7a//nxf9tFF2tf7FjERVw173E76/RvcgL7pADEAK/6
51Uu2J+/P+LFZgW3V7eSNoLfyiXEBmYHsvV9oMXiWQIeVwlBe1pogTOzsxUUtKsqCbR+2v75Z5x3
zC97+fywMN+gyEGQA+L165EBadarac+nHvLstk2mw5kIhiTHg14wo63LfxwgWe8cB5CeIHBZxsXL
dexoyVFp7Oio5x4hYzvPVWCxpyxzM0+fajWKv3k8W0D5ZjvjM3hpL5gozCH7mG/ZSneHYfghMae7
3k0PldHeaZl73Vhd44G/uYJKLbxmcQSd+s9i9GVmdN7NaGKr/Ne2DXGZGSEYLEc5aO3ZocgYH4de
EKNWpbdPiBAa3ZdKH2XzUBh63YI+mEAt/Pkj/xY2oDnCRiRg0M7hpV5kL1U/K+swkBTmq7ziLQPh
spK3P6/xNxvJ5gIyTVQuEAy+bGcw9CqRFFE7v5mLV9McwUMnt87g3ltq/TJEn1l1/e0j/bTc+cP/
FOplngAwA8LhZ0o6osncHphPPPz5kc4n8OJs/PJIF69tdpjtOtoKYtgeTc+SXSArO5wiTiMxwf/z
YnC+z0nKL+tRGOskL7S+4DSbl2cjMsFMF2UCTchqVX+GAqIFJmTK7se4WlDDtUJxlKC3MPYN3SGq
H2pKT9MbrNEEdLJGYJ28os9McFNO1pycGITacxI7ZnGTZlplH5plyvCAHxZzfRCrPd8UUlNekPOw
j/qqrvkbs07GRtZg1CdZU014KZr/AEKyDE6L1jvjLu/a7taxl5IGupOKU6ROXf7kamusETbG9YpB
8D3alA6cAcV+sh21vJMikc5VCj3I2S3SVV41N+3rbY8H+V2n1roPQsiKPGud5i+qFBMpyeosJ+Ba
5R4GlBmilhT9SLlYX2KIINei1uybzDYbEL0DI8YcWpjZr8a+z2dUwZpJ0xY/Tta4DebaSvyhM1RE
34sYMfwFmF0KeQGvom2Esiyn3c3fi9zpwDdo4lDRbZbhZKoJzU9UwF4QL8XkoI8AzworhivnNHAX
4STpt/mQbQoxJEdpMhhutXzaFLnRU3921jP2y2sHHkxTr1StMu7cuQTpl60PVl4PNxiBDHu5JtAw
8s7Z9COCtW1WRXutd4FUYEYJMa0C8qDUUS2/9max4Ko41nLDFG4ISj21T900iNshAggYlojub0a+
aACcfB3RA6rEkznMYPONNW3MYEbKt9xPTgUPNG9gI7Wi5MWVQOcBkWLVgpK53qvJrSyXg8QLw1+r
EUSG2m7LJrdfkIDrf3QqFhnL1DH1jYVvNysj+KW9LWemqOxMWLbF/MOxsBrEO5HhD1g8EFotYkN4
bgiVafxaGNZHUy5J5lsVgK+M6ZSSSmTnV7vpgUnF+k1bivxWsxX1ju81nOY0VQGatetXU11XT+Wj
QQ2MC96zUVk1YJP6ANHwhz7NC9msc3sG8FOCQlrNktKTYIX8qlUN2MHoNemp9ZoVenUFlwKmcnX+
gWneQCiwGsa69qrBSFX2ohE/Gt3ooAlKBNfKHMYYI9ARGSGlyJ+yGUqx1TAdnRQUvUYDEbrv7tLD
nFPjRXmZzfq01GezlxUZ5nbRH9ez1axcl+ZgN+XEjFgBwmsvEn8jLnxljZxjwx810Z0Vp9TtF6qT
GqjzmNQwk1Vtk2kQ0bjpgGLBd0PuCEqgPBZzG66F+ljoLXgbTh2i8PG57TVhQQ6a8a3qSV56sxz9
OWq/6WqXhW1aNDAdtfVA6pSfCk7Yh5zP6nS6lRiHqHsDRXGkMYcGljug5vZiz0j/RuWpGNan0nxp
olCOmnyq2R7VnXAStL4dOVabqkjHXdLDquVgVvmDVBjYeKrWiodR/WGsoghUZwysxA2cInlFx/k9
Vthms6YCFFJ6prciHx5z+PzHPuuLpz4ygK+22BLQI0/yw0Bow8EGfV6l3YyKJb71qWJt0hY+YxkT
FcJ4LsF3IOHfGGFcMHVPZMHU2/xuT+mxL6BFJvFGLk24Dj0HKDdCgLIzYt2FOaDfJlaAsBqUDmeo
v8RT0QQWI184GoOnyQzKZdnD3Swc/r5kuJskO8PpQ7AG+4QxvqG6bybsxiUrApSnkfRKN5NR+VM2
Ps82CiJZynJZUGjF8DGWcQ8ISN31mhUOBrTnedw14y4DLKKB9pMq2LIpCrgIoEvVcoDRZ+nPLYKo
QVX1L8SxwLUKdTqooGYodhmbqv/F3Hksx62kbfqK0IFEwm5mgTIokkUjihR5tEFIlATvbeLq/wfs
nj/EooIV6tlMhxa90FFWJtJ85jULOp79xkxodMM3/gJlf7xJba6FyLZSv4GkXu9xCRXfhT5NBAHG
rca+uDRbc7nWM2k3+ySVkwEQlMQJiFX30qXNC44UnxY9xyoytSN4OmHR3NZmH+5GLRUtcoIuZpV8
abjx8W06LHjOuDDO90MbNvczqEC+t6xBlaITTgsdbp+pzOz7sjghpKLwh9uhHldEo/0F6nJ+gAp8
bZbhsY+1L6VlPqcVnjZuCnrBde9sCcHC6eQhws70zsKhBoQnuqmeN3O9lhoM1KihcQ5pf/DEhdWI
trhs1Wx+KjwKhGKGHuTHXmP6yuF9WPLwqS8rYxO6Q5rvAFTDMQ1JbAJvjIJw5niHizb8MosabHuq
EhU/lIgZ3cEfn+G+F9oxshFPDJauAERVwrlfwc/IyXWFeZ2bxiVHLjq6bqVtYdtsajAlKMbP/gSW
w1+EeOmG+UkfZ8CFNBTQehin8MVz1Nz4EACXAM/TuxwpJjL2IttOWX2DojkIFQiEOFTRIRegItSl
a1p+3ta7viw3RlKYm3HldtcdnFu8P3rfa0OL8h/6pLAVTP0pzcvKvNTzsjXvu0jKn2AeCXHqadgR
w+70Fsa3Hl9TIgm6sNstKDctkR82N8l4k3SU9GoPJEMOoBxUPWy4iboLzFW7uW9VO1zm6HUDtEKe
gXPjps/oIioAO/GsBAh96PdwjkFqKW/OOdAcUQvIMHwkYFqRbL94gGYuV38IH1oxUGTE/HLvao4Q
d2+oUMDlSHWwrLB6/VJRyaFOavtxvECIjJYHdxwqJlgDW1raCXpO0TLapoOwvPMiZzmE0eBsCX1e
Il2WLx1gj25TifqZm+obRWiQrkWPxrQ3wwGJ4JofFrtobnJtRJAXMax5tX1R8kaTOSx8EWGyyxWT
TQBHVWZgnuJWwGNFCNZn1qrr2VF4xloyfdSyFgZlMabzIfcGQMYUEgBcA7tIDkbjgIlsIy+6SfHp
/dq0kF1mLDhWcXcY4Fujc6eOdl0phu2YwBDZ5Fb15JXzJk3t586p7a3MNWdCUxAGLEQ2C7TU7Irq
a+IA4MvNpdnXtgatzbamadfjaXxTwJm9w6cZrzrde5Krm17taIe5REAfzgN0JwchopVZG92KuVqB
V9zUGkBiX+Bwt/hGBd5IL4vHzkrpdjRTrSP146XXYFQq+HNR9AyVjQAlTFzu0KI51H0ZA+i2ln9M
pW7KuXPTA2KPBwjRSI5FkNpcEpS7HtDHMczm9KVQstzqqL26lIzmT6EZBs5YXcF1RsNyBdZA2um2
fWxmh2KI42PpThc9qsmCUmO0mg/906bDxVRiU71rsk9F6D6UddndeqHzVGgg9XDI2KNK3FEZnC0a
3hQnNbQeiudoYVWu8m7Mgpr3AWmIJbzpMtM5mMt462FX7mZWtS1wE+KmzkYdGrdd3EsxjhjMcJb8
ihBYQ0nBvE8b1NM0W9MvTVXBlDDi7jlX832Ui08ynJ80JQN0ivsIHjlXDsA/S5YVuh8leGn0KCVG
762ESJrpIr2TCY9NH160izneJX3VoSFnaVBxM7dsv09x2Tzhr9FChTX126Yre7gpS/0AivJKaWPR
biEr3ifJivrr+0BmPSj9qs5+rSK0A8QvoJ5OkfsOCsk+srFfYiudt+jnfXOG5GdRLPMxNhBN3HmJ
FV62znANi2AKxMwkKoDb+zhLvkgJVRGHrWI7zRpiEyOylMOUY4pXWbdRnhqBZWXIl46E451K4Hjo
x741dt4ieNicbvrcLDHCOMm8isvUzjatkm92Cxp6rJ1frWNTLOjr6BYbvksbUdvatfckpxubXrY5
VFrQp8QDeSOr4yRkeQA8P+6xN+sAyrkl77ALuEpzED6ZuAa2Wr2s5xHgv32nZtQiMwM14NzOaeVk
DeKmc9EHXkZ+O9U5D7dB63e8kha2aZsZKLs928YG0u8vLIMp+OrA/Tq/mvUiyGSvoo1DUvIyRGC7
JmsyNmYTT1+B6HlbK4m+28Y84jkQRQTO3b3nVV+hPca7UY+W4ti07eRzh4BXNMI4A5EmhuumJsiK
ezy9PAQktq5Vz9U+9ezZtyHzQOvIQOfrQHO5+sN43NXC3jcmbSAz4T515hYg2Sp488uQMWjmufbw
K2lSk2fTiftdilyIDyWEwlSTVDsjK3Rawj1816T7Xioann2YPGVeOPrpRESlkoZLPIvHep+3g3kw
nChDuxzYp19l85fS9DLfrLSbaM5+VcbQfkqBced7GOr5bQJ5x4CuMPNiJcNEHCqANQN2gWkVbTk4
JUB7RJUuyZrD6GpcjLo8zqvvSEVgL6FjZlbi3cNWA6JBihnN20G4Y75BCKjIDt40tOBynaZsHN/j
zeyvs6J3aFOFSA6CPMv4bUp4mX3fUr2Rezouo9gmSkcjY5a5cVnXJtA/UyCbvEH5p5sOCBu7FnDF
XtvGeE5heq6kekI1xcAo3Jr4AamGrA/9mwi4vIuiZF96BZxLXYZPRlWMSQD3emoCEYu09eXg1N/Q
G2ojYN1ZSXhk6fmj6kY0TSc0GR+p72cyaGrl/YyMDAT1aDr1cUxlfOd0ef/Zs6Phn8GwQoCRi4JJ
WafjdMnfFNrXCUOxIkAUx4Xvt8DUVVU+y++A+rw70o6KW7lOpbwlIHGmL/FglLswShCmQJ1IuV9G
NJvD27gekWmIanwAjumAMM1NJRUwbK6nmisJkQaepP5YV7E4zO10PwHzvNDKxmIu7c+2z2Yw0yXE
hbog0UIy2WoleHs4D09VOQ7DFeVoxLGQjvGCLLO8ICEe6w/zkvRbCjwlwuTQJ0B9LqHNbvRulNlP
1/Tgv0FRvyo10W/RBTE6H4Rlj1qCN2YvUxu1j4mY4Jq2CiQvnRmuwQEKllX15vyYjNKaEIMNHzTv
c5LArLArEvGUW2XZ1MCyeUnA0t7WY3yDJTsuOz+TqPncpnsZXtrokx1JzaNLXtNxG5lksXog9E9W
RlqMC2o+74oW1eZDvGwtCwGliYQNlsI2jJHjsa1B33ZG4h5DtbjNvuzFboQyWW5Z6BvYFFcysZCO
V1eyfTKdr7jbbBYMHPehVDjcJa3MP7UtvrWHtNhMMKIW9t1NH1vVp7oEHb/cMWD1PBmi3k9j+jVL
CfejBaiyuF7Cp9ZFe7qGgnmluiHcxqlFhS5tG4TPzdWtRdsgRopTY9mWx7pLjnGj99cIRYHv9WuN
VbJX0qgIYVVpcz/5WaIH47zoP3G+NgDTWksIUhzS7ENOLmChj+QpGlJje6WjkHoP/rj5AuP0sYb3
ZrdHZ6hyXsuafx3UcEq+rfXm0ZB9nesI2HfbqEAAEcEEu0mjkuscM8l9DVMJO0/A/LeJbSuU0Yd4
S8aOdx/BXqx9N2zIZLCRYUksG51LtlwG1FdqbDJLvxergR9o3EUh+pSMyUafiA5ZIVhzAntOs4AP
vTT5LmntQqOtlkBqyXAxh0Fqx5+UXsgVVlzF/XVhaZexYXz1FjW/IDaWbStDq5HdnqQbb9iQJDdO
aX8rM5TLDpAlkTOjHl8e0VTu2z32mvHO4MxtRyR8ASvlqruJsiakoCNDAD8xrGSfwA0R+cZBzkXN
V9kQxauERf3PnOkXThvCrk/MYZ52VcSOv0F4AGmIIX5oAJnVu8kxf3Yg2Qune+obsrBDUfSxQ8kq
trcO7cobeOvSL3mbdxnn5IGYNLrvvXqPiBy0vzAOrQtDUIJaJl3euqrr2n2uRY3rS+RL5gfTrpB0
NzvsQoUbTtvO6XZ61D/MNnqQ3wehh8c0gz0wLYmFIhT2esaC3Ap6YhhW5eU+dspQuxgs7Rp9VrGv
wJwDxL8ZW0inYeldDlpd3wy6uSsrXWzV4HbZ1uqXsYZ+qFkCZlU1ScTQC83Kjo6EpLDtIxxV66W0
ruumRRyfsOGbCCconYpI+9IpUWPDshnEHcUEpLDjMZ8RJs+4Fd1kIQ9zKmTU4jxF+3rRP3sIs40b
0S1d4uv5CvFO4+OsOXp5i0gJ/H6vR5lncJsWKcwWtaNVTqIdlssRca2jBGLl7sKw6rCcbGN2WR4t
KFgR4EIG7lBx8XB3fYgzb7pYYjt+qmKZlscOvpi2ceG5GrvINjL0NUO0PYLFUI66FHX0QPiktJ2n
TQs80Xk2f+mZKqZdl60CM5qRbiHo1hdeafQvoWlPDx2P/o9cbzMtGF2t+LTkDt7D2hhC7a4hdPhG
B3Wcq6YANLuAJYmjPPAsFb1kU69feSKNDuEyIrEdZn0lbQy1DXnhuq7YKVfQftinnTM35Z7adV1Y
93WP7g4E8glhnqnxq6EmG/1nSiQa6S+aOWNBSl0ZpjGrOkSggMQenR7+Cfq2maYNwWKHdLXjuqYw
YJVJfEcMZT5SE7+TKJ8eskLKK6V31u0M1XUrBqkhnphN6WXU5/lDOrKzqEsIGMqFProm+VmRWjuj
gU1sH+Zcr6cQHllrLI0GLxH0jKabIYJA4zxZKCJzA6jDx4X+064C2+8V0WSDHwM3deqrJAxziRFC
aTddD0Ob8pfiDre9h3A+0/U57TqtA9HUswUOXi6gy5MGozE3vWeiCLehq4C6VYppYiHSJ4wcnkha
Ia7GJAbWiMDIxxM8bc28jmuBF6dNraOIuf6u31ozMYDwSMtBu41FkQc6DPObQlX1mSb1ab9pHcUC
32YDY8IH9nQZo17r4zhnGWNcGmQpNlGBreDiuPuyQLmtH/XS/3hep33h1xHX3qXj0EQDPPt2Xn08
4kA90Ussi1tNXXmdiYDQOYvIP+0OGqO4yNB3B1x4snhEltDekhUqmFxQdibr2nkjvhW8aR/P5k8D
ebRF6YualkSg/u1s6twwC2MFYpjUkCMNMm6ZQTgayuYeTfQzLfU/DIaVlKAHKlYPpFO8Gpwc03Dz
nsFGskNCD+Lsrmo3nN4zH+kddoGvhIYgkBOIACbggZMF1J1URUDM2X3PMPZQc2qRMd6tThllS708
2bvWhS3O7fk/TJBLjikCdYIVcDrBBDmfSA/Ji/IuLnGbafSnOTSmTZnlUOkqGKMff70/nDEAkZAd
bPx/ViLF268XU6Rtc8U28RD9oVyLCMdgit1/MwgKzgZIQ8NahXh/P8iWTryADli7cQSliL7JUDKM
TXXmi/1h6bBGAOoBiM9ekVNvRxnosHaTZOlK97YY78vpxyojkH/5eC4notaOwb5gGG5B2Cg4vJ02
V3UbOhLqFs0GLbD9kGZfumT6xusHbie/lGl6B6hnL7EjRCU09J3WPWSpfTQciGKT+2iULLPWYSLl
Vd6dM3V/fxo5iABGaZ87QA1P7pa4L7pmIGqg/iSKQ11Ssh8VcpktKJ2NBGd0+Hg51k/3e6t5bTAb
IDVxPgMwz7d9u+hiciQSWpwSt0sDL1Kb3HVv0tYjF1WHCVtLFbff+yx//njY99/aBC3tkh2ZghNv
neyohNe/yRxMnAokIXk5UH6NNxbil9j8ntm8fxzKtCA5cCo9qAdvZziXTWaMa6WioCyMjIUO3kS0
pNln3qH1pL1dSR4EkKE8dIhs8fXejlPS7vK6mntUQhOmTbvth5r+8rKb2niLlOAaIZ85Me/gvw6B
gzRfMTsW0B3v5PS7ky1bmPktPApENtSMpk4MvZsUiFa5/tiJ7J+u6g4RfY1GJ1/NqNrJ/j5N6WV+
/EHfzd5E8G11AyHUAO98usqjJjpU4dhHFrIlSn6qJn1Dq9CXLWlafijPkWbe7dt1PItbAhqJQxh1
sm8t+lx6Wxl0DXb5XX+FAOAWtN9TH3w8rXfBBcOst+sKPMevwzk5jqVNAcEmb9hQDsd+ymoQkgrV
fW1pDwShOH0b4/b/bUTj7TbyShQyDZp4qP/9aHNYBfnKXacJofV71J3OfLZTfB3wQXOFBAHJJUDk
fj/ZQUCVmj5yeYFrtOSEHd7IDg84clTKI1V0MBZvH9XaPq7/Y1v3V+TKh6rgz6la/e90yf8T/Kxu
vhU/u9O/9P8hqZJb9LdP/U7S/vpb/k11ybffiZWv/8m/mZVCeP+CpuFy6RvYQdCX+L/MSs/710qw
gDapA4PkdHEW/sOsdP6FK694hb2zSbnd5P8yK/V/uRAgwYjC70IMf7Xw/Rtq5UnMSxJkg93GW5B3
85Xo9HZbZnQ67BIp2cCkeXBwKVbTB6Rin4dhevhtWe7+fWX+Tnj801CsANQVB0luTt7bocoGOAdt
pC7oJRVkp0yexazrOxgM57BjJ5fI66QMQNEEiph3E7G9HSkmJpuJmzqKsLSmOxzaAndMavwtnG5f
iRFe9jI0x3xs6+d8MLPHjyd6GqL+e3wHrBe5nonv0MkruBSdZdST3gXI/M2fMa7u9rxU6d7JZPho
JSUJPmCgF1oQ6SW1iuyq0RVAVwMF/TO/5OT6/s8v8dZth684nf+3K9GMQz1oBp/XFhYqVf1S959c
RM03dWwXF8gHLJWv7Dq+Qs+gvfEmvPHKMI7vw0kfhrXHjHRtHwLZsEui3rSvt3o/VV8UJb/DOFXe
9ce/9+RNX38utz6PuWPwg/m9b38uslk5gtMLjRiFdos0RgzXe7fvN3aKfgumfurh4wH/sCfJLiVv
rSCANE7NiZPM8FDVY8ABNbx9adBRjKijXIVaf85jxFgDkt8CidfJrThVGMU2zuKn+19RpPEgS7Ar
9HDufBj16UWl61T7e1kVz/Qmyp2duphjSk/Qe51bFK5z2Sf83UVShjLctdftFaRZGY4FT+D6adaK
EO1Fi+qW6QvZ48uJ1tKe53zBmUHNA7Z+cxLGmzjNFsOH0tgWZzbZ+zV0DIv3lCuEyWFq/fajAQoa
I5WEXZAhpOVLTY64WIOOocwTnnnWTp5tlpChbOngzQ6zFn7U26E6bfTiAXhd4CWjdjOY+CkjaE8T
Kuxc5za2LZBDKPqfid3/MEGIhgDluUls2OwnT3es+sQC1tMHBnoagCLsYes4HdKJAnGMj/fjuz3i
QXWnpgJg29Hhap5MsETEg+0+toGa9emymy3UT81KnvlifxqFmJnUwnAoUJ2GtHTHKSWXbhOUBOwP
Xmi5B4rt9O8/noz4wzhMBBDvmjZjYrt+zt8KRa2YCuSPgRi6nUvJgZg2Q8m2U0hhy3b8aqmx/hFm
qje3EytPhE1GNgKMc8Ef4EHpZtfpEBGwmLk1RLumm6H7n/mJ777t+oySJeE3w44imXj7Ez01NtyB
ogwoEqPW6DrlRT115vc0qqzDQiHUX+IZ5AWWxttidBBI4jE9ZK4xbe1hEJeFmM3LpawaAHXQ2D/+
dafXoavrtgOSnuTGWRPH9cf/tn6imFq8I6Yy0MxFR52ju6/G+uhOHHWE8c9R7d49W+twLgGJJHWD
COcSdPw+HKrZomhx/gumKtlh5mBtRjk8mmPxpc3U3vUGAJ1oFaJI0u7bRVzNrfXp4wmffo3XXwA/
H0mEtfjxeoX+NmHbAgvaNHYZoJ1e7DocTQN0Ee0td6AIPh7qD2vLI8MZg2QDK/qUONDlDbBZwy2C
1SsCGoOGdttrp6i9MhrSgY9HO32HXV3Y7komhl8Ia/zVWOi3iaFSX1KfVXkgsPoB2KoBY+wHQUMT
kcfmrneVe9A7ygd4i2AU8veDe3ATVpskDLr1dSl+G9wFcDOgs4MMn5lpW+atDPyIRuPSKKS9cwVS
Q/TsabXai6efuWpOb2wmDmjVNiBHUBRg/LdjRyqkIohNUgDmyboWdpzt6UuMt3VEv3ypEvUFaEl7
Zhu9GxQPRmicHhyqteQkTw51KRChbORiBOkkxgN4GH2/sK04OeXPMOsKnGJnS+3+cpUZFOsqUneK
UDp7+O1MgfR4Iot1I5j71D22WF8fWsCiB2U56UEhIxWAyaNrXWrFGUfV02uWqwvLScrkiK0Q5p1W
yqcm9Za6c1Fqm+PILzjBRwukze3H8/vDKCblfv75lU/0TjLEQARczW4sAzfqxg3PB3wASWn541FO
Sx/oZZDU2PyP7Iew1TtZxs5d0tkWqQy0Lmz2YAsXtNREvXWiKqe8TLPtEjTGfFA40V04gyau8L3C
Tnvp9aDQ8XBwnBBJ1I9/1Tro76EbhSwLxQmeBzhrZGMnu1hTmijw5zGCtmg6rkdwK/XcYrOkNxcf
j/RuldfYl8uet18XHJeTvL1VuCn3S2wEseFUVznG1RcyVeOZMOPd5UcHgqAXRR+I7DZtu7d7NQEn
YjcJo+CyW/jQpZxAT5IoaAfDPPSj054Z792saA1I0j7uP5Lgd8QX4h2ajQvWrjUK7OCzGmeraN3+
7T337wYEsZouEWA+rdGnYxkNFpDpoF+q+UcFzuyIzxNKyCm2AZd4cbeXZmTouFoIK9t+/N1OU066
cFApJTkffTGdeOLtihJWj9Nkz3lggelu/KF36M2mAt3CsJLTRVZEFuqgEmBZYuCWSu+4Lu4+/gnv
P+r6kq0XH1e2Rbfi7U8A0bpw6Yg8yIhEPrk9pkE1CKlNi32vDz/NOFMYfXfLMmWHUIHavmWvJOW3
4yXAObQCTc6gwMBtH66u5iveANCkyPcoEnsghSC4fDzJdyfxdVDHJodi10AJfzuo6bSLklqPE7fb
oRAh69HiRRtAb8pKa86s6GkVzV2/Kpfq/452Eo4jpcLPQOg2aEKvWgF1nfgxCOi5vVbXXyrUGMUr
6PkfAuBWbSZ7qNOLTMbZmVm//7QG2YdJ00vn/3inafwYF4ZGyDAFINUgq2C9hWOC9EfRxTvEHnYf
r/H707r28bjvMGNcm2zrr/ktXhilrtTUA08Ok8HZl07mBEMh3DMn5l124CIARccQVYfViNTQT45M
aaQZitLaGPS0FnGqo5K2N2GwfZ9R/Gv8FGcPShBWWmNGBhVtO7lT/A3Rk/DK7Ezt0RCJk/qVhBTF
m5eRPvztKpDM8qxi20ozmDbc21VoBwDFcdzhbJWz1G63uPsxheL08SjvDhG57NrER92CkgAF6bej
mI07gFFglN61wc9WNTg00B9bUzkNvDb7i9AGcWbMd9+XphBFKRxoaAwjz3nyfYENlBN2TkNARbp9
RvivvOkcOAQfz+yPo5iohDDAWrE8Wb+so46P8vcQQHnyLhA9pFVbmvaZ2Of9+ok16OGtpCyKN8vJ
pcdNgI1Aow+BreWrp3XekMkp46bF+AzamNXfYqlQ/O3W4H7X6VEwLyp8xmk4EPK+gJKjatQLqjd4
maitV4ll+9cLSNZs0DJEmQHpspNHOrdhavOnD2rdRtbC0tFLDkXq3H88zLsblQsOg3Scs3k0kbY5
uVGnMUIRtBpLYgHIpyo1h03jWcO2qHAD+Hio91vC0EktEZGxXKRW3rW15gG7htBZzVysbp+jsrtD
zfvlvxgEVYFV3wCZudPi79guuRuVdhNMo3R3rorDoxeF45nU/E9T4Xog5EemjaDi5AxNVgkdRQPh
W3gpxHOXYu9MvnkmkXn/bWjgoDhkcT/Q6TxtnYPbHJupowCQhwMy+CurfCBzuxnGtjmzDd5PaLXX
JbolvqUCcFpaE5pUMInLCteaVl3lbTY/wDTVz4S367K8CaTXzgVpGfk9giHvIEvADBsKac4YYF5V
HKjKaC8wCMJLbOGn+8Qt1ZnrYT3+b8fjWHC3Ag2gS0xS8fZ6daLQoese83Dq+L+0YevcW1VoAtCt
RHepza53WTg2+vMxljgf78P33+7N0O+yMkNZJUTBKYi7OoacjG54r4BwxN18TjXk/apaiJShhmZg
W0V0cLIZbby7UcdabwrHRrm7K8TXCBvQn6JczMPkRTBXPp7b+1vXAlaAOzxJCvfuaYKtYcOkmhxq
SWIv9qXdihSwKgndDoJPf5UmenHM8bLcfTwqBvTvP+cqhsWJI0WESr9u4t8ikyQ0S90oUeY1uDKx
MIVaXexMOKU/GtOze2gksFzgBVTYlaXabDyj4j7/NGuZfC9QnBx9p29xJinRYAeuXKYIFJtAjqmt
sVVhkJWjuiF/ht5TqM5BhTuPjRihHdxlNtGKF0SXZQivaknsstF7MxGbthRNtRncrLrIZivbZbTs
IQUUmvMlHbD6MyLrSQ87B2BJl4/7AufofdJG0CxdExVO6CET5ixtpms5QDBTPmTwz+HLVQvmuRGG
ZTUcfSqUoAhtA1OqASQt8PJlMo/K0i1xaCoipY1CdPrO7PThfjAl6BVNX2C+wXa88EYKEJvFazvM
g0ZrKD5hNKTPu9KephlJbRtGNcnbAEPIimBBFEmxwxt4kFcYuy9BkmVZtBNjXTxPEKDBvo7KQwR8
HNt5X6VVfJPDrfD8FalQ7EOg7cHYZRKh+VjMBQDTKUHEuUTPvNvazmKkx7UW1m5TKVR8yDsV19ct
JsrWhg0EHk6ljfttqFsd4W74Unnrj1FtxTuwx0bqR0hkmxsU9PN/cDTrrxp3ouJitkmD7PHitLeL
cN1uP0yIieL+izmmExud5Ut3zr7IdNC+aU0uf0oqGVh9kZ7hh9T3UbDkcoY+SVMMKg6CP485nmxo
/zdWme+MpIfUi39mDqMFf5hnLZxV8csZS2mG4PiWQQ+cJLI2Vl9NzTfw9YuOwcSguS92Cu0wn2sB
JAlT0yboZzfXj7YaXeeCM+v1G2guGDAX7ejRVkjHTFz2S+K5hzhBpf4H9IFGbRrZa2YQzaXZ+y14
JrmN5r6/bYtOjHt4o8b1kkkFQjvF1tvvRNNGB33Baew49lM+biu8ZrKt6AeIqVj+jpjuiAGV5lzX
0cufbSU/66mFzgaC0OKTHiE1jq53kcBMbhL1bKhMr6BAxvONOYT6Z9Tq42WXGJCz2f/F+DniogCM
X2RziNl03097O8sTMI51si5uwmu5GfGfgH5URu2PKPS0r7VeaT/ivHRgooSPJAl+ac4uGpWUnna2
Cd/O76Z4+TS4YLb9xoJ1CQG7so+4XZR79GXRMjXwupOHMLeaR9FOC5qug9WBlFcY/gwAPW1qGyIM
TAvTg72mwzLy09glh+LRUY6PEnj2GTH2FmqzUPVxwZ4Jw2DErRVE0hAnmBkXmHw7JUMHawnOx0VG
AGP7PSoA8AwGhWiSAUdy8aMmzuG0y/SBnZbeYT4MItkljhr8ekTWaIunjPyGaHqI92THrsI8WIiv
czUhOdBWQt31FkiAjer01N4IZ0q4miIrxpTCHRUOPvhvbs2s1RFhEG4M6WKJDAjkbpPWaONn1iMM
BTR19RrBjy406pduMaphA5/TvDCjAuTZZEF6AKuIj/RmiLKYIkS7ki3xbI/ZCWqM/cY21G0/G3i3
amQOqE3oTnZomjIrP+f2gkBKY0BD8NXY43KOA7dnB6Pd2u1OFIWydykU0vKzPRWF62eOBALvYJqj
+ROA88fKSZoBzwZZSxwA8H3OS8sY9yBxyslfEKHsoBVQKGJ1oZqQcQ0LJbZoHq/ZvpjGZlKf8IIx
8hAjg1wiZT/TC4VupfUvkjcK74nYcr47KKdj+jrby+dcx9bA99KxfTIX05qwCuygJIp5RkN+xNXt
J2oTlsGRQGhm7/E1NUi3cAuyWqYFTVWrfUmYhePruK4U/tBBYvcHpax8l3kNdmZNkq68UjkuDwrG
FVpSbL0S42e9WbadhJiMXfmg13DDS0ztwSPoz3k/TvImEXOG74ia8GiIndF28EGmhoKjYMcPxZq+
BvFZyvyujsfC2Ixzldz0iwYLeHZr5DuStoE6MFKguJpQ/bAvIVjwhBlu2tjXcyLwQfWjtDf2MXwD
JuAmjTy0URyGtxVU83JnoHXjwPXnIt7IeqLO6oBR5Aj10rj0al3c20I5L0vuyR6bcqNH7yPHXmI/
dejA+xNmDN0jBGOpHiSAbLwiZcSeGlCR+VVIL/rCzS71jd6GA5iSZB7vO1Jt9Hz6LoSp24VI1aXA
l1GH6WJxxP6yxbiriPFobmeulk0UuTy4WTRzxxVJb/wyo2bE1A0qNkIwPGrwp+ocIwnwpa+UMA0G
XgQtf5fNtCU3nh1XP7qcKgLqEsg7XsGo5aWcMWhjpy+x+b22UvTnRcZNd6f3uv5E7bt09l6eawIL
xKqQVxWYiPQAaLwc9jWv/Lgdxk7q19Id4Ea6kTaYx7iUYBBRR9aNM+HyH+KstWeDYhD1Lvi3xtt4
R8jGEBaCznSecRyz3Eh8bjr4WDmFvcA0F8CsQOSnM/J371IB+lQoYFrUENFAtk9bYzP20lapeenB
HJWzGygAbiwv/A9QDJRX9BMLqlxFVfk7HOgPo7yCokAFU2YCpPZ2bo4VQ/w1nO6gl5MA5sHtAq3U
hfb6cdT4msC+yQFo7pnQFYhTEdZjSm8HajCiUgpxzQPmwSNkkanIn/G8Gq/abPTYj1yFzwjvlSiZ
2GTDh7mXGWZZkz4/DLJsoP960XJvaRa3V7nopb2S3cHQyUIrijvVwKLcm3mFSAJCFta3Ml5v0o/n
8L5WtraV0dh0JQLYtNNOFquSKHFYc9ocMJhpP5sKd1A8ZTNrJE2H54RcK/DlzIMA6k+Z1qX7uEdr
yeJK0bb2qE09gSP/LqFFihpQU6Q48Z75iSdJCKqpNPksCoaUDClVnkIqZ22qbTP05AVELEBeRpqr
Bxiv1U97kNEPGaVUmOIyNQDMGpByt8uQrRy2uUYtusdGHlYgIhpixykIP5kQ/wm8CWiLDWcdw96P
f+3ryfltU7z+Woq7EhFPnb7/aad5UE6PbxqSUop7+ZqwocBapmhjKGWNiX9t1lDV9mkV9h7vUYv9
JMzW4cIoJzhWPSWhrTnXBPElHQ3lJyBXxM7pXfda4e/rbdHwMMUmk7nzvdXQpdgXqTfflqqu8UpM
PcLDj+dzcpj+PZ21Y+bRwYeYc7I/vDlNqrKpzIveCofAstv5Uusnuf94lJP063UUmthsRHCLYKJP
ipVW6Vmx2dT2Bboi/ZU5TRW09yy+cL3pHBjhD0OR01pAAKhGrKiwt4d21ObJmZPIvggnWkc+vhAU
ezu6hziZs73/el7U2AwUCyH9QFs9yZ/HZhRNnRX2BRUIY5MOkwg0BSk/tHDJ/C+GYlYgmGzw8aed
N6XTD1dVb1+4xsqaM2d9m1tItvFux2eqlH84kBb8Itp7jqRtcIpCrBu5st4c8wInz+xxCTtxEImB
4E2kRfFeg4B4Zm4nxZZ1e8DpBHiJ1Dx/3JNvRnyZORo1qwtUcp/JSnZ91j1qNMO7Pv01zdxQ3v8w
d2a9cSPhuf4vuQ4TksUVSHLR7FWyJMuSLMs3hC1puJPFnaxfn4fOwYG7JaihnJszAwwMa+xiFYtV
3/Iuc5Ke2fnvD2ojx0vPFBTaSYtmbHwvB9qI16/uxZe1aocNplb+Jo1RHesjKJJon+jjvg+tc7iw
dz46NOiBhPk2hUaIT8d7FDJxO5c2HkIj1lxrp2ubXW7j1fPZHbNUgGFGeiBndXoEx6MMg+a6QHTV
oQyXNMKt9aelohXEBGZnvoO3ExKchHi9LN8A7ezlo/yrvBJZsszGRJsAhlKNsFKr2Xrd8Pjp+YC9
p56NLtECZT6Zz6yQJ4OE2h26TJbXMep7VIJxp287UZ+Bk56CCdiRgOBpcgMFoVHJkMcTCnUrk7P0
+sOQdvFFiILYBf7p1s+m6rSLqdWmr+6MBreJ4MzG8yHh5Jbf3/tF1h+6yen2tE/tT38krK0HDBpY
DFHPabk9AkM4GHPYHAon0+DHacaPEq3fK2nn5ipXrroAAJBfIlh4jnn49kilq0evBFMSHkCcEqQi
o4xQKpHDgYxtWqm57i/IPqo15DK5+/gdv91I4J4Z5E+HFijvyYEqy8rODK+3Djr2HJsRmMea/PXc
WWou983xJW5R37c5SkEy0Eg7+QBbNDIzCWvtgGKbfRVFMsG+TetWlJinLUGfeaDp4QVE/eaz0wyI
aoaIR1iqry50LH6D0WiiHRUxY5VO6HrF9pg8TKNQgTPP8dYWeJkrachV6SR1oDm4ERi6hqzhx4v1
znvBzQGZOZKdhc57MgsK+kmso/hzaBtHf5BGT42nS/14Vfr5ucPkNJDkiwA6u9AmgccvVM2TK3ys
89b1U1scYoD6yc6uQ72FDi7M7iI0h/jXkPTaT7jTITbqospvBIkv7tCoKOBX5g59irqCjzQBSnr1
P3SIwnOXyDtbh0L90i+kmE3F4+R4mCIvTdEaFQerT+u1FLkIytkq9x+v+XujePQmqQaCJAbRdHww
yIJ4E00d+5DFbbSmOC/wU+3PYQzfjoI7Ot865w8QTnqUx6Okk/QaQMLi0AzeTxAEdHiRYQAI8vFk
3m4gwhbEvEENE4ODQTkeRjW+MTgqEocqbfV7klooY9JO9nVfmZuPh3pvRjSP+RerGtAmJ+tmaflE
RZw8F3zAcLBTY94CVjLXH4/y3oRs4MK2qTs0Nv5893/dQ40cvGQoBhOz9sK+To1w+mrP+P0AWurP
QDyWtTk+QsB0EfMB2qOdwXDHa9cleIfPSAuB0BnxcW+8yt1ak5j2lhV315kMcUIWvazrVYfM1ufn
CUGFvQ5+ngjiNO4Ep9OZcUXUnnR+/aUc8hqhJ32+QO/3XKzyzpJy18KmB8LHBX8aDCKhZkF0sZin
osYKGzdcDbFFDTyrPskq5oihU0mWsChSM9KpIYBbm2OjZGTCwqaGYAyLKqIW/S/2CD4kqG7zdS2g
q5O2NVY8FrpqljhEZZ9vmVwYTIOO4FmCBN/H2/GdTc9QPo9L1wnu98mmN7Xec3tCjcNsltS0XUTT
nCo852z1zhui1AJaltL1YgCw/PyvTW8VkWz8Ek/wAo7DNSVKtepG2X/jLD/XL1zCnpNNz1AL5xsA
yFvedxn7U9JmnXnonTG9RfMUbums26NAjblA9t9qUE+qBk0/k5G8O66xhLFADVxGP56inquMHL8x
D6WMnxpaJgiTwE6e/N+WhcYi+h33H7+5d9cU/XtKZ4AdrVNqymRbve+Gqcll4lOS8BMKDmDZN3LM
Pj8Su3HJA5Z9j9L+8dSGsUeYO0/EwYx747a2/RrXcre/oVT8SXgWItV06XEnXjDl7kJJPh7KHUMP
VAo3pDlGE6Bi1V61vtLOHIxv3tUyCkBfvi3GAYF1PIrXaHU352z6uERoBH26Wn7tXLwDbKtcZGHo
gNlkknH+9PErO2UhUHjkI6AjsySupHOLE+Xf34Fh5m5RDgiPdsPgDqsMzPg9YkrDg2bJpt9kdutR
gx+MdN8hYuSsCwTGu0svHiKq2WUDb+DjB3rz9ZM8w0uDKUPITNXj5LusOOR0X/XlYahzJATrMrkf
J6GfQQssy3n0STIKoBWooKBEaGyfvFRUem0nmrFEzoUfbjTq3ft5wqzNiNKHPJ307acnxTUAJxVu
MAnBKfbOm6dB2ZbCbbhDorCVot/mdWic+d7RGnhzv1JeI/rBUmnBS3HXHb9Nz0GRJuzDeF93tvje
hgXtrljX+9d+yOpXuiKI/NW+Aw2RlleLVp3lI9Za0Nn52kaj9mMkGnkYYXD+Y0+OUSAAPmUoSSTj
FG64Xtx2Fwtt0akrkfWMS8vI1r490NCTsYGB/Kh0cdXO1YwPelIivTjQccQrIo/LQIX6TE+jxt5F
VA7MLnQA6dFk8WxGqzyJG/74ZCIMV0E5K1d+FBf6LnKqKtw0CsH61axN86/JbemPJK2W6puq7EOM
ucYc0X4aseUv2ck5vHRDFYqNb1gDcphFTM3Z10LjxU7dPtugDC+/Rzl0FHReKbCuhjAXP6puXHx5
Zx1RE9F52yT3sNEYxxnFJUCT0OPbCX9nAOg21WBDy9d1URSbMRVq/jaBzAA/6XkxztOo4iMc0Ed0
ogbXGu4gwnrxVk9c5IBBCRYimIEJHhSS8PEOUYj4W9lTMF4TnMXXk5NU+SYfW+Ifk27Uc5HZqKQN
Hj/uobBEGQr6qJmGkBE7CqE41M/1nTJg+OLTJbNyDf7CBWvQ1+KqdrV8seKos3qlp428a9sS2o1m
pNOjiqvu1o41TL60NDUBLUez7a+k5ciXKrLUbRxWk7fiu+iNTYFYTkefGP3UNRk+xW26yNRi1Yza
86obsKvXYmMc0M+0/KCzI6QiY226EqlKEJzseei1R1jekOLY7hOSwQMoA5g500XmF+j/FA2gkDXh
QP5FQ24r3koZuneTq5kPQnqUBLK26x/90Z7TjdeN5lNmpflr2AFZwbLGjn5G1pQ7oDRSFH2jLHTY
oIOrLSwFdL6DAYIwY3PKpat47NwD1DNDY1njDE1yZbyY+UhWBrDMszYU2ocbsgvUy3OHLR3ILiVi
hMhbvVTVlMbrVE9SXgLZ2V6bU+/ZFqq/jE3K8OtJYCyxolwMYtiMfQvjA33MkCjNMTvbOY2XT6tM
YlJIc1+LSIN9XbGrrBo9RS9tzN/0gaZk0wAfQJo472pWcjZQz8yErC+6UDlqNduyuJyQvzeDCh2b
X55q69vOp6VWDXkykjxPmU2CDbd4085AxtelKONHPfLVF8MsqbXHWtTdzk5cPwIMAXk45gmom6jv
J56onCw8aZUxv7opGmOXs6xaCxBElB3obg7YaVOJoD86iMkP9GKMnuJEt58rP0L/dcKU4B+jioti
3aKHR0Hfj2sRFI6GPChM0fiH5vvqt5mG9UvZJs1tYqbDQ8HdO25TLS2fsirrrqYaqvLKT5AdR+dx
ch99eNzOOh5o9+B32hSorKD5/epmUWTtKmwtzEsZKvUY5TG6Z15kgRaqphJIS9T53nOhRq3YOEp6
B6ei379XCIE/Jxjy5oFeT1W2EpQDvs7KmV7GUoDZoKdTP/dZR9UoHi2kVo2kvq5KW2UbSzT6zYzX
Er7vdavu7KTWUZYwaV9sjLExcEmNVPnSwkeIA9fWMrmzxwgAQdnRogmkQ5kLMFeDgEozxjYaOHSH
Dm7uwS+sIqcRa6srXJ48nLth5Qy+REDTaiU9YQzeMdPJWpe+LRTNiV/P3o3Jjm44P20kUyjYdwqM
kTXfzKVR7QU28flCK8fdcYLXekuX3kAVFpSJvVUa87mMECV+Niudu4A+KyWA2fKQx3D0nJ2CKK+L
ln/U18VGDao6+ONcobOHy46xrxyLWShVxy+RgBS9skKYtIFhEycEVIdrGXhFDAnaFKX53ZQ1f3nY
2d6t7VcWR3iPnujK00O+7zgu1RYQE0e1XU/xr7pN9OfRy6S5UljqXfmRbqf4LGrLu9HGeekiWq1Y
1yryp6BaXFbopmP3sZGgLs3vkcyQV4XF6Sz6/rPc0wao9ZWvD86j5vFprHyaoAAJlFf+07R5OG1s
rjQ8fPvGTrazMoCYAEkonzwoV5d1YQz5uq9sLnBrVshjI62g+rWGq3O5b6qmes5NN2Hrof7wVKGN
HQXIJgMDTA2/s3doPxvYynSjwjxgdn9h+VElCHwa1iZHuByhSlvRCYvBLzirMtXaXw3YIaQrW9t+
kLhyYiWvO6ifR7aDuDetumAe0/S10zU+QqrTUbnGkaV290CsotepT+ofE2p+9iqmj0nTCOEDgaV9
Resty/JGwyahHJ6AhjCJjnYhaugW8JggqU1tuBzcCSsYIx5aeZ/XsWPuqe+hA2hJrRjW7cwDBqY2
LrYDZdO4O20aoOcC7lG0PT2rvqHWheZn4Tutj2jnPOiHppmAqgXVgGDggYyl8wPHxV4uqGaj1++d
0UiGfZupLFtnVuS9TAYI3FVSxrxYPRID2XOnaY9pkbZip+cDEgXpzMUWaF4LdgDoVvgtscGhzFPn
vlpDOb2GNmrpq7a2p3xV5m5rBh5NyHCF84+oA6ohCX7f9HUfKUSYt6Z0px88xPwDssP8LbPq7B+Q
If4rYvpstA7ExeWg1TyIho/Ppncm9F97TDc0kC//oMmvRioWSw9zTBLNxUsgDV/HsM0eskrYt/SO
vVvVT/i68hr07iKX1rh3+wa8DKVDqgN+gx7FutIynwZKjFz0mn43qMlOa3RvRUVD/KzLfk6ukqxt
7jildPw5B6cHYCZpDOJCMnXZuh169dJRA2t3YJxR9DaQnPVXRVsCqwotRFB3vZNaoGTGWPZbo/ZL
Z2ehsn/NJ4zOKPXsNN3QZJxffNRc4x1ywJYWKLgwD1jYYZ7deWowghS95K+oESc/0zDiKXND4Ejl
m3XWrCSF/h6K75g4q5nL/7vmg+dcexPFMqfPfBQ7I1GMQdeAxVpMMfJvaVuMX0pL9M8N0sY208D4
bzUWDevZ4PyA3rQ/TTHOeV6InZstvWAcTSWCcCzblDhw+VpoHBEqluAccAtI2rJdeXkb3da1vXjO
dbnzFeFPzCoy3Cvw3cszQk0dkVK5JiRMhq3ZCwTcETNN2UbtAipYYFR33ThmUH8cu0JNV8+Tf3rC
fP1A6DpeenVcT3tvaJ/1KXpOUitKVgQp5Gu9ns67loDzvi2cGDVlG/QVrnd2dZ2JBJAp28y9qm0r
YpFSM3HX1Mv0fm15nYOkWjGIMFDGlFyj7yAo+vW9QlgdU58+sMw6RFjadOOfepPrV0pPq9+Dpg3X
GmHri+HnwtgPE3IQ67wC6xXgPDM19AJViFkFny2SwIbGW8WHMG/WItVqZ9/mJs/u+tJ6cUJl3kfg
uxsUzuVwkaazcz1wzyFermrvegp7A0Bqhi4g4uiiI74HcoW6bhL3BWCe1P+hjLxILhrsV3WgoNyg
66HXhhoP594YL32ldHPdmC2H7KjF2sscjVHguxRq7arIxUVNsjqssW+S44PmROpO9KiPEp2aVgJv
SVneauSFPBMsuHAco1YaXF4m73ByovYm0cXwHOoxrhGeREsMFEknr6xOB/tkDbXrBF1tg7rtRzCO
Ad4mxHpdmkpAtamV1huZp8oDUuDH+8kI0y9gUE0QnAmYkaBw9fQ5s03tyQIZR8hLXMeu/FWVxl1f
YjWVz+allndPtRj3dTojptDwH5S+13gUsd3jsF3ZbvNV2mprW97GASI/d9p2hpX0ENYCrrjq8XNC
5qzhTq7z8RdEkqsG2fWnrG+aTQxImiCQX+Wtf2cTCdxg3mE+gTUu8EeK6DMix1d5txpIs1VVR941
7H570wztJnOrtcq6W4EX1gpEsQ3mbUiNDRUGoIdpfSFH9y6xcmeNPP929K06KEK+uQAcDkmUZn8B
wXUxNclGx7QFHGlxLVzYyfge5YENutoCmBMYY+KvQte6MVv0ns3MGX4aoak27lRG94UWu6Rs7nhR
Jo3+NY18/6vRu+i6eWZyMWM+lbpdu9ESy/3aa32/FpmoVklT+I+eBbANeXFB8r5O6lB98f0w+zbH
ZbXW619ask66acQdzblOZQvkLNkPnI8LR5yeG8ol+q+RI9GO+ptRZb9CE3QvpJUNMOWgdrTArRuE
+lF/jJ2DFpv7vhhvXFetnar/pkdXgIHXaRr9jsgSs+ygG30NA3O8z3V3PahcgmwbzEC59w1homaq
gNgv6JE2wB5pFc1lECPOCTKAMvA6dZIfSl26A3o/g4vaspZHW40++or0Yx1PapPHX7CQ8tedSMoN
7Ti1Dn14pZJXQD1zIBaYOnzj8HKYjcjdzoW5Qu48u9RE0W46Q764M6kFWs7mFxfNmkdufL4EkPWI
uhqpJG92jHje2fm0Vo6DYFPY7Uu01S3utMGvuATq/Guayd+NyDZ47iaBP3TW16S2vxTx/JLkhVrP
mjtsHOhYO7+rv2EPktzrMjEvh77Vf/f13B1AO3prR8Udvl/+upyMapO4OCrZo32LP9O0LjQYIWn+
LXaEdtmksgxEIZ4MAtYgBmKPcHiFGUwyXUEIb2/0uvGfXbf6JSjArQ0ntzeKnDywm/wK3eydxz0b
5IaaV32T/KQH0FxiXlQEhdfssU28M0X6beZkAHU6rqbaOSD/83s2k3tRfy+M+sXr1RYHoAvp6WBz
MTOYjZ2VeN9qqOi5Hj3ongq3YwsKbXDIYjgVfEQ51lLz90XLjyR9aNxuZu8ndopPvmX9jHPxKKhU
IpOMJMvKiSO4/D35I+jah3mCQkcj0i7kA1Ztz24ro9cIDzyOXhN5RfCYIb4689Ok8vKWZiAchupH
pMn5Gtz9dGeVsYv9nF2unNYI+H53meNSTs4I1u320BjYVhkF3mfhIOtvogJfbrpFdyHdcs8BTcc7
z7CHsFHbJ2H0XknpOF9sE3epIlpXabe1CXxWloy3XSdREe9+pokv8QzyVzaZY/iFSLl6sRLHfxlC
L73jy69XCNAALzSGHyEp+HbyxVUuorvMRKxI06PpOnQqu6bFmemYCGjxJklhcRDmX6L+fT3h+CDA
hE4unh1Wm2y7uKjToPbUV661rSi8aysZ9w0hfQ9ILGlxkbPL0jy48VSvfW8y/pl8laz80QdviAD/
ON6wV37P1UNTUgeptXuUr4n8G+uh88QNQr0uWB05YRqny0trOkypFXJb6jQFMAZxLgxRiQvf+sk+
V2v4D6IMIAgO3NSUcaDB3NZ5ijdfQ6FlbfudcWHWreOvZZL6mGAJwDiL7UZYRPOw9gvR7/y8igR9
k7SetmZb7tOiKV1uGsMnAtYxLih0ag6BlfdUx6KBEGrLVZsfXMTssGurNV0/eFgFbJCnitNvvj7l
xZXepqZ2Z+UNzK4VmGZHf+JYa93AaFyBIUmO3+BNnNfdYwWmmgWdZOtcUy5Mte1YlGZ7P5dxRX1E
yfrQU8HIN8A1YQHjoJ72O1pqEaBqfqOC+enG43NDwwN+SItj3ZD7NmD5UkqE32SYe+XDyJtofgtP
zoILNk/XVj8mvy1TztqWP85BTrks3JJ/FdomzQACbOIUZfqVVw4jmECU9+NdGwtZbjNMnl6htGrT
ClyOuQc7YlBFgSzxWo4OV17XIb2wG0rZfTeLOvmN9GPyKMq0d1dpjfvXaqSi/ENFo/uNawDiy4hE
9y/qKqbAdUVNDi4/unHf6TAwgrGso+ELC4Wno4FHshWgfFt+HWPBOwPGY82H3ATcutb7Ko1uKIaG
OWdb1tzFsdehRRLjPQAWKj+Yrd+T39YVomET5dIhQPgtG7cmZ89z6LY1f7WaNFg6xmTj4iVbeWeO
RXLdO469iXTJIVak03VNOWPr67J+MoGR4s45wlrZxq0Gzh96BrV4rSPOXA2Yj9BptGd12cTgbyjt
qmH8WvVx8gykHmrQnOgZWaZnxFjsiaQl2O378klrI6J2ZS3fAOYZErOizsnWXdf78EdEMoDIVKL+
jSuCLkCHem7GqymIYf061ykntxo4TBoElJ3Y/9ySmdHL71wJ+as7J4C/G7OGvmDkZnalXIT51nGX
i/YV+xyHwpktMAsw4SLBbuun57zLYmOVzZj6YfBSyK+xCuMKNaZS9txfJdr+Nu5r93mTj0/GXIbh
2sR476WwKFMEaSjmerFkGYt1XiIXv0/0zhshW+XZt1a5VxEl119pX479jchVfeHbTjhxT3ozJ1fr
ZtSpE0qpnH5JQkE6FNpr54/5k8hm8cWIxaRt9EknPvOaTBqbRoYOxjSOo74lxazdDU3iF0E/Wujw
0+NM3JV0E+PR6ZWL5UGJkD9+fcNtHgJiRznfaJ9M5LsfZKOKOzt0kg6jpJrgTHSRxKWlVQuKL8zh
yuhQ8XZ4YI75p1shzgKrA31OG9n0TlvVU5wbmOQkw0FScdp1ZBoPI6fcZnZsNqe0nTOtu1OVBzpO
HlVUgnUUXsTSrDjuURg9S0DG1R88DI/aZ6O1nF/osIEIKmXeUSnrDR8bsMSaqV0OqT3ufF7uKqpQ
4dt9ti/Doyz6W9Cj6QOdtprRX7LbOgu7gzVp4RqNm/5GWU57ZoXf9thYXzBxiwY9mCMkF49nnCfz
PER6ox9mTRrDjrTFufXT6kcD1GIDOBuzhwnvGVP64g5cXX4xUoXcitIOz/Sh3jRowd0C/Rf0/ECJ
0fc7fpC09Cqyghw4bBNnzgrnPAqmpSbHL8rGv+STiwtzDF29hVCBIiZN0uPB+noc3DpdnE4GS/IO
p3ZXmaXzWbQA6BgdBXLQsOCroJ0ej2I0iV3NtqHYvpi5+wjEf/FL2lIfz+VNe3YZBZ192mpgy5HP
OB5l9DA+S5NQHcLaMa5d0r597YjhwQECRLoV9ZgY2ecsrN95W1BKAYi6WBcAHDjZNoCxbBi4rjq0
iU+jjBuN5hEiHcA91JmN8abryvzATgk0VD3gr6ffZJZoTSN6Tx0ms1CvRifFdeRZ7ZnP7b1VRKAV
UTa234IFO15FL6RY1ihdHRwrEzeQY/Guyoch3vZdU20LQSqpR9CsPn53f+CPR83eZXKofoDBQ4iZ
hu/xsHZcz43WOOpAxypG/DCciTCdLjNfqMbiGDkjXIHn+aymB1uM8+NM1dRZ0iKczIq2FRMtiXEJ
o/UMG6Um0ijm1jo9ytZY+HMfP+07awToBQAFKo6kC6fIhslzG92fRvDHIxUvq0YHtuqwwlRat9aT
CQaSBHL58ZjLN3KyQKBtDGTG+IaQfjxZoCSH0lnRFT7EdNhaM8kwxMYKvojTH5hYnHkd702QG2CR
W+b4x3Hk+G3UXj0mRFz6oRQzonRVNKCiVmtJtxndWP9WQqG8V3Ni/Pp4ju98TIDGkZyEzg51/xSJ
GVv+BC3cpXLX5dllaIN4KAuyg8o+Sx96ZyjAKajEIbazwBGXFfgLWoS1PEDL2pwOll82m9pf/Cvx
rusPRVlmZ/Abb1YTWSbAm6gQsL0NPFyOxvr0EnEZctZwMwNFOUWSefEsPNjf6uB3lnwy7ZmmLLZ0
fKP57J8hvb2z5RAARucHcDpCS/7JgUo+EFut3XOgVo4TkbTn6Od6RXYRsTU8AkJKgh/P7p0jDl49
uoxEHou07MmILdfepC+naRZWOMRZuU7ZphDfPh7lvcMGASuglCanKPiSE3TooFVApA0mliG0+Kz4
Em5g+NC27+LKfNScQb8qErjjIGLLW5+o55JGsfNrKkAhrkyRTF/CMJk2fRICzKD8GO3oYc9nds17
a4HuHZkEDBLgLycP2SZlJRtLUwcLYNq6VW217vquP3OsvDfKIqzLIiww2VNpmDHCj3ho/PkQKs/c
FQkdl9qIzmGL3/vacBTgAGM6iMKdcLHiwujCIWzUYXaVtjcLC5dBujuUEACq/Hm5nxLbv0qem6qt
/ulOpfSP9PZv5Gt51zWvr93VL3n6f/7/KLq/xKz//l//8T900jei+4fypSpfT1X3lz/zf1T3LePf
iHAFb5ksAig5L2F8bbv//Bff5gdEv8g5LwbTYPb+r+q+/W+LEP7imEQzAfGgJRptq76L//NfNIO/
T+eAgGPEAQqb1PuM6v6yBf6636DzIvoPAQxwOFcrQenRIfmvduMheNH79habvo6CpBH1KIUo8rrL
EcJBsW01ZK2uR+pXxHWxTrLsdTjKnTmBTjOfP89Btd4HncWxzZyPnyOmeTDJsLe2A0xFNCczesXX
FJOyaYE76P9AjlwKaGGXc3D4PJA9J9S2acLe/fX2vv7P1P8mA5+cvmDoUCJbTkIIjKzMKclpMiO/
rafW2pp19azppv6c29n4hLci5qs+nn4fD/dm/RmOY4CJc91zwSyf8F8XYojuUEdjz4Im65rXWepa
5P3U51ejHuP7rU+DH2SZpn67pWHvobV6tx8/wMlJ9Ge+XG1knZRrAGYv6/HXA7RmnDu1NVpbq819
elT0HC2o67v/xSiAFgnaLJ1wanmKv0ZxRdl782iwqnlTPVb42G+ivEvPsKxOzrtlLot5FOcpPhfk
7SfRRcXmjaKxFttqbNsLkEtz0Ou5A9H+swc4Q/3BXzMX7gkIhqdXpp+iloKw3XZcYia7aZ3LBPjT
/cfL9nZCf0JPQLQOvoZIRx0vG0gM6Q+NNmypbHUbp9LdC+RXgFj12Tm065t98Edsm8iTXH9J90+G
qqMo06AvaltgZm6gV0jV6ZN0z9x7bybk82rIDkww0EhInjKMQN3Mtl254RYfbq1C5qbGul61HtbW
c+IZLx8v39s5IQ4FaQO5LThEUJqOly9KE88fHCPcUtWy0H2po2oMxNh1D58fhxwR7QB0vImgT/bd
MDUVEuwNXQ5477eeTk/DtTL98f9tlJPIpHFtCp6ypZ2s1f2hgou+Her0nOPT6RviHqBLDwOEw4gM
+9TurY5TYS46KFu3kPNVhPhN0Cur/E51UB4+ntA7QxEDkc2R7v6hYB6/nrSMiixtkOgBjGvSttPo
PjR6r/8g5ces8uPBxOlJy8RIrdBzx2hgwXSfbIaicKlA69DxSiUSPAGp6Ycr8DjhZSaGvvxuOY2e
rpf/WBdpEYcm4p7SHq5xkgexiuWrIdZob476Kgl1mqcpPvePFkjaAU8QWfbfk7aq6ruW0l2Mulfm
4hFrZPW8suxRqo1wc3lbFVoCtcfyJaTT2k2egB22487qKEAEfdMjZDUWyigvEyn98FDorbNTse33
6KmNRnEY4RT2mCAP6ADsZzMrv5v60HxxjKbsVnkntOmMuODbV7T4bVH9hNcImeYUDN73oZliiTxu
C/qVq3oSgPDqxNtOaX4u014+kr8jERhjVCDQNSEvdBBEEse7Yda8uIxMQlQQdNrl0DH1cKjVtiwb
7asuvepSg1nx7eNd8c78iMC4LSCLY4F0ei9hnwrKMW5nVKI0fZNEfTUgjRMaAJBkcU47473BLO4n
/kEc4W2aFbVlzBJPtKSnPpjCcTos67ASfXpO0vadoeD0o7+wnLTLhXu8mC0W1k5UR/MWZEW8S2WR
PTkjOocLZOvnx0t4gqv3eG/QERiEOwPNztOLQw+jQQxymrYaIGP6wrm/YCXUPsH2+EsFDu/R7z1A
SCbouE8fIAztLWmyADeMuOLxLNNB5q5XlNO2KVJUxQT6c6CF23pWweAX47D5eKZvF5VPYbmQmS8l
jNPhag8kWtVjK1p20tyI2LltVCzWmMt/kunBmi4NM4RQKQc6CN+cHPWOR4fFCX0F8sp+aVHS2Hba
nH3622YQJsIRTFb+ZjsShDudP1f6FlErZIga4Ld+H/dBpPfuJ4PMP/P5a6iTb7tqHRklc6Fv5WBY
YL1iuZt8w/n0dmBCi2A/lDVYf6ctC+7lwqOlpbZqxlhB2F2/o5siV2HsVGfW7jSyYEL4SEDTJG+j
h3rKl2yhPiijTvQtTRwBqQBXeIlE3/rjDXeaiyyjwIuB9UMsu5RMjve332id3nJebs00LSuQdqMw
0XnRk9+NMbcbMSuQPR8P+c4eX+qP6EigkE/n6+SW5DZxkCpz9K3Xmg8RpcdLN49/Io7UfP5lLS5N
lPCXPU5qcDw3G1nLKCt7HSnmZL4f5qi/GNRC/HDjc34Y78yJAAObKxI6cqxTB0JUKHGcUua8taI0
9PdR7Eq8MeyucVeVgLq5/3gJlyc/vsgWqVzToe6CcJV+anha9J5WFSCiidOAYNdN/YRRmXMmb3xn
axwNcnr0cSonwlOcEEZMnR5NeGNdx1Og9bO6Fw18l48ndUrXX44kBkQrl8QKwtbpIgKRUnXjmmrb
iLaBkl+i9rUJ7UFNVK5ipwedVNpeMOe9ybdHb9QNEitGA9UFLnUXGnp2aQFGHjeUxJzw52w18unj
R3y77kRJizvqkmFiXrFsg79yzBnFV08SbG1bILy7pJU/HDGJM+v+3iBUlKlRLNYKnDfHgzRaJKvU
RpULIfX6ZxG64T2/da699fbtcrQQDi3eCbSdT+WpYVERS8Ya5To3B9yuput0xqCqUP/QBzhzf//h
Tx7vVwYj7qD9aTpLfft4SsYMoluPo3HblF40bKrEBPWXFWmlwBz1loKeXVTjTqINX+2rWSLsOxVD
fdXojWZ+pfcs8+vCbXynC3pNNMNllC3IDq0M/RZEVzQXK6exLVClus134BeenA4wCOx5L0oFprlz
9ARDE2HLu0y3uhud0gAEO03G/n1W43ClQ07Ky+ki7RJVrpWeJcOL2ThS87AgqJtnEgyUHMFa6QMc
kzn9hklXdk5w4O0pgrCOYJU4HhHAORVqiNq5r3LXIqRCLncjojAN+gRWFwpL54Z6u8mI+/4wZwEB
LETs4zci4adxudTj1q/KaUeH3FwDyz2nwvKm5uYRrNFNQ5PJgOfNRXY8jFlZaSR7MWxbN/1djGp6
MUHwbR0YWJCrlPwS9XMFSqsCsGlO5k2pl2cf4u2q0mun9MiKog6FMfXxM4yu6LNI1sMWv3RQLf/N
2Zn1yG0kW/gXEeC+vBaritXdUkvWYsl+ITSyzX3f+evvl7q4d7qyiCLKfhgM0LCjMhkZGRlx4pzU
G77Fo2McejtMdvoqt7tKmZMoRqMf2jDj13a8iQ+Z7TGZCLEyjK1woaoVSTdDMsvxfhTaWBD3Jte+
CVMifQ7p2zEEpZRpw4J4OZWH1Fr1T+vK20lPmz3Zk21TFgk+NX6ubPH3NwtSFYb/orrDVDrmnyLU
Dw/iJfuHqkx7XCibpkCCECGYK+d7XZtyHW1S6qQez8wfgVWwl+J7TS/71Y40EH73d/D2Ich3ovsF
xwFJMK3Ca1vqnNINtwZsed4p0ZLzkLmfIdj5YMU60KHc3NNy3FqcCHxQOopsSxZ6Wh1nWDxbGKzU
6EjozeHlNudLyWPuYe+gvka1ULTc6U7q0rXdJAw0lhpcs30M5hXoRHoogJecihpa4Pvb6LFN12Hd
1W2A+4LZie/jiL+/8Q6vdRjeaGb9rALugvjWapvmNJMVNwcAokDkuN8q45DCE/u6aLShfARf1uXB
kqxLHgnpAYfc9SBakCFUa2+Cq3b5FUazgr8MFSYb3KXvYf2Z9oSthWPIK6acDh8MB5zng+Q4aB5F
/VSqxtnpWU1hMGmlKnF2ur+vt97i6qwF1izKFcRm8fc3+1p2ed4p0ADD0tt+8dBmucQIjx7InaLg
vqWt9dCSJ5JQjLM4d9eWFquP63aGOJeZr+FjbneWH+Xuo0KffCHUXug+QbhGG0bW2NGQA1espFXO
wKtKP0KKMBCwsIdfgB6MbmyZx2g+oBHprkkc5HGUqYsCGj2AdwGUMrEJNfVU7Wza7eeBpZHsG5fT
Rd9NOmFWUXtZbEVgZBnKRhDATE8D//Nir7Bl3/8+t4FKEELygIZDkUvshiclaxjtUtYIvZIScHa9
DGQHSpdTu+yTXvsd9sYhCRaz2F3krWeI5p+4tYEl3raPlTkL6YwnSQD20wWaXDLjxsNwqXZiyI0d
slDyTxyQT0aVTPL1LOaKy9ZCP1cw1J2WFVIABxbwR3NqLmQqsoJli1yJ4t+1n4/6GCYOxCHncrZd
vzen2Qcl7ew82W/ioYYZlJ4g4BatNrk5RErpxSlyA+euy/rRV7Recw+22qslXM+w3T9R3PSAtOpM
sPp1riN2hOgtOPJHvYbfIWg1AFroDjO38mrrvg3HLOd3mMU72rzWcbLs97mnfWQ6djjaXlftWLz9
ipxXoajCdD3cXzKkYaS60C82xQpjRml3XBgpZ2o12hE4ubECZzaoRiRi4Q/RTFkvEGJIDVQxQ5ND
0ajH0gHFzfhlueORN8cbKzgJp46FQCYs3WpwAdV94a1WUDMKxgSkyxCR3v5V5pVyvH+6tyw5AhMK
doLqoszHNRUNgzULvWinAA1HTvKtchDNgxLO3fFMkeNe3VusifgOJYkAtjF7c+3/jRK3OpIcRhAz
sQ+fDWQSs+XQfyvS5XOhWPaLoS7Nu7muHq6M/LLM2mh5E/zlHKEeuhQ698oI9M7OedhE7mVcivI4
pH24s51iETeLRDWbfE4sUdadnV2GUgcIcoJ40rL3izepDPXH7dcYGYxnex2zn/c/34Y7oiAMvJF7
QKST0j3Qr1NpplaDSCgifUd77IqTMaM3cN/Kr0K6tCwCMNUMhKsEnk26oxmygSvfoJ7Uh0qb+swx
OOppcRsGHMayWOC/m8qY7CuvvfysRo31ulpL821NzKp4coqCQSki7JqAZ9Ldn4h2FJG/IC5RHeCr
tIYPVt6Ne5iDDc8WKQzhkPc+sV2/9jfLCEeTNqweKMWMUk+Yx6c4VKMXq2N89P7+bH0FUJPitIqm
svxoXrwU118nPQgVuNG8fOkvtpLtaTltLYhSJfVygoIJjOV6QY6edaA3G5Oij1YehqjwDiWDb4dk
TNKd4t6mKRHeeKFDlClHuY4XcZFotRl4o14ecyNjhjYxlGDyHua+p2rBMRE1NxJoak3Xi4rHFmYA
MFtBDiXQc2Mmpp/lWrGTl22tBwASVQASQPJmyUqaFTFRVjEYdYemJpsc92CpcXj04lzZCXO/6gny
WSE5JzXnXaxacqdo6YZu8rrUDNLK7s+IlHqnfl001EW07qRrc/miMNH6zu7W9EtatcuHOp6qo6MQ
9tAAWaExy83Ho5IArUPeB7EYmbZ0FFwFqY2QNCuoIF35YFqz/UeuMLjONRMx2qv0O5fkRhQUjQk2
Ghovyh1SRb/Uc63JosSC7ZCRaeRjXgdHOQ6JVh2Zqvnr8cPHRAXfj+4BZIFSCPQGj9FyJbKCmP4b
TfbY+ASba7izpC0PgtSYTMW0oHSVT0SSTSUsqQuHz2qLV8i8umNNhfiijJG2Y2ojmqASTJYBRTpD
I/LlH3nliConppy8t4NCyfEdBrR3XhA3aT1ASfqKlIrgnUNuWfyKNw88s05zS5mJJmWGOlTlTPPJ
jJPiy2oU1VMVm/VLald7vcWNHED0XES1lwSYV9K1URi4XLVqMzuYszWtoYYa6v8M/JTuoE5z2z6l
OYofh3nRwx8q9EN/3PeUjW/Ikwz6WdJS0IYCo/h2yZWF3NFcmORuek9Vv47rzzATmUHsxHuy2jdp
OLsL3BGsDAMcnDwp2ZmrdgX9wEL5mq516pq1sP2sp/X/UgHV0ZFSC8350Kb68NE1p24OmnrMovP9
BW9uN+hqhxcH7xtZoTiuyqqHYMUO7KXOskMKp0p+zPI1fq9q4VQdWqcZPpGko/Y9l3vk5lu7zec0
cGC65lS4rncbEGOTKk7tBGOvd0HX1tNFVWz7rEBxfLq/zq0T89aU5MvdOPbU6jpkc0smZNV11g9a
ZFbHx60wICPENuCOJeJcLyiZ1tEoaQIFMFwuF1PLvSdGwD3/X1ghh+AfS3iOtJYE/ZvOzflmzLwt
T52Rfhdlq53Dv7VhpPz/b0RaCrw/TrvUsx1YsWGeVWv+rK5utPNVtiIMZPDcAgJ6a8uCjMYCxtQU
2J5s6t8RvyHwy5p3VMWgw5iSH+aQDTv+vrUs6HDR1aQ1BnpBOnV66iYwHPI4AwecfKO2n72b6Jbt
KdyI3ZFueKFEKgC0NAtvSuylEifMguWYSZz52eYVDddEqJxjtdJ3VnRritsTdLQo80AAI/tchNKR
s6j4XJmQTAhEL5M5gAvWtfjrvt9tWiJfAQxEOkZR6dq757if5yJTrCDRp+ZklwratBq68X2D2u59
U+IzXO8fi4KyFaw4YfKGo5I5/jWducmDZbK7rzNnzY9XLTwOg6afQ7tPnu7b21walgiEDNHfoL+R
CnJXrlKCMeP1n0SHkElufXodQQSf7pu69cBfnSzAQox5Ui+TMi2HZ2WRFxWukebxRW1qxWfcX93Z
wE0rHnowvMQg/pJPlrPWatsxnhagpbRcBrUY3zfT7lzw7R1GjQN1ETGlC/RJ7vCnqWp0omIbaCvE
JW7sqH4/RWNQpsl0zqfR8KdZcM61k36ZNIpN97dyy0toxfwvSoMKnNiENwmK0ytUap2JGJVPml8C
Jzyo3dC8D5OwCdwlC3cS99vLUjD96lB2C153V1YXqdqiqngMWRBntcCF5kqtclD5UfZXC8GBdgRa
4f4GIjB87eg67MWU22AprAOYA9LAEIvccdeqtne9fuL4edYyPmWe3U5P89RAGR62sZUznuPZcLp0
PMXu7/OGM4kWv0NiRLuX/3e9z1ne2YbJyyPQ9dI9enYdHtU52+v1b5xBZuGonfH6EJgisf43XxNG
RgYvUKAOOpaK44AZ0WGP9fUe/qj7C9oyZdASYtaEo4FEzrUpqIyh6WIGFUmsyakPTpWXT97qrZ/j
pc53LtJNWyLFo4Ip0BKSrSSDX9drCzuIQ2QscoXh42TiyquTeW94ZNMU4EMgPqCJ8dDrZTGkLbDR
tR00rTofK0vnIduQXjnUN3ZcYusoMABItQd4FFwf0sdqndTrdKMl0+md5b0eTfpRDyPDHyfX/GpC
9HFpCmMVxHN7XARbzki1mGyAeiRvIGk/kWtCFWMhb17NBMqqqimC1H5UvYtrh9oGJ43OCTUz7F1v
ZV47TODR6Qi0cZ1OzdS5UP1C03rfD7fWQi0aV6QOBUBKulF5VQxxk1tWkLdp8qE1zeK9oo3G58et
CKU9aie0toDSXK9lgnTYJFSjVqtEjGioU3K0M7XdCY4bzgc9uHAHWsckdVKQKIfa8CrBwalnTgxz
VJj4DihfIZX88LZxpZF+MGNP/guYTXIB2qgJ3eUOnvoKdmFvilOIEOa9Qu3Nx8EKU6cMaZLsEHol
K6T4OheaEwcEpeYyOUt69FY32wFj3GwbVkQiKlqp4MnkMauo09WydZY4IPGChHDOw/7nBCPbMU9U
6Fce9ARhjEk5Hp1c2jdVl3HK0LruAYU1YVL9LAZRZR/jea+zc1vgAhnBrokZdbI4cvtrj6tCSGmz
HrqWWVSFvyIw76DZs8APmP6uIETaQurVp80/dR05cF4vMPH6ntUbzamp7Hm+WBCBK+d0Hu0Eun6v
br7f3weZbYNbBn0P9kBkYMwyy9U+dSr6XOlwVqi/yhOT7FP5t7E4UOt6zjxqrR9DCal+XTlS7bmu
IXH+vJRqYnzqy3mc/FGzy35PHO4WWYjQBJEAlwaCL/KI611r0tQrPBehX2C6yXwcYMcZD2YVhssn
Coau/Slxu/FnCxuu9i1X0rH5XltObfoR3JDJO+CjaXSCZTu0n1eYCaH9cqp6D+R+k/HxG/llqHtQ
+SUFkup2SuMOcWWpSYDsdwZTWxhpo+9aYz37JdCN8qNWFhaM6dT2RsYI2K0jVFCqt+PIt5AtHteU
awkzwBzAoEsxTWfkA4LkMQuqrOrbY5ng1QcXgtL8jzAaZueLNuvVZBwUSLRiuD3R+Ml/VJXa/Kcp
QYXuCazcZKL8HKq5hAMbLAzpy/WnyxJVMTK3ygIm4gv60J4GSdAaah+0JFre96jc7mQwt8GJ5q24
eckoaH3LhSpAH4Nbu9x9nmJFH4pey3/i6Q/XM0SLmAk1gFxi4l8GxoGGpP8c5wWFUx35ca+A2AzR
0PPOaRQf6+q1Ry8alJMpBm8p+sl8FlW6mkL7Mw3IAakq5nbioAoyjMWyHsyk1aOLBQmHCyFrqFkv
lMLq/MnkoPwcynotP8yFbqyXyoUI248cBxawFMmP4qj3xticUkUz+fRTqhbmYTR6p91T+rw9E3R7
2SMAHZR/eWFff3zoYKGTr1tYPu2o8nxPi5bkEBWhpcLuVjPXQhEVFkRFz6PmBKJVR03cmGFXvb+N
tzeJoNJhYpjGD2HEllIyj9Izki1qHgzW0l6mtvvZeFH6zKDW3ktkw9sBM/3q1VLrpo5/veBeHdeU
eYIsyEe7+Mq0Z3ys1QIeY32BE2UolR0H2XB2V6cnzKvHxOXlQjQSNQ3sV1EWpGocf+yX0FpPdqqt
+en+Dm6si9qQ6Noz+skMlLQu+s9pNKVWEVjgSE4LbMHxIU2z5R3iBuufY57tVSVvPxmfCh4IerMA
tekaXG8kbJ6lHpprFTSDlr/OxoKWC6Rll9Lr+oe9g54gc+XMrtFgp2dwbWrSPZx0TatgsJP4ZC+u
xbxpZTHoN6blo6kgyASyZ6oPkAUZjOxe22qidozcAh5AuNO7w2IPyam3mGzseUjuXARbO/jWlDib
bx6NhaKsEN1m7OBaOn6pT1AATnrNkYNh/lHvYFWClogCGLA6WSZynnkuVHZbBQhuNP5g5c8ZSlpM
OCpw0WXOsmPu1umFOagSGHchh5JJq8yuoIbT1FWQ9un6knZME/BC7XbSz42L9NqMFDWGlZxijvhW
EHvGx25Kwx/uDA/lirT7Iacp50MvDWt6ZKfLM4Tf/Z+Idbs7a936ivRBeBxTZeANIR28BTIUhZ4j
DrMmw4d8AQW/KOp4Qaqv3jnjW6YA8GkU3kjtwR5dO8wSVwA1w0w8GtOPDLy2gaC/PIyz6+1Erdto
AsADtBiSTcxj8Fq5ttSovIopmuXB2tiw8rohvLNr96yoQjMnrP+6751b6wJtzQuC9jUWpS30eppI
dl0UgTLCzqrCXYmKOxRk/ajHO1u45ZlvTUkuk/WRA0FrLO47CL2PCzDU4jh2Y27vxJGtHQTGaoG3
5bqx5dKJo7WeDmVwAePgFH2h0ND+00PPcdaVbn7R0tHe+WK3eQhqPtAmCFgy7VV5D1cljRj5YA9r
SCuPCjB5GFXD9mPnqdHfpHjrB2MYx+c66a3HePB4j2CZjgTADdwPmNW1r8xGks6Dgle23uC8M+YE
wpF5wtC/+HSCZYURVTDX9N2v7aylYsUWzCLICnUwnTshONQ+XXb2UTjAdT6Hw4PIFK8/Jivk49zW
FQXYAt513m7a0ejgh1w4+Z80rdUoPXTaS4EC8B4r2pZbAj0iSyUHom8tnTdoTS2mlu080BQglC2N
zFPLE/rL4+eMhgSNft7sJKvSOcvRFTKocOTUuMfuhzXlc/4jjgAqfaTaDivafWtbJwDoLpUueMnA
+UnXGydAbZLYzYPJ1vOvsFLkl8yz2nMYVt03yF714L69jRPAGDjtflHkpvUvZQlaMRRKG6V5AJ5b
LT43xVLV35TUS3nT5BCQHopRWZHFHdcy/tHXab13yW58RLA3lNYZyeFtLiexJESUypYhDyp3sZ/V
tKtfzbLaW+aWFVBfvB152OAtUt0Nho/MTNK1CEAW/DCZkoVtR3kYTw6EQAxKCXw8UG8ZU2hkMOtY
lU5ErjOj9o3Q1Z95ZoV74oMbkR87WKFaSUFDxp1USJ/oMeDqIFO73J911AWyRPcOXdJkT/fdY3Pf
kHmBJof32g1rCY9cmJm7qQgixwBWlqJ2NfgwplTR5V8YcoXgLGkkFIfSB5qXsnbNlFPWVQ3ae1EZ
vWcMcPztcSuMSZJ5kw7AtyRFXRJYpBg8OH5a4DQ+elH1uTScvV7m1qaJuQJmMQiKZI7XMZeyQVca
KrcKArrxq4WKCrTN0YQO2f3VbMQKUX7VGEpFT5qS4rWdhlEWLVXUMqDy3qHBaDbjMTFhZvejueYl
s5j0y3YSt621wRhB95nGM4uTdtDsYDvParLHTtFVZhyT6ZQlmblzn2xaoStEwkarGw6g65XNVgKS
jGdsoI7UehSdp8RUanv9p42iIBKdVP5hSmTeimHsazOrAdcWKiJlwMTQu8UpFl8xPQBx02c96r8o
ffcyjOYzWj2XdVkyvzVSb+cTbi6UexPPp96syw3NtJs7o0jXMjCMoj+hGNHglUq9c7i2AgbpLzVa
Rs5pQ4u/v30zre6genleBjkLPtdD3b3WDR39yk73UKJbC+Jo0X0gt+dZLZ1jS4cqn2ZpGaRTjeJN
azuHGSmqHS/cXBAoQkgcLG5JuSjZ6sOSLmOD50M9jiqEESb9axUtQ/iiLFb59/1ztrkm9GTF4BPm
ZDLBJVMzaq0lDzPys0M9Ju27Gp7SnZt4c03/tSJnaiBX6k6DIjxozGo8r5o+n9BzS3x7mPfu3I10
TYPwVDQ5oHwz5bln5tUp/qHKEuijo71CL9fPB6ipwkNXh+6hoo7+mWOx16zcsgoqnUY6zM8GJGLX
XpgvRrYmmVIGtcHo5Kmf+7T7gj7h+ru9Ft6fC8U2WPEHVWv+RdTnVSamvKgokWRcG8ZMpvDR+H5p
PvgJMAnEay2n35uK2vITcDKGKJ4y9Cd/QS/O1n52GHlqm2Q55lnUnRimGXZ8fzNqES4EZzH3GI3m
6+WAMM4UxxirQEkL7SOK4uUpLJAva7zO/qKgKeHPyaQ+5bUy/WHG1CqqdVyC3u2dnV+y+UHf/BAp
fBqx2oChpphVLON36OeQlvGUT5nSfuuzqT7Myfz74weRwpnH2B5ZFkMj1ysnGIwpDlQFZt3Ex6lj
6N1CM+H4L6xQAydP5B1K7nNtJUzixkYLlMvHdGbmobI/1NxL/sVpB6vz/0Ykn7QBV9rQgFWBhQbK
aTIXeF15Rl1aR2sef2oyEYpeJuZAzshDNuD2k8TWCCyGrXhfKf+gbamH6U6Q3GgBwtjyxozwljeX
TGQ2Ya3BcRiMw/RDW22/dPXPnpr86ajdqVGid303fIjn/hDq/WtuTMdS+aey997VW1HUFskQkB2u
B/mqsxVkOBWtIj9ZpvAl9cbqSRuz+nkADrqzr8K9pUevRpMdf6QBzviodNUh9mEpNIiKIDf6f1Rj
RC9HHZ+0cv49hUtu56xtGqMuQgucmQiK49e7q9mzW6JSUQar03TIP8yV0jxNirOW/pgm+nhJERz5
N3kD+SUwesGSbetSsue0o9u39SLqPuvqOwwz+12xRKdoUqed87AVO8VtzqgeVOMwhV2vD/EPvTZH
WioFIjRMDa2obvqWU07x+f7p3nIQgLoi26KZSF/82tCCdjQU+mkZzOQMv3XmZJzQl6j8xUBB9L6p
zTUBZwSpKfDWcqAOG0dHuJ20q++d6GCUkXK21tzaqZltLYi7jQudOWkq/dIroI29fpzRDArgxiuD
EUlEtFyH9tQVyrqTrW6bAk8AtonaxA36r1r6vFrrEvhdU5qHqAGv7kdjQydWR0r2YdgzYCMIJYQA
ifhH7iogXhrHhjuUgQk7d2Au+uKjG7juPHE3FsWLEMY4EPFMP8jhUZtWRn+A49BrshGYtIapqp+6
oTJ0X23nbO8gC/+SogbNBMAflIkpEsijKfMYW0WyjmmwZlGuvKcY70aHGLWd2reb0Mhfq9qz80uT
OXZ7McLY3dNb2FqvmMMFEg3ahW7D9QGILKEkiOhZoBbL8LFH+PIpURz3opN5PX5f8xD4VakQrLQy
O2ipzYquMFQSNJZWxE9NaVXfiB3xHqp8Y0lgXAwdCArvOEMGd0xWVxhOpuVBj0LQyaHyHritbSAI
HO1RdGycaUwJKhAxXUlL9Hr3cm2x8yQ382DWLVY0wixYefPDWHzQfPgjCZ7Aed/MKRa6XSGEhJU0
r9GMzwzLB17aHx+OT4IsikE7KoC3JGvmMLei94oVYJc/mfkqfCsLnX/uW9n6OEwRc4HAo8lbW/K3
dLAHtVeo0oaFl36mM+4ah1xvh6dcWaKdTF/svnS4SNrIDbFD41juUy/kc8M0JXkwWl39Li5b3rgV
XxJClTFEAZGnIaPuuwyrG0u0xcwUubgnprOky2v6BfNJMho/eTr5XVqnfmlMQCeMedr5ZlvtOxge
xBcTcgX8l68dsDHKshvTMOeRof1H0WJgJ7X9Yyzb7+5UOIeVHt6r5ps7l8yG2wsINMN0jKAwIyJ9
RG9oknRYZspz5eicV1vRT7bR7okDid9+8/lIOAAuwvGOY16vzYNpVqXDmgeJs2YHdUVNZfLWpwRx
loNRhP/iLAO8AoVJ8wKvkYvCzuCMYHj1LFBjt/roFDZKsgWltvl0/wRsbR4++QtYA/2SXHWcQEa5
JiOctDgj5Mp0VEYAhvSPZ1AQ+fzXilR1VODtiUBq54FaV8bFDcPsxbCz6dFBRJpkolb2C1QIOl36
REXc1UVnlYTamrd01iFjmlhDt+PlWwfqrRUpSRvtmZ+u5cSMIYRkOIE8LZ2n4qRHq7mT09x+HEIF
NRBaxHTdqdxf+9y4lInq5LbBaO5M5T5qnN9L2CJ+PuoCPI3IbsX4H/M0MvVFPfZxtEydHkQFLpCu
RofEZbLH9LwRHOjzMTwjuBTAmMiaYmU7TNmkJFoQqSYSXstHBCrPS9/2h0StAxTf38POfensIgCm
uZPt3h5eG4CaYLQED8ejQfa/KK6ATjNPnSuuM5yz3sh+R66c4W1wWOVzWGTRHqfUxrcTmFaKmtyR
NuWd62+nmwPPrwiT7uD1l6LI5lOBruxOgviLbPQ6LFGz4kZmYUB2b3ze9ZDy8vSkCbwG+ZazJ7Iy
P4+GLgviqCjjI0CmvA1mIB1p0DPAioB2NiAYak1Gnh6mOlKWgxrPef+M7LahXOKxytSD2etZi3Tj
Qj7EgEDnHRInG9uXNEG4OKmW6p9RW+riGCkz/35haqhEk/+2ix+3JTrlBaWLDC1mPe/OXpm22amr
jOxnbQH5/XDffW/JHii2glji25KOANqTbp2B1G2gfEeph25d6seVXUVPSmP1DKT0fRQdM4Chk9+s
U/KhN+qq96dpXb+EGWShR9KCCFSoNqH5mRpl1h+7ZhiMAyXISHsJx8pJUDc3enPHI2+jiPjRdIjJ
Bpg5lVFkplIZSRR6VFQX1Xnp4glZOyEspmpDtmPq1hMxhXuQAYgZArn0Z/UAmMveqALHaOpjPqwI
so1Fu1Nx2LZCr4IuNN1hufGXV1DRza2C3Gre1wG9jf41Dmv14YjIWgzkJASNtsmNcn2qUKbiMZe4
VZBDJ/FuQQwTPtcsfJQeTXiU4YlaDZAxvtG1FSOtVQ/9sopZcyqWVVWiUrCWK6Rw4x6F321WiCmm
xQjwPHdoP1ybyt2mbIa1qoOkz9v346xqn7s2HU6RNS0BcouGnyRduZOKiv+oFDQEvEN0r7hXgE9f
G62LZtFBRNTBOM36Z5vL+dJ1VQRfaOQdIlXpzkNFD9JDkOiyc1hFMiabFs0kSu2A/wDmXZtuPKdT
QgbWAj3M8/qSdYhk+rS/qaVMfdN9N63Q+qOIOTGXaVT7BOraMLVP86oiTN7RgrB3EqDbq4E3PLNQ
QAxI7KiPX/+g3kSImUZcBfJqFqrXiJcijF72XymU5eepzuc/72/BnkEpXVU1RAzSEudSney3YSyt
D1E4jZ9UK1teI8Rh/4U1AX2EMQE/k3nxaj202nZgeXFW9p+A0Q+/mdBBfRnV4RTm07DzfbeiAJQT
+LPoZN/Ml2mrGZdlTFhzxyr81gGV8id4YXcylq3gSVIkWLg5pXT/r7+Zmi6GG6qEGY0u4SmZM+Vz
Nhvd+2VWou+P7x8z9CppJVyePEivTYVJbYKpdDEFIcBfXuuWF6SXvAMb7gbuHBU7EMitpdHLg4eE
oia3mXQ+PAhmlyZqqqAu7Px9HTq6D4uWcdLU1NrJHbYcUWBrKJ6SlDFBfL00BcE2ZISpvcd0NQYw
lqs3QxPmePMBfRsnelYrxUt3bustB6EeTboiENvQLVwbjUNFz/qC9l5hjF13aKEorl8mVV3KL49/
OJIMQqphgYKXp9mUYplQIi/qwFXCws/sKPpixWp+VOCAOSlavu4sbGs3YeHmOmdQnCab9OHSdW3C
UeegtdRS/YIuUeOXmo0uMFDEZ9iCl73BpluL3Ob4JeNDMAjYMiY3Rv5zga0D1yz77hA23oIoNmMI
9vJ1YD5oJ4vYsmYIJUpk+Ljkb9racxP3xtTBVLfqZeo7LRTRo7c4f1lK5n6dU8X+eP8D3p4EvEM0
LEGpQH4in7w6rGp2Mm0Do1PMk9mp3aeuntpjzEz31/umttbG7IqQvKHtzLzgtVPaRmcSkq06qEFH
fQ7zuc8OYaiayGNwIz456OHsCfrcngNGLMG2iYE0MAkyu2LTro6aNHw8iLeSkzWb2XGdV2MnXdra
Q+pa1OrAvVMUFH9/0/cik2dkEAm3IGJqfgyUaV5+FI3irsfQMNKdD7a1JPHKB8gpav3y0S6tAmlc
up9BXIaOjwb6fGxh/Xw4zwTq9caKdM4cGwquVKmawICY41iaiXFM5yzf2bjbtAwrDFXyiXQDpxAe
82bjZnNN2mae8XajSZ+yRde+DVpiniarrX5bFK2dAP2E804M2dxBJo7ohQp1WxloFk/Mhyt52QQR
mkXNQRstGPytiDG3432H3/ILMdr0f4ak0F8ZkZGZfdEERR/mz1VnKeh3VuPv6Kjucc3d5prsJC8C
MizEWSB8u95JZ8jQ9BztOrAWLS5O8NJr/oyE+rHUFHozpju45yE3s8AZi3UnG9n8ioJ2VvS5BAb4
2rY9giY2orSBjcR6Kgz17wiFEOia+qBp03MSTT/ub+vm93tjT7rchsHx1qTBnh3Ww9F0k+WQ6eHe
aOamFeoKDsOiLjVCKYEcS2iSSoePN45tCdFEM4DgM7Tz/bVsuQgoBj4YWCk6u+JXvDkBTrKi616j
g16WQ3ShW0ioYrzyc0v17fN9U1sLemtKilLIE1RLYeMiQxGllm+A3Bj8ojHDL//CDtqcv7i++UxS
fVCzWgcc09AEOQ/zPwBYZravTGG8JxSwdZ2QeogJJ9GadqUnhTLMY1qYhCi1apafaH/k1O5ylzqL
3TiB0i7GXrja+lhkFHSZGNeF6EcKV5FmT/mo4xIA2WP0G1rrYlbR/KJ3uvXp/iZuLE7wU5ITIz9G
BJEW5yShwbzI3AaVWfeMS6tj964eYMg50mfufzZV2D/eaxVSUlDZoRcjGGSkEDKoSU6PCNxeUcz2
j3JBveLgmkq5pwS2UaIknQKxJ3JGnkLyY9xRByKROZeBkg3eJ622k1PrJs2LqTbhO7AG7u9Z16Rn
c7bdANid97u1KMmjYozkxZQCeBtT4eAdJT9uIsNYwLcCu7RzIJ3xoFTnZYzi5KCEzvzwa+PKlkzM
U4Z26lSJxs5OhuIvXmaTR/aVv7YMNd73mw0XFU8oOicCdQzY/DqeGCV8Z1ncVQFSZP2ltfruSY+S
8GsY1+nOqjbiCZMeoo1NfCQllwKkUa1DvqYL04UJc2q6E1afZjQgH+42CG7T/1qRLpeEwVYnKQYx
Lpnal9mp5u+lMro7x21zLfgirSBQ+8zgXW/bvDqZYWasxXLG6dC4oXEanHraSe63PN+CQIQauXhO
4PzXZsyCT1PrOB3KiV8WS2l/02nu0nuID4M9PTftdJ40Zpk1W/FXo+13LuqNVWIerBJpPsh0+bJp
u6JdelhiAyUfk04QtXhHMx/qZmedG8GLjI5hC/Gm0IAOXS9z6tHJcTuQbeC/4sBz1+aUd6p7ADlu
PIVt/viEE7omPGGgDmNPSfcleyNFZniMSnDbWvZjTj31k7qszvH+0dravbdWpI+nhoyRt3ZYBvEY
1qdhqke/L9p/HjfCBJXGkWKwg890vZQhnxWripwy0JtQf1eqo33CGR7m06EoIEbBGHmDKAxz11Ya
5AHTvCTUayBRXsa8j99Zw2zvJBziwrguQmKFRpd4fFFMlhlLw3W1EwqKYOsZlPhPlqbjd03PvT/H
PmraT4giKC2M4pn7QmY7ecH9jdzyQTj7gXjRseDVKflEaI6ONaUFJWzPeCnXMPLrcn7V9eF71ZEp
3De25RpCat6EVgRMrsyk61hlCjQPVGpSZPVLEdnmc9lp6R6X/UZwp3pNakVeQCVVbnYxOTXW8cg8
t1bGy59Tq5h+o+bZMVYT7/E3EmUjwZdClYyih5QMeN44ZJ2Ks1drVPzJ+I/2VDBrerq/b1sLEuRB
wP1YFS+Xaz9UCisv0tzAD3tdeRdOLXoAxWi8IiMX7cSkrU9EyYi5VOBkgsrk2lRTa5QRDUyZTVUc
C5Rmj2u2myGKEobs8nwdprxIpaD2kUoccYhyexx6JUNm7nScvcQfDeeAbvEH22n/5lWN5E1E3wul
0MehDBT6cAGo1DRRO5L20mNCV4trvljdQb/XaqP+pwIb+M6Z3tzGN1akbYxWJV7zlgXms5UinJmY
yYuZFtFO9X5zH0kPgWmK8CSrO5UNFO1WzYh/XNYT8AJ1aQWNfHRO4mH+aCpx/IoCSPeceyN5o2kP
7o5nbsQuUc6nus6OGtSkr92ltwdtiWMGuOC8895XkZaeRlVRf1vayX5fJrDGu07lBPzLXnR4+FCA
SaGwzTirRW4qpf5xguhkpwBP7T2nfdUZGvteaLP1Z8Xo9eNxi+gIghlUOL1dGcrWKlbT9EoCZtSz
UQAe9OpVTXX76/0FbfjMlRUpliB1GaOkAgh2rdvsJVKbyLrYXt3u8Rpv2iH4Eq8EWdwvEew3b2lv
SMYua1hNMVn9wWDooz1kS7zs1Vo2ohZPMyS1VT4RYC/ppNW1WrkzjZ5g6KtTvtTmyZ3Sb3VTPY4a
os37i1wcigQEFqSN0/RVwxkwlMSl9xJ3zYdQ85ydBHtrNajDQtnBJJCAQ197uksakAwrI6uGylHq
6+GDvdrxsRjS5a/7fiASJCk4MtPM/LQoAvP4k4JjNaLlV3UalprRDwemjXyjUo1TNvT94OeaWx6A
uKOPeN/slltQmxU4RiFeKNeAUQgbiCWJYH+Y7YOr1dnRhGLg8fvF5klJvBJDdrSy/oez81iS22i2
8BMhAt5s0R4zJEc0+kVtEJSD9x5Pf78a3QUbQDSiFWJow+DkVCGrKs3Jc+63MZ2dJJMs0OtGnMWH
SlOHc2TtRgBba6EcBZ5WhfGHUsTCSgc2Rava7GLDx+BaVVe8DVqQ/Hi8Yxu3L+UUaqPM1aPytFxL
a6ZlCaYDK07av0pTKxsnEk77tyDpikMQVvY3GKiSgxEGUubaVazsbOaGT1LYRmICoBk42+XtK9Wz
QkYOoH2emTXIOmbgoO0YX6YKAfjHa93Y0TtTizixMJxYi0MGQJn9s452bf3QeMH/kxEwSirPmbhv
7z9bl+ll2tItgkU5rcCyNz96OTCv/2ElFmUpkEpIWiwDgFJp1GxAfvSSyyFApYHXQiHKPz22svVp
EAYSdLRCNn7ZxNEyDXaOmP1q0gBZZidqpUNvpO0rKmrDt8e2tr7Nv3PnQjBilaZEWqU3g0K63LYV
fUVHjJfJQfnlP1ihiQ5lNwBe0Br3H6eSproEjIGzDQi2uIpepZdkkuc/HpvZOFQA/8i+gQAyvLMc
i5VbfSzjqCfWjdvpbZ5Cs6vcOhkYWNWhGGrcTA676eh0DVKFSRh2L33nD9G4c7S29pSbkK4H4uog
yxc3SImUcVgMfnaZx+CPKY6Uj7YSZTvdo6210jHlGmRiE7TcYkuzRgbfqPFwOZ0WuhAC2pC09b8a
RvtLqGqvWtx/6FvY5RJl3kEpb7knLxkHjfWBulk8mQND1L2SZRzn0rCOpGPyKWgLMOBVsscctrnI
d8A3PRdw0YtFMuA/l4rJPJZvtH9VKeS7jVWfLcf/bbbmsxSNMMdo3zM93TkVYgmLZ/S9J0HDQGTx
S6X3tvODKkkYOvPzpsoOlRHM37VKbb7YtVRbX8JWjs1zxJBOfaKYMM07j8PmDvOMgoKm3rIiFYMM
RIrCxMlg07dNVAw1qT/IStqfDBAoqvv40Gxk8UJNnIlFelsEJ4uLE6GopLI0YmElko0jCmtazcxR
r7mBTmpvJYaxV53eOh/ieIjCgdCvX3zVydfVOR1w3bEQdA2TZPTHzJe1dmdlm3ZI1hhwEg/6kpuN
EbROmiQ7u/SKkyM40s8HG6zi8zVaCwwYGRBZNoz5i9XoXamxHMC+RcT4nmSU5WsQj3tMmFtrEWeO
YJj3mtT3/gbV5yYs1BaXKCQ5gcS2DC62nlifH/vCluP9bEX8Fj+F94nZ0GbvNegvGyf+qyghn3Cc
IPg99Qf5+bwIsnXKR4yRKEhNLkwZmdSV1HH5OF3jHIeqDI4zgN3z4wVtbhtRHH5NNrua4pZ9Oy1y
g22jo5v8BZGX75qFrf392MrWEaKTwaQ/f6jGLT4OVY8QkV+uC4AzvzNg+VnpG+eQ1lLvxuMeEmIj
xIevkVKYIYKqFWsHEwGyncJncZn65mNol/4HKTOnX3gQzS9MCgDy0PYEAbbcgroH3CeoDlDBX7h4
NpSWBGl5fqGjVR2gETLcMlTmg0Ac75zZrdVRkQANh04REdaibBoqSV8FksrjEnXdl0ip89RtVSM4
Nf7s/69Fce4Em8jTpwsXZNzHIbXAMvM+934/x/0YDlaTXy27KT9pSWYd0GKvT4/dZOWMWCFrhiuS
+qXAyN5boaRUy2i4ZtfO1sb0o1oO7fxmmX66pxq4+l4YEoz/mNBpDyzRF1IPBryJ0vTKEF3NnKoe
IhjrFG6cNHuvx8aaBPSCYQiwsEQ7C9dvIkkdYtNOr7HfOTY6EXJ8rkdNffaEUSR9nzaHwRkavuVA
DN0k8O5VmFxxndDLB8P/DnlocwgMhPgOiWKWx8ffar2FVKYE2bbI9riHln7YNaMxdlV8NcKw/uxI
8vCnXw3djekHZwejvaaaoPkMrEmQqxGzkrbf+0VuTG0fxnV8VUYmfVGRHF56ZLM/9ZPcfa8LzT7J
Uue8OP3QvORoW12LJo/eAmBKO4tef0yuSkFjDlMO33LZs+gzo/GNLGPREHl7MkzU5yiOlR0rqyMu
iMGZ8uUpgZgb9e775UKMbvRtaUfXWlYlKEJG+/Pg9NMhiObuj3qUp7dimOWna7fCKn1UsOIUDFfK
AzZUJNQOpugqd1P9pdPk8XNNlfntsdts7SB20DgDgb2uv0jwfNqpoUfXCjK0Q1K1nVtRtNjZwdV7
w1pE/ASVHAecKfv7HbTNrFSCwYiu6Clmb7UWovCUO6GeAnmvhr8NHYjo43W9i1/dRcSYFBSOEG7B
hYmj3puMsr6DAbeMr7OaKNGvjlQnvWsqtaZ9kqgcz1d7LrXsoEHzOx86q7d/jLpZ+0f6KbJ/ksuk
bl9U+v7SReMT64c6a7vEnf1+TN2OW1HtKNjHRfZJ7uwY2YlBnXLpi687rf9RQfxyeEkh5zM9pU2k
6BT7UV/fHi9xfeKJ4GiRiP2kFLi8yUjH61nWQukimchCHmCXSX44VR4AubXi5vtjY6sEQ8Q9HDCR
C6PQtUzxw0ErA1KbGCaSsjxbc1u+zLldf7KLpn/VU1/+awIIRs3Y6S+PLa891AB6gkA1xsFlL/GA
5qAg+mfK0VWRUvtkNjkAEFS+n33GaZTwpEKlwU6KcdZ7dzESuzKVxuSMB87cvpAkqsmZ6aamcgH3
ozgFrqJLrpWZgqR7coHkTLQ1OIOcP3Hm701nWsDP9qXg6kimL7tJL6nHFO7iPaTByl8gyQdjKyIw
xruZXLu3E41SZBr1HF21PrHfKBehdtZGtnpu+xYM0eNFrU78OyM/4/28EhQNl85ZCTa/UuuiqzQq
fyIbyljXpHwcHOnTLNU7vrm1MGTDyWUIIDSs3S+sduaukAozvBaqX5/a1DevXM3Viw/6cSc8Xz0F
lD7FEJQgjaR/vYQ1+gW04UhGcJFNsRJ/aIbIMD4PiWr/yK0+DA91JwWzm7dWttN73Vgj9Qtmr0gN
AQwvDYNYVrMR1c1r3/TKway5p/vWTg6jPe5RUawOHGsUKjR8N/D7DHostnMcQloPHAU7hvoOFana
9ZXB3/H6rQXh92TwtHlFBezeCmxzug2Ve3xlNjU8pYHEWjQ5Ps1JsYfWXy+ITWNOndyNwI9G7L2p
QZrnwpn04FpmY3+aJ1v5nDr1HsRxvSCifwvoBNcUdcllBygzq2Cu7VC9pG2S/JHa5O2OVsbfgpqO
7+PDtfZCTEGdIOg6aCm/j2X+lPXmxHmlDJE6T5PxNasDr+yiz3mu/F5N+cemLp8+X7oAdInbn+tx
NfknR1R3mWpQLmXY2le/Q68qNtTSSyGf3bk2NjYRhwCYQ6CAm5viU/60shrgXwj8X7nIufUVkZ35
BtY8cRWpDXeelQ1LzBvQlhFZANfiwik6JrOYS1aUSzplGgrjZXcwS1O+oHKwJ8iwvgtJOPBAuHT5
ZIyC3S8qr6d0MG3Ia4ugbw8dQzBKmvxpx9Kxpguw4xsbzs51K8YbiIkVpvLvjZlaoMoNgLJLI1va
Jznq49dWRjD6sQduWiFBZ+RXqBcugdAKONqSmR7l0jbm9DGCI+ckh/Felrv5jUBAEzoKVpol4ARu
aETFmS+6ODnzQy4zu5T6KseP/qwqs9nrrG5bE4RoQKx4TxY7F9oBw1+lpcC0OFgHZVDq84zm0Dkt
n+eSIwUlZiOwgdiWSvHCzRtNz6UIWMrFDmvjJary+JpP9dPsxsKKSIwgTBWat4u6dxM5duLEBtvX
K8OtyfXu7M9VvZNBrC8j3Ax8MEOtgAXIPu8dLvSr0Q7CRGU6SZAcypmcNefZMrJX1R9zxe0zps5c
H5HmacfV1x/MEMqqlNkphsHfvFgfHEhSFNc6JIZx4LxkkDS47ejYXjiXT5P/8UYBORE4LtAfPJD3
i5TG0bc6fWQuuKa/r9itcVDsaU/zen2qBLwFh2CGh2LSEuUB5FOmju1MlyxIB9eK2tJNs2mPlX3L
Cm0Q8alUFEGXVsowm2FID2fGeMLhQIKvHsvW3qsdrRIGBsCBW0D4qgiJqCXeUyol22nScWRUQtde
bD83/9E7VBxyu4i+1/NsH5vQyX9Li3ZvBmDtFtwYzKkDNSVeIj+6/1Yyol6hxtzLpQnG+pr1wUxY
ZlWnrIyfRgSJy4m3ihsKnhAypHtTqV9bQ8go/KWxGYllNtewXfrj6W1qmuqAhoV1Fr9MdmjHWPnt
2SsYhBxROsEo//Hn3rauFjPcb5HJA6b4f0XMTSEA1lZ/PW2FwhzRE6YEcHNxU1lybPV+3hlQToUm
jGR21n9r41Lfa31sfDTATQCrRGkJtNoihk+dLA6rLNAueRPKJ6Zf+2M9TdkxAttzempJvI4CjQfS
Wtwe4mW53zipK6ZA1kN4Eq3Qn91J64PgkMvTXhF6cc7+tYNkIAIj4iwsa7RJzdVbAKa6aZMtHZQw
1E8hUxQ7l+Di+v3XisPMC2VGpBBXFDLFPI9hjJU6j7s/meuykEfyg74+ypk6/dNndqLdosk2sh3D
m8v7yfDiSgx4XsAEmeWthM3tS0op5GtLE3knL9+ygvgiixMqo0z33n+somX6ekSG6ZZbJHN5mznX
sJamH8+7xM9WFmuRLPR1miyrbobezR/CwnbeYig09gTCFoHg+7cCI0YNBQAXF9TCjDr4xdyibH6L
w/7VbIcvOSs7GF03u2MJ39/zi+JlpA1NhAtkZmHNDlJ/jtusvTHxqI9H8GglAnjTLO8N1G65INEt
NyG2qGIszi74rVaziqSF5LQBSJVL8EbQ9ivG6Zewq/r8g+yHQXlC40qfro/XuLGjBhAuQAW0X4A/
LS7gQu8TnSpcd2ta4EmHXgYacrbGDHrluvU1448kSwcQXo+tbiwYZ2RmAnYh2tBLJv/CVKrZ4Em5
pXEQu4lh+heLCCFyiRTRelOq+MWW9OZJ+WXhPkCwECumdyskERaJ+TzWQTKkM2ZVaUBFq3Cilyyc
1c+PV7dx5Ci04Z20l/ik8sKMg5he4kRhfTP8xu/cuSEm+RZGU7DHhbJpCBApBXwoqyk33J9tiJ9y
vY9MznZvRe4YQI0n9eOTsgti12iV0V7i1ueW1MRv8XNKOZVo+UCkedPU4nWUrO5qKLN/ebxni2gH
I4znixuEU0C5fnmyk85S/WpqqttotMmLVTZ/dFVFvRn5sxc7VefyzQ98IzymuVrsceuvzwCgPBJ0
KhvMiPBO3y+wcNSmpepU3uJyaD6XZYrWmqQME5R/loU+gRE0xZNdz/f1CrymgHwQ3S3zdMPMZGvQ
WK9eEIgcKor5n8uM0ZdTmQ7TTbf69kjvs/3j8TZvLRWNS0JkwGwMLy9Cu1pqI0ZK1Pqm0LiuL/I4
gRzNdMIwCB/SSHW7vNCnnfOwPu0AWkhxeH5EyWW5VgZHFTuA+/s2xWP9sXS6Tvklh5gg/SA58Fu5
TIlJ0bUsZqf+3+Plrg+IKNmCdRTuS+VqcUDAo5hj02fFLWj97MVHkYoORvnkpJT4lgyughmijU32
sZTwZjywNqdhKG5dNSYXSa2qt6Gt9lp1G59OjMfyPCBUyv2y+HTgjO08TtPiJsMX9mJmufMPyoD9
kbQyRwdNyZ5URv13WcAbZGpxpPPLiqmtp+DyVbW41cGQwI3WoacboTj8+BMt4tb/t0KmQ02Wo7fM
QRlMMfQ2gU68MKfiUARm56o+kD2t8PfKSJvewLiKQJhzyyzv5Vr2FY3BGHZwMLqz3Q35TUvHvahh
c0G0apgzBlG88nYe1FABPFHc/Jh4KIjq+djr/fB5qKPm/HjvNl2C7yPG3CnFLUtVVWxYDSMxxU0N
h3lwM79WzwgIQ7ygTIb1qvil+lwV/d+vRVWbQibEi2D1769KNSiIUxFjuo1aYv1uQMLtFrIVfc4c
a0+xa+trcT/iF4zU8cAtgiJUHhCukiccQ1X6E0xX5jEE0OU+3sKtr8U0ACP8RF9CAeF+QY0YFhn1
oLwx/dt9i9Pa/NwHTuMFlbw3fb5lClw8B4qjCoRzUR7rpdas6hRTISn3IWiS7jS1uXGcujzcieq2
9u5nU+Lvf3qyyc3mipZfcXO0uCqOVLrN+FgSCO48J1t2QIBwpHhBKYYsvpGSK7MyKkFxMzNtPCeh
YV5qHbbX578RaAmgRvRURDHzfjVFBZC5qmIUB/Ky9F+ZKc71g8KAg/8y5Kga/geXgHBQIGlwcuud
tvKnzYvlobVza8bxpq486oETXmO1ytxJTdKdA7y1f8SI/04fit7i/cqY3IDMo+FOZ9fmY6Fls1uX
bXV8ev9EV5RnUJR14Gq+t9IWrYOdikPbSoOBiknX/gp5r9p/oKKjBDvWNl57IEgE2NRO4dJZahbG
sRHkau5wt/qWfI0z6DcDdXKnwHYTpOIPiR4kO+6+ugdpyDJ9LUBkYupxWcmJJCYmIIbLb1YmyW9m
/LEsD6U8t8cBovTT483ctEV7ineERhWlzPvN7HW1lGobl7fnkKhJSru6PBd5zVdrglh7qyVr2Ll0
V15CEkFiSHhKu0DgFe5NlqkR6j4NnJs8RdOHlMrwIUX045fHC1tdTwQKop1DO5FCCHburUj+qKd2
m2KlMIKDWrf6x6KY8mvsVNPOtbFlSoyyM1cFxoTpintT0VDIuZ3DXD+OQeFS/K7Ppbja2zgKnoOu
v1NFClAAIkWcZ97Ie1Ny3qs5YrHBrcpS4+pLsvNR7az0tW5N+dlgUxTwefVFT4e273IDtVIOC2sy
glsQW4i5StWveTLtaSGu3E8oeRDKAsUH3Urt7n49aZ76VtT01lU15o+ZoniRP9gu0iVfe8l/sj/A
nU5ziAYVuTKqL3RC7o354D1yDRWPW0x4fzJbP0xd24/9Y8U/e3Jm6N2YkKQghv4Xd3RvTFfaQGjL
5LfYiNVjHs6OO2v5HlDyvTj/E6xJmOG9IpkFCCDKv4vHhDnmoXDAt95stfV7N827pjyEXZTp19Sw
m8Jr4S8ZXwD4pse65HVz8yEKP1ah0ho7OPLVtxTJLhcW4slghbm87ldszEKPxrbZ3il3EML2HfkK
7s/4bsf1+KGBOGbaedrWFrmUqdqKiFEwmS5eglK2/Dav2vQWtWb9W2Mp/ivzv1ni2V1iZUfgM5Gy
Y3J1eUFWxFynKD860MUtp2GdtrWNutTTW80EtZtFmXKwR31vUHB1o0CfzAw6aC7wtiCdFp4aNjjx
6Bv9bZjoxhCpdC6kHPWhmI09SuL31+Teg8jZ4ZUiCxNp0XJFdsppCJqqvYVdMH7QlQkdnypsAizK
8auTIgBoK0bnaqiJXko1z1/J26wfQ2BYbuTr0ZPDFXg0tTQYtCG6Al+5mtBlmAMAaZXVtzxv6+/g
CFW3dtpkx1nX35EcGnDGexihAoC6d1a5Ufx5dILm1vV6F55GU5MQf4LO4NlgT6TR5GaC0Jb++zKk
nP0IYdSwaW+2pLSfssJIz5PWJN8RzVWPj1+89ZJo4YGvohrIwugm3y+JsYAhHaQ+vxUxZMmuOUvG
50aVx6+Pzax9k8gVPAEtZAsRlSWweEorjUBvxkxr6gciGDjqOzLcaIYc+LGp1fmmNMBKBCEz+GIS
9/sVTbNdMQdZzLcqGCo3LPvATWItOdKsrNGcL74/NrdaGWgx0Ly8e3ROQKotYqFGrwBxOVp3S2Z0
jdOyVWC4hHaHx30PQrxhigCPkQ5xa0MIvnC/qgtkezKm/lZ0wXS0WOnHLlOql6L0ny4aCTQ0/WMq
8aQBJLv3mxg2uQkZXqzeugxGAujdSqawzGwnMBG/8N0tQl+LQSh6aCbIxRU0YzZLp6yUVCUbbINz
OPgWYqhJ9KPXkR4z8lJ9zSpu1J3TJb7IyiqFOJrKgpZpmdtoo+ZIkzOqN7nX/FMd1vVpbu3o7FTp
8FGZ2/7FyvXsY22m/l/weuwVLFYnjgIPyDjBTk5HT162e/WijBm6cKabVJvyEUL/EZLB5ukEDivk
H/DKgoPCZxY5PYhMO00UTkGTj/lx6s1/jKZSj4Op7NXklushPCJRFDT4UJILkO29q/gM9qfJ2Mge
kznSp4Fz7pWavtfCW7rKuxUqi9AKCWah5YMzEtZmTmTPni/bpYC3fq314RcVeIPbhsbvoJjPj8/1
8hoRBonOKdYSNPOeLg4bkgzxZEG976WZObqBFZrHaQwtV9fSX5s8/PLY2sYmiqELlfwNBa8V5WBd
GaVpJdXodYz2H/Va8g9t1FY7V6P4FD97PuEO9D404inQchkv++OSiKiB3w1ekOTFX0ah6MdinPvL
WPnp1a8a7bc0jvNzW+yG7FuWEdCikiRaHHj/vZO0ml9lhhUPnq7E1XFs5uaoVk1z5NeZznZmFW/N
CJ+NX9XOt8c7u7w0xZqJi2jcwBUlBsvvLdfpWM7aMPRe0ubyCSi+dEC4QXZzf372fkZTi7Yakle8
X6Sry8hyjIChqF3eel05m1+hOmDyu1LCr6U17k34vf+s+09JyYkCuKDgFwnk4oJ22lQOo17pvFEz
Yxk91DkLvVhqzP4bj2MaHUN9yOKv9lAHwXXqtXB2mzGL7Y9K74TKwZFBCXkEVYF0mlJ5DI6GjkbR
zk273nuNKrNAqPForUd8Bl0fBnUcO485KnAfSAeWn/rYLs5Ol+5BhbZskRcCk8CJ6eMuNsToiyhu
UMT1oswsDh2ltNchG0LOUjl+e+xS68OKIwNJR06et39FoZkEoZIzcY5LJWXzxbFb9duUxk/qtNEu
Ar6KvAjsLGIAZQlakP2saOzAbLy+c/xDlJrpITD1ducTrXLBdzMgnEj6sEJd9v58qLnqAzBGPmbW
teKHjJ7pP2MAhWbbxu0pKc3pJUQR5Ew/Wj5VrR3ejHCwr483dOPbMeb2zhREa4zp/vvfIfONeYxt
ufGSWM4/Gn4Zf6jVdqSUlY07BAIbpghoCNeYR+RqX9aRIjOLS7uYHC/t58RTY6A0lSF1F7N9GtvC
jASuTwNEyAqzwcKNfqqhqnPWNr2f2Z6cloob1E18DoLS33mnltGMsMLzzg0nGtRccgsrlg4wiDDe
C60uOKPTbANJiosrpNr+uWn65JtOwOM5WRady8lMLo8/3fpip6TKYJvIBcnTl33NOct7pO98y6vA
A36YOvO1IuK+kdvMZ6KF6jz3ivJJY87h+Njw+n3m44nxXkEzxXDuwmdUv20MY45tT7fS38IKjnQ4
bBPILdPJbQJ5L/5Yn3kOO/Ty3GKi/b98OiH4qROyT8uTogQKz6AbvIYH5/R4Ue9ad/fXOtUBvEYw
41EyWFYFqe1XAHkk1VM11OlAG4ZG7xGnyt3RAsXMxe2M4d+NqRUK1MeVXXzK7Varb1lWFxEoSV4e
WuatqnxKstqKbiDU/f8NUWWq7mSPnXRt6sL/MKcFXNAuUxJG4KbgAgKXgZdmj+h67RugholloGHn
qSKnvXdNKpITWZCheHR8mDKZ/FbWEOwa0+GTQsVlOOdSYwAwqCRKTrY5lcrOjOnaR8jRaV7gn6j0
kOPe/wKDP7fQXQeqlyrIVLtIsLb2tyC3p//Zo2XNh5B96XYumJWjYEvoQjEJZgo05+I+lQgMmGpt
Y6+e0/GSOGF0bgBBXB87ypYVsluBqSTFXRE2TrpfGHSAEk8vpdC/6X7VlQeoEqZ0533YMMREMLM1
OD/LWSJwGQBrlWQeEi+1S6bn5Lw9VUEdfn16OYL4BxAU3iKm/O8/VB3VrTSGUeqBy2Ak1piqQxzB
c/jYyurup+bHMBIlY34MuBOx1p8u5LKODH0c/MgrBhiZzLhUPxQq9Biamj4pZUgMIkxRGBP4LgaT
Fk2tJk1QITfj2ANNNB+lavQPiNBYT9YV360IXAd4CwqLSxq3Jq/Dgi5N5GGsIjVR0qI6JGNY7N1+
q+yL5fBCCwQvVQ6+0/3O5Xaf5k6WR14/1PYvbTLrpzSujMuoy8GHwZKqC61R5cnqgFgdbWmgXYLs
l4Tl3igV8GqMEX3zQjRefzDGMf1I7T58Da0+/lJp5vAWm5BtPvYR4QN3FzDpl6ge8dEE5GNZRJWN
ftKVRI+9TJWys19FMqhebs/nrTD+xwAgCEAwSNr90pzZpiirR4lnxZF20gO4Ln1F3wPXbvg7fk4Y
Cb6bPu7yiQzDMOmmzEq8Sh2G+IJEmD6ftaQJg0PmZLvwtS1zVPeorSNow9u1OF4WdCC2Jg2lV9WB
7w0jT77dKOEZsFG+c8muXhbKvFyyfCUgsCTni0u2mPqyaauy8nxHG8qjAxAj/cRAhJkdwC6rSNVG
TqkSbs1dfwm0EgLAxx9wvVaERQCuUbMSUd6ywduXqtHZzMF4Wm/MR3b6L5mn+xD2894ZXx89LLGh
7+STdC4WV2MQ1Dn8hW3lQa7ifyglSUeM3bJ+IRbXjsloOFfDmqPnqBtFCgWXBu82o5WwQSxLZGEP
ktmI2oLEbR4vDDw2h2oEC9hXSb5z4DZ2EuQwDMdMcNIx0xen3E9k31F8s/AqBfFwaizqHB8GdWia
k9LKvrQTr25sJx1XQmUGozh3SycFIYB6nUO8YWrhcFb8dnoFYDO9WUw9vplzqryh+bSnd7aK0clI
uc2EMgGBOg2g++OOdG6f5H4TexYpwUfY2rST1Y/FjRE7JXDzMuziL3NWOcHHMpWM5tJmmbWzzet7
jSQSzRFmtkUjc/krTIy8a0NvSzc40yLEyy3b5fHY6yxuWOHJ46p2hN49xbr7hVaTStMlqv3bXAXh
G9N1vzLHGn95fPa2jIjOk6iF88jKCyOJOrdGZaT+LY+y9JxPaXvQEshZH1tZ+6XGJAQQUYE4ILFZ
fLOEKyVU9TzwJgVOixnWSq/ImOoMDWmP22htikuTspFI90kYl9B3h6mY3NCGwssYCRsPJrpFEDkb
khHBxzNAw/14ZWtvJIXB9ZGTgqkdPMz9R5LSqp/M2k69MknVY5ZqmpcmM9D6YBw/RAjHnRUrtI5l
EwynIRiepObmIJCt8kQw/c2FTCXl3nyWindX6mYPvaxUOha6BmxEp9rRuwhPTHtkemtvwRzFGuYj
2V0gPffmUubbo9YqZi9LJ/0alo59RHokOj3e0/UnZASINhBQUWpCBLH3VlpihiGdwtkLfJN+Sa1Z
jeu0GX0gH46vverfpjXEssUOUvNaFffbEcVvyZo8Ra6ai2H2qPxUeGmDRtOvjxe23j7eOPTNEEAG
F0On/n5hTpQPEOmPPWVwrQqog8cx80E6iPDHdtZLEm+p7hA289zAE7Wwk4PRI1PrPc3vZRcRxeKa
wk9wbjt5T1Vqa0mkaGSm7/X9JROP06DxNIMf8Sypy66yk3fnQIL09vGCxMbcB5Li55MA6kLFZPWu
laM0akyvKJ4lA6aHOUzLEekKUeaG23wY+zPBuvzk9DFnS4CiiZVBdpBMLTuEVh4qo2+XipeA1DjG
iGUfgjqyDp2TPKlt/m6Kni4lCsovgFMXHl9n2SzPWaR42kgfd+rT7Bwiy71zrtbfStyHhK7vawJi
fu8WhlpOcAFrstdTKT3VgQKnVzntyaltWgGCiPKpCOaWxZ0wUqDqCWzZsxK/O0+VMbtaW+9xMa2L
O2KrBMeOwGnQd1wsZppnOGD6UfZmqw7GM/6tR/+MaabmL/mottrFoiKjv7XS1FeHujbgyOklKH9O
XD3h8CmVuyq8lnnZ2dcgMcBlhoYfSpIrZ1VjMLeZpfavypQn2UmGdp1/0OdolcRNSGRqNKWzp1q1
tW1ibFpBigs+5SWpTjyqdU1oOFFyj8dfVebsXwQ+f+8kra8GJoiovgHE4tGgenvvAwFBatpO3eRZ
vpSf5dwRbaPEPmhB9STJK04thpUIXABBM6S9zP74LH6EGCcXq16AJS8Hhs9gnXK1qm7eHt8PG5tH
HRpfE20c8LyLi1Uv1cjKmnjyZILAwzRVqmv1dnB8bGVj70ALUE9Er5X5veX5idIpgOtlGr22qKvr
VENYEpVZeCimdk/AYW0KlgD2j+4ikdOKWtvQJacrYr/yuBrUj2kqK7/Hzqi9MGsj7eBwtkxRaiZ+
gUFnI2CaotGxRq32GsL2K2osxaHtDVipS3sHELpOF6B7YfoRW7R7CCHufQ/pi1CNu7ryVBVolZsE
mWS6Ut1LlQsKscjO/aiExRnIcew8/SIKxU9yIxqJYMuXnJBFW9hGx5H3qmJSbuAT21MjKdY5i2gH
PfaS9VuFxih4I1GJYFRvORMYIMamh6VZe3UuZdfGSp1rq+T5Ieuy/tB3srmTvq99nz4T7z3RH1VZ
uqb3u0ql1xi6Qs+8cHCyG9hv/RRI/dfHi1o7CUb4ZvQWaZXyCt8bGZIs06t8zrx8ksPvTjBYx4lJ
lRv1hOH0vCkSEtG6h35yBbAF/xzJ5FaZR9OqO4RpZbhp7QfHvAjD/2AKjDfTjmSxVPwWq0oEj9zg
D5nXmcbf2lyrV6bKgmNQtvpOArR2CoIxQN60sumdr8i3nEktUvSIK2+gE/pHZul54SHh0U1nWWni
kA4FlcKd62rLJg5P7igQFyB8778ZwDe9jNFU8II57L7CtNYc40yLzkFcRr+jxuzs2NvwEZEZ4Pb0
ByChWZRpA6OQ5VnKS2909FRyM7W0Zlev5Coh85LLfx67ycbq4GinbMQfeuLLGLcfB7rlNAc8snxY
rnU1dStb+dUfpds4j+X5sbWNtYHOF7cXC1vj4Mxo0EsNUjP6VEhlncsuV+oTcgF1cAWG2e7pjW6c
aSCEtOPIlqk0LBurdtfMTplGYEvsdPwqB6SwQ1nnXx4vamMLaYhDbvKuX7lKR4ZJh6al9Tu6nYVz
VswoJAgqjUsLhvmWoD/69CsNGEeQVoHFRKd+2c3R84jqUBf0HuAC2w00Y/KMMmh23rONvRMUucCn
GNwAvrhwe2vIC01lSNMb4x4cXOY0t5hm1fXx3q3fMkYN+OlcUCKOWmJwYhoFaiQlvSeBYv1Vnqf+
qM+JeWl9qzgi5t58kCZNefaqxyfESDPbyBUCp9T9ic7lKDYj6B29oVa0L5GqhW91ZX1/vLLV/mGE
0W8hykYcyve6NxJMdtTmodR7wQQ2YYrj7JAn4R457pYV8mDiXSoJRImLJkimapMjEZt7dlKkxzbT
e1d35r0S2urYikMETxq9fHgkabndrwU2HasrYBWjYz9Zn9ANRQbAquJPQ54Fz38b6iEgjCmHitd/
YSoOpa7KknrwpEFqVE92snY8hugaPTvWwPVDvkN5l+9PMWZZFmx1aeDL54PHMdO/WFJfuRoqu9+e
9oL30R2iJXIFSjH3O8dEAxL3Na5mjMHUUrDuultrmka0k9mv/EBobNJ2BcdMKwzq83s7Xef3LU/J
6EX49pHkcXzNwrJ+9vrGCrfcO4qZtqu9WA2zzE5PZ1/2lCmNDvPQhG7RO+mpbHepDVcuJ0xxSAna
wfRzgO4XFAdaN01KKnsm9GGZm9l+T5DLByLgDSnCnB5/p1X90WCWhnYU/ye8pe55b26cUb82IlYG
yjE+y00n/d4Pnf61zaLwHBKUAOtUxqOm+X/XUOHeHlvfWCzxBXVwodhHMim+7s9N4FHKR3ApsheF
iv5iFpaDcFgeHSItqnYej9WFy0INupeCnAIs13LyPjaNuLOYDvBkKoOHKe8+DbZ+ktRkOFlW9jpn
xR5F8to1xbAhB1rM8QJNW6TKkVZk2gQawqvrbqxcU1L+ZEzPeRZcLORDHSBpmuA8ZNBx6ZuTFscc
A9mTtBKkYW9xsgu5Pyml1ew8WuvPBTWVGNQBrCVamIsELIYpIUHVWfHkPPf/HtpxOOWlVRy0svs/
zs5zV26j6dZXRIA5/OUEzg5WtGRLfwjLlpuZzRyu/jy9/QFHwxlsYr+AIRgwrJpudldXWGuVvtNv
vmOKJFkpkrN7CiNwfTKCaly10m/jx3iu0yZM9dk56RDWw1gEy1tlWNhClZHTiFHoGGp218YY5oj7
D7KYxFxL/3Urq3y0zOaNY/jo/vLec6eBLoETo656baUtIDSWce495ulUnQZpKvHptt7JFG7POTQB
ABUKw8cp304v90GdJrGeu49ak9bnPBV5H7pT7p9glKQP8TDNBwoGby7jMkuABj1cCMJN/n1z1ish
+pxnx3u0pDWFnJ460my57KztJuDkHaELpAxQU2VDr3dwtA3w0rFpPVqNZZ5cq0k+Zgm9E2Fp3rMv
rPqtb7KqtAPSVmBIkoWtnE2i+pBEBd2T1TC4HO5kjShJXPzxRifI+6iQyqDmeWMgcF2vKo6rSWPK
JlZyEX/vF7sKg7KdnudhnXY28NolcZ9wfSCUyLGU2uwNcI52Y4yekjGcpT+XmAFJZ4WzMWl7rNDr
6/ufIULol7mGipOz+VJTFZMdrNN4bgOjOot5BAswNukzA4v2mqn3TZGF0KpQaP3N5bVEltDLWMbz
1Fun2bK697XRj5+GdQ9AfW/zeCFBeCsYNa2R6+8kOjgeeeezpp4q/hRkfVgu1p7IiXrf/3+r4r+d
IzWAh0ksyLO8WU7CKB/GLmGl623xJGbbOWup1R0AhbmHAtjBR7fW5qdeH3ayuetI4MUw+TAPFccD
eOD2GDbMDspMZpCchWFpEYjqhMCwl3qku3N7zLJGv4AZNM4MoA2ObmHvDTG68x1VAKw6aDxoN92F
hsGe2bpiv6+0KtSnPD90abU8lpXMdsKODWD//9ZK15XWp2pab3VUpWa3VlrI6bxUKJTEsRlEWtWO
kWWL7uiiFx8Oxro8qRnjalild0oNJigsfu+FjjHXl6FEOqVac+/3113BnSMGZ5QCo+pzq7zw+ogl
eQs9YszYg74yTqvw63Acq/j4upWXFsrmjGGG0gelHcSttp/aSHI396thOtstaKAK2Mc7G644Y7q7
+JhPVh6KonOj2en6g9YxYUwEZnbKvLb/9PovuXbo/30HvAMVLaAtCg1xvd451/pOlNV09uLEDYvA
154amFJg9OL+PErtbfzx/+y5CLqTK6Bu624xegKdwXyiYH120wykkqARNxi1pCVX7cky3B5nRS0j
+KME7wPC2Nzjbl0NhPItluZM63uryIMvZV3kpwxxr2EnCbpvi0YjXBcq49smKqKUS5bM/nTO7IZc
q0PxIQSFwRQwrx+/vP7JNmxjtYcsTM0SRvqUSvy2VzLRBDZEAVPI7dZYPhVjK4Z3C3Tc6ZwkXm/9
seS++0Ff4yANnQmosVMZTnMQWrDKg5UI5NJCM6+JU3Z24fbyACYjMECA3ue13iI3bBAh0lq86Rw7
Rf7RLxhWlwTB27Qv/ls+CDDwBWASacJvvmthl1rbB1hZq3J4tNzKDKUe9DtX9O5aKAKoVwBY71aP
MPfE6AKon8/rEvyLzHNxCOw524kGXpC8136ANxOJA8VLVDypzfVreVOkZjTLOZiyQaJYGSfNwUb3
rA9nqwu0A7J38O3qbvLlydbjvIwKaYk2itEU656MZTHL46Anuf2BWLRZDjljptuHzqUEHy7G2O3V
lu4cdKR9FMvghZy3DTPHdTWTVqLsU87+H8uK7rqdTN+Abe5N1riz/wQtyLRBbiQE3PYrrAmcgO3H
M6FLrYWy7PJDGc97Vm7dn5ooRckbYRq4Ulvk5GQ0s9vl7XKe1D1pVyB+evlkCTRsnd7awd+r8GTz
sQn/gGcS0Cqo66awIBg2IRcoROdSK8qDN/hmFXa+tZ4cZ8mecgacnfNuTL+97i5e8uprs+RV5CNI
R9C6gF187eLHLMj7gS7+uenr+N8YcnEX2XY2ZmEdNEbwjcdn+opgTuE91ek0iBB54tw4B52RBqfU
FfY/GjB0+zAUS6VmVxRW/C5rPT9jIpXd9SejW10RGmqS8E9/MNdnGkzF135t8v7RrjOBXrRTMeui
0Uv/ySyZuB7KVrPqKI1N9+uaxVoXztOUmO9LKdeO9v4KS0CNIZIXc1hcpjbGcnIfh1kuwjhZc17+
1JFPi6O4tKTkdjjp0u7czNvj54MIo1Tx0lAloLretMxcRxdKpAVrZ60uCXDEA8nw2+DVypWRCMAU
YtwNSa+77eUndp7Nnrl4Z6PU83c13KHHWpd77IjbgJagGdKVSdcPSJGt1vpLjadvWqPwes8715os
P9jlrJ0nTSzvEoa2H9t2TL7FsHiONnyZnardHctw2ilDkm2rvGpTGakRuaj90fXPtjFe3NlOw0Va
Pxgw9oBg17s5dmUYx2+sSCKzCsNFAcnVVB5q+9vZEEblm3Plts55KlrzuE7zck4bQ9957LaeECuK
8Kjoc9TvIOxf76rAdQn6nM7ZaCmHaCL1f/RDGdCQdpI3ZcEvC2JaiGtjTf3hbvKeRbZ1NlJ/Oes5
IzUQKBz/XDJ//f66o9j6QhZEsYcSOyEMyjPbeEkMDH1VHIRz1rWOexjWtf09rqd8CptuDv7yHanv
yXnf2UM1+gcREWolFLU2rmkqYHsubuESMCBWOKRtdp5wMycALnvQqXumoKtBHqWwCxpsUx8Z3ao1
vAVTo2cNYbaa4yHTYXol2bqHKL23keroIYmoCPrbmJo5waB31t49J/NcHHyRm9+F7Bik4M7xh2mt
vcObPxw9cDyIGglLVUb9nl/u91oVjjQUFiK3J3EQDULyrpEvEXKu3dEiW/wf7BF40ZQmrKYIubFn
wmUoYqBj5yZLvWesVOelXGXkesNyKg2t+v319d35dKTjyLIoYREFXr1en525hOzKHnlr9UfdFEhT
G9XyrfUZRfe6qZu8lEugVD6UEi6oYKahX9sykOQc+6aIz948tn8yUSmuKzR/h7L/c/Bl4X/qbb91
kLyKa/OSGB1iUBL+7PTgGGJ5qnkyRnTmikQ/mlVmt6pu2tY7P3L7NlEHI0PlDNEYC6gCb/y5TeFI
NrbmnVNnLY72sPTHcup+vr4T94zQnoL4QIBEGrV5ANHUo0WG4ObZzpgbAENSCxe336u1qL/l19hE
LUXVWmi4qILp1soiZJGh9xqci2XqHqaiY15iMuin2RnGD0sdiwd79fSTN5jiszca3emti+RNpDb1
MhlJ4duvv3aeSTkWQyaibCIHzYVlnF2Z/3jdyJ0zxelULy/ND/zP9v2Va+HXdTCLKGUSNbEOJCR4
pnQ702M7rMFfRtzqdjROfWB8iu1VjzPSYadfjpDA0Z0Wta9Rj5iyoH+eG3P46Q3W9LYBZeqJYaCC
wlCDw4QKsvVZjBqPs8EWSdTNkxtZWelEQ1vKN8kW/p8VdgIKG3eVsuT1fjexXVvpWiRR0qfNQe+K
hFJ4Ur/5q7IW6DNEHJA1KQ9fW6GBv3hLXSeR5ddW6M5ZdZioG+54wdsLAqKYcF6JRaFntgUXlwDc
JVIwSVRSEOePxj/MVl/tdGFurFArgZnjQjXku9zIN41zEAu7brFiBOmpA/97yJj989a18DeDJ2W4
Mxgx1ca63jHfihOZZVoSaYUbo/wWaN+bfqn/ev0ibOaH8vlfzNAqo9JO1qVvHo5Vs9x56BhkoI+l
++8azM76xfQS6YQEHOJDEwdF+6iN2qo/Z9L2f+pL3rkTkQhjp8OiT6f02M8gKX+MNcMQzyIw8s8y
s6G5jaU3/ibEvPaPVlJNWbg6q5NEIxjs9LDITHShblUo2em6GD52/gAL+vXF3TxSrA01NMXZhd59
I7ysKpNuTMrE2hoEAm27fsqrbH3U6nyPLnnPFC13NZCYWdXA7K6/lp5njHSDDhM5hct8hJKRRilt
lDAL0j0ewjZlVWprjCtQT6/S/dk+NVXmudPUBXDpm/LSq2k1zuj8wB1/Wir3w8AwiDfv4kvtVYnu
Mx5qmxBpaCpK3+6yyMncJlyZjY3oYcwAINq259dN3blZBJwK+EPsSRS62cUsQGM0y5sskrlZRIHe
Tkcnt942j+HlyKuokz4CAyCVcNL1t2ptm4zY7LNIg0Z7QBe+OnpGF+8cvrtrId+hjAGnjdrbtRVr
7pdRyyhPpWR/p2kypkPmoqP6+o5tszkOg2pNEImRsVIW28RGDpKCTZoaWTR6uKHGruyntigNqD22
1vWh6XTjz8Vwigcb+ftvr9u+t0LsUnmiVoPA4sZ11OUkcq/FNtlPcwwmczlqqEC/CXn239ciAyIh
IbPDmNqBXyLpupnqRtc8Jq0gXH2sE7iB68rUqf9hLUqZErQNTYZtOlcUlljHUs+ivHT0g7d6cBZW
PXjrK0gUSxsJIgjFYoKsjU/P26EfjaTII3PVkktQDmTgXfHl9aWobb+K36D00EznH3D7NBA2RqbU
tpZxbYqobwY0YFeqMb3llEsIKig9e7I1/nnd4K3voyqDtDPz4uid0K26/kJeOcYQQigeOUk/vl+H
xTpKLWv+cfNixxXdLI0giIIJIDpajSC21In85SxMqAtNemvmkTFrnf5kT4ORhZVAdP5im/SLn+dq
hGfy+vLuGaWBQHxESwbp6s3yxKDDyEtwSn4j5uOiT1PkMw4SejNUyLDnK/z9usGb/WSVoBHVjGb0
DEhZr1dp1YUXxxBuo2I2ZXCKEw/kUZ14ftTblbU3Nfbe8oh/OY+8XTiQzfIIZEXq6QvWEDoLEfHv
v8gu9n/goq3fYs1944QMLjTLe+kU43yJbbe9gt6FvSIQWYvKdm5+02LD+KgBQ/9LtiTlhij3Rgrf
WyC0CLJwmgZK6et6O3sqyPkKHiiqliVr4K5qo3Xse5FdysmLP87NVDy89QNSGiK3IBLlQoAmvLYo
4qLQDHSVorha6Qoj5vuY+2n6XluW+vy6qdvFYSqAqIrACqXybWO8E9C4itmqIo8PBQVDl18dL6Vt
kY8iri7GIuVby7DQIhQzkW4XpS9YH9vVUXlK7bIH9DksgtpJ8AW4XLeTldzeAcryoIF89XyyLvXf
f7npud+ac0ofKZoNEupQk3H6YeSx+321xfrv63t4846xIDA68I9wmrdDfiAFNcWSlnVEY8c+tDnO
+9g2gbanI/AiWn3lmZUhBdMGp81p3O6crSWjyemTkQiK7PPkpl13iFc/nS+Ew4jBLVOQh7WfNt1j
5aedeIerE1+kl/oL4JemeT+4uTX8GN2M+mxcCIdp4zpUprAuHCd+L7MKnlaRtPNXUDlOfYDEKdZH
KHmr9biA7HbR+B9b5zQ0hvG99ochqUIKAHMgQ8+e6rdW0tVBIeljbi4xnRoOeP0Ng2pdl6Lzy0ib
6ZqNeWz8JrN0/fL617uJgDZW1A355aQAdTLNKrdKvl6QITnr+Ie6HJiwUpb5yc/6gn1N5O9VI4vo
dcvKcWw/J44a1BAsOVVGuLYsgVJ0olDoZ6bcXuCIz6fYHJqDMUv3E7oiy6UxRPq7D2f4NzEaHOP/
wT6EOQJAJkneCB9JW0wa2rSVmiVZorVVZt8TLZ8PpdSKd7Izk4PD1Ljfem0MvqY8+29NgylQwKvh
4YC0Tml683AMIEjctcq5onHuP7jWuL4fcsKM1xe5oaSq5wIAjqLhAy5SyPbN9+2CggYc44CYWB3I
/kFfi94J03TprAcarXIJ3dzUxr+TwdJEqNfeWj6QlTbGozQ7Vw9rY/JhmGpuIlFtyrWMyRbmXB5k
BRE27DxvRle+aPT0MBU2zOcuqBb3Ab29KnsarLx1d46rOvTXh0a9srzreDfy+m0PlR1ipAIoGyrB
Yx0uReEdCm34HVma9fT6zt0+DarYrfwZDsdE8uv6eLb51NqIutcRWsWOEQbpoj3XlV1FjYxlaA1G
8bYpPS+fijICSE7uAjXQbXiGwIC/zsgkREstitOapb8HrRYcAjPZw1vcumxCXF5Yas/QoS1vkyjO
UKYGkrc6EpDyT+Nk62ddjntY5VvXQhGJ2AgAmM/p27aTzFX665BYMuqD+Bsv/XiwR+OEH9UPCFuZ
B7PWPiyNvRM93Plu6qgjBQGJjkry5rvlnZByQhM2Wu0ljewMubG2GeuDvZbiNK6W/Pr6Obmzl1f2
Nm6MKckJ4OFJRrnX6Q+rNTLLmrz28LqVO+ceOXBiIugIBNHb0zj4BEDZtCgZiCZIj11beAujHXXr
iF6Dt+OZ72whHVycErKLSp1U/Zhf3oQ6qereKmsZ1bUFam2e/p0t8TWtqp9rH/94fWF3tg/nT/MK
Vwjdbxs/owqqxXlFlFVJvT0I5oEeSzvYix1urUCUozaiYHA+p3uT5zO4xvaZPzFEReB1Sie318LY
Heu3woXYLzWxBMAosCmilU22PWZl7nsSO6PZGWHjrsbFFYV1fH3Pbg8DFZEXYK8SbbtRIOyS2GV4
09pHqbmY4hDPPJun0TEzO3LX0t8jA9weBxq/qnrF2aNdtUWU9EObDZ09D5GXwFEK/dbvqgsxQ5G+
Y/htXn+QndG+jXGrnKFq7tMCY53ILG77GJruFW5n6Aw5N9zq6LepdihWy6D2Pey9kbfbqbBdSvuT
TjQFyE2GQ/9M6o2h6VHcj9MhidP0KEu/e+ghZO3Ibt2cQ4I5Kt5kcDZ6QDds85zDXs1UxSPRNvOx
F01zVpjJnUf/BbJ09Ury15POgJB4EZDcarq0RjzkTElgdvtUtX8YLg4+MiqRdockn4R9Giq7/XOJ
bbNPD3HWTstzbdTdcrFy8Kti59fcrpnGCPENSQ+Ni5vxlHbZTJo1CDsKBkT/497To8lnXMPrd+KF
/HW9ZkBnHE7OqI3b32pveEtSuzrwrWgsnXw9db0n2neZvabVkR6V5oepmxR9OEzZrD2BBw1swnlp
5M8dRbeVjG82BuOLnraVq0fr4jUj3JB+0f7oBx26vE/R1v5cuYAUTojLTMFTImsIMkUDvl42dTeT
DNSiX4+5Zzbm9yBdva8taNEiDduhkN4hWY1yeaKAjgByyRSTr6WfQRAe3UnKUFZu552klI1xaXSQ
jE+Dnhn5aRylO7wrAwmyvqnHTCBmbOfjcW0SU/5Tl13/1So6uwtH4SRt1GSdMYZ+o8EYl9IAE3AI
aAQ+MlKr746C8l0FM8mW/sX3lrj4uIqkdwnz48U9xUYb918GlHm8I5lUOv3WgTwIzhBqmBCxOl7f
nqqqyILj7E3aSilnXqbLaJto7MRFYn6xgnXVuTVKrr9hOuS/sgbS/WepIwX7V2zFhf5c+G1WnNp4
qOJ/Xv/+t6dMcduI5gk0wIVt0dezNOYuow0YdUEnj25viANDauTldSvqndgeMqSLOMlQbGktbYL2
dmjiBE/hRsuUyJ8IkVfPWetKZH9k8bwmlnHKqyY7vW70xj+B/CGOUkLhNoH8VrMkC5JFk7VNDxNF
wsvk1kZUQlA9jEu1p3p4dxcJrwmdYLTdVIsT2x5hCHCJ0OEZnyugbegf6vr/sCDVlgO2Aj4HSZHr
+GKRRdKkeexGwSiUwIZbnEqQ+ueqW8ZPr+/dvQUp6hBsQCX7uS1/z3nfGbLy3chjAuG7Bi3Jx9gJ
5Fvduk/4Qj2VFhbFVWuLrG30thi0etKisShMqBVafATqZ7x120DuQbGGY6PQnTd1scRfYXFMhhf1
fu39QUszPqaNE5xnu9kbVH1z5DDFMUDKiMiM/oQKCX6JAPWx46EMap93aop/mHG5ZCjkGSkzFpBw
2Hkgbo3BKWNpNOop+YFNvjbmy7VknrcWRBV0kWh0Nf9vtFnrQ9IzK3LH1s15ABlBGU9V2yn4kfNe
22pdobld6gYRp1+CSO6oJNVNsIeCvm8G6BKvEWzyrd6UlH4G+NQKorKc4Nu6WY1keey/+UCwGNwv
mE5FMtzylFMtwB8bcRBNdq+DCFA6XdnYD0eZN+3eLO87S8KvUifleAN32N4kmEmpTmGbJSWNDEEZ
D8hR53vP+F0rAB1oGKD+etMITqwcRaBaxNFY23F+FHUl/qY2u+5NRbg9c3walU5R+eHEbcPLYnYb
lHMzN4qz1A4zE45KZff9ZdZzewcjfccU0TrwK+ovnLut/imzASbED+0g6tpsOhFnLwcjjV0mdAzt
m0+3y6YxPwcIEAT1rSloukhBiS6IZNcHoT7awUEYu+C8m8Id4RysZ0DsSj8GzNz1HWo8f0DhoYoj
v/NF/GfW1b7+XtqW0IG+0lMK03WU5RHYfv5Poqku2uqZ2l7j5XZbgRfDTsYhKmTnVp7OWWrNMrI5
YLw77lamg31g8nVwGLJdpv7toSQdplin6I2kdVv1icqpslwjO4+MstP7UzLlesls6Nrae37vrAlp
MgyRe8MQ3WZaceuI1tPrOHKGsjsUPtWmUpb0A91lPr7+MN4xhW8nT6CZSo15i2PucOz2YOtaxNA2
dMMa89ukA+gswWS93ZIqPZLeq+Ym7Jbr45IXecukr0ZcuoExI0YgvRMiw955yrQ3J424JfjC3Gjs
+YzkuDY1xmNTDYYpLrndfct9cL5zt2gn9X/tlEjuHAlV0yJhxBzskc2blWgVsO90ERdht92hddbh
YAeTOL3+kW4yb34ZwQs4QoJOwJGbZzibU9KxyRAXWddnDSBeGCTuP3U/krRUb1M/IeOmWQSkXm0f
XFQOxvXmOVbVQ+UYkksSD34I7pYq/DAHO2XvlzN8FUITO+Ob6GfQVCRd23wjzUw6R6tbLbI1yy6n
cAzmNH+/6Igyf1hNRgCHQ9aOLgX5NWvCmtlHn7I2GKow7xDPVQCaqojqxGX6sd4zm+yvoag8A/hs
4sc7wePNHeGBICIh7FZoOLRtrnfEmATKUUKUFwTF/pBVRgZVld8qxoXtVPduThMbj0+l/gBzlNrO
5jvH9Qj/K5fVZQ7y5OjVnXsKeqveuYg3p0lZgVFPO4mTS8vzejntYqxV7cD9sCaznQ9IO9R9uI6I
74cIBo3F48qP3FMRvd1DQiBeWgDxvE0Iwl0bHVxZ0J5IfTImdIIObjBRs0QOfF7Pqd2LPVGVGxoq
DTO8mq7kzRE2owx8bS+YjSCp3NWDD1Suv6XlLB7b2Cj/1RcERk8Q7dIB3d4xYORzXSXeJQjSejpY
mpZ0Z6uB3LOTMd48ljxOpGx4PsJAhDs2AWcZp4xWAGgSLWn8V7+skVlpj44Q38ScP6et+4fVeM+l
tddlvi0BYRefQRAPE0e1tq/3we+sKqiFCNgHaRihISor9NPYPwydblzKIQmejKBLn4ranD8ag2b+
Gdul8/vr/usmXVY/gvYWWDSAVsAxr39EUo+2zaypgEhBpvqZuojfnhhUZDmXskA3OfSTuvuQJyVc
qNct394oSk0UgtBlV/2brWIFA3YaWEhLEOVGI8vQkd5Cz3d1xv/FDs6ShBmxCnRZtit0a+Qj+wBu
e+v9EPk6fNStrtwJIe+thpiAkiFxHX3Rjc+kP5oaHWcrqqXnPdOIZzB7kS7Ht+8ZRQauDlEqXm9j
hUC18E1BbrQSs1mnqcqN6Vgb87TXeb31CWR6sKWpTpJIMO/xetNmR9BcmAnyyZrTAxg5+RR4Q3PM
imZPi/zezqnJNiivUbAhqro2ZQe5NqRFHtOdadM/XTiXkZPX5vntOwfZR80hRAiUsuu1laprY+bF
JXFkjflySq1Mvwxa5u68Erf+m237xcpm2yR4n46EKI4mL63eV6tTP8rENs99qpm/0Wf3Tq+v6t7t
VbrPxB2K2r6dws7Ap2CmGkSEbbjDg7v6f+XNOB9Aq8ClXx6zGpzM6xbvfC2l+KK4Cy9llI3TggOA
DoVRxpFIli7y9TY7JnOwfnzdyp3jB9sEQy7dBep4mzNRNDFyMJmMIy3uRIT/Cy5TmegnTsfe8PO7
pmgIUaxRStpb4a2pnwgbrCGOvNz5slQzlWUva4l5qmLnnbm7dQ64ZoVchOSzOYK2ltPZQBs8YlBr
Gw6mZp10e3DeftCReFDhIUQa/OvmNS9a111EVmlRUAyNe4hdET/blmIIvfkTKVVLgkQ8q5rSen2h
eOKnKqgScQGCUb7XsnJ6yjQZHJahq76/burOraJJAvmLYB5AwZYmYhVyZUP75DJUpv7Ux4v/UGla
98kv3P6747XtXq1QXdOrAJhhy8TAL+tTBfTNIW95J5EkzZMLc5FnGU6N5SdHs01syPKu1v5NNBv7
53pykuqLlfdeGyKE0LX/DN7QVic623qThTLuyvdwQazpw4DoB0pgMAecsGrrqTpUnteLcPXlaIN2
GuK/YmZv9Sce25n6GtJ58thlpshCPV9d/4fbeLFiQRt68i6eTByMIbuhj0RfaH8HSBP4PGxtVZ+N
rk+CU5Z3Oox+AbkG3uto62E+TVp+sPqZXzBZUzccxCSyPyvEw5lMHOhpEflaAYz79S9358iDNQZD
A9FSEZHUf/+lSNkCzbXRGgIJPCX1JyRQszM0nf/hVVShOSAhskSC5s1RHEavBqm3oMteJ86J6kp5
aFZKHf/DWn6xsvHt0Kdci9Q1ucRG9pc9DPNRUsc4vm7kjjeikIGcEfAIKgy2ugq/bBhyk21CcZ+j
no+TIqVL2qmlcUrq9a3qIRQjFQyX1i3OnDrRxhQjjRa7LAoGyjGD5JI55BijzIxINe52tu52VfTA
ifTUH1TPtgllBcqlSF0zvWSJSE8e8i+neA7ms7WCa37rBtK2BXmo2hYvGhfXG1hA/nb9At1WxGKt
w9x4zikQnvOxt+10xwPeHm5M0cRVOBbw+zds/bjorMYBZZvQPQx5oZvQGII9RP29vVMcW3j7FE3o
fl8vqOmzsbJSOKdxldIxzILhYC7pHwgl7fHmby2pWgZSsUpSi1b75tGFmZojJajXl8abjOwAGgQF
z6QypvGol4G+l1FvzfF91PsO3YauPgHg5j7R5M4rtwjiqPQXlEd8szDzSyoKwZhMfUjWnXLQNlRS
5uD/keLSNoEJtvHpjjQb3WuppqEIAbqpTOWTMVrFsavTIWp96KadXug7ccz25XoxymV+2VfAaps7
plGrQykVXa1uMZLPmjd2p8Vp7QcJgeE3otw9/Ri1iF8fLuy9EElUkchmqRtPGCOusEIE12gOpmhI
ye5nZRpfi679MPkFihaGPJfZ9GCX+U6SdedjkvuoIqUC/t3IfcQNUAVRr+KSmFYRMLVBlJ8WANvd
aVpdueeK72yrwj0RzTN6h2B0E+M0gx23Rm+JiyGYqTf5FRF92jEcSuTzeRqDZd5xYNurrvYV4BPn
BlzIrWq46yWJ1lYYFI0/h4HfMuizKPfG6d638iJFSSmRTOL6qvt+U5WIoIuLvTAekElm7ZHZjm9l
e7CWF1gry4ExQBHm2ophkdc5VZJeXGY+w9+zq/aJMWTiOXGd0g2ZauK8ffdQ3SIehYassB+bz6Uv
jElt7A6LfV++Z5bpgBamsSeiducIqpYH1X8Y3ZToN7tXpMHsL2jUX7Qir096Ipx3i2aakTnke0Xf
O76EBiWpJL6S7saWoKi1QG7zXOc9a2TzKUkAa0gc5MlK2rgIF4YiR4PTODuMgdvLzZdDaYG2qAqE
t5fbWdbArPU1uyy+Xo9R2o/m+GQLx0jPE8rh3ePkDsXffZwyRyw32sE7zj3M2je+egzSBn+lajYg
eaiGbo7PlGqu0SdlfumdtP48Jf7yeRh6+en1Z/y//uu1K6NYEwAV4R7oqu59fUwHc7bsxiLRzOeq
at+tTjHG50BL5fi7ZATuT42SgvbUN3X2MMetGVwaR1brQ7ZC5yQT6YV10nrA+M9TZ3vNx3JYzKIN
ec7h3Keu27qnhCHyQaTMyNOSpVNBUDIGf481MroHs5JTE0Kc8JvI7NrWPujjitJ9nYum+lOPe9M+
CsR63M+xM+ETgMA33rFfAX0+CMsc22djTZD/jYc1ST6hfOTmP0TFVPVQDLahleFYamb3ZFqrl6CD
FAMXQJPAX6Ks87X+M2wHwzo6jS6RDYmbXv8em2JZTq05Ld0pKVOvAKmDqs4hhxPxcQyMFPalqQ0I
U4L5IWnJ4tr2Eorx82DCkpTCWMKkaKf0UtVe4//MhLTG45wYrfGMTMDqHDrpjtVxKq2kU0PEFz3K
i7rUPyY+Ey+OVTDr01NS6UER5Zw/7zhWNVIfgeaU1u+5G9RB6CaZbR+okosknHpG3gxhlzEQ4J2S
ItKfHaDtCFUEJpPLUHipfiB2Xg7v81H6ZjjNeu0c+qqVP2ePIvijsWpL+bH1ffQ9aLAw2UOTjN04
BtkMK610YQMc53xevVPvZynn0Y676rdGK73hrGmuZl6IMafy8yKoqT/EbewWD+2aO9NxUsIhn2eY
4+YzIK2CMVBdnhvfEEDzJrjNAF+Wd1hBoUsH3t3+rdGPcf9C2DnGLY+iqk7Iq6RVyHjcujgtqGcn
SRjMxFYCZLExTO98h/bHSaJywQjGIhCMqmlxRAldecfNPhj9YumI9bk9Qh/dskBkLcBO9sepMzrv
t2wBPAyJRUjzSCqaTx8KpxbBT0iVIvjYNNKQHwNrHItQ90Yrd8O11Lrykrua7f3dJW7fnGbf6tt/
Ws2prSWMy2TOjIO0DK3+3Ht9wAfwZT/Nj3U/WN1jkfWL8dxCdaijQgtScYrlkMXJQ86rbn6Fg2ma
/0yzlXnvXOa6WwzAMszhy2xSuzu3WoZySVLMxvTnAnisfyjo66XcNX2Ys5OSwpAP6JvPyWFFRiUz
w14kXKZwTLKaRoPZ1vO/lBgm89jwhnSfay32rTN11Cr5qKmq4bnsAMGdEjqv2UEEk0UIPC1Gdq7n
fvzaSqOtT30wJO6BMzO2IdNMM4b+rZKvMnZ1l5/zZrCq76BwmSIs7dnTHkyt6D+uboU4eGgXqx9P
oel3Y/B+rbvK/1QNCKN90JvJhH8ZVJOermG7+i6FIWgHBDTpWDnv9JHW2KV2k8n8WjrFtBxN9OGD
EOE+9Tf1SEUcjTRL+seZIQzpWdq9o4e9t3R+NFqpF5wonsTVZ8lTbIZdZ6XfZT30FqPChq63zggx
Jj/IqhiVuBpdHl9WYx3kafx/lJ1Xb9vIGoZ/EQH2cktKsuiSOI7jJHtDpHKGncPOX38e7rlZSYYF
HyDA2Q2woxlO+cpbmnSevmlOL7K9rxe2A/JHDXYflWKcyr0xmJ0Ht3zKm4MAd5J9tM1Ws0RIKyZt
dwi8ulloFX4//ZywPZpjs0ReLbK9SpEjVaOpjJ2Usjb2UwLFDsEXfOxfxiEwih/+oss5GlcRIFZH
J9f7Y5QKh6JwLv1J3lSyN6LR6mLHnMBs+O3i7y2nax+tDJRHVPVum+5q1x2DXZaLtIvQ5ezaTxm2
1nfUSKZ8b6LEMuIT6WbyPlnUKsNV8/IM0Eww9J/8FQ5sOJXVqMH6SdJ/tiKXkKGrJrVGlMSS7m+m
ZcnzYCg5367VkBQDMA5/rIqdJ0thRxR+Rl+FKd3EHt2XZSb+CYdR9mUecpdl+oMhC3uJDbvAY8Rd
TKl/UUkzswGSshjXnVvlGkq1AQTgsQoNO9fdR1bWXOM6gCP8GdUAZ/o5t4Pb76rRB3Ya9p1ohxBN
ssq9UUHpWlE19FMFF8ddLa+A/YBQ6M6qZZfdZ2syN3CzG7Vd32blQugBupg/ykJJEXptVfxEH2tM
c3jBqlc76fUo5a5Ow2/rxrJBYq+bW9e4axNNDPFqFy6r2HSq0jO2bdL7oYe2nn+rr2Zt3AZ5WT8H
AF/GW2EsXRXKYBW3ZTvr2jFjVZ1DMw+tG04Zw+zyyjK+dYGdD9GMjQ2NOlsMcreidO8+5Dy62geZ
siPmsNXhxD34tnLM27btx/Sm8jLf+5nlSbZ+wGJ47HixWlN1xzlb/AZB6hHYzKfEDRL1ET6K+RTU
OYl1tdr9V3+0jV8JkrVY9fIyJREGN9N9lw7lN2II8diMg12GqqE/cdSk7n6DcjW+tFU1zxEVzNW+
x9HFc27prIwylPM8/s3a1fmTTPOYHe1saPNjhaM111IjOp3kKXAQVvmQe/a8vChjhMEB8Cj1D365
ppwiS6yuxzK5yfBUOIsl7/zekNgzt7zHJU4hzew+gMYa898FjG3bQk7TUuWLAba8BOisFq/Gyqxy
zTHkxK3lTQPwrXwSuvD7MO+T1b4Z0Ngy18d2+4eXos5y1Cm0orEHwb4FyXEIKjWMkY6wyK/KTRzM
wkYgxmHWZb32oLVW/2h0VDBvNU+26RYOOXmYtak5EFlUlb6z1sH5qc29RPAnk5nzy8ZOLY+wuBDN
k5Y4TRE6LliyhyERsjN3DmYbf40pM545T1ryUo2qlPvFMGX2Nyc4naMKKOx7e1FEnCS11EDI3oGc
nQf27Sh1s6xtcZxLu/hnLFLVob06+/puWXXtSuB5mUXQCKULwNsPmwd319Ow04TkaK1LIo4+pH+N
D2WlzzVR2hI1gB2uYR1fG430AWylT6MDkMrpaC2Cx440bHnU2264Q0JmjZD+Mj/IpPKuFMYuk0sy
FS5ZtK83QbrzUmyHwFVfm548ztX8mxC33dV0QW+uhO383rOgHWj3Zn6xEY2p7pzOR3f6TFMp80G1
snrUPI3n1q3WH2+Pcpn+g5uj2rAVHDbVm7NMj4igtQELQG9vHPmoF6n3ojmbi3cqDFz6zHS9knm9
NiAYAXCcWPORlpxVxmzl5rM1LTmVMSe7N4vUuG0JdW8xmOsPlbe08dsTfOVbUQVArXoTKUPJ5Wxb
pAu0m1TriyMpjTqY0yBiUxrTlWV8dRQwPpvmA/iyczRRps+GVeIifGz8kZwoKwma9Enl396ezCt7
PKDRT9OQghTulNvf/6ekTQKgE88u1dEkqN01juZGNMnAAxaWu3t7qFdmdDLU2boZljQWapvVseTu
e5hFUf2j+9O1psZl9k9xAc1pUI2cW0rApxPCUDhr5mUsjxIeUVw6A70eY3WeFr9qX6Tb67tszu1P
750abeVNi4CDtfG8zvZ8M+hq9LKqOipjzsSuM4dky9j0azS8i6+1wVKBK7uUaVAMOEeOVmtDamc0
9XH2eO5TzS9+8vJYyGSW6+e3p3RxqlhCanfwCtFV2dDRp+uYN0hOU3fqj0NCJGhreh7JYHpBoh+p
YOvdHA10C+EIQ6V1qZ/glHtWhXIbqeYpMBkO9/VIzGu3SaogP++Ah317ZheLyJ3ORUF5jVoh+pFn
tQt96TLcFBwgBvni7cnA3edgKuRtvRT9n3cPRQoESs+ibI+q6dm+CGAcecPKUH3AG5UPvgyHIpc3
ddZck61+ZVZbzRCIOQo1tOXPZqXN9TiItjeOhp3gj2AQssqN9DQ68ppMls+nP3lHLLoL+OYATdoU
P8/Zz4Yxe2lFQ+A4LLahYnDE5o9K77wmNNM0e7GEmXwSKRPdF2sty/3ba3pxjWyj0yQAEwAcBWGH
041ZGmkvLcHoKRWeA2Umj7DLvQY7e20U4MqULBkDD51tDf5zL5JnNw5lEfOoFzQDEOwcdjqqIFfu
jfNDRj2UJwQdblCjPCTnIGLujWbjuPrHsTL8uLbaNS7s4c8ALf9gD9W1pTvfI5BStjYLm5HBkG87
m1SPgpo3V2VyBAZTH+rVX3a6pdSNCMQ1lbjz9WMoIKr/tpYtqqHnCuNyHsALLZReiX+dqACRGg9K
iSvlzsv12yQMCDw3xWAyhW3C//lKASLIgTa7/nEW7vdeGPdd6dYh5ZFPk7umVwa7mBL259vNy0XF
rcg/nA4mK/SWE3O1jiALmmnXL4o8q5ZF9uPtDf7/6ul/D9imPgrfk7h6g80j4nM6ktkXJBOBn8aF
WXG1H8jfJj2LdaeUWzlpaf3xq2M3w/rctetsf5sbszJkyL+R1ge6ubmzcx0Igx9kQfv/AbagmCMn
mdMqxlJkNR5LkRX5caDUQy0qwEFsX2c4HIcTyLbq11gAXIgAOOvdR+icYo5rQWNqb3hZK6PRbEWy
o0gktOfebHycJJulzvdLYmnjviYEyNwwKPTp70DIbO/qwixJlfPWd47jhMVrVKeWMSEvMHTZwzoX
lbyvmxaBpNoJuPv9fLVE1CwgfiAD5k36wUsRANw7QzKpUBa6tdw5BdQGdJQlnciPXuf55UfRlZb7
aOIEiW9cqpIyMqYlBe/sk73fibJqtafFCaR9y57x6js7y9IyXC1r+UEG3uh7MXrV/MFAqd6P6XMC
LgkNBUf16ECwV3/zdaYUQVnTRgG/8hIVJXmelwcBFzjbraRWxj6tNpsWUfjeXwB1zHpCxnWI9axs
h8NaLkUQYRyT/BRFgeifJTA8CRdfc4pwWlzMkuRgTv5Nl5jGD7Z8VWKPLCt11FcHK3sIdHhqt13R
609TvbjP2jQuxWNfJI62l0le/4A1pf+VvZk+LZmuEFxDipTqsrZ5+Tn5PHWobvTyi6QeGuw8122f
Mm+dH1WtDRDVnFm775femQ4VLpECjROer9Acl7aJvLKCOVs4mH1HpTkWwX1eeM4vvaRKvScyLYyv
VFrs5T5tguQn4olZsjNqW/ZRkAdiFYikeKsf5aPTPVduA2EbcX+lIl2VQbszjGmiNgvlTI43+F0E
6EbrQm+ehR4s1R0imhP+zelSjjdTC4PvTiS29c+k7LX46abCL4+U1hrt6NiLVTyNARcbthm6qYVd
6wWPyl1Ha41GQxPGF8if5nNZLnZ2KBDKqdKw5lpM/vGb1s/+UFEtv2RSZMONXueT83FJaRXtdLuh
K12tGZ9kWVHrfqpU1qVRqTkY9IxyNlZyUb1G60FrNNpLZtH7D5Wo8uFDnWn6P+UKcuRoitrPxgit
P294DGblNb+moMpebJx/0o/jXLWfJ38xjM8VrHNFIzNfKDVl8+rGvmobCMy6NxUvTpAvzm7pAgMj
Puqwf2dabmO4mAM2criEW3oY6Jo+39d2V7b3uTfKZ+RddEljm50fWtmSuM/zVAb9X2km4EbnpdBF
qMakepls2fQf0n403IOrD7p+47e569zWLXjTe6CFlf0pqxP1YNmNg/SiCx/5oU5EJ3dGB/uMglBL
/c2ii7A+NvAe82cK/JzGguqyEbK9hMdLQMj54KR+8xFldJobDsoBKhJWYgShgQZwuS+0HCY3hmXI
QlGOruMpxYp1byZUY/eeDmsvknZVWmFv6Vm7o4ZOlV540v+la86a31GYE85h4XEVUV8G5idUmApn
t4qyLxBCMHu0132/p6A0pZ2KrGnDiVF28T/OdkEHw/UWd8RYbmnAfg9WPUbS7OgP2YPWjaHTl9SJ
mtRV1s4H9Ispi+fnWTyZbelvFAtk8lrX7Y+en8gikkLD12PIpYOWi2dmIlK0PX6bEy4MoYIwTkuQ
ilsWOVm6fpa8XWJvWUr/mBpkgHvLkO0HqMus7pj3Ksahqf3ldmAJ97Yl7Uf44XWOqvhaFtEy6+uv
dhU0Ih30Y2LTQghuL/rAp3xkrGWoLXhm7L2safZIk69f0yEtzDtrMRPrxqNm/SfXVImQyFiPDnex
lbg7Tcze1xkccxstPEtGWNR5/0CYV34fGhPXHWFmI2VYs/1k0A77jV76+rOvRvHN7KnvRyoQrRV1
Xu+yckZelLvJ5HkgU/MokErd+ZUrmX7Pcn8Kor6HioxnjTlOobbCw9xRs/DF3ZQUyx8uT6sJQa1M
Rljbs0EHDd7asJOj3nx1htUPsEtZV/gAlfjqe1pS7uSM5sY+G/wMdN+I/TYSSyV1CWG3n+y2DH5M
lqrNaHaa8q6jY7iC8hftrQzMwdjNBcLvuCuYaxcaQTLJfZAp8yfSRaj4kwSxniLQUiPMsyBYQkdR
+ASQSCP9ZqLCnxAQe9a0N5X0g4jOyEoH33THZlcAEb9LcGz4VU7rSK4qszFkVWGvLPjX/i6kXtpx
7hpDHvVuDRqxJoT66OQAqPdWAdUsktLzf3tmY37x7EXXwpQtTCPNJOEd1rJTYHbGkQu4lRp4wiBx
nJ1MprELexyU8a3l8v4nGTzPomys53+CfjK/JxO2M/ui64ev46hooo6NF3wp0sX77FVDgfnsuBb3
yToAdvLbYVARdOpsvhVdTWdHA6XxHZ8rk/87IVC9WzuspXZtaswPEEb7YjcA7z5qdcDKwGDj/fU9
xW9ETaOSuyF1eDAoGnYG71k9+yE7RP/U2m7zu0t5u0E/ZGYZJRWPz771teUTX2762neVo4VGpprP
Jg4zbag86rChUqn1kKWzN++DtsuqnQ4oZQhrsLHY7cA1+1rjLDeG2QTHcrtaacvSOGm5GMasKfYg
5cQHNfWIbq5CiSfdznpxA6HMiU0edwsSqtc6YTclrji45VB9LhrloTu9FFT/RxP/UvS1ei6aOaNC
+aTKstwDCEiKXeFXzufWoysY9qqzimieFudJdtqEFDDiyv5h1ezaQzG1sL5pKyeEqQ+NjPxOr1+K
xe2RlkO58ne91L6KIB2PNDCSFdKBMdCFvVPdUv7QkCFzOCxGwLlNfKnvF6+zWGFtXn5YpW4koXDr
OtmDAc31G1qRyCHMs0lfLpdC5SF+YjzLbWOXA9Ic7ppHRls1t3QKljxUUyFQIxkp40SI0HVPiIMv
NKiB4z4g2TzkFKed1g/xodHzXbe2voyawXO6m3Vgzfb5amcqCmxM/KJZ65e/yGM7XxSact9KWsCP
lR2MHf2uUfWhCty1Dqt6XHhtx7z9Q21n+KNTHwi4szvrpWkBCNzqeqWbN2Icm3urW4Hnwo/i1VyV
TSvITVxJH7epys8EXs2XMq+6705iQuuxjGL8hONnWx3I1r3PRTsZX33E1b1wnCiDhBAHCHOzctE+
e0AGnkYMkpE4VjkSBcasC7zThDVreyrW1v0qba/blc6K5Hg9rlVPT2plkZRqaUAkjpvMW0+zvc2J
j4eP0qiCFMOIIn/K9N5HcXouTeO41sVU7sZJm1uOB29fZI2u+dtcuAJ3jVqn726gkmfkW4OaO52Y
KuxXEy9UG7W1MTQ6ozVv1i6YNBG5s7OUx8zye3kzaBWnEeypHI7N6OTTrwE1k+WBANzWdpklRuM5
WWbEXpmtSo5tmw/rgVUqypu5TF0+KN55wJcHWyXfgWiI5SOBQ1Z/tR1NafvKn20VDYHK5vsGPFD3
CW6n2+5cfTSSuDXtwq5DDB25vMOhznp/X+umLCOhOpF+nZuspSHOe/LLTYI1eYFLPNF2qRKt2ve6
PsFnGHPVQwLjGXkAtmS3u9RUnv+SbKJbB6sx+2pf+n2b3w6pK8z9hGzAenCT3PTvbZp0/Q+n9ztt
r/u5GRxwUevcXxCGBpbA0Baq1FUzFPjyqj5OMuDg350Ky7EPQZpqa7wuy2TGmCYuXxX7R32xvdVo
0jCHytE8lJAD3Q8gO+xn0mxT27NImSvCdE6qIdIUtlsxIshBd+d2LZkOitXVEKvJqPK7STMKHz3A
qfLvlYPzYeSNmeMeZE6blue6JtwE3Z5mkZ4NzXwkiPAmCjBNU+0MUqvpJxV5zXpBkmgBAGEmmX/v
EYB+aWtw+FunsuKxrA2yj8yuK5I2DSfdb/i0FunzoG2+MJFG+lJHZV139YsDS9SIqLK2vHEpLqQj
Wp/9MO2bedTqH0s5QLnDUaYJ7myyVesDzn5acdMsppjprNmV9gFxHlzr2Iq2yZYXvp4G+1nWcxFX
XJfjB2MuCf0srZ38OxyRp2Dd+SUg1y8Tfl7LrsVrrAjNxKmdOzAxUh2yMnDWI3QJB81JcvDqd2lK
7IYxvx7WMHXGxIiA8tvloQKUm+38iRT2c2E33YLuxuK5H/K88YbdOvd404FGWJc/TTvT4gnnakH2
a+4qW+xBePn+bTXOWbuvU109qU6rrRs6ig2ZjJ93+MA3AqjVB0prBj90rVRw0KwlE1OIjUHQ3LpV
HdRXyg8XtY6NwsyCQycCrQ+u+bQoMKKBZOjDmseraM1nk7z/ha5f89PXhuwzFprX3IIvyx0U+vVN
wJGSRwBr5XS8JmmVldDmiKdOsyK38fzPTVVVV4odFyUphLZ03iAQlRQSeXtPR3GrpF5pZhexBLXF
O7Hg8BdafSMAESGBe0304HJStCo3bUgQ1B7kyrNFnNs5AMBSyNhKVqzsRDCof3wU397L2qVgjrAD
SLyN17jRaU+nZTfUaGgoZ6g5oT2bio7daFIQLVV+Deh+uS9gCWBLh8IRmwJg/elQTZL0vYEVTKyV
dbvL7WB4Noy2242utF6SwL8GMbz8Yv+KL29zo0oOfPp0vN5d7H5Nhyx2FddBsU5ThRRgpd/3ZaV9
f7sU9upY6MdRSQTDddGdEpT1gsQ1slgtKqULntVltNF/nsUonM/vHYt2JWV6qsswXqnAnc7L8YfS
LRu7iNGjtG47usofCKC0u4mQ78pR3up3p/W9rTOKFiBsGKr1+tmmz81lytkXRdz2pTT2Yy5N96ds
EwBsKxWsR9WgkPHRHJM8ux9FXTzpfTOOx3fPd9Oyh2RCQZ375Ow7rhvVMiUjjK2uEZg6iuHF6CGK
hZnDs/n2WJfHDgd6JNARSQBmD7DqdG1B5KC5ICg/NuuYHubOdXbeLN3D26NcCFzTpieohA6PR+rG
tzwbJuEnuGZplnE9gUuiekaTYreU+phF4Or85z7AKT4mD5NtWE9qXu59ZN/Wj6SWmU1Qlq76cV18
94sxiR6x0xzn2l2PzpHcJbyo8y3Rut++JFo26agSpXmQ7wLhFfNz5TVeu3faeamPzaz3M0LhQzs9
Y13ijPcBgViyt1X9XuvV/08Y+gkrawCl2c7Pf+vfFkRWtJ/KWA7VsK/SJIkI5r5Q/O/it9f28iQi
Xc/9wsmABskxOR3Jkr4+UIMv48moxYPhrd9XTzIztXx9/0DIc3Gx0OFB+vasmy9tvzZ0wvYYWMwU
JYnu7yveukhAJbyyX7bffHoMuS49k3nRPOAKPbs55zmnclIVdRxUgfMAxSqI8qJ7QeZ5jokyrT3g
vb9vz+7yIMDB2K5pNEl4xC8gGCTZNcXLMkbox9sNVjoQTY7Wuz8W9TMa0hRC6JGBlDn9WLmuIX+T
eVWMDYfE7Gjqi1vBkVh2FnIcVy6zy1XcmlcwWm2iKWKUsz2YOvCr0ooK3XZp+TvNrVE/UcbQHdO1
SykFKscoEL0KlvdaVG2uYUj58ge8O3vyrCFjKyaWz0Mde8S4WVgqmjFh3/rmfOX6utj8G96IM4aO
23bSLmQYDNtddZCP8ZIsS2gnwPP8JKgijRv6ylAXrzkXJCzJzXYDLNBFk8lZQLN4rr7Ey1ybf+e5
dKNyqF2cBo2WKLkZP71zQzIO1E+YOqh9kPadbZXUUkhfaMMaD7ac9npQaTvPLu0re+Ri22/cafju
HGvUF4xzQWRBjUQaOgnUiCLirybJl28o1Qzelc7+xVZEhBYGBkACxHiQ3D27O5y5kuZUO3qcTHBl
sj5o46GA4xqWVb6GGU2vNJxkuv557xpu8hUcOZ5z4BnO2T4McuocmCmoeOkDddjcb6OmKeS7v9R2
ZbCCQJzAmJyvId/QGgown8T/yLd3M4XhTsuvgSMuv9T2lLCA7HIANOenuZLUZXK/6mLb1obdMvRe
BKCg2729YpcfajtGDAPkjbbOeS5TFm1O6bvtYl3NXpQpJE2n/C5N8zsfAHlUKPvaLXV5rliyLY40
NldDtsnplehKm+7YzLOoZcPyVKq2vwnSWR1qL7HiPq+nK1fw5Tp6hDmgxLZtT4Zz9rZAcuuNVTfG
OOuCNPLwtg6Byw7vXkfCcLJBgArcGUQAp7Ni8Sw0F7w+Rr0i/etJi/AN5Za0jYYR4+cjrcTgk1HV
9jWF5O0/fPJ0bnf9dl3wyEA5OpfaH7tkqMe5gKy41stf3RqbfS+q9U5fjPK4EAWis5tnzotBmnzz
9t65XNltaDQo2fHQnP4NAv8T8/R1mWVrJ6dYD3hCi2pYYjOjK/D2KJdXPqME/7q+ki3STT5dWZEL
ZfblOMVSGbTc0We7t1q6xEG3XstJXxsKbRqAn2CgMI8825qGj4sEicYUm41lh/o8q/3iSy9SiX8t
Qr5IPPhs5NtsSIjlbNDtlPxn7RDuqIl5MkgFRpF9h0uYNrRvXW2O0JnC7SZp1+Sj4Q3Oj1HMYxHp
aV9f0S+7PIjkOyCiABCxvMBETn9Cr/AqnJBTjicB7+Vgjghq/yh06tVe6fTLx4nOZXuF//ralvH/
f9XA0gb+ejqm1UuzH+iExb5NXVAfIDtisOG9+8gDREHfHToxousXpYyFkl8yFIyiwQDZ17WiZ1/0
n9/elxfybwQg4KyJ6raXwIbidzoXj/53hW7FGAtPQMyutI5bLHGWaf1AldYewtLqjUfkWRaDi1Uv
knBxXbTuCi/VuoNBA0jdJIUCTSrqZurDflYi38MHMLJrQh38kvM7AjN7igQYDqHxd7avV022NtSV
MWYjT0/CcLs/RT3KK6v+ypbmlHIZgFYEAHweBGLFl7sClz4EnZzK/ciWTt0o1+dS7lDMduWxtdfl
12SiC3HAjqTTo9rxk2vp0Ss7DDSYwz1sUz/gwjj9KkbWzl5Pq5G4vvIPuau3d8iWqivB4eWzuTk8
IyZE2mKTs5w9KiluntibyDkm3ig7PqwujWhWhRmEokXN40EkmpY9gNbIl3dHcCihWcyR9I/485yg
nycgn5Ykn2MvUP0d1fdPQVaq959TohtKWfaWYlJ3PF3FyjLTacqYX9EtCPsLo9y3Gjfv20fo8r5F
RZbHmStwq21eVAlmUCJpvcBG7QkGd5DLvCz00Px39h7W8+9VykWgC3AwtY8NY72Bd08nZeNlPefY
UMRGNVYothXkDHIx7dsEAuw1nbOLd5nBQMKThrFFEBA5W8G8SrC9TS0vzlq/+Svpt1Q3Q9/52lEf
uex30O4076mvjfzFQjTPigQq+UVU4qTQ0Kh18u8CsD5lxCUV5UeeA695XMa8+aKZtuqjtszFE15O
wRwuIEFaaIL92PR3Zp/nVSTJZ7+P6yT9Hb2I8jd98KKMi6AovlrCoSU74aCg7RDFgt3iWMtUxwqp
FQdUh57LZxpINo4YNEGrg3LnIP22Qm77Y699Yf7CCbAs4qFa0vGTWfm89y1E7wHHT03aTyuume3d
QJYBlMokfN0Pa9L1kW3QSwjH2Ruv+clcHEUW2iYe30y8t8rL2VEsh2ESmbScWOv1L+hw2lyn442W
N1AbC2xdvUZdueguti0jcpNSeuHzbiz6033kSMdfx751Yzrri3HovBwh8RRmmIysNR3fHWaBMidE
REQaZKrFsTwdTtqTKhaATXHh+Ag4NMBY+jL59fZRvAgGGIQoEqMXru7t1TwdhIehFyOe2bGGv2Q0
VEYn6Teb/b2di/ZRL3P3ytm/uKcZ0N6WkVyNs3iuHYV+Q9D4YiRDDLCRsBMAJ2hym1c+1aujQH2B
A7O1bOyzTzWJPIBwGeixP+bj4wwm8ssypdeYV6+NgtYActXUbx1KMKeLR4db1BbM6FhYZnvM9GoN
AbBcay9cbju4Qjw4+D1vwfa5/qgZpBP7TTgxfHJzr9FmjQqjAhBgW9eet8sJGQjGbsUkijrAlM+2
nAckgcNvOrGat8bgDN0vQ7j3ykt2OSEqY5RKSQRJPS/6F5vYZ2r2qx/bySyLZz3IsV1zjKzJfyOs
Yz+9vcMv58Tl73BmHR4AXpuzrTDS1Jhm1frxJpb+FTCvfCny5ZrkyqujkFFbluXx51x5shrarmmS
yY8Hwx9e2lEMd4Ym55e35/LvmT+J6CgKUELnSkbRF2vFs0sPi1vdhn0fxJR9oRPCte/lYYGa1UbQ
ES3r1rMW/08/G/k/idaO2Y1I9f5nJSGeHUD7rAaw5CIxDm//rFc+KESATRBzkxjmz+k5mMoi9duk
xAMwN4T7OE/r2B1Lp8zXLwvIqT9vj/bKUoPMRluKa5ESyQUvpkvHpp1mRnOlE3FenIOLzs3u7VFe
mxMsGKzsKLjDAtv+/j+J2iCGWs+TLognnHiBRGZ6PKNqANB16MO3h7p8yTDcoCYF/QAnb9LQ06G2
eAE4Ch/VsbPyxicAC1f0Um6l0qtQSx39jyWvHsJXVtGmyER9CdGZjSBwOmjdFLUOISuJB6CmUaMX
ZaQP0zXx0svnBQuszfQNsA4iJec4egEGsTesJIkFFOYPtZT5L+TZEcge0UNsqf9cec5eWUrCyU3/
26CtABfsdFbNNCe2g1xI3KdDEGo68hN66mbPOjXHXWAo866eRnXN9vC1tUR3EfNrXCwg0J19QN3p
RpFMWRJXBS+170/6TWCu10g/r44CUx4FKY/W2rnm7IIuiG0vXRJba/ELTZlpL1r/3Sk0nsz4ovDY
8ATQkNl+xH+2fakrLyc21+Jx9s3dapvaoSjc/EqU/MrhIoJCF34j3MJbPlsw0cJX5lHT4tk2ZaRM
pzyU7gqfc61+vvtsnYx09qLpDiIhacJIQYOYmYeixV2qOxzhofZLwGYdfqVFonX7t4d9dYLseHRG
qUdQ8DxdRrPCbVYYLGMxyuQnxQKji6ZBtWvkTq368e7BoJzh0rK1IGkkn4UhRMFY21GOj21CkEcL
H7TQqJZyN3S6c6V29MoepM9DZEGtjNv+nLm3SmsFOeQlsZxVgixMi6bC7L5Xx593lMI3VRYeU5iC
5xUFGWCD1c22FiNeD2ZWz0Cgu8N8fPeyBcwERXfCq62cefqNei2v3XSR6W1idcXmlBvsy1pZ9zUN
i8e3h7q8BkEbcMeSQMDWZ9+fDjUMcgREuy7xMIt/7Dn5E2TW06rXmJsU+c3bY11uPcbC02HTg9U3
KMXpWGaLu1c6TksMg8+iGY1mPNrwPrJHwbR7e6jL3cBQmwI2aTU86fMu5yJd6eeOSSWxcKdIgQXc
ybV/rzrmv10rneoSEgAUaM9b7GlTE1ktkx2XmtHvak/86tfABf8411ce4sv5UNWhJOrxP6plF7pl
Uw1pxSA3QY5mfcR4L7/Ng26+UmO5/EC883TgSE2oIKFucPqBci+RAj80M056YR+aDv/YYPWrsDDW
a06yr0wI3zXovHwget7e9vf/uc1pbFdeqWYrRkJik67xARDPuffueB4O4MbkZemIJryzHLJwxxFP
S9eNsVwF9TT4P0ThPqyZPV65VS+nQ+xLGgQXGtYcveDT6SDptFq1l3lxJ4y/vZPKo53P9pVg9jKE
YJBtGrAMCeXP+1RJOqEm03RejLpONYZWo0GAyt31K2myBsgbKRQkRMB4vlcGcJNex3qVVjrUQ7Ki
s9hl6jUjVwoowqy69ii84UkfmuTK7C6XEIQVETpFPmoKgKBOlzDxCyQNmp5QpSFnUPOchFqrD1fu
oFdGIWHdRHrBtnuU1k5H4WYSJeWlJLYXp9qNTl1FaQeF4u3rhzIF/53TdGgjdXOFA7KmkmieHSUd
QlArGpnERT97wU7LRs84dqMhfiJB0L+k7Wz/ruxa1w6W6DfuN6r9rb85mQULUBMHdHrk5aNZPJiS
wtGTKhptfN6a9dohyZLBejDp+Fb73Cuq5BPJqu/uJz0x+kOKGJQG80i3hgfQeI1z8OmBCRiUJUU1
w6whWKRV3k13cNam5QaJmwHuYVAG+X5tUs/e6b1ywKfLeuhu/8fZeezIbbRt+4gKYA5bssN0T5Jm
JM3YG0KybOZQjEUe/X9R/+btgGnMB8NeyLCrWfEJd0Crs9Af7NnunSLI6qbLt9AHh3k/IE+z3Dmj
XkRbHCot67slxPQjndrShq6HhNzXBsE4664yRTJt3DYCGa7NZlmozaBGZ7krFr2wD6ai6BLaXdnS
2poT2b3MmEmbsLZk919bqq59rOuMnqHR9vH3SaCSvRm1aImf+8nE4aCEeNpuFm7iBcoC6OGNK1v7
G+e+ie8cUxiU/ZErC3NiSmtbuTAJnpVrVF87gy9+jCfDzHcOEtHybnCtZdr6aaGQFDIKyz+MFkJn
2Qbd/GIO6kogDKVnMxpDbtkP38d0nP/Omh6dKLEMhR2OmW4XL8qkyYOhqDnBm1OOAzixAHODqxXS
rgpTT5OHiJcLWKabLpgzQgcbJYQ0tNrKrxAVE/8xge5a0o3QhXqidJm4v2cptOJn1yiV3Os9SqB7
C+cq7d1wF7hfPXZ14jgbjisDWMMwy+CX2lmym6Z0Und0fOVRUh99s7u6y46VtBEVhGwoSlChlvI2
Sz/pwy6r8C5BZa8t1F63BrgqpaR1csxsnGaPbg2MeWOjjyTDelC9uLNSVBs2CRjdap8VBHtHYeiK
F9BiWR5Ived/h9kejCdX6ZDiBLjRn61mtx71Adtp75amrfqtW3UxMlVG1owIjJjL1zSKHC8ECJ+k
T9ZIweHBXjp9OBKTD9neyVDJ2iRgTdHDmjBKtaEnKuQM5saqEDechWrQv5N5d69KlUfhXFo9uhG1
sZRhO0QiDobOzNRGOZkN5ckW/RgsskOWqXHwsV31sYbi2EViVEHa5GZ7Z7bgkzc5ssrdljelmNkr
jSZDgvYe/ojAO3Z8cX3F8sZgkVQ4p56n7v3Wmc3doC2xhTLgMPXbKRnjcV/HNvyioPI7Y/zi0xDC
nGiKNLFF+Ltx3yPMTrsHf8y996TPtFekBn0/TKMmqR7iEX2FQCvQKw16E5ZgmC8t+2nVTSxDzxlF
FCwxRJ1wrBNdhoKsLaII7KgsTKmGzKFTQJMhWLFSFQCc9TFqpCjzXM0iezX0Rrwa6KJkX2LMxPTv
7bSU6ovOfkFcGhP2+ejIXLlBlcuu/AsuejdsRsDgYmNNBbB26cTeMMAutou5DRV2z3WQlgb+1ok5
ee+2G031PlWWNCFl0fH+1SfYe8IrgLLYUjecrJeiT4q/B7vRm/3YmnMBk0AbfwDLz/KX2QVl/uzC
mZnuOooe7TdEvlj/tPPrH1KMsb6BN+dDq9An/IglLgfPWY9z7s5HNvBnZ89F9KjjHplsM86x+jWP
+oQxW8Vxvx/RjIXXDTG2exj6eYDiAF6vDuG9FON+dSl1tn1n61PAKWEK4aol/l9cw1G+h5E5tEG/
GkbezW5k9XdR4vrdzi/wlg+li1H5f3Q2Gi/spyE20OdcEEUVk68jw0ghcHlwewx9v6bSgQJZz1Nr
fHXEFC/7IR61aWfmRve2RG4/PceQzeQ21Zqi2YwsJZbrctbbbTk2i3pK8ziCetsK3KlRKes7DT+R
QVibYRIVypR2W1sPPLURdK6StuQusadcHbFSsJr7QnX9dCgRmRPP/tDkVtAmk2s85MMEzaszfdUd
vCUy5geCbtv8JzJs9aNQ5mi+2FL67ve88UT1FlHT1F71IhnyQzFoaRcki7KXfWlU3VO2IFWwczKI
4t8xeutsGfZytsXGicZ54s1XEVx9tgm6liikepDwUJppNhqkuRLGjteKVbZtiHdVgzLxrpRRPoWq
E73xhLHJsuy8qWnqsG/imY21wOHde83g4HdZzJ3zzo3V178WZLuEG9ZaUcG+a6Jq3NEV67+5Yrbm
cGi8yD12gnYB10O8JAcOuP7VWZxa2w6q7Y07v8WE+SdcuqLdJRk1yB1dhUI3gykXcfIlndHYhfDR
2AWNJkssO2WTaSOpSNKP0F68/JXYyAV0gTFHIt/YLfcmXJqqls8+/dvu6HATPsO7aqpfmmrjaAMb
j8Q2JY74l/YVaVOfe0t9ByBM4jfWpyAroZ5W9m8rjWm+ob9Rt5uCu5mWKcoOdsc8L2bxL6+PHB99
4Qk/mNsSQwlRZnoaIjrbi/suyxz+45n+ytaukXcMkN3to4D+n01RBFNKQkxbLG7o17PxrbHLFn3D
robsuCye+xRrnZMdZnfJsu1SWAJx9lLrmq3G26ntHX8mrslqDVPtmFWaDtB4TTvkP/KKLwL9r3nn
KUqaG0cmPsZ1S9JwkpQ+7K1sEj/aFGOML+6c61owp4v53sdxn37NhCc5lgvCLNxmQprdTynQtksC
9kg1vi6jcP1XH0Q7bDq6h+bWK1qaFcjIoymIrKtT7xdYz2+YQVnQC/mREc994pp4NsYCI/F5FqvH
V1Wo72g9AsDh/l0eUMiytMPcZKnY9LAou9/plNaYY7dj9ROOYIQsFzCsXwoC4K8J/tayXbIVJDS5
g8F9HMOOgw5rtPkuRS78N/6iqdoakMyyFzvx0+qhjEtpEByOjVEHxQRTabMmf3hLVHOd/shUlrc/
KiRioY0bI1h0hS4N8gCTOX2h14gfeDWrRbzOjgHrKEh4x77bAHLliyLhl5uSHm0GdbSdn3I36Yvt
kM9d/TiNYzw8ukIb1R20Xu0BdDfubYnbZwXTLNqXThssOsQZtLh93XWRG3ogC7QQ7jpkKaJLfhEi
CtXXGEHR+quGjbKz9yxl/4OEObtt6JIqeY6SWuHYJtDqeqAUNi73RMdLe9dERqqeCi9rqxDd7Nnd
R9qgD79cFBq/lMuqxYpdkjPt60VPxy/m2Jf/eZ3X6YfW6vUfYvSt4R8/iqSxrbB3mV89/kgGU5vF
89tcCqQv8C9P95Lg9KCjcmKHUDHsidgt465shmZQu75cQOZ3Rk2RJJB90+L903gowR5NhGsBV0ho
XyF8pIjH1ozqdNtpwvwWe9QXdwqndqADi7QwuUF41HODUlgwnAfLy7iyfVH3oenFffKXmUye+eol
dt/86Ho2A4yW1c3I5s/FJu5WzZMAjMtYPjhtUTaIZ2YltUk2q/01tgZXf6rZcPKbFzfGsJVRJax9
xW0PDMOZ7R1ZoYnkRg4F4L4qIW3jYWOl431utbn3AJVurO9Wvl3zb+HIqNh2vScc9nMBk3h0S7S6
C6Rj+z3kVKCXOD+oIugGw6h2IHtd49kQUkTbKk0iFDGRENWGhwYdNC0PlBaXiLmoOBX/FV6U97uy
VwvNIQGFeJcBBreQk04XTk+srQqetJhQwJJcaXWoMhU9DY20XmPZwQi121R1j/jeVs4hFrj+hrEm
yjdk6dhwRevX2i6KoAwHI7j3ej810aCeiyR2S/RfqehBXhmtrvhquwreaNA7alV8r4BuP/hl3i5f
Z9vp2W5CGeNbqVUop2bwfpMwirPFDyCi5lpQ1y7GXAlPobP6hsY/m2mKqpC4DfhwtPjJZjK5hoJZ
7wm7eNycW5Y5a332NLH0KeiTvpJbki+f996jqszsMvJ9KpBmvE99pIJV75iPs4k0DdogX2uZIOYi
yrlDTtn6rM0NrRLYcdRUKKasbI+zQkfc92PdmG10ADJSBrUn0ieQ9ljm4Zb+9HES/af2ePap6BvR
MKHDjGLUuXyo8LLJlcKPDi1qzVmgPNX/iiE6vtYQ1t2gN5r8Z50nyxSUvDEvfh5rfrjkIv3n4x9y
ZcqpienUkBx7bbidfTO6rVoNMFAckFOuA+Xmcsei9zsIPe0OOYHh4Ccl3g9pl2xgRL98PPr6fz+b
BdDJlGBQi8Oh7pwuiLS35GEt4iMnbJG7vl1cmMiENG8L2rmwl0ooKrfqF+djks6AiV4ZDSAULjD5
mpiUxb0bHdBWIONzI7lbvN56smbETnpNn29UZdbazsk3Mh6VdUBJOBZqYC/49/9bDST957Szq6qU
zoRuN9Y/fcGFminVbbCtix4J0Me/Mqe/xT67KHmuI3s6nf1VYpAK+OnIGRZcHQUT6jRZnYd5IuZn
xB0QK0fa7a+PF/KifLcORY+CNiqNQBpyp0N19IynaqIDCCJzfkenotyNrSN3JUJC+6QnfQMghj7O
x6Nem1pWkEYqZXeaCWebtyVU6j1FmynW87fCp7+UJepeH4Z/zJpkFvJ4kDtIxHw86pVphdhKRRw/
J8Qoz8ts3aAVgsxKHKTb69s+aogDC1cFEfKo/5eh6CFRF121FM/bxVMGq72xJ3Fwm8jbotLUBzOi
A9QT4lsSmxdFPRc0KeVkXwOxwfV7Vjx0hGsVQgxo0MsRhfYRfwNz0aobh+HaKBSTqYxD8aEOdLZP
RK2VFceEFaMksqmgWYdgkW51FK7sxtUIEnQavsirP87pbkTxK1OGh4NvWonsew+R9UUxk+axtfCO
FdPkUZJBpdq4+3hnXNmPK02FpokHjodL7XRcfWkWQHxxdtQwf4NTJ4tjNihUhmwLAcyqz7ax0qeX
POnljfN3uSepLa+4HoxsKDGfdwjBLTjtTB3kiHC7Cts8Ud8Hcu+QgtEtkNclGoYzTkfIsQFgmevV
dvqVkZhh76q8OprSxxYVC9Nc/YxVF6dPudb2VF37XrePCTh3+06nVvxtJuHpdtKLelRsHBMVFTai
1v/4ePavzIHhcjDZVZxMADGnv8sx104VwunHVkMFma7WGAcdrUjyXMLG3ceDXW4xLjrQDnSsVtzD
xXHpJlOjn54fl8lEGKkbWz8Y0Pq5V1D+ESUytaR8arIymm/sscsTZFDphCxHhxbU3vneTkiX2xbb
xGPVSLFq2pAXELV8+uJhFJ+SpUFDGD7e+vn/82iZeYbEkJcVR6RDxPe8SqOtOS8DriLRrYvn8tCs
OD4OvbVS0Dk/p0N1mAdDzqQoadeNdsyqzNo3KDFxQywSPawUDnIBQ5USxqfvIgamRIghGV0ndvLZ
wIXRwbIti6ORiWGLitsUNMUcfbbv6DIKdHPgpIQd+IufjuKONlI2CHAdkVBxfpslTH7PXOR75A39
Z0Gef4ZCgmElfBHBGqdDaeQtHFyGivzWIKih0+B5+e+PN/46K6fhDBcrQqAeihzIc59D7jwU1trW
W1iuvPC+oCJsLBuAC5SF8xxIbuPV9i1RiWtbnmQAcAy4FS7W9d//z2bsOt3p5qkojqVayr+moVju
3QzJqM9/GDiOtQdJC98/j5ZoaOmyrtLi2Iyau8Nuh9RnnvlHR+Rtjbn2+fHYE6AxqWIBLjo/yHPr
NV6ZJuUxTXExXJbiR0evM+jz8eDr2X8ff9yVQwbgTGOv8yiuXtOnU2gPztAjKsnW8Dalq+p9bRWv
RkKa05hGtB29ZqaqJm/cIlcWDtA2wFbaT9ABzLOXYvbjvsrRFDvmovTem5HLkF2pboWBlxf/mrPB
DYINA9LjPMKWepflqwrg0czhwI7U8ndJZeb3nbvcJPSuj8jZ9idGJqbwVgyLd06iWBbKOtocNUeJ
iNQSlCh19IFmo61Ohd/FiWeizfBNa4vuCxjM9uckm1EdtCjGlYSbO+s2UEDm1ypHVC9Ip9g37+bB
N4v7Nu9M486zF4F/ElGn2GCyUg5bN+3zaTMstBWOvKPNKhLOEdvlJNCuF2joKC97XqPVynsc+v5X
4vl9hsIGCxLmYEXmLXUFRF1zU9bxsa762A1pD5ZYFKZ6Mm+h5ZNno2SMRCbV9Ci/EyBP9NCG2euB
8VwIKJBSa+t7iMD1jTz4yg7xuR00Em6kR5CwON2XkddZ7JGsOtr0ad5RxlRfsWS65Vb6J5s+WzX6
+/TdV8QRfP31ePzPDaKz87xi6KsjKm1mcw9/3fPfsOShO5svlNoDzUCU90hDkDZdn8ipfzBSMy43
KMrM6aZ2RvNfNFvbae9FbSOpz84q2S5xU/4SMGntg8yA9P/Vj1rShwMF2Pjw8fm9ssUR1IG9s74i
ANzOzm+JRm9E7a06CpGL94I9OIJp0/Tt7Aj707R/SHykVaBT+Bt3xLMnC8M2Z9bJVo8YMA53vcri
beqazY6OmLjxXZfrz3WEQAq5G2kjKLrThXE7tK5MCnHcEItjbhEuGUzkusop2X08gZfPFpUlqjsM
RoJ6AfNwMz/TvZSraCEu7sOmKDBqSU0zyCPsyKh90sD4eMTLJeN6Jx4nsPnzVJ6FozUSmm0+O8Wx
5pyFKJjVHDsaadiF6+HHQ13e7is0G/gZwA+we+eziHhy2UbWXB51WbYbY36smirEUIri4FpOxoq0
XGVyoxvX+7U59VdenAbIiZh0nYH/OVUFjkQxdhnlMU7zLEhGb5M6hRXq0nobuedvvJdXtooB/B4p
cpcE8kITqVoRxVXqlUdChWRTdmZybyXFp2kfFB8dZx2CKBuCztlBWxCr09Hna44IieCxZlBtBd6C
sjDLeWPVrnzQqg20QtDh5ZF9n07fMMZIhIuhOY6lUl/wXYvvohwfko/3xpVFAv/I/x04Gh7X58Aq
D60j6GVlc+yaXa+PTFqVTYGlaOuY4saGuPJFvPKau+KcVpjdWdagEkK1GhnKY0w1aCfBW+ySuZhf
P/6iy9RrpU6RcjFtBFDnbIzJ5F2NMod5m8lwCe1zWll6AffNrnHzU9rUhDmeXMuNmbxyoCH+8w4C
H4TRco6D61w5VOgqN8e2aLWdAhYc2KXwN5gKfBp0zlMF7Qg0y5pdgnA/3RpmpsWD10X1McmmZdPY
st9kcrwVzFz5IM4tAS/JJEXY8+rrkgC3WFqjOS49GKQylt5rCYB+bw6Z8+ksiIdXB91HYg4f6Nxr
fUSgGu+RRh4Rfe+2RDR+WMrMCmcd+9CPt8eVTYi0F0UAZOhQDjmvma0Y6iEba3k0kfy0QLj7wt/O
phxuVZmuDcTjuEoN4cqBBsrpIimVjhmC/vKIy2mG1MUETUyIW5n4tVF8UMy8WzDggeKejlIUszX6
PdqKKCVrz4lYDA/dUyBtN6bt8p6AHwjJEnzieied83vqrkTYWBnD0Y+y2L0z1YwSeqr18bSdhY/y
ZDq78lZYc/lxBH28IEjdoXlF2nX6cVjU0l2d6+HYdX5xHIkVaPTUdZrfCDMud/pqWYWhDxk40Pbz
o9t6fduVShuOCMbLHUX6IYBT1oWQx29Vh699EvGx4/r8BS5i/Sn/8yh2hjNQCXcGQA5JthtNQ6G1
Im5xX65+kLO+95BFeKjOJg42mgv8MR6PhT6Vj8IFaYAis20ivybgdn98oi4vXHI4e7VeQjIPJZ6z
22g07axrARMdR6er8s0UT767MztB8mC7xZAeKb8b/n4uyvjL50cmM4B5TzeQR3LdtP8zmYvlYEMj
F3GXS7Nywgp95mpv1T44lnkG6/TQ9ngdbgxHjdXu46EvY6q1jMKGo7mA0su5ioNu9YnnpXl7QHii
DdzKXL7riY3Q9KLFdwsN+i+tY7YheL/oxnRf7iBeTouWPOAZaHDnLJbWlJ1UZd4dBiGtfdZ0vGxG
egv3fHnemVNurvVJW3P0s3tFKb3pQXZ2h1xLX8esxJu5bN69pP7Xsbvo7uPJvNyuMEpWEOrqU0/t
6GwwPbWAM2kOqkBtijT9Es+7nLwCFQ/9Fs7/D9nsNNdbx1px8dQTYWyd7Zk4NarIshIkemTcuRuZ
gAnZoJo+aBvVpFa+Qj3BDKyQnmWD2aj2QANiHF5Xj0ssboEQ6n1gJcqM8IdVfY/APNC6XSomGqRj
bK7+sJMcwWVlbvzz43n6c+Gd/3jwAxSUSVGoZZ+d6yk2skmXTXPoimxJwJq2pfnFMhFQ2BZF5TVp
QLm9SMJJ1YV7jGB+ZmHRmWO3SaXKgVVnI4H30szduMOgL463eU/VpAhUXOrefaO1ptV8LVFmN96s
BKTDXrRe9stmdZYgT7g9kXckA99kRaLrAUinzH4CCIFV6UQ1u/hqYMQybmK4vUiKgXfLMMaJi+b9
43m4tl8I8m0WUqPHdu6i1I2VBrjEymGqAXPR5uKNaMEO3Kb5fAzkrvU3fA2J+ilSnT3iaEqn5gTA
+TCuxZt+ssY9JtoTtq/xsv34oy7PtYt6AXJpCBPybec1ddn5Pm9bVB1qHuJH0EHlpjDc4tO3ByHd
2tJH2I586Zx4TbLSNa6Ht/igtGKD7mJ0ZzSlfqN2fmWBoLDStad8SfpyLspWCsBVdjLIg7ST4r3V
jSXboKua722jrosbgfeViaMjuXZZ1oYE6mKnr8C46JU564lE1tF7XyGUh5FX/sbqXN6HMJ7WN4aU
gt7ueZ0eFHltgzppD2jHTneIfC4LMvZdnx60OLd+R44Y5A1a3+UkIv3M40JUTGR8QbiDIYlQesMT
kxRZ8k211oQEtPAHzOqJLKcbS3blA9dXBc0OpALJCM92ujlJSey4KsGBKhmD3HZkC24Qh4Ed1p6J
BfZ8ppX98Z6/9okeLXJAHgRFFyRrQ8y+7LFuOjRV03yBuDG+FLUnHzL8bW7ECpe7BFIdbwy8Fyrc
XBunu6Swygbvm6U/WJjB60Fb5h4Uubad893H33Q5EC6KEKsBVqBGdQETEjombyX+xHAeej1QZg76
NDY/zeGGv01wR/GIKIS6x9lL4JUxBWbb6g/YKf2MbbnXS/U0NT18m0H7fKF+jYsJwql4ELqeXxoS
S2jNTkQPl6wv3gew1VuwwdONxP1yMzAKTWoa8sg4UmM8XSH0nYCkanI4TJWq7tFDcwMvdtQKSbyV
q19ZIwqlfBNxOKf5vEvlahhjUSeYDlOTixB4Bkb2Kxj/0zuBLjgXOsAJ6hHn4CklKnofFvV99M6w
FcIr9Fnoy3IjeLr4lrWdt15OCISsS3Q2bRlUJndMAK/XeGY89VqeBHpXezcuo4vrAWIqhwaYEG2K
lWB6ujhWkfqpMUzTITdd6ieDrm3x4MPhRxTpfrJiI/h47q6Oh+4CKQUdMPM8vtY0RL1M1GIO2PP5
L1TYp209qeb3aCT5XugRrJmPB7wI6PlArAVXwtoaILpn918rChw8fHM62HK2tmmc3KklfVeTvicF
fdYj42EprVvhxfVBOVkGW3Ed/HRW8WOQWrM4rJ2mvfvuEtJgbIOuwTQpSdIqcPvueSpveSjr67ec
hJHrt1I0IHsAPUQkcDospoJZZ7S1OrQx4P1R1zbLCLazK438PuqFeME0aPymqioF2Vm21osjLeu3
iuzvH8/5RebI7yBr/P8V/tVM4fR3FNkswWY76hBXloPA7iDLr4L2chz2kV6tFKdKfIWWS/bx8cDX
dhfiHn+I+RQJ3bMzo6uB8pDhq8MwjDNOdc4vCfi2RVI/6Ov4748Hu7jX+Eqf2JGaE/cnidvpV1Jz
d6YhRdoxoQz/POC8Aq5fOO9RZP/+9EjkogCoYKxy75zrx05Rj9D7gvKnwtfkiNcUVLZBLw5qNJzt
x0Nd3jqMhEIKbw9CydSfTj9qQS62aHLI8z7A9jd3cPOfeSvtGzfolamji0pJjit6VRA+m7pENzI5
V5l2wC41+1I1hXtfliL6YoxdeSM+uBzKIPMEawtFlj7aebWTxLMwq05TBy9zp20WtdNGGTCMkrT+
NGOa4u0fARvyCR7w8yyO8rTuKvhDh3qU46tbROMboV56I6C7PFw8pqwRtRl0CSm4n65QM2lpKvN4
PuiLnENDetn3OF1l30ZT7PQhBcUNBOrGY3RtFsF6cpGCZaWQexaWwOfzZmWV8yGNAT/6MJF+jMx6
IOp4+f7ZHUhHEOHFtaMP3um8+BPnc9vpcOAOKS3wu6IHM4sFh9p8PMrVD/IIFogZEaE9l9XVhz9i
Pfp8QP7524z83xZUG6RXnHRujHR5okA8opIKPI04m5v5dL1So3DdZDbnQ67aBWc6PwrMHlbYx99z
efOxNKDzsIQgxr8A/S7YZijHr5YDLe/Xum8OPZ3PoJrlfw1ahv+XwTi6K+qXzzrntbeFXnsRxLSD
P3gzYhfu4n6zgADDd4IrevQJ9owbnYSr38dTusYq3qpPfzqLK5vSqcZpOSgPil/YOK0KpQbVRfpG
B5Srmm984+UGsXSaWUDGWTTGOxsQmxlvnkF7HLyoag86OuG7wfcx5Wv9+QaA6+pQYMQAVqFmSbH/
9NumDn9ib5ntw0rj35O5/IfRptpyQ7U3PupyL/JRqL24K+dhbWKcjtTVcxR5EhlHwxXpLq0GC+0m
Kqwf78Ur37PCB9Y6Aa06tI1OR0nnatQHq/ZIcHEFG8tW/LRKeEcYwdpvHw91uS2YNLI/8EYeXbNz
baO8GDq7rFC3aywbLNpQQhwvTDPe6riq4dzqi+8fD3hlBhGNWE1dEESj5XwWYbTmgncPrbXDIjL3
MV7AMPSLNd3Y7ddG8bg0uN3dP+t1OoN2C7UQkzX3YPZexS3rV9XfWp4XN271K8NQLF033Tp39FVP
h0lbLycatbzDXKTxVgwFLi/0oj+/6daLdhVdo2IEOuJ0lKzyexxe8+igp5jX56X0twMh3I1Nd+Vb
uF9XnxEK6IxztjB1pSerZ6RH6jcnv+1y8Z61PM5vHNXro7C5De49no2zAySzpNV7O/ewCJ/7R7eo
/U2MDvaN5b9ygNYQAvwIiTNltrPXNlZZ78LJ9A4aAmrI4Un9EUFSzH9VfkvY9c9Dd5ozUF7jGaTs
oBFcnssKOVXWiLhEGEInE4q7B8Qvg166QEjAaw+e/qNwIUWXgYZ39JjVG+YlRO8BE6wMAc75NcH9
Ucw/Zu+bNndhmTz2Av6HU35LxFskszvXx9hRmurvVvz++Chenn0Cx/XSpIJA+nr+Cg1unA04K0Ss
BUhKs2jS49QYcWg2Flrg0XjLU+Fy7RmPvfWnmsbxPwu8SFPFOGcwiGrTU9i/VPWGztQtUM+6T0/X
A5A9hUHqClTQKBmfnhaM1HroOwtSgV0zHojI6Dik8NoDmM7+F7Bn+dHsW/mAYWT1RpY13VCLuzKr
jMxhpfS6srPOdjiw19rBCiA+0l1IDuhrYOSNNemGeC3lScpu6fxeUuKoWtvsPxgba+PmXDBa61LD
RRMuPuZeMqv/dA+77oe4AhUb2hiRDvt8RSzcLbw0YjPD1Pxt2+UKbEmswtt+eksBC1/rwGSPvP1n
H58OGRzrukiOuAVrm9GajKOeCVgjKM3iE+pvPh7uMpQnhFo7jfTfaTyfQwlaFPLo3CTtAc59uu31
1jooNRn3vszkHcDQ7M5zlunHx4NeLjB65lDvSFZogFAWPt1gmHC6We/4/QGH3pZjnyJGDBHRTd0D
FkMo2eX10t1qXHMTX+xrcjBz5cisiLULK8IoWbWR6aIe4m7wRJgilj2GbdtN3fYPGeFhHOvlu6eb
0g3LSZPZ++L3g7N14Ak+9yN1a9SgNLx1qwSjhZz7KInykhsImAvFqwbucZ6iUh1CtSvt7+nSRHUw
xAQ8T7oxmm3gDPCGDrIbrPxrOxe1eK8ErQt62coeVn/6GoeqssrazWSnQ/1PoYbYpRmQdDEZXTOU
9SaJYNW+zoawE1yEBfVYt+jGcqtNXjJgu4wS986GPfVdTL3XvttpkudbnAhcf+vIQfP2jlqVPJAT
aH+30HfTnYwhLN7n0Thm/EwXJpk2+i50r0gZuJWa+ht0EOxEUbwZXtJ8GgaMPOsOV+kxK/Q8BN+z
1Hsj7TXtL2Hpk7jTm2XpkDQVzfjDsMgU8yCKC1/bNl2U62/Z5HvqKZHkEb+xPM+RDyjjWeX/TWbU
Jg9Gh1LMfbwMyKIWetFOoZE6yHSkYxH/yPIs0fd5uZRJ6BUSeBKVHCfX7hOt9uiYqmzOFGPnKDi5
W+UVqblzc9dtDsPoquQ11+o4TjAS9nI8C7ANbiGTEzwFYO/06dn3C4Oj4KtchmpMYRC2VHONvZ81
rnvHZ+dDaPZa2nyJlj43VpnRqnsbZCF8pCiMpbnDLyj6V4p+Kd+g7Mf/OmiS4PWHgnv82DS6FzWh
WUVwvaeugNhfDDVaFh2FKqShhrqTwZgOtraNaAZj2l73poUiSqdp3zuC3P4bcJJYf52pLacvoIX7
8WDac4ewEmLXEXLwNRIwSVa6wzYFGyq/jEU+/r2YaEg/8oaNfpigChRvMq3wFxq6E1pX2ElH7WYo
EOPYdnaVpXuMaAd1P6NNYKP7UM3NjqVmj5kGd9+dudSts2lz5STH3M3yaacx926Qwht3/6aV7cf/
SqUP2UafbF9CbylaOKCVVtbPskuTerN4kyzvZON2+YOWaMZfaZI5+VNr4F1+qHslYY90CU71Q4I4
8pNMJLx95GKKPqwjob+M1uy1D2mG8khYTMZoPxksO23AHjWGB9fInEf0oXBll5jcdg8xvU99h4Tg
6L7M0PCS72kdlcVz6gNy2YANkv27jOfyCQV2xEpKJqrf164ei2MyZnC9UVVx9B+V13p/58iNoKlc
InH2JDRgEruExsi8z1tnRlPF8CJDC6rMLKetafF66ocB413zezu0SfptssWsP9tRgwhpDgsQj+IG
ob5UBHgizQZevVjR7JSvaIlTlpLRUbmIRoVLilb2Yy0m+ZZSo4rMIDLL7LHJ9e5BTfWIQHiJh/Xe
bXvTFoEH1e+dVn6kajgkhT8WAZJlXHkb9JWS+IUELE7xyE7zxt9YsXC7XYf7cFevjr6CrxZxHu1M
UGba01xwOwdRVA7RYaY2/gZa3kuRpfLtHwTaqPwDeJzQHUpGwwnhGQvqnIn0/I2iXik3SiClhRZK
2c4cx3xQ2KL4NYps7oxLmI4vNIbpno0ZfS8n9+BhY+3fT1rS/GsmbPP7HPWx+qekhOcdhIlb8bs9
59lvI7HS7B3eT9Ted7oa/4ER5+ErjnCUH0xao3mh8OLR2ix2PHv7kUdfHFOFjdGT5qvYPCSStX2x
R/wO9iIz3TKo9Fgmb7Gyqczhf9iqTYsmhkQox+ytg5Z7kQnUzq3KR40Hc8YLZLIXSCx9iiZqUvdT
ODVxs2zcQXnWc7Kk0z9gKMe3ceo77WksvdxDig2JxqBKq3n87+Mn9UoMg/r9Wlpm0wIaOgcfyoxt
ntSLCWs+07bwsdRGLFb1iDdQcjBRV92jIWXhLzS2j6MlkX7xkGj7+Ef8keY8jRyhU9hg6rlcqAWd
R/Kg6FpZJ5Z5yP8fZ+e1GzeyreEnIsAcbskOEiXLlm053RAOY+ZYxfj056MuDtxsQYQ2ZrA9wAZc
XcUKK/xBxvjoTUucl0fiGbhT44D/9szntO/aXkD/GUsyqM+G1jrNF61U5g9cRlV7qNKlR+LDWLrR
8pVIy3Grb3WnypIjduqF4fgczKoPXVf0yEiAhBF/9JyzOk6V258iIQblCJJmwqge8pZ5Ygd4X+bW
6HjUnQwwlz/1QtZB0yPddupgNegVylb00Tpfn8xxLn07Hpzf5ahFy3uT1vy4E+JdxVyACUh21tI2
SCEi3cvwZxzwyjOd2iQO0S0eMCgcOIHrxb2VKSIk5vJu+VR7tj1XucPzqCueDQV8eoabjG7wSKuR
mjJvW3TMasRvsArx4QlMO1nwS7ODoEeVlg4bBfxNjpIbVDywFLFuwTH0w5HnoE8/DpiYGoHe1DPw
EKOQw93QGorcCWav4kp0ABA/ZIqkDeyezRStFpEtYimUTJb0d1+O9103/PJy52+SRHu2fS+PtVYV
ICihYLH+//8ABNtqtpqe3ultB+0KDaAoEud0UT0MFAwI7BRav71+uF74frh2ABdiinQut3ghNM1m
S1eY3FjKJvBWO3uU89qdI2y+MMxKCcD1iKO88qMu5zV2qRPVle7d1jbE1CN8JVP3Kx1cVGBZaK0F
M7KC3Z2FWGRxcGux8CQVM4wyPKGUuzZN9eRGpFZsHpIisVLYXx6G80draafhEDldNd+Zdpui0JQ5
g3trrRZedqBHJXpgSiHc9ItEKMA+6SgtPqFdNsJaVWOxBDy2hnjSUIWST146xdG5ocPZ30bZEItb
q85TiTqf7eSHEmgkAR95CzIqGLig7NfFrhqAGColv6dQ5rDRFjijxdQqzY0VpdlyRPot+trYSjH4
Xu9N6VtLUMCVVpwDvW7wGwBvLtc1SxIzSwoV9Us0e9LARt4MMjqKkTvd9Ovvxzikzmu1C2zlFowS
T5retzri4JotsltPWsUdgmH13jbh115c9Ots6GVTteMZR/T8cjYGESz4efRyUBidborETQPT6PfO
85rrXo2CQu5ahqQ+tPWOb7suIWVlLwKoqb62aMwezTSSj7XhJbdvPV3rs7lSKylGrjjIywlNrJlE
fCwJG6MqnnR9aKeTkyIiu3P3rwtzOSXGgd8O2WeVld0W2hUEU9NlqNKwwm7CCNbrqvOJ3RL3PMsG
1cvengr1f5jcSs6GjsPcaM1fTi4GWr2gwJeGItaG46K0M2Z5RK1vX0IXxDT8bE4oHcLLUdpmrpbF
MdLQKZLx3u1oY+WWsHbmsp6TzQKyr1EvQgdFBd217v9/7t3ZHHu9HpUsXOjS4JeoQbY4EDZCIxad
ucx+B9cNlyxH6W2/yEu5wxu9/oDPlP0VgMjpok14Ob5h4XxcdZT8cAWcApRz0Tt20hvX6J/cYthb
0+sTgGE2FRKVqIpKybY8DilUVH2FhE/Utj81tRhPFSwhf7FAo7/1660ukWxL2u6rGNXm69kxFsF0
conyi5RSW1n+Z1Xjm2FL/M0wbin2058AyLZ5oB27TvUuVRSKeilpzTARQLfDm+ltjPJcTcZlxaaQ
trlq+8xxW6eY4zCupuIXcII6nKxiT+Po+qKl2E8xyPHQoaYEshklA2dBwu7EoZoX1KmrOvJuE2Hv
OWm+sANWfXLuc9pLhNSbYeK560U+l0moVIn5aC2GcYvZ1hS6Q6ofXt8CLw2FEheVV6qBKzDicmtn
suiXSrhJiLzoGKi02E8I2WYPSM40O7vteeNeHmN3Zc6b60GGGPWMI/rnGHeGQMdRgxU7ZrU5HHrP
bAa/qxrerMLqKW4DV+6Kn12lZZrtaxqKjP5USIiDVjKj5rtYblLcS1AHxV27xKl2spcKrnmFB4x+
a4z5kOxUpV/43vxcTuPqlUV+swmMABrXUjZaFvYmNcQbjbq0cdMvHWnn65/heqA1zAPgoAOz4Snf
fHHbLJeuy+Mi7FxR806U+QfLS/cMrK7vsXX56bjxFNF42b4JeW7iuoEWQ9gXavyAYOTqlywGhG01
mLVomEbtztP30rxAEyKlAU6WZsnm8JuYqGZYqELa7RdkuZDgTY9plJlvv2Q8sJcrzphNDNp9s35d
hveskTow+6nPh1T/bqEVtDvPwPVZoS8CfYWEg1yHGOXyrHRe62i12dehPpFcB507ZUh+9Xr/qIKf
3fNpW0/e5WlZVVW4Y4j9Hdpb+uVoubPMfSrhBrv1bD40sBEWKuW9UqIW0iG4qIGmLn4lY1lNoPsm
SlHc52gbvHljrhkrSRZ20iuk6fJXOEokSLoo2DvCjn1rKZR7NDaVz28ehZcIdAB4qTUNWVf+n5th
qtO2jGwrum3jXHsH6UT6OAuUO99vPa3/rujaa0SSBuI6DxJwhM2KRm6jltEIgxxhi749e/Cq5pu4
VIfcR3F2GW8SF1lUv7YivHpfn+C6TJuh151DoYb0CirDZuuoduxgm+ZAsXUyF5nYSaPmrumjRI3f
STo/4bHS/DHtVbIU+q07w2+PITO3IGNDESQchMC3uccmdxzmsizrUJa1Ekh9nAJdneOdLvUL68sN
pq4XyzOOb/0V/3xFqgsxVipLHRaz1nxHIbmqgkqK4ThZ5IHoO2vBnKX297cuLajnFTtIbMZVsxWr
mGaEpjWt6kKo5v9l3dx81MpyOqprFzhanOwMOGgMpLDdT68PfL2oaEiCImRLofFBb+tyuqOKoQPq
GV2YGh6uPxAHH1pZ6zubdntnr9OiSYe5oUcdh6LD5SiNMi1OZTYixMlN3iYujbleauMp04sxmE0j
O791VgbtMo+ECAQIAj6bWfUF8mUgw6tQqJTXLTmAmKccuzOr6/MAARcu1Bp+MrMtOAONatdNVLcN
YyEj6esWRdygte2pPjiFFgzqTbrMXXfb9eqek9bzK3d5Flf+Oc1AcnKgU1tRnaaxsh4BkC6M+kWP
7/mvX05cxCdzFZQ/aOCyEQET7Vrc7Spd+Hbuzc1NJuPJDrOlkXlAZUHTfaAY+FIwQzLIzIPgd1Rm
d8lOnj33xbtlrULHPvzNITmVPSo3D1razH8XOZu/if6HmgK+m6HzG0dTdtsZheUEqqVQyEUAthPH
DtvRAiq5lkbnaGp7rBtiqT5JauQU15sSbSWwmnLyEa2ux0BR3Sj2J6yJnWCMSsO+m6PCi94to7Sr
EzfqbAXCGufC55LKxE2fSUtDBb7SUXaG9919nlDj9h68CPMdP+11OnuyS/8axuQk/9XGIpcvhmIm
2Q24saalWYcXJYppyfCpKY2uCicFUfhDGTeeeTfWkxodjDaeolvVHDAQcPGaHu5pRRhPU+SxbnVJ
ieeA9IJBJ0MpUIJVGtv6BtK1EuEkquGbKYzmj96qqXXokK8ug1zM83yXFC5Y7syiThBWQOneKqvI
C4RfE+EpDj1AvLZvkV0LL9ailmpz4c1hnmPJawupPbWLVG/xGqg/tB0QCp+S955xzzbAIIVeLS8Z
cz0YYHovz3ru1Fzf/dyFhLWZy5p180+9sZuWp8Gbh2WPiHN9txApIRJH9k5jnrjwcjzp0tm1o1aE
LVpk9rkZFau7N5bSzoO0be1PSZX3cqdU/MIcERZATJBHcLX33MwxBiuFk90COV7jKUK2sfMVg2wt
N5a3aqyxnMwOxKHGlQYRaPPo6lE986BDji8s3oe1H9betEgpfa0br8GFwcv70+uX5wsLisqyBVwH
YcgVOX+5oCX01mWh3hImKkBEkKJQ7gIr6SrjGMWm8Hh6a2tPA+CFFX1WqmE9EceBkHY56EwjVU+E
M4SZi427n2pqdFSlREIph2S3kxFdz9B+fozYLqtT8VbgxaoSlzRuGkPi3uKRNBhDcpgPZ7hw44c+
z/YilxfGW7WaIH4i4srabuLPKJ8QQdP1JRxMvY39tMTIx+9VOOv+kpQDTSNRRnt41esVxRcTXh//
EJPC6rpcUbqICs4/gxqOll0/FFNVnCs7Tn523NI7id9LQ5GUod0EGAfW1eZ514UuTcwZ9BA9+fRH
rYgJQXUa+GFnVf1OwHI9lrOyZ1eVErqFYN0vp5W02tBTozHCxRj7W8Ia7S4ZsHIaHaTG3noQCFcI
fij4EB2h+HI5lNnOKIykiY0sShGRNvTzfdXp+cdFl8kRGTv55vFAknKTrQIGq2bjJs+s5wQdc1Ox
Q2xNMl9JENooc/3U6PpHcCxi5w571ra8DCHW2IGciCLdSmLbZBK9NSaaAkQlzAa09wJ0BYYiKKKm
UD5GQxFNYIIioVLwz+ksTFqMTvRkmnV8VlRc9L4kk1pPJ4rnzq/Xl31d1s3v0lHWgb5AtZ9+32bj
UoLLtb5CdWCS2BKUONScdMWJd9oN9Luux6GvQVeR+iRMpK3AIwoLgrdKJuzaBHRTvYoR3tjYIBif
+jYTlLc7aePcUeEALs9zBOjqIKDazbSJ7Lb5OTpGsRzzpumdA+IJhvoopYtRYlK54+d6KVz9KXfz
wjiwt1rcX1Rtsk6jXbi0eWnxKAENOLu5a/oqgtIwpVX7Q45Cbd4VRhLFJ+6ovD7EunQ/4Amcecdo
NUp6sulE39MV5u7QUStX8W1AnPyeBlWNVRsCfeNd7pltcUeAUoc1UC76yQT+SoAflftUOuP0i+QM
LM3c0M4/5Lo7mj6F8dQOwGbEho8ZCS4e3WRYf0QRte4NyNkS7FS1jDhDxB30084tlOWQYNdZ/ClM
DCb+5PGw9LdDYuTRgca4YYZlBBjwtPQJd7jaZ+XyX93gZ/QeBiPQ4gS5xvJkgKVof4kiKdNzr5Yl
70zE5Yy2fYQ5l6SjkfLkQc4Zbgu43jEu73qTjbGPIFkhb0jqzeaQaaX53qmzXr4fU8/+ajhVN5/w
GqeRnyNKoJysyUN4JQHL4SJV0EQ0cW0nig6dUSaP2OBV3h3oHVx52g4NbJyN4on8a3G+UIEqmqAg
1BFHkk+nvHWiXJg4EY51e4z6UVPvZaFG1hF+M9CzBAUKmB1OW2KT6QjDQSuyTWR0qjxVPGDjh/wg
0DVFOw2wtX6jcaqMQUtEq97TdbFiqKMe7l2VmHHKUV1lWY5KQqPxsDqD/LLGVmvPql60X2bsdryw
pA75zUtysyX3z/TkbJReoR1tLKi6p2WCdrRzaF44mrRhiLQQE6NOta29ObNcYsuq69BIyxKMT9W9
t/Fu2smrXjiYNHGtFV1Pqg/E+vLe1UQ05HYXN6E0Ac/aS5cco6btzka1y8Z5ztE2lw18hLVsbAP8
4B64HCvWplrXFnK4LDWQyCn1tP6ZaquduoWe85/JRTL6GGNl8ltPsuHOSNmvLbYz9mGO6f8FhpXX
7mnoVe+jmRtxBlSAOD8wC1P74vQK9fUmQuDl1q1GTj/aOzI6e0Kb9zQsXlozvsyaxK+1kW2GXZRO
AlV3bkJrHiusqZzpw5Jr2h9Psd2dCskLm8B51rsiQFxLe5v7uc064g3ba8POG813aJJoJzHWzs1b
XwHaE4jwoYsHGZeH9vLDcI8NmAEWbWg6UXU/uXV5TolV3xy5rKOwz4h315rauqz/VnsU0xKzkbVh
M6Xz+zjuFGCVBRhCtGIPb5+QQWVprWFxLxmbZStjqVh6knRh02vl0S1tcSAk3AvFrj8OLWBSPgN0
NLXOrWevp6AUlGtTGy5T7fBq02sZIjPZiR2uA1pGcemZ0t5hu22ZrgoFSLMTKVUjGpf3KBbP51mD
ODl3+nCXUNPdiYxemhUXDjV/ugr8uVm7yAKWAoSuCzMb362ijo1jow7dzqxeHAWhYsNSVxLqdmPL
uah6YBfrF0qzY9uXoDwbZ68PfH1SV8MBNOLZdirJwPor/tlyPCVA18us423u7YPq9N5N5WlD0C91
tDOh6wIVQ1Ex5VqgeMplejmUIQ2in3TkM9GzD8oh+eoO2XkZNcNXF3UiJKkM7Ne0j6/v9JdmiAQj
9amVwo+G3OWwsrDzKrL1jrpYlgWInKo4VOLNSli7txFfGorGFukqw63E3suhlH4Z8BHAzdRSLBzR
EHGmPXRwymk8vD6nl3b8eq+uGRUseGtzUdheopjTWHYh3tfvHLSsAOOlPSKaZcmNEe2lw1dtRpJF
3kA0fuGtr6rCm+uvlJmSCpXxxjjP7rVUFu9j1+lvFA+PYHOuvEPRE2YqZM1fR2D5D2NS47eJQ+23
KJblqQcYEsQGBDivzXvfimJl54J+9iy+fDppVyFOucbpQK62aMBJTHqhZHgTRqWsl5Nn5cSkXq56
aUCaWAFWV7ssOlktaHbfbbtEOXSd5T0lYpx/uktuj36iOJ3lZ6NZj0fK3/bkO7HHxZjqFmJZFROx
faEt4+RPUOKlb+Mb+ZhKMtiDM2ZWhuqPrJOdT73ume28vLX8DxSE4vHWq5nwMJIqYNqwRc8pcJOx
P8oSU8Y3b6gVrYaKEfKe7KlNTSBNXMWprVqEc6TLg1El6ccWKR5MG7r6OzKnpNBvH5ALx2VMHCMo
7FweFcC8iyUmV4QxDg7AizGezJrJfNRx8/5Py6JoJ1a8Opoa/RosRchrmCe1wMvxWrJKMF3zEFou
xHff0Buu7qXDjjKwB8f49PrsnkU9L74ao6z1P7T5nhlYmwNa1yKyW5xyUeDWOvWhpf08wiVoSw+A
nFk1mp+Ms+4GKXxy5yjt1ip/Yf1Yo9EezbZ2y6M6OXezdDPt2CZZbn8bakTc/LluS7SMhd3hitRq
TrQcahkNXrgkEcZ0pAJ2qoOiAMnf3g2imODqSnSz32mdMpLPxKOGaWKf9N65KUutvyWMlMlBzLFH
ZX0GJqx+mKYmEr8ThZTxT4WppPdUGTXJkKmiQ3yvJ3beP46ddP5YWlz9oCS/9r+AyaM2lxZ5/z3j
3cTPvjVyzy+w2o2OmV04DxMIleKTkZrZLygA7mdzJQV98ObFsu77RRbTfTNRdnzr7Q/XBuwKDVe+
PudoPV7/vG8T/BVwP4MWtmAFjp4nB79IAUOix7/HAbveYgyF5i+CKc86m5stDWnKxWDY1sIyK7LP
baWIAyU8WAa9kRU7Ue/VA7CW0okQUXuCv0iycDmteJoxp66kFiqTaf31RplA8ZSu+QmNw+RcaY25
t6P5Cy83NI8NgHSk71Zt3q34hmJKBXjiYoQp10d7nOZFpMdlEdkHkZTaWwXsue0IRaARkgPRqd/W
nqqUrdHWwgrzNFYPqIW6fqcOiW+o06/XTyrgxOuZsZD417i8cKgAb64+N5k8D0HoJSSCVJKfupy8
4dFW53E5UhSDkxHNg5EEQpOt+NRBt/m6IPA5hGUKPygY2eDwH6hqYVTap969qMyBakHliqZ70EFq
ea4vlGpYPmjwWRY/RhKkesTcMq2Damrt+5b6fQ4aH+3Bw6KNme0rjjZD2FxyqBL5KDEIilNkE/zG
jJsJWkoRZyeAL3N+ECxKdeKKmfWPy1wnzsHVZtd97M22Qb0hl5YBX6F0gekPBcawkhMm7vmvqjhN
ij1Nj9z50RIMvQU3SG07EX1PDDf5gTIh7as4WazsFHnDqJ51BNTtH6WaegZgEK9WPuJ76FpHBbPX
+GRZC9hfrChzL2jp2OMdvOAnf18Xrv2zHPoyCsZx8nI/WyZoCRZ56V9V0tbjnqikfcYlqBoPXmql
2q1mxIMESjBnxBAlMFDtkDllkeGcJle0b9roSvQfJAfN9NPamuyDqNC4OpVGlqbYX8/JZ4zRMVOG
3+b9bcdFWd4VdVM8NKiKfiSKwQ+4XOYiORa94vwYqP5B/4uQK/FHayA76eXaoUqT1P2dL+pM7aTP
ltRfZrXRT4Ktj3VvpCS/0cWKSr8Fe4SbdZ2m2vdYGYf6qCdFb5+zrl/cwJOpmgS1WxSQsbEdgW09
2epXwg/pvS90RD/fjXOf1ye3yPrs1kUfqDipCTrvWMaTKI6+PmjCfm8leiKPplJ5eDanpFQwPecM
Wsjrx2GLkFkPHg0+/gFQRr9sW+yAYN5AQbRJOhpv4SFxJQbDRuKqYACKyqbRQ+4z41oh9fQ8Gbgw
BEM7d3vYw+f8c3PfIGxhYbrIDceduvkhMN/oKkGpDDWrN9xHTNUT7yZfiCUCszfU5qyA/9Du3GZI
a4LPDgtOSkHWgMB2HGdHmVXT8B7ndbc8F1YVledWUTFVXiVpugNNOCvxB71pkNTyKuV7GTWzQdFz
yL1Tg+nrEBSuLL+m/TB85XHG9czpRWkehsrLp0AdFFV/bOum1R9lmRs/7Rh145MyJ5UV1EUzyhtO
rZG+MxueH4zsZzGrvqyqHth6rbXZTmxz/dFoqqo6DQhAyfy5eXjcckClqCvwKq5zJ/dnq8qdTx5N
x+h2gp2yYKtDx/uQlqqSY5reISjj931pyW+vb56rUJXnFdY3QAfwdjBjNjFWA08vTk3phROOBYGk
YEdH19yTc1n/lsudQXT/zLVGTw849ubpmzxc6WqheOGQD/p8Aj6KU+SiYnHrCiu/N8zKKI/xEAln
J2S9XmZSSAJWwrqV572lhlU0/6euUvO7rh0GuvLpSWqOgFwrbxl0wVxdVIdaTc9WI7++vrLPLdzL
Sa9jUzMjQndX8Njle+8lk9sDLszv1D4aqPjqQ/tbcdX8o53FSDzEqSqeslpJv4InaIabyU2SJlAU
tCawLqqt+5mu6Xf4GV4FXLga9YMLnFccEdqcxndJr8r09Povvt4LNDFWDZwVGgXodrMnAT8XGBQn
xR0quT0G6+10zqnP71xX13uBfMWj1Y68LCC3LfyVmoW5xEpb3i1CiabQg8f4pFFzSk92qmI2XR+9
aZo/vD6169iLEi0pPoAXqPe0GS+/hd1ItRn1Kr/DK8A51pOtf3OMSuEebLMvpt3Ub9XCxMqHvrsB
IXClJRpXSLfcMtIRevKdhlRN45vc0Di0Knt8uhc+2bN+yCqavvLqNqEyiXBSze6Y3zUWImtzD56v
jqc9sML1J6NcTwWBOgLqDASvl6vnFbMbL2AU1uL1fKM18fx+EE7zYRa9eMyLdPhlqXJ6eusnYwFp
BlN3AiyIKPvloNTNzV6P4vLOLfLunDax9tVF9+q3p7TaoR4abSc8v15KROoQpNZWTDB8gzVV+Cfr
kERPoqeZfgfiq/HTheInYWYZvD6r9W+5vBQuR1k36j+j5JpJbwgQ4p2amsl7G4w70uj4ogswX+9f
H+qKkgr8ENNX/gfhOGqs2wpQMmYyX+y5uBtL0f21s97jSU1kY9FfW/r8psMuPjrZDR2q45KZSXu0
bZEqnygs5W4QVTobqUq9Cb+mogSKXsbO8GTZTfMjlV7xH1e6gXzETDvQEKbojpXatzMgNiQDHqif
jUBpBk3pgrlo+9iXwiyLoKyi2AHcRm/pUGuKMI54bNc/laZfxGM/jFn8O8ZBPfIjpeifMEKbsgeK
9rsueVffgcKitUr4UUdHd/pKa0QbTSBkSRJ2hCQHK0H3QvSdfmwaO3vrJ38e6tnhEDYLLaLLT07v
t8RvLU5CYacOKqsm8WeU/CyJn8+vf/GrtGgdiccc1BSdI6rDlyPlqZWZXg1hQuBw5IPlTb7aTmzd
mJmuHaZ27iGDjOOdO3vdzv16dXieR6aMT7WGKMLezLFEs94dG5ZzsqR7wwlTzxKc785r/tIoNAwQ
scKZYu22Xc4Pyzw4u0up3LpxKx8adxreRXXmvPUZZC4U1xEAXl9D/r0cZQH/qIA+Vm7Rm04f2npq
7gpp7aGyXpiLRYeAe2Z9BQG8XY4ChYrwOO9R+sE2wDmnddt80MHz2Dev74mruxtgLpx4WlQaLTU4
TpfjoJ0xosiRxaFiq8MPpPfd7zgbSDwN+ml2Po11KYbzYuXR3jv/wgkDZcOYUFb5Y4svJSNdST2R
AoOxW2FmadJgM192lAQ6z0t3LruXllOnKElsyWEmWd1MMyePnUCZhkI63nCiVabXB6u2uXJeX8+X
BqK4gVwbCkXqFYuxifKkLKKIgTzMtBE+ETd0ZrOnt49C8fiZo7KWUzbTgS+LYnA5xmHvKP95rZ4d
cz3aYyK9cF3Qs/z/QdzNceJ+h4EHOpfrwp6/l56g0GZF/XADbzz52abSCFrNzrkiTTL5t09wBVkR
UMAKveo2q3Qmht6tgQw3wjs5vIh+izv4Tpb10ubnwoBOgYoRrJjNhRgj7TG0SZeEmjOLUz3U/aFt
PlrtA7r15qkgEN6Z1gub3kaBcOXsYvQCY+VyG9JewvDSUtNQj0zzp2d0+K5Ok73oRxoc854hxAsf
kHiWsvWKU6cev+7Vf4KJboohZnluGs4pla9xQfoDH8zmMBQe/Rs1024iyrZfsizJ4p2JvnAMuLTQ
icXrBfT/FTevUlqh5Wh1QXIYb2DykrpYdbxzql9YTuycCDjpecNe2LbwW2QYZZZCPINYqZ1Va/pt
ABw7Nl3qvn0+QPWQiIUQQyllixhpE60f+9nJwsnr24e8qdQf4JGyncv4+QdfhH/4OK+0v7X5DWhr
+05OkrtyrrMMNpOj4AcB32xMjsJaOxuT66CUxB1O42uJDcWKg0Eq80TkBOyd3uekTHict6M49LpN
6W1JRmQ3jcylsKSjK6YeOrPxtLu6SaQ8RL2kA6SC+/lSu171ty/bAcqNl5pPC+Ao813WKanpL9gQ
L10QD5llf0IMgCiwzAdLP9me1ckbuzSK9kOVL8bXJFaB9b9+DVzlZTywcBCAQNNgwDJgEw4D6+cl
jkcsVvEjRStHzAeBz6A/K+pD2pd7/MLr/UTogfkSwQP1CMj1lwemSeiYZMiqhKKCK6Bm6NJgalj4
iB7s4UKuDwhDobZGVxEHJnLOy6EgMkZt18CyGtBqPXVWEZ+buvrz+vJd3280LzwkMcA5sne3Aqyd
WdtRoaCCOpduejS9UXwfdbe4r8taO6ADOz7kybCn/Phs5nS5idm/lPdWZAAP4ZZkLM18bqlrwHUQ
eWHbfj4qsXjQV3jKrZJWIkv83Bw970Gb9KT8gEJWYwI1tAQSFJWqRslnnEoH9YuS6fnyvaoH5V2X
L5XuT+zeNKDc3X02zWG+rye4hZClXBS7YlFVwh+bSEfZyKxg+6m1yL/lNTK3vkCReDgnsVLupb7X
Vyy6CKsOA9UxkETbwkHTjQSJdteF1uA0lp+4tbyb9UR97GM5f1GHpj9LmS3jXZnMwti5Lq4BtkSi
HA0M56hZaNwdl5tI0/O5MLKBFq+JGNthdExBu8hYFPtjk3l9/tSnRSPu27x1648s/Rzfan1e/Qeg
OzG+2q2Y9UBNKcF+fH3fXW/u1ekLijnxD9XLbXjiEbF60hVl2BvUa/RZLO81hDH+vj7K9WmFVeaB
nKbhTOdsa12SOkMKfgsupzMD4fcbIKNpMMUktTfQT5c9r4rru2jFZqA1DUd3Ze5tFhvBHN1YIg4T
1sFNdTRdhXaPBXy2CZbEnr5auWH9fn2GLw7JZ7XZXNxKW8yd2xTd5KEBHXa4egVyVO1jK9zhVFeN
e2yzfM/86MXxVpkKsEM8qluSoI1VQokcGJfSNEbNKRuT6IueV+UjjV+emLSjjbLzsL4wJLUbvNth
1nOAtkFm3akaeU7ahCCkxY2SdF2gG11yg516d8hRLdqJz1/YNDDUESUibgD9uhWbQcisEa2bNKE5
591J04r53Zh3zp1AyG7veK6Z4OVFuJJZudw5CgSXW99iOnPmpNo9CEM9BmGS9dbswCpw7acZ8dQ+
zETjfpDmWH8Alk/PIy/ZtoElpVmeUsNAY9FyhJwxvhNjdXx9a10/DawBnSEQR5QDoPldXh2lEHlO
qbUK3bbskeU1jqLM2v8ocJXB1FGMOfSjaHbi7ZcW/99B13vjn4AUZVixyAgWnIq31UkUpXfQqhjl
TVWr/4fvTPDpPiupUiJcf8o/Q80I6xtwZaC6m5V2qngvQl0t+wP26Xu6J88l6e13JqanmEtdBbrD
dlo0u0C3aFUYoa6e+o6qIBsZG9H4wPllcTssd2pf773o7zzU7nSvL3P8nfql2flRUWRv1UL2VkUM
On0EMGvLZhusKsnotVoEzb9BK9JXJFW0RaZv9UNmFFBCq6AdTHGwmpsIRirGmCAXXoWLyDEatUwB
WNNpz6/v0xe2DCGEui4vAQy34OV3tEdzUUalBRAeC+UGneuFi69awj7i3n19qBderbUiQUhJzKIS
dl4ORVd4GRLThv5NWx+YQoMld1NYb5QKWJcNNi91HbSOVgTj5SiQo4RAxQLBgrFFhF9pjId+ycXh
9bnAouPv2WxKiuO0tECu0O7e1sdLb3AiIMFjiDlVsXxPQYQvPwzoDuLeKOOqqINF4fn+VohcKen4
pk0rju6w6ENQzViCflIXDQM1TG2m4WinSafQacVo8rYblVn/W+aN8QUQQJ2dqbbhMK9nuaoFRm+1
cbBkifFZNQuyFgGSxH1HMp+h5mpPreYeO6sFTCTxVLBvkmrSurvOIrf3KZhUIkAaM2/f20q31Klv
ZVrqxL5ogXtmvqgyJTnPjh5rh2JGW/VQu4NZQ2SpisV3BqsrwAEKKYcfaj3Mzk1vybIKU6VQ00BH
Mbs5m9Y4cMVGg+wh4yVtGcxDDAYiKoCsNoOuJR+HqnTqoySQ9HxDE1b8oPE29UGVZXPxMY6BaFX+
MKV66meqPg0ntGXtAe+QyKxuqrZw7N9Vo889rDF3bm5R0KzMjyVqbaClafQ6vzNLje3QyWq1PMLD
SKM/zLazAkO4kQ1eJDJUKvDVgNB22ntori1I5Z4avtY7c45F/M1t7eZ7NC6ConTeIkLaUTZvz9im
jj9mSrvNwfJ62/SnscOf3ElNpb1JTKVPH50ZJVckHfGD7HwDS77ijByk/jUeJljWvp022dwfEM6V
+h9oxNxaCNshySqGwvnc94tnobnbgWGpOvRR8rTCj84tewcvjMQWOLBj/1aU7xZJzn6O1KjUfa1e
pvZkRGqrHPI+Sp0v08jb7o+2IZZHsJ+tw0oh4BSA5py1761BFdcfTCv9sRhppUMOGszmiASP63yd
9ar/WKgF+jIy78TyzlMTUZwl2h/TEfdVXkrf6Tu40/7UykzeZnGtyJtJawaknR2Pmwq6J5vOb4AT
lL5BLDeesLrT/4yGvcRfXj+FaxlucwZXK1/qH/hCkYltKmia1LzONmfAw2ajr0rPSPj8H2dn1tu2
8f39V0SA+3JLUZJNx3Gc2E3Sm0GbtNz3na/+/6Ef4EFFESL0a4uiF0VGM5w5c+ac7xIHNi0dAyCx
lMiIeWYm+BE51KAhGZL5+/YP+Hh/rH8B7z9Q7WStYBdX0cYA2D4tqvE+tHzT8MbZKV9EI8WZm9YC
19wuTBz5MKml8ck2pXh+6vK5rD2tn1TFLZKM5o5lS7XG4ynI44MptaI7ZnrcmAdUxqrw3Ik6+rOr
xvklAy68p+6yEcRMDd1UojLKgAAiLoNlKuNsNPRkayOYEbcqeq9AEuoQNPUnshVj567ZyIkothOg
IRwojLu6axLUVRXEclEWsubaNUBFeCUa5DOld32en6gs77RFlifD+utwQ4NdBaJD0WGZ/n+SFLK7
sIi6pPRRGJOfVa3L4Zo1LTLlafWAW5TsT8lsg2xqzcfbG2PjrsOWBckMBO5p/63L/lJvBoiNpSVT
pV6UIifoVaLd4ztsXN4mHWGsJVG1px+zai5UuTaiBC1KXyvy/iA1ePzNeS15thyP7v0TwquAwipm
MxRWV0vZdHpA/ZahAlsMlavFQjnnid7vfLGtdUNehEbJ0nS+wuXoXERZnkh8sSjGc6OZe7Tbg6Jy
dqazuXKLtMjC36BTt9r4DtrYOYazlZ+OCRoHCPIjej510P9cqp7lHlZ8Y1rgEKh5wdMFJrYuY8CF
G1ScTSsf8mnlyWEl3lUoaTus+CsnbY4WdXYKtTz58Mxc81/0UphjaKLkCwDLEa8g3tqfEEaUrylQ
+favgB77/EIQy+aHqczxcC1ip+IS6vPONh5LLTaS52my4+rglEBE/Jr8tj1IraV+R9lUbT630zDF
h6DG/dozIz2rKG8I8U8U9Cl+A5WkxW9GO8vhC3eY1j7H82x2j3UEBNsdjR5quSy1qBwj/WFHXgHr
KNs5dxsBjbcgwiUoDWkU5FaNmxEqLoptRul3oXiGoJH/6HT7Hw1Ns0d9TALv3kMBOYbigcoZ54m9
LlnYcRmjwGc1vOfr9DEFq/o8qs20kzdfz2npMlAeB8VEg23NXKkCHWAeqit+Pibi70WmHAiNmZaf
FaEL+aAJp/vz9ryu79UlOhOmIXFS+lrXNXsFlfAhGTtf7rNqPHZ61Q0Ped1n+rFP0iBwwQtY1UNh
WVyxRmNr3SGROiHebv+M6/uCMj1z5lkCLMpYO/TWsjrJgVy3fp/HuImmsv4ZdLF6oBb3oU4X/QyF
Od29g0zAUZwHAIIoIqxx1IGj9iLolBbyyBBPfhXLHTg1J5YCF7/WIXgAQVruGR9/xJvLm2phyy+U
eTyvQIyvygUVMKYugUTjc+5C6asTdbX0jiBF132BSNQHb4UzhxMQtJwaFYxk3O1npZPkFnoLmMxD
qujdTJUhK/8E+OzEPyK1BrBc4+4afBm61rTPPCf1P2XRBhGsHYrC75HeS45nDGU6fpbEFNU79Znr
oMf2gb+GTCUWg1RDLm9fUUnO3ONb4dsG1hbmkM5fcqoXO2fw+o5fSk2g6wFHsVM+quX/ueNbKNo4
BnWdX/H08nLiS3UQhMnelRst+m5kY3oKEHp66kIrub+NyuA8AnF7o7qGFMPlFHtzaLtRajp/Bgh/
zin6uKaFhtTtc7CxkHRPgUQAX+HNuU5j5kiiVRQyiplKuq+NSvZdLjt95/a4vhKXUvqibIvKFwDi
Vei0Ryco8tBgIfN4+kMz+/GZ16H6oBX4Q/wPEzI5Xh9wGR7sl8sWEisGtdE7v4dviqwBhLNKS9XT
/zAKJcil9AmPdl2KbFC0CzMt7H0urd4LSm1AvbbYqwRsfhywlOB4wX5Tr7mci8rmU+Ow7H30y51T
rEzNGa+B+eftuWx9nKVJZ3OzATBaizeXtVLHYWv3/pzVzWvbqxE5n1WAHjOknQLK9VCUm2C00Q8E
/wcr83JCoiusZo4Hgn+n5I+Zbie/RKNCmaB9t5PtbQ4FOhivqaXTuFb+hV0a9E4DLook4rdFC9gN
jYraQC/tOYRefyU4n5TSPnYcENvVVwI4NbWFHi2CQShzTFKRug4aJcfbX+n6pv5/yC8A5TyortQV
AnUUMR4qg991ajd7GY2VMzyLQn6NAj4tWVWlx97tMa8vSV5kMKqXDu4CdV69gcHbQzpIGdNuGvPL
ZPaT2+XVYpyiJr6pmdFJsou9o7UxUVBTKAYhw86LYN1Hx8UDNQ8Y/r6stcAZQ0R7U1w9XkPbrD6J
Qt3zN9zYKCTP6NIuoplIEa8maVoThI7eHnypg8HSmXgrOaIITnHdO3ffWuTp5NHoyVC+JyJebv8E
1RGIVtnoN7ZaPMBhGB9hkO5hf7YWEKqGSdcdrSB5XaU09B7+QxKOflW0ZoFfSIJ7TtGp0eRHqtW9
Z3Oq3o+xWLhvVDKh25FMrrvveU+714wrBJwTELYCNiWiNUmqJzvX1dbHAnzDsUbnicmtPtaoFzEG
AO3oC62o/SQw1XOuYQaAYlC1s/k3lpGsiUeVvohW0XC6/FjmRMNDlI7sN6ViPIRTn3hhY5eHiOB4
6rW82xlvY2qLPCwyn0t3iwf+5XidUchmjdCnL2NU8e+ECxYSgsLIn3gAGDv38dbckMgy9IVXRGl+
+S3/SWyaogkqdoXij1UhHe0c7+5MT7OXYsaCoBK7IsnXgYQGAO9hEGGw+tQ12CcN07aSMtpmamIb
n2Vqnp5CvvEjT7LiUQA6/ZpO6Afdjl7XcXlphmJPQa1EX+TZLydZjGDfsIMafJJu+ajEsuQGmICc
7h6FAtACeyWPJldcZaLQX+I5yTCq1au5nh7oDiE9gWBI1e+UFa6nAxoEBTDGABBCMfZyOq2JNUlW
c6xrrYMDppjiyyxJ9b3yOqCkWDUa/zQWZZqtl6Pgy6XHGUZpfmmT01AB0j2BULNbFPq9wuzcKUDY
KSqAK4bAuM6hqGkqITzj0W+Br7uwInOMe5T0YJlh+T+sHRgPm/C7KHWvu7lpQQV6bOXRn2GXu52Q
ErQgrL3r8voELxUfBiFxJ6FeIwTzRlbmZkLFnu0u4W85KK4U9ePZxILjeHvXbQ0FWx86O7kH5azV
rhtsI9Wtspr90rLp+pJ5hJ0LeWNIzj34x993j6YD1UALeJGzhCpyuSkcFfswlkum1ukgNTaZmdcM
g33CrvFeOXU2BbAqFOIJF+BD1gTxpkyqZkgG2a/rwPFUbCMPqFsV9y8fwGXOEPckL6s1+KZFLHos
8TUC4piXB/rsaONmYj5ribQn73h1bOnl8j5YKjm8FtQ1U1vVIIXgXWb5NkWtv8cxar1yiJKvt7/Q
9SiwQAitoIq58Ln2L79QMOhJWNYoZNZjU5+pEs7PdlvCPrw9zNW203CkI5RCZ17A3+ukeuhSOx2k
hFLCgmfJIgdvUK3CZciY9jbC1RXFUbJ4edMI579ASV3OqNOyse4Np/e7uBFvZp90XpvOynmS0/bU
NMUemP56ahxd5EVpvoN7QjPmcjy4/chPpMrg02CWHrRJjd2hK8PTqDQ7p2lrZrxHeJYsutqcq8uR
pgoaYGLIgx9jRn2kpUWbMBqLU6kU5Xc9LPZexB+VgosC0BKVSJYW6Xna8eupWZ08BxbNAl+0YXAI
YYM/WRlCdV0hik82WK+fSTcZT2jaObCqVedMJ3Q4z0Dm/FjFQ3DScv2TJk97p/AqK2CVccpA0VLh
WxvWqjAVRlZXdJo0+qlVTO6sa7M3Fm3xOSyz4VAjHffNSto9du41dYpKGDeoBn4IVxB6e5fLP5ZG
VUEGU/2O3o7zVcTdlL2lGtTcb0UBBepnYM96egJZravP1C0mFF7aym6ehhD952MjWkNgwVOTVDu1
rrw4aLfpB/BW+kw3O8NTdlDLQPxqKbfaLlXOVPrHlAIjTbAUHWWo9Fmc1YdwaCLnoY0Suzp2eATn
nzqMWZzvkyjK2CMHLhqX514q/V0iXR26UcVp81D4CQMXx4lJ672K6pQ4FBRJ63tLAqwOeA3wectJ
uKJQ0aPJetIZzbeRAJUBD6i8hyKsg0ctj5udoHK9DRgMJDiELV7rPFsuP4hIrUZLZmvRunbMv7TW
roKvVT3ouacGhpafa90QqU+PY9oj6lzV95gm7ySQHGQglL9WKX5l5E4QT9hpxLWtu5qTNA845QJl
67r6uenQwDwYVdkci8QUX29H0uuAzUTB2fK0htPF1C8njRBwNtp6qfkFkiEHWLP9Y2YW0w7x8TrU
MApqUbihgLNntMtR1HIeU1VEuh8G6hS7TmEm9RsVz9JhNHjqSNdkw7iTQm58TzyQAP1i7kGxYl1S
NCT0SKeBQXkKTt1hNtH8olkt5fqhVEepPaSI2QSg9og/j7dX9Xq+RG/MziktfXh5rD5oCZhlNgZd
98FrmZpXF3Ex0SHHV+AY5mEmXL0Oqtq7Pej1zQEkaGEcUiRe3H9Wn9KxO4AZ0MDBNTn2YxPoDAOn
/zHO7D0hx+sNu/TgeM/w0tZB6a8uKc0Yo7qim4EgJa7HmipeqrR8H2Y0/PU+fG8knJyLXt/ZRdd7
lTL7ov5AAsgzbu2mvkh4DLEG7mUygXrEeBx5fRc19wIMKYjQXVzEPReRoDWfH08zGdYaEhODZTeH
sdSCc6sHhlsiVbrzxa75+7yiSGOwhfpIatcw90ZXQb+Vte1ncpBV/7YT74NDAuQKyApYCesM+FmI
UxZkkeWJOtAUNM5pR6DJYmTGeYyDrnw2NaHiRd5RZXnINUGmShRvihRplRILsNao82SPerDspcur
fKnsEC+pIAFjXnfPxtgJ06zKHR+cVzP6iTwYcCtghyZeOphK9JTbpVIfcMzFy8aWMJ46Nl0evN/e
8dcbgoiJwisKRAtfc/2pBgSOLChdwo/lovsjSEo0/GCkvN0e5RoivyATAUGCQWDLc1lfRi/FHsQC
0RY+KqwcKqBjWG4bRoozUdZTDn3APwJB3MRYmsVDjvHnF7vTUO+ZQHj1j1JX949qnUh7laGN6duU
e7FjMgDnwZW4/F1Fhu/HjLyDn00BiBbezE7pDlU23N3aXzgYi7QBSOSlXL467u1UREGJteIT2rbJ
QRmb7ixVCL3cXueroMkZgLe0IHUozVBhuJxOMKQFViUlhQVawS9OFTYPJQTmz4qVtU+43bd7pgxX
UYwB0SYBh0EniPfEalrkudKcS5Qj9aFznsMWT58zqlVl4U5Ri9p1YeXJv3o9T+gAsbl24szV16Ol
DmSdG5/vtzD6LqeLAG8ipAJ8DmbvpN85XVk0Wpwk30lrNpaVm4i8dpGCQah2dfcWeZbQXU2p57Xh
LJ1SVReNq8Z98YzeXKidDC0c9+6HazizTsmSRxPhc+nmreuw6IVi2T2h6z8O8dgf6jyukmPeh86r
rYyW4tp2F/yb4rkHTA/MnQcssrRdLKjj7yH9eOHd3loba70wv7BMxhZUwWbucq2TpgytjEzT18wG
DoLRh48iNMqH26Ms++UiKDJpNFkXpDExGHu5y1FGqYeH2eSK34gmeWhLxD/qSDi+wvbb2TwbW5ei
+sJaAZXLHbI6+iKfm4xOveIPo9x7kRlbiKkYKDhLY3bQc0vzhCJPL7UZ7BHktyYJpgg2KOwOhl5l
GbE5aIFT10jMIav0DOx3ellYaL9yc+jvve8hRPFYJJ0B7LIoxlyuZ9ZODQhfRfFrMKwP4AesBzXN
0x0C6MbeoLNOl4jy80JkXxWVJCRTKp4xnI+4LM9Rrf5tNELb2YAb34tdR5xZ6i806FbfK2oCq4gk
HnuB2avHoFHLJ5CtYCe11mzcKVGtbymOQcc8aMadsLo5NCnwogGwGBWs9j62M5kktEBdAILplzJD
0t1MMuV97sz+u4w7EuZGjgA5bO4pH25EHvyfFs0YkHtUwFfnQdRGGw1iVvxc6P1zEDXhqW/b6CcC
1Hi7ztW9roHczjzjQVpQBYequPYTAkSoKItuPcr8lvKaSVXnyXMV47zYgzW9fda3ds1SBWfH0JFE
LuJyb1ZtIFN6xU0kwLTEi7MkPBUh2c/tUT4UYVYhhXqdRn0VfiC3/OqKaiZhAmXWVd8UxdOIiEpa
So9aKH2S5eA9k4yj3Fv/VJr+pQudv5TadjHIOHaGBr01V61DaO7hW7fmDQ6MOiKdSl5V6x+kjLij
5bFKx6bND2YrkqcMKu/D7XlvBBmuxaUwwkucMt8qFZDKOOzmskJWMs6yb10SJH4QR8Zxruc9eMvW
Jl2oeKDmWegrFzZZrroqthhKhsX/NxWq3tfC2XwXoYgfE+G09z4N6eQB4yGZJH4SclbHMRWSrM92
ovtN1mUvFOgTz0GB8FBIsjjJZmXdH0SX4hZlLXRGoZ+v4rUS10qAtZ3q49w84/6qqV4k63cL0DAr
ACKglGgY8vZdfbDa7OYIzgOFGktqUDZVYm9W0UVG02lP5HpjByJOD6pV5p/lvF+evFLVBDQzvHXC
Jq++DlYQPJT2UOxETWW5XFYnj6YGiC5iJu+zq85GXw16GsiaH8ytc6YfISBP5uJlyqbFR1yv2hr5
Gy10pQL+RtJ34jio+HDcPggbu5MDQD7BjUv0WqvazTU1U8zENTC8PIWolDbCl2BxAPMZHJxJ9XhP
jn1reVHE1Yk5aJZfdcPGSauVAolRUIFi8ozYVg952c6n2/Naktv16oJVWYrcvN2u1Nd7qy5jTQ10
3zCG32YpvVWT8UxP4pXr/psdTa+3h/t4j67G+0Bx8JABLM9j7nLTWFmmalNQGmARkKs8IzjVR4+8
n+bBaylmhF46x2jNW2NSPvJyC+TzEODbd0jmusx/GWGcmY+S3dWvZdAb+jcAd5HtibGPpINSSpp9
tqTBemnhPC1ZbDTiNpGbqeq3kpyqf/ZpjFARyXIXPTdTlDh4LmrOm2HOU3kow5TMqcH5tX0Usyon
5ylsDMDEUm9nD/D++9aFuh71P7Rq0vG/aXpJIs6LufDCsdF/lEOa2sdRlVvb02pJBzYJowk2LOLj
tqfWPA3cWEIl1tWtUEVja7TEH3z59peSpWPgJVUWh0dNxKgzktiipjWU1K1OKYib1J1Ekn2zLaH+
nqhBD4de1afMGzGo4ekgC+mHWUJPfTHkMlCfizBrfDWwyvzQVXr9RzgJUR60UO5sF81eLX2oeKf8
LCWZioTZZnroTsRJ+E+KlPxO5b5PzkM0qr96AWfsAGOodghcA+qrWeYkfwapA8uzUrNM9rBg66yd
47ax+U04IiQrgGNBbK1uN3q2WNtkyBm3PcjSvLQA/gzm7N3ejVujLAh21pia6FUyWORU952BzR9I
quHKE7RoSZ/2dGK2RuGmJvPizc7DZBWSe+AT1gyUyK+bLvS0frSOo+j3vA22RgF3yKOK7HIRUbk8
WAM3i2NLgrkYcv82y8nwI+uT4Hh7xT60Stfnd2EfYTPIZ7mKFyPlxRqPIWqbuY688rQ0x54LXikU
rhEyUT08zwDGNGZIKjt3qFh6MV6HvzHQbDRPia20ebdKtfstU6OJ937dxl0BP5KoufRxZUA6l4sQ
TgWQKgFu1USb9ntu1MrXKZYsC7URQ8PPNG5kdxEq+nuqh+RET27yaTXsPfS3PgUScODoF12xKwpx
a2bkMojd+mqdKZ8h34d/ojVg7JQTlg+6+hL0JlG0QyuCwsUaxT3bukTJhASQsPNrikVw7jn7h7Tr
u51l3ZgPAipUnOAWLai4VeYC6QCASSVUPxwH6CtGbh8yyWp2bqKtUWxOIucEchiH5fLb9YaR5ARc
1Y86BRxhBlNmKAhXtzfwxn0HrPX/j3IN7htQ/q0H1c+KoX8uk8z8Bh9FdbMhmp+Uqinf0r7Ye3Ru
Tk2Huke+5JBBrN4oXZDMWdhkTK2wO1dqnPGhyi1jZwE3NgRAUKBiS8ZA0WMVZwIpbHW1GDU/Fobq
DYHzQ5YnzYuKJNxZxOUYrbYeapMUBCyTlzq77/JT4dIWmzXANdjigDGlKjWnYzvZSXPqmzx5MSvp
Wx7O9VNcC/377e+3sZQMzezY8eyR9S7RbB6zKV1Av+YBfUwJ4UfsEvYKktdUy6U4wOQQ6iADoyZ5
OcNKmuKxcFLdT4P6izCUf/vMlqBZdidbMv52osiLpe9WJX0mGH6baYeiZKO+2qBFXJIsjwZs4Qbd
8DVqpte2NueDMu+d/62V4IIEDYFSwcIKvfyJGq0QS51YCdpZeBNPs30KYuzHbq/3VgGRej5/lLEI
ZjGLy2HIGWk/OZ3uC+j0gAX0okK/uJ/1l2jAGPqErGfQfcrMIU+f1TmhdqqoCNmcdHqNCslQYu09
3LYmzvMJIgSRHoj6kqr/B6sIth6ZZDhfftZh/IyLR3aUY3tPDGhzlEV+kioi/oBruMlIJaplfrpf
GWN7KtReP0V9Vf8P25lCPmBIRC559y7h6j9zieZhClGN0CnPpv2xks38bGLuvnNeryMDZI4FYQ9U
h/msn7pDX9FDKkrd1zs5OPU2LDwnUtpTWbT3L9syFNASSqG0KtaMpgmZ/FRrCm5gOTAg1dfR8MMK
d7kwWzMCnQNWi+r2QvK9XLe+T7tI0oh1mqHHqHTEVGSCxHDIX0Wx82bZGgsiKi0CMDMKtZ/LsSAp
gz832W8oeQefxkprDvpgS/5UF87Oabu+ncgTyd9sOpE6ZfLVYes6VPtHyTD8YsB/3Qj04iXX2/wM
QMn+OwJF7VZ9K+/swY/Kw2U4Z1RoGKghUTOgk3w5wShrc8VqZIPUkZfZy0yJ/p84cvLS9IqwxIW8
4uEQ8j5Ty1cVkYb5KNK6+TEAE+4PU6P2tSvjnPMqUIeIQXkPA4oAmDvAUuwXRjyPqK48GWXRfRFO
WPwV10hHHDpdT+dDAktodrXMCV7roohejdBQ3imi1rWrNrF4Kzu8PV1V6mPpvBPZlsVcTxsfBb4r
fJCllb2aNtIUkdE4pg9LVLj0cbWHmrh/SAQRRW8VHmSx+bXpY+0hFdj54FmBNcYYRdknjPMK7/bP
uY43/AoyhOVyAza8TuckrCLNLh9N3GnqwMOf1IJZNtk776qtDUbOCOWAxrnirMuYaodjSFKrpq9H
0vhzHNTmgDNG9iCaKPJnqOlu35fODsNzY2p012gMQwkA/rHuVPSK2mlGFyGX1AQ/FWxAXus+N3/c
Xr+NK5tgDTEdvOOSpK6hiEbT6/bc9MLPg8Cof8qWpCLT4CA/H7uphS3APPYI2AVBZKtnrmw98OsU
w1sXUdy0aQ5VpiaR6wT0mN+wUS++2EWlJo9WLNIBUQfTiP0omvPAj7s8tVzkFzNtZ0tuRBquAKoi
8FC5ctYohHEccv4KLCQLh8JDeg5PkhaOUoGOxv1XAsu1WG0t7birlsA853PCKbTItlPzVAmn8aSs
kM5J2bU7Q218fnDqTArgPXFqbX9R9WmPFcLErEB9oT5T09wtrL2UbWsUKkpLfY75kBZcnuZW7h01
GHPbl2YDJIyG50uvzmInQG+MQuWK25IHEb2qj2Llf+5rNWvSsg0X/BSNqlNrRuMZ3NYeK25rFLom
KgIIdIpoZF7OZSodPYojUEu53WEDi0zpQ1mMexYQ11n8ArfkpuazcI2u/R4nPaG4y8GlzJ5RSJWT
dz2cHixthkwWRl4kzCN96n9vH9MlqK6CLsgo+jTgCBHKWEPiS8tETt5JDN8isnM8pfA14Sz/sOtc
QZck5LPdHnBjLckPwPbA24EmsaZM9n0GPinuJR+19OhQ6lrsRY2Z7Zzc61GQrF3QA1DnwUysla0g
lIDo7mbL1xA0ODlBl0GdpXB271ygRxhUN8hCaF6sv1htNFZLcu34AcXTV1GM6imCNHH/KNAxSZwW
xh30tNW92Nf9qE6Cep+11Cc78I9/mQnN0bvnAk+WLwPgArDvGhQYxWiaNSBQfOAAwevYWeMpnZPk
/X8YBVv4BVS5zGgVFYbamNB7ioXfNl35MNvYCoU8VO9u7dB1IbJROOZBRip/eV7JCIISGW3hz1Cr
3XEGtzwE+Z7NyPXRAWMAbRoQCSw0eCuXo5hT2zpVZzkQLSM98uWh1r6UQaA9T6BrlJM+Oc63u1cP
VMPywKfKxDt49QpGcgUrNSqxPrg1+1HISe+Zlba3q69vPQAqtMZgEoASldfoKSyiuj5KM+GHcyGR
Mk7xqZ/KxB/UeM9lcuOYkmXxBIJBvbAG190HR6sKW0+EL7B3+027MfpcFpW9g3fdHIUmMTQ1djaP
u8sP5QinmAerEogUVi3OF2H1ICNu8nb742wuG7WypW5Ni3vd6YvtEFfQklFwshNHWQ3CkxHN6fOw
1F/vHwoAAei75SgRFi4nFKpOVmhtK/gkVXNQ1N4+5MLCWrlN96AKW2tHWODh+FEEXJeWjLYZ2lKm
uZbjWf/ZnofoNKvRnpbK1trR86JUzkni36t9kFRKGw4SuWIorPIhKBzuntDEqGzIu8fba7c1IWID
AAVSLXRtV5uhN1QJkuwk/ARxPgDskXGy0r67P2Zj1sN1vdDNcWBYRSA5wJLRjjR6kuGc/JHk4zvo
ZnUnxd4KQMglLbcPy8Zr5XIb9JKeRWkVCb8qNelMny75rBRh5Ea9nH2z5Dl/uH/pKLxwg7G/6Rcu
S/ufZCtEdLBsAOehMBQX33or1J4JE3suPVsfCH4PyFI45guw9HIUEyxvH+OC6lPOGI8zjj2+rs/O
19tz2dpxFr0ZmuWoRQLYuhwFD2/6ks0gfK1XIi/A4fo50BHBrDCePd0eanNCyKAsTeOPhvXlUHpd
oITrMBTAcPWvoqinpwhc0966bc7oP8OsgkKNTVWctTNBoWjVZzkyXqTCCc+lhJX07Qlt7TsO0NII
JC9hj19OKFAEskeNKvyuad97zYrPgTQObl307REx1tS9PdzWxJAM5RDRFEQFY7UhpgkPFSPTuc0T
3XpruqT6XsDxST2BI9bO1JZFukyHFxtVFF55TaBBtmZitQj2QTPrg6fZMurjREXzV2N04u8sHnN9
mSEP07G3kOG8PceNPYKwGoRKQjpwlDWirx9m6Ed9j3Il2mTHnOD1pR0t7dfdo1BF584AWQvleo14
NaQ2SxUQ0X4YzviiUZA4Rm2h3j+XpVgG1XbRB6b2eLk9hqoWVGaYi4JO1RKMhuegkqMdoOfGigE+
sUANYuVDaVO7HMUag9JusOzxxRz32J6O8tGsrfb+s4t9DghFYgT6CWupOGMqq6SgNuCjmzY+2SF2
GAJl0x3Vla250CUCZgm1gr9XKxbNcRC1SmX52az3bjHY4tgau6ju63OEWCDvCA4sCyav30QO4nCm
gjU2aP0ZP8a8cJ7pz9rHNGzluy9Z/nw41qCDyFT5TpcfB4eXNJXkEltUa9Q8uUGyg9u/2Fm2rQnB
lCWyomjBLbhKh5tSNVJHYxRcdm03RA3l4PQ4hxaYVe/s6eu4wFSWpI6D8yGYeTkhaZQGVQ3Z01Nn
f+8Sye/D6ndgdc/ZxEnKpmanRLc5tUX8jA4ldZr17pZajEjmkamFuaweRnvov9mVanxKtdbybgeF
vaGWzfmfW71U0BVLkuUgSfL0NqoDxuuZnZ+bNIx2ZnV9cbC5sV+BMgHg7grZr1TVnGWJZaLyb7wa
Vv0b3ekfQWM3LmCi37endX2mlrFAeCwsaC75VXzIzNRy6qV2F0lO5YIoqo9dM+/F7Y3Fo0+0ZBGg
cUheV1uw60ZHcvTR8gtI8PMBvWDj0A9joXpUMe2dU7U1GDGZLIGMEr+tVc6CoLAdN4Fp+UEwpq4E
uMlN0/kXTtXa3WGPPjIbnu/Efqe2cbkn0FN26iFUbX+iJH2QU6s/1fSudw7VxicCJbysHAUoXumr
KFFXWBdV4Wz7oPadw4SWmyfVxT937wMaUlxGi+ADj9rVPuCyH6JUpRag1K3ktkWbPaSFuud88MEJ
v0wcePUtiuB0bajirhP+AedyacCczMcleq79fOjjrzUQ9rcBkzzTrdQJJRzH6uLPUsLJ8pI5HcND
iYA+NGGtMlUOXcb/oqQYe//Qh7lUD7Ul5sY1h1a1fHZg+ao43Tz/FRB3xa8UsTupdeVIkwrh4t0Y
Rj/ColaaA8hy5KZur+KytW5Nb5WDIYm0CHnZPKHJxTN/7JviGGlj/zhM5vyaZOIdgt1IWT5KXpom
Sv++PfzGzoeSRCF5qYyCSV7FKD23RacbDY7NDvS9uirjU4gg91OQmr/uH2lpvIFzg7zHm/dy5/e2
0KZwebjJOi6Zdi9LR6rWFpVRaN23h9rY/iRiNBaRGgCGss6ThB23uhzlki8FWXAUmIedWYO7ZYIp
R4CQR8dgWT+wdZcTErU6S2UeSb5W1tPJ7kp4alXwU2/lPTHGrflwV1FtNelsk8lejtRrWZZmkyn5
VFttr0dDwwAxBPl+Z922NgMfZlFDhXhIgfdyHDoyYdkWYfBkWUXhzVmT/2HZQfEwz9Zwvv2JNtAW
bDl6kjx2SZgp/V+OpVXSTE22RiwGRURi79daK96nUsVMNYWvbVqh7Jp5/lXK2zOKmu/hOO3VRrZ/
A/OkEcUB4Bl5+RvIOKpaAdvia6nZ/GuItvrZTfLs2SjDnlJhOq4iGnFOstryBlutX+2uVQ4xEXzn
/f/R81xFAZqVC2eFYsNyrV7+Eqs1Yhkp++ppRvgjPehoAjjv0Dfj8DSNcqz/Jaej+LvUJ2l+bJsA
bZCSDAfrSSXOJeGRFCJchaWwikrn1KfSWxNNErKyIQwcb4Y6oviAM6V3aDFO+4JzbRV9G8xO6jyz
1aGIJ5VcVIe0zazGcK3JqjoAwLXsl8AN1M9Q7Imlsojqo+FETvpj0MvxPa61Oj60NkYKrtKOovI0
EeENbfKM1U7SKH80pkxrfpS7epTeYLtSB3ArqarnTxiqhtlblJV5/6Uc5uA179vA8JVMmOFhynLn
LYzTUTkINUicJw3frfKPdJrk/ACUSRrcVAudMnMbHp3JuwGbKT/35AyFx8MlxC9FJGV7EEXogENV
xqE7FXabS8/aYKXp2S4bM/Eny2hHdzQyRXENSeVVoNsdjrmILWiTO9A7sR4gU7SB7VIDrH/HspI5
J1qHrUNapYyCXzcqY5wfCjujW5rKeTN9saY0qV7VusjzP6SxHjUEHVpr+pXocZAeU0WtlZcR4pPl
xiDpS8WbYkvkRyAeYeHaQWSN58bI8Kb0zDIw9Cf0t7L02Y6cqPQCdTZ4yM5mquwpd2+EGGzSKeyT
mFDcX2dAQZ5hOiEU4S+2xk8YzwRAFYJuJ/v52MerfQ7WFHoWFTwEN9eCARBbpTRsSgl8oKo8qane
vsehMhwisUC8QUv0j8hUKq/RNDsvcyl3b5hBJl9ux56tuaLvDoRwufTQZr08bOWoVZgGOsK3kGQ7
KJTFj7FaDTvBdGsUXutgkTFTWFSmL0fRlcpUZoeb1YxD+1uQiZA2bVXsNGQ2QvYCQaIeALyDErl6
OYqm5ogoq0nwlAkBscAp1G9Ld/s5VAJ5j7e0MSNQG/RI6DlbwMVW4TJv62yehST5QiZEH1TRv6Hq
Xu/ZGX7kwKtNAuAa2Q7e00BE1hJVsdUmk60xTtTPz+jSHCQziN04Dz8RHR+b0XmIZdvjxfNpHKLP
kxY8NjaGkk0XvKRm6tXAWFplOiPoe8qz7M82rU6Yjh2TDBJEIBWHSR49o5kKN9L0nWtt4zULXHNh
PQFqYIVWNzUytcmIoHbwBFzzR0fId6kiS57W1M/Z/5F2HktyG1uYfiJEwJstynQ30WwaUaSoDULU
leBdwuPp50vOYggUohClUSh0F7xSVibSHPMbg/+t7MdZgRxY2ainikfteIvfLGB24ScuosCw4s43
C21+IdIaDgoCe08lA8iH2pKJ87bx5zWJPYVTGQWqi1tNWKRPcZ5DHgMraNlvdjiM2Mq4P0Rb4mxo
fxx75+CJ3Nt8rCkPJGUJ0Nmblc3ryCiSeI4COCba/xIt6zW/EUC5Hr4bwMDKJgblUDB3m1NLfRyr
tYUPGKNRc04zoeEnEh1pee5OhmNEYoMu1U2rZB6UUVuqMAry0YyoS1XQTnwdv9vz/dncbkcqOPyF
qKyk/m2hVhWC8vagmkmgNoOdX6i/lBihLhlKgJHeO+nHfPTiz0aJuMnBOt7eS6iZQP5HY5/KGPWd
9b0EoDSHGF9lgW4ZL4QI2RMSnw6x65H8223lQ7KoJYQIeO5tPQengE51AXYFCa//cKpVTRS+2TjJ
R0ebZqw5B2hGB6d8b0x2CQcdTC7h8maTLKHaWksTlUHNZ/w055pITr3ZIVvV5L31QWaan+5/yNsN
wxf8Kd6FECHFv83V66SuAby4RA7D1Prvod2oL5lW5kd6zrdfjXIB+TytcE4Z+lDrr0Zsp3VDYpcI
oo0e1suDTdrsTU+VWj9eCIHpCMdYGmpw1Laxd5lmhjbXDIWlRli9zFoSTk9jlxUHR2BnSkAuUOal
kKnKztd6SmkpMkALOo9WNCu+YdXJpdLyHsyZfgRbuP1ItKHAMIHZp7SIju16KNgVirYgKR4McOR+
UHXxnlwQGUdyCDcVA8pGoLq4OYCw0qTeHK0afVywqvMYaMqCNaCDbJjxvon1MfNLK6q+Q9yL0/dL
UxTDUz+KENuQuhRH3go3k5X4TWInSj/Sd2hrO5da2L8tMBOCHCtrDa5cpyH5BjP/YfyeBFczBCfc
lu3yTcPXwU2hjnhYAzWrx3M/pfNvbb80Qbzoyrf7p+zmXINIllZ6tIkQJwSlsf6Aprc0ep8bQ2AW
dvRN5N4Q+eCQsKDurZ7aEYr4DxsASRA0qAZ4XKjd3MRUWCpUXdnoQyD0tH7D1Lb0M7WeHhWcwOjE
5jJGHZO+OR9hPbHQxczMFuYQDHQR62c1X4rPCWphR7rDOwvogOnlfqJvLumG63EaDGE0dTHGwDRa
eiDK0JlPscj7yE87t5uRPzuiHMpPsooVmRkfixoPZgQIPmyu4rEuakX0csTG6//JtbZ8HgZtesqt
CKkuQ4u/l+Rxp0Sfh+Ryf7fc3CxyaFJfhw4qb/gWb9c4Fe7AvNmBhSfHs6mL5KvAeOvJEs0RGXF/
KG5+7mTusW3apC5OZ8/xMAZ9aONJX6uVUVyWPFdftWQ5KtTtnGz07oFeEZoAj9tiYKIk4mg37Rhk
lW38pZedGfQE/OfHVw8yCL6jEuUF6GG9VSix2JQxFCymCz3Fhy/WS/Jpc3Tq10pBPOiPx4dDdZBi
D4wxD8WA9XC5PtXxZIYUNiPJJXa65lqH4x/j0h0pK+6dAeS+KVlLkqq11SmDcYx0WppNgbpMyw/Q
YPVfQzRr4zNavnly1eu01A524u6QgBilzDjYmK1eO631YSytfAoiyvTPuaEK2y+91Pqzq+cix4Au
Ijz/D+v50yldqhw525ZnriVqajvpFNjlUPywtXm+UotBC2yM2qMX4PbBoxQJ4JRkmlorLY31t2MU
pyGkmoJO79NTqnBH+4oo4+eefPfTVDrDW96V4uSmRvVU1fVRq3rvjqHdRfgs8UA39QLNWoqho9wa
RGMzYAUXFk9dUWUvYv5h9jQv/dal2Qu4UF8OVvm2XiKZtXxShBFklXQ79XosUASb2bZT00zdO4zj
4+ZUGShQnMohCv+N1GhIfDMS5ceobYdPmmL6NQWH8vTw5ya35DcQ2QCx9DYv49xI3058eXiE0/ra
DAt2m0ry92CF/fP9kXYWW4afOBnqhNZAMdcfO4l1aDBOMgW4zMwvSmIa3+Omra6FmLS3Mhx6uDuK
fiHWO0KJ79x7CLJL43eiALL4zTarvFQ1qMJOZBL1cJmMLr32WSgO/Ad2rnKiUNRRuIVkH2QzP/zY
i5pHfwqauqsvpVaVHzqnHy/EdMnBq7+ze6TOqguKQxaIzG2nVkkxOVPKCHiFsKfps563leODd0vf
T0WmjKc2jEXpG/EMf9GY8EE7KQYUqWse0dk92EG335XbV5LpKeoAxN/+lhqrAM2NI3ayKn6UXv+1
d+2Xdpy+CRgAPsVlPzT73+/vpdsvuh5T/vkvDXh8eQuPCtwQKAMHtAaXiBhEkxzs2NsvSm5NpYO+
LvjuG3aV20YJjsLycXYK52vdtMafZpY2iR+64fTP/RntjgViVNrA6+yfzR7VIkFcg05MgK3ZeFLN
cbpQuVZOY+w9fsNL1gydLYOWEK/0JmY0EicvI51p5WGnPM9Jmj/balFeJ9c92hs734nOqixQIExK
4WVzJojr56mIRzKaJM6uLXXGd3leRQe4Jrk261CRCaHFQn+Fi+WGm+7Oc2vk6jQGnQNzIS+hhsYf
alXN/KmKKyTsDrW09ufF28UhxM9s6/1hK02nqx1L2I28TAkCEq/V0KQHIOzdPQEMg5ojtTkO2XqX
sxHwCkBWJhA9elWDEk1w/GuAy0b5MMUEBT4pwUtvlWIz9Yj1UFGourFJbSDoetEjHQk0rKFTfLm/
yW/DGaoPyLbDoWPZyCTWoxSkZ3VZaWPQmAPYGavzMR3PTi2e137RkyH9h+GoN7vAWiRcQv6cX24J
rRyN3obWHSRj6r6nwzd+bCfd+XdQNeWZ8tJ8MN7erkBfjTeOMJR/6uvxnMpGYiwbpiBsaO/7NeIv
mZ+4ffv4MvLfh0JD25jLfxs7GLMAwlUrc2AgpOq8ui2ExXPuNmPLaOOSoGalZdXL/cXcmZxMi4BC
ovEPdV1u1l8WkwY1xZVsUAMK4WCMw+aPBBGH6/1BdnY8cZGLnhmFEF6UTUmgCduZ6qVQA7PW8Ka2
Y/uTTvr1YjZufeT7cBt8QqeSLGVZ7SPd29xNS7LQgYzEALLYzq+TnTJC5ibLBVcYW1oQJyN6x2N/
ShMl+T4L68j8Zm+yv/6AzWnIy14Ly7gfgraBme+kSuobgzJ9VLRq+g8f79ehNh+vGgowUFk3BESd
dLy92PCNDC/S+19vJxKQMGCiaXTS6QJuV3R2nVET8xBkrjudanaMP0a4nxbtnJ/KWPsr7VPPbzv7
YNfsbc1fx90sJO39JRTjOASaldJmNJrsPdbhR1D+nVdGAkIAN7A/0QzfrKGh8OqbMQUdE9veM0Fu
fA5tLYS/VEX/KOoQ+r1o3PPjS8r7+XOHUizbFlNjpL3mwaVw5RVd/sec92VgpkP3MaWbfuWRb0+J
3UYfad49jBSV+BdIyFhXI9FBTLI+76qLe7XIma5CtfglioY/3KEWzwn90IMA8qfaxeb9Rt1eQg8R
zOJDbvbNaBdpaSbUW1KzmJ70pJuAP4gchd3Cc89FtGinoTQwq8jN9impSu9qurH3lEaUF4yp7S5a
5LkXwF0qYXfnXMNFHFFzf0axN78RajaYW2IMelXr5ajnFHKNGY+IR3e172pF8b42KTW4WXP2OiPC
ajaxzuhH1de8ImHHLE5/h+mGjvZap1wWO6u/3N8ae9cH1EOqAtTkgEFvogOtLSxN9OoQpLUVPSlu
Gv+uL6hBLcI74knsbn3ZPePqpwq+lTKbC9Ut0HceA2ehhHlNpqKoQDlEufBdqzPeq7YSjqd0io9U
WPdONk8cuRs9fclAWq86nPHUdOaM7HS02+ZiCWyHfGuyFvOgq7U7EIUWWSAGsrQtWuEBri66W4yB
6yIIkeLU5wsqZQfX8E78Q74vlcfItQkSNpuog2ObzJ45BlViI9k1mQsRXdtVic+9ie2ULdT2iFa1
t02kHwifjVW80diyBBAbVxb95lHzfh/UYeaYJfOrRmB0cA/vTs9lJ0qeBJinzQ2ZloVW9nk4BKVX
qm9GOiLSUuh24atDrL7Xp/ioBbT71QD2SlastGiUT/wvMUk92IqWV6ksXixJ+DTMS575Q59VRxqy
ezMDp0qTGjIpflGbDwdnDAnssSPHBbmi+1amEYv3xjz9gfSkWV8rpa0Pygm7QxKXEPiTq91wuvIF
Ny8lIXXyYi1+EmNffkka1Q3QPTc+t/SDDk7A7niSSAFWlALxT/XgX9ZSDCKr4okMoBDmWW3S+Vpj
JPGi2KV9Mt3xt/uX1/5oEFgBHEh00uZ10WvLi+wYOKpRoOOOl/Hye9MqLTQeG7/BdlEPxtvbKTRK
ZBIFEIpy13qnREup2Ynr8QGR/tf8eiypUcyp+Z+G4dmksgdPf2vlWfZlungJHTzRdtnnTGunDyhs
Tv/lU4HT4QoBggSEfj2ZObaHpR5pjWhKF/2pxHZ6sV0n+Z6PY/XHmGVHzePdxZPwVDJdsNhbgK8W
CnMcuEeCdpyz9KqEHW4V7ai2X+9vir2rSl4eMo9HY3jbd8n0yhvjPJ4C3k73YpdZfUWYtnuHsZV1
uj/U7v77f0Nt8904163FKim/oguYnOj21H6k9a9qaL403aGi8d77yfqRNZHIszk218fiYapSN+w+
pOXs57Gs+4vX4ko6oJJxmWE5RX5Lifzy+BzJoehXMyZn2lhvE73sYY6knDEXo67L2HbRuR2F/rrE
4Cp8hCSPbEP3MipOmBS0ovGPiMl6wNqqQmVY+H5AeHQsXEoOv18NWv6tC5v8txHezyXPZuWT5CYK
v1ZK95//MGWpAEV/iydoS6KKXUuZ6pzmhavGmG4MhacqJ2ekBDCCS3X8Skjb1Ptj7u1a0AHcLtJg
FPmj9ayV0lJ6SCZT0I+RPp/CLLM/ESClb1XOM3mwb/eOIjRf0GAeTjm8R+vBsrDwplClY6HiwvFF
cEaUk6o441HEtzuONFvm4iC63L4GtCUpyNuCYnauAWgtcavs40EcXGR7CSPkTfq7hNRgHzavQCpi
o6kHRnGiefjoLnN17RuMbjCeSZez1hnVy7iUxJeFHR6U0He+GvRENFzw5qQdutX3rzPVWQji6UYA
hOBweNYJy53IX5S2eHyDQJhmEQHH8rhugSqKiHLDocsTsAzRN8co5sLPlcK5pKXePT28GemnSUUF
4D7A/Tc3jTV3+O5oCTFeuESIykVjVl2VXF3id7o2iKOi0M7FBhoSNjg+c9I+aBOARaM7A4yCnR2a
QnNPIRHUD4IFTfd71ez/J/2llifbzR3zoDS6sz853iBWeY4wgtw2HVR1qF0t4qCjGZw9N+jsvY/K
Kj+I13dHoTjEU4vjHOoe69NGU0koS8cmAVtRvGSdHp3mMjnSL9/ZipKTC+QH/oyOgeZ6lNIplrIU
/RRUwrK/zXrZvm/BIHxT2pIB7++PnXePlJFaKE1HruotHSEz20gotse27x0UyZPOtE5eaKHzPSap
0M9uY2mPH3LGk5JgVH7pd272iOtNCTaYpB306dsQz8fcXl51I2+KUw9s5PtA7pP4ZVHHxYl6WHek
3bW3vJLBjaqNFOD/6ST6S2CrQa9pFDGjIJDXxeexQh/0HDfYoJ7stpuag3tl50RQQ/8JE6akjqDF
+mNSfkjdGcx/kAlvQNAxbpX+hBXoUl20TJ+bl7pK6w9OUmvR9f6n3dmsMhPixqaOj2Tz5ugX0rvQ
dmcVjo9RnDvVST84rW09CktHp5WzzhP0sxCwfWFTPEFpzlsqeEVRB4VqdlcrloqD6uAeDHULTWYs
3NW5yvhylIc2azmYrcBEs9OCxKLA5y8xFVJwJBE+qmCRXlFpmKdLMaaFeaIAhBR8GZaKpAl2sZ8O
WnukqrC3wlysMq7HFgb65frbpvNsx1Sk1EAgBej3qTpcdKU78ru6HQXtLclgBs2FbeUWaS6ENRV5
2qvBiJbeW6907rPmoNJ/f7fcXgRgdwnRZHGPHGL7Hb24AXdOhTaYPZAFk6cVfzfVPP1Z20qHmb2Z
/O/+eDuzgrMq6w9ImmPqLP/8l1NYNbh10oM2g3mu5n/R3p3n8+wZ8VFgfxtS8OxRXaH8DIv+BtKR
tDqmGnpZBkmVGO8Hu49e7VKJX/I0aj6leWhd0tjSnwxh1Q+fP4CTupTO4qtJcMd6hkPvaE1pliIo
0jC9ONZCBx4RFu/Lowsp8ZnomBNs4jSzxedkhjXDgMWpsreb9ApkdHy/GM5RKia38rrcCaETTyJJ
cAF2tGWfaLYQnjr2TWApdncucif3xWz9BhDLpPpRXhwU1vy2KT/xGf6+P8EdcANjS4F+Qgoa4uom
V7dEavb1rDaBq4zgvGNJFClcR5xhmfZ+WXX91cgr50wd3jtbuVZ9MdDeevxrgkslPqSfwaO8RYwa
I4WgpVZaHuUlmXyRqH12spc2PTJ6uz2IMnqSIRu5NdXvzcFIHNBjbaF09NV05xsUs24+29HsetiF
mnN/TiO9WT7eX+LbJ5EMm/iJmjs1hBs32zozJ8VsauhgNEs+grWqnL/EnGb1eSpo/R7c47ejEf7C
QSZFIliDnbU+GHSFyoJb4WfnonoyukX/2HNVo6ZSHtbpd8aSdRHEZ7FZl6LX67GsJvLMKMmqwB3T
+Nm2U1inZZE/K4uuHbz0tzcakTb0HPTRyDiRHl4PlXCdjaxwFVRq056teuq+LH3efr7/qW63B6Mg
7Qs3QFLrvM32UPWmDCM4nEHmaOJcVrbyGlnuELhLonwuRKsdYCl2xiNt5mLh5cHicGsul8VLOPd6
UgeG6EyE/hMjn31liHD3BiSQpafIgtl5fXiSDEb+AHxIBoqbEw95vCmMzK55HBwEb7ulf9cBr7iE
dd++ZrUdHuz/20/3UzqGOUq3XMgK60+XZ3FPqZiuGsZrf6RGp1yjuZku9yd1+xLRCpMiY6CmbQTn
NvvDLtEF6QxQKWraaqcYhYHPNVorT2U0f3e0OI/82indCx3nr/cHvj0DRA5ktGR61HHhsq9nV0am
HiK+AgyhKIflzSMx+j1ttHn4AFbWePgUcEHz6sEJkhjO7YGbnDGpoJxTs2uiLDDmJD41lMoP0trb
D/Z/xbNkbgtOcyuMnDcZKC03XoJynKLpDCXHTU8Imk/ewzsRsiwIBxD1AG9ILNdrl4RjhhdSrwfp
NBWvhRsPp9aJm48ZFqTngbfyIB+7/VagHcDT01RGnoTq4Ho8xYpSGwsiIyhsRfewUjXK+jSFovGe
zcq0Pz26M/Ba4JgBiaEYgSTKejRLAMJOOdeBI1r9tCAJcI2sKX7rclU5WMidV5xQiFAZrCeH+kYx
W4ydnntz3AXlEObPbqpDosri7u9Oh6+OSmEynKvOUc4SjPYh6+ukhGpizMbl/pR3dg4IY1SIJZGS
KszmMCheGiv8SQ/yIavOXZdnynsbHSxxcKXcfkikrkCXEpBJqZltlpnoYVo2VjYEqA2ZNKF02oig
4JWXuBu1gzfhdk7gpygWUEuCPkM+tv6MQCq0okcpOjCWyDvraj1eMsIT//7K3WayKMdJTii9DElM
22wWjJdSfcCGNmimSvlzjN1p/tBRDnzK2jH6HchbqiCybM1Hdh3y169DTzhq1EOgFpIpwI1bz86w
G80RVT0Fy9hoT23dj0+wg7NLW2XZBwUtxYePIMJuXFyw18F58vatx+ucTLSEeNxg8Vwgx5B217Jt
zXMCj+YgtL35cAj3gKqHQMCpILHdvHNDOVkjLB6DJUVGfNBG59oOSfbolpejkH/AIyPs4hFfTyi2
CluAWTIC8qR/NbdxfX2oH37dGERiBiWKlKtrW7qlntKg1pnYEF2ruPm9LhxRRKfUiYvkSZsr+5+i
r7zpLcq6rHzOaiN3DwKVnbVE0g8YMKUBmcJubs6mSkU25JkaePQMr52quCdDj7WDOuPNZpQS6dLl
j4qHQc61+WIRRwOaoacGA+2h94k5wYXTlLZ9b4omucz2GI2PbkemApqV6JXCO/3RzeFOwqHGQcPU
Atwb4u94+LifCjVz34pKz/68f8J3lpAcWX5CNox9IznXWSQCdehqQS+wZwznDuQnRJ2Dt3tnCfH2
ookFFw4jsa3GTWIWITGCYwVZa09f4kTVTlNVKWccAYuLMxr59f6sbm5iGjHk/YQJNkE5yfh6+4dd
PHvj3FoBoty2d8mMWqPq5tag/rXFGdKX+8PdLiLPN4AOikKkihQ31sN5amN0XapZgUfEgIui0DEf
h63UfP8P43Af0vMFhYnCxXocNZlQ1YRxFfRaOnwoEkEUWVftwTN2+7EotAE5oFFJrsH1sR4lbGC6
1nVuBxy8F6EW3Vmx6qDRXOWcps0f96e086V4YWyCY95lSYNZD6aGbpO41WBJ++rkbHhKjq+lXiLb
3xwxjXaGwoWFsiz3L0/LFs0WhZ3rDfbsBLkCoOjvwnBK/C9qFcXppKcsdRBo7SwjjUCgPlROaAtu
YXv9EDuZhTx8YFPPfkfzyxG+5nX5kx2pwNM7oRy1KnYmyCIS1XFj8Pc2pak9Iijbrt3Arvrx2ilp
fw1z3MzGQTyMKJLdLElRQIYLitgW5tnZuVWr88hQSYfHBwptxnBB0wYbzqrK1YN7fm9iwO4kLIXy
NeOuNwnSEOUw97YX6CEKOr3S/JY4Sf7c6vrBQd4ZiIlJSTqeTLj/mzgg0URkp8MQBgUUhWBK3MG6
dKIVX80uUo7s9HYHA+nIXwAsQT2uZwW3LC9i/ApRo7Br009Ct/9TaXPQHOC3fzx8zMDQySoFjxhJ
4WZiYxypMeF4GKS6NZ2nqq6ehQNEVhH2+f5INyEjKQwlM0NS6aTb2ub2AMzf1E6jhYEtqvQPyvrW
K7rr2qVspvncpt3yVEde/Hx/ULlUq3hRDiq1ChHep0yybdItZW5jt8ughWLo18yhf5uk7pF+/O2J
5v6QXiKqxEaBi918sITbaRgsXrGl+LMal2/AqRFQrYTjz0nz9/0p3e4OBnNlfZ5KNkSCzZ5PI7dR
+oRbONKa8KI1VvlCQbh+NpY0PoCZ3a6eHEqiQ0A+UleW8/6lLm8NXtfPo2JBs04W9RLyf06hjMmA
+/6c9gYCbY/OI4snWw7rgerIjEXY5w4McnN+zmPLeuaCOTIxud2B9FEplMnKHFnL9p4XNKemyS0c
WYnIfWwwEeGvf0y6+mJ13kdIY9/uz+qnd+B698HzgAwMLBCYKmyq9bQKpbGTpBmdINGGtz4V57Se
UbCH+Da8emp/TcwWfSLK09XivTnlGJ0axzgiusj9cPMjiFN/Gqpw+W9OOBQxrixoqoGN5h3uHXmT
n3Sqk8+FiJHDrBBiPmdxPfuhM/Sf76/Azl4FIy7jBWn6RQa1XoA0U0yrCytH7lXhg4FRnqHVo+Ym
siO7s72h+KhSNUJie27OYCVinHAXJ0hBw79z9cymhEYLsBxD7eAm29mtnKifrEYQbzd3ZlqXDqYx
rGglMvG/Ar7Pv8JpHpZ/JJzjNuHFAS7F4m3WjuSosyvMvIJsirOPlTPGbyLtlYNg5HYujIGlIYEB
Jw/dzPUXysN6ya1sTl+R9jVgWzEj9WTG1Xgku7gzEAG3vCfZiECON0cc9G8zjMJMX4HUqEhCKPkZ
AUDdf3TDUZmGcMog4OmwQVlPJ1FmovDISl+7qZ0uaCosp34wtSc6GuI/DCXTCED2AEdvOBBGXM0o
2VXZa5w7WvZusp1wONFUWIznsgmLI1L47RvDFYIZLRGB5KttVTr7AvFaXuXsFWWLyvaX1qhPirCM
t6jNQewVhEEPX8pyRCmyRKzBJaau1xKngjjLmjF7ZZkFNvPefElJoA5e6Ntzux5lU1QNMx16jNZl
ryAgPHR97eQMW7Lz6ybJDyZ0NNTmOq6UphIJ/iGvqlV3r+4i9A9G07cfZ2fuH61807DAIBs/WUtC
u7b+naVTk4QZDDVFKJZF6ej4LXjcg4tod0/wrMhgmw2/BXEqFFnTqlOz1yFVFR9Ly6epcxAHsd/3
oqsfrj0wJdIW+haytby9KbC4s9K2NrLXkRj75BXDfAnDPnnnpuPRh9qdly2BFAQet6C4aqqmgisr
e02M5S3P0zM09Xd9rFknMYRHNOTb95Gityw+6LBOJQRhvc37YS6ckvLha7VY8TenbRfD13Ey0fxU
a0fDH0qppuFNQz+dl9w5FD7c25UI2ci5ctsDbV6PX6sQBowiz15Foxjse7sTpwycXHcaqPIcHIGd
W1i20YhKcKeDEC3//JeIrsNxIxcpZ7pDQfWNgLt6orgePt2/hXdHAcpM1xr3ZnCv61Hs2LWnHrez
12ScPAy6zeR56oajKuPOwqGOTGQP6cKhIrx5uoxZ1amtaFzAFcpeSegsiEyHLkp3ziELbW8siRiR
GAYqm+pmk8SVWeRRPuevQzN7+kUr6uiHE4bt4s+DV02nvq54N0vHhn/WIL/7bwkbSTtphaPSpUcS
9H2lWMu/vSi9typ1PcXnbVfNh+N1oNyInXEVcOvQp1qv+9KrWq/kYfaaUeL6C1BzcxlHpf9x/+vu
nE5wTtQfqXyCndwWV9NJaRJUH7PXWbF/z4zk2QXPeV7wPIwy/egj720lakA0f8EGgEfaLHwTx8VS
iTJ/jXW3ujZ9JWUjZsAeB6/57jhysxKrSibnJju12aha5jb5a6OE+TlGTtmPncQ831+6vW2EnpNc
NjAPAH7XH6iJxzrp+jp/TWrjbTIVBacfsfjDHD2eUZHUg3GQrXNQZ1s2WWV5QhkHM39Vlmw8F54z
X+cinq7357O3atKnXOq2yChhM5+8rOOO+mf+WnptcS7mfECc1TD/+g+j8LxwOcruyPag84IaMboh
+StAyeo6upm4mD24n/+vUbZqaRR/1VqPlPwVhndyGoeWKLWbj/Q19lZMNnWlZwxv6La240RMMa4Z
pUMi9lQNmc5NgO72/bns7DPSW8AF/E3ratsEHK1SMfsqm9/NRSSwfcP5YHivZkbxZZ4i40jfeXc0
eenI9pQKImW9q504SUwbldZ37Qjf2XdL0z6FWmac28RUvz8+M1sCQShokupt9UliKw9TuiDzO71x
uydQw1nu66zndy2Ph4NnTP7udeYs+6jkI6CvZQFkc/fU6jiXQ20t7+IUqDeQgi7rXgd3VOtLZoeJ
ecmUvFFPLn6vR0HJ7TaRPiu2JxEodEa2196SL5UJil1/Z+KU/s0a0UBMLRgP9xfzdhRYTsioslc8
QMHbYm0mJsF6YrKhR/Zy1cO5elG1oX4U4gXoWMYCeKxIaY9tLKxopVgis8fIEc2LjxWW6y+9UmtX
VNKP3unbLyZzZSlg9zMN3DK3IvwU58mRDn554ZyM2i5+6EpjfujNyD1rs6L9bQ/GwyA95oeNH51G
GjzUlzbRjg7Zep4y5kcfM1l8u/f6sz7z+U5DAoLeGYYhPjjfu/OE/UkplYlS31yfOLcOIexKL3Aj
GVU/mpwYQibmDQLDzCs13dlPbfvLw5uF2AL9W9R0DPOmqVv0oaWLETuKZLLHV2Xs+g88xA/bkFHG
hwoH2FGW2UHarGfm0ZdzikJllFgBv20n+rMRqs3T/bn8vCbWRxt1NTwDeCAlvWKLX/DcpFQjBQH1
vDXb8bcsNvIS0e5KtF8KIHTJi2znjX6RVN3gh9Ab+/G0pCaqb1ajIktOZF6Ep1ab5b/W0ml+8xKw
t4EaN87oG14p8otp5J3wwfV7FqqDSdGfAPZnR8/W7eXLTNgIstUNq3r7BC8IUVWmw0zaxsC4DeMC
8198lPExbbOlOlRp37kyZKYECF0qKqFfuvk+YV96sVXGwWJNtnrpETVrnj01atwnO2w17XUYUc4O
Bs3sva8o55XRC7+woAKzJFT3UcYtSzDJltKcjBkD3sK3wnmJEEhUxi967/TKyZ2NsHyf9ELv3ros
HNOTaNVJ/TOxiyJ8sc2mGpEWQOT/69hV3vBwS0kK/pEfUbjUaLFvLn1rFkujtmoWZHVBHt3NybX0
ovytpYx2ub8LbwNpHk2IShS8QVIT2KzXEp8TJF1SkQedZ06wvpb8IoSrgiFg94TV8rB1Dah9iBmg
/6jnQNzbnC239jI11Jc8GEIhivNihbl77rCu+KzrqaUexFM/DRXWZwy2J6LxAKTxJEZGfj29kIYj
HQqGKzDB6Ep/6Ruj/8MFpOec+4xCd+mjbe05EG5MJMD8Nm2t6DRaqlt/xLIdlEOq9clfhrARr6VT
39rXLI004zWeGtRjsMvwyq9ekurTuY4c/R98aMMCSrVVwrmPDCW+2B212t9znWTsqhgLvIwpJrV/
s8rB+4d6U5P6Or/HC5Z+VtunHAXn4eAb35wXdBXoeUloIg8tvNf1IkAyLdO5KtNgmDrTnx0lPWde
foQUvAXUgfRiv1KWkWxe+q/rYdq6WzLDhPIm8Ee5zEJDONkqrWsqwsIfolj3MbvBD6m0EOChu/jU
zktyAIe5nSrUXvygf0JhKDFsfkPcViXhLdB8xBj0F20M29+0OG5/u39obu47ympITEmEIvkNdOL1
THsPWQfEKgSyoGF9nt25PqVFqD9ZanzUOdmZEMxMXnaQitKZdZPdVJXRYn1hi6DO9b86KzORcMEj
5v585H9kdUqYD1knpWiY2LLAtp5PVsS1Gy2LCDgKmXmpF47oOTQTyzgrTTtaLyqVA/syUur4Hy2+
bPbb1lCOXhH5bba/Am0Thoefxkw3tx6CWm3j2MhtF01VvVnJkD5NaTE+YctoAdrtneipnNz8n2y0
1QOg0c0tSJYqdfmgGgBqohGxXoCZGqopMGYLwrj/NmRm/yHs269W4xrv1DTOD24led42E5Ue37yY
ZGHSbn49GnqmoakkSRcolbCfQ9WAdl6nFZr6SVWE7Wkey4F8WbjL0X14O09onLLPjpYeGOKtRBTa
eRYWRgigFAKFzpfRyZhuo2vxdWiGOn8nwqppDm6f28/KmLIdQkQscXDbw1Lg7Nal4RS0y0DUkpej
or4vBR5XyblVG7d9P4TdXH2o6zj7WlXtMl/v7+7b00qcQMZO3IYoFsWz9XJLxQ5tnGypQ6RZ37Lc
U19MdYF2hbvdwcN9e1qRUueqRXuZKJU273oobka9jkLkgHI9Gb+YfTp/mIEOHSQzOysqix2AQqH8
QlnbTIgeliLUnFvUnjNLOSHypXa+4sBiuZTVMIsA6ygn/CRIEgdfpdJaHNyyt9uIwAskMTsYIiDC
Nutp9r1mtnkFYxUuqSILIZndnqrILpL3EIgQ6RSQho44GLefUSYZpDaIyqJVsQ0yPZQDwdu2SxBl
Q3WO+tHzPRVYIHyPr49uGG4fiuCwnrACunGuj5apR4VFg0KaWPYzohDtxWi06EmrJ/Mg+729CvDK
pHXHBuVEkm2vVxKcm1lmc6MFTm6F6HT1eguZZdY/Exomnw1tKN9GRYsPjuTOUnIOkVaFgg+mYov+
stBAmpcO0Kg3tu4z4h/h7E9JIz7FFfqJ9xfzdrOCVmI5pV0rV932ynGkCFreWHqwFBTS8YnQYtL8
GA3iayPdxU9RnPX9B1srxu/RWGlHHcSduZKZSI78/4Umbo6kE+oZ5F01Ckxp8WXOdOLxEJpeSgwh
D84l4F4+1/pm/1lnkGaTZMbEGOvPqQ3dXC7RVARQkIbyQ6UMae9HrRUvmm93KLC9i8SwpOdI09r2
hetSdU56G5vK73mZpNGXpoeCGpigB74MLYKE9Wm0FxUts9Es0/bcueGSXBxPatUmXjrkX+3/w9l5
9chtc338EwlQL7fSlN0drb0ucezcCE6cqBdKVP3070/73ng0gxX2CQIkQAqHFHl4eM6/RDZ916Hw
u4oHasIu+sazsg3WZDdYpth0/N5U8hP6GOVTzuXunvJJdF9AQShBbiMVXA7xX66ZDH6eIvyAtbdT
aEi4owjhm4Pog7qwCul3eVvWQTnazqGz518it+pnWplO/qKZqWZgOjVkHyrpTA+eVZiPnbSi7BA1
6slRvKU7YpOXwTJfZOcBwUMO17fbiGqt2hhaJvjxrfvSFs3QBqUn4jHxDRC4btApnvNkYd4JZUfO
YWno4xz0/az818qBPD2GnPxz9SaPginVvA+VK0/pCCoJKXjhu71WfGmlwfvOXYbFCBwuVD9eRHI2
kJnsA96zru0jb/azijTDlzqCvJE9WkeXlHHyl6ZSZ+BoOG/MkbGAcLKaQ+rEHBMXJSM/iuwpGHEF
6QNZ2ydjLtCONCv14HKNKgEkOKDmVYZP7T89/8FPcxYYdXbtnJt+7+l5FRhZkmTHvO27/slFx2oM
EFBsGn/IF895KHQJqdwuI0ue03gp24ORI0dyxLUj1h6oMkXfTXVK2gMfp+cEV30/8VOTZSn9pEMR
IuhMVZGPvRZX80mdy6XbiV631x2QmtdGHnAAnuLr2futkyfyNOqyPq4vczfk0Sk3HcxuusUdD++M
IfR7qfDDtYczDaB+EyV7s0rcIcrmS1lpEfb2hvCzcfjlNbn31TFmSLZ1ZH6Kq/HdNWwwpJCeqPEi
qwjTd3PTLr01NbhZQr3o3ITeGsCKL3rWZaY/Omr39e1Z3qwmCQMsMkDAJnI9BMvr1fSSRtNHszcv
CmXZo5X1fxZVuSc1f5Pqw/2BwUiRnD4T4kubJDu250xl07lcOCnClAa1pzhYzKVjSkvhflJnt44C
1xxaNnOj5NWLUjVqspMBr1O5ipPrr8BNlh8ABu5GqKB2a0OhO+teJtOlhR+rNDW9tnu2mgw7dg8b
zbeX9uYSIBYDgSDjxfma2LxJWMaxl2jk9ojTaR0SqE48pf8kVeQ1BzoJ4tPbg91+R1Dca5mDhvqq
qLO5cVQhhZpQoroMepUHDvy5w1TVe4Dxm1HA868StqsFDQDu7dmjWG7FMRHx0tUZlp6miLsEtkJU
eTvf6mbtUHngqQtZ2WFEHkLX29KoiyGKytq6KLiN2UFh5vG3YTDaf6U1pTvo/jtjAdjmpl6xZhz3
TUCZrXpIhtQ18CTqxBKg+NbZj3NW6NoBq9JdsZnXT3G1D8GAUctBvJB0nXxocxqUcS2MlT0107gZ
emqmgxf5al7240cvSvB0nbPS+wyGJk0fdKFT1LcWtxyerNIa5KHFlMN+rmOS0qcF78t0Z+VvkkN+
HQ1NnBTWZzkLc73ybhvnLZkNRBGq3UesqJLntlUnoItKTUVrcprnsoWOtlMNuDmca2GDDbwCroAQ
bcXgJpqDMRZl9mWeEudctl4xfo8nUTjnvomG+kixYnkvaACxcBJSquH0cPH02vQSjCzP4ek2ymWQ
pn3p5Jg9AVx9d+2RSg20WdDECAuB0NtkZ72Vuq0WZSD18XvhM1vym9OL6MPi7Vrx3H46DByxzIYU
sLJvtkhQr+w7WTnC4yGYF5/73nHPSSXdk3DH7uBINfrXzvd0KW6/26u7BRckvbRVM+x6u/RSps1M
hwgAc2J84LVUYI42ak5xcLtZmc+J0pbeTmC9ye6prtIUB+uxPu65oa/HrGhWVKY1ehdL05o/5TI5
D0balgHwG7yZ7bgoHkRe5H83ldTem3y8Dk0baNWZR0RwczpKMVKIHUzvEuWRfsQb2jh6+WT8L6PQ
UaPax4pCvL6eIISstFM7y7uUFK79UYlMv0OXZmcZb+MednoEc3pNa1Xc3ez/SR1kjgqzd5n0qA4Q
nHIPbTO2oV1TI3/n7cSyMQDPE6qj/O1mlzjN5A2LDaS3KzPtb2qLzXNVlcl/b49yb1+g1ErkApUK
OnlNQ37LDJ2kruXirfufGvjy08HJ46OxdNX4s5gTtwsUh/z3ZKIrguahopU/3x5+vZOu4zrdcsiX
1DRJNAgt18PPTd2rdR973CNRGnQlZiXq0k878fkml2IpCSlwOxgDGvL6K36bZDE3y4hOiXsp0Mcw
D3bidGDn8iXp/b5QvcxPccX622ikWOhVwnQEJZCPeyibO78CVIpJZkPVHSWOzREkRYWsyDPr0vWD
ax31fqo+9uoyq35ijl5odH3i+UWmL8sBhfBE/9MsE6yI373gqzQvzVJKQnhrbvosmlITHfrOu3hz
Wh3NKEJZzKvkzih3IhyhjSSEoheUtG2dWomcsdFbl8PoDpWPh/mPOtJSXzPqH9rsvP8epAcH/J2Q
ubYZt3ncnEZ6NqMmCkduUD9A54gfAOnKD0aLmZpjRntEzTtBYC31k8qtzWfIjdfbqcnjhLJbFl0G
jO+QIoCclI2p5zutvewU8F5XanNAXvNGmCF4TgJvvR4rnlRURXDrDLvJXbpDzp25yt3gh+rHeWV8
mpw8Kk42wrb/DTVyBB9tL3FTX+nQSi0SfRiCxEDX/zBoYzP8WVd5J76pS04imqCQW/pV487OQY29
2PrYsLzTR63Gqf68mM70k6zHKs/lUPXZYUD8Qw37Urr1IZ8jWnQTnuL9obcxnXgoB4GOtTF2mELo
A2fZH0QrP4xSic1Ac5ZM83Ovj7MXs68ccDFWa6fnhnbGFGgwMeRhADPpHooyMszj2E3VP4WDhv95
iVtj4JCaQx14imZ9H3CZrvzRk6Y4qDBRQN4pdSYeZsNeal94dtyjJL8GZy1fpvlprBxkeZ2GF/DO
Hr+TObzSF4lepMAAEK6/DBkZUM2GPQ7xeT6igDFWNAjV/Lnv0/6Yu8byokW5G+8kfXciJmgCWh+Q
V9bK1Wbz5SMSlWMilYvaemn7TcVXhK0w6kq5k+rduRl4yUM8XQUAaMtunmIQ8MZEa4c4TNxIfC7F
EKUHa5Rz8SDbyM0TX6dzKH2rcoXzaXCh7O0UJO/MlLcZZCDEvWkybQlReD86gyNiOIB9n32rZ9U8
GvVg79QC740Cb3IVEF+P9JZ1NOU2rqccqMs4m/ExTaY0MM3u3a0NFDB4YFI0IAOiF7DJGzxPUJ7p
oBZ2Q1uNvu4UywNqN1McKKLaM3W73ZlcpMwHqVGIXCDfrncmPojmKOoyDrt46sMBs6TDMLEni9JI
HqmS1N/xuNrzdb1dRxhbKEPSvCZbuSHnt8vkFfXgxqHGoyfwZBuTHol3Y2JXFjRihpRfVmWdLfI2
p87fDokdh2kba49m6XZ/eHQY/EQfKX6+fVXeWUbyIlq60Lx5UW/lEyn/xuB9jDg08yWobfkPCiW4
pNTy0abUcnCVnQN3e60wN1onQDBXAZGtUl7qFloSRXkSeqOrxn5cpEVAr8785gmS2bfndntBc6HQ
u10NknhWb3d9nNfKIjChDS3p0MhYpu/oOv2KbHXw4ULt+RO9gjqvbzHKMxicAWamCkmD4XpHTg7i
RE0bKZfRFVoW9GuR8GJbQ6wSslNF/RHlA5ETpe0kD2JAQwg3A+2qzwPCTKrfJYVmnrXcsuRR0vn4
gUgw7QE56jVaSrV0lcA257r59fYi3fkgq5QSv5feD6/QTai10Tx3jE7YSLuj706f+1cGhOkp1Yud
LPg21FLWgDFANEcpigrC9fLMHpfU4OX2RQIcgIpId+czV/U0BoniGh8xVOgvUynsF2Em3T9vT/Le
2NQZV5lL2JQ3JLihVXsYVTCE3VgNR2fQA7srDHoVGgYiGbJpLyu+9BksVv3uyIvw5Crki+Tza13n
etauWeb2NCI0wNs3PWXSVv2o8rydnX7nIyIYwlan1QOqZgssWuhvDgKG9CVNHfu5nFWaFjCwx+/Q
TaI/317LOzFwze8hLvKYWfGW1zMSU6GzmrZDQWaujnFVdU+N4e7dJXdHoeQDIwdCIYyZzSjZVIlq
StxL09OraQAh8J3MvfTmToSgYkkjHl+4VcFvM5fOAPvVoXSPw8z4lyKWT1OzCi3ydvANgZjm+1eO
E0BIIsDzTtskG0nWZNYSD+4F4173oa8z49go1h7C4d5eQCQE9hR9f3RWNqM0g16ijSmoqVvO9MdM
l8jlweuPyEL89/Z8bjFWIKxQggLF/Mqp2LpweuUY27WiuxcTj4vGR/ynKg6e28vHynL6+GC0+fi9
Hnhn+iT+WQ0ITXZpoNrIYx3f/i339gs/A3e/9f0LJvd6v4y1W8miX9xLoigar714Dky7dh/eHuXe
2pJx0KwADukhn3A9StcmDnwbmwkP2eAr9ijPRVT1vrOMe++ve1sTaDhv2FVtgM7/9VBZZExNY1C3
BxPZ/lG6qrzog9n/ibCl7ru17n16e2p3EoHVTZVng0lexZm7Hq/X59EqisbDTUQu40rBEA/1ooGk
SGr5heZsGSR9824B/lWugbfzqkJAA2GLkEs7rdamaRVHcTPkjaJeeR7rsj66toj/h7i1NsGp5HMT
oD18PcERZmaURJy+ZaBdGmvSCbql2XOgu7cPaVEAmMVHZC19Xo8i0jgZrZZ9qE3d+KRUeXKEhr+X
h97bHKuo3Xru4E1tOwUxurdxU05Ex4HdPlbp8JImdfU8OWr1EMdV8+/bm+PevuddvIpeeNTptqJv
jS483r4c9Iy07mGONevrrCKMaCemcXp7qNfvsEmjqB6BaHxtkTHF6xVMXCSUokX1LoY1YRTHzyle
ek8amr8soymD0nH68kPb1lriu4qBTqIuxKL4ca1kL6j7Gd/kYFfa05znxVfPyopvsWnN3xskWL5X
UT2/wFqJf2SmzNSg7pQ/KYXqpzLKAB103ticx0hY04Mpm6I8NnhBo7ufF4tz5Cxo383CleqhczOJ
405aUlvT8tLcwf+9kt62S7BifegtI8VIfL1eAieGudlHPKT0InE94RfFpPZ+1hoAfhHLsKgy0dGb
4p+uXtjGXwk26O7BqC0TEmUK2OGioglbcYcB1Pg8FqMtAozM4gd4GQ3mR221NKeo67LosVJll7yY
hVL89/ZnvJNxIQcB3WrlRqyKANdT0BOnAppMpJz0cgFhoMcaKo/j9NDWc537TTq6j/00D0dNr6P3
lw8Mqr1ETYDG1AG3lCgV0aqlobR8cWvoJ16GGgD59vuTB5IGeioglshqgb9dTzHPLdhCE/TvKZ8W
CmMUgAFI6L0sD1mVNuSxffH+9icXO6pV6C4BEr3p5DhO2S7VFEMv7Kj42F2VnrNaKP7U4Dv29he8
jTHApoktNOeBUqtbRo2KYXqpYqkcZnRwQODP3RHgZP/o1pNxqPNi2tn1t5ETFCpoaZVRcRTcopXi
ODK9bl6Xs5iGY0Kt84DH2l6ecGdWNABQhaOTSdln+9FqbVbzuU6K0MrTGdtM8zwXVM2mMjop7uTs
ZHz3RgPbtqqCcpbRC7reIiPJa+3pNXgCLe8PQm2zk15pqLJr4i+7tNrT25/slcN6HTiQaIbnAY92
LR5sZSbzibeXSMcyNAypZ2cqFcCdFFh13UNkumUW4nxfN0+TCZnAnxY4AYdxtjwzSNTM/Ikxsuse
R7XuiqO9tMB9nHZuP4yQI4AE59n4d60adUsxs0wdypPlVP49c3u3B3fsu59mQwkXiYDe+WppXBeH
cqq99I8EIMfyQmYxtweIKrl61HM0to61Evef+9bWhC/GWW/9csrh6BhiWn7FbPTBXwbpvthASbF9
1MXwtTdNSMgW76nsbNeQdw87y8fX2KweTyeeAqTPq7vq5uaZlERfTCywQ9oKSaAZy3Ao63I5vj3K
7V0KABi07NrypUyw1RfTgGM0vSWqMFYs66uuTO63aIzq79JM300Vp2xPJ5Q/KfuRKKxH7reWkO5N
BCXRV6Ea65aP6EB2tKS6p8Nyd0Lc0zQ9aRTcaOmlTu8VYCercEa7/oR+ZnqsgPmdyn43y783FKzT
lRmAng2p/vWEFMVOkWRqqzBJo+WsYPSBaqvIzw3MiJ3PdCcc8TJcm0grYBwIyPVQSeWVSqIYVYhy
an9qbTc6mdSEd7bc3Qn9NsqmM0n5uc7qcqpCBRHyv/sR2Ec3ONp50udsJ77eG4oy34p6pdhzY2HS
pVWnIsnNZujkZ8wcMdWTcRJM07DnmnRv6bibcCoDDETZZZNp51M+gvuL6zCO9fwCOCANCk/xnt5/
jn4fZZNhtKihiA64X9gYdvp1TM3Id/NlCXF0lDvPvrsT4gjBv+Tpd0NUiI1EFQoe8aGBUbbPW1MN
bCV1z29P6N4oDAA2jDYYwkabCYlhyOxBN+qwKOzoqOBPdGxltedOeWcbwGhhGqRFtB22XUtKBkkq
Kq0KS1pNPg3x8aF0288iUop3tzaQkAG0CqyPDj9Pos0J0qgPyd4lLlTTkNIg1eLHOO/d9++Dq2E2
uy1KXOlanVqFg1380jJHf+ARMPpod+05RN5bOvAQVL1geRqIy15PCK3Dup17pQqzPnVPUJQaGWRG
bL2AwMvcndThzmAQIHnkEVTZ5lubM1BRaVa0dhPqbjGc0xQZlboRxY9GOHsSYWsWsrn3qOgharXe
e+y+dWP+dk04XexlnkhEuEpxoDY8aR+lnO2LmHMt0MvUCgu3NfdylTuDrtreqzaqToF/kxrVtXBi
d5AixBZYGU7SjqP+kHTe8OXtU3ULSMBHjUrNCp9+LYldT67gVaS3s10RF6aXqROIbao/86aGSpk9
ZbWR+vE8f8Gy+9vb4945zWt1bEUjgf6A7HM9rtsp85RFXR1StSr/FHOfvuC7Ux13RlmDwvW3I2UB
P4OM3IpF3kIdUnsZi4QTHaZzKvXPerXYcdCY3CnUFqumPbtqlPWfxsZIzOfeAj3nS3OIZeBxrU0h
HsZZ8kFfaJ88yVKfvOdqiIf2U6z3af28REiR+cu0JB3q/P3wDdi1+Mfzsix+qs0lLi82RVrnbPR4
yGMfajVkTDGf/OgJ8InAoqFAXVSAylqgjh0vsLFXo7+S0SxtX3Xn+F9nmPBK0pqhFl9Gp1k+6VZZ
DKelMJXPBaUqzGa7LP3PE00yHOwo079rjRyTQ+uMdr8T5W9PHEsJBgkDoxVquO3fKMjz0pMu6nAu
oI07vS2D3oLbkOdmvXO4bzfH9VCbE5cUSytTM63DxHDyI0bn8iig9777iDEKRe0VzcWFv62kiGlC
MNET3JBRrJy1zDCCBneY/2EUqtrcXHCa8bS0rzd6b/ZJitGbIEjMi/MwGMnUoCwx29nOoq3/o+1W
J+ytlwpvXx7e1wNNbLXIatnqUS60oHWn7iCmETd4U2n7R9yJF23ndN3bEUTglblLaZkmwfWInVuk
g+R9HZqJdH9ZTia+GbWsVd+iFbGzjK+d1pvpgTbFZYes84b16XhJbiiyFegFCAv7Pivvmk+T2yTz
iZda+73Xor756s4oTVGRsrXq0Elzns5W5KZ/irRsVB8eslod3EpkHvh5e0G+eGmTHwX0Cy9wBXdv
ADlDN2jretYQ5HIpxq+2ORSOLwdpuadkAXbv97Kavc8E7nw+m8i16kHcxxJCMTWx2Tfd1DLPMrbb
3q8Jov0Bh+ZFCeJGc2Yfqz+9PlQYkMWu71IM6R9VZ1ryg14lWf7uqx8CJaxDhJbAvNGGuP4+LMLq
WLTwfdK0OVKkVI65l+U+F92eCMKdzQfeYO0g8q4GArB5DtRwcGzZmCJsZzw+im5AFbozBjpTi3pe
ivj92HMUF5CWR3lrtfzdSoo5sZ7QO5xEaGVV/veCsFjvN3HT0jJXUmUPi3wnHjG1VRkaIaa1g3i9
kCnKQXaTMpqqLl0AcSwLnCTSgrcvq9s8gzk5gGPBlq6ojU3BzKOm0+ak0uFEs+Yzm7T+lvdiPBCl
cn804uW5Tbzi37cHvXOG1ye9A0TktQ6zuYeNccm1NGVQq5h0f1CLnjPg/jLLcTn8DyOxDcln2CTI
tVwvYuWJKap7V4SxnIHjoWMhrI9piUHS0Uy5WnY2/71vRoLB90IPnWL5JoGiNJZlKlo+4aKO0dHA
BOmj5i17BpH3vhkNqNWpe+WfbTsNXmZmkVU2begJdbH+saCmjX7RpbiFZo1beyFW36Z7VMjA9uAb
t5kbAEPyJ3Y/XBke/NfrmWsLjrOj04aDPlR/5dzPU+wr8AwVX4lrLfeTqpMIG2VZvvhG7Citn+ZG
Yu9cO/c2EIQyMgLaU6sowfXPaHWtToauaENLq81T05r1p2g0xUdrSdvHt3fQvU9Kg4WnH6WU1U3o
eiiZIjaPDUwbitwbonNsJbp9miIUCI5vD3QvmmHUuCITVlrxto/Z9hri4pbFV4W8+RQXigSRIgbx
5Onz8s0GbrkD+7kzIDpotGfX07829K9nZivLAnekE2HmDMCLjPRvL6ly343zFIzyHtztzicjSFO0
psnO/LalayuKRyAX3Au1YohPSS76Y9p17qfenPaSxjufbL0PaPatoptAS64n1mSYcOkj4QXMIsDm
XC38qRrM938vxBG5fkBdkGRt+29lkWojfUVuH27xL5RVFjpAaa1/sMbJ/gNZtj16+3qdbZKR3wfc
dp8XMBEoNtkilLVWkIskn+qi+LIA5gZR/Qxq7D/hWTsd6HtLyVOGlwwNDpLwzW3epxVL6DhMclG0
NpjnxSsDpJW095dACCYrxA4sEpWQbeTUjCitJO+fsPWgpUaNVPxIaFUwzmKvpHwnfDIU6EToS/Ap
tuZSSjorbTSVbdg3Br10Vx3n0Ivy9LFs5vxpznR5LNVoDwJyb1RentQqgM/AnNpsSieynCibki6s
Zid+6PNOO8XmKE+9bvahOXTiwR7LvYzl/qA0i8C3oOi5LfeMZR57ZhG1YUUz5bEVy+DrfWSuynbt
Ia24d4t6t0l1a3rNuqJrDqCGqEmVZHNJaLORAW6ru3BYhGhPkZI3jy5L/Qm9cTDDdt1VCFAU1aFV
jRxMtWvnIYQkvNhSC77522H1TtwBPKHB8oC+twJEr4NBFsMd4crmx1Q2QA0xHSTw5iDGMnYHVnZn
sdH0Q+wClhpU4O3dGA1L0Y4I3oVjNxY/U0ON/8KKsXmCpZ+9eIbSkoTU8fnt6d05oLToaOYizszZ
2UrimGIg0zBrGSrmkn9Yqsp5gk9e7Yzy+s6+jj2UEZCcXSs2qPZu56Z7I0acJqtoi6Y9lpNWII7f
2og14DyKF2sGa71YDkWeyid6ofOhlMV80IuqP8myRy0MEdbyfV8W3jX+CWsvm7IpH3iLg+8We7Qz
6fQX1aWyYkRN9ZgtXnKxxmWP5b1Z5XUoIO+81lenYf6yeWmkTQo0tk2nC7KQiq97Wuzzb9und33L
11FWMjkpAOuMrNv1Vi2wsTacSUwX1SjUILHU9kTqM+9k/FskA8OswniwVghE9EG3pUUoCrls03S5
GB1V4LDwmqQ9j+3sEAvpSICv17qufmjMyiiPNnalP1OlswfMcIYerQq6hb/sIluqT5WRLEnpy1Ta
P3LorsbRMCsnxLFVq485JI322MWq805rmfX3MwNcYWm5Y1myLaHQunW1ZrbmSzXZVP7hYsT8hh5U
VmkUOxv/1Xrnt42/DsaZBrrHtcTO3yrhelRCTVVmxqWxNfhiVMha5INndEjYB0AKbHTjuiJ7yCia
6X6hUR8+YQmmikDTs7o/4CJk/eq4jOQfY9nY6cdYzYf8YIoqQTZViZezN8+D4+ea0n+T+ihynl2F
3ep+KRvXOHapbPNvg7Yo4mBavdRORoJcCWPPWb0zWec6wVjnCq96fZ5ToIKYt4nbNvTXrCly82J4
KKFAfsnkYVHUOCj0yPo0GGn5T22177REeR2VXUi5wOCRxrPpetePPYIiSqMbF54rmu2bQAnPCxS5
0je790J/XwejnA5pG8IFFcV1CX4rq1tG13l5tpgX9LUMQliyHGAdtztdlk1mzSirIQXhkk3Ks2E7
JbjfunBSx7zM6Eg+mkMSfzEK0322Um15wCt33CFr3RsP9OPKfOM8wPS4nlVaeBOKERDw0zSyfTpw
9ZNmp9mj0cfgAKp2T91uk4m+zs+lO4HdBgUe2G/X40XS62pElawLvyj5gSzaeGro7TzWsPr8Gimb
D/TNl1OHzPtOzN/mFv8/NF4mr+wgcIqbD9jVugsjFMM9oaStDwovOcto+rdD1upxTJMybDUrPTS8
X8555FVYQnqYI8ys+9uxepNWvP4OmNvEBV5qWLVvdq2s4Cy3FNzgFhf2iVf6FETQQw5KU++1bjdv
7v8fClk0FJJWZavtC3ToPLVeRGxdWtIbvyxq9ZCWdXUox1p90Nv+0vcMPMsSq7ykjndKGne+Nb1C
qDVgWIDLb70oS+gphSV1TBvrxQ5Eqg9njhALa2US1ZwmOUL6RqMo7+edB9YWyrxO/GrozTbrm7az
FZHYl1aI8Si1GfmKXLU+mnrjnBaRseR89qdhrPqgE318NuN3AqBefwKebKtAFSThG9aqCTU2b9zM
vqRZaZ+EpvVB0oldYcy17Xp9y9ApgtlNIoOyAK2xzYEi+60RBFUvQrMn5zS0ES9yKfAMPA5pota+
gxpm4+tdqn00OzFMh0HSZgpazyllsNi4gu08/G4/OzwnGgjIbfP007f0z0JHJ1MWhnrpkuaycA9N
T0bnPJNsYnLtWB8yRHx2EpPbJItXO/t8XWcAEdvrB0DyjJKlySKUVnFU1ETzcf2bdiLI7WkiRJLN
rTBICvrbIu6SF4I+WGRc5t4accToh8cObNChKqL4VIMeRhR+aX4i6kT1Ohn25NzuTHK9X1eckUEO
tn18inmhzpOW5qXWagv9HC8NHbr/O0fn7ih0jYk7vDfdLW6v0qyyLZTRvJCkqk+sev41i3Nnxz7o
FW+z2bZ0s2hncc9Rz92W4Rqsd9Gfa5yLWnvFcBFprsXohQngZhgYNl31QVeaznpG5VDGz3Nme5Nv
JlX8r7s4WfTSNU2vErkyM4dD53QIAiQBglX1v9WM/daDAttPtfyyjZyvCYDZOUA1N/2eqi4CccKy
BNhOJS9V50VoRTf66UyVJkBWIvtHNZJBfzSdXsLuV2p7eqfqKoGBuE+AYv1ec+lNbLISYG9TnJmX
SbjVB4EYOMRjJ//x9i1zm5Fxg9HeoOuAPAYH8TouUHc0Gzj65qWKo+lLmS/yS+xKuOWDMI50aYdT
q5TD4e1B7xx9DBJW3CfPEML7ZlBTj51OXzCabTTZPOh2qeD8ZxgP5BUmpmteemw9NwsSKfI9vYQ7
+5Y2Ihcq7SMKeNvbXS/qFAcb7PHw8RoOqFBZh7wv99RV74/CfYbaMZXwbaBRJfsU4LZzmYa5ONLG
MZ8wK9ur574SvDang8rLavPH63wFqFx/vFRr8Q9IoEtl6PFhoaKAkxw1rIymtjsJO8t/LLlqvEyj
mn7x+LQ/ueuSw9B2w0/0pueXt7/qna20vispZFPJpgi7fVyKAp+0TsHlESjpEy2E5y7HeMeF65n0
0fTBU4zs9PaQtzkSxZ+VfAlFAf7PNnGJ47ixYFKjqVUp0bPsPfOYjmb3UJmTuhPVbz8pX5NuMF+T
8iG6UJu17q1YkAsqlwJ4gO3PvdPoh9KxM30ntb+dE5/TBjwCD4gL8qa25UYTnaROuSjtNP0oeRjn
viNa/Y9o9PZEOG8P4rp1uCjWNg9Vl81BpKGlVt7iMlaUVU6gFoNZ+WXu1uIAaijpfNVs0y4YTG82
UJ/P9Hc6NRHkLIBiPAT5K6j6bRLg1cvSxVoVh3gzu35D+fkwTeL7e3cJgyBsit4crSWqhtefLklL
KU30GEOna2y/NB35Fe7kElR9Yu90PO59PJAKr0g+gveWw6FpfLMaof+wrkv9ocUX4SRkaT3VSazt
HLe7Q2F9S/aE6wHPwOtZGbD9eBJJWOl99alNzeaBuusfi1OInarj7c5H2wXE8mqxAYpne0U0nsyS
uPPiUHaq8izVofypJWZ1ePsj3UYP7jqwWggDvSrabD5SH6VTjvhmGTqlu3qy9tX3Vnbi78azug9T
F8sXgdrczue6ndp6yxKuVv0m5Lg2velyxlIrt1OwfS7AH+g1/C2UNOfvt+d2Zxj4iRwvMnwmuW0X
TfAPuLllg0NbRxOgMNMPPVfy+f2jAK3jPuAckeevK/xb5SEhxckiAZQkKnoZNOAWg6LU9sgNN9sO
QAQ9Uf7/FB4oBGzunCayQQniMB4Og4saaN9LXzrTj27R++Pb87kz0gqMxTGBsAtqdf3nv82nlIgL
uqXehaB/BE0U9S9TtACLY2Vn690diEIlJDeiILDN64HQkF25Q0oX6vkQBYVNOhBrRY4kyHtB0q8m
EACx15VbVQO28Q4cXNvkAPIucpDyi7FYzV9DY7wT2PE6Ci8Qk+cHm/qGRs1zfpgpYqDCFqfjl2pB
GXZJbbmTnN/sasAjILPw0UDhikxn8306cjRCKyoxctLqw9Ak8cFbdhWQbj8OtQFKafxBbwu86vXH
qZBi8WYBqwvZKEM7poudn73SM8aD3uAW8t4tRxuH4jrUfcbiZroezDbxVOiMyLuk45LYj5WrT1RS
q3KOfB1m7s69dFNUW50214uPOhdX4DalaJSlqWfADBfLFLZvF13u11ZyVKbyezJXewK290bDcI9H
IWGIbusmPEyDguR2vEQXkCz6X1MzYeaZN8qj5LEa+1ZsvbN9zS5cufXUtinp0NLYvt3Uvlc9BQhn
aIBoOoiilcfequYOPWbZVGdS5HfK8a0jrv5dALUgPFBN3xQ50iK25IjPNn6bg/UveiPKS0sQ+fL2
Jrnd9+uZgrfM1QHv6rWA+FtcKmDbarSiRIiik/7VayLxJ0wm8fC/jEK2SaRYmRubuVTwndC8AmLg
wbY/4kpNzVGMe5ppN7cuJW8+zloSWoWNt0VG7MHwQrBlH3rV4nzM1VQcB3wMnowMo6fcHudj0Wjv
BFjymXjY0hwnIUNRAubD9SkrzNZS0InuQ8TqypNW59lBbXsEo2EO7IT2NYG9eiFthtqE9t6i5dXS
Ew710l2+GHZmHuZkRX9rRnpIiyl/8eakeMyVfDy+/f1uH2ccsrWnwyuX5yZl1etZIvVnod2t9+E0
dMljnoCuM+2iPvRujrtPhPb30C1+3UXOWXTKgOA51KMOvi+YSb9wu3LnB90GUnJgull0mzToDFuZ
TBahWdqpH0PNxU0F7Kby0Und6jih8LzzhLmzq8D5AUFe+7lrZ/x66oioCkOayRQOXVacoWXafiGH
0demtsDnqp6Pg0iMnQNzd1Dc21emOgbuW2oB7ZKxUJD7CTHHrJ5iYGKnvDGHkN6FePk/zr5rOW4l
2/JXbvQ7euDNxO1+AFCWVTQiRZkXBCVRABJAWiSQmV8/q073zDRNiBPzcHRCokEBSLNz7WUyWJf/
IDn5qLX0BusLQXuAWzD2DECZb4hAOJu1k2TDcko7fyI3RNCkhF3ac3MJ+XLwPK9G2F2XGoShYLck
2Ycmr++8VdTLl+QGGHxdWgUvH3XC+kXxuV3hO9forclsX4ulxcFNt+bwwYi+zMtXkwk47cUHK7uo
n1+LiJYCcImx0YrgqVbRkrYyS8pW9+NdMFzcbSJimieKu3SlDsLOq8c5hp2/WwRAs0aSNvlgdr93
81CbobRG3Qbq5atxxjWa3LAcQQrfhPi/LFmKal69XeFPcvfBvV9OAq/vHUMZhp44KOD/r2Zzegky
SXVvTo3gJkHTh9+R8Vs45gl0vZyYrxkeOPQSPcKGywXBJWWCOK8PunDBezccwQcR5QniR+AZ/fJt
+5DzsmnBxAoXBQ7dUBR6w9OuOCfhlJz6NvjOoxAeVz0z/VcyiEPn5w9pG3dDOeRqW4RTXPEWLge7
XsDX8IPq6Z3JAMULXgNsxTAXXp+ztYX0Pxl8g41Rh8kxAfKdVAIQf1aOiXVh2SfyIRRN2NUxbIr6
Ei2H1n7QTXrvQ1zOJSC9Y0IAinr5iHoE8RWLN5sTdiFp6jSHneOUiuYQEHSX8mLQlWj93zKT4/c1
n+GZ+ueR8rbMQjUcozeLFR8r0etTGAyWpfBHLEO95mjMjuY6RBBnNaFa3QsuPrjbd/Y3jAOMBZxf
0St8HUY/cYQ9ZITYk5w6dfBFw3F2EZBmlLFtr3N/4iV809WJo/b76CT42vrsso9D6QnNIkIQgeO+
pgs2Peka2VF7AtQ7bRWsEdAoyhHjQjx+6zUwwIzmBBEaQsQihxeDZPeFr5AEQgqtwpohwfAUuVXt
2lGvm1CmT5Q5VkWUf1RxXObFq9n7Ly4PKp2/RPkvB0XurSpE4gdYeHg3Ww1LjXImcfzBIvHO0IMb
72U9wvwE1+BVXRPxJeCs6+0JQXfdtReGIGrQNoDzvos3eh0sHN4S8WnRg/wxZr3+8ueR91es+Zu7
hKlfgkQdSJpel79ThhgKjj0H5BFtdm7N203odx48KuDJK1mj76O2GB5aLKlVnoCal7ceL7uxj7e9
8bI6s1lU2jYJKjIos8mBE38wOd7Zo6FLBzcihE8kfBxfLdiqh5s8Yn/sCfmf7oqu1t2bAh49ZRdJ
ie5q2Kiv4xh8cFB9zS37a6BiTbr4KoFiA2T15euXYqbzslh7Wr2CV4mWQ7l0q7nB5/yEsYvwR87o
JmNNUcfZJe+a+8uD4Ik5LoBOwTjPPrLZeGfeQieIOHfw6Xww+l7VpWodPNv0nTuh/4Iut78uOAEW
noZLxEzMsBMyU9toRM9nzb3h858HyntvARgRWlUpBskbyRtQXy1DqKZPyg+WZxvBlDqLUO8rEHFL
PhbdeRyH4v/nJQDegzwchtWQFLyaHfBZGyPkgNlTnmn/ZPMAU10r4fu7gYY+HJQT7B5l2PU+kuBG
0332oOGkhwEOegnCVQapShy68keG8Pivf34g76zZqJzg14EPB1bca+k6PPOaDF4Y9gQuK/xBCIE6
vgy6DK0bJ9uzicysPtgr31uR0CxByQYmT4S+/MshiWRXn3oJAoWcQtSEZ8b0k9Nu+gC6fUtmwRIN
uv9lcb503F4X/XOPe6ONsCcWoqlQN3lebALbohb3VqbIochEeEcFj3+noEH89mB01m4lpEagtOgw
+Cgw5N2ZCLJsip0KwlwY6Ly8bZPE8Ef2pDvJiKRm03M/jUu+ws21UnBd2voD3nCOBMifRTyRGW4S
of99zcx0TrVsYQmI5I8fa59J+9GTeqe0Qh0PIRTOR/jzNc40F2vkNd3sTs0axY8MVhY+mGKJ2yw0
Rh2RBHY6FbqAJQr8n34MMd85uHAd+qIF5KWhXfziYCVQwgUsKxUMBT44Uv3Vinm5uENABfsaZKDA
pR31zcsnJ30zFgGd/FMI6FgfddF49wvwv3YfixhYDmgHwzXFOhqUvVf094mh9BcbveQsUgTJytmu
D8hhLszmIlHG96sZwnkZxFeZB29TsH50oz+oTt4O8pef+fL1/0BK4PKfppJ1+MwW5jJqLKIKJojF
4c+z9+2bw1UylFtoJb/T0rWqvfBIG/8UgTpCTgO2x3WTUx6NN77jEan+fLm3B3ts7jACuDB1gYXD
burlXUGhV5A2wxj2XAYuZTTLiGPb7BHJ4vJhO8/yvMxqvfUyy1AMAVG88NC99X6EhQ1DgpiBh/if
P9Plki8GB2ponEmAsUHGh1Xl1eAw8ehIE0buBH7LysqF0nGzgtyDWDOACldexpaskhEd/BrMl14/
BHHHn/78Gd4eTi4fAh11bCgX9txr8FSaFCs2PBlOjMOPtFwJ4hHKNpq2Q5cYQJuxt5y8JBxxRstN
NcA36wAPrXyTdYBAyewBH/Hs+NnYntedgUP6nz/fm8GIj4dIGQht4XOYo/H46rUR+Hs2y+yfRszb
qYw6MiYlfGUiU//5Qm/29suF/vI/g/wQiPWr8ZH73uB6WPme2DqOKDSmn60xXzzpPYuE1SA2b1Of
bv98zbdMNvTlcFngamBEoh5/VVCkzYg4aWihTzYATb2atac/J0w2IL8sjUBAp9HyBjWvN4HHRyJS
uilKp9JCe+l/cP9vNx18lhjPGUspmtigr7x80jbqKPpO1j/JeC7EjdehgDoG2EWvBaFtsZ1w7iO1
TmPTbECL4wlc/0FZQimoQaWEI3H85c9P551Xj4oYZxX0MC99nlf1X8t0yKEUCU4qmsVVU/j6jiS2
+Oh0fpllr2YhgCfU3xhdGGqvXSADrbRhqENPdl3TX+lMQa/vqLfwmg5tMlVeZ0V/9JFtENQCp/Km
ckjG+N7NhS1Koy0aHCWhIUdoh4JU6SM1w19anBefD7Ar8BuIK3EKwiB59V6AgXmoApbhTKZgTDZ8
Dax3G8LWq4kR67gihzwIF2NvKf4NpoIFQV7ZtslQil4x0KWHjZ95VmxGUPshwh8GX+5Fh8zHL1q0
1tQTn8b1sY9IvG7DZPW8+7HJF/GcW+bUuWj6LJlLEvaC/RQRQauohC1Nkqi6RRbR5CCjWyNat1Qh
6T61bjA/UlBG2muBrAt9ovMweR8sm2+Xcuz4gI5QCmNbhQ3Kq4HR89SEwrT9OR9sCFYkLH9+xUMa
fTOOrKCcLqEIQBJPCpC4Y49EXy2xULjLqCVTHc5BN91DGiOiD5aqy4t4+aIuEBsIoZemF4bTq6UK
isqGyH5E1FbWrTcqmefv6DJgLgeptxY3XWb8CPE1SOvb/3mivFm6gG/BnAUHJrBFQT55NUJ8C2yp
pWF31h10zHux8jbfjXB8Q+JWLEaQM4v5DAlVK5AgDy/VD97Hm3kKIBXdZfyHngREnK+2sXFlKJzS
tDuLsVhFiaDR5SHM2EeN5bePF6Mf5TA28Ytz+2vyfMawzZjEp2cKe/S8inSxyjt/gHXrT5t39HeD
k8oT0qYQBPHnx/umUsEWjVYA1D1YHUCMvNz/f9RDF2OfkPWwWOGmzw/SK7wdQ9zwLk6Y90FR9PZR
XqoBIP0QjoLq9tq1qFjWKUeThZ2tSO0+RALqroM/eP3nG3p7leTisn+5DAAvdIJf3pDXjSETWrGz
L8cEeiKT1SyS/IPa983xDKrGyz3AJgPT4g3ONC+uKYZwZmcdF2wHw0a9W3MaP2TLUmzCwEPZ/efb
elNOXWSUAHICENJBUn5NiwqLnOkx0uKMWj9E5CZOqQgwi0AT3dqkT5sbFKI9+9RCdmg28DDK1u+q
kJ38SEj1dryAeQNJLM5JkKKDTvzy8S6uiATc/PgZyC7b+yK0zRaKah6UOgs+VD6885gvnZOLrQbk
hQgCe3m1JKQrYNpOnD0MqQ2Vk9zT3Bb7pY1CUgYgzwYfDJ937u+ibQZiBvASzKJXw4cMLLZg74pz
a0iKzBwCrn9BMvU1yTzz+8/v9J2hinrkwmgD0Qfcz1fX0rnxe+v74hz0kZirOGqRiemHGkj9ny/0
3mNEZxhM+0uX/Q26QgIE0YJOJRAk2vtVhBiyE6ApcR3qGZ2BYTX2gwu++xTh2vovPwgAkC/fm6+W
PO/tKs5sxYEddGn/CJtMd0xzlJp/vrd3LwUyXXxZGFFEv9ofMuTWa5cIcV6bIp0qZ/2I1zIp2uLQ
zdn69c9XA2iOj/5iIwTlEmVkfmEpXpTUryYAhITjShGLdIYhMlKPi0pEAbuB5e50QrA9qyMYPX/J
U+/k+esTgYh+M7mCbq0ArG9RZVa5G5Zro0F0KBHeufyInUifV0sra4as6toxOHRQoZU0EquqEMWB
g0HYDwhJY0EZ6bHbiWmE/ehMi/5LF9iTmKPsutBpgEO+55WMXmJsh2I8A9I2V0bF+Y3sO7lBtbsg
XmI5LXxGV9drRnu2gxYbv0tz+FtlcPxztvvS20AwdM6U3rRth4AerWv8qmUbau/bpMh12lCz5z4s
2ta+0WPZi2zqyqxV8gxufNDWJMqnTzRK5BVMT4arwTT+jibSYqXwmxLunDe0yccNPpU55wil3nI9
WK67A5qXpv1CgOLfwwbQ/AjE1Aw1t8VwUhcnn4p3q0qvM8jy+09ZA+bNkacOD6uAa3bxOUFaDalB
ccTruXTnHla6BEs5sjHk+8Jm7Ic0a9eV0ufIz2IIuRy2dkoBUZfdFI54I46issPzjqk4Q+YduOLY
t15GEYgksp95vJJ+n5vl4q4wT8squ/OMrdk+pD6k7nvEvMTNFzDEepVWmsBZIql8HczrPskG/nsx
CdjHeWe6eAsXM8N2c3BxNPP7oeu3DoIF1G6QV+FEjKklN42H5IA6smrtt/AaE24Dpay58qB6egq1
5AjrZCj3FifTdtsFa2iqOZthx7zO1oS1T/ycVYkE87gsYA+NNBd/VT4smpdR7OdRdfTKFEiV2idz
H5oaJ4SJPqwQQM479I8XeBc2I5BwuFWkKBCQeuGfwOBKgt1IyYQsME54COVI7rXqyzwS6T1EzbD+
nmMZJZ8pliM1VTE6bkMVMF8V264YsmUHFQEq6yUcISy1Ua4EwDbssVskFyx0E6wDgxHZqvNvYTzB
gwFMJT2UkqccOUdAwIbNkojiE6fCH6pe2mZC/FrTszIu2nXc8XXg+nMMIbb71nfK9p/EqNn3BTFG
di9Eb0lNuVJpmbGET3eNyiYojXqSQXOTdhJgWmwJDgAJvFxaWZJBk7BCVHjY4USoxvF7xDsqSvQG
lkiXy4qOAizNib6HgVIeH/XQjo+rGVswlKFZU7ccrL1oBJEiCGdc5uKcFanJQhIL17nm2CrEmZ0T
xbP0MoOafD7OCVJSzy5mQETVnCENqe/Tdd3C3tiO1w1pOv3Zy5n/G2W67OouwakNEwj5dJs8EHZA
2IW/yDsTWTnfq2Lm88Vdc/TXM8J/RFQi9SheygmnGXfMGPF55VgC4DsV+cVJC3HphWpKOPoswyF3
BgMph9NNyoEougjw8zyl3tUA96/8jq0m6iw0Ge2Y1SjIFvYrBm2l+NyRmXe1cClPK2/2rQ8oXWt4
8plshYIZCc07OyT5+qsJJjZeewQXRUJI2IrtuiKePoybHBs8SJYELWLSEfLYgus9bWMSL0uJ2Hvk
GjWwVPjS2VbIMsn6Tt8gndfS0rfDqq9gEEeHnYda26txQkgsNNM6zu5SC+O0Cu6OcVb62RyLjcV7
m8vCSUmO8ZBNuh7DibPLrjWg8E5G1m7GNF7czop5nE4NHMiKsiFRKA5aJuF6tn0IBwedTMiRCuBe
BfUOJbKBKPSCZPSO++FtkmJQVH0ztQhFjpH1tvN9y6cDEHdkoGkH6KFMoaN+hCcgEIfU6yDr9kY/
1reIXYp86NPXsKgKVajpBMODyPvE/LCXd/ggyvu6LlCvn7OgMd2GYoCn+4yPkauBpcxhjVedR6WT
g/uStDDeY3i9XdxhtQD0XWUqtkmVwWF9xRxomjCpEBmvknqaAlhlY9CvGhHaxOY7bs081p4veH/b
pIFHsYgSbcscBP11J2Io6EqJQ+hc0lk5cWuDGIKvwMD2r6RCYa1T+GVsby+mgwcakGS6wrsz497J
CQjwWvDpsTUoZTGpBAbrwKV81IQUU818KpIS4gD1XcAs6GubZ42/yWa4IcEZEcL7K46GDBIK2xBr
fm9A9IO9HO+mXWehLClxBlKQnDMK2ZU3Lqk9wD6uWzC5GUNIA2O9X85gYX7zhYxVJRIoQPe+Miau
VyyT/ifWcPQrBsNsV/bjJSs5p7DDLM3Uj25jbCqTuyGfLTmoQc8QX+nFiwx6q9aDc13cEd1V6bwU
ww8S61iduVcgDQyLViNKuOvl8zaJWHRiEmoPVxJLLS9zQzVMV03jvK3iU+x+BCQf+DY1TfZtYQlT
NdLLAPaGvtCmFHPcUFhTIUd2B5+ILiwD4VOobyyybUsVmviTo45O2wSf8N5B3a++cRfAzAB6Mehy
KiwdI9v6kCR96X03MaxAztHbdkbKB1A66JJqdClVuwM7bABxY+0t3xA8hcsMGlpbeobLokJoEtr8
dpnNNwmmjNmyDCYn1cICh4hMuhbhPbQXerpb4OrFJTimUz9UlPXaq1sIvvMTNPfRV7cmMQzyRWav
J1h9gqA5RtHyiGwTo46zWwb9dU5tF5eu1Z46gBKV0bIPDNgdMk86tQGLdxh3sEUife24gGwF7Uft
Ds2oXP/VUj+TW4XWal/BhUq78xovet36uZJ5vcZtYa+TiBefs5hQuW94EKp7AwQzrUKeNHIvs0uo
M2cNbFxAZc2XO4SukHE7eLnzrrCZiK8wnkZKe8GGHrmhAEl+AkYiXa3wsNHOTuCluB9aJ9h1SDKa
fcPxDyVCNGfRukkX7ukzovZCumtzJOFVTiFiYWMSNg5YkiLWnsFimBBdgdmZ7SHt9MeKmTYOt3Bk
QymIbsfiNg6VyqW7jJ5WlU886UplotjtYh62400YzXCuXGi7qEOhpA2OhesyxDTRAMxzi6GProIV
g9p2fkLT2g8GvuzG2aF8ESRsH02OYXHE6Aelzu+ArG2Q4zbaK+T5LXJrAqhbSz2wbvjURFF/nqcs
4FXaLATLRhPZEVFogWZ4OKtooOy+9N2w60VdHU6swd3mGb1de3i8bvvYhdMuDlCEbVtdMH3kAtXt
Zmw74d0j1yzK61ipzhtKmFEsKPQQzVI0rlrDbrRPbaFI0Zfz6CGTyVsGJioyCvhoQNbOxNaTHC1V
mSM9tcpm0a61CRrPe4xd0/5oyRyG914n5JegCRAbUPuJNWqfQomClO+uZ/bYr33wVXoxeF+NBlpX
FiptzBZFOLc3xRQjIEZSKj/NISuKQ4vYPVqiwFN8A3p+SrcwR+3gHBclY4GNi+vHBLjfMSBNSg5w
G5ghQcQTGXZmxMiHgeAq13qkyfQzWH2a1IbMJt4z7bzPPgqwrMTQTUytXZDTyqQk8s6e8ad+Gwk2
H1lExmY7+l5kkTnRJRT2AR6dkfAisQyMLkbMUpv4Ztp0WI6LI+xROFb7ZtL0kGLcz6ULpIHlTTRM
t15o0xwFGMrf8xoFIqpHnPZsmQ5rm+BPZlIwS2e0WKzqiuzYAqmPS88bw3vEDkRkH/OBZqVnsfpc
cWfToow5HBoxTVAI7/CmdFMD1lmCKzY1sb2anUI0lMkjGGY0iTAYZ5nrMWTgfYiVSBkxHdMw4+yA
gmNmFUH0MkI2mnl9HlyYrbvAxV27bdBUd2Vq5lRuBzH10WaF/293h7lAlp3QHRpAAxKOchzGJsdO
NGjNuJsuLjYlwjHhNFXBj3S5i/pgID8aOE3pOlAe6Uw1cSFuWTuI77YjMTwC077hAgtBNOdXDLTY
tgSI6iHqF2dJ0mwhEbwcDplyfod93C799eAXGu3nFb3Row1x6NoBCymamwIFVbQtjF+09UA7p0wJ
6lgjz6aPGGov8EjIxrfQku9nhhxDsDhgShjVSdi77rwwJURNpjlzVUrAmqzwz5O6vkSmRTuUcNA0
o2bM+yNEBgiCTcMZnVuSufg+HsRKzylZhdmEBCXKV+j3RWzRG/DS4pmgkzafo75LoG9e9diDUOVP
LWTt4Fl6RpZgUHCN7uNUqLyEV8cy/AQz0Im7v87o/+On+Z/tM7v912Fc/fO/8fefjFuJJKv51V//
ee5/SqbY7/m/Lz/2f77t5Q/984Y/0/tZPj/P5yf++jtf/CB+/7+vXz/NTy/+sqHYHu2dfpb207PS
4/zXRfBJL9/5//rF/3r+67c8WP78j7/9ZJrOl9/W9oz+7d9fOvz6x9+Asv8HXHH5/f/+4vXThJ97
7J9n+jS9+YnnJzX/42+BX/wdTFmoicACvFCPADGuz//6Svh3cG9yBIGAHw5PeWAslMm5wxWjv1+4
k+AoXVSRSAoEvKKYvnwp/zt4XQBcgAugIIEmvPjb/77zF+/o/76z/6J6umWwtFP4xcDyXyArYFwn
APnQpwLuBu8BMKNegkYoBzrVkJzv+di1hleBGEL3maFdzs9qscl6o8Ffl48rx/51PQlLx7gMZxi5
YinwYYwZlAjUQmZF1PGuuOpAqvrF89ihykCnqDtC5zTb70ANuHdd5KvIanAFSULLImxnuPbjLBcE
pW1G9sPvwQfcCNsbv0bVj/FME58HsOiTWBF9gi3hmKOff5s3y3SDMs5bd71WEimpHWALQbLhPklt
v1boF3jrb92DGrrJimXyNmiZthN87dETK9s2RVpEpHGrXwPGs+Uzj3q/3+W0n5TaDGOIlALEF4ME
1YNJHl9squykHnwtGD9I0P5MmaSTeBQxT5M9TORduqfT0vBTqjI1HDpk2087EN27e8E82hwWoAL9
DsV+zo/oCQhXmXHO0exuliEecZRGO2DXAGVBCEjQZkvpT8LZPcppkVXOAwlrEycDQlUMy8xtjCSt
/OR5cMnaZbP0GbAkkiYVLLZQijQIvg3K1fou/gQJByiUqluzLzG6Oe4KDQaC8PAxtmPdBL5nq4RF
6EtOnezaSkNor8GPjWW3R+Y1tm0KC/upgrl2gYe88CQEbCC77jRDG9lVFBk+bcX8xg1w97Oeaysi
F48dp3SEgD9lGc4wLM/WAolfxpkSMfZof8ajF1gURQVqFISJR0PZFjObv3jM8Wc/QbfnYIhaUSKg
XduWDrnj3o5EFpthBaVN8IupwCfbIBgKbFAZGMUlDJljshVju5qDw/c0Gxzw7FQ1KudrhTorhmNW
0Yq1mgLSPbULfHrKYg3dk0EWkq0cH5LukRnZh0hzNN1jD+QJ/b1mhsmWnzZuuuosDFPFEg/JN0VW
+yOY4eR4mKJWxThzTqT7Hs8DEhMaks3TtQ5gXA/TmgZFFggR7L5TwBfPc8EN/SXiNlDPhCLq8MC7
rnXbwGMjO1IIc+JjLjwfPRTU7vcLclTmMpSxT0DUjr15g4Zd/jNBWi29QkvSZEkl14UM15704/UR
/g1NfpVMagQHuCjcUxMtzmx5KHD0NT4qv6uImrnbovvLxOU81Qcn59rVIoBX+hY0ACHF7RQlXeBv
QalX1quTpV/Y3TLO4fC5K6ae1mGPgq8mgw+voygcKOCtOJGZQ9XhJlrkJUMYMlzzO9al4zUDvGdP
kVpDry/TBa+3HJfOw/ELmy97yCxM3FEd4yON5djnMzgZ8xCb6UilLo6DYCp/aOKkRfUT9A4rAdBK
pQ/KgPtaR6PX8YoKUNnqtZcNu4riPr8fiNZhZQfhteUEdZ3cxEYG4b2ObPxE4Z6oahyVl7WOZl8n
94LPPn20XRqdw6xP3GFyHl8PC1CEfZE1Ahl8Tulmp31vTDdQzyG2GGhGD9e0MdCJ/NUnFypVaqyP
bmW6FrI2ODi2VSw1miVumKfmZCRgiE0fp8N0FGPudRWWXBGXJEqmrBpBCYaMdoxaf9uwkC0VkhAI
2cF13wYbB6uSrmr9URY74piXPmi082ATr5d5Qq6widCXgoHSg1uaHHbISICIj2GEPnzd5tym28Rf
Yxw4BJHdV5mDfoA3EfrjPgs7NuyjvoieBU/FUFrH5qvG92E+SCbnQxzVI911B6Jzy7fZtHodYJKJ
4fQXAx29RCjPDjRNCzfEdIRgomwTjS6xF7joqUsFXlEM3ea4oVDkrBWCS/l3YKsdqK44Ej8VEh6l
JbJADLmzwtFlM1iyKhygs/nzyEWDCjm2D0HWnJMCibwKffwOLNl5r3OCeIghLD5P6zCCVNQWGw1b
llKq/hoio0+644d2XNsjrKOP6Qri+SydKgeJeNEIBhRS0I3rxWPga++Ue80hgrwTIzP9FbS2vQkT
6gG2Gxtg2qP3VZhsqD0QIbAQe30Ngwu+TxIpayAYj8SbihqqAuo2DaUET0g3w28iCDJw2/S7pe5r
lM979NsnwGuLHu/JpdfQRas9Iqp+3AwBoNEkvesp/TaN4mkcyXj2Epw46sSLfg1gUP1u/exsO/9T
O6ZwcdVzcWKThS+VEIiildO5MXjBHuQegyhG7G5mBM8kaXc0S+4zsaKa7rNdvEQ7M+QNFCPqi0iX
6zbTG62itM44jgJJY/ZzQcMNzL0AwOZtjY18OAK32uGEyCFk6hvAbADGPMIqKnNapu16G/ZI8QAZ
8RSFK8LV3Ux/a0bxDbFE7kSWbjoQe78z5vXPk4hBOcWwqByyjXob/mzX4GqB2O120UIFtfIcK+U0
oOvS2IOHk3Pp/ATHaeM2gW4bBAyr7CAa7BoCyNYILAt4ylqDG3HJk48ouMSUHVwRTFctKFi8Rt8E
oHqg1qkKbXylfIBRZbwCAjciEVAZ4GWj/1ctIq5l2B7nKRaHJHU4bzfTMUrWWqL2qbFA7SKjPKSs
OrJfAPmqBVdrh/CKgVBymLTn4GrfkxKeWnDRx5HcEK22ugW9Sik49EXOPPLJm7egobgysVibYLYz
H/JmMjVBxYUqfQGak8gBCKjsNzkWfIAp67d4zRCn1SzJ5wYw8YEH2U/QdwAu+UNGn9MF58EqWQz/
CjyM/kqpSUgF3u2y8Vx4XwRu3i1Qtldxv9AveMD9D8XdVCdu3PoRDT8l6xo/jDjKb1QmryZPTCUm
OjZkL8Qz01YcjMVhr52HI23nKytAmGuXdjj4vNO1mZbgqVmZy/AZBtysEH70TIcCbRgWQHSjxXjl
Yhmi1pDkKrDxBtHMsAFP8m7L0GCsIi/rt9LhvEadeh58xMOMgUi3WIaQZJFadSa0uR5zTUuRr3YL
3a9Bbk8PtkH0rdeXDpXxw8o0QXaIBVa0EiituUOPEJi76Q2A0c4d7MJNjIU8phsiYG+n1NpUqnFP
MwgU30cbfMFxSZQuD7ERZYaLqh/Sw+wXjzm8uVhLfsC0M6/9JqO1kOZGwS3tqGVxMB3Afm0iVq9D
fNsn3Y1klNeAyFlRCll89jEt92vrq40BzFlpqC+w+aW/lxGUARAQxZ1p0/YgR3GDFAG88xFdwCi2
J0zlTTS4TZvLbzSHJsC3Mq7gyMc3CWqDso2NqQxa5DxPjlgLj9id21L0cANVcVrBxeMIOz/0qqJm
D898VzaM7JpGHtt4uQaBQX5fnRf/6qz3tPrW7UwBBtQY7Yu0dzUYLBumbfKdq4KWEEJXONXapwF4
JrhQY2u3Hqymy3AJBD7gEFa5JBusF83BWS23M4RmFUpjoMJgiG1AgC/Al4rOdGiiasg17NJpXBeT
/zQL78FjrQcTSfGkpzb/GsY4D8fE3Q6jjE6QpN8pQF1boK2H/0XeeW3LiWRp+ImYwQXmFtKePN5I
R7ph6chgAhfYgKefD0ndU1LNKq2+npvW6ipVJglExN77dzjDeKfZZ5NldtcfTZxe4jYMl72VtkF/
A8olrsfRv9NJjy7OrtIqMrEbfWiYAzIbzV3OoLbf+b6qWNJ5pGqjeU5JtlRxbfY4F3jmXbvq9OiZ
lTxxCsjdwIjMatuDTBMRD8a6vK+c4GZmThhXcuqemdM6X0zMNnayrdcL6okJv0J+5odkEKd86D/M
ZX8xKqPl3uf6ynQTZ58kk96THGJ+rewpkHEosvlkjFCCY7R16fteJi+cp495R6tPUgu5JlRTmhIP
c7JhM7M2hOx2YduXKKVEI3Yckuemr17Zn4IrUI4xtlb9rRHmyRpHB49zr39aUsN5Li1pnT2ybShQ
c9tbD6MZ7ArCsV4apfyo8IrgDglneMOkJ/yUo5u9S3WePwCMGkzTGNeb+2kyjHv8ao3bCUh7h/Dg
PrB6MKHFNR+WtHl1iyogt3Pae0ORHuyAes/ujeS0JHYdd11wocR7w/yIsRdZWfYpLZz7cV7vlJE8
y9B9F3blU5qHyXvbK+f5CDNLf2b7uq1MQx0Ysi8klbtFF3fsOzdUMRjvT/mx0Yb1TuYp9Q2l8zNm
Wck39oL5bp5L8+vSTk9Tkh9Q6ftHkTKYjAKoRPUBaDlShfWlnpyT5wwffSRUHyCQyli6ox/ZYpyu
28zkjaozpe4q17SoOIJlL3MNhKja8aNaUdyFjRHuuJvZOdVB+nlgHBQXNdHL4zp/TlK3uqjEq4C6
qRk/jrAuYRMOTxlRsLs6C4gmqevHxUNRamQnOik0QPOKJUPvnGcL8LtW863y++daDddOOt0V2dBQ
h7X9S45j650kEHNHqOtT1flsSP0U24pjmh+HtCbMnzGCpuporeCqROSy77eY4riRMLqOslvzo1n2
h2IsPlD8MikCXjt6akrYx7alroe3QebP3pQa+2nwbwTu7kcEidnXbmLCD1E1jFe4BU+LJxfy9/JE
f9aL8PcZjEr6+8TlBZjz8g07+vYVjh1dWWVacVXNb+lYiEthIyFHs2iWxylBC196C6dPMqXcL1MX
d+OwCTinBPM9DwoYmIuMhn74oCmFjrnvvM5rfchHb9qRLWeSSmRl+4XE7NK2PoaVbHcqKFHYYzFH
aw9yU35INoNJ3tIpKR5k7t8TsgckERavopxupGPGggFt0VXP3qDHSzdDzm00za1fF2wbxGUsw4by
LrI+NrAGr8BAZBLRST/NanIGyvUA18AxbdODF6Z45jYz/RpJEXPUhuuF9JYNH9Vh3JT1HWPfc+lZ
Z1EqMexq3Z8XO1P7xAveprqvnnI0WWUk3eqBDeViGd0O0cH7rpB7FWbvYKd9w5mJkiapz5RJ5pUn
0ortKeWeFYQb6L6uYkJHjtrlyoq5Yq/GN3gCL2U9uxFd1nLTmP4ZRmn/oep1sjPmdieS4d5s2Ntz
V57cRc2PRi+A8hpUJlHdZ/nRyIIpChSmYQorrW+JQ9oAj+8q7AovlorEqJw5NXwdTctRmuV1zwT3
1a2GYzXMbKm2c7d4xqny1pZgGXm0uYmHJaxBvrdOUFkgCrGXm/pm6XQGB5hRg6itU9rVceNOH/p8
7a6csjBFVLbTlcq7ZteGXgs0rjfMVRbVZ0emV2OWfc6xrWL4zLnk644hNn42/gWAKbJSzpMcIDfG
T5xCQqthR8DovJP9Iu7koNrPoSG7Qzrk86fGqPoLeroJdLHLEggEjdPEjNeqQ+1N2Ribnhgv1cJJ
zEl/u+DiCk8iKD3q2lAeGW8V5wqO6bl2M/g9G9LtLksRNS1tv8pmeVGj3Xy23ea68BZaewhzuza3
wXbSYZcwtrqtUrqmXLc9u4uzvCULxf7Ku/+aU6qmse/PVxrlwbWylpuuQODsse1Ei6pvU2tZD3No
mJ9H3tsTe9C7KS37r7a7EDpamWMMglvQRHn6tXSWY1Nq/4wRV/9OeIo2fwFngZKMZWxocHsy86gW
sz3ieuA/2DmFk4e8dmdBqrlmdljdwoCvbku7rGM44xMaGfGRhf5atum3tmg+JBx9OXV4pZ/rTrJN
me5BBuajn7fLFa0tO2L65i+lfa9rC4aKWZ0zX9KZVntOkzyGifktr+YzfJp2ieu0XO/mqmmuu8nH
pkwXi4oykD5oQ7ZzagrPfWaSF+6mPrmG1JAdgA3G2IDIdqXcDua51750QdocRzmGO5JC0qeuWwE2
lSN1Fo0uOcqTnRg7ZzYAX01svPxdnYOYRRU8iss82Cui0aZ573STfd8w5diX03pNhlB1jZVofyVk
IhET1t2+DMF8MUrobrUY7NvF7ZK9X4dZtGBRR83Uv+puAbXx/a+jCYFvVHRo0EOOZQB+mibLQxnM
3lMSJqCmnbcjEeKmW4eUR1ygtykG4jjigsF0GC2FsfJ6L5Tg/YQVKlFiqXvWA7BYFszlow30SCD4
6HQighLmHBqSbg/t0g5TvJYgNae+yvBTXXIwo2KAaWEzfeTstBuskfL+RktcNuK0a4yDmwY7A/1O
cSgg1nyUSaNOKY4MEKAMLDE8acZ+ULxfvPnzgOP7c+3Oso+Y64Rfxgqxzt6rZHEr7PVjJo3HWi7u
awWOuadAfIFMaewFTSjQeEK3ZAfHxAMcB5R2Y9l+HNKujcfO6yNbetCF8MKc/PHszh1FN0sjMgaB
vpziM4nNRfET0hWcZlTfHAqIO0PK8Zaa1r036qx7Dtrqa766OaMxH3ZJVyfVWeX1etvMlqhjo3Tp
aFbvHPT2+NgMcxvPqRcw8gkXKlLxbWjKU9HjuFDr+s2b3MewKcrbYZC3TZfpM01aug+kYJPTjfia
uvN66tMST/7QvOSGkzFjdg4lYTgUufU54Gmqpk73TPqL59EHG4/qxcjc3eT7V5iEQ2BfQ53f+x6x
wZGjTOPkkLogIqHc8QuxJIm9IYweeCJjA0JTsursj4V8mGDEfmVmWBgxQUOhjpvCKOZoXRowxsSF
qpSPtf0tX0bnA4dF6excW7mxBgM/i7oXI4c0RDK/IUdwsfKPla3EXjgDXD/bznejMMAUlwD3ouPo
lCnJeY3FVqIS1kIkEe1RpwhaCDheJTSxwgLHE2MbcHTORCC6XXPJaiaoshkYiZsu096hbI19p3MO
JtlWVKZEg6ZxZ0k7cptuukXdBeAu/aUSewv523NlF7kTw0ZTzQ7iPSSvSQo9R2k/SH0oxyK9R6r3
rg1Kdckd4zMxH8JlJUojnjqDV5qKyrh3Ju26cdZq5ymtUvOdcvLxK0YhOVk3SQ+XDWZLOWHlI7pX
uzXR0SCuF3Hi2utWvVu8pWx6xbNshHeRNBCUH+b6gDN5vkZE8FIipYqXyU/s5NUzF6wDIEl1Xt4e
Bkj8O3AVzqQmLIJHmYe4AwXssVhCCaJu+rkvp11vZ+ZZNQ2lpOn3t6SY7+rEbF8nm+TIXWKT78fU
F9bajtl9GUSgnI8SetxJTGo6kNF4ce1Of6TdCE+NMqtbkWS3AafHPpxa+9I1vImmNJ8rFdwMZX4h
5e7ImwgebKhH1096WPAyOdW1iwMlXBr+pxpOhq8vssZyyYc6cyDt9SH1RuNLYTbvYf2Fe2EwfKV+
/ryVSnqdQBY2g3LddZGPETmjGZlakZxIS8KKnDxKkjKyfUbrc5KOJ1VUm7gHa8+IbaY0EQh0cK3g
qp+lY6dulAmPuwT6b8xk4pI6FoTv8zD80On0SrXIWwbPmVkRXrlDxzDsupGJ4BgsztEYayYQKLS0
pDKwpkMVTM3Bt4i/qfp9IfMru3amHQqPLO6HYYrcgfqzCJcbLwH/SNqnHnndNrWsMe5vu9NSqKdM
m69uz4yUqA2m02BZrCg3f0ir+VkVsnt0LTv/kCEsiBpotnu2Pz8KWwnnMqmT9N4wEQBH5lh3z8mw
QmaC6gyIrQokK7BDV+MRbfV8PZdzdna6eXhwO6npB0pv4v1qF4MDT3oHp86u/GqVZwScct8JE6bk
3C9B5Hejf1JB2yfHxSqZJi/NPH+RppdRiFdLi5R1G/nAPFgg/pRWbcstwtfx9+w/UMEW0jA+2jjX
vjeKoa+OXr4EN+4EKs4BTa6P0QFtRrMp8gMjP77E78IDSBfBpng/mpJ+nWMAJp29EySS0tLbNSEa
yNdpzm1+g2DEW+95PXz2sQEODcQq0LRozetjG/jDrbIC6+M416UdaeCxdxlSo9cWLPjGJgESkzHG
r6d+GBlrDNDh9lbY5i89CtUgLnptfhIIgEajKCBfdhxwjNUMWsGqr4a3siRQOfKQhq9Hjr5giB2K
urugCPx1T+jxul9aaN02Gz9FN3RuOCNzZ92Xsk+ysz2sxBflVOZ50Jy5c/1DZ876fYF3GNknos8/
DVYLkahrqRkVdqEXzw4ZlDqGqN90OY73XGU+M4hlq49qH9bIakv5XAIaotpzVydmDLgbbW++LD1D
zoi3wIldFYan1iow3Mly+KQwaYv15PFZEkuqNd9rlb3Rx12NnsxP45YYG0s6hXFfMf1Gltn49pVH
d7ozbIi71pDZJzftmzuoYsXZKpkkxZmeV5zJl8l4TaxE3izDJL7pwvdvQqnVgZLQ/jpyHF94PWKY
RtZ1G4xBEFGC3Q7duEbSnMdn33BN5IBBizObZDqYLyuSVbd/YaCMHWeLEvvCBhyvZjVEYvCS9+O4
AmmucLCfDEMlX0i9gRc7dKWxLee5I9FgMPm8cQ0X/I1Hy5AxdWTwZo48yyvP8RKj2hcUO+3eqEvS
EDRY63o16Xm67zSUtSjsqDnNosSnQM7NA85jxlsmuzOcc+4ysy88nibxmCa1uMm8/Awd1X/o/XCO
y1kXe+ijLBe7t8qBI1xwLdow3Z3RiH0GhSPuFrF8qUNrEYcBw4vrAvT9OKxVNsPay70XfNnk2+CC
/exceLR75YmXklER96l5gvxlXo3Dekx8v9+BdXEWVJ1lAF5NTv8YYGNPnZp5t0zMi6i3+0+tUbzv
zdw8LO5kMh1ru/KmYI3vMyi1ETEPYexTHOxpoF/rVoe3me9M+NbNwB4wmfZWWdnXLPgV4BpJZo/2
IXiR7fwo68X+CKsHEk1tXkOGg89NnoPXi3NgwQGY9L00+pwRaxrcJ7p/H/iFeSPBpfF8cL+YQHRR
1S/+17mxP8DBHDiQuk8hfgWVqV4tUTT7bARWQIHExNeorHafIPLmQFPuMdGmGbUja8XkqNqXtL/7
thQIKebCYBgiRGSg54o1O/9TwVu6X5WELtbJQV4DhUMCpKfSA+SbirH/Oqz2rTPVZI3Dduug8ktK
5MUalIx9Rt/ophfXaPfd2gT6aFRBzqCvUHdT2H0o+lqcIXhMayxFmzADbkffjCrFGRQz+2X612iL
QeFQmD1Fiee8GGt9aRzktelq3hqL4VI1Mk97pDEE9iR1xHkZu1nHjKC+1Ryizo3FjFVFhmliT1E5
RfGxUTb47bSMURGkzq5bXcrtIkm8q0Et4P8ssZNlpHUd+4kFrN5gkk1rK9Ivzmyhwe2wr8P/hSaF
U5fVRnVJhdF181OBWgzYCw5ykmXJk91VdIgZmkLOI6ZSoJfDOyswCvQFfe3wG2CAGcZ4m5SyhEkJ
vR0vdsXNK53XAWHkDkLzZjxE3hjZSK8d+tN3WWqwd5nMvLwYZ/4eJYwxEwLJABMu616mWbFtZSko
Ul8pyPNQqDS11jq1xT1DD0m9ZO/T3thN7PFwrCZxoHj3WfecvYD0dyJvE1x9PNIIk8nedY4eYz/P
Pway0Ad7TMUhqQL2gbBjTxIoSjhlxF1VrQq7xiT94Gi7e3U8Zue+4cF970RMW2Xe2HBNH+e0Cm9S
gHvmkX792NtiOHAfrPPaieR11Ka+aibLBzNInqrE/mZr/wGhyWn0J4ZKiV19A8yDnwUDfL7OwyZ9
8Oh3Aafchve9XG+hYFx3bZLs8jAozz5rj7cgfRxMOUIl5GA4rIO33ulggnSrJgk9n2TJ5oX4A5Qp
hvTuSFR7V9qufDLbhblUo6eKf0NDuURZ5ibugxrJ+cUegF4tmC1QxbpIA+cgxDD5u77xICvklir9
/UJzVQIYwn2OGWtk9BWyg3XTpevwNDI8wXlEaXkrzFUlUQ2HHdpd00zAa1PPAQAFT6j7pS1T+zqp
3cF9ptVrUwZS2rcBsoqx1uANBHrgFeZUzypZLMgp5TCwAXrT0kHGdFDMDh6M9QlX3YILbueZMblm
JpAU1oTXGCvszREDUaLeaoJX1yv0HSYH/Sxiy7BkeQH3XBPyWgfv0uZWgYyttGdwF4RtEP1Yfvu8
80o3XrVv3LaQkMqdWyH1i1mpqcQ9TlYvi27zcuc0gXM7idT5DJuSYeIchMMhcbLuXRHUDIhnt5I7
nYzjtZd2UASaeXE+IK6psZJJE/Pc+xrpfQPpDl4UvIr3wPq9ewyScfmaOrNzh+bbKWNZ5dQWrTtC
8p9QKWDeKaws4jtL+OBeoNtr0yJw7+QUIex0A3futxoCmoZO6rKYm5w8K1jvsEIgv5Q1fMqm7pt9
hyoetQ/F/FvuQ1siEK6CreNUZntuGT6gjEjHCeYBQBhkHaCwMKJxzXAVmTQsqaD1w1drFj0Dhxns
ewdw2rz2nRyvh0DOKwdQtcIV4IBIDobdjHNUT776IJXNWkM58oWrgPqKL0C5IWlhreI0MSzjEIwt
wxA9NK7aWW5C0W11S5/vBx+RR+QF9JDbTNT6YkHYUFfwiJuJC+RRR63QU32wU/RVyF4CnV54q2m2
TRgea5RZKrhF1auKU2f5NhtJEBjelWnCINordEPZLi3mMN23GE8LLB7xt4Pba2ffViPUz+nohK8r
1TUR8M2MDnKxG7s8tWrOH0fHqYPTGpg93Whnd0sE8Dt8ZocbrlO7gAvgm0kWV7DmWuDxKgGNxjGe
2gk9/TeFVZT7yQwxiGcz1t58UDPNGcF4jWpJnUxC+MdjFljIxJoSvZv28jjUNLCa3vw13KLj2RWr
GeMVvyrNCA6zbrlJo6Mir+pFjyN8Bw3ct0YR3hJ6O1zDqWtCtGkW5KFVYepwBF9p4Kim6ZqBAY52
+YlZV0bsWlpbw+Myu0O4p1GHqw4/LEM3aOm8PqxTV4nPtWTbfUQ+x0QUJk/Wdp9UaOc2A8jEyEAJ
XAIdy35ih7YzKvXDYNUkeoluXLo4ETOImzDcnELZHsz8D+5jv0r+fW6jgy8HlhwO7m+m9Xs2tJu5
VTOkzXImwe6KzT/5oWT+SUP9hWL5b37r/w8a7GZv9N//4pr+jQUbf6o/ffn0VxLs9vd/cGBhIP8X
9i2BGVgYDwcb2/VfJFgD3um/aa+BAyGW7Rrj0C3vzvTsf9NeXeu/UGpjJySIG+FfiP+E9frdgOh/
1cTEt7ikm2LthbEEmNffTPcq2M1t7Qbpe8tLkcVE7dpP3gZR8/7UjJxVyj7M9ClRb4YWq3bjPGOE
rfERbsf83YQysLGjWeQBOMFQWUld7cbBJiJunyq8nZYzxqNp2IF3r6KC5DiMQdgBeidOap8YcPZ9
fsQ/RoHotPAunDZOU78xdVSmo1Lpvsjo3iGqmmh8zH1qIKUIYeAUDhhCiDrXnq4qnbQSKhNWQP6D
M4Oa+7FcrMn/Qh1ncfCzmLm6GtkYH4j7lslX6yydqjJavIEhcsz6TAf7ZAA1+090uD6kPl8lg2ld
VmetRzQAiQG35UBiH7LNm5ThXPsFpYKFXGcd5gaXh8IdaTxihcELn4/U05im6wAraW6CHIaE/+cy
8uLblEDKmR9Va5lcQqeUdo1jqXPLULE3mtv15+OY87MzEAL19pe38eey/CvT+Vcnh+2R+5Zn43uH
G5FwKR5+pTlT5RMDXczdOzZtDJLODhXeOl+ZxTx5YqeyxhuyvZ2uYJfnhvzBdn0yBjkPxcmqEuHJ
/8hfhcuBeoGa3XbwdPGgX/92OXBEkDNqnbz0JhTvLtaFmeoMW5d5oRnFjWa7VfCHqzZ7MOyy9aZr
zRQ2zf/kYfbrfrhdCMvSIyfEhWdO6vpmBPMXJ5I1mPNibHv/xW+YSla3ZELVU3HsOpl77kPIAyHm
Mx15H8uVqTqaKSBNJCG8Wox1XMg4yTpuf0zAo9iKVGNLzXXnF9PiGHcVJXrwhvoCoeyNRrElbxAt
Wt7DPz/cX90B+BGeidGSyXI22SQg2//6IwTTEzWIdnnRAN4ZLFQIL9xGd5ybcDlmTq+c6So0KDJ0
E/3zV2Pky4f/spmAmgYcKrxalg3d5DcCPb22O2arAzpReeOSPI9TJX11GHpP8QwTp9y+3M+nbQ24
DYJLOzaNfgrVTb0K+qXb1obUWkYZrAVW6jRZDL1oWBtrey9SI+uYSGaWX4R3zVjZtjh6I9zsLp6n
DG517HW0dzYU9dUHM2imdQo/JGAoukWuHRasYmBKRgjESI+GG2ImynsdRn2LxEkdqFvEtnD7vuQy
F734fDLF48i+s0wdhk77qg+2VWlABOGPxNDeho5uccmwLyYtB6hc8AA6P6Yj2NY2SRB0UXHw41Mm
5W0fTbJxvqmH3H7bWDQKUf5hUOMdzs/T8LPmqMhD1r1GKsOXu42FN93nJMcSeLn0eOXNBL56uEy9
sYnW3OG6X9mpocb2mQ3Lr7Q9a8fkxSQ9AKC1KmAIDtRVbX4mQ9ny/IeiBVXLj6QIplPy0Mqx9gzQ
3O8bZOmniocH8Fvq9sNkDSUf7Sw19/u9KYOhsK7Lwm6kPOGv1xRMKlbc3bYNdp2Qre3nttyuOnCT
lt+FL+BkPDHz3Ha16sd1kiI7G0+ohHlXd43w6WjhI9JMW4elnM2epmn0ShEyzE7G3ty3/eyoN68Y
DB7Tz48Cfx4W745JyPY2aQoZ/QiE0M97mpF+So8iL/VgP48NPBN1yDE5xReDij5gRiX9GVnbFVDd
9p7NjD+98WKbS88eUydE8ak/mYT8bdP1vS3bjyOIo5bF8dvSyLzE7Nc1GDYXzRyNQLKuoarjn3se
wyPNLfMmufLSzHVh8UcDx4Wr+/lXHGpRdFMOwinjIbSD7bB2GuSK+XGYfUYTUC3Nqt+NJb2Gfwwz
e7svbUeMxlFUaCEhREhQTZcZhhY5iZFm2LeNeIJszSz2EV4JTTQzOqG9a+WvC4z2SNitokt1fhyg
ttMLuTEjUr7gx/+xHHN7v9HHbW+7hZSgs27JFNj2bOFOBvQXkVcT7wGTPSId7lurKU0Sx2pkCkP2
/udpZ2l74b830rYYMTQxQnNWsdEuNc+D45HuA4VZDkE0Tt0iNc0DzOLR9q/TEUPmz6YwZhauNQib
M9ax1rFFDlsOqvcAmd00CfcoyddaHyth1Y53kFayLWrRwgkt/rgL/roJBqaHdc8WGowNprdZcP66
A6ORpucJhXzyvdVtzAOoxiIZg0Px6e24EP52ixjWVUUeDzosGSAFCDEscXHIEWBXXkGb4Ob9YXP+
7XTbwG0ONQ/22Q/D1N+O2TVvbZEvefcCwj7z49ep2f4oe5X04c3QTqJ9ZPMl5g63TlTn8+cQ1U+7
HIGW58z4vJiDWVQ3oQU27qFobiYVoIbBOLLaVwwOCsTfXVK4/o0RQC44d2lB3/YH16vff4Rli81e
HZfcIPRJ6Pzt3moxGyMKDvsJXwCVGnE+aSDwAgq3Z6niUCeFUM7ZNmYg6GO30D7az/98H7ci4C9H
HNo01rFFNtHmpc9i/r1I6DpLzKuan9Kmlr54P5taCzhhcKx55SV53BNDJHBnnrUFUM3T9f2KPPv9
f3od+DJjnot3J7kef7sTjAuYvyjVPv3YG23RbxsyK59j/zAkpuaxINxGf33tsOopR4YMewj7D8Xb
b+UGXQzedIj5PLw+BAkHvz0Q3EmGLvOcngfSG03FLM3CnxCNJQpDO/gG4bHq5aVwte//Kafub0+C
L6bS8fGO87e78PsLTU4dTi1r+5QZOeOjezYLn+NkSmDtDLufm49Tj93SnMmlnZZ3SWJhpvGHO0Dp
/PsrgSmaYFXhLIc+kqr61wU/l0HTyypsn5ps1Kxt58cCy4qap3diVMd2fgwkw1tz/7OIqaBEzRPR
d0kxm5GsxYoKA1X3tmVLA7LlTT5iyfWWDWI7ENxWfP9NPz7YoZAk2GAuwRVJzcm0YEybqZaAh+fc
MDDEuBuSCqEYSj9J8uM5oNWX3sWugVenqzlxPfUmjGArHDr8eOHPMQxN8+4xDYPtLWYoQnbwFR1S
OeVRayQUnYciM20uJf/Rjg1hV22FEL4w/MOf238x8fa99R1WgdNVH854pxDBop08OUrL3A4N0NzU
gWbCJirCg03YT/NS67XjjLEIBOCM/3ECNma3DAyshZID/07WJU48BxebmGG+rOvWJh5MxPEJRHUh
NpPnBCc2fZOUwuY4gmbLb8TNYqCnYVZcwcaM8PpOTLw7A+jGUOldXATUzg1qXTAHLEdvwd4ATXH7
wn2B/Ltb8+1hH+gnJZewCpFxCc2PmmXuKlsYUHUYvi34pqEnUYcVOz7uHoaN23kFKGRyKfm4ulxY
GYiVNtALuowPE3rJ+Cv2j1YVLrHgb/78DyyWNS8KfqhbM0nNtt3gxFlSPprqP6dGrKBPGE/TZnNU
AuBOCMROHPRbBVjPlAvUomBV/IFb4/ZG9TVGlXTn2is5T0umgXyBhX8E/wEFwXZWW9ow+DpXZ3bX
EYzHvcoOTgVfl6liXREVPb1uE+klvQB25Dhv2WWBGmyfjw31iDmEYpWHfqqH+ZtK/O/VuzUs3CPU
MQ0UmqCQCQhtWk8DzRTYC++45+DhAwHxx9LYhvbsT8MqHSRoUZJVU2BcV5gg5ZBq035R5rTLDaD9
bxX9AHNKJMFO2D+4mxeEf9WFm+34oajd1U9PVVCXTY8UH2WaK94Bpa6TumKsmxbwVGsUtHMEoumY
4yHpEaNdPLTyeXtbQSAMlydWzNqsaofYPwkz6MBezo2sbFet+c5IaGUrMOvv6wkTn4H7WWFQIiA8
TA4E+pgyzbG93ZIjWYABnHZbo/Czu/n5vC0v28ojLEC2lYFwevuUn6cy4+pt58Y1xuCW/Cih/8Pz
I0DIY1pElFCqCBTWv25aqlTW7NZN9vjj/GBiQGnn8Iv0g5hJ58Ivxpszrt2FskQf2fgTa/ufr+Fv
h0fgb8dGSGUC+/xvkdcqx/0JStH0gOSo1A9oSDyw8ppm4p1RE76wHOAAlhxr//y13webv5zhfBue
xyhmAuQxxJ/8+tuDdjUN9Ljpk++E67q89Zgxb+Qx2n01vMDwHL008pleSQPrttHicCnSLOQJlkXK
/TpMphB0VoONKrGPKwgws3t2UyP1zSNvsVN8orHc9oI1n4nRuMPsqeM5OmZrhWzcXS6opJw0kRhj
BKuPDcWDZ69B/mQu1rZSBUkYTF2SGpeeQ9KN9lZUz7TeWfSzfkynTFNU/rysfunhjOBNZW07Ajrt
sOuegsUAj4u1Auspd1bdF4haO9yLXIRI0BKCwt8Xa7Ai/zFybJmTP+TIfr+Nv9xmnim2g5uTZWht
OQK/3ubCq2aRhwPEyjwJg/SI7UIeFkyW7FYb+9nFCa+/sVCuhWZsgaD4zZ4tTy7iEkrYPOtLmBnd
mJ7mdmVR7SvwtqA9WOlMf3ACVsSycpdhlsJ94PBIyJIzrFJNjynqZB4gJJqsmI92C+fHOqSZ3450
mXTUVnkEn05bTEIcgCnzD63ed2/Jv/5umxcL59eQoToTGIxEfv3dlqdm2I/l+Eh+oGd1nwp4e5TT
edePLCunsfjSiMC5kRekRva3PcfGXS3QWLa14HnAQId/xrBsGwhYZs96aGlt+QtNq9H77MwlUQPm
c/64zXaKHx/sGriUdVfDaGl33oe4yVjwtaTJNnYhkQ+txT4bIKrIs5eQHlocqqlX3OyhhsTNCeAY
Mne/KhBdLS7WmnMladvqDAMuYpsENOp2XmS5x8q9cxFFzBz2SdxmsNRbyOkJZiH5g27JSGtPDFLC
yTj4FDmWHak+HK0A8QbH+ohaRy/L9pRbnAu///YhR2HNFllByPznpf57v0Cf7VGdUiia2Jb9bboN
gwnZzDKGDyih8RN8ZXAi9cOaOSlb2lYackhm4OPcDW3DbPvTTPH3HY6BM7a3TBTF1q38rUpvFEfa
IqvggcVWrvDGv2+pi0MCI6KtrJz4Rvoktt5//t3/x/eSKGQh1vMxv8fb/NdXULSzB89gdR9w6OZ7
kcVs4/LZbrZjaDNfInC0FBb/7J+/1/ptAhjYG5pA4oKHV+42Td2K9r/MUEsshXQ3r+vDZPHq8xsH
VYG6/+wKOAf+h7PzWo7b2tLwE6EKOdx2IptJpCVRtm9Q4jk+yBnYCE8/32rAM2azipoZ3bAkkWyE
Hdb+1x9is7qrCqyoteMM6FE7zw32UuhaWvpsRQeSYKeEIFQxrfMZohDl5u8gOf6IfcIvrlXm4bt5
ikUzPQOdIx3m2uyG7681wItoSGwrfplCf+Aw7pPJIKsopGn/T0qtNAoOuL6H7fdUdUBjUPbgiBLC
EgwcKbYTX1iPwVLv4wT/yfJgWbXWiEjWkwf9+fVeIUhij01VjFO/h6AC69erd4rfcgoRqHCeHagg
LCRuAhkpBkVEQ27u68v+nIxNkOKzM5jFfKPTQ2cDz0wr/KXJ9YcBZpIa4bscxuWPd91DkGoMm4pQ
vZQEADKX9MGWGtbC4Y7P6vyFOqIrcc16/fwhiEfM1UuzyfNgUqEQx7f4enENoila2haK6OQ1Wn8u
WyUod1lOWKnuzd4RlJawy0FBILEzBP0vW2kbdZZsGD2iYaqu0Z/l/OLgosBlb8AnlkkunCHfmARv
NhWRYcmTEcUQoA7E7VTUZ3Y1Zk7yn89vyvkwEi0fIFjeraR6g89cjUR7jhdHpeplA74DetDul8Fo
sF4/Jh4ulvUtZBaM8EhNwJkguk3gS/a4mMF/5aaiDiFVsOtb06DiVhwP0VPYLajgb0sNFVnbA367
lrbX+w6EYGfZU2Bmp8ad0PPv8M7Fje+MF6WbWTd2r3HG+K4sQ9e141qTmSP2+Jxl7FgaNC3Y2eUL
mEP3R7zgqwME7HVpNB1JuMD28cbVEtuZ4US5OpaqeRabfnA3NKrXvuKpkNv92/Y6FlhanG+WYZYX
1yFXtzgl2gaEob2LEzGWI2qF/wEyC0bzBtnj5MQWCKG+LiqfI2rNnvKQW5VcX0MA5jzecJz2i6Xf
1Zlvl9o5gsFRYayWTRw64K0ZOBL/YvX7sNvQjrVoqrmUtebHsek62Jdgn9e/qBJ1vAkzC4D7LY/D
QAo3iJBcnGfkyNy7JHN+ufh+/HiZFMRnOwaIBJDI+1FErZWkdFPqlw0xJilMZ3/JBt/l85NLJxE6
p8VV5GQ1MG0+H8aXLI93C6o4pLtYodBhJMLtem7GvZ2mxtKoZxTccnhNc+o3oGgLUeOwd8YQZcuB
y1k4AqNLFLTGRILOtNKCpuLsth2BNXMUeJZQYDlyh7Um3ZJybb1sp6a5ChhLIeoCFEnCex5SRMCX
T91GVmHn0koiIKsvnNsZTnAB00fvh9Q99MbswagCCmDVwIIlKeNC+78u12RoBJYFLiVtetzh378N
wssyE33R8LwtUZz68NrDK+BSuFugAs1bNsesYVjvWYyW2Y3L6QU14i/PWe8dykmdcbEMZ7kGjjYR
TF83NiGkQAGd8+lbUfYafnisZXwGdrQ5S3XgMx4/HwhXwTt8oCcVgOfY0ozEDuVqZx01x42IVoy+
QaZLULIaOk1Qa2egh9MoGas4UD9H2ytCUa2GDb1+1rqc/CMdKKjdxTV9sV9Nzg+nPnqjPAKpB2nB
fNyyOmym8Fgt4m9REMlKMluZxXaf0aqk/F0LtJFe3PSCmp1nUky6FEjLZZ9hW7OzRyeeR9l5gYLE
VnBxADE69En827pQFtDIl1cv7cyULDSPd/FbM8KoLbCdLaSrvRagDbUzs7BD0ji9bO3DxEK+OUJL
whXjnBPIlxL+jesYLIfCpR+6q6FKeQ9NUOK+t8cSvHYOHab+TO2G3EyOl+WQFByW1dhc4KQWni4n
IxhhXJ4/aHKmn1aM9PPXfV0LMOnp3cN7MKgIsGW6qvmG3kj0gHbM1+0Aj+S6VyfcbFV4AgGYEQ84
NdP7VwXR+13TkW6aTdeOVHufxfZDDWLWc+KHXjU9Iy0PpvovBCFdk7/Sgyoy6Dn/TeB5Xtewf1Im
gLXf1R0OYwailOvht0+NK7D7++lsT4vpV2ypz3GFI2ED5w//GB09DWTIEnGGrabqtjB7gQUzR2f8
RHBeUxRPziBf6jys+MaQ9jFvzNLbSfu64jrKsDD8hqopfVJcZ0b+4uBHxgCJWDTcP11zsPi3lFWG
0x6or5wfB9jDYXxvU4ym1l0/WpNuHiAmyq9ia1y4DJ8uhPbV6Oh/tXsjHQb1Sm5kukxHlS5oF/eF
BoKI88x6oVo8yI15kyk/HEa6lz+RgxoCIBcjmhjzUC/Yz3B7wEITLu6T1QV85tpfLekfEQXitFEQ
5N/L9UGMnIqm+UcxAcTYe9PoB936QoNcJfNdkXauO5z6AHVZc+9OHb3hlwhUmRso7QamOUydLOaZ
JdiVc+NxwIEJYUejlmS6hVsqG5mifneLWweLKWRQTu3SxNzblC55crRgPXLVsRk2Q/aA4VnDC1sE
Q9XPMWXAEj7nGMsb6Qk+bo5La0/ZCnKNUgLsFWf20XL/DHNfLiWxStRZj+QJCqFhewfZkgEgYspm
N2X42zaPAz1zwZ7LbOzi+thY1mJZT4Pe+yg1gsLEA/ZsZdj6zzdaG8n1LYCh0J2MIB/xCynbXl65
Nsktg46OKcxSHSzZOsRdJlJIlnopJLBepoe+DiH0a1L4maURDNox7Gd7xq6aHmQbH2v4ojxE28C4
p7rFPtIqtNssnBGNH7Y+EcIgA/kHFoGWN93Cl6BxdogGzeuiR12ZEBNwf4uA1m9wXVeD91TrzTTF
32LI2l37arqZw6fXoOE8jdrDBhhra0bdkJ6TupHxnuNwzv8pwnjtfZ/UPbFjK9sHYgUl0yNig8a5
1dJgio6RaXduQm48upLyMCROzY/+Yj5ftqD/qVWYz0hraMNTrxnsVXRB3s9nPh020JRXz4pKwMZB
AIISIlhIm1GDtU5ZYd2ERBuzrHS/kjE21oa/8rPmeDDEq6yoTOGVmG4dNd6rBjvFj34fQ4YO2iDL
1aCobsA05BBa8Y1OBke4b8mt7KoDJxwN39ncjuF2nKe603m6ir6ftJG6RjaEjf8WkJHBY3JCtiEc
yoQ8t6yMPYdfwffFqvOxcDdwVcGEJrZbTSt2NQ3x6CaC9E6zlEYOApId5waLVoQfzjk/VmhKUPO8
76R9sDXwiaTLabbvqhZcD0g9KevQO9KkHuv+PjcMqwj+/sHZzBvN34c9I7bYN43yZlzP+wWDhINj
2b1f4NPrjeWPrYxD2qqK+jRh9KZQxWqMeog0a4kX46HOJa2doI14Y/qhkGucBX/ZL1gTQlbDtTnD
CP1bmaIT5SqttctRYcFQFfetrMQx1dQsxeNWQ3YLHGrxGC8GwdRYO4sq+uK6fdEyOmtMaujRbPXj
RgpBjWnDLU+hwBvNbTZ30qQyG6zU+wOHHKsNcQME0UpugAhmfnzjtoRr8dqUk8VL3Bp4G8PIrCmX
2PfJJPfqvRWHkPN2vd646R+dASJZHs0OJyqU5EhWKaC3vkHAkMPNrUb//Os4Ult2rnczAaSGBVFi
QgW5vC7W7LhHwgB/5ksZVXQR0RLTGqxO7Eo8AVywyNaESzWksugsOT0k3Kcuszmo4hrLkLljMSvO
pt9kDpYq+gC1vw/RsZ5C10n5WZ7cBNJsKWjj6ADi5bWDjUHpBSAL8oVPr/AOx7mVT5Du4fTi2RCA
4MMEhfxbYIfSiSAATro2ddUnhb3v4E+r+agGEEcIVgOSPefgDjWHVJTUcNrfbBPq/muB3oBf1bCO
gEyUvicns5RzL6g+pEJh78GMsiiVGjzM+RZt1AGCOEVfyGcctLjGVGe2f2Gm0GfflZyT5wfTCyDE
3vuahsj9Jlf5heI2RdY87DGIC5Nhl03428UnnDsF59OdDkoXeWMc9l8smrHZ13qEHHtey8CpyKR1
nwhBpaLlBlcHN6I2KqoCwfGlf5D1UMyS/YzVPF3jiddQ3691a23rcvsOlj/8Dr9AJ13dqZGlr0Jo
UnCuqLTMxzh/py/gGcN9tBRS3GL7I7Wim7ksK8jbZ/4NZxLKCBrWFzRswypbdDTUluj2Itc7p24j
xWw/mTq7lDc1aMOAsPPgtgxCI5jvUgMBDNDTesEeIlQuq299oeGiq5UZretZJw/O7EKPpN0S329K
2LjCymjvxNmgmbsqtaJo+EIqHVzdGx8T/dw84d9JWsQ99mKCfSfeFHFd8/rwhjJQ7NxZgi0miiY4
iAkWN0mOTOKmrLwZ2K4f+D/zNo0GFA0vqN/rqD2baeXG5xhmMnt8vQw4fd0zKCceKV5xKT/N4t9Q
GsyBRu9c1TRp9Wqf6JHWtq+tWwsCt21oPkq5JrufiVbiwoyK9dW83R4mxBR7aY8+LaWlPzG7feZ6
u2hSDWw/buq4+BJ+xH/i6VjQcK2+EDdJaz/AvYe3b3luzXVNfiH9wn4SjBn6m4vOYE6KyXUP6yHG
K0PhgLBeMsS2v1RYd/KzHHflrfc2fnDQ3S4Unq2RkhmaH+GSZfq4DO6GGa8vkseJvdK/1oBpGeWU
Y7bSm0LHTW+90qoGnZsTGWXc75GmCRy1TUY9KT1FeHoTGVgPVjPWb859tL6wiTwTbno9iSI5Rulz
2w654Ja7bh1rg1rs8zinXeHfm/aC29J8qEi3kY1p2zByRbwTZ5we9ijGm4QR1SeA3gQrwy5OrfAr
DQxj1O8aEObZPWo1dIUKF4DLHTtjiw4aq48J9uNTVZWyJHEYzHpzX7nDUL4RUMQyMjItWQ/YBupp
emZP9jwip1iuFyQiec0GNt14cUS7bZfoRZzd1aZmN/WB9J1IBU895xHGZK8ceV+p7zb04McVINLm
RuhTgcNY5Fju03KESjTyml71Hg9ApPRbr0YpXUDnrftHzIzDwgqUKDCzwYJCmwnneVmpZ/pKvOON
g5y1pB8lew3dPEsbO6twC7ant/Raxy1HdaMP56Xu/GeYGE60V2Mpl4P3sSC746XkKEKwUXAaXIwN
ag2vbEz9WBk5HE/4uaGyUO9rbVJmRICZflp/9SJemY6bpwlz9JgNA+6ad38j16CDXDe5TTIjM2yx
ZUKvzYkmjGVhssrcmE9J4U7BTztrTVYnEys0d9fjWxGpXdp1Hk/VmGLlqpR4p8s0G7Ux1Cxnl4zt
Aty0m7DnMfLnmm/jSLoz1rmsfAzvi8ekymQEW6D9jndOJl9uEPqsDum1Nani9b+pl95CDx1lv5PH
Lf9aqyCRoY9nQ5+cvITjboRyUU/i4dw4A6xcP5sEIc3mpmApiLhblpD1ZN8mCv+Ce5eSrCmfwwCT
Wu+lMeqQK5o4O/F/W2W2NW1IcsxUsa+Umeb+6+x5fn+OKeV4Q9v1kEsme5p5aRROSClr67ftfQ05
HBuIaENqc0TiRKjJgh3TkRTZRApdvT+NRQwu9LiRxfLIamSZXBlkqo5lgI5lS8XzWxU0jYaWtIG8
+lc06oBI5F6xPcYKT6CX6QJdxW0kfIFxRSE6uNGMaZbny0Nm6edvfhqRLfVQFMPSprf1xJEHFz3P
BQzaI5xLxxETJVykHUg0mPIBmklb/C3naNi8zcFS+ejE1mmy3WDv029i1OjFhWqZl7IsEFHLFW5L
DAA2E8AKUgHAtu2ScDH5ZChDNk9/W7GLYXS55ZWSkK2gbVP7MovMRNO5fOVCMC2flV2mbIKqKmTa
kQcnO16eW/I59YQfTXEc1g2yLSt5C5CdpH7ZOtcYNEs/AlWZ0EK3w2OT1XLGd0olTYoI+QB/q1CN
yzRPC9n9B7+TbWBrJWbrCrhcsMP2gifNa3dzsfGQZdR53gxDuxksgPqTqfk9i4MzjMJP3Bqg+MXE
fGc22WBf5kr+KKZJPiVtepmieR7XbPuem+OCf1+gf+anXbr7yyvJQF3oEDjUmwh7TVg+8Fa2+94G
0fYwtpnt2JV0vLu1ReZPHqH0f5+dt0U48JiGFoZ/TML0EI3g+JQxBqRl4glNiGRnbEl5fqdxLf7K
wVnYuInvSovqfuprzSO0B+PccYDp34TjX6CxLJZoMfFvtimyG8/90+YfqWVXOAVzP8vC7x5xTOiR
HeUI0BHZg5yEHTYPQAkfCEwWXWJ2+LFwkFdjRoCuf3bS3kHKX7QOX5TvjXwIo7rl3GpXIbHVj2OC
3TRQRmmhaTy0Ti5fAjuBxAYGaofTT0tBYsWDtBm5MQsfIn59S5J6/kSnisvtrYGz1gG6TN6YJHWZ
Wf09HxKBbCy0nlxut2D7glcB08n9kwKi4y8bZhCtiFDd1rLxD0kiMBW2gYIefn6yvj5N0FKlCwDe
rJuWyeS+wsnivCVipq+sJ5IZa61iQnjkwhysjEfzhgpFRk5njkuVwLZThK4Tzijj7vOreN8KofMN
+dr0OT3BxfbYYgSy/EcbuhW8O4uC5SnKK+HFrt1RPaf4oxXPzkSFvXb/vVj/ddv/fZOSj0dTyc3T
CoftYH5AJpXSJkzH/enJLG0piIbG9njSWwsAkIq6K0oKncvAwnWt973L2vC/aJmaAmX884AHzABn
GcaybTHIrWt8FoKJR2HmpBxGGdDFY04c0zQ2hwSMQ9f2Q9FZ6XhUWLWBAARjz4uKk1rO5bRvhHq0
ncHhD4Ze+kzXmfIX04Oio7LF+F+IjemFtBp5FzrooHHY/jlUflSo3zKi3RlzG280AVZ0i2MEHDX/
qu3w4alD8wjokrvgX0zF6yRpT48119Y6E6/WgjViWy+zmCWAs+alP55OxCPPNwTNXARaa2cc8pfM
is9H4HtQnCFAk55eg+6iF6fkvO65pPBRm84J1SMB0MKzJ7JTFoz1ELiMGFey/pb4vSU3n3/whwlI
TIprWBztgMWRDF8BW2bvI1EL7OERb3apsrwWOC2731q4g93AZ9gKQJUMQWz/Fa2Htc8v4/r+hVvB
lu4hpwOd/8BWGEZDdbg4kQFbpCtqGbu8BiDshJKICYKo4FAWl1H/+ScbqGbfjXemH6wO06YVS1fA
uwY0GkU6W6pC7SEuOsENci/ksHv0Uwyu+h0OxhCr4XpKW2RaQYfBb2QTZtLKVm6H5GB+M+o0hc/+
+bVdD1ETwjo5nEzpwKBpck2bcLsFGgCpgQ8brCJ+cJQ5/RBwSFuH6FhGLFJbN6hwXakcnP/NInUZ
Cf9cF0xaxZBVMGWjWQtX73qRJAPKh9PfPmQkr+A4sj0TKJdK/22O+sYeDgOB9vrPPHOlnDGstjR+
NhiiZNE+aBDCAENHXuCmeKblMQHZnz+t66HsGiZu8aZr0rZ07A8EHbYZBWE/8B7/FsWtA7XWKJ2A
pPyUc5KfkEn/iEgVSpOxFA6X+flFOO8pTbRvTYsH5XtMZRhRHyhNlAIE87jV/Ji2Vc7erJqu8tvH
QAV5SFTkpGFq0WuYX8QvZJMLtLGJmxOs1OhAk1kV2k+958x1dlMvjV79pyZkN/sZawZqJgwlOgNL
elABSnS00LMmHfEq8mkHjQamDZwtCIlAQwdli9++Ve/4hIo6DBmoEE03tLSKJtXDmy/BeJs3eBAQ
xP7ma2xreoMoiV85jCg1iR/wlTNm1DaYNlaHxscxfqQNiyB7YTz4PlXotli4ObjTV/zinIS0Dkt5
rTqCMVsdwQe0DESaiX+KSM901WBhwh3gi1PcZBYOf5TwPnabuKOYcRwTmulQy9ZE2FlYxd21TQxb
7QgKEuuvn7+9Syz9Pwc5DHBenQ8hFyTL4Oz5vhLwfFa4kU7h44YS1+vtU/pxIL5jM9JDHx3omAd0
8bBR5Jk4KxV727iaVZKapdhcgFotmD8Fu8XuhTq4auC22y5oS1Xf9cmM9PHQkGUb/qoJed2DRPYP
vYPVAwUSJKFrwpqF5BwAWG8fOAzWTvkvtPmxVZ4QAnE62jSYm1puKfGtxFbeiziOrkterDxhMP3i
+V5XWm6AexPT1CJzLuBRXy0ieqgDpjCmHsbC95f4h+W0fZ0RSkFE01efOptC04MYXfyOHePEgJ1U
ih3UXU9ujBY8TZ5djOLbWGCHttsufswrOfBA9/X9PzlDW915YUFlFKGsDAmN+Pwe3tMjqM9gqrjI
ulxEYhh8X9NW1Ax/yaPV9uAtWt9CDOhCoowO2gTuFe/+X9WBRzyC5Vh0kz2RaxtXT42eScOZ3Cke
tobiVsE3a32Oj0DCYaFxITqbv+BmXL8vljHiewPfwKDFsz7U55lqhLgx1g9JnHoslsV6WlhPEDCs
IYo+e0EnnbfQUIjEbz9/2B8+H0q4bzmXctS2Lefqzst8jvvZN+L7TRoxsqjJmfqdaqswHIgP58ZE
GfwrltKHC+A1Q3hiXUDJpbPFvF8QXOBj/LWxH4ZJd1kB7cshe9v8MKYRZI3xVzQoWHF39n58/gDk
Bv+5IPkGpZkwF9hYgo+bWjaNhLrDJL1PWSCXb74/dP4p7sgjLfZcdKt1J9dELPyLiWpeV0VUguwF
AUwkKkPG3NV9Z46lLPJ023uURXEzPHl2Xc2vAebnxIGszfQSswzrR2+00tVm3shxF768HF2S0EwF
/27SgYMryW5lhRkhyAJWN61ZCNq1des5CcguRW+yYAwhxNIpuJXF9kiYuS2CL7qqwoj4/LFeV1bQ
YxnYkEzh3lH9Xx9yQiesp8o00vs+UGQ9seuaSeYRu+W35NkOZaac9G/tF3Ez4LoDIjqlyxkbQuMv
XvL1kuLzrHnNvlwVh8Dro8iY90FkEcR8713oPEkEGQ3QVyq7FQb8/OY/fhwrF907hJCQYinp3o/p
FHshepiLc4ctiQdQlpqC9hIcQgHb2/iP/YrX7hjX04jCgcMNixjWHbrxwbWj68KpCagR7zYCcHrR
K05RUS+vGLdJr0109ConLK5HSbdvS7ez6ycTf8Y6PyGSDvX23q7hSaiHDa3cBFVOBGsdbCVoAVSn
PARl2phFVThiKE1KVNU9O8vQ5+HO5bfKxjDDy0AZF87SwqrHTs4cVCoydnO3kOZYHNK7QYR18RLw
Lnz8fKV4OYOSdpaXFNJI7+Oo5dv9lTFVlaO0IFMYg0CzVZiDVSRrHVqSx0YvUxUi4yqUSTXqGYmU
pgwomRFxS2qavidemxbfnkofVhBRp7KRqVITgd7ikawFgStni8RWG20cH7IdCvCXcoAlVT3ILYlL
xN8SqS4lQwH4d0XSQmeRCVcRdkaB1Ya5QIfriSKXI+DbHBVud/JbzSZAb2y1dnZvugJFTnBOG1KU
aaALOKPr48h9p/RIFqzuIiT2z+vD2g4r23KcrhrjDTjbmgXVZJXL64a2gGvK6c68/NoVGwZcE5z4
wkElK1ifyd5BHTgTenGhzG0nQd8M5GF6jRKp8tYLrWw85EAQLiDzP3l227HALu3ExgGekYTGAYTT
pjIDxqz/Q4WMIV674ADys8f8El2ZE+W4SCLVchAWFTF3CTaaXIZraZg8QA2TRApq+AEtichMq8C9
K8x6DO5JV+qGbykeEUgB6S84SyB5OJdCGwpnedIxZSvoh2IPEFnEP9o2QGGD0v8nxKfE2/c0XNzm
qHSCDkmNStClvg5zH9OxpuuhRZDpIWaqHZ6/AJtHQraR5GAwLwhmn6W6c9NGpaDMJZACwWbwSSbn
d1KLpEOZu1pvfYkyF13wYQPhN6jLXBvnGwwdDtAS34rcVlKaAUHYT/jwjRm2ycuQLd/HlujkV6vR
jPEv4p5hUOBCtMTO68TvWV7prQ/DvwAzDPuVprgavmCPU2DUq2m1Nr96NsaD/RfUe+I34yy2tI0z
JPMddMZ0Mbr80K194K1DgLuA8C+RFF26TX4iJ00PvJrBylnZNSgLcQqnm+PRd1xOGxmA1ZC14GYp
ArdVL56f9YRubwg7K69gLe26CmwFXDC7dvKj8G0jfVmH9eASZP2aXSau0sHYo8OifBMTQDzTZRiu
ZAXsvMPlttZMErv3ZK4IXLce1TNEoQzMldOZmmbqYOXu4WuxHIjrc+gRoKqT/sWm6HJT4qjbo97g
6Q6ES8hsjFC0DdUTcePRCNFr43OWU8xmu93pOsT82UUGpuf0spFmTtaC98uKpq5TPfMDX/uhnFZZ
x2Bdurben0V0iyx/F3Vlf+Gx6he95faYNs+AljhuJm3GVsVnr10ToF5wiQ24z32dlXijrpJUMLCr
YGcT6a9TT3VB72xzPYiipv9aF6aHX57lqAIIf21yrB0qvBkF6hzGJecFgtbIE1omdBawE3gyhEqv
XbTF1CvaDfYqmiqaQfhKAQ0Mvl9ogs3bZvTTj3R2nUMLz4kFfr4MUw+onTUtNqTJ0hixEz86CR7i
+M2sC2VShj6LaEHgAJORWAU9S/claSCJvQsIuuVW18k2rr/v0u1orXnG4Dck7Av6eDqHlbNDMm3o
jIKVw7S+mr/H9mXV63gKLPIe3Hge2bpSItTg8gy/FToSm6zsAmkfS89rbd9vpIKVImOXrWwa0SSd
YWxhL5vbCh1tvXbrcgbclocVZBxSQ6agTSXEe3VXakgL9su4LJsuzHOcg+uEdxo0mpcimMRiGGF3
qbWiiTEgfPC810UcLbRNlY7TgRwh4/Us/7f28tJ9/+/BdhEAjfPSMe9Vmcn3WytwgW2cPIByrSgj
ot/78/aCdH0S0MNc8nhJfku7OYUrtG1zttdT04zkxzIlN+wnq/oLXL7i6jM23lyqsrGURFdLmUGz
Klstivp1XamNHCbfaZAOtHaEk+joFSyHXnqd1Ok09H6vw0Gw+tyEwUaZsP7NWAH8af30tXaDTyQH
hw3AJ2pOyOAZCyo3Fw4laySaVCEUeas6hxNnYTymmj/rD417abXVfe3/2aKuin9ENJfL3QBMov2V
Y1y6Ka3zXMmuvjUla3oWbIgbpD3aEeWk2DlA30gHcQZQJhl4r5v8KqBDpyEDQ4gHUBdGQZlZJ82F
A1iR03OhsHc2FmCATfUo+wmYsZ37e6Q4YVQeXADAoTsOOt7wwbFfievrsA1WH4KtEti2ewyTWAHO
CXENMAHxiVvIv4oI6ICGZyaFpS2nnBRA3i9viAvfFuStcNwGOmCAYPYEZAlYv9KZiMFJKZvXEyLp
lrP0jldaUqBhaoAcC0tS1sOtxh3WomrjeCHREbpRMEayZKI5lBFDx4x555SmQ6GFh5+ss1baDwwY
qDHx9LWn/9xXh2QV7bQrSTU0Oc1hmGvQ+MQew4qK+LBxTyCBSVVJpPTlN1If8hvZ0QUbLQhD5MvG
DasbxanDX1k8OlsBV9XRo2bmr/sREecQtTQ4wTRg1tVpLZ7atTyEHSKrxdb5jdY+O9ZNcF/Wzu82
PJfkwnFsRrFYWAvSFajq1soW3rGLe56KjcKEVQcjiSfJIg/udU5J2uUpJ5ovrkDraB4iQ07j6Trn
UiE4EzwA5wNuZ9vBHfPOfl82VXJK9NC134r1ZWNYz1ToU1wRcDKI4Ri+WK4uDXdLRVGnvoWRwr8b
TYII/jFhFDoYRwAhHKyMHjJmBaR31pY0CE2B7XzKMzUxGbGppvdbD34miEvBnQvRf8X7obOl47OJ
XdKVg0auiEzapsudpnrWx4RAzF2R0EqA8UaCCG9hfUjbHIM2v7TDwSeOJHfPG1ihRWNPrHWEMUXs
7ppUXZAsdsms3PeKxQibbp1GLl36ldRo5Q7jVT4HI4idN0c5gWHbRW/VazZpMnIMtmRGzvaQNwki
OzR62L3QzeLpqVspRAhSy94/cgiZqvpgE2HSpX98fp68xigwP8TeExEbloj42VwDjYvjThX+y/ld
kdeQsyFir/X8Iv1i0lalutpkJv+nD0YpxBEeeAbY36F5dQ3F5ZnVN361xHcpcdD+G5E9ugfJv8aB
BSeKRpuK8kiEkNB3Pv/g62YIED8HWt+mb0bXA+P1K8mSpvmYYRZlfFuOpFbYZ4DV3o3uAjxmoHBD
cRg8/2Yx7daAR7MMcUeMl03GMm42Lntqaz5kl6VF4hTK7AuMwGGsnz+/yOtOLu1b3wfEtjyYK/pH
y6MZtovnES9ys5EFVzritNnFtalAvjrW17l2wnamjr10F04EE36delXXtSSYcVTYmUULlN9igU14
AKQ5uMa7gmFg4RO5+vQ1cZHn+A4luUZA8OC0+YTFEJWqFR8L7FzAcdfZ4ly6Ap/fpnGBP/+BkdE7
N1yU84aOPylyxmv4RIcBx9hU5qkn9YQARqqT0sYzLwgM8sexwF74UhkJtf9+GYMpjI6Y7cbVF3P1
kXMtKm7Ojx7hD2/GwKKCMdWlobLZ4m18bPBNKLg7TPuLNj7o+IBo/T6Ol6p9bOllz/q+8DCET9HN
ki6MqGPMBw9PENxuONmNQx9jUcjJZWYhbC4uddCnpHFuq1ohMAxQMJhs7rJHvG2+QFVel422h2O3
GOqmxlIHd+s47Zz6saIMzIobQN/O/InBKNyF4+wUlveaLaGDyNaztaHLjqFaYATfN2ZIXX2zDHgc
PMHGmgsOMDB1auIInSwh3pYo8jJ8JOtE4HS2Gm1sDxB06mB+mtvOt2rk0ImgBo7mLxE0WoXh6XzW
O7RvE8FuYaJlx63WcrrOn7Qf84x9ULXvrBZnVoKc8kr7Zo+67mBbWAXtnJ8y/G/IFE18J2etH2fE
AAitl37OCexSXUdb4MIxKNaOSojSyfsXdjtxehNxBCF1NcYc3coObdOPDLtlNeLcumkjHOcUpbc2
M4cPauq8Jtr31sxJfs/KCOvzXGBbNBBFi9cC0ii9IfQ5eYF7lSYNbkmVR9CEwwE7+znE06i/Uf2a
/hnDfwNn/Wwiu5b+FpQHOmebe+d6aEr8eOCFtGREzdmDIsKIWbBqFTZL060W0HillAnruU0tlQic
+6yWalohBBo6qtjRGYqdSYWn/r1OpCgt6ffFnjsiM3BnXM/aw2hVChu71NfS119MMWwg3uPQYMCA
wCzt2FDbUAauG2NI9kp4BLVzVlWcYIIPkzUij4vkXA9fTFbC8NbDH8ehu5mTEh60RLVwtPJuxxwr
1MOEyzl4WI+68VBjj/Qwjj2xg/ZgRN9yQsQ6WPtFND6aXtER7DHZGMrzDAYmM/tllN1BdgXHI8Ey
6Dv9MLT8X3xTmJlWfUkzbHXuNLz55xviyGrCVqpE/Qy7jCg9y0lGVHCm0f6GDUJSHZu61/N9u/jO
jDbANcezC4czP1VWGJB0GkZev0/6CULqwSDhzLgPgrIm227G/19H7ePtBuJlDiOnwYVMW78+gM5U
wV3koKjBU6f0HjANKIPjCJvY52Yz72teDsbj0NpqRJlimX8abpDc5ZPTuTtQovSpLYLh0PaJ8ToV
UwQPvv3pxnHzqhlm9pTbGhlUS29DAtnRLQwLhd1XjDHpA3AVvfDD5NhLEuxTqy06/QENjvbvQEXW
Df6GxWFGDHGE10y2pdP5t9yrcdS1mDWoAv/45mKqsusggGDUFSwP/RLa0S7Ivfm7ntvLia6+TQ6u
kXdfVNLUz6FVt48RuptTNvfOb2SrWTdhoFfHKq3FyRDwgKBeYl11Tg4HA+xWrGW8R5yHotsaQ9Nv
eu04f8ymH38Pu759menOP0TYj53zru3JVEI+R85cZVAvjcvRnVIb1tOSTmfd6of7Ci7Ul8rsjOMy
ksOapSQJmpkilAVi1/zv2h+zr81gj8+Frfd3mJTFT6NHHDXcpJRAyaIlPHbOg6+4buV3BqnUzz7s
aHuX4ua6gy3u3+uQX7/nztB+D7C1u4FxQ5Cd04a3TjvU7CaAboRgoIUENPXtW1u55de6HwnXEQ7+
yZqV9jMyk+ohqGoQDw6NX2Fmm9DsW+tm9Crz0bQi7TAuavkra8PqLXITvHkw+D9UKmsBpULjzcBB
7dar5uzWSpz5y2Jq/aMbdfWNESt1jscUGVO4zPDJEz/dE9xqP+NU7E8kDhQln2KQSMrZ9b6u7ZlQ
G7/1Tn6ehf+BafwauNXwZrC93cBTJI0CowdEXsQyFkmmf7NZgI/alPlfnMjzbq0lqbAn67gBYGHn
m08xj3R+RGd7qPyqJHQ8dUhlJi35gaHJMSGoR+YJSdWQfwOmjJ8ZDxEGMz+nxNbuGrNF/cVx5+yw
nLxUFZlG7JnlKx4zC9m4Kv0Zl1mSE69Swp4n0gCkJDQQNWMFB0tYEcELTah8Y0ElHs7kS7pj48nA
lpDk7WZTa36fNW84OWhWz9lQD6wZ8ZK9YFHYv4xsNnTju/JmkEgTHxj6qwvZ0twRu2Fk2V5LiKGN
OvDziXzZqOj+MLy+fIop1o7aSNf5ECpPT3YR0NwR/efrmOIHOA3Vj3gx+zOO9v9SnfXqgvvj/U1A
ojZ4BOAFZnPi4FNrZ4MYpOABrK645cZyi8jIsX6iooiDE63NUMEFMNmSYxLgEG+GNctrCXK/o1ml
/4RBMe3HwBn/ArXQ/tCinsiKuk3scsdV5f92l9K5TWPNvq+WufkT2Zp2l3GkYXLZ02NkW+PdkHQp
jA/XKQ44WzR/jOwd98bsuN+xqWteirDRbSK1s/7kzqP7ahpd0R7CUGvvvN7xcOunIP5Li4t4hhNZ
9/h7mBiJHWMS2B6byRowtQm7+lBnDhF3gYfq2P+dpr2/N/+Ls/NarhvJ0vWrTNQ9euDNxHRfbEOQ
FI1cSSrdIGRY8N7j6c+XO6FqEdMqnkBE3RRF5sZO5MpcudZv2mZGHJAZvu2HXD+p5Qg0fbHbtyUi
budeTyJs7SxPfRvSCcBDx80DvlDJXgKY9y10fOWNhgbcU2lgxIsrt3EHMyOJD0y8ejuih3Z2jT5/
Dz2TKtu0uF8CA+fTFEgDRlsCooJLslm907zEwj0WayDalE3mh6Ubfzbtvr12lDn6arbgB8ygc1BE
Gbkd4pqIQTr2gYQmlNsrBP7q21iPixMiW1TBzDQ4JXEVf3erCK+RyXXfNFTSTkNrhtd4AE5c6NsO
Yg0mtzmeS6/qeMbfafiWtHb+rV5wmLZDVAJLbLPvtNrozjTXY/6KHt1tanbeA6Ql8zzHVnNl1Lgl
Hawxrk6JpVh3ZjXZeDaqn9HWMV9N6QQHMDM6f/Q0AXkndk94t2afFlOP0P7G9wjsTYefnTk07200
iFBSS9P4QQkVHT+UtnxbNNNwbXvKcqOym/njPAfXmNdayckZTAXP22FA3I+6Z3Y1JSmugWnoRsmT
RNdTJRSI4iV2UYpIF01ohsQYGVGIk5SxaiFRi48xCuNkkboXxvC11uuiVJaQVY9VdmRFtbWjwCe9
XZHsKRsK9zlZ9nQxSaFwCC8PgdRzh/pf5uHpFI5L/MGBOEsem+ABwa9YUtOK5EpcSmU/b0Evpi8O
atVDnDpQRKA/N8VdWH8MLC+fhh+FlqUA2kHaDyvtxiuswvy21l5pXSAFesTdkPvA3A/DguUiPkXX
TUB7A3WqECfgA1FnFw9J3nfY0oee1SXnHjG/6Ky0jdGcFKWgoKEExew+qUhEBrdI1ms5JKaUFE/B
3wAjG9rvxRtzrIPkE75jZYdFEXI68VvEPANNozCbZtj70fSdLNtH/iCs40OPpCxixyMC+vO5A+Ho
InlTp+UB4YcQnlYwJhxcB8Q3BB2qnei4rR3OxMug6PUamc5JVoy8ixJavSwVVu5cQfLuCcHhtAcg
CSHB+v5DhE6v3PR+pL8c3s6qTYi5Tln5QRrQZKfuli72FxIyJz73ydgrPriWtHi9qvLnC63xktcR
0huUXRIPAJzLHSRiGp1o0No/ubMKmI06j+K6MFm5KMXAu4B7/CBTY6zKRRltbS+A6ocOinMpu8Cb
VUJuZXR5OGPa9jnAWbtoHsilqJaPK5lJNk6MXl/y5Li4SjuHPgpfFZ8pG4vKgoTgjawPiiYI+lWX
XsmKFQaGJPCrrHMBEQM7LqilsiURyZ+t7ZiVeFWOutAkj9RRNIQl8lzeI1Y6hCS6DpIIhpeyKLFx
CxKla3WErYJUkOTArD0k+TSp4fJuCwlcXquHa2dn0ETnDMJoUGRi83En7SZyBmtQbuj1GRjzeg5T
U/rcvrG/fgyGsin/7DzbaZJX3IuhouHPaVtqdbuEWHBgRQwRtILFgg49QS49Kwqk2lsQhpHkS7kl
bXFojqopWheBAwKFonWgKciBN/oAIgPF8xRKqL+yRsraFWxMvN0p964tUFmvs1WXSV8phJ2Oyza+
Uzq3g+7sxkg4PiHgHpa0LAO3sBxWjy3KixfkrEAiRO4Nl3WkRrFzK1pkCZZxQXjF18qmnxHal5XW
2tSnCdAHBuw6sniX6vEgmb6Dri+goZUypXx7KAxyIvh6kgCzFpEN2Ycpykr0oH5geOVr+lGWpVlN
ATUPyoWW1BB54oUGJCyZdZekZkX9b606OheU+kql5WYhyob2FGlT4ucjfGtynyBtZrJBZCF5FAzX
M+ZYK2gF0udusWr/CrdULMdaoB++zlLBsF9omJQwirAIzIXgTG3+jhSg0I3swM+o0TFOuDnANrMm
t0e48UK4W/vQK+nProeBO8pkepFaHTACtqYP+Mk17deVxll6MYzhFVnRUpWKeYqxrecWwZMLHsGL
Z28+ofw4T58TtgX1PTbjasXu7EVJfgW1dBg+c2uLvxRCZXikX+5p6Vs1wiY6PUxGQ52+berE/BAt
YZLdxTbi7lcN9zH7jdxLsNe8NNQudfUuzOEcKBak0ehA//avSroMurXNuBIxBkmLy4dYzKiedWwU
K9F5pSwPl74+Dk0syaLqRb8eGQc4bYAlchtRHok7boha6/PoTJr3DU8wqjyp1YmLfiOha2vQXsgR
sgrUBqpAdUC5F42groKk/jafyyD/UulIlPUHCmrTrOK3jaByfJT70SpFJDE2SBiLx4HAPiz+nLsg
YgKnMCvugxddp8rDYfKrnKImxRNcFOvdOWAtcH2cPsnOqNaWITNlSm345SITKfsH8sROAVqxcRWT
KU573b0w5A0KKvxwDFTRNZJ4JrlHr8f87NCwqbx0Np7wzTXHHJo3zgBvVu4yzCCBc5FtIH12hKFA
hjKrPp1CwNXWe7mVIUwsmHVrN1z2nVtZQFGRRwReMErcft614hf7S6sjwLQHVJck21P3Eo+oTbOI
1GpAXa5/XMV3mhzCDIadEt9J4UdwBuUyoWwmjh/s5cSXl1LEOB6I42flbJSFPpU0QwY9n3A8kRux
DVyAaIciLGA/4O0FMyYekOKITh6oZl6XXC+dbLsl8SjACwbmW8sHe5jxl7+ZZtpdqIGmFIBz8vky
TWwH79ZL16ueEsgWN4OdiZ2A0qDIeWQHda48wSMqAAOU9UHLhKX7YeUNSB3GHzqrcyD6ugMsWg6y
UQIt5HtbSVDry5bEvhKxe8atm1BsN/YYiOMZN1LRRXFK59IQuHQgUU/o2fEKRP4U5OghtHokvxdp
h+Yi5mAu6dA310FctLgoIxpTZtkt5U+3bnytxe2KfrRnTxOKlXbO4vdR70pVWKsO1ZzhNs0jwToc
kBYFYt+DSEBO6JAaOC0n12tPbIUHG3gMimcOQ5GVQtE3ouqYFVnVfWszrez1d0Zj5mZ8stRhdsYr
TZuFBJiKNCQzI3vo5eAJLsgPDB0JvOieZ6SPb+zLkaNkrThogXSB5gu5gApK5AVnvXIaSYnFqKgR
iglEHEFkANWlGxYAQ2SuVKmWKQ8vumQ29GlD8GlpJErRvqFcCgfGGMIdZXUNngMxudsSZV8ebblA
4sxOXQTXOafxnJ0GhSvlCdgBHkwPeGJwNT2FRjQ56Wn1RVi5XJ6LboX+e4LWUeYBu71E8rqMZUAX
0dAZwX0YK9MCJgj3h7L+3Gpgqc4lZjDDfKJ9bvIt1kzHkO8/zhXH6L7ieHJZXhe4WhiWJUs79YAa
5WfbaWPmSjUbseuuHOZVCEBy4mKJgEAeRQCy1glMm0RA5awxEwChsm9EhCZBJBpr8eSIY7ZqLiqg
Ld0TphDzTqRyUKJsE/CBaCCxXKKLyG5veiN06xUmsfahV5gQjU/RcF8Ze6v6wyr4prTojkJXklqn
Ky6ngjnAazZMlavLmzRFssp4KEn6MMcrEpgRkII5gvm7sMwX5LbSJOsp0U94EojUQMXHFBw8gEmm
qLARZMLApCM7Qq1tgmqsHJcUUBcVZ1CJOTZTlzR6hRZC8sRN6GZQjBir6x+Kdphh8V40aS9Vk7Tw
YJImI0/EwYN4Zb1SoF3wBCtp2mpz0aye8QKiD5nMZqo3X9LUuugNyNSWIkzDC5SIzLKZWxbZumaa
SheNeMA8Qu6mCxrU833XC+gx+DH0rAs5vCAdIysTYSNBZG6miiBb5xXpbxEpgAtEGE5BJ6JXHdlO
rIPXIuOhnqamGvP8KM82SukCazFTjBzPjqEuRQls0UjQRV3XzHrzQOz/cgFpUYG8Wbf9WMphriBL
fCUE0Xa9Js3I+LbaqYBcTP9D3kjDshX4tC6JOuZMHvJrTOMHJ787d+LkqpaCe7PmYD/DGReg+nIl
VQHWDVuRfHO+vNAPWN3DcglCWNE6joQ3uLMhdt21x2rO2Po00GYZEQGQi3QkHFtx5KxbNkgksbf3
KhpuQDglKTxLkDWxTlJXEkCDWfmArnC4vqku2feKDlQqA+ekV1GssfOdexTL+DJyouWS80AoMkfy
R5gki/xGar7okm//421K5GTYtOLlq+ZEvekAAJwUamlRjoB+3wsiKiL0HNUzVbwe9+h58UBuHlR0
3ApMjulsUcan5KQiOiZhtPI9GJ0rXrrENjVuKDi8El0dypR7Pcg97k58lCclGNb/o3wgXtGK0QI8
Kw5orbUiF8sF1wwtpC1kUNQtzKnk6odEuERwIOQjlmshSfGRhP82qKmTQYHbVPi8Hyg6+chdNVEC
WAGXEkYYIYzDK1qxXhLCg8uBWOryHLBlQYMa5cXTa1kEYKk1ajH36jwJuQgxmQKwItnh4AjFVutB
c2C+Q70UN7HVxG7QHFFHQe9LaGssDaIKyKtS3kBCeOgn8TJmtmgGK6lgM8oqRr5qSayX3sUCLcFD
SK39XrLte4xGGFNc18SzXHKYNVscvBGw3kmI+gKM64IxbIHcSJA19y9wLRjKiM2/u2RssmgTGi4V
zKNFddAJEUHRS94Nl1GhP7DKG+QYojOu1OUcJ4yDxQoUIqbr0Y03J1mmKflbdYR/FGmYBJaCJSe7
r6lqsGDsS2lEvyhlrCIqMotqL+jgXGb6oVkJKGQid4o06YeK2ijpTaDcatLGC+E77j8rMmY9F2i1
Xaplcq2vc6dExiT2tku5ZY04mWtOQEL4Hqtcw4oGAfEhwBUyfQrgVuNandZc+R02MvF6ZblLjatL
mUzqgKw+AGqVDgUJXtoqS4vgaNSnD0jVqMt4rNXJ08h6xHWmTBoBWJOpNj0FAbtZmW/G4lazkOVS
kSAC+itOUyjdIo3VgLeLk0nW5ywjETlxGmgsc4lR5CCfha5ziCfTh1VnY1W1ABcq9nd5FXDlLr9O
NTwKcZxHVLF46459AfPjAB7p071LOdE2j7Z0sNR0cnnrtIrkrIjIFSK6bkBYHYi8RNa/5AVImQAO
3ONxo1nUiHtjLN31EMlbXTCRf6hS/Gy2AGjtEnQSlAjOSExRa6QQMAv6e8BWizMy4oLC/YOnK4FE
3MVErr9e8AUrml/5gfOReETClFuiXA5rCRM7xxkZKWwC4LDmF8zbWnLBCL5zdKwJJvUqshVxHq74
PbmQpZg0Rm4dk4cAk3gnkg1InmgBmTeUtl1FlhoY1+19zvZdwkEZ8vkxq1F2dw8Ssbo0jQDPrnSf
9XSUfjCrQcIq2hbXXFO0MzjGpRlutSonV7mC7dYMOOIooYB9rvueM+KoHvurUlUtMX0/cK2XHC2E
b0mUr/WUkkudSCubQYTqelUy7FGkDaU0glk3q1XOauU6FDJzKy1XKIJFgFtIqHS1E/oX+HIZbstB
Cr+s8oEsiCdCaE3QCzTLjboJJZUgpca0Pm3rxXCxH1e4LJ1l8YVCe57Uxkfb39XmEzU6oaudASUi
LiWq1xaXf6ZPCmxhu8WqozbGqzZQ7eNbEcTCc0OC62VZYEVryiByEkr/XEprU6QZjWoLgR849mJU
Jy9o75xWmHNds5VxULcXks3KW6NeuvB1raURS2FNTAYpFbPITAoYpQARC3kQMabq9vxBK9OalX6h
4Bzq0BHrEjSLj5IWEiwob+nXo9U5pI7rXXLFlMv8QLtc8fseOGF4jmrN7NJ3bHciMUdzWUy4q5ri
lWozjRGKoZiIugEoDweW7LqPRxnkHH6xg7pHVUJKF6zcbtMUSXSV4kJXHoC7ic19haGvQeGE6Ph9
9ajpEn0r4DmQwhqtpD81RTQ7RGZqtNTL1wKEVNFa8eXe1Ib9OXc7OH/0nS6p6FpyXlH3gpzLK4xk
1udK5ZpRFg8LCbpcFQRG2AumeizHop2HD0pEkZcbpVto2nS7aNi6YDZh51m/3FfA/ifrAboY0nOi
VroEVRY9TY1KDnXlpIWevO1S0DW2H+n2YLlQnLSwx2bIQVL5YFFF7vtjYndz/RTqVTlMJxiMS/rA
VVvLTnaFxXD/sUWuxHRPOoQX5GStZTGccxVQHPKXwansk6hGafdtgqzXq6EGFBX5XsZN/PUcDb1x
U8xFmX0oWEZ/4kbfAta0e2+4Qmt3oa+Z5LNNOR7o1G051v0ntaqb8gFWXJD7wcDzgaIyQHSXxB2K
X9YZEQTTp+YX9a+nhrV1levBrPpVqY7LKx1VmFNaJjqI+lJ3yAtCtl/gJqZXzocOlnd/UscJ/JfR
RuNtYw12SaWG+512VywoakDwqhL7CnEbD/UffRnLV26cLWpzZbZe19EscfE/i6/MbFTwYopLpb9X
nHTK5iPYXBD9h5gW4KQcrCIYUwOfM7UwHLq1ChqBx35pxhmok5u0A6ZkAMvM6VjGOP0khxhfKfDb
EfuDfVIJAwNCvaladwEwY708KFE6ON4tSlFxZx+MQVOn5TTQsxofs9LOmy+lVYBq8YbIGl/BIu3L
K4R89QInuky9jpGjQNkZtstjhZVudVNT8TTvvawtlVdWiQ7mN5dNufpWqbadUANV4Kh/zhfwTuk5
6qfBHA4tMPOKyjBqB1/tbKTnRA3jIzQU2lcHa5XcuqCbWSICUm9xcEcdtUZ7iQ9j7xjlZ2shvRIU
t4lq22qaIwuHjhaGyh3IGN1+DUiGmTk0pjeXBv4UKb0opP5pQsVzbpnXoVA7nQ85bFLUG+S2rABi
YV9dwd9roixTfMlCiKFuDB9dKu1cDmSKVIaCEuhL+RldWitJXXaJpp5gr6f3Ek4sB0lk/5Ldb+Bw
lqNo2uLwnfBUoquz9jKS3BhdIow4COaTBCmvB44secoWaYDy02VvRl+LxeqApFePfUkpG/w/0icY
xejLYv0eDHWjuo+TuRSKe047jeZFHDviirRoIP2eWlyiSmDEl0T0rzubSI4mrWZ3a+FelO+7yg2K
r3GX2sH3EYd4CJLqoOZvuqwz0ZVohU+y/LbzWne6/Eii6+N5jKkwW5na6TSD2uyDw0k2n0uqi72L
zKMSTsYJWVpRn0ilRk58yUpCvqQOhgNv6ri4s/qkcv156oBmBqqO495jrfVhBs+XbjRuOL3FdaLF
nlgbW1IK2LePtlEEy6eexANPMhsg5XCEGUa94Gx0KcyQL3qmJ5ril20Wow731mkZ3qmvgfpo3vAq
anq2PwUu5RyVHmLYcRxiWnmsqwF16ilXrercN3VTHwBN6QpUNuxIH6rJqwE/zWOYkAJYbnqF8FVz
ZXVjlPleNwNPQg/A8QCuR/q7VFVq9aGFYXUarHqiZZRlf6SQVz8g3p1el7rbf+Pw6aqTs6jzOfCs
AO7OHPGhmRN1rygionjfDNX4NMTU4K6515VvI6qYD3kyGLduMgznfvQIxI76svm9wr24OLUYUzZ+
NGTTt8YEUnZwF32Mj2PbV1/rsEKfZQYDdHIoprxrICu/QgfVvEPEwygOy5hE85Vu5fWDbU3JV+Di
9SO7W8ZbTswIAcXc+D2qGuXaCdjnYYzOw7WeaSNcbC7Z6mdg0exqWVV2H8nlw9uWl581h6DsDecU
gvW80al+f4d5Md0ixhqB+mg8+Cq0IJi8tGr1r7QgUute55pXwIsbE+0Y0dCuD00TUyHX7MH2Q4dM
7xDT1rJvLGuJU0gubpgABtPbr0uRg0AKddtALY3+HTiKDBGSWYeIpSdqfY91At3iwsn09JRwQaJv
V5c3Th4bp0QzxrskCLVPrlo6n1Edir/FUdrfgnw0HsdJY5V5dnDlVboKfikzb/WxTd1jR91+Ouhq
0NwitVH+wdnGyTBAWvpD0cziKgqJO656v/cg7z8F3Idwox6T14Xq5Ved3nm+ZanTlYHq/mc916MP
QWzZR8tL46tRWYK3UQJ2xxn1jE5sr09HJF3qh8I02FJjJRpOIOzy2jdyJ/4+lYr2rnXbaDqng9p8
A/s6OSeQjRQAzUgZqkOVhuwsASqWx7qBB4n3EtpZmZJWD243Ne1Z7fU8Pw1eYQA0VePBhyY+fkk8
7mKnImzVo24GA8CQyXyVIMx8b3HGv1rCHtxgNFvvtKLOrvokwDgepf4b5O5CMJHdOAY3YDf78My+
VL5z+zm8Q+y1dc8VGdybMYzH73rVhdzeBpeOvJFUbXPiixjvDOF6+lqdsCWiE5246rFCEfmej4W0
GgbLVT10+bdMQWL6feIOOH7zF1eu6A/8GXNmfikUtQiuVWWw+9+9GTCTde+OkwOjkOv34tnvLZc3
NKVH8Stx6COgDqAXwDoNVEhOSh/pPfWaMtCM8zJTCoZn2eXTI3yotLvXRygkN8BzKu2GOlqqfZ1n
fAiSo+uNrvUhhGeR9AdHI9rYW3RKxt1pwj47f1RVPUctCcQokv35KZ0V21sMKIBY6CWPMYYAIIk6
bjTkg7eI/3C+Z808nvIi6J37SU1UOtGlqqp34xzS2i0GeKy+PsfL6xLpEeegplb7Ok48OO7YGOiR
1wBQBJJ2SFQa7NczdLoSLwl6RSe8TjoIM31Yqzcsg8x4nfSZtbxoZ/gcJ4yiCiodBuUFB5CK6mzN
MhEhmTULJNe1caEsrhfEjhNutQP972/T/4RP5WsJ8G//9b/8/7eyoi4URt3mf//1vsz573/F3/z1
O8//4l/38bembEEm/O1v+U/lw5f8qd3+0rOR+fT16U5fui/P/udcdHE3v+mfmvntE64I3eUp+B7i
N/9///G/ni6jvJ+rp3/+9g3L606MFsZl8dv6Tzff//mbpiE59ZcbiRh//UfxBf75203xPUYpSA71
1+8/fWm7f/7mOf9ACwjKCseFkL2zkcUAKsi/2O4/hCMLTsq09F1g3uiBFGXTRf/8zbD+gWSDB8PC
Mg3A3+Kf2hKyAn/1D058fug6uoOPlYeSxI/v/ez9/ft9/uya8hxirqCBx6EE83fDpUEaIihppNrX
kXbyrMd2uP3p+6+f8/K4uic0QH5SdfR0ujJtNjlnaCFZdMC6df7IrWh62Df8RioKOZx0HqfCOXOi
N83b0V7U8H04LeWffz/+c3bVj2nRPSGp8fPj50vq9mlgnwFa4XUCq8vDQAZrF+3A/TjXacbXXXD1
9x/2n98BTsjPP6y1VTsZw8I+T0Kd9OCqRggHZrbdz38//nMdkH9/GSFJ8tOXcZB/qxIPUe1eq8x7
TRvN/B2JiWrfgTcuJl+hMdcc8rmu3v79B/7qC4mf//SBlatW3J74wAFFuOkWr/WgP5ptH8UvKOU8
V5L59zcSOnA/fQBEvxFyhmGdEWV0xlt7NgJsFdNWj+4g8SX6vdbDeT/WbV3MbNQZBl5XKNMPzQsK
SRv3rH8/wEbFpYIpwe7PBbkPw6E+urrrI7X5J54X4K9oao9DfugxLrujyail4GvLEu01JXT1/G7f
HAsNoZ+mIAvnfACzzBTgpno0gIc5YFNf+H6/eoGbXaEkUkcXjsGZkrPzCWo/1S5s2x53Pbq72Rsy
N4ntFjDLOTXi+EnlALkDmZz2L8gM/eLh3c3eUELYqWrIEOesc4YP2libQIgXZ9/O4252hgZl66rS
a+vclcAQz+qkDA21m7J0dj7+ZjfQp1BzZ9jl56k0cUEGFDOZh7omlE77pn+zHegJqoVlWynYLMyO
/bqNUSz8kCN48ue+8TfR37pqT9XHgoJZavl5Dk2FxChO25dkW58rKf0Ve+4m+L0yNTEfmAO/hAmX
U6bVquGcjbMWn+o4Mr0X3sOvPmYT4gZq0O6IPLXfdb3eXRd2WdCALDR4zVUM221fqLmbOK5LAV+b
clfQC5f3gAijx8Kxvfd//y5+9SU2gTymk4upguX5ujLFZ1g+jnEXmlw9P6ZcsacXpuoXEedsAjpy
Q4w7HeoMTWbON0q+qI8eSrXZ4e+/xK+G3wZ0ECPtTY3a751aR3gESfw/4CZU533DbyK6R2tR6GfZ
/pDxBjqaumcTQ61q59Nv4hnySjFnc+L6JmVI3sHsUrBsVe4ROz9AvPufToLUA12Kp57re1peFzeV
ZgHHbxJnGV/gNP9q/sXPf/oAR5+NVoMX63ttBLTfbdvXEy6H8wvPLybi30ziv+LZ2cRz7lHuQRnD
8fOsrYO3VBHr/oNRL55622Ec5LzBV8Wwb/a9bH3zXebGgIxqOShDmF183S3G5NHeyEd1Xzw7m3ie
4rm2O71xIK+FlXnT5tCkDklvNi+dzWLV/6fp2oT0TDlWRVLH9eF2VA0UC8NxXtN1H+zbsAvy9Ayd
ei4+ZblrfO6LcCxemLlf5Tzi/vLzMsimMHDKZWTfRVW/uo0U3IDI7FOPtM7txsTs0LJNlgH9cHoZ
VyllNedkmzBj3w1qZ/f7Jnjr7jhDc0FCSgn83FEgPEFo8F2INy8sxo0y9V+r0d7sBtbQTVDSag8i
x9KU50ULhu5s4aKRXVee4cyPYZtTvVUAzF6bC/D2h8nAIQryrOsmn9xUt15SwfxF2NmbjcMtEqw4
x9j0KydojaO9eE+42oz1vk3b3mwbWWPY2jwljt9QLvPDTjOzA/iO8PuuQNvqAvRaY7sJIBg/rCb3
D4uj9KEV8K19o2/2jNpADA6CKbW9jJvMsdewj4ZaA9zthVX2iyizN/tEG4Ob0afG9bt5DPQb12wa
9etUaURchDouvdm4r6CF4/cdfkMcjv7Evm+22T+MsUAdT29s33aDvMeRSUeNbQZKu/O4sDf7xwLE
t+7txgE+ZoENmAeUCOzyJUvlXyxaa7NJYIGkFkk9LT7FyM4HGJscbDThXtiDfjW6eFs/nUQQXyNl
4mjwE3AfR53OzCmYy5e0zH81+ib0ufWUrkZz3sd0BO5DpH0sQvQJd73XrZiuZlcFLibhQoF97u6h
uajkAnWkJTvH34RzlPTw9Jp58ZUg92503OdOgeGa/r6nF1P208RjBGlVXcroXUAnZzSc9gDG5CWp
0l9N/Caa3UJf3MHhtSpQao+p0aOrmOI0t+/ZN6GcqEoDs6td/FqLs6vWK7DNgrR/9feji/n9D8ex
tYnXIkD2ZNGU0cdJ+4lrZzpcAaqoCr/DCWbnN9iELALuQ4Fbz+gbBO5bryuTs2aW6b7ruLkJ2Q5T
H3Nc7NEvTcu+QTS+PyVzsXO72ZrMaF2eIeKX9H7YZuarGBDvfTVlOx99E7Ec1EGaapBu6xIYzLEB
xAUVb0qj09+/3F8sTHNzBFu4VKcK0JNzVcTTbdqF3V0fBNm+oDI3IUt9VBmQFu+umj4c23ewCtzs
0WqABuxbN1uJplSLBwzY9ImUsF+OaYX2A3i4Fxb+r+ZmE7RWoqSIKgfDWQBSQHggk1l74Dj2zfwm
aNHPN9FydAdmXsHijfyuQDto52vdxGxaLXD5W3t9dFNHggBsyt5H30ar5SLEGmkD/jwUjXUxert7
YoxNtKbqgHJBy+hTIvTT3LSnL64n+6bd2BywEWJfJeYejG7qT3VsZlfQxHdWtoxNtKZTnrmYCjEx
C2YTGfRTbl72tC832FqkTJ3hBNmcDmcLMDNAjEE/YNXX7TtejU2s5hHcidJQ+3MxLMVhjOKnHoXc
nbMuQuyn0xV0ZleV0QikDT7rwTatPwTgZefgmzhVAwslVBBfZ6dWQTBM8Ze2X9qdg+vPn7xuacWS
CfdnZK4jnM5iFMjgU+4cfROnjoEDYKx4PLqHhk9Le+Q1uPNsX4vK2MTp1MPfAlDS+4tGE/OwFC5Q
GgWgTLtvzeibUNXrycv7Cjvc2cyL5qAYleVXoBe+7doit6pQqEXqTTnlnKxBm916CWyYFj/4877R
N8HaNwHambPV+51nfEaW7E1rGm/2Db05VScAhvk8K50fR8oD2yOKRM7OWqG+iVMvjnNHK5zOT7Ai
PPWR9b5Mg3LnC93EaQFav/HcvvfxJwdUnDh3DvDkfYtd38QpbeGxaidXORfZ9D2etY+AGF7tm/BN
lLrxGCqc17C8Zq3t0GxpkcScWyPct/Ve/Cx+2r+G0Oqj1Gw6H9sZ9ROoaIRh0F7Q9mUaW4nLvkZe
IwPmhNB7s5zKyRGed8G+adc2QRq4MTLgcdP71tzMxzyvePT0pc7rL3Kki+PRTxODbJsZV0re+XT7
vXu3DbX7TAmqj7te68X34afRdcBNDRBolmMkMD35+Mlx432vdOt6g/OSJ3ibvQ9q1zho7vRHVruv
9z33JkbN0ZzQdGVsJWnfm/0M56N9QSP0VxO+iVCk54OwQ47+rCICc1SS4A5Xh531AQEF+fmY1rSq
cha05c84Rjzms/OHi4bivq1la3Wj4JrObs6cZFHxpgzLqyCP9u3kl0rnT8sE3ejZmCjgn1H4um5G
/ZVp7TtBL5Xin0aGrtbZZcXdzs7DO7ec/KIJ9rVZ1U1Yxlk3RdAUlHOV/74MwOadD7sW39Z8JvMS
rAlSXqIZpV9hwL5xF3vfPqVuj0y80Cdkuzp/bhPt/TJ3ug+NqT3te/DNqQkmF/HY2Ov8VgFKoBcw
BgPv076xNxGZZnFrgShTztgEA1NQ7S+mB8Rz3+CbmGRhg+ZUOZKjGBlSCzlzhBacYV/gqJugRN7e
QSplQCjeRib35FLF3vfYm0MTpH1t1hji+L0LmGM02uqg1fb7fYNvMtuRftc8F0F71qIKlU56+zWo
x50rZZPYNn2vpkrG4G5mvTYgG8Tm/JI7pnhp/7fcBQ32+R4IRG1Wa9drz1C0X6PM+m3qEezdMyng
4Z6PrY0xLmiTRtkYquFdD+r4toaZvGtWAEs/Hz1qzSEjn2WhWIt9WNTk98yOdiVY4PWejz15qF4C
Xu78yZg7JIhxay5PyP1o8a6tBbTg8w+AUI/vdEIMwXf9oozDR5oPv++bdfGmf9rEB6DljW0wL30f
Wqcaq5CDgeb4rjxC8zbh2UQDjq7exINP0+u+VG+nod4XoeCAnz95gh6A6aDo5bupcS9E3M8uImw7
Z3wToX2IjYfXD52vVtkbeMloHkW7khQM0J4/d2MpMKqMvPV1vAqOY65BgDaTP3e9zi24aqaj0LqI
7YBmsP8I2+k2dqx3+4bexOfUdEHqIi/hz/CgUBoWKtt5sg+GgRLN81kpkRtFKZvRaSEtp2KBlwYV
bd/W4m4CtK/0No2gUvglWBuA7X2jvMK9YX67b2Y24TmCjldrs+eNDvP3lgxuat2v+4behGfHwRNV
dtn6qR2+narqRs1fEtT/xV6+BVINgZvaSWY2MAvr6Dwgh3JSsuLbvufeBGe8mEHbTGnre+j6pOb8
kLsvpZ1iVv/DGbSFTI0K9eChciDi5IOF5ZRjJ/e1XU2HMdH7+bjv+TdBaqV4FyB90fhZbHzOIvOj
UqXvdw29hUtNIB4z24FIpOtDez2g0HLQBnNfqw5H8+dxFOqRFTeGzoOb2sd8UAooutWHfU++idFo
qqu0UaPWt2D8jOfF6GcTrdgsSk/7PmATp2YUhtDbMpbkpLyJc/09FJMXUNC/WO3OJkazGGF9vWPo
YPbeQL15DAx7VxsKqfbnU54JxbZ6mBsfHq3uK67evdHCMd6F9IVB8Hx03RlUa0CB1g/UZT7MDWQk
cyc67f9YjeYTHr1TGzV+MVTqQR2cK2Ru91WH4aQ8f/KuMXtknJhytsdXw6y/yqxpZwxtwhO9JITr
67DxHWyQDg5y3F4T7+ubcc4/f26PVYI3dIrkWTm8NrT6rlG7fc+9RS81Md0JG+8zv7Xdj/jCvMnS
etclDrvi508dTGaehlXS+DYzc4BNKcQmc3fffrhFI3VGUitJ6dX0bZBabnREvRVvXwq6hSKpKvcs
7GNqP4yNHNFcChXnXlXsnROzCc8k8UClJTNx48350e1t+20Wq8vON7oJzyFBlAKsXe2j6oQQXms+
cJLu655rWxhSrxRuiYcHy6XEoBgFb3dOWxR1vSHdVcPR7E2MggVWEUwrmPswGp1jQfHMDwKz3tdH
wCvm+aqc0x7mLKaxPjq+aX0cxir/s/ccWK27Towt4AghC9UchWBIE0EGzkM7OTBD1tW+0TeHqeNM
kwtpGzWuzNaPqg2I3eD2u/PZNxHbZSDwWqOo/NZ0sNDUFj39ks4TLOl9T785Tae4sZtxYm5KNBcO
cZf/PmXavjPP2h6nejmiItgz74VbXc+t2l7hBR9d73vyTcgOGGDPKMZVPiTY5aNaBuG16cDs3jkx
m5g12Cctfea1oj1aIwzTQ9BEeRW5n50foD9f9TTj0rKocIQpjXa8aRr3d0zV9tXmtS3kyElR07K7
pvIds3sXh+2bMe3e7Zv3TbSGCMgamE3WvlN4n4ty1A4RzvD7JmULNKopmbtKn1e+gU/OZ4emwv/j
7NyW5MS1bv1ERAgJBNwCmVlZR5ddPt4QttsWIAQCJAR6+j1y7dgRf/N3L8fmdh3SFOgwNTXG+O6s
VMuxIbMXGgEDuwIuGQ8XzNQs55C+IDIjSE6HXky0m6oTUClGd/h10O5h2A81yBB/UjElt7f7Dwea
vcxobFbI6xCmdlkAfqxy3Ba3WGySBqZpoTLAnpTe3Aer5u7KZhbwiwGgJn6DxS0Z30UZkmU+ZIni
dxL3ksNdC2YFyAQIRqyexTqmBLEVUTtOH91IA1sg2rmX34e6DsaCo7CkZRij135KtF1t2YXokhUc
t9Tr1Y5B2l5ostbRtQIqYytCoJHjLwGUvYiuZO2clCxZ8ZvI+zT+LMasnuG2o94iJ4YiMQXAbdZ/
W5Moqt6ZiAftjzmMx/GC2IRsuQB3wGWpQUU8tQR5OUWf0BCJE1si7J0IB5E9cgDa8Mijpx8oHN/5
Qvl01Q2idC5kyNLtDOP2EpWIdhHxaUEIPFrYXb1Ehei0QozZgkjfIp0apMKooZnCBwcuD3A3iFGM
Lh5vG1AgJperRyLT89QvwG8g+2rxCC2dKv+hC8GgOlaF7NVeao0sl5YNFx7XA7o+AXhCLDs4tXbr
JUPyMwrJTl9qrn5VkfxQJc3B596tlQtuYtaO4rljW13mrLuv4vBYczDarZLxAmVKiA4SYu6zNa+C
TIJ+FA4H38muspmIYFzi0g5xizDlI5TxN2+nY0VftFsnW9hblz4hw8VuVj/DDdbcDcyoY0vZXuNV
c0S/9JTPFzHJ6DFC/QrlvzVfDy1le43XpMSygHmHjKdU2E9TOno08/vUHHvte5XX2DeItPfZcMnQ
VM5j2j4iFP6Y0wxIir/vqwRTOI5SPVy2QSMlHTFU7WUdSXPwlLOXeYV9EyKpGSOSCxWvJzr31udJ
EMuxPPbydxPVqNFVQQ2yAy6qfjsd3cfBfMzREbLdTNXWTcu4JcOlRm4/EFlzsnYF4h3p72PPvpuu
CNrxbEFo+6UbkQiOZPGR4Y49pfSYFiO8hR38z6sIp/sOQVsCBQIiuXKLgJpTg4j0g7NqN2eRd1O1
HhwedCNAToKijBeA+5HLoZezF3s5Aqt03PQDXLWITOcMwSQ5Hyd+TN8f7tVec9sLCJkGLMO9Te4R
U0e+4Uy7HbuSoLvyBgGto1cz6lW0stZrFVX2khCTHBv0dDdrKets1tx2pxbwmwJJMwKZNUodW3D2
kq8QmFe74px8Cbae/aqhNv/llVXHlJ+IWPn7oATYrG/rVupLzBPwWWTWhwWpnIv/cHf4L766cC/8
gre1qjgSBy++C9n0pmWzDDdMBNWlQ2DcGwxnz0GQdW2JKk4C153hMHqugzgeDn793cSGKZiDvIf6
020I5C0C1QrkQdS97s7HJsduYnPCPM4st5WpMmH1oBoB39ktGokUx/6B3dz2xE6w19L+wliIyKrV
tQ5cQRktBwusvUyMz15NPcU/sFkK2bJHUGMX/Dz08HuVWGcUIo2s7y966udiFey3R3jisdmxF4kJ
QM7mWSbqgtr2jFiue0rnYy2AvUZMBQERDgkiFxMtcyEDgPBgJHl/7KXs+gvAiU0idEt/qeyUnhAS
JXIVNwe3ynA3qQHBGvoeX/TSTGvwQ7WO/ZwCbDfHnn23Ec9t1A+IMVYX1FrPyeIfulEcu8XY68TE
intGjpCvy7zS+h4MtTRHhpE7tontpWJO8gZsI6YuTKaDuMErx/s6sX19bJruBWNRtg6M9yA9JXHf
FmOW3sko3I6N9L1kbNK9EOCZ9Jcsqt3jPKmoSEy7vP73b3obd/9wRt/rxjInt8WF2N87H40o+cks
slNHQmCGOU51/bEaa68hAy+qQqyuGC7EMoDmasSb3aYWyYZjezHZ7cUgL83jkjUYmzH9YA2Aj+CV
/vdXdJs8//SKdlMWSRYmJROeHd21GPBDtPI9gN4HP+9uyvYYjIGEKvAUJlP1ftkC/aGv42NupnAv
I+uaPkS+6dzd1uD0FXjT+II0yfTgS6d/ryE0ugtAB/cIsqzRlQBX7TWIRHPwxew2V9DAwNDemg4K
AUQ4FTAfjl8BjBmWg7+/21sRSFNVYI12Fz8lP9A7egK77fOREUP2arJoIbithkMQptWhavNxtssv
xKIei94ge0FZg+Mb2Ni3144oVjQcZ3DneGwPDXeyF5QNtLWrn/DwFQKVTwjn0zkiVY7tUGQvKcu4
TzYwo9tL6AyCzPsGeoSi7ft2OdR8IXtJWYqcdY3KtgPWmG8lGI3k3QA/3/tjX3Y3WzcO8nfgxqAU
oViH+5aE5JlSHds/PP1/TuT/e7EBeeDvU4pHjK6cWwwdbpH2OIZhb+8auYzTGQcxS89gqfO5HONu
HR6DDaeCR520o/pKQxadLYi01yRCxDX41pVFusIWSPmi+hjp32oct6bwoq78j6HaEHfZa+y5iMpt
159MRdHDoltzvzX1cmaVdfgJZGAgLF01kX+rQ/hbXuUtp+Ktb1I9lziwRR7/7eSKmkD5+dzqOvAl
/tfA9jJaDcuhQpLsBXHQNY70Zkg+iSpsn5cMsGPaUHFsgyXZbqEZAglOHFnkBYyDX5yOr1ko3h0b
Lrs1BmfNTQXcyQvz0NkiLfhKh/lPQRq3re0fhspeEmcRni/8vMrLqJHVcZ0Qhe7KbIPqoXQ4IYgr
z3hXH+qukX36WDhmMY+WWF4CHfBTJF13BvtIfDz0nvYiuXqrLM6ITF6WIarLoPKfTUv/9J5u+/Q/
vaddaRAS0Vg5WXnhQBl+gKo6ekkBxfq+Iuz5Dz2Yf/snbv/5/xCbkipLBNWjPM0rk7ysDWKgm3yZ
0Gy/Ng6Otj8cqv/tk++WH8gThAWBT5wE8rfl2cYgZLo26EDF8ynQKMvBayeyF9GBiLgqkKzx0npk
WcuIf8ZCdHADS3d1Q4DAETQCenkJcR1nmDsbFv5hgf63L7GbzAmDltPDg1tKMSbmimz6+DyAybad
uFg6ckhdQNLdvI7x2xzR6QFiOhAkCK+7+JKNyTFrK9kL6eYtG5tmm9pLksTmDM01Ms7r8NhhBXiV
v4/VpUErktmwBhstjc562VSZZs2hcxxJdg03wnXYdUlXleHS3JOK5dHAj73zZDeNNwYQymDw095H
SD4fz6qhh86HCKX9+yvZkLrWzBmg67KhD0kcPIz8WBeP7DV0kBXiJfGmKjXwV/ftPJsLMF8fDi2b
ewldFYNfvbEAgz0U80nrKcq3rIvOx359N0tJJqcqJkFzSZpZP0D1+nkU27FwWLLX0AmeCPCPbXPp
Noro78z0d2TsjklRyX9upP/HehxsK+5T1NRcgKwYS12nj0GClPJD72UvowM8fbQzG7LSgOO5nil1
HzVAJseaisB1/H0wgi1gkBLfZ2W/jM+yGy7tNBzbxPdSuq1eV6EECqnO2Aa81p6A5Bn/YeW97UH/
sM3ulXQL1PkeDj9MonkZ8hsLUHMkCh9757sZ6hHSMy9GN3Atqa3ohUa6fzWB4Hrw93cba6Y2eC5k
nMFoNXiap101PQyrbI75IAnflfUA1lV9MrKsVM7jzvYVKoA/PPl/env/9N7p38dLxD2sGL2oL4Cv
s+WBNCqGwUggOPQNSUnDpYlv+fDJuKj4RjsA1wCQkXhBHKfm23m0GRlPXoeCfldJTJdLlQLoeagD
T/YqvDUYQ+RumNtxCVSoa8OAfDrVs5z78ti42G3E/Y1jk4Y1aAVTzbFAba3tAX/gITt29tjr8CYj
LXDC2p7sUGuwmSLQfbLoUKeZxLupjpItZpopewpvuV8uHuHUjpJD+mpkP/59XOhkiQCIw48vFtnN
HShU+dDRYxo/ss/9AuwAbnjb2xOQKRqcrrDN0ZH4ceir7kV4A+BchLDKnBZaqzwNAhi41uj/Dyvw
/6IQSbyb6wJaUxAZmTkNUNbkg5zEcwdu8Kdjz76b6ZHTmoXAm52CDLcekfTiBOTwwRezm+vN5EKA
MDpzQkYlfderVf7gxCfHyqC9AM/HtRuNXeYTWG9dgeRqJMJE1bHUExLvpmqXGeZZGs+nJlkBwKkM
8sUDeeyOnexFeMxR5jtp5hMDYQyKK/MGe/WaH/qmew2edSMis5JtPm1J6HNJ5FQk8mCtspfgxdLy
gI14614hrsWZ7TeZ6mNeQrKX4AVeq7HqwDwXcM+UoNLWBdbjY5f3ZK/9AvctqpoFhVWi6Y9ZsQ+q
psfs1WQf8lUrtJQHHdlTQyaSg31SnSrwgYr//kX/5ZgY7WZpF8qRyoGlZ1518fKutqpR5w2AKTDa
wJNejs2ovRKsWlgVhS3+iBjcuXKhsQDB1x5TgpFod9bVNagwhuPXheibMoUMrACh7q///oZuq+E/
lBV7KZhssRxAzzid9Kq3ogEgqZxVdWzj2yvBMh0Ro+J4Oi3SLmdVpzRHgLE/tvPtlWCbYpwDkjed
TO27czjLjz5s42OfdK8D87WK/IBez0mndVKoDsweSFKPyf7JXgjWJ1tikrTSp0AFU9F63edMb8eS
mwAD/ntJUEVRN4Ut16fGjHXhY9UVAB8fSxUkbLev2nBDy3kS6blte//miV4/ATb0p9z6fxmPexVY
xZwLLcTKp3gK4Ue5FRyahn/qEf7br+82VhBu0K7esuwcBWidL8HPoevfDk2kvfpLhjSswM9Izsj5
qjoQvqBONPU6fzn287ttNewGNgAtmZ1jrXoIcNuV14887Pr02FzdK8D0nFpU8To7Z3OYtxm978jB
Smwv/kIQ12g2ip9WEba/mx6iPyZIJHvlF2AQTVUnY3b2t+gj6cIIKLPUHSsI9sqvlnS18dsQAS1W
3fWTfkf4sTRBspd9oW5CmaRUVHLIH9o+eIz65vXQUPlfki/ECNUT66OScqvCS6Q7+K5rp+zHY7+/
21R7HY5tZ4fkHA3higj1aI7ub1a9P+UJ3k4u/7Al0d0kbYCbi1JX8bPSwXxnqmVRz3NChDjBp5pU
V6G8q5+Mr/58uP6/xKh/+kd3m2yy0apf2rHDsXV1/VqEXdNRfQLD2pMOJN4VzLdxUMDV5D0bsbev
7Tb1yXXoNK/VGQfrVqq883LZrnW1BdV3xhxkdz2BpFUCWbd5ByQfmfT4KHmY6qdlrlzIr2sQJaPM
J9+JoMkJyxom8gnQXRRCA8eny+NsHMR3PdXKhmAOJ426Mi8R91xuONAnotzGxQGRvrF2/YAIObc0
eSyB+EHM99asc5+HmQ14BDwlouHlXaglR/S9Qs/SqBy+gs7iAedk6D9qqnCQaZM2/a20wn882TFa
Sg65L8st3pAslsXR5uI3u4K6JAmb++8DmraJzdcpJCFIrikX9de+iWT2UwkL0A+MnH6YVI60r3b7
chPp3WmvtjXvERo1F8C+z6EE/n3w1cnjyoaeAlqtc1GlGGlZsXC3xaqki4/JQ5guHBTN2HoFX9g4
bHegBPRFwvXCn1pim7QkDXOsqIHERhWWqrRMFQJw83UUfAQUz7VDLUqT4byfFOiQrAII8GnspyRP
KU/gG1maSxUlKBuxlnBl7/G1hrrJpxSVXZ6FQadKYPnot9EoXrrNr8lP2/iNnfU0xPLZTzTln+oR
gOtnZirGHn1Vp1aUnYdHJTpnzoZIRPA8sd0THBopvpduGo2HE0AOCnsmSDVGNaaAmZd3G2er+zGm
qhlEMSxoBl8TOJCyt3BNEEZYdH0EkphIg1sMZGe73gVwsXiItpCgk9jFnjZ8ywGg8hiNNHrlsk/r
XHKZnbms+wJMXKcmdFO2YF5uleUyPxA7y5ObsEY980HY9m1dqehTDIeB2nMLnjhYxKKOKFJi660r
ca6p06+pYf3wkK0eB786JnadcqcNmvl5lsYJRQVlDGOsyGLG2tdQphM/I2BFrg89dSG62sQgW83j
mtksAt4tss3cQMnJEbJGOvuDdgE8M9OSRPpDEqswLetqjtsfOPukHSaNioalnNt4mJ+lJYK/QZ41
qnO7JbAJZQMZ4nsfB1Q+hrWT/q+m7wYLx8wUDNHziEkL5qOuN3rVKmzHzyAtpoRieZOCx3miokw/
E2PAcIzaqkq3vBKZEhfnliW+J1MTDV9ax7e4QOY9gRtdOBZmiHaOefezMk5IkctRpj9ixkf9Ge5y
Xxe4XcLeBZ/HsD1B1Ten+D8PQfRzaKfFXxXV2/YmPQnDQteYST/bCMP8TkjqAfIm4kzomLYv6WQT
fiJpo+v3o6xX/87B4EED3EQjNyAtb0nE/Do70/e/JW5u6oeWj2y7DEPbVZeRZuH0YMcsoUUbsYh+
TTmNsr9CJ6tnWMiDe1wj+Z+wtqi8dbEoBQKCgnJtfOruwZBY/B3Cg9iXLmuirNQdnI6vyVZ3/XMo
qia8uqGx2ykY63a9yzbw5gENXSX5DPC8BL90zIQu9GYCZCK2JJtholEcID8gUuPpaSbekCvTXHcf
Ae6ohhcbZ0l9JrUcktKs7YK1E7zdqT5DPx1OT2O28J8dMgH6okLL0L3UK5mwlNTD6k48BvtSlAS3
VcuDbBFwfK6E1bDXBMki3up0zqKr0lrz3FTBxH/UddbqQvSzNG0OqnoFeDgolusVpNjZlMZREpRm
7mmY96BY66/MZHiCMiYiRJzhiqdoAjGDgbsGc3/qb5E8OQLtgE0fHYxpp1hP7hslm+PAqwkwHgug
IPgTyiXxq8IUToq2q6kquHLx8HkbwWdEwJFSiDzLmfS+uToDl+zbBj7dBNL9aJIV673Xbhjy1mCb
djk63sv809mFxZ+A4JiwIUik1WTvO/zK7UNqY6dTnHHcdJ7Ap1VxDu9nH1+6LMzkaVkE67ZchCb1
Dw7senQtVmCssjsCmDo5w8lW19cZlLUg9yCOBx94LCda1hG3QTmTJczKZPO+/TQRz9q7xXiXXawa
gqocHYDsjwywnHcknNvmAzpHdJN503UmOyM1Xpj7TOIE87yhJZaeI9lgvzNVFY/QeUf1+qgEaWUx
+Ck0RaSnJIBvYZqrxsE95+fwvSFSwYzRR8a8a1ZQR+8GXBm3zwOS7poxX7YIAB3kiuejm7LwGrJs
Ni/xPAbgRDdr2j3yjs0YY32tuvov1qUeI0Ehsm0+DSJtljP+srU9xUpG80cul7q6n0XTsitMtLx7
shMF4OuE5ajjJbhMrPrlEZWMTPO5buO7eWiEgLYZDiyMkRQ5Svd1azZ9pwEFh2aYQkNMTrMG9TBf
zNbTD/g3009LWJv1W4fQeHjSM1oPwFMjflEUAdanqlgrvX5oKTfsLs00vC5x30OsqpYpDYpNWwOk
3DS4FQaSJQkLXCik9Ts8bhy/rKDFNndBTyPcHDWVDOybAtm9v4d0t/aoinq//sSuMfcSGamEhK+3
mxoG6m09Jv7JkyxSM1Ziv1VXUKjDDEGz4L9vjw4LMoDRbJynKzF1Zu5Ww7P4tnOvNTIBBF7jPOcm
wywnyKsT3opibNy2vbJs7bIc1LSUn5NIYX3LJXPt9EJMmI7f/TTrqM07s6zxdYsYWZ8jjP76Szuv
QNDgj2RD9SLRDnPvU4mXeO9pO61lz2xs7rD/B1rg5VK1nJxPEidQPJnB42NOYjkvTgbqYxJuRr1b
8M6W+7GFLPSlXZq6KaK2HuYvq05o/FXRZEtVjoQw0mu8KdaJv3pkppJ3SK2Psu9DxDP5bexGSXG+
QiAiK1RL2+ROJWbeUL/VJOVDPgZ2w1bYrdg+UO0hMpYH8ZKUM0Iahg0avST4gVT5LSoINvX26u0o
3xKL8X2SxHW8ABAcPVeV9NHnmEIXUbAtrdoCZ9EoARFxSOyFdknMlxxMaeC8dT3WsByHiO8866zt
hiemtAu6nMOB9b0dRrOe47CJlpewJxPyd3HPmr1Fae/q89KBlPNupDX7ks6gvJRzVKEVkDaB4c9b
r6vkTKbW0RfcP7H+fSeT2T+EbT8OWDAjzA3I4iFUSy8SIarTU6W6TK9FGkXiHZDpMihAGFfL+9m7
EYZo+F6pKxBjWMkiycJGv8gZPaa8VqIbT2yDr7Y7w6IWntKK9X05kYriSzR1Fz5FVt9Irny+FT8p
pJW1KLJ0iWmp7EhCm0u/bp/btENqUu4VXItvGuY29knMfHiceouKq6hFGxRhi1S4rcDqvuSJ48x8
phaxB3eCO439PlkJynQGA682+caiwFwbPAJ5tUNvkoLGfATNubb9Ra6Y6l9jMrnlTBPZhSCTTIg8
C6OGpSXrIA/OZxb6c4bNyJl8iqt2fraQTmV9obhKukc5V9tLut0AqH7y7GFOU0lOKQg2K7ZRlBzl
5AFd/uS6JRBXyfvYvNmuCpf3/WTDAnckI/22dZVbisrV0R3KNVAzJVw0Azrt+bS29V1tNII1Iviq
sdmywnuT6XwADImXZiL0TqAe+OxUwh4EopRUzrN2nIs6pFwgs1XTfBiilt+nTmx/RXD/tE8UU0dd
fDv77GkM6PSOOES84gjEzKPgKfWoncJoercEGrJdsyYFh438Cfc5MGsDXsqQRg4b8tM2pfTj4AJx
krTlMldqNQ+L7LIXcQOylxLDuIhX6wpaV81dFEXZo+Viuxfh2n3bxNJ+yFg3FQ3hr108qY9xm/VZ
LoieITuxnZRjvpImc3MuUO1u5w2ouu2OL1R84uGq7027pVmJ4cwL5a1fz/3Uxvcb5IvRRxekyQfR
OYZYdmr6JLirVLK4Lq8wclPY5Lea/NWYajMf45jzLV8ataaQcoaL28rmlgdw7bbVIzYlncJNg6w7
jjPFOaZhQ1sKvoTB/RJGcGPDVurI/VSHVfY8B+tszgt8/uST5x3lRbZFi3mwkY7FN1SuajzFhgb0
Tje6iR7bdekAexX90uUu1FP6idlOk5eRWaZPiGnYekQSzLy+DsGSdV+DGixhQOK3Jm5KMre1yW3c
oBTNjE2aYupQo7i8YgEDIn6LN9v8XNOYjY/LOiz+B6BUDuVQbdIYo7vD3Ip13sIw1J6QolPRy5R2
Tfu6hjj7nwZw7NXZJFh3SpxoRHIdb/K705goyl5gqmnjB+hnWViG2Rpn1xC2qfV3AzG2erGzSTUp
tkws9f08zozwHIEiKa5HfUu77RVH44TiFAzJpn+Y527GulD3iQuftMKU/CBxWHVfZSyzawTeNg7I
yiVfw5nJ4JvCBSuOyesQg7iIJnRdYHSgWMoru2B1nye7losSU/qZw9NvPqUOa/uXeR4z2pZxMgbY
r6o+DpYP3Pl2FXlAacJyY6pJFVnFOvo8+3Tdfkew+3d/TQ3cbKe0Bbbw/dbVa4bAgXiY3oHxHMv1
1C9Id71kTUCHdxyzDCsiYdOYYnmq1wTNwrqHrfmuZaR2d0zWkqgy8hNKgLzjnAvEwA84f6Dia8di
W/StFgHGxbjX1kyTcJcMLPvpUzcHw3Ie2sBk13nObIwv5jM3lSPt1uWbzGJ4kXgts/mbcXJczloQ
FRSZtOFDM4qKFyMuws3j1raRwCdJGpgBZ3TZi0kvI4rSkSNO5pP1UZbCID1Wj4Og48VVa/p+ZHQz
qA5i7/XL1nVdPoENmsMUJiwDXyxth/Pm0ngrBHCq9urZjANandkkn40bAp0ba9z8moQuqX8vQJuk
Jy8JqUvubvtqLmYwJu48V/GPDaC8ps3ZEGTVPXDMEY+KufNtgHp0I8Fl9RjBF+z4YXJvsNi33zPf
1CX2+Kh6Geg8nZpg9BZ3qkEVXFHfMlMQ9BHnPEjNWBWIV2If2WKgP1tcLfQ1q287Bt6WCZHuOgxN
gR1Jq08xWvjk3NZ1b0odxI07LSuMDDj0BfDX+aQOm+e0dQQH5maTz9CB22tXNbzHjKzs/UDQ6HjK
qDD0aivTfUtRrLjnXrr53oxJ39Vlum1rEcdYONCKEdU3xF60TSkU1s6mneSTMQQFnEcOibt2SVoX
2m/gksD9Qe6aZGLd02jY3D1NlZ0frNZD+51OaypPQyqnNxw62UkFDJ4RPA9Pr5tPACTr1sh9ihFG
8muinIBLjviNBoMYdUbeuUSdGajTthhR3g9FiovNBWi8dEV3F+vmXIzjtBadxYkRhY3O1gKOl03k
YY3BO26SdoWGUAYSXeSL0Kch6w3aKybwmbpP3BLXX1a3jP7RR+vWfkTMx0AfFW9sMxeGLbp5GFLI
aBChtq4lwOaDBTo6eqFAGJbLkKwtfOMVUL099vnkNawZDq/VjKNRzoG+u/dtFayQF46dLyWuHGOR
VwYmop9VDzTHlUqUznkFb376azBoQmDPQs0PNN9KcOPsDZa3pyDNBvMBlxN0enSwfXcvkwMy8jmy
SOMp0nTS7kXh7uhH5PsAMTciNvXnehDwFkmjdQfZlIreFM1Mk4PWWudOAimBEzPQeVj7Fv25bnBG
REduPsvZbmGONWKtmtyjcxeXMuF13T1sLsExM4cdJ/yGArtnxYCD6PKyaeHdK9FjkHxx1djbF7s0
WXOf1plQzUnZSjbXRdRrWGO9pfFv6VBNfpObcCiwfaYRKiyH0X9En1VBK7TgQK7WfMVePt2t7eww
s+n4ibKandESDx/gRcdGksZIhM57x23yEfPBdaesNjWCUtKwXx9danv51SkcYPNpQo/tKQwo73+B
G5/JUg7VRN8C6tXyvBGcSp6rAUCs1xQNKPqfY7d91jNj/e+4n7Pkbg1FR4ooQq7wIzYygc1arDF1
ZcWTNdUFkEJQSRY+hFbgw4IQGHLPEWhDHjCwEnlvOYs0CGdk7Z8yjXZUzjVziIXW9fSLxKypn6mv
esgvKiL7O+RzB/Qd7GEJHwrAbrxDm7vf9BmYOjedIejRqkDzOLY/eqfmABw4b9Jr0OHU+IV0akTp
zlHfleGU6RaeO9SZ6tmiTSILyMjNbHNEToT0gXAao4aOTdDfNbhOXn44umUz/ipemYsTTerKKdZa
njrG0rGkAG8Y0OAntdVnFL1d9lBFSJmCxqy7UZAAhRrKtm6y9b4y0B8XkMOLLC5hOCcz4qMrhWs7
3PgM4p4vK/NYmo2O7rBODriUHLGF5Wg3hTKHL8635ah6252j1Ybjr6SJZRegRAojw4D1RFYD4PSq
g21F4iLAzMWisB1GRdBN2YVTTbf1KsOUpZ8QjavM423MrRp/eBO1UdGGKxte4qTp1s8B/posyOvQ
sMGeb6G9qLuX1C/Rs70dFB6qYJAr9hjIApGjs1VCvGwqnFGTTZZxsuBMhqN5UqClHKMoJ7PK+p/N
hiUbEqYtUeTXZJZgPNswiVEXYpqjbQ4oxzDdz9lg05e4bheBHTFt/V+yRtP1W9u6QZ4jEfWBw9vV
rAdylk/Na4SqBlsDzZIoPmss7eOvWkexS3MTZgildUlk07cQbYgGlAu0Oc2PDKmV8pMO7BC8GwT6
2q/LrR6HMXtLO1oky4j4VriD9NRda4X2PgZJpNl5SlDf8RNwcXZ8gNFJxK7waJUPKOibKWmSEuIw
kz44jYb5I4qIlD9KG0X/h70z2Y7byLr1q9TyHPqBCCAA3PVXDYDMZJKZpCSSopoJFiVS6PseT38/
UHKVmLLFa49qcJfLdslkJoBANOfss/c+7U2RJWlzYYdyLM+1nv7Tn6i6BLqvikmhXShzrfcyW4za
sdQx4Xmr9W0ff9AW2q/5LgFAsZ373Gmu4raDz59buj3cLhnMLd/RW7DsWGYFThpNqHVfHNVWwa0c
28gXBTbuybBcaAtdihvypTLKzscqlLNHmJEAVthT1+/nsnDlvgFMHM+yVC36HeCJZV3EKQUPv9Jz
6pxbZJN646xn+EIKvwIH2q5uhOh9qfJE81hzl6pqZ5OSioULwE43YJDWu1gzgLVVAZI9exmdpBxv
rqfK2jSRbZn7burdZV+Zk6YXOFeJsXeBLkJaQpW9ayRHy2ja9s5qMY9+tEOzz486EKC9y6yod2/G
EQR6k4VOEiLCgnfzJi6KTB2CMCvSm9FhYA6zcNL2Qu/pHHI5cK+Cxs3zYr1JejsPL6akcdN3xLNx
MPh6r+a43iSlk4POmVhRxbrfs5grzcfiQM3VhnKH7bi7FNbT6tRqf8SoTW8N33Xx+cu3OYh325/b
+dgwsJ2dVM2bqWHQKA0xE+jdLGx3vpEMOxoS14rS5R0gcTDtBlbyzl0W+0iuoLSD0AKXypbSMekS
a7XCEWd6olR1liZ2bR2XrERgaoi57D6Oce+izU97HBJ2Hf1458gzRmXZlHIE3BK9bp3BV+Rv7ad8
MB3xpkRd3ord6mhpkLpNFj2snWZxh8R383FMN3PerI2zulZdWU1gFucmgsVxXxdVLzfhMFfFUbTY
cYAE6ZSVyrmx+10MVml4WmsY2o5STBdvMid0ia6ruq1sT8k8lveTTbPsQ7CEyXSN8tzsgBijoFke
ZGHJ8HOVlnp2rksUXec64FZ9iTi66W4znHejd2VhmdPRMLV2/jrXVlId5znUWnCMSTg+EQzgODBa
D4Qcty2cprozL3s9b0e/m+mPeN5wC8mmX4RIfSjAitKgaa4swsHZuRA4r7KBBqjv9DEN28umW4zi
wqa7F3EBTxhA6Xa7mQbYrW0mn0EzNLlJLEerWjwpCcT8tmC251uw9xRwgI10zWbGNR5xtWaQ/qxp
RsNiceoGVnhlrSPoVmTloac3lvu6tYdMQ1Ud2/FDv56PD3aPShzJrBWe16VLKKKz32U3smlEx9oL
rbzuvMppEY+SSdMPx470WN9IYWmwCGRYB1cisrtxxzaK5duQFfHw2CVTNR3Lxc6t9wQDypy8pE76
i3m2l+m9Y+fV8JpTO5T7lnDFy/H0qD16noQrJlhNA2cudZo3BMeufdFGEKqvwINzdL24vC9k8HVK
cm7Rn8+0unv0ebXjoZ8Q43ZSVQo40dTRNdVgI9wMA71nrxMIXJyLtBLAos4dnMC9sysEipVf6MD2
w1kRNHXZeTGyJtMrHcql0qfE1/SP5MshGBV5qd7dk5QtseapjoJx4lnssh1QSVZCavfw4q7GcDeh
gqMHSjGZKvqIkHTuG68f6dVRn+WkHHHijzU2yeMF+fBkGZtGRlSsN3+PGHDCUVGzWeRl0WZb3f2Q
mLdq+HsKlVP3EiuTA9gw3yvja4fUJ7b+Jl//1LukxBrODWLb3nFY6WSs7qBftuyZL/Xh/hN3HP3U
v4S8W3TQXwi/NVZBHZVxd8hHrcRwrW0qslsxJHiQ224t3kwtOJFP71BN90ttIvX49WtZlVN/QG04
NToJwYOnWGvsXUnrxGxDf/vpEqZS7RM1UesA+HdekDX/CXPDOCGeNXU7t6aUaof6uLZvurkM+k0V
Em0iVSUh83W05hmx4TQX+18/3J8wuk6tUBLIKOzpwtophwYAHR4X2xpg64UH+rNvP6G6VLQPa+3I
tShT55/TxrgbnSp4gZv6Z999QnMhWK7zKgys3UyPAS9q5vO4z+Tf/PITOktnGF1R9sraAXhtqdrE
XmAAc/y9MT9Z58E0xJ3lxmoX6lrLyToEpN+cwX/r20+NUERaSagIjAsJG0agnUtLu6W8+fWX/8kM
PfVBUY2Rj9WUMF0i2xUPbRHno6+rWdDExBF55VU91M89igqr+lu9wNABPmdjRk442hhEWDt6L1rv
zbpprxIDkObXD/S0tv5gdZ86otjJLNUwh+Yud9wIuMst5hEkl78eZ6NTdybxL/+lMI1CncVVcpss
8a3BTLP2QRv3ERlDGG1pBfcwDZI+sV5nExh9u7v/+TL9n/CxfPPtPtp//S9//lJWcxOHUXfyx3/d
ljn/+9/1M//+neef+NfZY3l1nz+2p7/07DN87/frbu67+2d/2BIdd/Pb/rGZrx/bPuuevp87XH/z
//WH/3h8+pbbuXr8529fgHa79duwISp++/6j84d//masW/n//Pj933+4PsA/fztvm/vH7KcPPN63
3T9/k9YrgGZcQU3l8A9jZXSPj08/MV9BMQLg1A0lLdtcuW8F3RUjPiRfCVc3BQiBEEJZih+1Zb/+
SLivaGhGviS5K2VbaH1/v7Fnr+Y/r+ofRZ+/KeOia3mSJ++M/0wlWyigasr961dxK9ap6bkZ5S1n
Ii6D5TQlyWaxsuVDE+TNW2cSywdaWQYS54ihfZxtWd0hHJ9ptDyK0X5rR1FT+7JURkQZKZ/khjUc
7+oI93Qfo3nrymA9b/TUzW+HJNYrgFdrqbZTlhR36C3OKKiFxaaDquBsLDPQIdLKrhVQ4bS63OWa
Uyv4DHM/bsjfJ/0YJnJcNmHdm8kGHZ9m7GLHyQ4mBCsQy0RcLhS6ir2V64nGGZQnkT8Ecx1sIf3U
j2Yr286z8qkqDp1papQDRGO6Z5TRS7GpDQhFN0IGIoTEElXZdm7d7lLvo6A8D1hoxt4gTG12UvYd
yHOMC5oXFobT+Wu9J/QU+2OA8kgZ/V5qZZ+eT5QRHcSBSf15wv1j8kDirMizysygGh86FDoGK1MX
qRq6+ByTB+r7sUk27TnYBuOrlzt9vjVyK5UQxrPhLQYEAdWHKYZEqogEN0sRuL0/9X0b+wkEVmoB
Y2Fc1kFb3AHj4aRWwXb4pBeElH4rp94f6DG5eMLJraPs4D7uXMpx5WUg+/tkja2heSRR4E25hVuX
Zjo2oDmd/Cq/hfWd0FhKEoyCFmbx264Q2YOr2ct1LkHMPbabgPpgDW0ukbFzLI0qS7ZmWZKO9hNd
oz2JtclhaLoCxk2O060HyuFSUogoDnpazMZM+RD0GDHlkC8bMTLvfGE3PJehNzM1yYZH9aoCvMOH
feI+LqVTVv7chGKhvh6WD8NQWs6WBEnDQ0egb8jscj6zWXSQBgBWL3NXDpEvC0P74nYR+H3U9nqz
d128Us5aUNEP1WBWF2MyJANckTGUHgzJonjT06/iqk30kZnZU8rzpUYt0NMDQ/s6gxUc+24y5jOT
ytbkdX3XDDoVYXdocIMPs2FPT6Eyep1hRGpdGkvpjgf0qa5isw7Iqj+kCJAhLw6yDi5qWDCtp2Dw
wUBa7ECdgeNTZUpUFKbQRJaq90kqp4uBBDu5TiThYwLhs9BYNF00X/Q6gP9eiBJ9kxdWZpHsDS2V
id+MDonPlNqu5SdW7F7nNbn+fiwEpE2fXJJkGD+1sH2AiwXwja/UPsao5d4aoaVu9G52xEZVICR+
mhj1bckkuAJejY81mzU1NVDMs7SH/b1QxfHdwc1fYKw/F/es25WwTEVLPNPVDaGfSljy0pWGNkgY
iW7bbie6m3MKzljWaIHxzZDjL51jl/GXpmzLr93pKfXsYHtdPRY3XfP42F3eV6e/+d94nq2nwJ+f
Z2/us/v+2XG2/v634wzHoVe20B1Tx1PF0I1VJPrtOMMD9xVvhDeEhYV0QZj/fZw5r6AC6XRJdFyO
LWtVZv1+mr0COuZgdOhEJByLX/grp9mqrf3hLHOFYbKqbWUJ16TOfJrhDaIOoMnY8xHTuG5jJHZL
TwBqg5MRl95AFcmr5LyFcZFvfxif78fqj8cow3FyYYtLm4bFCcpjnl5Yr8LZTenZdnQi8JVBJYrt
QRR7Y9LCvxQpE6caXMo1GWPl4pd/6hA0ZGww/Vg0xzJwMz/tBrWbLBW/8EBP6+j5UOIWC8oLD4xV
xtt+HsjSqiGExlb3R0cR9oOXRrtWt7J39qyGiy7Wxx2ovSEgDUzstwK3V29SZpT53PR4H0+RsSUL
VGqziLo50xYRdLAdSk4BsdjidUVB2vZCU8UPlZteMd/63iu6eX5nDHP7Hm+s8QHSlfbR1qAWWAtW
RRyfVHMGzvLQc6dovk6oYL4zEXJ+7ELDPlCG+myxQb9timKEQD71oTcHek0NTubTJ3cxtL+WEz29
CxJcW8LVk8o0Tp1RABxzSHt6d0xHMEN3LPNN0E/5C2/8eSr/7SqsHqYXf5v6qcRDJRS+29Fpj9YS
3Q31RvZXUU2/EamClxr2PlmXnLx2aUqhFDGm47Iin7/2tie6sKqgPeIltqtn3RdhvqkJARO45/2X
MNlVKy0+bX28f/3ZanaQXM/amZil6zdO80b096menMd1+Rhq5jYanbPcfS1bOt6JK6t1/RRuUTTK
jZXfORD9+5qGtcsAG+oIuWw1mOn8qr0O9ARK+Cczfp8MF8RCWeFrSwjPX99CiN4msvGdpN9pQwKh
BFu4itn3vg1eJ+X8Nk07eBXHZMGVIXk7q8egu5uX5DDG14TYu8y4CIacwvFVDrNrVDvphFsxjPzf
ewKb104l9kV/3STN5tebxJMC8qfBJaJ3KJBRsjnVYvcg+kPZGu0RgYFxxh/BMQqK/mnxGKfl7M8U
vY8iSuC1uVhTRt0Q3RppehUXUAOsINI2eRSoA+qK0csJE42u/2AIsRvMx8GgM2eWmFi1DUXzNmn1
+E2QEBvJZDlMWpyhm4SMb7QTpOPReMgqqztPbWs4YL5oXyqzrb0CZ4dNU2fFDX5X1XlKnMlbKuYz
AVP+BYzlSdfz01i4Nvu0SZpjn3pRpYnQ6catuiPGgXJjB3G8Yy+aL5ZqsXyzkMNXF/oxAUU2eMmQ
yw8hxOvzAhYjfDFXEdir2ouNxNhYTR9g7W5SFNMH14fY0vsBG81+Wuv4dp/mWxNq5Qsv8wTk+7Yq
LSF0HTmXwwm2rtof7Wj6yIpgK3XHfB6pOnZh7WOzSr+Taja3rTPCpMKU4DA60+RVRv+e/GQ++/WE
+oNTRzKdMNgwyCGdU7+dscCUMhVpf9QcavyBqyUHDf70mWPBv/kbl+JYFew/koc+OQ4KM6rrFm34
0aVS5k0Ua7e5SPWPUT+8JDU9ATe+jawtTBsalEEB8NReSYdgAZhdtUeoaR29OKmLSRjSb8ehGw8M
hvTSaHF8Qs30GBl6ta0F7AZLQx5Evzfr9dyXagcDuL1qsly8oD9+AlCfT1ybGMcCcCfOIDE/wcNC
GkaMrUOjvbAJxLaNiOBJqqHJJ22FH/ko+40drtXOTn4I6lhuYC8He6sYx11hLArDunHZa9ralXYZ
9KvQmsUL7+rnKMjWeUemDfdAOfqps4GJx6cSs6yO5dSV13nRlNsonTD6XzCRRqyRnpNvqaMhAaB/
PUvWWfBsbEwCIGbjGi+YjmsRAf64JuoQbq0dFcVhpoa0tSlTbcIeRsVfvQoBHgElfwGc6Kf2LdXg
QiGbEvOQ6820w8mSsbfJfX59lZ9OXdOWLvs0tHZELMapgyTpvFqyGUPsfDbOZNU0+x5tjkcgW2+0
8XvTtv+fa/wGreuHgV+xuWfY2bYd77u4iH9MN54+8h09E6/IOFzhgoG5jnjCyL6jZ/oraN9COrZj
2i7WMe6/0w1NWK9oyQXmBoeJbYTP/jvh0IT9SsLGELxWOvyRv4i/knEYT94A/5nzlmIjcNeVxs0Y
YHanHbJlOEhR0ZoUJnGIa2d1CwFgwM5qgLaPcTVBCGmPvXXDtXLeJ8XrChz6ACiUfsiAxj5R7Z2/
aFFDufeJMQpIUYvzsopfD+g4vRkXOz8tOs0fk+i9o+JNNcSfEW3JnZWYFwXdYT0ZOFv0Hpuks265
lnVWFsm5mInNFCWZvnAPieg/9E0NiCGVPztRtDEnQc+YIb+VPfQNOTXmHa6m9RbXVyR+Ydfl+jbQ
5qE/QwbTRbcE2wHcVAOlZmx2WXmD3AmKSWRAkIYlkzk3JZoZOlqBBOmaFSJoHPX6KgSE8uGYdm80
Kx8AL+YJ2oIDB71FPGHV4Z0oZdHfGlo7Yk9TN3O87cbIGB7MGkc2KvDD0G1WCJpimeZqmjdMgWGl
HKlG1G5makCXZcRu3KlA41kzVDnve1PO7lYlNhh4KmCUVfAtiy1sRRjVYdWHbyN4NZd4VrFtK4dE
pIG0FWwE4ol8W2lBeIv/Vt1fyalAPxHYjeaXuhNemmhC7kQwuNvSVfnlmBlnXPttb5V03iklwpZZ
l95IoWQvxjI8MnW2COt4ixVtTrWycc81HUDVE22wr50YNSxkzJWF2Ud7M57NXWRX6WasbfMAo2Jb
rTpkPTl0TXpb23VY4Y9242pdtYuHZYHgmqY+xej3i+VGlyKKkjNAMVfzk1wJgNXZ1CtoklFjvHca
zc3fRXounAbwDQYhpxQEgI0G7br+7sDyl3azX2Iiz9CTP8VY/guRk9Vx68+BE/++evzH3WPz8Pjj
drZ+5ttupgnxSinHtl1pYxjlkAP8jp6sexaMshW3UEIRV/Kh78UAw35luArLUJAvAiK5HkXf4RPD
fOVw1gOHcdgKWyel+AvFgCdzmR/2Mj7v2IJNk7KES2Xh1NomZNqMltmGCCE06zxF3QWltXXVR6RV
5sWQLvITItVQ+Bldu7doiTo/dlMpd0Xo5PelgaAN7m+91bRSbaYka4UH4yp7rarOvDedUhx6R6fu
BtnQSb0AaAAsupidD8gktNdJn44xcpkyf+8GI1HtFGymMrO9esAIe98Yrva+r0F8fbK8s6g3rc+k
xtq9iSYtYEMYt6aeLr6l4PRmGdJ8W4flmCoRv/vhpf4B2nOSvFh8znHgFnEwkfeT+59Ew+WcIOwq
5FeLc+ad1IsUzng9jWdW3wS+GWZ549FSI9qHVoFlcKT6LxY+JER8wFflSkKdbrQ4MXTiFjHc6SrN
Z68ZJsxhtOiyzEqqD/ACAJBXSj711r6HM52aL3np/OFz2K5D1KavR9epvaMc2tC2xvJrXUXRdR4E
j5FM57OMxAyxgGbB2CsfmgrqpV2E8gxxhbp282mGgNRq3mxXiR8AvXwOsmCg1R5KQzfXjwMSsHMn
jJpDWgzmG1lEyXlolPELlrHP47Ond+AaBJnCYdmQS69R8A/5V4N1rGzd8GuRB/mxAEA6OmHY+XM3
iKORypd6UJzke+v1iDYB+HinvFX7lJcCFSieXWE/9jL7gLv4uyhbjK2Fufq+K4vsQJcl3eupwvlj
VTL3p/yFePTJU+bZ4uQGbEXuQbyjAEvXAfnhgXOIik03lY/xQisPT0ssUIC+TeqHMijE1yULah12
+nCuNKg/23rQ58+5KaLKX2Jrvh+NOhq2eZM7x2wSry06AmoeDJH60xAMGfqImVIPDk7UhBcabxwG
7BGKbWnY2l0Za9tB6am1C2WHBChs5PXCUdzvcxrfvC+KIrzWAofSRJ851Quu2E9+Mc8e22VXQiBE
/Eeh0joteZswTcMo6r7IgY5xXinUfLFKFD40Uz3iR6LH5a6Usf41gjcHX5fW4uteELRXmZOpmwh+
e+RNfcuQpWM5X/Ud3Tm8BmHse6WRXkbKXBYQVOetIuu8m6JpvOI/YZEQ1abHNlSeg340l4ZVxreT
g9rdNu0XwJCfpjJxLDOYvBJ0FxzxJG1icZTh0FifK8591BPZss1SypNGSEMSimrmC/nTk+HU8yEl
UsWiiA3MWKfzCV8ENrZNqFN/7jt3+oAL3qoCjNNNQXen5LzPXXEvU6jxg7Ycoi7AmyIN2msxFFUD
84z9SNjhcCwryNcb2y3UvjWKVXxITfUsy12bGMdBO2jYQIJ+nz6JSkT7Nnbq4VYQrkMa7MIRR4tq
09mqOyC0tw96aUOmG4pO+A2Wp7Ax3eYCbU7/ldVvvEbBKn0Nhqt6YTCeJ8ssaxfgBFWPrlxKFhQ0
T1aVGZvTlC9fRjdAQxg2+mZmxAAOm+hQebPXcrq8cMnnsM33S66pB8cImpdT16sIk3EIJ9MXnY5I
5y58+I3IELpbaeC+BFKtb/LkTa+bJK+ZFIrFc/J0HNU5ypL2y+wOH2gLQTO7qmuzj0YR4EOGrN9X
IWhEqixclGLHzj7FTYL20lTj9MKtPKHUz2/lacLpazmBw/PUpxgSAJoi4X4uzUn/mM5LjpbQRfeJ
PLsYyQWqdPCjabbfJcFIEI3sSPuA9Hz8sKo9/SIbV0F5X2YbQ+8XZulUPFpOYDmIHGJ8Fuwh6PdD
XTWtZzdNcRBBLOnOIKMk9tamdVwyt190dPv5VaJCZtVSxAIsYO4+nz06thh1pqn7LBVUJVQ2qQcd
YbLfsNRfDzPMAq9wCqKcDHuKLR6E4ePUOC5qevATInD45HVjpC6WMOl4tQDYbJEPY2tjFUZxP8Yh
3GA1sCsIbUEUFS3ixkS9eJWGs/lhmeRwV5eBeM1eTBaWGPsUxOltSs9OzUOfPuReXDoMgN6FtuE1
KGH2gv47H2GBC5NER7vJ0sWGVC+sg1mV/dHIbHRAxpBMLpTuBIV6iGTpLTBM127cfEDG+UIo9fMM
leTUNi6WwEYUFk9CKaRx7djiU9yISP9o9o0qfCMyEeHqEe5EXltAVl4Vn/lB4V1zjsiRzgVLkl0k
eRPCSHaEXntjFvhZnr23RWdd13HTXrcpfaf9qlopH1OoeoxqQupBWteWb5+e4C/lOn+awTzLc36Z
Ef0X5jpi9ef882TnHd1xHx/+cdPdd4/tj/nO0+e+JzxKvXJtamTQlCQHONvs7wmPYYtX1oqYOC4+
Jrx+dubvCY9tvJIW8JuiVGKsZmm/ZzvOKxe2t+FyeBGA2cL+K9nO0z77nx1pvSLlahfbaCrGVLtO
nepomN0U+N5Yj46Bbs/disqstMzXAViWOwsEOr03tcZqd0U9owbZdGKyosnXykD/HBYNAh6/FHAp
LtwI6TN8eq2o96ObZ+1lZiFpnmEDYUrxGYcJ1MMbTakskX5IAGE82lM599fIe+3snuinCmjWI2t1
FaoYSRBCQcxaMh8Zd5O/BuPuxmITolpPoaWPVp4fDXvGZWEb5rkxHwSdy5OvQCUln/nhlf5BqrMe
ED+OEVkB9j8W5UDF6/tpedpGDmtQRc5jMAIq1Xvs8TNzn5lD29j7pUUYgXIorrL4a6YHsXipk8BT
6PPs+rZNqozLjiN5Uz+1CVoS6bRKp0qcENNTcexKKiKR57pCq5NdM41hAzwUdaEZcWRgjVu8GUF/
WtwkzUWN8qJTHCIpvKJaNsYV9XRk9S+M0fPwzQRsl/DxmEKkgsSo9skhMEWIsfHg0x4UwghdbMLF
Du16lzno2XSvaBCNf0ot+PsvhI0n72a97koEEMLiNHHk6XWrHnuPUpPOQzgz5xQC6SprP0RmIIqQ
DjLIXF8XQdR1nRdFJSjpC1s3+OqPU4PL2yZ7NjCryS7LGnp+9oXWEGv6FMkHzc6wwfetUVfWPQsJ
E4wS2Ud2BUOvNC5lWs/9Tdrq+hJ5bRRnDMqvJ+nPdwIIrEyiFOBXCdPk+Z1EdhRkqLWbB+IWltxu
NvDPT3eIwPrW3OK/YKpPq5mZQPmh6NzxqdTnoXG3Q1zq1fjCW3keEjAbLEEYaa3yWWAcynPPb6aj
IXoyp0XwJXCXwmrOyrrKAyyxghye0tnsNBNT5NfPb8jTV0ECT9V+XahU7eVp65rQXRLLrTrtcxQ3
dq7hthOtCyKfyojaeT9SFzax+23x5cTNiQJf7cEci/qbvFIU9guUPMWNiztzU2wQpTfiOh/iov38
69t8HmoDbRjyiUlCpsMeDmHi+cggW3MavV6mz+SxpO+e3qc670fH/MbSvKmRg3ZTibReFw06/vVf
cRX2L7yfnwbLMCDdUjeingByw9b2/DYcHNvAL1T5ucgsjT08YfdacFya9W62DjKw2PchvzTpfZ5Y
BTtqU+WNYe0dLdFAsOuI3Xbd+eeITxVk48PBnNKqfIn28YQo/LD3MV4MEow321mRPXDD5zc6ybGo
3GKRn9tAKC3fJl1bZf2beuniCpihnmtuTrPzgZ+Vc51DCHVS9Ps3Y1UF563bZEmIVcmiz4c8qosO
qJkUCB5OTweY7FpBMlhyX+C4xJYotGRGIYYlYca3pnEw1vULy9R4HuuxU2F16dKgTDckdRMm6/MH
YmYW9VAM1SfbKq3EQo+JARg9P4LepbOIscD1ibxg/rZ7Zr3Jz/qn7YR83uFH09hhp7frMZB5cQ09
uab/ONqCaAOoYa3iyHXtnkyLdEqxwo7K6hPem3GDw1CbOualQPU/HyTKeYaDFDFb7vCkQlzm9VEz
YrjMhj+qa1oXB9oeT8JkuWvQvKorBx0M02QyB2yOoERa6+spWwih6O8GiBfXFanWcrdQsaCVg55l
66EVM/q8oLJw8QvwJNz75c7Jp4l3J61k5l/tgiTa2VQWbOadsvv13aVTGBNgYKLA5V0n1JAAOOWU
8BXURnTuPNaKNTboKqzL7qdWFXW1g5pqDDcmTsPdsWnSoAE0RSya+1qIdm0f4s4YfiR7Ccy7AV83
JpnthMQZQ12UhCi/3htOd01G36bUj2obcAvm3snUkMFchIZbZZ8WI28xipoAyJEijmVSZueyr0c2
il9f8XQ3Ek9cKoNz28CL66crto3eRmMux49yoVmi5Y89zYWKjWjtlMNbDbWlPgWJBKOGudR3bXhp
s7EwT399G0/evz/OO2krJSDzCRJjYRIlP18UixyQxVJNussR1HW4UZS9pT2WdVSzG0V0VTG2TWCX
8ZuhdUJ2nCqySnrFOZ2gIw+lBtwAvE6E9SGjG+/NJBtoJ16L2exw3TmaHvu1tUzlgUmkR3guYu6P
VD5Q9KC80COdeVgOEdHFeZCk3bryB9OSrxEl2NWM6WAjp5d880/3NQdDAZ1wg6fmaSU5wfMnTlUQ
FWPd2u8GmhURxFoIQAlih2Wdt3B/TXMfGePEtJ1SF+maF3ZPka2m6LfFqugBmIObYFLrlBZ1TLvz
fVwJuW6R9QLSt6uzoWrxrbVmaFWbYETOuUrmnZzVaRs1y+iFl3iys4GgO5QDsPOyeIOGcao0WknU
S5kU4h2lUsna6qpwvYFOk/26dJ/WMayamXsLyGBZ4uyV65aCLJCDRosMwnhjstb/VNZpm95nbmKb
+3jM1nGo57FUV0ENwfwQR3J9xJliDZYetMDCiRZVFm4hM+cFj/vCo51EmWtxgAo82A0cI+pPp2yS
bkoNG2fJ+R2V7nWn6pqaqbVkS1x+6XQnFYU3d3h83NmiWM/HXCsNXsik8iyc6X+hjA6/KKn14zui
1IbhGO1EMvvksLCbFLHmMsXMMavW3a1n29zHohrZ1joiEi4I117nT+RYBkORh/h5XnWdjYWPb2V9
wpKIcFriT9/GZ90K0/tfD8LJ7uQQLhBd4fIDx4pSyWmoa4yLqWZVa7dDbpfsDt/CWxHhCpf6ZJYR
psS/vuKT2/gP28J6SbzadEFbKf7+iX+LnQ9RazXZt21vMEM6sCQmFGc/42MmlVla2wBpKRQ5PCuR
uO9RexeELFBzGKWxmbLuja1azAB3QWc6bAYsyOG6yUp+a8pxGbzupoKD6vtrC+uxYCinzClYK6yi
9XWE6bS+CC2JDf7lzok7XOslLU3iMytNOZtS1a156q+fHaopO8Dzh18PATYJA5LGzxkV4WCrhfo0
30bRrLIAOUUqsd4ZEadc0Q3XbGbsqBpVOZ4LOpdE+MDUcX2hZ72c8DMl2tEOOM1oJiaDkS39eiyn
8IseZ/p+DHpT4XtDx50HM8mW5jovVd7cj4uRja/NwdCnZeMkhWtROid+bPENwXJ2uELnHUylp3I9
N45Spxq5KQpcRP0EBwTcWMvJqeE+RMXQmBMinXRgMQy0rJhxUNXgaiQ70P/evFEZhfnQ1yejH/uz
Ck9lupqXeI905x38VobTpunrspDWMhWr84n+vL2H7UCCgTI9SVfqrDYtt6MqRXzXm1kYbKTZCcOf
yU9xjVRh17obF4166odWFu5B+7tNXerjcgjcQtfPEAxGYofbgBNhh5GWuflutoYw1d5hnDxNt1M3
ye4SlX2hXXNi2P2D1SjVvFswzi1KrypLyBdv3YnuPGdBDLqxW0rTwfrJTUspIt9ulrZ2Pht54hQP
kajKAZ8k1c31o9t3FMogAY+tkWD3XtRov8gD0EGdBbmWqiuKYLQ3PhtURYvz6DFyCtkxypMhnca8
XGQ5MKUXvDSq6C2VwU7ptDYyqwovb9TdUXakL3KKHTa+K904HEfqG3BLAzMfe+uaSpmsz1ViRrS0
YK4oCZNkwMgU8mxLVRo/QM1UdYfXdLMk/5e6M1muG1my7RehDE0EmimAcw77VmRSnMBESYkeCAR6
fH0tiLxWkm69VN3hy0HKRJFEc6LxcN++9no+p72R5acZWh/AnjKYBQss4KhRvrTG6Mr+nMExG3C+
HMIW62ak3ZRfMqyOv7i3FVBw/hjev2jkecW/mTT3cbmt7UX3Bs8zsKeLwtUqtfduAcPzorXAP8g7
LU1h1WjfxbTvi6Y0YL1fpQ5IH8gTyYqWgBYe2pVB1sxqVt4dOKoCC1+vpPUA+e64gry8deF35wHS
omDPSXh6ANTx7GGTTnEH65CeN2WsEDrra1btLoOx5yQa2KSVd7lV3UGrKfzkgAMFWdpDm1sO986S
td/SOhmVaR9o895RI6YqC6gqCJIM2bzYqd1wvbqoguBpTH0a0DVHb96s7Y85O0hkudn+S7h/Qpaw
64I9phcZhtQcDDKrobG8gBbGG3OqoeSPts8G47GpvX3Jh3KY+l4UzEPLANga4o3TECCMJpX+/qhw
XzZeX1d4/MdeAjyTAnxmcchsYIvxuYB0yGz5l1UBIKzomQ0KcknGaNBNBhS39DPxves40HRHQMdE
WtHsg92hR8/P5EgDWivGDtuPokHJzfsysg3NNkQ7a7n2C2+/5ZxPWm2PLiOLKzj8U/cGM2wfYC6C
HD55mp/5WkVxhK9NE5qRnC3W72buYWp6Lht9PI/WjtO9kXDL+JpcVOs+wlFNAicSc0ACKFQeYizz
8DF6kq0P+JVeYewPlwwUXHgZI6NGRx8xbiDRDfE3p5fltWPm2nj8eNXG+7f/6yW/fx+ZAru89mxV
cwNWY2TTW5m7KtenvHFWHrqzt4WLpLaT5uYjB/C0DUL5/kG120QP/IGTN24y540VrAlMjRKrU/c2
qMeWtzTZ9Y6xtxU5NtT9Ac1/AHTMdQ960xptMnPUS83uLXh/g61iBrGuvT9TZuec0SLVNu5snQEJ
3E/n5vtH+z48AMlWvB9X5PzEQXrV/vCLu2aMU6wM98tkMHH4IjxC08ueNiMX43DBkzr7630fSBuU
De6Sh9x/i0WtgZ+ju9dhdPVDtt/6+ws1tnn3y2wrpwXFa5iyKeH32tJb1Cndk0jmAdhNy5wOinTP
fPSgUd7yybO7N4u+WIZPL4lYeXh67hmuPbns/RfaeCLoSEypzx9VY+7Tod7kfv8NwNNsfoLLVKX5
Lsrh92adY0E/KXt8zoZL532s5AXNrd7p45UHxaS5nSUHMo55nrm0XLygJMU+P1nd5ppPRG6FP8WQ
4IYmj8w+Tbi4hDHIkWmoFLlNCnR75oaPKYMaBKGO6Tyyv/K1csVY0D+WBIvLegF0G5/7s0G0Zl1H
VSAqTCOSHuLTOSrcke+HLQbCMyRolNVN3Y38f4XH6b5Kc7ZIFXXk8qubqcRuAeCdLri6laXt9Iwj
58IpIFm3fezPAUt5cVwc9OEV5IIMqPShqtli68Ni0Drbn4OX19vy2XSXgvUGukpblmcf6WSA6pku
jiNw+1Z9hbkO7AJUd8brODk/5gxaJDjwIdYeZbI9O5nfzsNT58zZ7J4N74++AL3iFUGagUDJ9pjO
PY6dCIlZ5XAF2F8fdfB91JCv2of4e/7U78uZN2CN9v68Q57DwMGPYe34/i4n+wgpq9rIKwfCLqHY
krJYESQ6yqL2GburtZ9hJzn2jKv3JMtmyUonR8x4kK2fp0mHOUK4vafeEo7lZA07KUpSlHDGOfrW
NWenJhrAb3IOrUt3n0+DmHOS8GnpDyyV9B+t7HlgQAJeM2e9/eWNOf2Z9cEe/ZJcfFE1KT8OcICn
/DwTniXGxZz0Wuc3gVPsSUpaV1l+vDJx3OFekMZak8OSFAYcOqhEsupjUheoJkKPJJD7KlIqsmgp
2av58DcDqUYC0KXet41aJvtw07a2GHzvb7IYWjLRCERyZ7qYgcsn3n25jbPxqAmmySpsqgvcV9Zb
xpcxq403UNCNtQ8jyNss/hwv9yxVlROvElkHdTurVzdYsw5ziAXg+Y3rdgoTZWG3/WD8PdOVsiQH
djSnkmFfkf82Ir+yPE1uRszl8Ak4epGmUSJXJ1seZo/YpvsWTPnU2Z/7xCc1cdJ4qNVBBMewL583
MdrAyEZ2BzDU4D5aYkoaBMEnjYzyGgOnaOKLhrdDqqlMLSjUfzzJ+2fZqYIEMexPZ90f68dyg0Bu
X/+CNd1XE6L/ffLmfb1/R/Mje58U9v41aZkG37Gm6/6NNIpLvoOT+17byCvg8+1ZSrSY3GzDCvy+
YKLuszKo93/5GLLElKxESKv2f3pPwe/LKb2RGhak44WWrU3/bsy8dG7RzzYk7AXOY4F9Pnew0xHW
gpDj7ffUifiDfjhWi24zGd/CpP5wQ95yv/Myp9L4+nEhqQO2tI6hYjy+n9iavNi8MixAf4n78n3B
Kt8TjR2dAIwGo+r2JGSvXeQscZ3W1NcxWsDc4HGkMY5nBkdZMJRyO93DuEwsXAPU1X5b448JB1KQ
fSRM5LhPcmXvZca4gVHNmPTQPJYY9mR9U9cHOr2Yjcf3F0IeeF/0QO3tIZboLbp5Mtuhaf0Pia/f
DvTkclgfGME2i5tr/VtaORuoIZCvth+ztnW5aw85IrNhbllmgRXvM6iaSLxkQKq7/d7/cLr79Wy3
X57uQmTz6FEQ1P2eZ9Xj0hpz75Gqel8aC3LA3AXnAGbSP1/qt7oQswmXcJQFkpQV/3f3Y/1Pijk0
pp2fEEr+a4yY5dK2Uafg190igN1Hd+Bm+4c65gWfcCu04CP7WBz/+V5+TSHQJMD48S3Jw1MOZ5zb
v94LrpFAjZl6j3S2s4zlEqBod+x733MOW0vo/Kf3/O8XRJWy65qQSJJc/L0/rcy0aVW1mTx0S8NG
kZbs+Oe05LDMfczsf37A3wWSPCG5WyyJLdu3LcpRvyUyoXoIPE0q9+FjxZhp0mIQra6zSnlcBOC+
Y6GSTd+Ps7MWoPibfT13NEuD0W+C/egPd/TrSOed75wU9F0O6mhBiu63ROMamMbsrU73UL1Pqpm4
jjm+jEjywTlixcRHkIlxZWYGoEW4g87I9hsplNONWzR1nOyPsnZaiV0pS8sasdR3fDvzI7Fu8tXh
PBnN7/Us9b7M/vND/P4x8sEJkyYnKiaWhVTtt7fKvtsNNh0lN3Qr7CvT9iMQUr1sxnusPEbxh/62
/+16kt4x+hpNEyD4b+/MW4hGaGAdbz62vQW4Fx0dLStrG+o+T/+j1BqKNIvmRTKLLNxM1X9bDmi7
IBM95cXN+7ZEkLx/GhgkMC+avts3jH9+oXsd539yS+Rn4UYwUHdRCpVi/v7rRNwdvHK9yfKMljFd
ygjBk+e8upoJ86cp+O+X4qNDUb/zfzhk/r7U1Yldr2PqpmfvocgkyY4wjuyu5o9/fqoPKcZPD0au
kEuhQ7N/FOZpSf31wUw63Vsvz/qT3mwz6w+2XHY1wghmaGz/7reGGnrU9im51YD24Y3TYjjIdLDq
S3ZrJDgYjpWKzM+VLcg9mHd1ItO0PVuJDWR7kyx5aaH9TmxKTp/7rqs5BunCFk13qCvQIYDPW9Pt
a7rAJam2K2exWsfFD+VHPa90OYw4t0lTWx1EujSbAiQz4+TmkPShgc7OGQcN7O5iqJEQWuOPAMUz
+DEczN7DCiJ0n83C/bGMvR81ytlk6Z6zGoOAiKPhHgbM+GER0LY2eKCbxoba+EiIBU76BoD5HswZ
77GNojjKbDeVb20gx/uhtrawgQmI9a6rvAod/L9SHh3bZhZ+BDI/IigqazPvd9sJmMnR6yYyS5wt
6DfARrblkjWeH0QKJtWKPIWEXvecp8jnV0X15BD2Bs6Nuw6BUOeFaxp7MqCfNHnW9f0cFswQ8rs4
K1HkTg9kYDyqDCEeDH5Lv/PYpjMQ4s5BPWTf4UMFPPyQdq6Q3SeaDaat/US9Ya9oEQMiKr9pEdq1
7qdckW2m+YfmDxEcM91ZVhHhrtbrv1eOnr1/IbGIs18tuayDf0PaLFH3+EcVe9d90xtAmhQLxzJE
MHWopR+aduWzjWdoUXql9YvMxBQRmlnSj1axJvMVJgEDgB/K0XPOaTqgF4mWsMzsT8KshvnNNWs8
UuJEEHA3IV42tX5pyLyAEvbfS24faxHI1iB1rzDH8zhwNFnlwuz9iLNIfO9x4toM+6bzPjTwQyMa
bDxIwETUAYoYFU7adGu0kH3aetwGkHYbZjpuF59YxFv/UTWBQf99LlMZZmk6P+7mF0W85nNyysXk
nOWmg1mbXqYzMhntg6ddO1po1roByAxJHAdF/QkntOBMpBKPPmZf9lZoVb2kSNXjJbDwi/UrZzhx
2CWlZDfyEu+K17ZkOjazcq/cOVexJzLcVTrT0MfCW8ShwFftFtnjYB6IyoeDT6NZxYh166+ZGh8B
o6hLLYz0sp764SB7UtBoX9KzCfZwnAUzunXadajrq/xb3ndJXGUYIcHwbGKZBN2Fv9l4ZSewiMJG
ScGv9tcGxyNY8jO/8tznPPam4Qyd0D0k3yAUVVjaWNUWrgGAvaww20clyM2HFSka+vacNn2al83/
UhkNwAhnrD9hp5kfTHswL4QZwO1pDcO5EqTpjhpXte994SX3JA9z9EqDgyUdpR7OM5ayHiYb9PgR
dxLjAHJjeOgnQcKBpSDu12W8cHqNjRj9EH6UeAH2iy/5ZAfrOQqE8Wtvi8ICwaxAnKV4a+C9Am/s
uz9Ir44xbdAXdYAcIRbWUNxDxSs5J9XtpewHq8OUMmu/mEWvrhZPmJe9a+0jNJF7DTWd5ouFcPba
xHLtnOy3AWbayezYZ/X7Zs2zA3d/80HjD+gKP8+qm793hrFEdm5tX/q+aG0UBQr54Lb1jNysUlWI
YkpD0dzmcrlwxxTBtmmp/Ga1PBZijlTRNDuVcyF8s1IXtEDoo61G+1JWYPXJ9D7Lef1Kh2FyIyym
z9SPQ0xqkR7RdKnxlZJr6xyENzQYQQn9ed0BuIVJeTvtw7FEA4HXUp5KFRqjI75QmQbaZVfNCT89
mhbNesCspSnv+wzDJtgzQ/oEjaajF0PVdtgt4xIllsZir+D+qLj65NyYeAtmYmLx57vA7iHENNtU
fClqBfMrNevnpsWaTanJug8oIpwrW/vRiJvThcgb8aX33QWUh6Unyg5i5KLJgPOKgXkJgt4r1wev
GmL9HnzRBkFN7BOfgcst+u7OnUGSs9C72OLkm3c2WG12h04Hbcec6Se7bdRpGhfrVKjJ/aKd5Gnm
nPy0dfXm08krVkjCdfp95YXA4vDG8UAYuMKBCmQSatFRscWyDqHyRNNNgP1rRxxqhanXB084UQRv
zqKcTwWy67dpm7bvIwM8nrzWvsbpxTmZ7BRxt3TDI/GlEYIFn64M2oBfN7Nt6Lq1EpRZpJNvMpC/
7GULK5JZ5D75IFm6Z0iqk4he4uJU0nb2hLbL4f4n+8IyG3AtrtMj8066u6DJ9Jm1VsFjXevtMqVj
6LB4LLkcg+v8pqHn50KPYr5r+kR/0jS+fXXKicXB7tbpRoDDP6CdnG8tZxgvF405SD5D2Cdv4zen
xMXUmOMxCkvSHsH5ZujkKsGR+H6z/ezJJ3Xyudv84RMbfnrGZPOuwfAMaJgABVZBIq+ocFtONNRB
FfvbzpA20aKBlDXau5IU/F26tArbO1WZRz0X3Wc1jIKmRPqqr3QgxkuESiXZgbr9lOIsWLNm18vB
8Ur/zKLmF01qE7c+poZk5rXxzUjofzWvVik2DGnWeiHWBRFCStu/KqUzecPBbHVZDSHeZMnVjFvc
HVmW6sYQa/NcDfoLP4MqfcitZ7wAxhj0enGzBAXyS6ms/CJolf06Gsk4R1U2m9dIfcan3J6m7pTZ
lSOiIANVJJJWA+k26ya4qDNfxdRxxRZO1LtjP9hqb3dJCqawdpLmpjWo91+uBkZIGEib86CvcJ2k
0GMt2prPG9HVt84ijHuvCXIVuYvOAD4ESj8UaT7VB0q+a3ZZQ5jJY0M3EhFiArTu5E19vz2sPszE
7LSHHmYcdPRb0hUyKVxZyouSM7muaOQhcokk+OzpmmxJ0UfOaKWfZm+DWQPi3L1CrpdY8WwRIl4O
HMSHZ5lz+tOsIxqTMZfAKW2QFWEH6XoX0l7Mpvi0gQOkY2tdOjjgFzaLnXnuCyoCp65aGx1nExQQ
up3TnThop1UAa5vW7KqMDBEsjznt4G5oZ6K6b1fL2E4zB80iMr3ONq/moIAibmvy+NdexXIaI5Db
4pbM1kVhY7zpWph3DMa69MVttRpuQM/oVDfmUtNfYtflrtKCdFTfDoMo/CFeQXpVuEGPfct88Clv
RqO12qBloKtmWCRQnQ3rhjRvBIAZ5pRTrxR+vLEoz3BHlu0hpVB4XeakSWO8nZYzJxV42sLvyDxS
YoW2zuk+UpQjR+lhajBT/XYHe7gxZLB4wA0TQWeLgDge0YHrPlvK0N8mejRiR6vVxt41sZwDLZr2
aEeEcJnRRtTmkaLhMkHf5mqI1iMwG/01ryJW0oFvaGkeX/KvLEKd7x6AXuI/nXYWnlNl7VkeDehY
5kh4hbhFjE8Uc+vkrOh88SWdptcN9+anNFOvaaBkgRXCXONi4BWHxE/0yWTzMFkkXE35y9suq9Wu
bjT9XMcp00GkOrWpEK4CVNC6lvWjxuwg1hpnhREfD9bXaai/DmmyHb0WB6guXZJrKoy+GYEgmLt4
Y7MRd0GfOY8eAiId56DWCfzw+0A9lubzN2Bj5T0+y5BIes9Lr/q2aR/Hrh/Sw7ikU3JO1jj1QqNe
gvO6LfBAabrqWHaJfGxK0zqAh2wvy0Qa13a5iEtbUbRs057idcCxKLbhAHxpRgwWt8W2q9D02IRj
M8Dd6qAst71BPzgP50rT4h/0s7lEXZkWkcDuVoWBVSdoSBFEjue9y8MdMFS1HrdE598S6t7diU7g
KdZMyjnc1lLfsMuz+eduCdO7IL7gFpIHdp38OHrgkEaaFJ+LPLVeybwtR0Q7wak1g/roKa+4MwpT
46LiZi9mUz9VBUqwlIPb0bOT4jPmf7QpSadtPztmoi9GIKgLoIGl8KOc5OhFomweOjXJcOfLFHHY
dW4LjiUX02zl+IM63muZpNZLaTnz1UTlNpaqa88dUsbPJN/tcl/TMGhxCrO7dhPwByWV/XkfhOLr
brACKLOp910bJ4e3dvKN/FBhlswOVXNkOW9kk7dRr/MFE95qa0kWenNhRU7FOhK6dFLL60r1Nga+
GR42dsU9hEXlYWxY8nsj0l+MiWzFM6F2Rxsn4QwhJ7aCbN8XtWqHvxSntiwqleOYr2y8sw4Dw5+n
M2Mo8T2E0X6Wd3R677qBo7VN5Rjmq6FupVyKt3HyFdsDJ88jrFzUUG0inStKd/pSrYhKQp0S0lwt
/aje8CWFv9WTZpzCfKqWr8OwMleYlJzTRkUW89tE1WoKqchNh6aYnAuS1HRczvmyEcwjG/0ukJAm
x9rLhktcBTVnWcKRIab915AHo4OCGpnbJJ/p86s+exi4RGXv9HFlGp15M86e9Uh1Dd8PSsK8LBfY
RnWaCaouWP0aXA06MBKEcgGhJyoOo71xstkyIqgV6IrW2pTqoNVEhwGKFAYRrul1VohyOqaTSyml
LqMCAFuiD/sxFqfJtcsxqJBYoG4vTY91063dWnMPp6xPSpa0wMU3MtLWmFbryTDtohG32PwlPhZg
4JO+VMhGjSaaYFwVyZGCWbmY12XWum0A+4KZqWhjBmI8Rh4brlzjjPqVX4VQeqVY42Zak7q8xBXV
xri2HzmAqbtqIjvkhNgbj8F41KPq8pc0LQVUjJmpQhmFbhynoR916Vp3AH2Om+b5mI1G/Tf2gssk
ISqVed0cZEet7TExbWovJ4VQasCJdBWGWeDKQkujfBYGcinwrONIDWBC5s7jf6+NAJKdxjCqWeNA
ZYt8kVSZssf3ZK2h9oLDUOEL9mjYVrKoSzoQ99I9eoG9DsI83LxvKczkxT2hq96Yb53VB/nnUc0Z
vcONT6LL4GSbFLPLFsFyPDyPGQkF/wpCLLa5ZhGY+MqOaY+n7GmjusWnxZZXtMWbg8XWVMeyGsa1
uXRGHm+jlRCVRY/3Su/UyaMzSJW7Bxehau5cmOPYwf+PnXwgxuHskHZHpfyC9dgY2rhEhbTzSQBw
Jmo3Y1l3zvvgi1M+ePWK/1UmJjKpeYSkaqxmcUgxtQBap2YUNwG5g6b1rzZCPx8oTeUmVMEmTGXG
0BJdICBNbY44Ufern5U/Vk8G6pohtFuaz0IxMncOqE3qb4AaiLJQv2ca1zq3D7J40uhUlnCzO4qP
m4t3eYHK/iLI0+lOoo49Iw+c42WEf29pu+N1Ya0riBinRqw1ged1lFE9FsEyY1dJCOeFTgP/LVya
uWxOejBRMS6+mhuac6bym9rMBO6FFnUSuuyjI2DrbX3oc2NeCBCM6kAEygkxKZSUJ+2KAaBk7S9v
xpYsq6IjfO6sB59mbRnP0AS/athEGjuTiaNBsxn0weLAC46bcEL3ZyDqyulbaix7xoWI2m6irczS
I31aUwIreLR8xDl2h8Nsgk16exCr2Z9Zfet9rqZKWH3kgcPGsnGzc8DVKzRhcGz4+MSAy8fhBekD
solQK1R2EZoOzPuaEfMxIUhu3aScvOtQdMTh1wsFNwiQTukdvNKtLrBJb5Gyj5LmCrR1qka6QWdq
H/uNDChJQTE+0bfAB+MtqRE6aOvOOlV1RUTPunjD2E4zNpLgfjTMlufc1NG11HKHA+kSiyDxcc1E
W/HdQLxE8rBQ6ZXBMty/crics3uvqPUedTl2fkYE415o4cn8jSXSWU/OJIqHFvb0NTLJ9Fu6+7GG
/rwtyNWSkcwIRuwg/UCgPvmLHO9mXWU8Am1sVIe9umU19WqaFUoZPIC9sLw4KNr53CJpkcd4Xed/
zQ5m5pEse3HWiIIW4FnLxy5J2+NgN+aLq3srDDx0iJmuNhT6/bbibibXG3oq7Ty2x36iqatqEMgH
+RRM5ym93Szz2HWDe07mhdsN8D+eNadhvMu81T5SIaLOajo0FmJ65EwsvQb9DrglKg95oZP2HUFB
s/bXzqjGq9S2Jj82Zaq8I0II9WlevAHV8dDwlKgBvFehMTsAoZ6J287YI96eru8mJKZe89Cllx05
StnhlcmGXqC8Il1yt8EW6MPNVco9lBMCu9gB33bYuoWfSSVyOmQjtYonR/2N7RfIpqRfonmQ62eP
1WK6XIZGq7jqJv8Bj69h5HJyd4dH03Ph1DZu1lViX/oZ3tPIhJK1DjU+uZeGkdlva5WXFwsGR3do
9Qqcon37C10xY0OdASerKAceq6EKinyNx3kt+pD+/CE5jPRjV6y/OGBeFpa9yuPgzvLZSDK13JC5
gs6OkANKAC7Q1uc8QPEQ1ggxbgD09ubBm+XKoSDY7a+7xJQ4a+Gv96mUmONG7JtEdcTnceZonIV4
b+7t7MykoR27TW78CvJlh8oC0/Kx+owtbfuih7YNs7wh94iiEqFUOjHkK/05NWYzJbaiQ9og8rjW
I+09PXkXbCNH41wXTGpQWqV3O4xDezHIjl4P7ZVX5AW8MyMx/WcyxjlY3iZ135S9OYdFmP3DpFf7
vOxb0AzF5IM5WRuzRjrTkOLx+t4/652sAfQbGARONRaBp0ZC3XqgWzbHknrD04qhjmu9I8cD4Yt1
2axthjZwtl6yZF1egmTAErUfTVonZXmo/Sr5G1mxGYOgHp58wv2TJRLrDUpG+WLyIzI0Fl4ckv8X
em7864Ui/0lNA7POH78gUB7u1GiuCVDa1rSYB9tdkBolEY0l6hP7gcY21YcOCiztkiyacTV3tv6r
INkRY3tAHRyQC/TYzGqfDb8Sj0XmiDoSZPXPlWpggYQoLQEffV1Hsv/6UCryQfqNDaqsp5gaOF1M
L5xo21o9aFwRhbwdCqC9C2RQf9cm6Y7+Z0QC+JLWHbUGCo7trViR0qyn2aZXw46d1lyG7BwHgrrY
zhFyYx6d5Mssv0pcFcuz3dttEFEitDkYkOOlmDWLV4mahZoW+ogC72kXj4EBXDtho2+uWDaXrjaX
8xEMGwI8117kUYhm9l/dphlYVDqQYwvm0J7MTBkT56FTiI3VTVMELQKNFXJkwnhUVSu90EwaZOxC
IgXNVPvd7IzV62MKmgj1Dr2aMRenYpljKIypbZrsInLGYEcZJC3SzcSu0PEHjjC5s7haP7f+nExF
TCHW59xHyxDE55uiwMmojfvZ9V3rYCpn7CGXlNtkrSG/ReUwfGFKsANumL5301lCm2SBLT1GFTyJ
AOQYVKcsXSav+2s00g1+cZ74ADFDtPCeu1wCBeDAfFmsfVK50WIGvvcnM6vfWt8o/tFADduLGJOq
tIvw4dfiXGNy5igWFXw1C7pIPqretltKyk8ahzjUnrM/NXVk1kLbXojpAY1IIEJNduHBaRa4GD8K
Xf9cNvy12sttedTpaVcNqL+iAt978H9WSOTARz2Z5t63slV7bxOIvl34UZdBxUA0WsplfyhU/lqT
36/oWiZvY+8dpuS7IwZ+viJJQ38w6Zf4Xr9fcXpX1Tiy0ZTm8V8SIyK4yVwMWj7ygmLl8ccj/0e8
hv+DO83/Denw/5OHzY6N+3/THO7a6kvz7WeMA/Wnf3HrbPFfloA8R2zHskRYxDj5gP7zLzCB6XtH
2EJ/9472/6A4SNh0O8Bh7+tzHdfb+8CoIu8eNiL4L9PchxuzAScbvuk/ATn8pjzxzB3nieaEdl7f
dNC77O0kP+l8TI/ygJlOJohwKroHZyvM4YjFX0PHa4qinppijwJUlW5wt3WZe3DK0llOZMoQrP/0
0nhHa9o2/2AEsN8KYg0TfAXSgl208eutTIJiOTIuvDYrmlTSyiN+0Josa2r/YSL9NnX/7Ur7RPvp
oXHaNVSTkplpAqs/deakw4Ij1kPB8fUPDTm/6qh+vF9ElfSV03q3q4n2W/npUpVnrTTHWmYE3zo4
bRMWlAsFR1pMsGZusmmMFypNMYJEQi0/SD7/5+/058v/9k43AeWMnmIT+nuW36KCxzg2HacHz8FE
/J8vtf+q/9FQfDzpLhWzHHQpNKz/+qSk4XUiW0ZSYJQ42HhOa0WuXxqYMjIFgOr0mf4TaPi3FfHH
B+k5uC/BI/ERcfz2eNLYSoEru7nnTTQUi86YDzYRa9S3vXFjULwPidO3s39+0t+6MN8fFV4CZSLb
RRLj7R/6Tx/qmnZrU465FdU0kv7lW7C9U7oXikM/zS6JFqS6+FJ6jQ1h3dfBfqqqzHONdff0um5m
7Z7JFKjZoTZd3ZFZbzbYZS39wmR2ssy8VpoMSUjZuJ3uvKJS3h8G5f82/ncODKoz+FY/Fquf778q
Gw4WNGNGJMXtHbWSlGdgnDn84NDU/mEI+j9ex28jQwiLV8UQZ9H6Xd22btQcGmK3qDW2DYtn2A+o
aLw8v2/9JvPpSs0U1T2xd8/vYuIrT3ZUN+i4ppSWb7iJU6VqkzlSS5+VWOgN6sqi18iLZ2/wdu0o
fU5nE6dIFN56EBmArmH5tMNbUSv4U/s0Ld5SP225yDPAjGON5ZMcGh/9ppiIehLV/Y19j4u61PKb
uyZDfhJLtFWNjL2coxY9SQYpdwXM48yYEt3S5tZNKjZpX8nvsOMQ85nqOB5HDaoQyAJNub1iFq+Q
QxTCltfaHzW9XUOKWlRO4m2sZaaOidNsMu5LDKsjp5vn2ExUjhvRZvhfLbC7zZ4CwCi29zv/wVr8
6YS/ruyQMfcZgl7kbWPsGtkwHmxso8sYT/DyZTC74G4kzzSEeFyrJwkhwbuecXe6l2Un69PajmB7
62rzngKabTlN55V96+m++8xrkiknYHv85oOeWo8UDHMd1xuYyrD3Uvl9FllAjGtNCaWuquq/umL1
/srr0X2hT3yxwpZqzoWSw4Z6oODwXaFkepFls93oYk6/U/iZ76dWe7ASu6R8LR2/9WPdUO0P+3Qd
7ocSQ96YCEc+E9Hjoj617vqIxrMdI7W15uNmAAE9+Ek7PaKT9x9orONFVZNNFwl5d0iavV1hJo1X
WENCux7HcDb9LQhXn7QZTBkPJ3hyiClq6WnyvuJomhSnrTTyv4dCWHlcCKO8EkkHZY2DSjDF22p6
060kKXPRFflM1YWF8YGd0qsOEFJtD6kTbg3b85Kk5nRyjUW4F1nTCnGBUJJz+K48nIqT6/jFEzIR
TNH9lO5I8MVzOcHX8ahBo2HmSFgiaToToGvkOS7Xbnv0pp4SoPAzTf6PbP3ohA15w4B+dNHn9s1M
93Qakm8i0y00TXkHXXfLfWqajY0PcQb3UbGQgRSkSWCJwZpUX7GyzZfDpklX0v1gotQK1ml4VfTU
dEfDMDaTKNKT69mKqRdTRXgFPS2DNzw5bGBrFDjkp6nVTdQ+tnwjMUWA03+pSMNYVx0Hz3BWJchu
shSAqSd4Qzcp7hvyzOYY14TaTV3KeZvSbtzYyp5PYhq35ejXanDjzkkYCgMiHU6fRQAk8VLOUhZP
bUcQRdJiGkXcuFsXnNZy8dfrxFtn6kzI5de/Fp8M/6FRnSSH2gzL8j3ps2I5T+krySjm4Zo3RsTt
S/VmM8koKc8Q4VroAeNzT2/9dGsPdpndmnqWS0hE1l6KdAWWnSfpaFIRM5y/pDmQYN/ctcWbx0wR
QtWkE7OoZbDSLFdorPNs8s3wMZs2+MtUq3LPBUadQZgYgCsiktLBdt7jAFhG2J7n/83eeTS3jXT9
/rs8e0whh1v1bkiCFJVsWTIla4NyRM65P/37g2dqHqkdeI3drbq7qbHdABt9uk+f8w/vhB1MGbbH
kQm9jqLQRh9jI9oqlafeDDp03k2ExRn1oXhuEzjuHvKhNpJWsw/llh2ETbO0tEcLsN9bpwrHT5rV
i+EpyKvY6Tbo6QT1cwkHVaCOMfZpod5E+oCUy0bXGiu/Coygdi5KO7YHZ4tkuL3QVJtarzQKo5pj
vslTpZ+tnae2kKP8JowNXTsGSq4OuziM7Yest3r6LpOggdlizU27KkIN+UbHPyQ/jCaWA5seFk65
A6jau1ua3d1DjchYdJEnkFs2meoOSKswmIFp4ZQ+zpYq0O6dAQNula63Ye8afXgogynNb8y2SvWL
dkaP7r63ZqizRVLYp7S3hwd7KLxrJHmiGwD8YnHD0wJnIywzxPqln/YRzaqdHYJUmiBiIQo4VO/b
0gjuqSqiCRHWA9VhodmI+E558TGIsmA/UTjeIBBAsTmq2vcR2lHXgzfDQ+TaeULovSecIRIHju03
OhCyUZlusqieuH9nH0szWHqwgd34QNTEru0asaHBFPtt5A0QX0b6qAGWvDA0nYWwlmcPbTwgYAwJ
Qr2aw9bHZDvl9l5vxJh8CBPcyk2E5UHeR511UeZ9vFcaz3tK0Xuh6Bve0f+1YmQdrOvc84KbWECp
iY1ibw0R4laTal8pDfXHCWLhng0ovbT7INwKmu6UXigjOwjVF/GMRGyl2n5CX8o3zIH6envA6Tum
MD2A1UHUnRIBSIN9nGbRvlOri8CpH2sRQfswq8n92Oatu7Sg8wsoL/0xbYLsg4d2/gVFh+GQd2xc
E+qxBy/M2FUcTcx+ZU6fC698TNMgu2hKzDENcFSDXgGZcoOh2jv0DW8AKFSLCXh7lbZQEHaJFjyb
o6kd4BfBm+xdJ/hEOoPljRJcpIX+2YUNBfYh157rVCjbbgaE5rRJeujzhoZuSX0AQ8XyMZhG+zFo
RfVgsOttyS/dO+qBhp9jPrQxnP5bQsnbV7zoqm3rz5MTNLuhBkVRWEcEn5ODoiePdP/fLiAKBF05
peljIZ+bZR3mSyaQ12buPVoGTbPBbXg4gvdR93QILttYe/iOcilK/M49QJz7MWmdi8QMrMs51elL
xSiFxcoQbnpygxx4pKk+IdXZNbugCeeDBkH7FqABdCeM0ZNdo490W5uBBvuQ1s+AjaP7Qh/6eOOq
XW3tmmBydd8J6emh0LDvavr6ZLEPMDK12zGmRgyOqXhD6egSafyLvNKrrduWn6JRv0284FJv6JJ1
iQbCsSvFZRk6b2JU/rde315DXIek5aCnbxXLtjJGIbQFUt9r6mLRt8XX7pMjBK5Mngi2MEcnGpKm
uEqE3QI56/V5q1L7ZjdwQiyNlBwzh5HzmOP0OprxUZ4zM/Cpox+rWIh7azTeABH7qvb8m66Y9QsK
0tuhVL+Nhb0nSeveVCgWb4fCPdAsw4FLyT8HLjZVJiqkVJHMN9EYDk+T1SpHU0TQ3GoyzTpB95K2
gbJTK6W8EyoeCFozwRIU2d5onWafF86ud82C1VT7vT1ZdHHEdlF+QDeo88kGg2NsjfquzNzBj4v5
DqJMiFVB/hy2g3tvFNplSpNri7fBAb2FFFijexNY2aZzqo+mhzRpoLT3eHUdO+rsbRg9dUbwgE3P
DMOCNnlJtbOKQvS2ON+oQmibrg5u80zx7biqFxoAWrzgKJWArKfvtM9tTQqOqAMmQLWmHqKUdNkI
MmSRkhIUU2wqW6+lr7UZaJFSa0yMZe5j+6mcnW6nzvM3NYvjXUTzte1zsY2bT1VuWAjF6sWuteNt
WYHFjJ352UQlzY/s3heK110b7rwACcobk4QY9e04RH5WhEsjKKYZ2s1KcyjQMZt2qj2O1CUhupOu
NArlZtwWyFK9LhU75GyapxDiO4OZ0fxJ72vAMFM3s+3VAbALN23ii7xXxF1sB+H9jHHsI6RSPdjQ
pqqZNYhp3kaHcYrExKirXx2Yx2KT2FDrtzRuknqbxbaySOznXbHhKGXqkdC1duQndLJRb9DdjaVY
on/yakfEBzW2au9YCae7TeiYm3stMEHgqfT2tjUk84scuaRLnRPY3HCZyeJN0+jTUU0z70KZnCjd
CgGRE/B8kTob04uMT6FmZ9nWUrM2xq/NaL4xjZnDEYHvLQBS70szu9qAKi3gw01aO2G8EaE54jNI
A+3ZA96jL/Kv1gAk1INmSoWHaVTU4CFR8yEEwezo7xY0U4kziJbcqqi6pbvGMdyPGi64HARUoHQW
tYU7LsyTFBQaUO7Arxq9xlLKU7txJ1zULTa6JXDwCEwM/Xa4C6knrr33FYbt2DhRukFAd6wzkCVI
2Q9A2Sr+ezAHj6bFoETfqkDT0T4Hbj3tqlapukMI0QiWQq/ER80YyufQwHYSJQr91HlWp+8hm7WP
I63bZjfNBbPk6A3FqtFLHbGtXDDuqCR2Kt6JA8oiY1QAiXU4uhzudn1+sp05PsUIAMVbjfb1g+ZO
HGNU0t3FbCCkyyOCoHlugRcwV3NO7x5zFMjxs1O8Ba9Lxzzsg4izIaQMvsX9OXt2wHUhIVlo1YWm
Z3N/7HSz/hroTvycg0y980AePrulWR+zvpoN1nZRG76TedZj1wQg6jJkjg9pq5UdyTZt220FGgM+
eOLZuESIXvs0RLH3iGIB+1FmhQn7bko5fmfMjf2+rRSbRJ6FOWwyIxvfmU5dfkmHPGdbCusg2/ZT
PV/DeqC2Bud34LrSm1YN49MYh70KLRV6kjubzyqNjQfDzmmOlijVltt4QF4VPLsHsNrplZGda5qz
ilgsxi92X4CoE0UbtZvOHrR3ZuZ0d2Fg5fFly1PeZSPZwQYWhIJIkdWlnJejjZJa1PZIZhuu+ITR
dQkVK6xypLbC7BSUev15yFTxJjWwpl7CrKLVQjfoIQd7yM3XjqxxV3eQKnaWMmYohvYt0jETAscU
+4VA4gVorElPJnBnfrgefwYD6tgcuUFughyyWpxgoi5GPWky7nqj4hJkdvTiduQI4skFI4V2muvg
T9x2w1wcWr3K3k9toEG1LfLii9Ljoc1O3NTvgCFxQVUFJPeNy1Yb+hmiAl/qoDIF6B11dLatHtom
agVlKXy070hJhRjnbou+1nwNr1oZ0aObFEADbqNtNKFUYAayIADR6k5tChpNQTknxySISe5mblUQ
tZUUc8gez4suc409V1/Oi2hMQmcL4tx6Z+QCnX6FFP99NqOYu9Fat+eq1qENsvFUABgXka3CPVL0
pjoO/TCHdKdDbeSSZ2vH3JpDbZ9GSYc2jd0l3SFdKAE3KEbRJfRsPTkpJaobGwdM1x1gKgVLBWvE
Ks3C3q3aAYhsUM8zcoBOHpx6bjJNKr66RgtY1sNxgSR/GJR3COhM7kZtHdrtOsIpqI5WzfgeJVj0
YuAiNAoZdlHfwS8KkbKiI9ZeuNQy8oMaGtld002euaVtr2JSjhoGAreRTuEYbYMugcvdsp+DGKm5
rw0Q0T0QzVBE3McANt6wRRWO8kZIy7vft1rwZ6pX3yuEXNLJlLhxY24r+6zR5C2pOFFhnhdgi8uW
gtIXTBpl8Vf9fTXyJ3VXS0WjBaYjKoyuJRWzMcyFk788ampmsYcfl2L51xs7jVb7RV1kof/75/2k
eLj8KF1FdtCxbUeqaDt9mwFko86rOw27O5psOB2wjBd+xuEPH0WXizqTgTIO5gYoTL6usxrG6DRR
BDNID+HfOSoHHBiXaWsIzTrjlfG9PP2qSOnxLI96gkUpeSnWv36WXZp2FRh5tMuKSX0ncCc5oiop
PO5FgXlAjA7dyo73JL90YbXsqHiUtxUexXvNrpQHHQf6mzaEGbj//Rz88Hl5L9zbwJhQp7UgXr5+
r9iz2jSFArDTjfkDZM+eGxW0DSiHsU8Grb7948eZFpZASPMjWKd9N5h8UdpOw7qx+wmrNA+5y50e
zNpuoFx0YbvGNxcczJkvvMyqNOu0DODmerrpgA6XWpomcst6rFrxrhNR0H5EMaBxTzlCWT4kLmV+
dkaQph/rYSp9YXX236XpP+pn/t81K/+f059fLHB+3bF8KIuFbPwVE/puPn75n//oy9//R3dec4y/
aKqoDqxvi6T0v7rzCq2OvxCJ9r4TgWlLvhCeVzTrr+Vv0+TCccvG+pqN6J+eJY4If+FzYBm4mNts
hygl/VHTclkV/1011uJaaODk7VqLbCQ8YWnLc1IKoVE8We8nt/SgwZXt0UtyZVdQG3lnZfAL8Vct
HjArp8ZTpl55YRZk3HOjNNul27frOwEsKNIacWZzfB2tvBminHRn2YiBlGoINbyO1nyq1DDk5vc+
ACi5CzpyrdqutbdcZtJ9o5jZmd3hh5lYnsfnIGINThuZph8N5jiIORzeY/Hb+9lYQXxJgMC9WBxv
/57Zl51ZqUv898+ijejSyF5MSmWz7iioqKNRTH5fOWnqw0MtAW5FrnII4Ee+c3vhbiNK79c5wJMd
ydSwVeqmP7M1LXP36qvTD7exTlKXfcZgeb6e2zil4h14LrAiS5kvWsxwnuYaw0VMbvvHGSQP5JK8
f6vXpXrXwGg9c87+OAlAUDyuQBx6MLl+OI0U02qFVmrTCX7aiE0yCkwQC9y3htppt6XlDDvEcPUr
A5DzbTKZT33aJGc+xA+f29UtlU3ZVB0wJ6qx/PmL3bkg6xcUYbtTA4Vi6+V6u+sa55w6/TKRryea
pxC/DnsyEfZddvfFUyZ0+GotmrpTbRvNUcdeBaJeD6gWYsWZHyQdu6wsztzleCeK4T4saIZXv0hU
ECFKwFunWWutXTj1yR59S+1e5dJxSWILCKokbX3yOuXJHhv7kBVKd4Emc/wYhIgEbGMjs8/Yoy3b
x+vf75G7LegLVBzQepE62aYDoSLvm/FkG8pzj3ug3wTFRTJZd1OmAB+sjD/qx/49CeCI+K6wwmiV
SvuZ7goTAkAG5WNKOr+njboLl7pwBKLwzCr+4dvSgUULA1tYyO2L/8Dr+abuN7dWht5X1mMmmMem
A/hwiEArAjD7/a7x+mznV/EobmmLqC88eqBbrx9FFyapIlzATr1S5PuJYuBlAKdpGzSW9a6cFwk4
ByixUubGmV34Zz9yEcWwkXWgze1IuVzS0VDGtnw65ZC7L7Su5ybRltnetObozKN+2PD5kZZKFkwG
AwrYkuYTiY8i9oQ+naDgXztt+qQN1BMmh05G1Bqffj+jPyxMHsb5uYCIOGqZ1Ncz6lQ6lu6YNZ1S
4HA0qx2n2KaJ015U8JuvRazkVwjDlGeWzE+eqlnofpCFcoYjyfH6qaBQ07lwIvUk0jz4lI7FZyNu
4oMR68oFJDl84mfF+Pb7X7pM26sQBFYBGgj9fo0fyxXq9TN5C66IXq2ehjAc6NLRbRYMcPHHT9HJ
c1EzJ6PAWVQSbCkgDLlWh/6cTS/Gj+Ctb1ywG/vfP0WyPf8eCMtNUGXzBh5D5vL6xwQQx4fKGuxT
Urk3OXwWLHW3akfdPe6vQeNrxofOgeifXETZaVLRX1XnC0qaqNGSPkyn37/OT4JjyRRIusnHSLql
4KiNCN5FmdsntzEw00o3WGftdFGs+dWg1DgqdQM/BlX61XPqjAIbL/uEY7IeH0dEPK/iG/cehgp1
F+gtx/oz+IDwi1dsAu/M3vOzH/ny4VKk4L2ILmjT2qfCuzH7a8e5DaMzN8YfH8GlW+OYMLBj4PCS
HjEYRaGit9I9GpOaHZAszPd5Cv0pyRDI+f0n+zEaWKQEPnkl/dYfxHCUEYUOSIPeqR7t0U/pX2/s
uqzOzNmS8ktBxy1bc9VlZZDBL3jEl9mF5iQNoqmqd3LBzKSbKCu7r+GYYXgXJE5C97bU22YD56y+
HPE7OFRdF32jwqDia6lNibMta9P8oKK5km20wI7SXamYxZfcKqoYWxJN5NSJozrcTtBwukNkAfED
BYKg8dY1uhkbtXp42/R2MW9cu9vFM9yA3dgrpXoRxjVrpTXRM98YiO5/c8s4P7fR/WSaAfKSZOKZ
hKK8tvz5i7zH0tA+FtQcTkWblX6VLyAupEXPnBg/pLHUMti7l7ydiwzX+tdPKQxVb3S39U5zwN6Z
BsCM0JgtHf1SBxR4xDpz7q77URWIEqdpjWpHlp8Rd7N/+NDmckMzqCrgIUB94fUrgHxw2ilWQiQv
dO84TZCHdBUBSoXKtJ9G6R/fUjybzZXcHckq6E3m8j4vJrY0RZ1rTZee1CZMd44w1a2dp+nu91Hy
48TyFIZHIU91aEFIAalPkP0S6jCniJM63IRGZe2TuaYDPA7W2yIcmquwKIKjUU/6Zg7Dc3arP33+
ci1FNI0rsIxTb2a0X4RTpCfQO/Ft1Q0flLrQr2LATkifKx46P3R7NghWPNWRFp6JXgkmv5wy/HzL
Rbfb4OmuLf38KRtdJYrs5JSBIBlV5cDx2lwtqr/+ZMzVQxLRjLHnILnuDfIGuxbZBQxM88za+jGI
4N3rOBTRINKpgUqvoVP7tiqFr6A5rjhMcQfMpC/bw++/9U+fAloYD1aKrdwhXq+oUYReXTusqLLu
ch9R3Omygh5wRtDtp09hv0XsxsBp7/uN8MW6zUYElSw3TU/2UuMex6jaJeChz3y570Wu18nOksuB
AgfYvWR40omMNkQXAPhITjPI2WaTlu2NYtENaMPWAhWTvxVRNSJ4M5veY4lxzk2We/l7Ox/Vz6pH
g64MAnQ7iuCb40zDNwdNL+w/RsdDQkIU8zcNDO7BnAyBzk9HgRwul/UMgVjbBoNWV5vff5mfRAE/
xtJpaqmot8nZIlIrC4WnT065qLNDj/TPdgootrQKYMx+hvWsIOqSF/pdNeD89/uHa8vq+mEqMUUw
SRz5avLVrcwB1lTcu09F1lg+c0e5Vqm0Y6Nq3T6ttOQwG5NzMda9uq/Bld0iiT+/mwI13odpEK2I
BbyXPSD8tm4BFn69StG2BYWSF8nJg4l9bBe/5TEyizOx8ONuzvIhN/j+HEpsUq6Mr8HUdIOIT8LF
tSBIp2gfe2F+jPNcHEVpnavK/2SSQerjOApjQF2kzqS0GaBiw3Jt2pM3Dh8qx2qwSoIZNGr2fBST
YT9p3fA0mG24G8oxOWq9inKfOrRXRlOmZ07TH6oy1GGgDFBYxH8YV72l6vjybIniHK05pMtOIS3o
mn5E115yUcr9EIGLA6u+fWTiir0dmjkWvlF4iuL6rISgvFMsb8FZDpeC6gz3XelL40I05qnhdEvJ
AAmmrO4eSU/D46iWvQ/5COIndIqD2eTFfrbSDLqbMT8Eiv618PK35dy9m63GO1Mwc5aE7UU0cBYs
9RU4W+hfm+QbckJXjsiOAJt6cjjtr8O+Sp7stu1GNIAMS980jot8eAtlFh+acbZuQjern+x6NruN
BhIH2jL95Nu66IPnSOvUlhtnZt3YTmS0YCeG1tzkdmZXYA8G7SE3Ub37Dlp/04GPKTek4CpmBqAR
aD2OxUPtlZqKupmVvW3HVruj3JYn1G9ik+5JZQA+t2pV2TZlWD+HcRZ9LjlRHzL0RYxNLVBrQnQg
8tDJq0QCNMkKaMCOSvGM5p12ml0P8I3Vl9ByTSOIIKnaSfRRVzuRbN0o9a7KyS5umrIJPw+40HEq
WXr5yRBz+YAjh/GlcxTD2CRprn8yBjdGit6eTFBkYQ25Xe2aTVVYISixSiWZFayla/j60WfAtbj+
FiPJORTNBVoD2/VBaUsI2HlSeWJrRQJCQonKzQdQW8HfV4P/38L4D25BLzb/3cfu4z/9ituP+df/
+c/bj2ncdh+Ll12M7//k7y6G48Cg+s6YQ8mYxHO57PxNu7LVv5Y7qQommZba0q34l3ZlOH8thCt0
Y1GMp56+VMf+aWHo9ETor7KZWxTPaGCYf9LBeL1dIDtBzYH6rdyrJagAoIrC9oFtuej3RyBUgJK9
mIe3f8f3y2r9rwaX9iAscvspDRhcU/ITlb/3utmcOWp+NfRyF36RCOEca6bgQC3fRDsXlH2gUK0Q
9srRl6e+GJ0rUDwCtbaBkU9vKtO7MuKz3Mlfvbm0Bc6zC8x4CG2/H5TnfEKhGv3EMynPr8aWUl0Q
F1A3eqRjAMvcZxPWl2O/8ltKl8TQVGoTRxCbFm+MgNAYAEtGI2nli0sHuDG0ykjr1Uamv8twVS6P
+azau1XL0JRSc25dzjwg5OM7TQ7kore+1cginMmZfzHlcpfe80YA7BlTHrYAFQVmTru+OMcq+9Xg
UioBkKyvUS0wfa8vlbuhU92jmaOFs27W5Vsw2E0bTE9v+cjBfQiGcWNXxvt1cy7FZzmKps0rhkYR
Bi2orr7OQZutG3uZrRfRmTVZkQkd640KYz7UXuC+N033dd3gUngGST8FiDzyPbXiC5L+13Fen8mC
fvU1pehkleBcuexZ4Vz7C8B1bIM/KgH+u42bUnQKs7JbXU0ssJkdUDwjEm/COGyu2H5v1s2LFKGR
ESmJhnquj1z8EWXkq3D8smpkQwpPYTaeGNXI8rUR7RZr+FiF3bp93JDuscMQLSC+0PK9XB2PJJ7p
FZI2b9a9txSc9pyAZFS56A6GeW2L/CKvO3/d0NLBKcbRUssl7s0BYJ2uX6bq+EcV3H9XiiEFphb0
iEMpruXXiu1eho7SfqOLlLxf9+JSaALkwbc8YXRwOo+Q/28p6q6cEykwdTvvZ27FmG+r+hcxeiFY
TO3DuteWIjOinWRNPQ6XozvNsFIqD3CTec4y+Rdx/73K/WK/KtwKUcChnfzMst8GnoU+V/2w7sWl
qFSKTqByhKR0XOnvR8v8ghhGsls1ti7FZYY8ZdjH/eQjl3dlZhYeTcOZvvYvZmRRIHi5g+cCNHUG
fpJ6CLIzQZfcYg33Zd1rS2E5Gwislyo9nSIOo407DAfL6D+uG1uKSxCIyOPG08R+Yrbb2vG+KblY
OSdSYLZ4tlQl+F6/Ucev1CtPofG87q2Xr/Bi/XEN1oSXMNuNlt/2ZX8LRzBcl0LoUlRqiWFWHo1t
KGFdflXEdv/Q62W4bv+WO1p2Myt6WlWTPxru58wy77HfPnNi/moJSidmUyL2l45IxOn2jGlApF0W
aI2vSwp1KSwHoWGcNZSTj3TwQWv1d20x7VZ9zO9KAC8+ZgpFSum9avbxhbwz3GgDSXTd6pb7sBk6
zHUT1hxoTj9vYiu+jvooXPneUlgmYRPYoKkh1MXpU2FnVxpaYeumRIpKrPPCzF1WSVoo2Q6GEpyb
ghrgutGluAzcKmjhSs6+G8J9wkAOak4yrAtNucFnFHqOrxELZUCMCufFpxC4zbr3liIThazBVDQW
eGqqg98UE6yqLF2Xyn4vyL5YhUlqFTCPO460qntSS9vaUFL9o17HvxnK97bSi7Ez+JqN6bCllA0I
+cIxdgKk3cplKEVmXdK8qSsONXuu3nWQ1/rUXjfhcg8z0XB2xHaGxgfJ7DsFyuxjkjXrtqsfPcmN
1HS7fPajoHiwJvudQHt/1UJRpcickhIu0iK0HtcpzLrB/Wpa6z7lgtt9efKYxWR3Lb0wdPMMnBlM
GKbGw7q3lsIyQjpI7dFy9lsLS4qpyh+iVKwc23z92mFKv1CLmZHSjYWfddo2A5+yX/fiUlySCQIj
9lJyn8b5ht20tsm64RzWZXnD/9bZ/40dueM8opKQhiit+YYOKxfjUUQR57t1Ly6dmJFeR2ON65pP
5f3GSDUfKt66/FuVotLr8T+J3IQlKJSv0+h9NlWxJnCorkpZbFRaiwxZixSsM6gw4nVK90r8bsWU
MLiUx6JaVy0WzJwNcPER5kDQIU3/qGX3z6dkbCksmyzXqxi5Vd9EI3iPu/V41PNRWRP0jC5FpkP/
ADVVlngXqR5qtX22m4GwrjkeGF0KTidNFKNKauEjtKp+yLTO+xgE43hcN+tSeCaIuuRuayEYUlrv
VTtBOnNNbPLeUmx2htYnOHNQVVa6fTwCmWwMZVW1jcGlSyaiZbXaCCZFr8y7Yo53eVOcuTssX+2H
sGdoKTTh+GO9pdazj/yPDxPKhw37aUTsUYMYvW7SpRBFvzltIXnDGayRTbfCPTypdWvRlULUxrOo
DxXePkTyaKNU/Xs0ddecQBpNWWkrn/TQQaRn9vEFUXwzFdNmsJSvq+ZE7nNDqJ7ttISyURrdKWnG
57pac/HhtaXwDGAg6sgCsI+P2Zesc75yl/0z6P6/G4srBWcEm6FJJjH5UAI/lHrwVo0+rZsPKTCR
eJhU1BM42pLuLWroj5E4Byr66cHGhEiRmalNXBeC/QoIyrCdPKD5c7OqJsbgUmQawshmGAbCF/F8
HxbVvdqd82n91XtLkelEtTs4lTIjAZTD+bHvW7Nat1nJTBsT8r/LjqL7NSrjvhMAxNTXvrcsKDd0
ihJYAzFZ1/qlGqgPHmoZq1aJjIWPRIdDNt5LkHOHR5LmSxvh23VDS2dmiWzP6NGN93HduU9C+6Mo
nZW7lCOFpB1TZ3Nie/IbZepRokWqPY7M9+teXIrJUGC6kKqV7lvVdDW56p3w+jWFew2p1tc74Bw3
qJubrMDcqB6Uuk2RCxislRMuhWUCMgJhHX3G8QQktYYWXdity60cKSjtzo3xlGdoVGSeYnO6d838
HErmF1HpSFEZRx4ygxahAxs/38Iov3VgbK37lNJBOagtUMR55vIQz59xK/rgYkO9LnRk6i1pXNxO
KXVqb07flCFYmZmLz6r3ljF/GejjQgdQzUmZ7YtguKiM6MxOtYTfT9ITWwpLNDcLUdmIKalJZnyK
hwBRQu1i0btzCH20NFeGkS3FKGT7DKALlU7HyD6gGbjLuuDLuumRIjRAhU0VguWocvEGiPNe2O7T
uqGXVfqi4OGo7YQoAtMTRt27FKsrxAxWDi3FZ2j3g+u5VAtDtX8TwuJC2GPl0FJ8JijrY4G6KGTF
qAWVFiJzRrmmLLYgl1/PSLOoX0RpInw0o6ddks3TsSiV+Uy2vMzrz5ajFKFZGw5u5jTsiMrcfUim
pr3Jg/gfaerP0/8Jv5Zv/x7nLOgFyKeUzU4zRBcn5MJZ2NrnsEvQQsSQcNVKsaRs1sytseqWTLnK
87t+Aks6Nt66fUtGAk2ofE+2RzuTOme0yVL8P1Sr2Kx7cSkw2w7TKkQCCMzBudGrYRsaxrrzzZIC
08h0iB0FczJmwfUMaxE72HTdnihz6cbMFuDoIhLa7L5w6495531YNyFSYHLet4FjhMIHh+gecE9P
rgK7E2fmZPntP1nhMi1PN8dCNRDT9zsspMtdGGXTm8wSeK2i0xntVv0EuW+fjDjIDBY/wXJr3LHc
R61yD+uGltZ5VBkNG3nE7MzaR6VRbpNZX1dWkalvc4VNQOfSjA1qQKaDWn7u53jdlmhJG0un2nlW
j1TFAXkeEs3d62gc/n5GfvFFZQxTEcHCFiUnv4vV7NFCBHWIpo1jK8G6TVHGMfVlgw7YnFBgLtP7
SFfei9n98vt3/8V+K1MnHQdvYRN5NhgBPSqyxhBulTg8BwL/1ejS1tKrgYmGF5XxLGq/eogEbjOB
VNK6V5c2FxMxVmRSuV6pUVUjwFa8D9XkTJD+6sWX///i2G8T15izeVmJsXc3Zs0hwDdj5XtL2wsi
MDh5g5v2PQWlQi2yP482GtPrJkU6+fVEz2Bz8uL4L0fbcEr2Oe5bK99cOvq7vi+1cKbsjqsuPlhA
geoWmax1by4FaITsH9oxrBU8Todtu+iRDYayctOSsty21bpysIn+EbJsWGAN1AxvV723rFc+qkk9
4/xMs1qttjUGq0OanNYNLa1wG62uOB5ItQQ2XVtoR4hi6ueYqb9Y4rI6RJca42TQskauIH3jdO1t
Y63crwxphYcZZE1cbgAe2AnywugiqtbduimR1jdIOjf2at4asYDDxMfMXGVd6VqGAmkpZkmlg3OQ
NoOGnvsrEA7rNnBDWtu2jaR8UmisbVPsgza9xbbtzOHzi88oI4HKAM9DHOSFDyMBj87YuBqcbN1r
y1AgpSkBRWJdQ1152OZTcN9G5f2q7ygTcYK81UxVI4sIAM5eOIGIji5WzusGl46dclacrvI8NkFL
OVSzd1Er53TNfjXdUkjWVTl5DSYR/mhO1e0wxvoxq6d1W8l36t+LUycSRqKZgFz9fkY7pc1nZHyL
cl2zTUYDcYFQ6shxSfNr7UZtiiussf118y0F5RTR7a0blDfRQ+iQgrW/OYjsrxtbOnPcxLCTRYcE
F0LrtovbK0yfzgz9HfLzk1RchgIh8RbZXUXZ0LJT7BW9PkOjvtBi7xK15PYejwn1xhETqs7avLXn
bLzRUC96jJCkvar7sK03VgaXbz9MhtkfpqGobkZ9bN/ApcUAAlPK4EhxPLqbR1Up1yBbEXmTTrKy
69oJOxXm2jEeTT24sqriYtVUy5RkvCrxBhvLwU+07KQ33TFIu3OuVL+IG1kpbo6qosqMfPCF96mq
7btOrLwHyjCdEQ+OGYvtysdTzkeHfKe7ycoJkc6xDOPAPkVy3oenfV2hwmpV9rqjXQbpKENcoONP
5XdU7Hyn13G8QQJj3eYqo3Qip2O9oUvuBw726WaASS+kmVUEHFagdJjFaF93aces1Gqe70UQ7lQ3
1c8kassW/ZOQlIE6ehaoWoCfhz+B4H7nlcOj2804wjr7PGu8dY1HGbDTOkFdAl2sfDF2seqPQefd
UkCEA7wukKQyk+eMaYWwvfDtMbjOrOEy9LQzQy/nzE/mR8YBgvKo6k5lO3SVNjk1CinLpq1d3K91
dGXPPOQXwSqjjgJMgwtUvStIHN28G8bc3njIvO5WzY4MPCq9pDVTq6l8WOXxBhXgQ5nFD+vGXqbt
xQk6i9lCIpo3h9Z+wNBpXyT187qhl8l6MbRAeiyesOJmB8sQ1GwvlbpaV/dQpX0G89tYq4Go+EmG
3NbGaTwTg01gteveXDqeUdBSkCmuTICGjrkbqWRvc0U31iWgsnJPHYd2l9uLTs88PurJtMFIaWU7
XMYeiVQUWUtl1Rdqc61FDU4qqrnqe/4gCjGH+DMVbgpTKe0TH8nsdptN1srBpSKZqab13DUF7uUW
PlFdLG4aq1x1T3Fl8FHo4MEJF9vycVv93A7F0YndVQcHGiGv13htGnWaugIWlKLgyju242Zs8fZd
sw6RsHs9upMbWRNjEuTjU+8rc3KJoviZY+PnOxYs9tdDl3EgnATbGUih7mNk29futIooi3iIFJxa
i06GGcA3jbCq2ESh9zVwyDTWTYkUmglsNs1FC4b9KjxiT3YzGOvi0pVxRw0msKmRQts0Gl3x0SjE
1S93d+veW8oBTCQL+nzA3KTFiutCjXWEuuZs3aTImKMUgTxgGQmDV9WpH7RHUQyrMjpXhhwhco7R
KZbvnPzxQ21rGC2u63W4MuAIW4pBNWLWiV3k8W4eTAQEs3XFMXRxX69vZMHt/+XsXHsjxaGt/YuQ
bMzFfAWqkkrlnnS6e76g7p5pAwbbYMzt17+rjt4jTZjJRAeNNCO1eggxvmzvvfZ6fPBxwgN6iNeM
WfkFhIh+38fcio7CVUgRFTEmoSD3XJHj6pGdn3KzLiccDmHYrdFhRhrrNAC3B2Vq6e/bZbfCI3xM
MgYCLz4X4xty5F8BCfuya4JvZUflGC7w5/Px6AkubbHugS6Jd53HgFG+/5icN2ZegiY6VNqcydKd
my7eOd6bdTktvK5tPaGBPabiMPbyaWj8zwx+Lx/tn7EnXLjfv/cFYeFGjTEBFelcxaA1mIDsutby
fwiPSAgpusOLA74nAY4ps0V7u/rAYR++uTPHIHgEKxygD8vssihW92Grd6Vs4Pb7fkwGF0atACfi
ADe022L1DjLeJ2AGIP39o0sPiPoVGuZDh9V5ddlQBF32ad/4Vnk0CNAYywBDEk79W+HIld+3u1K0
SEO8f+/IgK0XsCk8oD0HGDog70aj94UQW+FR7IgvJwDLDnyBULetYflZtubbrjW/VR4Vk+VlE+Nb
9nMzp/DdIWlvhp0TfLMyOfXUOEs03XsdbD2X5HXa50QAN6HNuiRowIO99BgdWqev6rp6rDjfFdwj
eHr/Lb0qJh5U1herABMrQHGiBO2murzZNeJb8ZEAB3eoL1McJkLHEM6YB0/QXQ2KGJbN0pzhTw9j
Hbx74L35gwKMxHP7anh8C2qmENBXw8U0DLiHH6CuYK9tgZDbNyqbQzPkAwGgCFMFDJ31tarC6IqA
hbTvtI+2y9PHOIceHBoone9Z0Nyt+woo//AUpDP0GFhEIN717mZdputiMPvitq3oyHZEW3BKokPQ
+KBcigN0aTvHY7MwCapsFb/kfkAi0NfAvVXHfu723Uu2giM9gxBqV4DQG1+c4XP3Kpf/my3x/0rF
Yc/9fmkCe1HReAAMjYXeAzjrC+yoxGdugx8c9VvBEb00PhYKIUpcgVmWWAEcQv+Zu/hHD98szBGw
G883GHEVAYrV6rn6uVResi+62mqOSt1jGw9g+mLMBbzFbAsqtip2ftDL7/S3LJCBo38pCEad1kt4
BOiYPDipw5+7Vv7WkLBwIDQ4KAJgGcAA5AWxOA0Wu29b2QqPimUuZ0CVooPUBeBa1AG2tWb7XnwT
0hofdaoKsNGDr8EFn4hUaCsMP7u1XSKefwk8t9qdOfBilFGwIbYBK+/WqhZo9m0ZG9M5Gs2+SG6r
4ulM0OF3QMfpxdmx7PoUFna7Sm/wHnw/acBcanFYXHaBPgQGvodJ+RQtn9FEPlhOWwmP72vkrg2m
ZFMiPJRFd0G4rcG+CGDrQ2QUHj7QCEF/H95UQ/Q6q/j7rkkTbAJc2Yp46UMMCxuj4L4ESe5tkFP5
su/pm5Vao80qaSSmJOPh91GtV0bZXflavrW+rr0GQYuCTdjQOw0ApI9o8UKG2/fim5xQPBuA5sFE
PqB5ds6KQQJJHq07x3yzUHvdjAPwd4gtChfmBgaswIWv5b7dMdicpV6vgDH0kF4p6/AWccx1FO5T
ZIHM/X4NNVPlTYB34MJyyarQUlpU9um+igffmhFNs+htYpBTvWA3q2D1U/QaFvs+6BZABJ/nQiqB
QDQRgcgLn/5o9L46Ijw83w9LPUflGs24kxfLeKbwZiuWzxoXP9hXtm5EpRe6/z9VEgA5RvabjOPz
rim+1R41cyK8An7jBxkV7TEuq1+K15+BaT56702A28HKewwbhpkyrKekghSTBvr3f7/4BycR26xN
oITaFpJmeCjNZflmVlXc4nSqjnocd/mTXHgo77/o7OO6zxXGxgZonvdlPNwAD9/vC6S3SiT4nkbg
zxOMvCvuJWzf5ojviy+2SqSykz7zVjyakxh9b/xn3Y675Jh8K0SiMWRwVYwxCS0g90j0xWBM7Qtd
tkokEhipXIyqhGcXeTPNKz+GUu3yP6H/MLgu4cRRwiA0PDQefwOIXAOpGe8y+MHDNweoEmEbonUH
BZVmaU7ah4oUdxm7b6ps1UhJXQStf9lakor9EHLq0cLodzsfvlmkU1CCyTDg4SUHu2FgZy4/k5Z9
sEa3xkSmckLAmhXoXclYnKrAt79m5XGdsmGgOzd1f7NMl7noCt/ip0ygXt/2yhuzYAa3/b/3mQ/2
sK0ySeu672ofkxJm/ADTjtEExlP4SaT7wQBtbYo0RN+k7bFBTt6onpfyV1xHeWOj4JPnf/DyW41C
Exuk5YvLywv3EpnuROi+1gxAt95vjkFQeK0YL7lF48NIvPNPNU/svnN6q3/qBS2WgYrwMBh1l+j1
umT8adf33MqfIJduzRzhvSsFf2rbAU6MPOC+1OJWAdVpSB0XhVxuAcHaoVXkRsHKf99C/R8k298u
vDXthmHS+JhO67uBqocIRt07B3xzmgLwOXo68GAHl1T3USCu411GcyC0blbn2li4cJPLps6DZxe2
d1zFcudbb4JcnwpugwBp4rk0cVq77uu8gFC0a6Js9U+z14PLW2NIxml5KYfylGizM2m5lT2FgWe6
xcOL2xkM9r598bTcN7+3iiFKA1hzTNgNwXO/aGPXowcbwX0n9FYwxIICOBZwjg4c+PUsIt7BGbvu
HPDNGUrLbuaFwkzpi/JpbN2DKemXfd/ysj/+beng5hzosMe6hBjheSHEHmo02+T//fAPNvGtZkjK
FnIECFaQJPa/Fn6Zohfuqu3Xfct+a1YEdXY59j0MQqNyWOC5oIZnwya5L1TcaoaGrhtNMeCLDs0c
5KNIINgq/XZfumWrGvJAK5fkMjSt7J5Dxk4R2VewiLeORZ6yUycLLCEpgbqvy/BRjAnfNRXjrWNR
IhBAVxNuz2PX3NSqeVvLfeK1eKsZ8mZolmWCzwnclkmrdTLZHI+7Fn+8VQ2pYGx62iOWM5OXd4M+
L4rt+pQgFr1fQpGncZsD3vfA9KpSZmuZ1eHy138voX+PU+KtaKipC+DLgDQ9+Im8E903FbCXfU/e
RLcyIuNaX+5wvBryWIcrZI7TPkU8IFbvx4Rw5sUUeYqDod5dq97mwLzue+3NqYk9FozFmOHJSfSz
7uO/pjX+ue/Rm0NzpE0w9TAkPaDNK0mZHMbDuM+iDKSobW6IM8eEDi6xePyMKtTRVv2+njcQUt6P
thvHqNTWx0Y4KgJtj/RTiHt3CVhA6X3/8DIZxzlyGBURkixQw4Ny0a4NHKjp948e/KoXPoBdhzVa
oS0f+ic7D7vKtugnfP9sUpY9gKoY72qoF0BOWLow3e467QG9e//wgDsJEPnl5JFd/1RL1rzyZSj2
Pn6zNL1R0qEwGJe6ZVkl/bs22ZeIj7eaoX4UrqXQPmA/WTRNPSANznyCbHDf+bDVDdnEgxVcQILD
sk73gS3zpOT79tmtXxHtg1Vy1qMkB4BiqtfyV8mWt11LfysbWsME9VQQog6tX96PJCJnTvVnFOYP
9vCtbmjsADIiM17cRfH94AEYmuxr9QId5v1EDJvCJ72DsHkc5EjSQXTuVMdz/Vn70UevvlmhYbSI
MCog/YotAMt+W6IC3e6cK1vx0BpBOt2WUCPOBT90TNwX0z7btngrHYLxq6eCDrVhADj9m8gVJKNB
u3yy/P89rsVp837UBy+Sw2R66AT9MsiS2rC/hF/pKk2G8jMc80cjvzlBS9fD0AlMEPTTTzzt4ikd
vVh/8gt89PDNIUrKZcVdEyoI0nTBnfbgSYyGmX3tnsAZvh8ezRf4jDgMD9Jn50Wyn0nXqn1vvtUR
WTCwqsqiAtqFPc/AVD/1tR7zXbvAVklEUP8E6RXB7WKjfCyLOgtkNO7bGbc6ohA4DV6SS4eDpJVJ
a1uhn8qJad/uuFUStdaObed3QD646khE+7Ku+1qRQJN6/z3NSL0JbjooJRZcpgKY2rRY9vmr/oME
LNtGUGy6EOQky5DxZrW55dXeL7pZqdFM5nGKAcKIYpElffJAon0Fc2ib348K7ZAelpIiXRY1gEHS
6M9p2DlVNsuz7SYpxQR5SFsnXbo2tTw0wttXAEW8/P7FFxF1yQy15aEMJsBbSXX2BuD8di2hrZhI
NTJeBCXRQcFo+j5Qwh36SPT7Vv9WT0R961g4UzzdH/qUVOO97vrnfW++OUpXNdcGTsoRVHLLfBOv
A0+ruer3haPh5iDtwpLVrL2E6P0vv06+NXwXe4TGWy1RN6tIdMBoH8hS/Gii0iJ1Vu4zo4q3Bka4
e7bdqhvkzMQKoWwMgvWtF83Jl31jvlmeifFa2aM+hPZGiFnIEF7DFegzfusHh9xWS2Qi8N1U0V1K
COwKhqUH92kH6EeP3izQwnDVoGqGS6gLi7u1HX6CEPt/Y6T/r2gu3iqJBgQXkjrEosx13gG4zd9W
D+vVrhH/h4JotGIoeokki0uqQx11NdQbyT5nl3grIpLdLPuE4+mqtbmsgyWd9M72bOAG3+9b/lDq
Bf8g9bTSIa0p+87KcZdaBirK98/W2skkcrjQmYGcZef/4ELuHPHN6UmBBErCSx6RFsXj5dFROB33
fczL9Pxb8jYRiSJDh518mJOcm/pOBGZX9jPeyocapiIvnDiu5mA5g3dcZyD+dvu28S1RW9vWdWuH
Phsl68dCdXfTZ/e4DyLzLcdMCJtEa70iMq8YOQBPF/501kM2Zy2n5HXfqG/PT10Qz8MV6wDJw6mw
TKYV8qC7nr1VEHlkao1sS3zRUg5PjVzpFeRQKv/vp1/yQf/UKMZbBZFqu5AVCpfzBlz5W2X64jXs
Rwgs0WjhNWnS+PFtEwf092witjM5tVUWDW0x1t0ocLW27e16ycEUcDn7JNy4ZM/+7TfarNs+YmC0
VThW0TxMXts+bP1DnfAePaEzfNkO3TSHXqr61eqsKOIAhofMs/smwlZ8pJcWrHLuMbgFizgDZPWt
G0L2ybcKPvjNLn/+t7VNKrQUjy2+lfGjr7ofZEZpsc/6GaTt9w9nrm+CRBTsMNtJpmsc+HmTuHjf
8t4KkFBY96plwSQOa/IQmNW/jpYu2LcxbaVHcGeei2TAq3dLfxoN9J4F3ZeO3OqO5lkFyqP1peKD
BBOm6/QEvXDziaHDB4tvKz2KgOFNTG35YUZjgzpUnPIvRGqUfMehApITRybpjrFqFtQ9XMv7fUfb
VpdErJ7BikQKJ3FBCFhI4CW3BVWW7Juo/9AmoR4JkAdWQVSPJlWGTqlH5b79cMubXxM7kLho4gMz
rf86Bq5+qMa+rvfN1K04iVVESK/CZIqjMrOCr6k1dGepbKtN8s3gT0JgYJppqvOlZDdGlDuzCVun
pCjykoYveDhN6u5IvPbHsC77dEPxVp2EO5bXj95lYyt5cdWoN8u02hcObTVJI2QlplxwHBSJfdKy
bR+oJHSXBi/eSpLsZXOvRAOMKRkRe0b8j0sfzn8fnh+EFltF0qzp0kiSQN9Xdu4nQEQ1SRGYdywf
TLO8/PcP+WDX38qSrDSlJB5GR3rzGwJoYOsV3XfB3eqSiEUb0TJiWyZRL7O2gjBZNeHO2b4VJkWk
TfRssXlGIROphoPksffb+pPB/2hcLh/lb6fhzNoqGoCwQuQy/fQLeQuX9H3719YqCI5SzOOwTziM
M83gvnyvRbDv0r8VysQUNWfNMCbrSpAcroQPKyK7r0Up3kplhsDqWDfIbTUrm1KOmzlddtF6abzV
yuiVkJbU0Mp4g32Fn+GDjr3qk5jtg2+5lcq0oMX3nWsv6WHpoReUH6rCfZaw+B9B2b9EhGQzU9Zq
GOpqDKB+aHveXjtBpjj1ktILrtrGNo+KFO2S6gQ7aMbLKv7iQUE65jSEE0LatbJ0uYMI7vL/g6B0
nEzhf+ZhQOn/bBb/8nZbGZxI+ErEiJIHepB4cStsZIe04rXvpW5wIk6rvo2eK+FkmdFIh/paaTZr
c+WPgxvX1Cwr3HAhjKoXij+b0dVRB7Q8VS5efi+VipMU6mmZC5G406gHfzmWoSeH3CwKauQFiHsH
m3UHu7hw8hQ8dlwVp0Vk2je91hE/JFM1t3m9joXMfKeKn+G4GJVXUk5fZmKkuIP8MHZpwbuyy5Zl
dM/TMq7xb1+2RQkDrFr2N0q308MCrF9wX5eSR7cw41rF7RoCynCWnioFMLZrr95QfYyn8zLVWrfp
RMOhWFPe92YGCJ0ACBjPQwvbSACg+HwEWnuV0MdqCgEha4rhGphWWV3pCQmwr3bxl+RqWXjjZ73t
C/EFHMfusdW4+D2sPGyaVLJIVTcJCWpyr+qesiwxyGbferpsp8ew79TM0hK2OCE2MKoTJEUb0Frb
rJENG29dn8zVHxP1qTmJRUaOooks6qsnj4Gyc1v6q4PrEnUk1k8ucMKgbEsh0059N430qXdE2RMi
esHTdtbcgvjTLOsRdFlAt/OwLxp7CEqhwz8G5U1dnPa185sltyS2nMPxXNoJxAPXyuTXZLqC/gZp
oe9eWQzl061pwkk9eEHsJed+8pL2wfF1xAfgoyxcCmrzqMIM7frLenlJlPHaLEZXQ/k61i7UD6IO
eR1kQQfklknbgerhFiyBiL9Jv0fhyVm5FuV1TTDK6BGpxJGXa6FNGkHl9SxcSKeHoW2RhIhVOdbZ
1E7K/pnoqejdYegUvP1Z39kzlM58YIiuQx4RtDvP44sqatQVYNLU0NemKJmfGy143ltD6txbW4qv
HgYElD4V6DIj61SvKM+0w30X+929GKsAloiiTb4XATfiJuJxj5ueLUS/4hfy6gZ3vy7QWcTby+CY
K41RoDmjU2/zQYbVV7Jqba9Y0no3yEj2HtK0ZUsOS2+CR9q19DTwkXWZanXtp3RpXXzUTEieJgFw
0invGjAykyAsdDqODXLTDfAO39tKTUvKBRc0bT3Uq6Ql/RUHJOMIC7n4O1q/UbM1/aozVQ5VkwfF
1C8p5a256s3Evk19tISpDY2RECpXfMrBOhbuyoQB+7MaRg8k1Dp6iftEa1Ch67XIwzgQ+lp3BlWa
sV9FSsYweWVLaHOVRNN8tLA7Ke9nkXhHD2QHdYK80H7vOipuKleWP3xJ8VZSwq4wa6ZoYqchKSr9
bDwgvLKSwlMnX5u2S1Jq2qR/6hYunxqNPvm0nwr6OBeSl7mtCeF51PAa5LZWn3SymqfCeLisLaFX
jPmg7HNju+h6iUVs8pnFU3/0WrWY49DTZTogeg5lCqsN91cvFCN3pJS6TKFA6eqzaB1qaBoNYtNJ
1VJnfeE16pqthbIHnLmLvYMq+KT41P9FV4HRaUWdW28UAvtMx05S0+FNlQH+OioW3ZDVqBM9lejG
56lPlvBxHrtY3oC/FEILIGobHlkw8xfZUenOgTVoBSq1meTRubXybnVTO3sN3sx8Vg1wySk3cGXK
RsH86dFnNTwOWbc2x7Zf5hnkZ7KsX4zi81WMGsltFZS1yilDg3EYIKlxm6xRQ7I5WjS6JbW0t000
Rep3PzUqPorQxXOaSN77qadVNT91SYlaiGBri38H6FhGBVByeqBTWMh8adUIRdCcVOuzDsuJ5bAR
Rmcdcf36HITYMoCYSIz87pIBVtkg4o0sr1Q53RVQ96LAzYe5OUyLz5aMV7CCSqWLpLuqmgZs2zRk
Y5MydHqfKSvZcWzr/i1ZwDKclp73152EovemX5alf5xaZQrUnCDyjZ6MXmp3h7OoCO/skCxflsTQ
6uitaLy+qrkHz4VMdgxYNEBqot8ijiz6xxPCCrQDVjK5aRzM+U4K7rxSprXomMndABesu2GskgpY
KErqM2ZUd1fyqkJb+9QKVF+B6jksXUmnJ3WhpD2wsNYsc9LQP4IYznNI57UCFvMX35Qv3MRd2ZyZ
gPdJDhtMUlRw3RhoXgWcHAYtftfGG96QsF9zNKNgopdJ0mVeDC87XA+C+KlBzeprZPX4K1mbuUtp
7eIkK5IiPJmKGXjwT/NdYIl7ruqAR5nuYQloZM3OdhxHlQaTbs/I2IhsQBtdRk1DToFVyXnW60Dy
CcYPYG7gL9XfjS3NHwH6dx+lNuVcp0FhIp0HGvP+GQIxG1z3bCUqnWNLymPdyKTO6qkZw7zzXfSd
FkmEzLo3zGuGVR14qfZdR9+wqFyRz4n0ulvRrCUs9OpVH6UtquAKMqvapJh69twEFo7oZKX1qWQA
CGced0GXwnovvtZlvQ4ZrCj68prLJL4DRa5zqa68Zr4Ky7oKblg1UuOyfu6XYUp7slj2YGQZB9mk
ACzKE9mIp6YzUZcbS6pX4fe2SUkxsSGzdTOkygEHlvZRJKd7r05il1U2kSetmrY9z3G8NldDLD37
7Pt0dRnkOCj3MYEQRPClYkfOjaevq7qOkflxQZvC5+fPlo5KHfswrG2ehILeyFnX1RUHv6Y76IlU
eRNxm7FgRDhlZai/jqAbj+lgcQakC22+N7xPzhU6wlN44T7WsgPItmK1j50eLTQyL2fK7dFHxJHO
WIxFyhaKQ3okvL6fm7JNKyInAhb4eD1I3CHiicYp05Sl+Ek675PiYXbVt8UAG8zmkF3P1ciRhTER
at5swDnmghrunt4MXfrTQFwb3hSuDEU2zsa6u2HtizGLrABQyXSlFx2Z6dBeKtDi57sUQYyYTpSo
uMuaoa1lOvvrLI+GR0N3z8bSuWwYWiau9SrhKTxXSRnfDDHikbTrzOh+L34TJmmwNkD7jQjCp9wW
E2/yrhM+ySqK2AH+6zPpv/Ky8GzeUV64XAuAOvFCs31FnsxU2Qrz6VsE9ejZZ2Ex/jk5Dn8aHRSk
yiaJ2XSO4i65R0Z2La68EMHVVaNtuLwmfd+EmMv+RDIlhqV97MqRfTOh8bFGFk8jQkkKr8s4LGhb
1MV9XeXWwuLtinlwITiyIgnoCSzIJskZJ0I8C/Q+kfs2Cdc4RTggrltFPR8j0PrDPfdxycjLaSqS
zDQJ/epib5bIvVWRVNeeA2UzVRXi1iwJq5bdN1AolJmsLPpuxtnKh9EfUAYtA5g4pNEKqd51mJSy
OXclp6/IzY9xhn1TXcU+5Q/1vJAhryNT2eeV9tMz3pv8ZLyAKaKG6UF1IitYKClMavn4ax0X7h9A
80aebm6HacnruLLxG5qLo/46wteXcdbHNBE/XTuAjLpWqNKmYlbJa8j1XMPUuYzIwQMUt8oWbyDq
KBTcdXPXD245w2PK9VkglN/ljYOTXYagn9xWQs0jol/bqHMLn6uvcErhJNXGwXuyM8MMY9HYzD8S
X820hMhkmtS1HbFBX9tmUPpge4nuOLzrmIAvX4clxJE4eg+OdV7zgH1czi/aocfovC4l7qr+vMj2
NM9h4ud9DGZTXsx05Tkd/CDIVhp1wXU1+Rz7zeiXsOwehmW4pmuEa+BUg378hm/OwjNI4m3/l1E4
Qq/CKFi7H9JHe1HGIirmxyUsF/rERs+VB9gEFTxXNWmPURDTb9qnw33JcPbnPu1ciNtCO6D/gaGp
OG+CrljzRGnnro2da5bzoFbeKSmhtntCIMpcBtBm1X/h7WrMnYTbGyKuUc1IfZRDfyR48r0qVgSY
bVuy5kvth627rVUYJ9+8Jgz0t9FvSfRA52Hi1wu6eF9HFjKDedaYBz32YXXdg+8T5girqcw6+P2r
w+wS5WdofiDJX4xBW6jTiq4TZH+L8269OCqGm8Cg7JGtTdcYrBij17SrwwQK3hiSu/gGsz7B+MPA
x3uoSFF4j+BCIRyoCw8rCB+7LqMG7VT4Tke2kGVC6QTmZymNBkfQrxD0r8HQRJh06Buf9XejXT39
SmBCWfwaZEHXP5MRM9f+9n0sVHJhNTY9rqigoBaZa3zi0iXWMzvY7oKIq6pkOjtp+zpvZpxeqewF
LreiGqofQRtF32YAvC5ZeSNIBFx8jBWAKtEkjq7FmbnkzMN/C0AApJvmcxFMnV4eKQiX5ZIlI5Oj
ybEXlAof1XFYotS4NOncry1uL0O5+LDlQw0yOcDm18qcVXKxGTgIPkmhxBEGu8IMl5ARl+23UaLp
HElotCa2cY6wkcDsPYoLiIFTPjZL8I36NYsRaWjqZUHZVOJhpBMTf2Gb7VQ+JZhLx9J1MT/xcDSg
LYTJ3Cffk7L37bMrkSF4Vjo2TWbDSAncMoQDSLhh2Pxi7KPFIaRUVAkEXgNb7/BZo+q8gnvy4quo
qq/oyMbuwbOM+vmIHaa+0bqbXgBABbHVKFcGT6aSI6JT5ArIXy5kAT3EBK2F1xA1jWvWI+QeX+xi
yZiGa9s2N4udivGqtJShzLX6v6HsmUg6aTH/IGgieOFOOLSDeMb2cDZ1TOWNdoE5x9NU/aXUUliT
Wh/eYgjhtcQspEAcyuPUkLjGb8nh9W/NfWu4vsYidN9K0hQ8ZaPj13608t81iXFdjUgTh9mCYok9
MFnFzd2Ar2LqVHYOWep0GVrdpGs9MXwJt4aPoF+j6W1Zgzkl+Lz5ZIdgzP2w8x+jZPDVmaFcxxD7
4HhLRaPCHgLOxvmwHrY49EC+TNjR7+CpekiMz+SvmQrlDvAVtQHwhiVNsLYQYGfG9KirDB5Bc8kc
NuGDnwBv9xiCmKUzhjS0ylZckpu8Wgdbnte5Ci32t6ZkKcTSaBKvcP8cTgwG9HeLc6JOQZWa+K0N
lh53KE+zyqagykZfw8byP9nskeE7odbOD2WMTrwjkrowlfV1WOBXmFUIEhjUaWUWAUT/hEd04e3I
PT5gH6LUYcjhIgc/4bar5TWJphbAdMd1xDJ4V9A3SpB5SmdYTbxIGiMrA6RLgZvmHGl+wnmDdsIA
YqkTMus6AthMsgT5HFgwZMTr+gpSAWxzMHoZZ1wDIkOCvCs0dGyuFV1x7qlaQSKnceFnuOLx56ns
kjglycRVZritvkUwRTsNuuj9TPgt/1I4DrV0Z5LytRNd9FW6WIYZJbL6gfav9YUDE4GXnHCg4+YT
JOlYsuQxGovqj5i4hubeJNUJP2R5ZAvzDthY5ZMU9eAjWJqnNnMFt1ehmAdyausFCuoAfgpFZmQI
YEk98tAeV4QB4ggzbSNwzjnQp6YCW+aN10+6fBEX4e8fRhqEOT4qMcFvtOWK8qWFvB4lGopTCvka
+LFmVYFE271MhubWLiE51M6DjU+F4egOfV9L/gxTXDJlsedj1y1waimXo3weFnnvENx3mGAeRSrN
a/o0nJFFyta5bGE6jexIGlbzQSb63g/j5cvkS3ctGk6W8yC06n/ZmRQ4LNphEDfeYlt0QRJesWRM
a7TUPM6EsSZLZNd2aRAzz3tk3VLeDazkJBODiU8rn73iZNUM/28tC1F9aQXoeY8FrwIfMSod58xV
QjyR2AeBKbGuvQ/tyAAgaQq93M24VJ9YN3XnpfADl+HuBJehsMBBOuBKJh9VEPCftG2aKpcxIpNU
h1XywkAXvUEp3MDGyo09osyxmt+Qo1GIoD00uuJqU+vh7PVxhMJsPy1fiZ6mU+H1K0ubpKjvzajb
3w2N404hD0GxWxRLs7bndsSF7zz2PKlTt1I3Z4uccc8PVePBHCrEN7vidTPaMoWNTlW8xKEw/OzV
XvX/mPuy5sZtNt2/MpV7ZLAQIFk1+S5ISvK+293uG5S3JrjvJIhffx51+szE6kx8Pl+dqlQqji1R
IrG9z/aelG1RLnHvFZaccD1NLe6mP76hiWCRRnIajR8x563dzkPI1OMUWDvHOMfpy4wv/MzT4fU0
GYhHEXgX2ATLpjsfRNbysxIk9xuM9P41giDCxzVAcXFSG1bqo56VVO6op9ZphzYv/RiN3ZLdSNgT
r71Rmy7qtb8+wrbof+X1Up8Uo6g3tJ63qwHWIuuXRWBKRN4wLF/BH3gR1DE4rYGtx8rZ0IsU9eWl
AP6N3lkDJAKbGcenB8OcPe6wd17DQzOQ40pZQKSl0su1F3J3Mg++zKJVh+VJ2u5eWrdE44pOZ9aj
S+LvxhDRErHaI8GG5ektL1PzlQUYXFmQ1dAueXLaoXckbHk95IttPFYFHkWONkQXa1ryC5W69UkD
5LuvpB4u1zYc2VFYs4eQrtG69N9lOt+5smQAlsc0PcmlQ+ZZAEnnqeyMOcaDIVE7oMkKdDRLtSbj
0C9VhNsv7zVxdk4UDs99PJEyg1YIGNt34RAwh9kggEGjk2N4E6JovszCKbgkIq8G7DprOkQMwxbz
dFjL65wudt66VnjFxmQrcNeZet0jurhQjp1bCKDzFblmIRmPmaAjWrvopX7xpFvfgnVuKQDIVXbY
Eqrge40ktFdPzjleqrq5iDXWXQ3cA9A8kEjDb3kKgBoWu2V67Hhd8WipBcIMyr4fddKEft5HPJXa
4nC42rPJ2iyPJfD5O6hghEUSD6lTFKXD8g0QYVtvZ9UFb5hY/Egpd1ETUV2EOSvOhevnIlKtmC47
FabnWK7956JCM/IPVBf/C9l0GA2AXOdxaGUGWbw/82N4V9dYiPBzOTj+YYeUkgLa4EUNxQiGOJlx
3Co5efwcFXygMU2zNuvmfE8esvwon7EcMb58rtWNT/e36y98ajd7WTOgafDG2v34adE5PHMT+ZwX
4dD3zUSzGo1tdIOsTRYcZYq6Ez6ACf2c7vHQ+A21eg7AG5LKZVE3VJ/xMP/6qZt+aPpe1xxQi3FQ
XXlD5FJ1RRT/3Eg8dHyDXILho8ZYSVP93C7VI+uDj4R9fz/K1aHle6r9UguD95ap/jIELs79z7Xg
U4eG72zISplbsLWG1N9kBR4rnT/lLFWHhm+B9VUgGQCBZjU6OchFCZCgb595kOrQ7y3GzoSoCmHK
rvibA8ESdsx+isCGcOv95AF1BENMt7dn+uQZTeLGhKWl9ykRGiKA3r85KhtbCQmDJtJv8iRHAf0A
Cq37lCJBhYfCP28FgDjsB+HE9BkDVNEK99k35+8/usEqvlRFAzHmNFyoNY95O3wqPkYdNopAViSA
dwXzlDfaB0CL6KBuvnxupBzIeYMRXBmBm2ej+1VcZYXxosWl06cWFHVo+wYtqkJnDFz2BFTO0pFj
PzefS2BSh75vuVAaKtoiuEsAmwV3AekC6upP3ZdD3/ecWu07xHdBehc+zB04KQB0n3zvA9luZZHM
D6Qb8pKeH5X+tClr9qm9Rx36vmflOu0H+NjAcrdLnX8Li+bpc3fkYGr2iM9Uch+s54vJxYso1qNs
GFzyuXc/mJrBCmFBqhHvmE/hgIbhfcLQlOKDHXPvkfhVd6IObd8SOA4ie+GFKZcJZ8dUaDRS7amF
7EK04IUBa+VFe1QpZn+20PrPd43sh3/9F35+aVpgBujNdPDjv+6aCv/81/41//0371/xr91bc/FU
vQ2Hf/TuNXjfn9dNnsandz+g5S5Ustcgg9ebtwFdEH+8f/rW7P/y//WX//H2413u1vbtj99emqke
9++WZk39289fHb/+8Rvbe/3+86/v//OX+y/wx2/nT1OfjU91hmH15/v994venobxj9+I93sghOAh
giok8sGCfYr/8vbjV8z/nSqED6LXkwfrT7h3dNeQd5s/fuP+74Lh+Bx6YRBSJvYO0qFBqYdP5P0O
sSP+N+c+x++h2Py/H+/qz8f/5xPB7fj583/UU3XVoP4Z/vjt/SlC+gK9GUMvCDAogGLzQ9EtVyN6
2k3ZN+gNoIDxAbTggE8/kNzuN8n/GYk/L4KQF2QwUKrkoVXIqyo/pTb9tgSFOUJ3xDCCiJic0HZR
/9Yi8/NKIY4AAgUtYlMPD9ISzdDCNXzc6zfbiC3hfDOudVP8W/N2fxm+h1oCD4WewpM7uIwLYSDE
DPsqurkKNjWtpjscg2f9wX17Lx//eZnQx8GASSkRovJ+k+UoaoOgE1+dqfIoB7zxJQ1yHemJM2Qt
kHGrfb89AsFffaCp/bsLSwHYXqC/VAi5zfsLFxiA8HTTr6LKNaQz1ZhFdMia2AEh3UAEBNXOqvKL
lWTdB5v+e3PHn19ZQuETAMFHxMHhTtRkDeE9c187no75Pc6ii0Y2NZp0bZuJE3oEFAIGBoX9qtw2
EtTZpgnQQemDYfTrgOWIkOZ4zBi0HKmM77+/WrO2dC3/OoGh2AC4v8OxIY2RcfVR65pfL4T2sFLA
JKswlsShF20hIBZ8I76Ssei2SEDuNnOxgsm1afqBh0L8iJ54NwsVlh/8b4mGMwq6qIPDD0xeZKGd
uXCrSMt49TIzJlrbPb7RtNVt1i+gLXtThF7M11mf+GG6jlCIVEEWDasCApYr0GfRMC7GJnWj82eN
3FMY26FieaqWMa+jlKHLXOzqrtaJAnHcbCClgpZxXh2H2KbPAhkTmpbqVHQ19aNAQ4wS9a4yI3DQ
gb0ga9Wzm3x2BiQy2rrzSLAiHSPipXMV1Z3wyY4oIYZTLZiDsMBNZ5lzq91WsghwCuim9ilALrt3
Dh5G19dBSMwXgfgJPy6FpeiokKfAyrw8n8OoYGK+bDs1dVuvB3gWORWiByQJmHeLfJ3KxuCdRvSd
XLVGk8LFFWFMy6p5ZRK05KakQPSOtcf7u3VeaAhwo4e3qiwq4h+1WToct7o1FJi9aiAE6mWrQIQ0
2VGapp4fLRMy8IGL2XW+82nhxCnksmseVUU2f0MJZl57WoPU0D0a1FE0OwEj94RKkoKuVUrfuFmS
8WKelJ5iEFsBfA1MWYIbu6MkN91JN3Jh6K0X5EbQRGGfIdfNpAaVR0zbeggRu+f3nSuutMyKfsmh
ES3LsITiQCOalGzWPwkJr4W+j1wQB69A/9i2ANjENXdeC9EtXWQ13OS0ZyAOyrwkWt0uTdiMdhf2
Xb/Go5iKMTutWF90dIt+0jOHUq2QBv0OZ8iDEJQ0R9W6N2HfISCg27eDRGyvZnSb+hkefkyYNLZP
4DRpSuEliqd+90XPs5j22dj+1KZR2UHJreERwqkc/ACXcrwr7eqgnxXIFv3uehhso5xT+OGhhBj7
Vp/NAiTMeiV5lisaF6IVfb5TaKMAQE9WlNT1/WCQONElUocMwDuKB8iOPIFLZVGVpUgSDTsQUPE0
ovXshQlpQU/nWSu6A/7af1/WZnGQTPXBeWhU2h43rAq+COTyAJj0VPmWlw1Pv7e2n7wLAH8OqrpO
t/4lBw1wOQZlhpbyWPXMwxoY3sXoLEz5zu9t5a50I+drbAsS0Fu75xFZV+ePthlzfzf3YJMBnHqO
4WbwxTZfDISs0w6aokCcjUobBT48hH5mkdZzUV6nLD9ltem+qoLTLqrcADIJBDmYx5GBJd6RBT3w
nlNT2HGrUmFdYgPF8KceYhdAASJrKP266Hzut2NYa3K/LuMs7hjExcCpx4mV22AVVH7N10KKuxXq
KvMaVmOnXoasEzNA4GplDNDAVPHmS9cA3czRcxQS1/OcdqpQEeSQ4Xg+Q7dWinhGnD6ovW7o5/we
TGBfQgDUG3+5Q/RTDTFh06SQ/RDKuDwjQ+rwLE0Kto3l6moN2rJGa0YyBVG9zOU1CNICmFtGserM
kndQ65DZo5ssH1QbrROw9KVEC924ZX15zZSxVxOcSWNk+yENk7FsM5tAESoNtumMfZ863FCkfuUm
iGswvGUsWl+tCWVMDWhzMZvzCivLEK9sApYNNQd22KyyVbHjVunrVJT2YbDdCl1gjX54oEThRMUt
UtiGBohD9zHC83yn0WzuviEOdPCeVk8TpMT2y3YG4K22nGip0IZ3yupYy96cp42fPQ7rIgiW+dxe
IVNRQhfdkCKDWlWTJc4QbEmjoJbV5SI8LO1szeRDvfD0WzBOfQs5HNGPlOfNywQV7J2VC9oM+Ibn
b8ZzC4vNkA3fFKH0HFRhWUCBkYHDmKaRms1Cg/WxwePrk06ivoyNGIiMfGihvsmwzoqk9tAG3q3p
qOK0XoYvwzIYsBayejZ8aRfsH3X3DHKW2FhlS3PcWnTI2BnFlwsoSVx1XBCPTtvAVsGc5MJlz9Kv
5PXcreU9I5N4yivoouI5WOsinscuu2VFOXyDJsu7nyhZXrBC5TkgDegLEmxzLAO41vMibudAbZeV
uikizvjfbWrhH3O4zBTZbhE6aWm/YASWYU3AH0/0xnGvtrhI32cRVGzIU8ukK4sogG6WbPGloY2s
XFiMuxKTo4paf1yhm6grh+k38dWDukR0LILyeEEz6GE5dTiLrlChePz7lBXjGRSuyy2U4M2SQJke
1FFdQEN+jqmjL5rcQZOjvADdGaG+gDwQrL8PWjNA35LIYZcMoyYP7IuoW7+IvRmAZWRdkb6sOSJT
ozE0Yon8lWAt5Mob8xhNQZuLctDoPghRdvvcL3IgkWEzngsqq+pJBX3HkgZeCwKpRy3niHc+JLcw
QRRtgkiJRUNS0PZlbIJhLuC5aKYzU8hZwZ801Pm2I7r4iilTs92ia25irodKRn05LkXs8xaCtyGz
7s8q+d8qWc+zl74Zmu/jYUH6roa9bN/q27F/exvPn9rDv/z/sHTdw4n/e+W6e+urp3r9a9m6f8Gf
VSuTv1OBwI99CYW2kj/aOPxZtMrfoTFV+3JWUIqyZM8m/KxZJV6k9qUqFV6IAmlvgfpZs3r+79yX
OM1DdCTZvk/lv1Ozvgc2fMooVziB4SIKNTVkJe9P587XVStGl8V6xQKIPB5VLym2Ow0RToYegv05
cFz7wnDC+eAQ/b4u+nFl3BUeUJRj++M6sIG/Uin+MhQ5SU0GShN9F7DwUfrcqVH7G8SCrlMSLtCD
HE/BWLwh9wCq/L88ob8p1n/40/7nCL+/PupaDxxsyFEV0kPXMmxg7YCsEyDcvt9QEK2lJ+IAguNd
MyCoZYQC9c3ja80TgjiBOBtb1uzGgXq7f/4g+8Lz4HMoBPsBfkA1LxQgiHf3AQXX4mY0fI9hBPLm
O4iDgkQWOicg+Tnuw9xIe/XPl3xfKf346nuFo+IU3x8jcv9o/sJizbQpO6RFQ8OcO3lKRWG+esCg
TyZjP3Sr/TrABIywEtiKhzMxXBTvrzXYxWIJB4k8OvR5Ad9rZXGMvKCwQutsYne9zWh74buBPv/7
XxJ1IJ6zBLEjDlMGhlr5K28h0CO17tWFsrnOT6DSgUSDpMNHgeF/8zUxj/eyLISghPCkv/+a7TSK
AJFtVVxYJU/n3BabdGY0KdP8tepZeFzsb/U/f8P9rTsYOSEiYhm2HtxX77AIBbY/qVJ0VdxSSZ8l
a/DwcqwXH1zm14kKpAkIRggpDExev4yWNasmW2CvKcpSng7V8Aph0zhtnUVq78yKLVldH+XlUtcf
LBG/jlOP+lg7JWpsLJ17uO+v47QWcFDyFn3kFonlISKFGSJdT+7V1ab6KDn9B+n8/nbiweEyEp4o
BVnnQU3voyaqO3Tciufcyx/8uYIMvGJ02jEGIeIG2R5egeOpMTBNTILAJz2OYxCv6Hi36XBOhlTA
1ED+/vkh/3oPfMqxSnKGBSsAVPb+HhSoUJtRrzCSmU6sp3sXZlyPYbGcZ5kJP1iL/u5i0E6EWBi8
EIElBxdzK/UMtJ5YE9tFnqISy6DAEgY4hbe0j//8xX4dvfvNjXk0wMoAABA73F8frsJqB5YePbaW
bAp3Il8wequ2RT33z9f5dfj6DKs8uC+Gp0oPo7hGzSzw3BRWp6Wez3NotHZuWSA6dVAoRkqG6Qsl
trqrNIGe8Z+v/eva7sME/AOBw0LrHWaMwauVjrbFdzRAAZ+7KXNrxJ3KkHTPc16coxjC1vPP1/yb
++pDis2R1Q186pdJAw9Aqmqt0BIeboMrAgHOA1bej5rD/7LeKeqhSzR2LawNHP/5/ulNfo64IHxj
ZMQwcgUNtj7XXeCdFNmkIR0K2lu2tz//81f7oTp5N0WxAAHIVGI/UXHVAxC36clMxIxGz0EZmhCw
VRoclRV8lwWE+sER8jjXdDcXQblsoBDHgFpLlb7ClwRNPGK7w2OIVgtxVEw5+6g74o+58e6z4UGD
i1dIR+ber+cZ0UA/uM5kjR36xe1gZcjnXa4kfFGMoyT3az8/HW1trnSVhntHcX085HOKaeyKt8wP
oWqUVnbNBonX2Ufz+pdJAJt7QHHiAZQf4thzcONQkrgAOXoOCEQefOnHufrmwgCBgGots2vkmRN6
npUEAxPnRBwDmestRxYxR3GMA+IXiYjzIz75s5+EKZJhfV8vy8brJz9NhrK3a9K6FktyIbmyGxhw
5w5NCxa4SfEYlU3ghS5eG8DgNJ459Mzb1QbjAp6x4lDqwkoOUWq7DkNEU0vPF2WheqpYbY8GrfJ8
a5uuXLYtD/B3fAXQvOG0gKxtDRHame7nVk9zKHRh3sKHCKfxxvYsu4Llrd6ic1JhIsjAyhcEC6wx
XZaqjFHXmjT2cE+g3yKzvYIEmkyRgZj0lKdoFxnN7YzT14jCtHjMVW4vMirsRwz04XPBqo5zPIDx
AH1yGP79fhrZsoBOdG7qmFyU8xZpr6LcQMapPooK3u8WeKu/jE/PE3h/0FxA7QQD3XKwtucWPpOw
N0COvUyZJ8JJ2EPmuDZDzJEI2USuh6ByrlmGMhM9EJN8FFcaSeORphr94IexF2eQGMoLCOBhbU9V
aK7c4LZlYc6EhRPf43CQRQht8WLsacBUCxTgicDEMxtTwcWG2OJyxxfI4iDNd/12GbNvjs+EoHqH
lnlY0OgS3tByk9mWPi3DetTYLv9K+yLtAW8Xy20Gt1ga4agVRAHu5hCbls9A1JnLE9V11/slMdui
v613hNiq9gp2rGA+y7Iih4q5Uf0uHynUd2NgsPankxYnWA/8BBKgHukAvl8j0yv7YRpbAv8aWcXy
vChRPReEqu1kCO0THZKu3ZGiVTtjgJWDjuwbOMOZ+yLS7Lj1oAx5wkNnsTeAF0k6Y8thB6+7B2Mj
dh64dctqvoOPGW4BNw3x0BY+BDxrfo2SHvFhIz7FumGdIuoodAG4vco1SQ6V+bWma3vTeX5xy7mp
3rxhGqoohA8ZqtZSDixO29zu9JReTmHbiV0PC10LumkIv/eA2xpMNSK/arhh1riBqwdgmLA+YOVB
TFHv2+kKVobumsm5PFYYJ2d1p+UJGcVWIZ9w2wsrTnHzEQOwen3ceiTfZcE0iD2sPPabtO688Ygy
+Wb0+g2w+YpSclrCrz1G1A2aDu6tx1MHQBGIU1QuTDyOtGNHC+IdorrUDxLw2FUPEX00O/4KVWq9
yUHbIaXDEbbEzTqv27DfNykC5s/P10rBqFpJedOG8KRHbkrhw5xzRMvhYv13Cz9LEDcEh+LdHEys
uCh1+wIb1i3AyABcC1/WHTwxoGNgsoN1EArzB3iTYfDQKYebNG/pNc+9NMqptAlJYUxIM/fSLzPO
YzIHfjhnCJcoxHTjl+24gTG02+mwcnB1GdvsPOBCscJAHBOsWgN8uRPuYE6I2gyEjCcMFuFqU+tC
6zjLev+Opfmd4RpacBQt5XHRU2GSqs6GHQ9bmW/cuJZfEPbvcCcLCVt0DXJryAlQUQt7x1XlCN2V
dqEJgjDdeTope4IyW2FyZ48zpG5AqvpbLWD6HMsFBgOxNdQ99Ll8yFGlQmLOgRKR+hg90OxmwT4O
23fIIm6WNoG1qNiW3YTsXjeH8hV5rK5Dj+eRlckganvZNsOsERmYrpEtRBajbZCDyBjmXZAH/Wb2
Uu8aaTHkkvfmqinHNtY8Bf4szX0tJTsGS3bbdmN3Pa1d9mpmVR3XTXmWj8NdmMk0URVslb18aq17
Kvy+RFZBXczfcNp5DT1sbpbMz8ij9wCMw17Yo2Y6tg6Q4zxXNzZML8na1Ke088iXXLtLaf0lLtLs
Ec6ovs7ugzR8NQtDhkawnqw0PccilUb+NG/8cdh1jnVJqDpYvQbvETkhc1xKfskQnBSPst3mtbtH
ooSNK2pP4cA8r1Nd7rNI7lPCxE6uxfdpRVfWgD+Gsn2mJrsP5SIjpRqAdlMXAIuGcwfmW3hn2vUF
57sbKyAMBhGyJQPwD85IgV60bR03SCREEHZ61mKMlUYjsIDddDoNYoON96yBdaRn7RhxdKCI+yZP
E6PYZemteEIOdgCTp2c4fpaRLhvAPK3iydKs5KIavQWGEKhlGcwWuAKVJ2hCShMeLIieqBovMjWJ
0YWzuagRoBX5nQZiCTwetZA4InWBzECR36WL2uGo43BAAAtrMU+mrATk3kJlDmoIoHhzWQCPD0f4
PBTP3gJjvGOc3iTSKzpg+Ugpla8FDh7I+wbM/DqWcvwq0aHsBFx1e+Y1rkVLjWLL2gwf3ZLwiLTz
ZTGAYpkJt7ce6ceYVfU9RedU5/f9pg/3RUaaTTGsRpFt3TFOE+cO4GkUdoDrHGuTct/kCmH9pzMb
vtaFPhn6Uu8yW9egTGF19QAWAeoLYymtSNI+MxuA2QNsqOW9DzFMFXt7Fiev/LvOOZLA/X2fj2xL
JOzXOH9FQClsBJT5usiDl1Stc4w1Nj0jnRw3LTEvA0+zZOZYEevaXyO/T6sYEk+ZhBwBMnnbvnDT
n3SIhjkJR9FEtqy/B7BQRrh29h3loYk9dC3fBGtjXpEJU5/Cv1ttoS0vbz05lvdOd3gofM/MtMRt
aFvDIYWm5EmRFltX0B1Ozbt2gcMaY+KNo30GRh0q/2lYs/OsqpEa3643hnlHbJlvEUpwNk7tTQ0f
5ldrO6T+ZaCkjb9CwRi8QDeSbhpTimM39xzg0ppvVKYL0Gv9RpcWtrQxu3BYnW/6br6hEikV4WJ3
Sq2x19hz0XUweLTePVwt5zoIU3gHUtjAzUlH5Bn8AdfcdFjopvmCe7Dv+O2ddjNOnMBLjopl/g6f
P/pdtOuZSRnWjbo+m/neTpqaJkL8yHeFtsArHgoXp5moGxxVl9OiGVTUgFCKebmcBUO666qmjnDK
8JFZaq9FjdG/ZbiRUbl/4NX46KfzkCAIa0ew4KD3X22KC5oC7IfJIOIhqE/wNC+obBDC0Q8LiQre
TEkPFA5j0XlThFbZF92wnow92pWIKXzEAi7jNnPf9IzQ/oil2MSFynFOIekZyzg9RzvKNuKljBvk
fFwvFQYloAvY7YpyjUyGOJV61rD0u5EkiP/VMbJitjOSizta7ExgYLtf8TdjdlNwWCxaSCLjvq2e
YF3yY7SXeKUZgV7BM+E2mMYo8GowLJ7pYbEUlzXO0TFM2neq7s5UmQOU4QoWprB9Shd2ipZf9rLQ
8DnJ1GPgjoYuISv5AkI5Owcz6cdTC1alqfSGAWAoq+KYlnfaT480XNXwXGy8jp2CPzz3Tb6hQY/d
uK6neNGERl3RNck+xnIuu9dsNi/Kz47T/b01yt1J2td7b6F/vEhktQ1Vj1dUwKp6DsdZYVqwnE7t
WpOBhC3zrez5VQDbtKS3nfT01nbDTgnyoFG1LfkUM+5d4aSxpaGbIw/UCxCNV17OJxDwnDpKdsic
MBFBCHIE+942Ldbt7AdXQJXvaaVf89rbyhG9syC5R3uBTdP4t6D4L90As7Srike/d0knlvsmyLB0
Y4cdGrbxZs/bjrwvtiIor4Cflls7zc2GV2KJO/TJBgaWaZw48ThCCZqozoeLPF9wYAchWhus70Iv
R6HFKMhqsTOIoorSpb/tumHTE9JuA+BpkYTLKoK69oGOgYp8S89KQm+gB7hAww9k/lhyiiyjHMKM
YjxRqygxpDwTNWV6Srys3qHzFW7QSOoqIir8lgHt2ehi7fdbAbzRIei1NT91QX1WKDtfzHXz4iPC
BnJb9FRtApzIcZr+ElTdlR8ggWlyyhxBP4BZE2DrrlzUc5IdiRX8d4aq5C4NwmcFP9eS+ccz7W5A
Od9JDU59AEBolfc988FUtg5mktn3v9EQXhtIn5GP5YP62xu5soDXMccmgCP2/Ais+2kawf7q3m8h
pQ/u1MJgM2V8i+ALt7Ng+k6CStwVaXBrDPEBa3TX4G+u/dQ2F5TLPnaN++Yt5KQfWx4bNZkEiuIb
W844Nwxab6q0vQIjDNewtiWwWf8Yh7TdmsO7CHsx+FojywSg+WWmEU0wNKrbgm65brr8uegnpGAQ
c9kgoQrnPlvaKBi67x4rr6Gdx+IPHAmKovZhoLyKu7V9bcRyzdrQO24hD7gnbATfuCAMptQp+syy
wZ4gs/gSKvAxIZBFbGWaV8iPWitoh0wHQnc642V7nmEDO+kcgVoNVU+C/SpD2hIWjnOMO3eKkIzH
sS5h+a5WrHM4jjgsoWd+mDU6qZiqj7RpXiDCsifjGI6xb7LLbtSX9ZCdLPM0RS26M+zaZsSus/pk
QzxQkqwH9cmgzIibguUR5a7f5ELpJEfXjyjMq4fODUc+rI6JwcoSUeSyrhWpz2CycBFwj8RN9X1T
kTcnu+AKDWDMOQ2Qn9P4Hd9We5IfQZRkgzig9BxW7C0t9LFZ+A7EEHmca1xYlWQXVj5mEGjlHayG
sCrX22BYH9J5fGjCbIiXNT32/X6H1SyhSH+PBivOmhF5nCCLI952Z0jQ2IQSDTkKsLbYvHDIQSz1
zRT6d01uvVi6/qqDcmOtw8twEkdTRdkxjI6Q6aABJozwyyZPh3vPkXuWdfS0C5rrJUhvOtbcVAhm
jiDPeKRztxM15p2T3tlcQg4Fv/1JL8MT5xBp07XniARBWYIKBlv11owWa1Tjb72p3y3WboBjHJdu
ZNhYhvoikAhcQMRXvZ7xXs6bbg6Ps0pfMwQsxbMPSQ5d9HHYVltRLQ8I9wsSBI5tLENRa4tgoxf2
fWztfu7CbW+orzY+2gSH0d7Z2cBOxylq1mYWAWpUXjQw/cN+tCVL309xgcai9ygYx9uQalPGHSVF
lRDbIr2F5LlukZDEqLuAf3stblTWY5uG5rUcjmQB4Uc3kOLapk33HTlBWPxIP+DI2AlYFHnZN0Cz
stEjJ9oC84lTaBxfgeTIBzJX9ohQs1yMQqXjjlnfPrQ6by/bLKA6pgzpOttMTvxqH72FzZpBiXTc
iLLcjJIXQYIpFXQJHZYJrQzYXYMwF3YGZ6p/p9rRXHGgysmUrpeO67swWK8ZEP5na9EQswuesN61
cb4+i95dLn4voqzj+YlK1xJ7vclzpFBReMktbhBG2CCiEOFMqHjNfC15NW194FlkQLGQm3NN0jvr
scghnxHCtfJGo3gu3XTF0/AaQHAdr3sxBQJXLq1BfHm0Nvk5t6TQcaoHxBSavLg0ebtpcmgXYDaN
tcuDBLnTz10f+OjrpZfjEiQx1vZm8fAiJ2NKMHZjJO8tR/2SnsDzmm5qZZtLGJpP52n+gkiWJhpg
0r/rff5YB+2D72cA4coaUHhr/OcchmnUHBrZLmnuTrMQxkt4r75Aw9ABfezpfARXvIrKQT6UyCa8
rdr0K68wYTE2GhkV+E4eLPiJX44wySIpHfK7pkbvETQ5QOGZdkYk6HK6JFVaH6EJ1zER3U02icsR
mkEkB3F9Cnr9uSnyZpdmq701LamQVfh/qDuz3ciRNEu/Sr8AE8advHXS3enu2kMKSXFDSAoF982M
+9P3x1ymM6IHlV0XA0wDhUKhMjIkuUizfznnO/NQv9GXJe9dLb073MTdYc688iFpDSa72YwrvNds
dgnTAwPKcEm8czo5K9gzSOmaTJYjokDOsxxMDIrX/EpgBfnCC/6m5HyHU1Td4mnNm53nN8U+r2ft
iUaYiSu0t+XL0sv1xLUod5KL9bGt6PHKdc3vXHdYyFbxn6FQaWe08XeJmT+DpB4ujQXlJXX99SuY
LR4Eija1V8oTT2VDRz+kBXKhtK+e/JUBgpNV9hc9SfgRcDasO9Z9p7nv/HC2nemuXf30w/Nc58Me
7fHrUNpYtXvra6cL75JmVXmbJxp1uD3n1yV6U0oJtui7LIc/0m3StcW4eHJEQtnaNvIcRfSrzhJf
zR+5q675tbBBm+Qba+YylHZ7DxNkemtTpk+8MYdqBgFmFFZ6YT1S7yUwvtNY98PJa8oqysa4jZrW
Hp/MeSFYQfrOC6gYY99RRAeUUvrB8itC4F0D0IFfFXsyXvcZo6Gd1S1GRDSDh15xccZgYMcOSQ5d
apYGDRSJ8yoUduySvXBm4713bQoZ6amXaZl+5GZ9WAgq2RM+kwawKDB9pqYJT2NR+XEZO6f5kkhs
xGFlOPK6b1cmVqY5iidkbNwLRgsvIvHzV4YkCwMVR8wBYgD9YmSzOPqIpgNNW4Yg7Ye7xaSSLm2n
PIGfrMMewTx4VYmHeRStipbWdsO5mnTJ8V5qp2aTjoM+bc9ZYmnTrkmX5gAzIoFDliRfUMLa13U+
XGmVUYWOaQPVAl3zWqvcngF+TEBwWle8GWkhD9gkzM/NQcGSwJxHMrYy+eb7yLavcgUulz16iSZP
oixut0kz/VKXhw0me2fHu4MgcDbSnAdysYnNXagFKRfnBezSoV2HkQESTnxgIGq2NPe+EZg6/d1g
8UBGi5RMKjSm1rzfkz1ANsj9t1WM+NUDtIIwHZSXtPFZTzPZnMa4T2um1Mx2z3qvZ9YnOeYjby+6
unjnQMqV33L+zunF9CV3gY7hPnkHkZRBAVp7JztN1aASMmK68quq+t+3Eqi894Pi9ULa6rUi4JJg
F7lQ9QOTHoR+7LrYtE/cFU5DC+Qk2RdRWc57UmF37Wj4iTj/fZ0AmkzlJ8rTxaKgqFU0iKz17suR
Iu9s+aNrHuJeFVPU9FX/3DglD1VdIJqM5nE2EUIuBJ9sgxBXy8+pMS8ySJfBNCGtG7M1nye5lNWN
2VnzXUk4uTyYgzCjdBwdiB82BuJgYO7IPFtWi3ivukoEVSW85rM3NGXdLqNjVfvcriybVZktkrAj
M2s+yLkZuoixPESYGVKVtmd5Wfk7bi7Uo+7Y+gWkubj3sG82fHuaEdJuH/VVu18QrkI9694rF/KX
MR39qSWrtZheGnARWD4+tE0P3ahbWbSHESwJc+GW48bXu2hkxHy/Mm4NPZXqF37brylVbToOnx4x
72Amp/VVAZ+wwMztFgXNqliZ3dFxMW/YA8GdQoAhTrjkDFy2Jj49WE3r0mp+k+kE/084GmujROkH
uvi42o3mCsdIfkeZGI3a9E1HJHnTOKg1C38+JGPSEXemWV8YmRePpj/YX4Xe5tFgz+9eb3F1p6sb
dVTbe1ooJIBlZ7jnhu91lwNJ5FfMmHKvpFkzrytG3y+PFjwi534qSw8GkQ+WJpmlsxyVNXop6P9l
5hVxusq8GlxRvyfWlHRBseGYz50CBMOsYVu3HvTJyKeIBDwaessuJNSslJTtXQMYxEV4aA0D053S
B9vgLdZV1uVLs+9aDEtBKtus3ptT57iXOtPg/zU1gIIDDwwMPdJAZnFxKzSkt+DyXCeC5Ka5e0tD
YrAlqBfX+gjm6TK1wmxO/HqzNdJHw1ihg4Gwu3LdDtkYahW2sKg5kunQIJgv7qmY5+SxL5fShIor
OAqcUeO/F04hbycEEtbQbJVIKGDiK2n5cX8A+qBS8MtWKzhdoMDuGlk05lWl47b4UpiT1KGO2aqM
RFauUwTYDlTm7o9jYvTyofo2OuBq7iwFE+K66FjrhGIaYI/uzDYhXd5HMa1d+05rZBF/MyzOWAKr
1HvPZpopu9vEAkC+M9xiOdtNxZVoFeqWZ3jtD3I0ew1vZ5tMX2F++XtTzoh7cUaoqNJoA8uS8cZd
IVoZoSObtp3P165XxCPErfJDObG9TKg7b9YExBy7uB++uz5zpdJkUYBfOmkutxze/SWznEs9emVU
pb5zRK6wKT/w8NSm3R9Rdq/7dE2bQGnSCvTOpzaqremUKg3t+7Z8X2b2WoHtDOZ3YD3agZ15/IIa
VOnbWC19qVSWTgc1odyhywd0EzGCprYcZb9c1bJNKeoyngVbmd2lxLzZ79LS8W+qeZkjDFWKpssH
ArTaNZivpljykGeZyr1StXrc1iqHweeSnmWBdr42vfqj04plP0j7CpRY8T4n+nKv6b5xP6psyo54
2mTgamtyWoX4Mhg1mh9bgDadK4dBTumCR0M2Gyydrw5aMhjnjCOiO880ZEdjKD9J+8vDwo+7L4Y0
6GoYyFn8JGTq0v7Jb2Crpy8p65NvBYThUJQ+GGO4LgEMq1LfiUbjM8WvRDW7MN5apbCiFfvBucbi
cYfvdrpzee4C3zCfrXo1soBNrfFeMkVgceb2Bspxa3kqWLR+TQuzuYfU9GJODHYm3Ar7ah7j+zge
WnhA3nJXyVhwMjQlgty6vYbfDUCw6b3bwh+mmFEevyeB947tpCrGkwRPdPScwn8nKbg/tuPUXMF/
VDdmDLnNZUJJ920bwN+2065Lv+oiNi9uO7zLwij3yApPbhbPV8vcOSE3Rn8DD8s8Iy9q2TDJ9s3N
iizGPGssYKLqbUaam2ODkyohisPu4gxGsmm9Dxo0sUDz607fq6LiCSsmZ3mD+pv/zqozaPvz7M5n
cfeSWkv/MpUe14Qp7jX+pmucRs7tYLIZosCo17Ngc+yD2l2Lm4lS5KCgYMFY6dR9vabqTpPDOSe9
T2OVMrkRAwWmVrY0GRTpub3RH5vVfE271QNu43VkyS/1jbISEUkXHcDOQ+m4BvqQF8cqF+XeQQML
21ms6bc0dryDljYi3vXstVnBti3nqjcg5Gpn5sSpgVeqMOC4MTPUfQdedVoZUzC1tmC6PyU6r4rn
wZvz3C+mqGkHUG8eWUj6LPXS2DimpUHP7mowiZOpXg+rJbrrRBvlu7vk5k1ejJ/QzbFQqW490dMk
gdvEfRaalSZOQLPh+zgUonbh2xfCTwEkrZCGLOhC2q5fY+t+NtwJfG1r+GGMNP/a8IX9UCcTlYds
S/ITau+GAY63K5o4Gu01on/LDkoMxa4V8wOaEA3/SN3fS7ZilK9Zc9j8egFlICLyMjOflW5vnVts
m6fE5knczXPjPsQZCgCvycsTzhc/avMhjobcZUKX+WHuiebMK3sq6nR9RU3HVDth9ihyR95rVqzC
lLKfjlblxZfBnPSXyTaSGxurFnezkTLHcYxbY/a/FlB60M9UVX6ECJCFokFbgBwvhQHkV/R2yoiK
bDWPcVoMd2s7lJQZZczzn4JhxAT3vSqgNuU1SKhuGN4g97g3XWN1atcOKFBdNfB12Omx7J4DwUo8
8CYjpbDJy/PiqoNX6iOxPPYBHHo0x/V4ssEeMS21z4YxwaZ2sxbXx/KqQPvuEZI8VVXxYffITBpA
jPoCzdiuxVVj+5ASRnxZrDxhvQpcOBjHjKo/aFjhXtkGl2FN1kDAXGW+KujG4ajM6QOj8Poyi/Jh
pHIePeI8wkbRTmgD60i8n/65wTTEqGmhZU5gFaUXJbvsQPp8ckHn0fOL4Ez0J58LGG9AUI7rl1VM
TQhOV+1HHmJo5ZsDUPjALSzMc/l7hV7sgAM7CVkI7qm99KdeLyJG7fm58pdvrdLV3uOz+dTg1AeZ
OWVW4JjL0+q1E+jZbEIyWKkVkGo2e+kZzJ7/HFdxxcDSXTL+DT3nrBwrlYdeTGMwwI5Jd51da5dS
o61uxkl7nFXbn41hWi4J1/MOs0UR+UzTGMLP6lZ1HgMlCJYBa+L04hVuDWQ9G268smWGzth5sTxx
ZKZIE0LbFdSeifLPH2EIdlX7mAkNuRKHKmEuFY5YbsGDtRr5ftFASLbMXq4T3WEWLMBKAelWga5c
/9LX4L1SO7Hh57jL1boM3RP0+ukNenfxojnaaVm0c7MMAtAj8QxXTLED0ctv2WBXd8Ng+xcnr7Kz
Abw36qSmnmLP0i+yE95Vk3Tdd4bH4pJpXXLRdWjIsZnhk0kIBEPhpcV7zjO2DqzJWPokdWD3eRW1
CyJC39tqxgaO4zybxX4pa/9gGJrds7ew+7sBVsyNl7G2SGj8H1ut9e6wBXKy68zCjGQFXT0uZfMg
DDyfpqqvVMl1eFDL2ERuS/JGZkEm6eelf/d7tvwlouodzR3Hc2VcnJnW63phzP0A4pDNMNFunR7A
NPfP2siocSsZ2QA14z6GBB/Gwp2PzEz0szuVWF9ifoJaIsDKJyabB5xE6uzMs4+flWiKc4PrcVty
N98WTpo54q32v8gGrnWQt9Ucpq6Ccd6Tbx8ts84ZkJX9fkGuFlXu0u/RJvC2ZbaUzzHU557Zh+fL
cBRjoXZM7sRllpp1TpipGAHmRvfJSgzxI/UWP8J0hJ6bVDbx1NqOup8sS3uqs8G4lrUrz2u/Pued
V13PtFj3Zm7LcxU7zYNWgSzctUllnhy3GyRjdGOtgonlWGjWI529mJdrRvvl3qYxFLuRMX5zKp2a
U94ZE535dSJHK9R6UoAdpxdD0Nht/bGYdTrs4bvFT2nXFz/MAliyO2ncBZ7HpqEHLIwiyh9zHvms
wUi7WUwfjRazExY7BpFh1nQ2NbCuLr1SxZEDjZqttGGrbeqQCckv6GbVr2Sns2j/goZhZp49NHda
SrfwWJENyEIIZVwQa6Z3Sy6VCw4ahLL+1UJTQfGUO8nZq2uwsv3gmJGxxTmItsow+aUNKw9rHu1m
l46tvgS6NSSfos9H9qKQR1uSnM6QNvV3U03dufcxSIW2ObPFMNer1mcHmJRjfd1MWvxsrOt7Otce
G3l234XNOTZl2VVRuPMNBuXi4LYahvbU2bpkC3abN5160ca7zs+vG3d4zXjImSbOmRFkTToiTLK9
fTdbBY1N2xL1geqqvgWaXSd7RGicelTbkQ7zepcZGZOlwcw7gJhxc9STqst2zlI1/EyO5iJB8qzd
6LgfjPGyAykpR2Xb0z4danVdYu4MJLlYrK+wKCDJdnbYK3n+pe0f0kVWJ4OmITBn78N3E0QOiCmP
Vaf3z7mmJye/iRMVln0nI8ZRHS8QQgiaXQxz3Zzc8XmjI0KPdwGcOKM9nRogeBhxDkW6MDwGTFxr
ad+GK1sM7QJFr3qErCfq0Kkm8g8A2l2vlr7eeX4LfhKonraCVtTZ0bpsj6mgGHqxH7VYBu0qHj44
wFmfn1RSU6Pzz8RecUizQK46wcQMiQoNSRKNjmnK0BbTuE8QluAwb7QhqCfrAexsccBnwH7ItRBh
zfY3qMu2xuW/PX2wMyM6rP5lrbMp0s22pHDwYLvhpW5fzMFmodqSGvAibQ2toIuJ7rqP7fwy4ahV
O4q+mJ0X/XIyiDHURnWPi9u7qHJhBjrUzXrKGMD+gxL790y2nyWXqHQcAjtc2A+u721y+7/5bEjH
7a1RNn/K6Vc4qHMwgU7OdwzmEfVYlAicWVvX2bvxaZm8/o1lvcsiGBYiBhmfLjia4rjkiZ1rBK6c
hvOdz0aSaiyfazIosYRDkCj7VPusILR7YTGQIvSHfvjfMvYBouE/v3r1fnL1/c+8f/+LiDUbWu1f
2P6Gt+onzx9/+k/Pn2X95qMGp/6yHWHjCPoLVIPV7jdsCJvrQZj4pf+P4083f9v8XzwlFq4l297y
IP+i1Ji/GdgHDN/hn1nYJf49So3JU/dfTyUqcKQmzGC2b07XLf7mn5/KRHiYAqcEW7Ld9o8eNPgo
hpn2ro9SeiCOxvo5c9zUj4QrytOEwXW/YcHhLec55cTULzLKjOtsSZt5zxWUPFS+rz2YYslu88o3
nhfG+4+6reJvSTOZm6KXarsrbvQGOdZh3sqWpbDQxc3DpUfR/6AZpAFmKA6fdIzpEPepYK5S6XYf
sZgPXjH29xls6m5nSGtE+22NxBlN9uqdkY/P6tD0LCUg33dXNv66P5P5/q2H/3/2ZP9vc7VS3/2r
5zt6g+X+9wf89z//J4vJ1X/js8TV5wG2JcTlrwcckdNvloulFUaRI0jA3TLc/iIxid+wIWycJXQy
m60VQ9dfz7j3mzBMl82AtQnhiXz6d1ytm3fovx5x7rGNtEP6ng6ghW9C/+Xg5aQ1tclL3X09jtOE
PC5rjlnh+exLMiveJYbfXLvjqH0SGtHfOrMk5Ohvn9TdH1/r7yyo7Sv89+8AUy+mHxwXv/pjjLwr
GtlJRn0Qk7j8TRPsfK3vjSL+B1PMz36fP35WB7zVBrHia/1qIbBpIuJKTM6+0mkJRbvaDIzK6h9+
nv/+ifKZ0vKhW8fk6NrGz4dG6pWCTBuLLdBYiFtJAJcKOrgQSDVFLyxcFmUfdR1NhjMP9vM4N0Z2
+NcfKQfgLx8pRgl8so5lGLgRfzUw+G7duXlOZvUiGSa0jnKuS+jGIfL66ojrEvOEiLXoX39Rw//5
uNw+X25wQzdcjkV+n7/SNn2jikkpkzbA5pYomoboN3FCcE14zpoarb/3Z10mp17qBIKDjq5RFAmb
sQ/JUMTD9Zr11NJwL4TOlDbh4Q6RKgKu71uR9WgatwQwbJvSNy8drhscsvlaoJ9ea5TYvgn3Z5el
MQFGy1In/m7zCfZH6aXWIyudaj5mNjMgBFMEAX3Pmf0SxtJq9XSI9YkOwczyF35ZOfJ0Rnde0RVs
ObGi9FGV64jGQbg4D8ni48NgpuHc93ZaVk/Qs0tUB/bS5ZE3aM5rYhNAdGMyQB6eCmthoQEUYTx4
dQHcWQdnRKnXV+OzO5GUsNdny29vYiIlviQO2IJgydz8aXXWQT/6VokPwqFHZAMhLWfd12C635wu
1z/MxBahoAI1Lw3MYwwZs8+ylqEZEItOEHKEwHZ0r8kRUMsexhfeFKiQscWmvSd7MPc27n/FQ2Ee
6lxrm7BtobOHYz8PVWj0vdHuqmbq0rBv2uREujkDQ6eqTBjMLjpZVEJSD61hGxeXAKRuyLmcHxOG
xj5l6Eo42YyM98qdqoziXc+8j6rEzczI0JZVYGS6Fa6+nh9FRtrGDsoT5Z7DizIcp7L91Gxf/7IW
Rk6BPOeTD5O+qn50fsaWNFkgQSOLLsa7Wo7v5CQt286nQRwqPTslAMmbuQx7aP6rpvRIahP3YGz1
2T3igfTKV47/AmA2/ZxkxrwC4Zbf71xvNV9IYOyOrWJi7Fqad6nQXI04EHzrFQ5XecfNC9cwU4Z1
rlEpbaMt07im8/YQ8sO8uWeV4srQycgZwC1EilJSNFkVNoariPZYOoeQKWExPPCs6YYImqFDFDsz
C/VBf5D5tSF3WrQ69y1pkBpThNYHgB97ThaQaJTsPcgZ+ddq5EMDeZW5hXOGwC63fU5n1ecZZ+F6
5dPGVGFrkJiY4ZRjVU5QY47sqViPit4dITVoky4c4tos2Upo6xqqtHGayJrK5N1ij2ztar9kG2nE
LcT/fuwtmsAm/2hdYioCEAii2qMt6BHlQoYxb3Nz6tk01LAO98WsmpucBD3kH1W8PizD0rx6/Wp8
JD0d424Gt3GPsMa7TYvcdXa63SZP3eDyjOeTrj7Zl9Z3fiYsxsClyu+XTO+TfR4LYJVGVuXMGW3N
/oommZWlMdc//LrXPITp5fhNrV78roP86zhc9JTVzVQ7DIytohJRi4wgvh1LuQiUxiIzA+EmwxAA
Q5rBndh66QVCzKzmGJbwnuhuvmUw2NDKDDSV20zOpPusB/SuScWqK1BZbdzQjWOhcbxeH2gnlp7/
3WmCMYsx8IsxGV0Zh0w0rRUCzSdmjNi49bVj+MXuiNChNztp8IYbad/kh5qmzuEg0wzz0Izb7HPI
CeALMw9fcRgPctnES8qHo4NXNbllG5jT9xbVSAwi48TqOIxmS886iRpWq8FFdFzBPJVIEgnm2y16
hyvcB7jEMSAyg8Nl9OY33G6aGxIT34q9QDJUBSw7QDtRNyTJvsulOYXzOIn0bMUZwRXthMojnAqv
fvMSq7pbeXrTXdylxhYH0qy3zqLVjEq9Mf7whza3DrxuwysLJ/GIHL2E7k4RIAiCcBVtGgU2ISp5
ywjVsAQJlka94DPzJaswIk9q+5FEzN7dUmpzGSJMGZvzhBrVCeZCOk+D7tu4GUXtMWNxVKH/w632
sy8Z3obQwfH5LhTdraP4FSLpNZxAAyHWe60bbJL27uHc2Od8LdsHy+Wz+td36P/tq5l0O+iGKMio
Cn+uHVbIXY2D4gQrUKPdTUa1htOkeYfRLK3rNP8ndPXvaeV/r70cQf1IS286cFUoVX75elLWq+QI
2ebtyXCfkmaAOtwm+zEQKOyRCOS1KYMJpR1qS20R9ZPRM1sN+5EHf9/DISNijYwUEgk6ZV0LBjYA
yxIziRGFsBm8Nv2kccKu1BROhYVEpM+am8/9h/HBL47N7bcEylA43OgmVbH3K4BTd7who7Px9shC
YVVZzJ/1d1SAiosIep5zoVaajVOXV0KFsy4I+sGxq9mHjtN6+KMA/H/RBY2fkmnv53+A9lH/cRjq
7289JNhfJwf/H1J+oOn87cneALi/AGrLt+nnhmj7F/5oiEz7N/oW/PaO7W6tx9Za/YH5MY3fnM12
Cx1E2KwqN5jknw2R5v8Gf4U3kXfQsOmmturyz45IA2nLS0pFD2vStk2XbunfgNMaQDd/LqCZKmx0
Elov02Im9fv38fdxVBXnOSirFZne7DFpjf2mW68IVRIHDIjN17TGGo38fptRepY8zKVnn9K6UncE
bDhh7eGMUoYsH50+8w5zockzusCVmVqrXymkPDhvkilIVjSrO2vs+nOCJ/HUtv0SOgRmwsa4SGe6
2Nj4Psnme62YgXZr/NCv9Z5vrg2aZjv0J7TUHNlfrV4sfCe4B43OOpd8daS2QT9Nt0gu7M1S3p1Y
Q5fMg3t2JEXrgxUbL7iFmaDr2g/N8J/JoDokK2ocLdVPi47sZZ7UbmgtjeAyVHPtNGH6zrNmv/pU
k6NC+lrI+LHr3pbF3AbDNgPWHFWQ5fD1O/1LggfSx/+Grtg6UDQ8zk55RAWPpnSN2riL+rznnMe6
rKMDHUThs2TD2E7iyS3x1OihIV+nhoUlzrm2tIKoE9Sa1c6qSv9WL7PnVJApx7x7KjGMFBY+6/Yb
6dPERPUO8jvT+MTPm74KxL2h6O2FXGCd1W3L7nLoMFtlievtZpYC1HB72OZVtFQFGmNsSQ/kY12s
BoKXMKtL4Xuo7weF+qyzWLQM4sPsLYpj+3vaOueUzMu2erTzNKQ2Hovh2u+bkNXg9CbtaTjSJiYP
ni5vkLud2/65Ls7x4hdhrsBMCpP7ywArN/X6C08UMmRv5LzqH1AdXYEvW3bmaBjw2py7tV4+Wdbn
IVunExF1Y2Q383syLVEByTV044KrMSUCba2+Z9nwkVj27erwLEnSryvRAZbLtDioUGpyplYEw9Qn
Emk2ufqyUwIVCnV0Hs1lGWouElhJ8CO6LJq+XVvL/DYXSY0WYSzPpVqvjNq1jjUZaQdQdA/SKQ+q
RqUMPw6JbkYyV6tuFMiSHZFQH/Ggf9SNFQ7LcjILVmGuU+8I3MnwXyLRjPsWOE+S3w0FEKvMvtfl
+sOYiBV3k37eN3r2aUnz4BszHLgFX2HrL0y0saJa/VOBqydpBV5G/kTlsawGSRUy7C9D5mN7N05P
DREEqVO/K8Aie5fYjbfRklS748vom0URzLl+K6eMAGv56COWNqHP6mQcojInbi/uvyd9Hxik8OBU
g1k713ddkiGSwgyHB2PQozwxPorUNM6ptonNZhZ7bdM6Ya6V566w3wzGe3Kz6gwUccsJO/BuzO7W
5GInWcBOLqwzlKB6FGOQkr7+nVRuUpmSYzucBxYSJEuMM75ewiywabPgRuCPfBPXrzxCqwyqVYaN
jIFFyG+6yTPDbgLDMe8C2bvhbIqrunw21ZdmdkOJ9jknehYJQ77jlQ+K7o2ViSqR17TPMAe/p3SH
WM9HqjSDfNC1pVNJBH3uQJX4beoxOvN61o2m74p4pVd0Ckk6Mh26jYh6t5jp8kBul7acyQfHfmea
AB0/7Hy0/OxgceqQ8FprmWed/HgW6TeR16S4Bd7iFvW9cJRV37p6W3WvZLJWepQyicrOcF3ZcOyU
iw43ihdjwanTm3FxWcsFTqcCF2mE0OPY8VhjmvJN9Yn5jlXPuxWEVwO717Txvk8HS8NNaLWnOW+Q
1RIrPNpBn8/0jl6fe+kx7SzzmRZsJpNoQZx2VJ3pfCQiIR1N1vlq7qGRjJzO+dohqXdkAt1Vk7nl
EDJQdiqAVJqPoRrZj+/ZtOKew36i26EyhnnXdi0hVRgKTSHRlJfN3crKZh8r6SGCsZJXVmBbuhcv
vId/QE+TZOfAcriOpTqVvOV4ZooXDMDlG1bcmzovby0ka9eNqs3HBs5L0MJINnaWs3wx9U1UYbn9
ayNJgpnj+Cu5n3mQTQM2cKuNcKNUt3o/8urQuiAzR84yR7UhzxpKOqxNh2VSrLKLS29P1xYrLB/w
CSLqwCGfYBhVRH7QPilGPvjmbmK4gYjzWJj83jU90Nq42nPSLlGynhFg9UGcHGpXq8CpzqjPmKkT
WAP5eIwRfGd7Hwrt1TTyfwzqc7VKXEwVOY243arMjSY8Hp2B3HfOsx7xG7noDAg6lpVBqU39fmqH
+KylZRizmDWH0f5GSINJSqvJot92iJnlLTo5yfDVQQooR6IireysViRnRRfv5pFXEjEY1pn42muT
wzqWXxhPiV3reuZjglrvCjWfCQJE2znJTCC9Vp2ssrxUsughAs9xQIuJLgdPFL/N49AQKgmp5TMu
yx+Y+OgymYSgPl7aUCdoOjKxsQTKdfdYj2eM1su+nXn3VqgeXpxWdwR9HfSx+iGJRbXw3tDehGAO
mLW84klVh6SBb6zau762g03zDFtht2Tof5JbTGfjfvTQ1mnzVduuD07ZxDvqizGUstp0vmPQt8UR
umzkCvlDLP2da2JaqPnCIXDeo9Klx3hKuxrt4caVG4qz8Bd7NzhN9uhb81s83SJMxBDKhOQ4VfoB
00Pgr1fSqcKhHsORcomr1Bu/N3b/1crzLGhdDv+eyccekX1/SNHyumld79ule+rd+bym43oTa1Xk
CJlcoZI52Jlxx7wKSaRfoS6aqzsUrMVxtPLHNX2rx35fZcNhXKcTlB1EZcj7WEbjYspfq1UEi+kF
xNdzvXSDf9L7/OI11rJ3+QRaN3tQds15fHQ2C+UsqgjBdBJkreNf4Kf9cM11X1raO+6oyGt4kBDL
4DANCZUP6HwqdFI8AMMyFMciW762RndYmiRMhB4lbvWKEue6bdKoi3lBYI7TFH8CMWKrWe3ZypNh
x1fNmuLZtPvIsXkX4/oWNQevoUg8xhxzfTLt+Wh2KDWIXGUO+N4Xbmhldyq+ShE2tR0W6gWMDB4K
6T+qucXqLahvnkYLlamALDA9d6aKxOKUX4dWcAve+qvwj1XfnDoGwKhedjMRjCYBjHSjz6J7Gyvt
w8cHI3GexqP4zKrmYhQGLVVMXmOPncs/Dpn2VOmYkpPcNY514VWgQPxnfRLsmhEzYtPmlmuS8bqx
xRHs+g8nN/eip6Tp/InTl3kBV+VMEJx8yFLVLaGyUVHa7TO5k5JERR1j/lQfbZK3qaEh6EiOQg+/
NmbEHUzwKofb4H9zErYEF5XdVxmhJiODTZWBS26yNbmb2ubZ9rKbgbyt0O6tI4+au0vSLQ48Hi5j
z5UhmreZnNe29278QtdOXUbg6pzLCHG6swaJsEEro1sq96VUB6ZP68uEw5ab9huh202IcIddHyv6
wT0mAJKDUdxY2JEYvpheFBtd/JRPceRnUVvPL2vl3Jdo1kKtsV797h1fdjgYaTQ2CG/YZd+7yMGQ
bAlOBgXv1oLVSyKwOuRwUZAsAEq26aJznp8F8Wrj3Pi6dUz8VYWZLTpqoko+NWSJkkb6n+ydx3Lk
yLZl/6XnKINwqGGHQGiSQZEUExiZSUJLh8MBfP1bUfda273PWtgb9KDNuqZVlZmMRMCP77P32tRI
Ez1pQvL4/jwCHRrzjerA2AaDrTeWbRQXWWsu76147nuOGKt1H5pqnt4XWy4/ZOk3mdIr03LSS84z
tO3VAwyKl2WGNIBTyV+6Q+kS7c/tm8BbYDTONvmcnJ3Sj8bWi3pcw243bF1RktisfOO6zBBnwiod
f5Xp8lzZTFjGfOoGok8QXPDsEGqMM+sVlPup9+O9U+HkHbADBcDtie2fgyk95xQHY5q6M+rgVVXT
bySwu7S+kjz4irPsdri8dZO1SfEQk7bZ5gHHE+VW3rNr1cZ+8ah5lKI84HzYe0NzsvLlApnf4u2v
+TmodM1UvR1dEyuPfV9pIm1Ei5DVuSdwcaVyGhtJG+B4l9zv1gnpNO36D21g7FIhNuE8/B6rxttz
eyCDArWl85K9hFjaikavx5YPD+g3PCX6FvZWML04JjntpsL+Yg7FM3G6SwqNu7fjA2boFwbBIx4F
nMUSPhgg0mOmS2aC1y5QVAKkUFVqKX67mXGk+Xsf19VXWPv0hAPjWOaMBOaVY+XZ5X/qBYHZwsGn
2/esFQxAyXqM1bGd1GvhGJCt1d3SYghze+sHafwbulhElS/OfXVWqQnn2crehJwuYsb8k4R78IAr
L96TWGDi+Ij9KOu5E9wClpQYcb6a26HEWJ5zuduWZQ1cXYW/8lkNZwfqhKgQmajkjACB3C8ZJ3Lm
A0BvwZtvEke/eq3zUZdAEUhL35WD8dkt2bavK6xcEJlYnhNYtf6oIaRfofOPcrzHjU3LZI9VECMN
Tb4b3YoHmuRJ84s6ynsgPgvpLb4Q7bXsgkgvPgptpn8SNLCziu2GV8RSrAab9yqZeGcbArTpJvvT
vOWoq9n5A8G+p9M1JRI4VXujmGpSIRRuE8Xw6oZagYDLh+OP1cmaSBbm4lNAqFonsIuOLIae2DJ8
JX3zzPXeEhUBfwgzcRgNSkVVSeBPFkSPm+QRH3zkxvajJi062v7W1Tc8uPOnlv0+0NOTF7dvLYN7
aZWMStyRapxHwSks0Vphl8TNuZbV1Q/d7jEmBZeN474XOMqoxGjTL7WUu0y/KhX7l77D4DYsXv5R
FEG/Fbj3m5WRdo+JNxLmxYfpk3NM0sxkcZCV6XdCMdUF6ie8H7OprQNPlNFsBzTS146BZJXiYzjQ
SROSDgjsZ2nZ7YNpLSZOM569Lu7EujQz9VrVoPNdVuaH0gdR389cnuNluXQVI65ofY+W56aJmOdT
btQ8wJmdWBvP13K3LHQ+uK0Z6dD8isXNpmWaiXWgJwW2h9tN+87Pyl0/xh+GndYw2HuDC11C/GAq
u1cJiHKXkt2KQpoedjVbjhXKrzwI/EAPXGGta8xOHCqa5+7jboSs0VQd9Kc0cF7gQrkacIsJmstI
ZvvRXWJyHUy/XHMMhKbnmKPs2NYgyxZCJjBzEpDoqqTNeRUX7syh4RXNmaOl6HagIcsN3mtWMMWg
LuR9rfuaVtoj/JisikxdzH+o6SHsgFftwBuoORDXnw9jkxj4KWvuHoNgt9MnCAaZzb4yVORI/em1
COHSu4U9vcnWx7GPY5EDgD/mI15R/RMzT1Fn7/q72hlj0kF6up+I1f4p3PC2dKX9GAAUK0JZA5NY
+zm3oIafrDkXeZJuraZddkOaTGRJk2Bn8Dx8Jkp6uxC7yhcv8iMb3JS06WjuAzMYpg0n1fQt3KB9
G8aRkJVdeM6z9nB/EyMWZwcLIpyuWGC9D2gqgTxlbyqu6jLH3CXdkd3LUrfcf7vqOeA8rEC35HGk
+PAvBAfrtZkY7VqRPkRE8kfCHTd9EQA8yvcTIkxcwGqBx0d1z9dkV/mzWRV8XhQ65YANWiNqbTN+
HnXanAjikaDKxoKQiHkqjAw3zeKZRMIw5BdrbTbD1Ret+YHJX73fcKW8U4dhufqkyFhNwkz8Skhs
wlGQjbGxmW73fjfA+8tnZ9+JiUts5Wbun9oswY1QQ0HTOUUvxaFzs/7UF7I4ukaTn3PGo7eh0PMh
JwVyMrLs5tej4NggiGvHR4ffdbUEQyeisulxY1pN57xyf2pWLdUv7Nb9A32gNMcuB1b3sOp4Buo+
fJxU82nH/a7r46MugMZA8hhZYlk+rLNCBtVhoIgFRI4kZEdkrgmCNc7v+dRmBa8RABxclSYnzdni
1+EuyPS44SI/PnuGtjc9vGCSHNzr8UiC0ODuUcdROBgmGwCz3QHa9p0NhI/4sdF1ujP5VGZ3BkjC
d2BXQHQrN6pQXHYSjKvgANM86oPW2lQyJfYf+PqTRsXXcQytB1ZtgjmgPpWOvrSGzyqtKAdyTSGI
wGXxL4bwHxtRRVVQX+dJjrvBWQa1b7puTHa9Vv5l8oeu2vSlVE9J3X4UBJj4phIDP1Sg78QasjjQ
LqPts1Nn2piQh4JXahks/a6dxJfLZhceB+LrJXHrEGoAdRlnJmSsobOB2lo5NubDjN6Ho9U2sD5h
FO+8PoQWQS9e+6e0FzTPhSQgf6MEFNaq7q94Mdk72tylGEYUBJa2muvVooCtLAt98iuDLEa8yfBh
rKnh6F8M2QFo8vl1j3HS3/IVfnlefDHucxvHRej7qy4x1UWDm9o65BGfHbHcRo8lGA8aUgqaoh8D
VkKo4HgtWnmZYiEj2Hju2W5jmpmX0QojR3ND5LtFlzR784FMS7fNKq6BtTK3tLGYu94f1ZcFwHcj
Nbfh3KPKZIDVij+BCJGzU50+AwHRj/ZA1hZXsDn99ktM7RR3UBHSUtSycL8GvJRziB+4XnXfbkbM
cQlkDgtoxORdZm6KjTydaKeQyCW2nY7dGnpwgtu6eXADt2X4qZL+WgJc+Ui4g4WrTnU3PNlEEirO
k5Nj8cbOi368t/3klyCcANAKYXFIgEtaAzQxm8UVta4OwY0dcofg4yW31Vg4T3znabB3C1iH9zA2
mnPpoLQBNzvavGu52mQfjmWke132716VP1jT8DzG1g+vkbXmo2Qs5R5u3I3wdBgsGtQaoTedKd+Q
wPhP5vgNGDMRrDLQa+IyPEvkiE3wd4aouYapV7ckWxPruDp3/rvdiCeUJGsXk01ahaXzQG0ONnLd
7CoXWE7RGPtMu79kV6ZUYojhis4EYWGKMrTV3Hx2FssneEPMkPefVbKTZUAU3VnVRncFwXibWg1g
pzN/kWQHCCbzTQqAkVo+el066wgSo/0Be5vtMzrYGk6//5L13s0EDsnRfJ7R51fY7u8nyeRA6ut3
Kdiekz5eM2GrjQoacrr5HLWu2fx2eVZa3sobR5X3ZjHKbdoR6KicjfYpH/HEsIPu0D6OygzwOE7n
rrBf68X5LQfvc8hf6AtZm3FD4fTo7Er/tSnZQKgpRnOixmdNM8i8sdzPJfT4EDP/RZvhZYYVAPsl
4awd16iIy6ozcagomF3toDckCtYs6x9GVL5Rtvupbbf8qBF2aq7a85ZofMS9+RcgTc71SozruMuP
IdhemA9TheAqHn36yZBN+2et1H0cQqPjAn3WhLJAeKXUuNh0/8zldypHIK6D/zia2IoK5rQzesO+
CZLsUlgMeUHgRA6QgQfaHMlGhf234zGQLk1TPyAQP05M/Sz3uSvH2n3CQnucW8TtLvPD7WBa3JL1
np2OeFPEh7ZF+6vEYc69qNsMQfWts1zDSoTEyclEnCaDefzi2EF90CG07J3jGe8oBydVo1Vbgf4V
2GqNKWram6O8dnPzp1UqWy+xZkRrqh+J/xp95Qery2vQKUAIjsSnQyXXKkvc7GbRKiIUlRedoZqb
SXdNzLY4Ij8vFwPIalTpREairFq65H216SQooXn68EoydcQ/QPnNcqWr5hk13ljJyjzGXob1axJi
LWfMb7j08oM7V+tGyM7H2OI2F+AjziYsvM0igx34Y/xUVscnF6/xXqR0tJUuWs70NrtFsqnH8Fyo
xb4Y0gQ6aQT6OqlbS5XJLTYN52hebqXEboodTQ0FP+EScOaSwujKK2V1mP4T+9m3O4JYGPM+lJvq
valN784BS4oBLpzzey+HHjA65HfpR+jX0/An6KV7WIxCPs3LWLxzkE+npkm/IE5l72JJgjvANPta
8bgkhsf1pLutR4BIJi01bP4x7op4m8Ug0yxVAgMmaLsljDyf6ZujLgcWlCibc6zqnVraLV7Tz6lD
sEP2MJCkWIyFznwZXGulJ/0NgY9gcfGWsodpWA8BCCn2CyoOb7R4XYJn36apci+2x/e0nYi8igLw
aRrVIIgtxryVr+OodIqXrh+8Q/m3Rw2h2iqcrTYM/pJsZmrucbHzQk/nBI+FWAc8mJ9cdm9s8TFv
+TkcGd9aVT2HChPGykmWfIefjB6W/Fh35oEQJqo2r+iUG25GEdiH2xkAVWOpgcEFL4t2fo9+dgKZ
dLRyf5+XxS4smKvIN3mN3Ke3GrYi7s6ZkXR32rTidRHeeNk2r2rIS8uGlcYM3BNMvpmFvNRyfki0
q6Y9d2o52DIomVqVu7fCcy3cai+wcx2L2MB43QpqpdvieY6rV8OZfthi8ePimLGh/RjiNiGkbyEC
k1LlRLS1Z9TXJgje7GXqDWfd1ulBkH8FOXuKa+vi9t4uZ4m1YutHBl4fORglGrAFZYa9ZjS4NMfl
gquIz3YjLxwURzM8lZadANd3X+Uy8ORoDSJ6cq0j65Bn3GLrUbVYVo3uPWa7vQEEIS4FP0nUeK2x
biEJkxJhbnN+NYBa9E8nWXbQKAkQDjz6asnc7yHxPvoBroYv9jBWLRZYNYKvcMKXxnWqowsKh33N
nTMuz02WfTZm/25OrBWquAUtMq91cteNBM1paptXoCNElCfkh0NumKFlrGxHGauY8YyxIbEgMnEq
Sus6YvAAvqiPeYatM4E34cbYIc3TgFFp3w68HZYAqaEgqkjoSKxEbW5dK9JehwVp2UPCAZTbgnZK
zZiaykKR4CdkWboWm65sOk6OI3ZpJYIXv0Bf1gtAUKPw5T2Y+9+Kbccojd1txTkaaQGvNU43XWrV
G9kuH27eXOH56WLaVtCSN0sJRlGVzXPHp3BeCosXuOU9UzdIhCznyFtAaBcWkBM+aJ47d4TDaf7O
x15/kfXqItcv+M0fAHBA+Gji8I4+gGvv0hjqY8pr0YF0W/0q7Bhmc7gwcY9PYH3t/WI2vHDUZ8/z
la/KUP9yEGSJ5iFSD97VtJP9MvjgkZodmipLjRReTcjRfgtImdajiSERgwaJmj5/6ZYEdqJ2frwl
qiU/8Up0FN/WKRCqPo9ItLNZtJPrgotrNU3WsUuWR+yYV2Gm7J1ZkSTVT+JRz5XBhvDMhVCdYmzl
qLnveMn7bb1zAnfTKXvVUFC6rvP4lOiKJk96Mv0F945fVHt8SoDXOKsLU5a/OVAAsoWijaBI7fAd
tnvZND1w2O7GGs0YDqr6nq8W8OlmeeQuRG6QpVzcLGIz9KLZNGVJkxi9fijAyF2qBdXHMtj6w+AP
ZMK41C13+9wv/yRSX7yyfwXIwVfPoecxhVcASZknubB4ITcSAu7cnWuGwuqVduyDFbNIcQI0NU9l
vypKCp1lTjbZYMWPQdH+1k75KDXfMtMzD8ID1TVlJzzSm9xK3gqfDX5rtT8VyQ6uGMlu4AhZwwe9
rcpmRH83oTpjzC5Van2pwmsueBGBYEpxMnE8wl3EyzCm25Do24dnVv1rtgzjThuIfz6i0IaZcT/M
xjvZPrL5HRKdqzf4QEiGkziRfnEU1Z8yj++GelyHc8rpOBGhSzaBqZ8aq9n29vCD1sk+04z5YsXz
iw7y7EON9QO0tEj3CNTtuC1GsoEq6E7BMJzsVj3Uy3tiLuv21u/Zwtwr/Suy3c5JxU7F2fbmjLF5
FmOn300W4l3jQ3fhvho5JeQ1DNk7Z5abaszuBmokqhHYbBUMd7LlaG5guPrinvXAoc2taGqc30bH
ez/ph0s9mmdyDbhIDeS062hL5kwsHUTg7p0aV7Tzq1LJKmHxF4qn2m+Ow2we0/Q2CghS3ZzZ3ADN
TUB4dh8Yb0YHDIhL1kn6GvfPDNJhYlKS57yJI07ZDQV+8mBBzjXGvRlUDJE8e1mwG+b093yL52I0
NpuGZUvHKAoOOvGfJVo+aIJypwQZ+5YjPSwebdm9pnO3Jlq0TXOQbm7abTgg0x8n4S0LfRreZ3Hg
jr8CfQXkAEtTMiQHkDoXaWV8s2zQ5kXyahrjsbCQVqor46aOcrbEE7Wqqyr/dCHFgsx6HirABGOy
bWNWuwv3Boe7RW+xNrBP9DYfWm8ZNovhoOJWAzK7G1V2j/9Zmuma5O6+XnACTAI257KzYnmscpxV
C4zWsvp0S/E6+vM9mltJx+crIezT2Hf7OuTwcrv0akjqPdn/UF3rmzM6fd7O34RJbXbl4gd8y7pc
+KDc9tEMi6fFPWIM3sz46rN6vKNdgyprGNVbr6WeKMyGbV4U2CKaHatGoNCjwT064MmeOR+3NQks
p+yWF8l4ygsyRXBFToFYcnRnGjxVyT3UWn5LBqesL57CcnkKpN5nKmBPXoWXHLv8uTNVfoclabnH
Q3qa7IVRJ/7zL666/0l25j8bH29GNZukCTrprYqI+up/N4y24bjEJLyx0jS+ez8XsdftRK2KPySu
y9du0gipWT3754mSDibAdIYCp0tWvdv/w5/k1jD1L1ZSz78578gkucTmQovc3L//SbKMQbuCO77C
vic/QwCKmKjRBCkmrurisasM4w+yffBcqkY+BYNDpwnYOwCri1d8//2H+b/hwGy//59qV8T0+L9O
Wf73vvqus89/zaHx3//DdCm8v0gMk9Rln4KT2XX4+/uH6VI4fwkuQLfQkkeYn3/1P0yXwvrLufmf
A7AsghnHJ8v0T8+lE/xFNJPnjlCbEHTGhf8Vy6WFZezfnh+fo8yzhGlTpoX985bf/Pfnp/ckZw5I
/23Q1zTVyDbdCM8at8CqAHYJGsbczhkIL/rDi6OrYEf44ENQzJxnxSU1Cvzg/q9qyQ/J3L46s3eU
aXLymxnLhAWawNk3bbfHrCY4pCcRTYTb+qRmPjJkeiry9lBwKZVVGK+dvvdwaGQl53U4AO6VkV8u
19hr441dY/GaCutiTsmnVWT29lZpYnC94cJRM+H4+PFiXt+Chum10TFoO2n1xK1qn+VBuGV18cuY
8dCIVmsE39x+SPu/OaTL4zC4u2RM8ksm6uDRAzJ8haOVr81uKLcTBIj91Hdwdrx+S21uc6+aJxmD
z0YScghEXCHfD6u6y/FAKKCEXABAamWIuZA7ozyG9lz3XvgizfY+iVsXq1xx1ypn2M9UQ9NR55Rf
cjQjz7Pyw+irZZVWdK5YdG6sKyM76Hx+h5zuEsEv5XqpJhjxAMGVxYLaKsKozPSwm4I4XynM5OjY
8BTi4EViINU+BwKov5dptvt9RRXe1ZbK24YOOa2xm8ikGI8yfm9GdovUHAKeQ0n3qHjAt4llZPFf
W0N+O7Ya0eVCex26LnxYrKToQavGHHaudt5qyIqcw7Dg/RaTUgmCEZWmX9WuerKhWLEmkwyr4K1e
fBPrh2uUIXLyYL7BWYNcKM2XEK9YkN7N+GS8Qr7VbYiv0TuG1o3f6uFJGSTJKimYG/B30JsL52M2
+7XQGUsCXEi/xjII76Q068hc2o/KGvSXaGy5r43yBbnv0SCpvqyxjj1UOWcZUHqcmR7kFes2XVeG
fbYlHVGOb/M5+rfdHOpPWUFgiW3I5kltPFhx/k1CZ1fMaMhcx45OQ5ApyAfu531xR1Zmbet62uSF
+srNX02f/8L/iTSeq/GL3j0U/AzH0tRrj2Fdx/f2rX+jgsoZFYaGHT2xox8x9R5FiLKFUo4AXxSP
rQ5otAjK5MGpYcvkIxoArGt3rTwdf2clTwzUrJfAg5WSERu5c+iTRrKBVLqUhsd4tNh76OrpthUx
BkGgmMxUFY7hEtWd9EYiQChm+SnsiHCBuCguo2VvxZI5K0Xh3BgfWBGHl1JyAXF6Ohocy2MbTtYE
e0eKUfS6TKp9q6cABoYwqZoYUaZTSr2jEtllPZcBD4pLUwTT0cY11OPYB93FTZJ6g2xXXV17/gpF
oS+BaKrjOEl8w1aebY126JD/yqEcot5b4MrPCvOEWfvdJXNZW1exLV8U+TQurnZK55dbv1LwFT4w
+wB3mdOeIucGUS6XrvptGHic5nQCCN5TVnSZmnG58sakYMQaMlgR/pKztYyte2oWfWBlc8zutFqU
fXtgvOmxSPPpfsAzeSq1Xz/6gs3FygfqJVbU6twGGo0ZRcVeerOzqGVHR5C71Z2vX0Ko97CSudN/
GFOaHVXboaUUI7EMnL1LuHHrvrL5ZvbOZ5YEySsSdUmNwyyarSTItbXmvKKTrUj3mEh46snbVQfp
TeG4qhuGJzbfKeMyPwwDFdgv0zRoPphnb+XEfPRoGe4lDzr9MNkjI5SDDYDeG3VY3Gz4yjsu+EU9
xDqaVY1lq+FLrBjUv4TycbSDrr3DlIZy6iUFDth28eJL71RsB1yFIxjNfvxVW3xTpdvzSSZMRxtf
UHFDo5uIWMAAqao1mTcHM96pV7JCz6nsg0n31JUIqfc4dWZ/oqJcfxP47PG8klchR9tCHQnr+QWK
lXHQsz1VaxCtfKugKPqIJfWfWaYdIAD8DT3p2qiyNK4pIwjZeuTdqbYIWVW8iu9s1wjeEhDeYGIH
zSae69uKEkms1UZeEaorq/iz61guI2UQa8u1F9zbdkJouLDkNSlt5HZqp3Yxr7i13XH5S5TVRqmX
li9sqIytWix18FyNo64t4qjgXN31rpjq9TRbI1V/1eB+V2EOhzst6o+Bd82yqqwsw7Pudi8GVMl1
MUIHsGVMDk+FqzStb1ia2jsPwSQvMXIPnhz8gLylazs4UC+1APei3DS1ldyRmlt2KU0XaGf0nEyQ
a4ESNjjmlZHYXMYWeW4KeCLtmHonE7zMKwHS5UqqtbhmcfI5xKkVJTP4T3J5/bqemjqaVC4QUlis
TUPjv3VUnH7NRkaHDj1bR9geNnQWj19daJbz86TbSOGrO6QWNpb1nBXNHp58G8m2LR9AIgYRDT/6
zu30i4tcvA/JjGMLjF3yqKK6MhL5myHXejf5Ytg0FW+7sqUzqFAzdUDwCrFkLf7erJebUSIw9qTo
/858Oh+owTx7CRqN4QxcT+HvdEEy/whcc2dlgwh3+vCKnXF8cQ30XillNAFJpUXiPTY4tts5pMyq
jG79YzB8zUPvjE9J5mxnp0ujODdv69qvnsDlEpabAntYYdVfmLthmOGtzgTgoEGyVootkr0+WBXM
ayAXs3pVdYRGjN4OIi9xd+novSUjXTuNN8YXAqvrwFVvEptCLCaapZU37QP4yd+jXAhF2HH+C7BV
wzU5k2+x5/OBGfV9NXvGbsgt51LMiP6lL7LXYBrDx5m0MeaI0N02HjleAUUTpTQ3j8wQjyJkKc/1
2clcZ+dNpKF9A6967t/TnxJVRAEXvoybQmdIP6kXlZ7x6IGCJEQqHlHv3mfToOsowetpTNbZLbts
nzFotWrvxDByqY4QQ6IO4Lc3rRNQST/rMhqqmY60tD2MXfLDTX2TphzIZNELfPz4haERDpsKR4En
8r0YxiqSnmYLLrqODLibsYbqnk3TbPf+bd+MVrylwQBbJzaSbu6+A763g2aTUD0pH+Sq8N5DlvCp
49yZN0VzwrToL3NUde5OhX+mZn4k6lhtOw3YKOSlvxlNqiZ6fZcGLe7F+V1lQbXV5vggOUmLfCyj
BLggZ+sOdZQOTGfaesrG5iMC/5SVVVSYs+K7G74Q7rVILcw/pmyG7cjCZNWNYtrYZTIxoeZwKoX/
Thf7Lhg9tB4D58GYbKyMtDVmelfop3YkewwnvO3uhEPPmzv9TN78okx32XA1XZiNqBFIkh2xXHn2
3Iqt9NgC1Bql2tsefimvs8MdRt7bElEZbyYU6p1AdOYZSnZL7e2gYJMGJ0MkkmKhbGBxH4PMP7VS
6bUU8bWxS0jG+OVNDK3uDAh7vGIUhBjgBvXRlXxcdZuhQs4CJCw5jSrlhc4C2fD1hrQzipTVlc+L
gYQ5xA3seHtA0/MUw1sKNd6nrsLIF3wg2Q9Wd9Y+9ugdBnLxLPNpxaPQU3irydIcHd7ySmdPwGLE
V5fWzIEwYev8ILp2Co082MMp8E/uWLFpLmiMeYUzNYAwrvTB7YPyyB992WtfOYem7/sd+UtjzbMb
v5ixRZtyGfr3Kk2HdR4UzbG30dZIvBirAIECuy82PQpTsXyWtDV1TXrvm42598rBfrBCY7wAGiFw
qBSur9qlqJzjLbKBLZ/KKllIN3hBdW6MW46DVsPnOCi7dmuPCcGbkASDX/Rob54P09q5BaDTKbsT
egyOEgTNWvQMo5KiKhLOfj5+6zpQO1xfoAe6hfLIrjA3OB2sOzjFhKnaNj/qILZOMIORKztKiQZt
2q/KXgqqU7z8oWbG2rAVGO7a1m23g8HOonXn/OpDdETgL403XgHBB4Eg9wQbPaF9Xii0Qj4ejf4P
5aH4jB1GYI92k73wwU4mnab3bfhzazIIvFhRn2T9ClCQ8zTbYlWel+y1ybxjsPzENyRlYP9Q6Ekv
G3G1lbLbra+qcz/Eezyhl9jmRVxMmqqHeBfAUmXthwY2fjNty0NzC5j7Qr/3ZFOiPh8ItD9Qrrm3
POYpLL0gyG4MUGcu2PXHNNz2eqzXccBikNgT9VA95+qoi/HeU/Dv2FSt7aF7oO99cLaYetGq+kTv
3XZK3poyG466WnAD5g0h18l96Om05veHf2GyO97kaWNgMUCV5WCgyBdGwG2RMiybwhvBavle0XKD
qfytky3lNVOpd58Z47NLayBWaoNFMi1CTveubJyqq4ou5nUMEPZLOUoiFZvsTjPWcNIIzWnlNHEN
KWGikkqqfjtYFevBigWXrFsWqQ6hkTOBPbJjrRtfDJo2o7xIGugGuFLsrnkpzHx4sotu2nRU9VGF
l0zyzJnIYZE0wVGhfpO/8pyc8FEccjGfhT8jXXbgr8tEmJ+ZhDPPu9oZdp3VBui8ZhN5nQ5+pkAY
UaAE6YPe8LJ9AasbU4oOt25b5Ls+Lnuk+ALMsdsqdjm6PvhD2vyCWT2znG38p6mNkS8XTJPFiDAO
SJfOQqBn+w5r9ZcxD8kpqc3+kW4y4lU4Xk84uWmbG106W3Gr5wdL5lQnz2136LT3RnxvF5gZH5vp
SH+DG7fFw068ArSefhthLzwOHjhlVWHi4GIjJeBciwVXIcflky2v7Dc9O527FP1sg3tq5s1cjK+S
N0VEj0vLmDLGURzPALursR6jzLvFPAeGyZLd87lh/uLGrltSM2mJthpS1Ni21rsRMMdi5qUeiY3y
LNe9LUjvJbHOXyqOuOMsSnVMSeH88WNFbMwcVIjHJfdP1eISVYj7BBfLzWoR9zHJih5r3rGayos3
++03Abxv0fYgLnvXiYiIeWvs4fUl6zxaCohSbSfHpsJuKfsRC3szRySPDNIlZf6T5dSrgWhYMGgG
7jsNchwGxlBe8Y3aJ9uU2VZhaHrJbTF6K+V6t+R6PvI1ryTorZg90C7sRs2+cFHeO0R02lJoz8qv
Hlv0jgWYTWEqUy5QvgC9CYspS1pXn5ppcPfO6OiPlrQjg5E5kw/kgxo+Urv9LkxlP3TaSXZChN2F
xX3Bbp8ZhFxYSTVrS6YIFZ6dUODOGMLnT4ih76MbPyR/c1qM5jSUEoqz+mcI/v+Lnv/NEv9b2ZOq
me/qq1F98q/K59//0z+0T+8v12bO4gZNktt3XAdt+h/ap/uX7wjobvwDUgsNkn/zz8C5a/5lBQJz
LeXw/ylvLkIUU49fK/RvhC54A/8V7ROZ9T9Jn5DuXGRXzKYBaFq00X+XPmkqSbFV39QPiaPTUdN8
M6/Vq7Ap+99d2xJQbnW15+tvXWdCciihhsP+BdBLarGoGYulQhLE9JD1gb3z6Mr9FdrllysXjFKW
1htg/pz6yfCZVd4ndxxEIfG+cIdNO8cna5T98EV8NmdEMm6RNYd/Sydq77TroT4PKX1Z/pw8+kbw
RwgCvVLwapsWrDRtmvobL6CSxKZk5VSHMLi7NP7q4Pm/D1aPv3dJs6dJZ6QEEqTJhSzUhUUnuUlv
rknEs4kfby0QNbdpfk5JcUVNVXaQWCZ9jJW4N2Mz3Meens5hTxgxSUEhy6He+VCUgxpyXjUOx8Iu
rillvbjS/4O7M9uNG0vS8BNxwH25zVVKpWxLtuSybwjZlrnvO59+Prqmy5lHBIly3w0w02iMMI48
PFuciH/hV1IfRMonBIx8aiSUoyK0+XGOVb5ajooVZtgf27TA3biPcQfFGzepMly63Dvb76mz8Z48
pFnyzaCtfUR5qtqmUDwPoeq4m66izw1Ruua1GxebIm85WDNU3rMEpiD19ZeuRv2ccwdX8F+a0n3i
3VW1jRI0/hq9VarfMhlAGCxFy7jR1aS8A0eLEZVMK8vrrKcJFbxJEcVFsqsGbqHK4RYqO9ozUolq
RTze8tY8dwEeHXFRAlHJ4DrXNqCfYBg68sX00dd7crURyX5e7BPPV73H8jrkh5bKpgx8c1P0FYKt
efmsDUhiuQUIHbfgzghAYWkh71vdg14rN8az2WSf5Na1eRf24y6mMpjndX2IlOHe6LDR7iCQvFNd
CkElqvJbvnS+iX2UagJpuOEpD9DLTcBEKu3nugPEqKvFx0qBbzlU7X2tc4PCWMr2conidZCD/0u1
AzhA5IDs+MVFfxYg5Nkoah2j2yTYYnT6biTP2VWu+k0ePBN+KV3/OM8OuS5/AdM1Io47aaHCY+Qk
uIvraKRYCzwzRRKkbAMSiHR8L3kpEtzmIcoAN5Jic+EbnxGMdg+1a/aHwUDvqqYRvM0Q0OFaTNV9
ojUg93IQ7RoCJlx3P7zOiHEYhqxSgTTDEUzCUgIxrtgGvuGUzZdS8z7lfu9+NKSCBoAHpwQpn6ON
hu1u0NWTWtkotNoUftwc07TCUnt+eaAcgqxO99A5SBPzvrpFMJ9KdVB+qaxYh+9no5k1UaTCZgCv
WLcnuW36GxLHWzm07RveUsecbgQ8STX5jKT2t9oE6qBgWbvLpknwfLpvplQMh6C1v/Ls/W63xVOr
YTfP83TYoRyU0ren5oWvrXNUGpCnvsXvjNv4Xe70PkpjfOissu4iBHhuWzUfzxCo81OVYnSSOibS
9kZGE5xSMojZ4Ctngr/1beYVQzF5Byfoc2mXOMfpERSfqvuICsKXIOj2+HWPO1sFtylR4t25PkT0
lmcHwCoQt3qVWYg785Z3SK8p0qP8crCl+p1RYkeBHui2nqza7TTXboygwd8+jxPoiLx5cMzQHxGq
Nz5ZaYr2q0cBFyYM9cARMMtOUYa7RKtxCIfXpZA47kNoasDJq3TftAGoGO0OcWZOFSlQtumL3o39
Y+HFt66Gk4kUo/zlkqCTbcD17NT6neMN38AHR0cJeg2yy677w6eCw5HB/4I5BaJOjajoWH4e+WbQ
jE9Nan1rgfTGbcQWJS1DZBriiesWwEbQi0g7/wbMpbdHKvjb6DHLcGcAWJD1UxNid06QK2SCh7vQ
koxd17UO24ffo9Q9lrGB9RohXYG3HIwGW2vve7X/gZl1vwkDzAO7KrvF8dNCLwFA2L9vyCKJy/+I
2jb/v1VxFbqcC/1aHmDlS3zdsZ3+X/5OW1BQ/B+FXrqpaJMGrTb95e+0hZbs/5B30CzVbEQe0br9
J21BJ0eh7mI4NEdRraJFRu70H50cWr0WTVv+77ajKAr5xr9JXK6FLklVZIvYsDnostIhnrKqS5Gc
0XP1yDJa9RxxHgXy3gtOdPvHbaa8Kwucb42/FxErwHvNZsAO12nS3/HQ/UUoelL/MRwhTcpBDHOO
DspZRj4wjL+qyfcShLafaSuBph/+G8rwf4Ecyl4GPW84W9MPuRCjTqwy6OmJqrDo7IkTvLUpJmFp
fDHXM8OZiWJptOItQMugJ2Tm6TIK5gWaAbdTP3uQTz/VA3kdzDgquXGlrYiYTb1zYUCEQvNKMw2Z
uRdCWX0Zpl5c6ueiQz7EopsNx99375cHNDM/lq6gwKBgNIoys9DBbzMY8pMk6pljEmOW1vjUePRO
xtzO74e20ldmaVKAfjMqICeWomq6quuTDPTlB2xtD7Y4if/Z1HmUTSTj5InrDVPcPujpf8UyrtCT
lwEtD7tr5VOELv1LUyY9TMvMqYw9F7gL6F8fMW5vrdx6acIO5QfFqNHnG1E9+8RrcMS1Qw5/+pRk
gx2af+0XDkm1+dAOnXMT5pSnUD3kjyvDmxR+3wwP9TmAGfTJ0AAWViE1EFlHnQVyHOwAaiwUYKPA
201a+TfyiMeyK1Eob75SrUBxvpIQToJ6dV6eUwFg9GsvAMbgAJJlhc7/r0m42AtgHgoTNJ1+VjUJ
TR2st3SnpoGHams1hAdJLqirTMmVfOuXY/gHH8Gxcb9F0hvXIP7jeo71zAKIq43GGXNBqDhePjyk
ymNVVuNer+v4HNATAqJS7BwzvEVnS3tvWL15WvkIb6cCUBOqwRydqsNiE35FbathQmMWJpQSFX+Z
TQpl0rK/tG0Yoe+tdniI4PmMGmpzlIoaJD3l6RvMtqXb5R/yZh9zCXDmk66w6Gkiq9dfI9ecSuvs
TLozI4Ceg2P1IN06d+VgejvnhDEQpNaZdTazPOn8Xsy5piuVhlaNdFd6aEqNp97Kf0AYQBIS/pIf
Iq3TKTZ89DK49z7++xEaCtLXk4KyY2nCl+4zJepKb5TubOVUwm7uzK/LAaZD4eoo5PWvARjGIFND
Lc6ZpvpibFlsKY1TOdjTtJoCh9z4qEsl1HX61ZgoRzeeDXF1OeSbc1EIKcxaZZdlArPbubPex8UX
RX2yo6dKe1oO8uYwFIIIc9ZFvtdSSnTuPPlrh66octvFD8shZsZBHqKqMtp8fDxLuH9lDXlN/Oz9
sySNW+D4mLthX+s9tFp7WI40s86vIgmT1FVhqqij758bxT2Q7qM40n9eDjGzDqakyuQGxoFVVoXT
FUAWpc8i9M/IBvngI4pbO/JQovAwAnFz0LFQ3lcOs7lRcQ3TZlEsLixLGFWLBSkwkpqQHtzbgdaB
aX1YHtVaCGGptSVA86wgRDmAAtFgZ9NTWcvDpj0obCEL4UaF0wGGuGELQRQIqGXuNv5ZVR9crz0h
foHvNA269pA6d3bxsba1lSNpbulZqEUCOVQs1Z5MIi53bSMPdK01QnoqZj/qtOqk7iGgMfAH3+93
HHGJK7kTQh7v/DOCZke943HoD0m/EmTC5L75fmR8oGQRhJB/iU9eHEEyflCBAdX8rLw3U+AKGwAF
79twOCIeIQHhWR7S7GxdRBMWeoLDzxhkg39OvOSoNslJKeUfCWydzNF2LqpUNBC2RmetHHq/7sSl
UQrZmTJgXxq5xC39RxCMx8pp0Ms54Szqq+pfLZo/kTcxKkqevriuR3d+/Oqh9IVpZSB97cr7JPje
tToFw/reo/XaZfvQxPjGiY6VZhz7rEZnE7wfXb9y+IOTbsrJ/zNDAqq6li18qmLZR37RPwCAvOET
7npJ2xjJy/LszB1Dl5GEhd0ZtdkYA2vBbx5KOX9XjP4Pr/zsBT4UXNCXy9HUaWu+mRTLlh2kUmWq
zcKktE4jddao+ah6BVChYMX8dKqvCrgd7Nm+aK39CTbiqS/+wggvMUDmP4R5uvHLYZeNFrJep7B9
MMMBMz8X5OTBw0to+RfOXGMWNKV/fqDw5d0QqZnSdjj5s9g5yKR+7xp4flt9HNau5bmz0pZJBCwe
Rbz2hI0RwDdT8kbxzzFl9l1j0OPHtSG5XR7Q3Ml1GUX44lhIgycxUC4qgxd6pfed9LUedNxY1iyU
ZoejqiwmZJwVU8yUw7jCFbJnv0XyJx9B/xYG8/JQ5ubG/icCz//rQziQw7ErW4ZSo/wTOVCUy4c/
yWMs5kKVsT0BDq4Js4I6woC1w+ifXeWBCtdNJhdbSctXHsSzQ8H2QLV4rpIPCkPJ8OTUckBm52np
S9S0x69dvvJqmI1halNraVKmdqa/XxzzoN8gytEDQMfj3h01iEp0JIqVi/HtK5F+r30RRfhemgay
0y784NyrKW6sNboplen5t6Pr5aBw1XtTQysooHnqGV+Mqk72nlb2K79i7hS7/BHCIu8hGrm6ylDH
vpIgCevY1PbUOoOBRoQtTfbxWNMtr8bZmLTLEHumCADK9/rz0q5Gg6dhCm8TQONt1oPqAqaivh8e
lwPN7uCLQNOZejGPRm82ZYsK0rlpaaprLwYVGy6pkWbLfxdISOHD6dXS9rZ/zpyPNdDH3kYhSTvZ
KA0sB5pdmZauYffDK5JH2/WIuNscLBsk/wyvHwWCfTk8SdR9l4PMfjYbzoiDsLzmKMKaaNRCA/wU
BudQ/UkbfwPy1bEnWKK/cqkpOj9XvNRs+ru8WXmfUxa9Hg7McskqK8wMJx5eMdQ7OzkW3X36LfIp
TKQ3iNkDQXCAax8qB6TDyrTNfM3J78ZQLI2smCrFdXiAA2FgoUl6Dp2nWnvyeX+tHSVzL/KrGMLS
UEu5TnuDGKaO0tzZs9A5Cfb5oR7im6GojlL8AyzHygzOfFdbMTiL6Ujb1AOEo6WxVHTgkCc+Yzz7
EBbGDmaRv1leJbMfjzSYMDCPKDJdfzwXuDTMviRAhMA48DSWMGQtYT0uR5kdyUUU4axoTCmsey0N
zr6LYBrMUYf62b8PQX1ImWhMJutw+gkXp0SGTliPIk5wHu17FHwOXmuuRJjZUDxUJ24UFVzK/sIa
cFo/9mokr8+l/ExHt+uzR1+91+R4peQ3NyUcDSpkPk1R2MHXIwk0F50lgK7n0HzVk0epe6rBjS5/
rZlHCX2D3zGEPYMbja2EsR6cdX9sTl6kFdsm0/MjxfYT8s6fQ6eKHmS7gAAVrT2/1sYnfEfsawqp
aYld2R+c9jk0vtTOz+XhKdO/IRxJV+MTVsNoB0rfQ1M5S3eVYh6Nm0nFAItiSMbaa4JjkaUcdfQ1
eXpZydrHnVsolx93+gAXS7FWkY70Ow1z1yYGTLEvjM8T/t6Jvi+PcjYO3RGDFrUJHF6IY0Jp8DWU
Jc7p4HR7owoeTSCrABsjbRv0ur39k3AONz43lop62/WwrAgPUPh0wRkM26byJufPU1ykuwA8+3Kk
mdSCijfGeMCGplKNcCghG1M0k03YuYTfRh6qht0WfcydDjokae6Wg81dX1fRhP2mDPR3G+SRz0i4
W58nplcZI14GyGbjV3cNSrd5/9ShHOZgkRcBhRz0lS87uxvpCskaabcK6vX6y6Y9LBHF4mTpPV7Z
AKXMbYPD6qaUcVUuFWAvcaGNaDRGHSqAefW4/AVmN+RF+GkzXaxXp1CVGrslNgsMniYAjyI9rRYv
f2UB4pbUZXPqV1oqHGRhUsfEtyW5KadjDQ6l9L5oA1bpfZj8FXApOOVn60nJbskldvSHVp4CMxWf
iXerQYvW6WQYwtJtZJNSkt8E5+chw0YbrHrcIlMc3VlIYGvWH7xursJNG/fig2Zh6CVxSTi5jzeG
9RCXr2P4/O8n7XJIQnrn6RJylD0x8vaUZS9B84BhwXKI2axHVyy+msNmVHVhHK6rtFB7WJeV32C3
FYBUfcTnYRc20o/Gz89Qb1yIBhBco3d/Ehq/KWZrutPF0DkUebhnXBIJyLlbcwSd5HRND0Evt4+Y
vbaAZIvySLVKAbdcdUe8GLy18U8L/82S1WQ6TliBqhYww6t5xDoiQINMZvzqQ4aw3SFqih2SZj9w
1bvX+PbYdN1ORTAN665YOrbdbZDKK13dud3JU+GfHyFUqEAPlR7i9sG5UO4x5drI1cNqU2Z2fwCp
BJ055fFi2dUGSowbWkY6UCIlnSJxeWuYHsAbbA5uo7wBmz4Md5C39O/L8zx30qPtqgAWpSFkiC1r
s9OTrI0JXOcxpKRWP4YK7jB2arY7y8NrIEBteKUiNJsc8FwwSKk5beVfRbqL7dnkQxvGTcFxa0j3
DbqD7Y2K9y+oOtxpHKprjf3sRvo+QAGQGsm+/bI86LlseAK92rRwSFYBgVwtq6623cZsp5w7dO+t
Wt/RbFm5UWYXzUUIYdGg9gLzpyPhlrPnMYf/K99rWPEtj2N21fwOIhZxkNiWVUTduTeS/C9yrTD6
2FsIblbBQxt8j+OVtTKX7rA4J59cQ7MVMSsYXVcvBydnTMlpHIZNDHi0+uonK7fh7JLEAgsjGXAs
dKiuZ6dV0A5xMVk49zZCMI6/tYyvsZFCylrfd7NDslQa+/RxqIIJFz+qn+UQ98QKoTQFgbqts5+5
imFot3aUzS4IiweeyoRxpAsJsQPnoc6R6jxnSLj2QOGGg9oAPMa8xd3eOjaEMecuQNEY8UjEzmGV
todu+LG8YNZ+xPT3i42X1haXicLGC8MXvwy2dXAag2/LMWYXJTWP6UkLMkr0U07s3JeBCgRnh7TJ
sG8wFgJk/cHzD1Z+cMeVaPMj+h1NWCyei6gxlLfgjE9BUZbwFhUg2Q/LQ5o9Ly6GJF71qR5HQczc
1SoUSADX+R/t5IsIwolkacBosoqPNtHEzEcPawlImYcYeXTnuRy9ldPp1yS8uVgv4gnHU9NbYdm7
LRWj0N2q/fvJMD2s3mfB7dTYaAJU8TOIZPJjaCRHQ2sAosPiY0ViufpffVvxUIlMBaZTwsj9GJi3
9eC60WY5wuwSAfkKnAMgD1WW60U/jpLjW/HAKRk0PxF0Hm9xQUAjAWO25UCzh8lFIGF3FV1h9NjO
cHBFL0oSbWPYb36SIBddrQxpLZKw6hW31MFiESkdjZtCzU40Imja79LsZXlIsyv/YkjCyrfTtMm1
uuPAGD280c1XNAfW1v7a/Ahrf9CTLisbYozWU+Jr+7T6pkAHXh7IWhBhwQPetDRfZpnZTErk/qR/
vprEzc8K1syyTl5h28L8y6FeJXrPQkPQ7til40ZKfg5yf66DlYU2P5jfgYTp17zUx5qWL2YVJpht
GNf2HjrdyiKbvYdt0t7J99VAZOt636D5i3gQ7FAexYZ1p/Iq3gDJzaAhGBg2BcodDJVw5WCaH9nv
mMJehVECTNEgZtO+yMqwZ8XlEDGX18LsDQWaDigtnqmKeCDAavN5cY+8KrKfEeRPs73Rg9dW3qJR
0qfy7XK0uSEZKhc+mGTTdMRVkeIMEToorp1NP5WPRSbpu9wNuyOi1PFKqF8tBfFYpx2mGyCTKZWK
2K6qAd6Og0UAwGa8wWYTpTmKYMix+tkxy49OfZgekV1UIT047KzxwbCaj3Wjnyq53kYSPPKxHo7L
45/bFQYCWcCmVCDLhrC9VbsdHQylg3MQ9DtSOSX9iWP1pm/2y3HmjirI+oBkaDiCmxM2BeTVvO7t
ODzH3uPg/aSls/zvz62ay39fOArxjqciJCW4QqXgVBBzUaINuoH50GxLLsg02i3Hm338gyEGBqgo
MnVvIaAfIUA+Qs46I1BaHMoiwkMU04hN2GfWjZcjP1rFjofBzqQzBcP+r8EBC7r8I+YW74TWmpSm
HJBb4rFpRXVmIOB+Vrxn1UPvNT9J5vNyjLmJgwuqwIkxNI6Z6e8XSWmEfAj26Ng9pHHyVPHa3wB2
yv/gMONIhmFIHUEGw3odpAiKYciGNDwXVYqfquwjcQ62ZYdSw/cqb7ms8Uf+g3OGBiNKbrQaKe8J
K5J6LV7r2RCeB/neq55auFJR9kVxk22S3A9OtjLEaS7EzW9NCGFEJQxdFtkBQexQcfeb8GyH1jMc
G7X5Eqo3fXoT9O4HJf/A+3NldcxGNHUVTjSASJ5q1x81Q0g2lpAyOKNPT86Dcz3vlqFGZNyjlInX
WNH/VRj2YXm9KG93oi5rIOxBttOZo0VzHbbC5gtOmQd24TtuQVh44TYUb5tv7isVml7ZOsjhD4DX
tiDe2+g0mtXWB6zhrZbJZ0qq/BJoEqbNj5kAtde/ZPBl2KMqqLyo40lQBzvUO0r3gzkUt7Lx1PWv
Q5pvuxKhBcl9NzTmyozPfgj6YIoCeRcfB+H7FznGQf5Y+Wfugo0XlZuO/m+rlNt6X+tf6GKtxHub
EcCd4Z7nfFUo4046iZc7NUaKuEzRasByodoG7Veoedu2+x6bBz8JV66NuVhYzgNRoffK1SlUq+Mc
/01Mtvyz1qLRkXwcP0nWCPAWSah/Xd/DMB0KM3kFnxE87PWocCGw/Cjjgpb0nxHKG058Qtdw5Sx4
u1V0wI6AYFRV5SgQzx9k8KRgTCjV4IeNEu1T0Ydb52UwXzBFVD873cqLdWZlEM6gtMWtO3Uxr8eE
oFdvVAO1/qxDqknCR8L9jNi2Gt1iiUfC82NlS6r8e9dnzzS83/Gmv1+c4RL4hyCteIYrmCBP8rht
btzGvnW0lfZ5Mjvw+p9j/VW6Rcdjs1ZxmKknXkcX1mWJ90xn4793lnzpxrKhAI7wAS3ImMEpjNx7
zPH2VY4fYVcfVDnb5Yh6k6Ov7I6ZC5ufMTVW4KwgDPqGZCS7djZxLjEX6G/VGvEz+esQPg9xgLVw
tdW0LwMiyq22dre9vaTZlL984alnkvcJiYKbyIoHGds/O1gs2cjQ0fqgq7q2hGeKBoC2gdZN8Hfq
f+IappwaGEMMtnocfshIW+9yf9hGSP75eN4NyebJuDWPY4vSI8TYlSbhzHHAMUtx3AIxzIKeFvzF
ApsOiGLwAqpK1ncE9jDZ/lSWr074IQy/r6zl6WQR1vJVKCHnsa1Gt6WOUEX3Eg6vmfEOC1Dk9h6t
8aibJxfZtOzzSsyZ/XMZU6yCoM+n5DQ72K9Rtane+cZNkN2F7rH/VpePvjF5GEM7osJ1XAk8N1ha
PFRFKEryCBa+KxqefO6erePHZ719xf8U93FZwyGm2dr1J932DgkmzstRpxNV/MImnEmmEqYcyfr1
ZLo4CDXI0/GyLPdT4dXFYS2j66CmK8fgTGsZ1N1FJCG3tKNqhFxMoQTtyC1sNqn6nJbqnieR5sCd
3GZSvB3kO3znPqhqcvSdR3fo/zWchN8woWLgPbBPfx0bF0sXv58xlKfRthKW0KXU5RvXAo6AuE+2
csvMblHeDDJYXQ5jyB3XX3bASc9PlCGAUomdEMq2MVK3+HlYN4WOXL9uPys6LEvL3Vl6sp+6eGoc
ndFfQLLefVqe5Zkrj3H//i3CtzfVNtSajL4Z+rmbHKNx13mJLOTQTKwVGgyBfCxy1u6CubPwMuj0
94uP7UACmp7bnMFK9OSgi9SlyHt0r38wNKS+YQEB2uJVcR2lyk0DyoLDdh2VG2zLtcbZ1TUCr3r5
GtrYpWrbsJFvloNO30vcNZZM+wWeEamm2JHN0rYxZV+hNhIDym/xI9gmGo7Xy1Hm9uZlFOEyUTPJ
Q5uU4ogqxTgcqjdN8aAhKrbaP58NpHBww1Cluy0LaVfSG23jNhLLg0LXHvBYfswM6yfCuP1BqTx7
Jcub/XpUBVDBgXFCPeZ6yurRsLtJgPOsDiBLxocBKYg/+HITtY702IBfICy9qKnA7eFReE7QktOM
e0XO9pJ3Wq3+zeUZ6tSt+k8g4cs1GGmP/RRI8Y2zlWAz6avbsG9vqeLvlAo1qGDsD7ITfqcs8OW/
G6SwPHrNwC9iuofN8SYcD0X8IcfWRPGGlWU4O128qygZ0afVDSGOncNMcw14GuRTW6ghqNful0cy
kyLDFYD3Nj2eTB411wtCi8suhpgAzl5NsUt+dMmUTeWvuA4OOe1gq1+5aqfpf7N9TUth3vgPYLLX
8QZJa0MYfcF5qB/Dtt9VXrxRsZ9ZHtXsrrqIInw3zUhlVcoAhXc/szraWNYDyP4xf1mOMv0rS2MR
soYcDAO0cMbS4+UXxcW+6O+i/l2PoEcerszT2oiEeUqclG4qCONzgyWjHQ6nzH/ti89qWD4uD2o2
EOoQlCgB3MgiirqJJFwPZZZ2IQ87vXhWBu2+knc9dovLgWZXwkUg4fYAm4RH0fQWrJScxFmZnmeO
8dVNC2PlypidJ6iKYIiciTQ47bKL27BMcsVJI+YJ8vYWOfOIFtunOqQnpWf+z+VRze6ni1jTqC9i
KaAh+zEEVGHp1fgel0z5mAz2+9pSXstqshlOhm+4G2Ur22p21tDysDksKFSK20qpVLRyGzr4llxn
e8uDNpCl7keMx+BnI3S1sr9mzyWHWoFlQtDWRSBbNcqDXhiEiy0KlQYazocWNtfKmp9bIZR9bR6S
iJ7wX66/JbaaOfKE8d/4NfZwrT2sH7FrQYSNFUR20qIHSINAOdUGtt7OvYny5fKqmPteE4ZeQ4mF
R7FY3HXzApi2QyGisrTio9LiLG5IYbbyOpxpfOggVX+HERZf6DV6PaSkfYrjZDcpokEA1eKvcRkm
hzh2QqCyyrDzyrHB/AbfBVdFrbV1JaybTBM/yzFKNl1sajeKHzhkpqN3Qt9jlcUwJRniuXn5M6fF
fLFHsEA0/0bQlOoWPWha7jXaiagJaAY6yafGvdOQhOYpVq8WoOaOAqpcJnJ/yPbBj7sOrRmIgWBz
xenmq3fA5+x9qad71GsQzsv993gMrGzM2TRlyu1sXE1+VUmvI3aYJ0cegrNnAwG/fd5I2S7BO3oj
pV20j9QSjefGS7epzYMox/DpS2lk6R8ctZOSAtkSTi1s2uvfECMd3/iuyuWhfIXl5oTos0fflpf4
3MFHJRoiHcBWyzaEQzb1IrVT3YgGF2Yd6qnQqp3Eqzn9Sjfeq1Zav78qd2+W0EU0YaUrToYTt8bR
EKjywXK38jCQZQ4PNDj2LTqtUvk10QYSmmZvq9Xt8lBnd7OBHgaVTFjoYorrtgNLS+LIwCp9p6gZ
Vodrid906rwZ30UIYcakfpQGq+OAxZjjEKnBQVXuqqG5waQ3056NfrOamM3ujIuI098vNmVtdKGk
jQwq1L/HvWRvHD/CihuJnMF/xSlt+RPOnroX0YSjPZGxp+1GVksIcHYsyvfTmdt45R8UHbgSdRMG
N2oik6zn5aBcxW7l8BeiPXopwm94fa6zBGbXIuk5KGF0CUwuxOsgCBA7sS9TXYnD5q5GZDlMPo0m
KM7axAsanzOtgzHu8y4OmuOQ4ML6778l1SNaeho3pS4L31IxCz3IOp6QhvozBv5C5b4h9HKQme3N
v8435DammSM2WTQtCWRcdeFC4LCtaZghN8c41Ha8lHeZn22QT14OOLMDCGg5vCFNjk7x8gdLMFiu
QqsSXNQ2dMP3usxNgTOyNzjPhhGcGvlUW2u9vGlfCfsO+CPEY1DWKjpZwimGUnRZNGYRnkuHgpFp
Sp8qbKVqCZP1VLbifz9znCLgnEEJIjNgCK/xTI/6WO+jX836mL5Yrtx39sPyd5zZ11cx1OvVaYSo
HHouhqM1XbFBd0+RhUNrf981z2Vg75aDza6SqTiOVBMVeLE1hsu0qmleG5718VdzN6k3hYGJg4oZ
0SGTuxepwA4LZabX5bgzxwndHd6xMFeYOzH9zUjsZSfuwrPT2ffIKCLR+ND2/xqjp5OGTh5plNnh
HglrozKxGXc8glgquIrXzFpjsM4tPuDgEO6cCfErnla9UhkQtKzwjByIDUU8OJhg5lL3cfljza2I
yzDC3VJpqctrgX51ECOfER/wbVFvAhwa9fCv5Uhzy+EyknCnUIgptHJgQNZwkFrsI2NZ/qs3UOBu
EW1HwF779+Qw5ujiE06/6OIWS3EnzWVZD8+a82JY98h3toW/gRrx3w1sOrwuwjjWUFfkQOHZU271
DuUWKTtPFYboOSpKVGjLlcNwdn3/HpZYPA9bzagtV2N9j/TtLLfaVpP6W5P8XB7X3F3G96O1BNWE
Ao0InRojw4lSyQXLkIKpsZIvqoaHRle+C7P6e9EeWvm1fEXWHH3HTF4TlphdLvS6QQ0ix0Qb+vqr
lm5bupUmgS2ygWVV2LqZSgoNOIw3uaXuixENme/LA14LqV2HROjHHbuEkJ2ivI8bf9enyLaFKAng
7aDH+d73sj84kKeO/n9GKRwjKPmleatG0Tkyw23um96hTLRsk3X4WZd+fJN0bbQScnb5kANNr0O0
NMROUz4iJVlOsE813jc0XkNqYpW5UlqeDYIQ+kRngS0pajP1UpVDLaAwrzcvoOz85mm1kTU7Wzym
JsYKgi2msLvj3A+Ry+QdE+CpFQ3QgeRvbs5bCiCaeqO6K9fz/G64iCds8winmDQtiJcH4QMavZsx
xzPkXgkOSELvZRfTAO02ir/ka6/G2W/5O7BIhHKkQoZIrlElVW5THVaZaWPwo3xYXvzzUQCDTVcm
+034nHaduFXQm6AxKMLiZlxiR9Lox+Ug03IWMyqk4uSJW8LVaQnLHfkwK6gTgoSGco7K+K7V3Zfl
EHPjmCBQVPiQXUCM9noTm6rfTU99Sjigmgc0mXE8WoOSzMZAwAUUOL/4TfsyNZKsMYKAdLQ+SXCz
kgHbR0q+yyOZywBAiP4TRbkeie21aGWYHud8+ZBqIw5nKFth4CwZKxfKL3LXm2m5iCSctWYfu16S
1VyUvlfeSrGRbHqgRTd14/f7MsjLnafV1oMsoehW6In5IVTjh6rrvlid5W8kb+yPmeIFm1y3s50/
oPsujxg/9j6u6nFpf7ZND8JyBke5wtzztgixC0iC2D9afd2ca8DWSAfySmm9ak3lYX6qcLIF2EwH
WEQRuLmGFAZFz/OI16MV13vS6sBau6x+4UnefEEIkbBuIKWCBrueK80deSx5AFON+ABA9eRow9bW
kwm5b+4HNXxS448qcvV9Bu6nfPDN8FkJi21rYpv5rQn93dhlt1X3DsXUxH4ABn2Q1SdPUrdGuq/j
dxI6S1jfBIflFTZXI9SmJBb5Upqn5BTXPzsJ4erLfk6Smd+FXfIQtOAxx+zW8MOdPIznIfTv6wRU
b1r4GBP5CKxmzbGoKmzWg51qaXhjq3usAuSV03Z22i5+mLCLI80M88oAZGs2PZ7j+SY44fp1szz8
2dMIoifg10nLROSfFTizMZkliVv/GOIjL8srZ9HsDr4IMI3yIjP0q6LCjJAAyMqji8jcq+rHyHte
HsbcRaheRBES6xLzeGaA3asa7yxp1wMyRcWvlBwqvD+YtuVoczVMYJXwn0FvsGrEr9aMNgLfBVND
/qCp47azoAniGpLh1lvtQhw0eba2+D4tx5120JsddhFW+JaZKynZiFUPaR9u0HSjyAKx+uy3CsYL
leZszR67LqVYgxDPPZAuhzvN8cUcBl1gx9H0LNfc9zIAEgamwPsxnH1JGro8xtlYEEknrsKk2Sac
+JiFusNgMJOtdcKjwt1ECuTjuL2p3IDa4ppm5+wmuwgnHPuhZQStXlLfcLwXOgDwqZ+y5GF5SLNp
E3hv9MiAyCGdLpyMTpnoRoZN51l1MYRRcv802ltlfHEhliaISHj1MU+kZ5Qu0zJ8Wg4+/z3/iS0e
/ulYJG3fEbuLP2CEdVPreHcYGNTYr07wJ/Wbi4GqwuT5rVRmuQW0XeLpQC4fZ1g5mtFDihHPH8Ab
kbxHZWUidtATE85tXfGzMusordzlRrFVc2RC5X6lrD778S5iCEfw2CAJlnRKeK7kZlPX9nZIXswy
3HWoPNOYWZ6p2aV4EWz6+8UuYzsMGeq34Tmx8s+KFOxdw/oh44iyHGb+8ILkiXQEZGrZFnaz2RRe
7Zcwb3IN3xwjfp+7xl2OrXOW3UrR+C5PTzgrJd9Wwk5z/+bwsieVpkn3j8bz9fD6BlfoZCRs4VY7
rAy3Sf6kF5/q9lOf47LRZhuNbtBxLNagS7NXnE0+zyWAvMCv3XnxXSVu/XBEtB6R8sTaWriN3XYu
LmjL41uLIgzPVaBzllgonVVEJnHYzIedG3F8LUeZvU3p2U/ahjSwxD6zXgDgTnqybi301akSbGAS
J3MBDT5uwqryR+EQwKFbRy3RnPbHxaeLmt7wtYF7TkZWX/tpIDBUfwrT5A++3VSTBc9DX9CyhWNj
MHUr6DoO4RhfRrLvwdf3y99tbm9dRhBmR8VhKFLVitzU+p5VNHXd90WxmhbMrQEQawBFgAGgNCqc
81LQS7HUcU+W1QmmYu/t7DDaOUqw08n9sfyK75UEI9fykHqPSfoudcuVCZs7sKDA0CdAdA8hjekX
XkzYEI0tbgNMmI52MHrN6AY1+h67510amLvRiJ7+4LtexBPOLD12cIFMiCcl9i3c1q3W5PdSNqxk
qXNQfqg9WNIh8K+Qbwm0D/yE8O/tIYM1bb4rrXunG/B9PVHC2SpWi2yYb28SXgtaupN6xHg/NWtK
27Mr6OIXCGs0COW8TQd+gZ0+N6VxGBNna4drCpSzKwhvJmTs0ElAN+96/lq1lYyo5jFiu9o338Mf
yc+Vcfcnk/Y7iDBpIYzn1J1Ibzzdg0I92cb32k1Xpmz+e/0OItwykVGlWjdOiVWQ37ievct75WYV
LTob5ReIBEkyuMbTu+BivePOhe+rTMKRmQWM+gbZqKqN+80oSclh+avNbi0Iq5PEO9BTW1iCuZLl
gxcSylfMvfWXNESbPrsxOm+v/9G3A4/Bcps8iUTxx9jPDAoQ49Tqk7ep93WCjFbJSnly7iqZQB//
CSIsaE2vDQ5+0g1HDUxsdjscg7rhf0k7r97IkWQL/yIC9OaVZVUsSS2p1e6FaDf03vPX34+6uDNV
FFFE913MAgssRlGZGRmMjDhxjrFX1CSFd0dZA+wt7p82aTPx0J7QvddHFRhmiaSLiGvrgkSpqA43
oN/9vSBFJcpoKsXtoEtW3tBLQ4EKU4j/Wp2FZNVP8rEuaRSMVYms3LjRJfEwSNDGZOlubK07Y2i3
8ne1tfZ9YP0C2f1gaN4ZHeYxCk+K8DShJSa2htvOtOi3zK9RGQaehu7k9WbQUS3k0TLJ9aiTRMah
VL2NucoHsWZltngtrqpBQ0z3rIo8MOhpWa/6sFbPXPQj2rVvglyMsM2MdEj+JqRX0TmTzS2MZ64I
rZGFeG274rDLq/k/QwjPXO+ZmwHwHwQhfKtqRq16Eg1EEpPsb6Ljv+uhu39thpeLGFYt60HPbyt7
1lFXo228SkY5nfA8HZ663P+7bQyKXptRq1CY8ANMHrvyntbZB0ZSrTDYNPX9NOwDXnvlLbO0fVC2
MUvNJDBjaLNPS951fjGKBBW/e/HH30N73wRrNcBFG3RrqToDdKdtdr0oOcsjE9JS0qw0PPqZemSC
MdT8lRNa2jqQW8wVkpJOY83XVgTBqLwmCqNzUKFM3fe7iE4qVWFJSDdCMdphuLJ1S6ELGVreLEy5
GUjSXhtUmKNTRreOQNY3gZ02g/vLGwNjYxatiUY8FNGyK/1NvAS8Aq/8BHSHc/baqNvHltl2SXRW
1S95uudTdxA+af4mKPPD7WC0uJ8XlmaeoXVp2adeGZ3dtttP012+uy/NlsFtIpJVdN5RVNYC4LJN
HhbMeDD6Oqd/aItOzpSxi85NAeCRBld2yGslvhutCG2RqBd3vOd2QRTqKwioxecvhA3/Wp7FqyFz
+zyFWO88lAPDc5IH3nC4bxoJ8aYNEBh0J1HkKMMfwDJXvkZL14PUYSprQYnCSOj1kaYxQ2dypkWw
VUef+3QY7tQh+hIMurcSKhcXyUQLKs0ws9E7ni+y8M0sDsgjlS7fZa62D3zUkLO99qNSdKfNPyWd
ta3MX7cdaemeXFidD2fLg2u2iUpimUn3fu2kuQAO8aX3Tggurmzl0lfn0tQsSiedDA1cSHqZ0Hqv
wO0U5X0VeDRXXm+v6Q0BOw/Ul5ZmgVpgTSKiqDzqMjsN4l0RANTok9+geCKXooXR7iMRYeCBfo7b
fWmSQ9ifsu77mLUP3dpVna7iux8DHoGBYpgcaB9fe1BjeInhZ1Tz9DLfolPSJ/n+9nqXfBTG+H8t
zDY2oMUAjQIWYNvbNpGxY2NX0/Zl/2TChnYLmeC7CQTRNcj4gp4M19cOMbOemcgkABmh6267EWlc
pZftumkcIV4bhlx00gvTs0tollKQuSN5PCq7EvHb620rQd1aqjcdorm3d3N1obNvlWkkGok2Wa9v
vQLS2+hesK+rCA0qWTxU6qHroXKzxMc6FFZSzEVXYYyJDpQigiydfYslNzRkT5sgMt530/3H81Yu
xuINvPj7sxCTB6gLRCXIInQM8rJ8NNKD5iNYXa/VNJYNTZJkk6IqCcy1z4dDZPXxQBFWlVEjj0eE
h6TDmO4F0MC3T2vRNciP4EqZeJLmfXNNDcn7JhRTnYioBweTvukuqMxdoWjbcg0gvnjTLqzNHNFX
qoieFRsoWPeuSQcddmf92+0VLe4dqQtdB/Qf3slEouCcVi2sfmc1fKnFraJ8C+E+WPGE6aTfBaV/
jVBSvj4gE4UEPxd4zOBpAgS8cIDKOhPcv2kSHQUltON+rfi/NMENSxetSXyCqc35IGDopn7ZKeCy
mv5jp31AE3s7kfCCYt0rqG3CxtAjz2TkOy1TjI1fb5K02OWwvJ3y5M8VPXBLKBbAPMNjLc1hiq4Q
SlFd8VsC2JDrMbjP3iIZ1Fnm39SyL03Nwkk+dE3URLzoQtE/VCIy6JK0kg0uXgLepLAh8TB9BzqD
ydXv9J73j1Ldy765hcDZLvRxEwehvUrytGgMHBY4akYxyImuXccym1aoc4yVlf8JfdJaLfeCh1oo
jCQ5OgC3b8PijbMmUDo+yRj87FOu8K2uI2D8VCufXCPalOkpRoDotpHFuItsFnBfwGUgV6+XVHZ5
FWlGEDFcJ3zTQmP4IDKM+3jbyNK9BvIFup15CyiaZ37AvGihRUoencUxtcPkniJSDXQE3HnarJha
OiLoqoARI8dM/Wv2Hem0JBfCrojOhrQVR+WQxv7WjIdTTlEKiZf97YUtHZFBTQTWEIBFvLeud88q
4lZLG2JJL+p2kiGtGlqbNl17fix+ly/tzFwhFQdPoLNMyyE+Q7Fq+zDdGdXnAgQPTFx7ySztPv9d
RWuBa/HgeIHTJYBWG2qh6/W1cZygdEmsSNtT1cFAVXz2k1/xGG7/Yh8ZD4V/i7FfMAPXdtDsBBQb
8EaG+yqPyh0zEL61pvCz6BoXRqb//6L62vpZFMgFrh6lNLvAWcQvUqRXoH9PXb3Gt/72Opp/ZiDw
+3dJM0d0k7TrmmGKFcM+FVDf06Ds9DbS17w66Jl8HkbzMRZf9HjceN2TX4O0qoo7ZsxGX94G3rek
fEqaO5AalsTH/ZmRs2aqIPWF9nx775e+h0D90RdTINtAl+N6W4JUcvVKZe/TeGMJ32Rd2Gn1LwQG
kVe444Hi/Q2c9dLgbGfMrlIDvQFBK5butrby7YRnTYeV/vTiaV8sa+a6tFiMPhCxUje/U0johego
Wh+1cBvna4pfSzGUTjjvAoUZfIrN1zuogJ8T+oHw1hruTys6tlX/8/YZLcaZCwuzD0/o9lJtFlQB
ujzb5WUSQoWVb8JaC3a3DS1eeGagdEi3qLHMh6H8pDKDSqZ2ZIXfXOp7UXfqXEhn1l78i6dzYWd2
4cUs6DxNoIhDRblvO+QfnD5wILc45GWLDvfGjX/48mvTpJuhd6wuvzdC7wnu8WM69HQyqpUNXvs9
s0tQFlDH1ggjn2H39MNjpxkv2STFXjQHrw7WkFGLx0liRLmMHjJp4bXDRADldaHNuHIW2PjiVLaj
3a3N6U7X6F0AAulKVY6yCt+oayMoI1rd2I8RTeTuS+GrT0pQ7ekI6tmWKtY+BNe7kkssMQkqJrzB
1NVZHJwy1ybHaNJ3Ywz57JnKphOObXJyESE1aO4Wjp5lW1WFkImZmGajG1//3HNJY0xaULzQ370d
ss4aEiFOsS18EMb2zsqYSo6bTSquSf0s3ZH/LL17QKDdVgmlyOlJY3HyU2EPb3VnaR/I/O3/z5pA
31/vJyWj2tB1LFlxzVD18Aj26l5Imo0YRGs8n0s+ebmqmU9aUZQEvgCPUjCi1y58K80Pffr9L9bz
VkBl1gs0z9yGRDUoQUT9XHcHVfUdr7qPsmITj9VKPrGI7jUvLM1CslYKgifKLfd5MDeUbizgrzvL
3QrMSUmV/svrhvu4Lw9WknwYQnmTGOmTEWcfJhIpaRSP1feqiV+jsN17nkTZ3jhE3Ve/G4+DWFk2
U393vlCPNnhLnlDiWtq1fJFg2dIMFCtRH5iFxy71Ytjk+flpN76GmgKZ/aEcfkqmvzG1TSVEDkK3
D1piOr5X24x8rsTnRRc36ESCyZ/Kv7Nw2GRN3sFFz2VK3OgghaZ+12aJ8kkZpeKhFP5CypJMfRJy
51UlMjI6OedFaoayRR8iOYHz0QTcqmKj7+uU6UMISeXjbR9czKWZkIKUBwYqhDNnTtjqA91iAVuZ
+6EV8sNomNkmi/MXCuEn0RxeTa/c6W67V5Lqw23bS4nCpemZV9Z+3edDIUXnmAl4FEFacEqtvFZ1
XbzJpkGxa3qjsq/XmykDHiPXo26vQefKTaZHt94RWfIQXtygXKi+Wnxgro2MLrJ+VeaS3qb13Wik
d35UHqOmqWzgRiuFrqVtA8IAOwrSlJRRZtlPFilVYaQCD2E5ejEov8pZFa6E2qVNu7Qx80C5FlLd
76b1eLDC9vf1mG5Xc9LFTZtSKxPiHOZEZ0bMAr1oLbaISnW/j71vOS0HP2j2IYStf+5p1oWl2fEM
FkehuSaWlH/QP7DF9p/bBhb368LAzMnyQnUjH+GScyAeKGfZEdiP1RRmbb9m+QSctqHLpDLfC+Fe
iSmylPdDC/lpuv+LxQBuACHPgDwok2tn1jpUm8ScxTC3k9E7B1a92kRYdOILG7N0DExRNMQ+Toxa
b1uhWoOq7e1VLO4WKuicO0B/3p7Xq2irmsmdJIrPRZTtyqo+1MpTEdU7jzHa25aWGBp568DW/DZ4
9o6Hhakdr0ithhBTBZ0t+yR0ghB1W0lr4etvZC9yWs8VIYEpha3q1l+Uwb1v0ClytDYKtpkIG6eh
dXZpCvqfO+bVT5s5piH0fYg+EK/Lttx0/amOdXt1Kn95AyZ07lQ1g1Z+FpIEr02avgEPAWvt1gM6
EHqvHZrZimdn7idatXp/EozWVr18E+jUFxjWEW3/L8Tc+UBTKtfINADiqbMMMTCkVjQyqgxGKexr
YWdF8kbJXm8f98JdvzIy+2IOqWe+9RrOk+xhoCBoYUZ2baxRQy74LxNNjC4zTcFnWZ2dXOz3ATkC
EAIhNLYoOEJzsBVwZVjz/vymQPhBvWMCZ/IOm52em2hVqQtY4nfsCviT/CbfS4ajQeJze+um3zx7
hKkW87Rg1yGagdf4+k6iOaLUQs17mooy41e1ejJSsOOjUH2lcpRt2iD3Vi7n0mldmpyFASvXk1qT
qEYA/7Rzd3iO1XDrhdL29sqWTmsa14TYayKCmadRUSl56SgNnFYnd3aLLuaxaI9+86hp8Zqy6ULs
ZNiL/HAifuIZNf2Wy/QwbeNGY8r1HPt6aqearG16q1x7vi5s3JWVmf+JcY5MIz1zUpp93/R2NMlY
9WssX4tW2DSmQaCER8rpei3ofBVoE4bxGUVavx6faVibdbGSaE5uNXM7DXHdf43MliLHfpCYqIee
i8zodgBXXiAB0LZ+WJt2oGbxrhYacxuO4coDb3lxlIonlmAUhGYJbug3DShFitSi1AdbsajQQ+y6
rdH8+fuE9f1nZ3aBY8HyAh35xXOah0cr/eQbnW1l/cZoj7e9fOH+Ygj03jRrCXhrdpm6soBTrCzj
M/oFRxeekq2sPsixfGwFCdbDyL+7bW9xAxkteJMshSh8Zk+xmtI3yhTutETe827dCqh9xcaKeyxN
kcKBohJOJ1Aa/+PaCZnEH+W4YlkdqH86C56NOPjOiMR7n9HRoXEfOvNHFxpfvNrd1OPJ14GNwOMQ
fYTlFqaAVzNdW/lCPLn6SbOVa5avuZQ34olOu+XFEiH5wWemhfbg9hYvHul/a5/DfqSsNYehreJz
6772rnqUKmShjWyT9vukyVb8Z+klDxMMaokM7U7p8uy6+3JVs7V5fM4Gof7UJHF4V3QS8CYAVxsh
SdInMzeb5xTand0YRuEWycrvcJKET0WbWl9uL33Ru3SIYifGZ9o6s2ujIxeQhSPeBQvcR0Es+D4Y
IqI/3sq3YQmFxFsNYiRe8yiryLPDNEe5Hi2BPXbHuLOpVTUEHi0tbTV/gqN7D2b14KrNoYVj2hUP
avRPQo8zeonip95fcfalRV/8ljkISRnbKO5lHCuseHTRdff7bLc6NbnkVZdWZonYhPdHmYdzFqPP
Qmarqo0KraJ9XWsKL12TSzuzCKsqVVIpJjdXzJVdQr08CatNkbzSqltJXRZdl8b61H4mAkK/eh0k
6lC3PEFk49riyai2dP+IDaN2ksI7udr6wotg7CJpE7Yvt710qUJDav2f4Vm+mSsdn7ago9XZuxAP
nbpmNyp21u/1+q11Bn7Ibot4xWkX/eTC6mxn86aMPd9suKmhbgtgSScRx9WXw6IVqBwNalrg6ZXZ
pnpVMlTtWJDKQAXkVfD0detsF4vOSMsWoIcI9G7OCs1on1DqEdcPwkhfKQ8Rb4IK9hMEy+I14NbS
uDCfRji1JrSTRP/r2k1AbydCq6bJ2VSbXS1Ld+Axjt64r/UXuBHcrt15xU4rvoX1XxwYUEdePQy1
A6+ZduEiKwzIdD0jqJKzmz90Hk0qtO7jNSNLWzlZmCZdJ+jCzIhWSoleGVZyLg39V9OJH9HZ2veJ
/DEHKdSjb3Hb96cP71XiRswEJwTTD50b2Clmn4uhpyYrhF7vQFZHc08Qpb1PKlpJjqeoB6/qV/Zw
yR5LI95P4mxQIF7voZkgzdZ3fefIjZX9TI2g3BDYvS1qQuG+TbXvNHrMYxYyinJ7oe/dhpXCKczT
gfFQ+NFnKxUL3e1LseucumF8JdH86LmP9M+BOlrHNIoeRaX41dSifFbSsD37KEXcWUoqrwS5d8fL
ryC2MZs6XZd3aL0uhZWzFvzeSRqFyuW3NNXs2CoOVu6ItMRvr/ld7OalCcRG49EJOyGS9NebXbZa
lHuRweH2D/Co7yJVuwfacQxSfcWNFixRu6fKSF2Aqua7b54w9kmJhpAzgPEaumxjmdFOFiI78ddQ
FUumOD747WkXs5GzcxzGymwg8BucHii8VZyQ1pmIENPo0+3NmzZndjOYoAAdPul2TVCv680zkkyX
hrAZHDn87BVfoFC//feXHBJWLyB3E2WF+C6OWbSDEiUyBycrg71gfAqldANmaRNm6dmMYddPSX1z
YzPKX0DeHm5bX1odQM4pK6MqwUv3enWK2Izo11u9wwsYmgUvAQIYF2u83wtnBe8hRSsKdIwfzvO/
upeCMqppqFeittNr8akMxPusKkO7pNxye0ULkQX+CGo5uIaEZMXML2R5hMyh8thOPW+3dYtuX5t3
zM5lcvIjMALxDK8Djbak+mPecbjZKOSSbQPJArQ9/bKL74I/GsEwJFrv5CjD+FI9uWPxx3RpkxHm
v4kflCSYTLw2IipCJsWyPzgiU/NVoW0wIssrz+nF84I/lSconwX4aa+NDDD5K1ETDE4T/46i2pbI
2K1uY+5uH9VCEJy0RBRTfeucz8srmeypZYNegBPrPw1hr9HJieOTaoEobtegD5Mjz64xV2t6e6gG
nADzTp+mCLUb1MHoUAw/JLn3sR2T06D8E4ryRpY3Uvna6P3T7fW9y7k4K0UDekg7DBzHnIu271Kh
4Kf0Tq2Htqs+pWa8pYCw4vBLu0i4ZeB2GiZ7R6BngZPxs8AYnBxQRyTs8kr5HQ/5Q5MbThenK2e2
EDCmVhgsSG90enOKuUxUyzIqx9FJg6b8bSZx09pgyczn21u35IEQ28A3RXTn1GbpatXHehaq2uAE
foXkr24RMxRNeWwjon0m1fIKAnwpakzUvfyXqjZl7WuPV2q1s1xDGR0pTY5i7ii+8LMt7dKI9lUx
7mFYXclDFvyRr/JUqoJbhFXOwlQVNhYSp77ojFq986VxlzLOWCif9OqQyLte3dJRWTG5sKeYhIQO
klidEDUzWTdhJcDjhWBX4e9rK9kJPWxdv5ViZS8XHBJ6PokRYYiy+KhN1+IiDg6jQWVHb0THrSTU
uoZQ/ZbBervPdd88CLEaP4qjWxxuO8zCAU6le6Cwk1ostfWZUV0LqtSQRyfon8yq2buxE0mabbka
DzjfZlj7tr2lRV7ak2f2htgs3UwdnVa7M+Knru52lnzQ4/u8jleWthBG6KpP/QIQvwa1nGtTqaYZ
aTYkgwMu5yBUoFSTdld27sr45oJ78NAgUk0wKqzNrkDdF3U6qPngDL0U2oFbPjFeGDatU+drvbIl
U2/CBnBvmKSlMw9JoqgM0iTl+5Jvojp6FVQU3bRK3poMld8+p6XNuzQ1c/rMGGSlkTAVa89SJNlE
fXdcCVYLvgD+i7aOxilNpBTXB6TxyBHrsB8cvclsSX1UfzYt/XXYo9YKXAvRl7BLhXsiZeVTNvM6
+PVQrYoIi7AV2gKIRXn8fXu/3hdBeFiRODH7zAdlwtNdL0ZAtUzqVYnFePlTFnxwvSPDrrl4V3b/
y4ocGKdI/Hjb6tIpMaRCXJrUl8R5GopPQvzty4R7TRhsxF6PihIFtuc1f/5JZtyTujrnBVnP/C6F
Sqh4ncHqcAfPLSCh471rrQ0lL2+ihonpiYed2ZU19a4cdIFzQt9rOwj/RO73bh88ppvmrhUehjXU
xULwo0cw8X9SopuI6K/PrPYoWxlCPDp0zLeeCPgxsQX4EkL5VA7DyVeE3e3zWrjA03j8JLLDDAy4
kmuDrpiNflzlo6OilIuiZ/Ya+DTgXaYx9/ko/7xt7T2vDXPIIKZM1MbICbB5bc6SPd9o+mp0ikLt
ToqBol5Pm2tjRF13zBlhgaE+LOwALVsnCnrliLZ2+qgbsV7awWDVTpSMa+IoC1eRVi4JCjBaCAPm
UzKyhNSGXNckQo0vkj/CCtkW+dpU30KawOT3xMqFXhK5+BR6Lr6ltWh6qph15CUu9Bcugx7PZvwz
NiLIuWIRYH8d3Sl9tnIdFwIaesQTPxIFKAb8Zq9CoeGu68bA2vTedqt02w4QMRGrq3HbjD9WTndx
jfTf+Yd7SfC5XqPbFxx7xRpLo3ZyWTwyBHUsXP3j0PyM40fNfWXw4x5hGGPcFrlTiDuZOeMiIYfx
Non2nIi+eAyUyL79u5Z8nJqYAZyNUEvAuP5Z/qiPDAU2o6Moz6p8H3ahrY4P4Z8zviHSDVUTc2QM
K8PoOIvpngnviqxxefXuVbVeDPqyRXyflf9oUv0pDNSNaT26+klw//xJhOE3fVeYnKlGzXzLQ9V1
4ufkElc/CoSPPbI1s93o2u/ym6/ZPgRgt3f0/UEzLkdTig8LVDPvQP6DCH0wRPejo4npA2GFJlvD
CebnRgbx3t2FudRtY21YyXvff1wms1A541w681mzL1pnQQZq1EQPPf4sKIfaehmDlQj1PgBjAuCj
Be/FVP6ebWXZxIz4+JiALmcYgu3QKZAmfLJQyxTbbO/+MdQSn5naacx/UbNR57laY8SVoKlcUDGW
5WOm0t0jIfe/SXmw0vF+37J9MwX/BFVKpHDevRqGUe2JvqOT/0yL9JAIzbZRq3NZ93Zd+FtY5/eV
lzLj4jt99dDVxVMywtwQb7LGa2npdhs1llZOdMmRcFiT+wIOiv9cX82I2og0URY5UvIV2L897Bv6
XvKx8s41dbOVFPJ9pOeZxhUFCDxBG+bxiaJ76UaqxA50n9vxh/Ln+T3DEkwt0HhiEuodOxcs53qK
YKfogNDdw+jCvfCbT4IRrFQa30d17LAAoHpUHchMrndtNFHNUYpAdGRftkOp2VtWsGViwhk8f+ta
K2e0dOsAxDCcyJNTpk9yba0ctESrzWnX0nDrxvk2p0fSD6tk+1N4vC7ssCqoUXjSggfiS3ltp8+1
ki8kDz8B99cDu1MaJOiGFE7xYtv5v1KrfJH6/LGLvIMiQIKxymc47dutXzDzRvwwdflYEtbqcC/4
1XmKAJZnnYZoTxIbi/UnSEb2gbuFBzmqN724hmBb3Gu0wNlnoCLS/AHiNpXatTV7IOYPJg3ZTDsL
9cqA66INqCf5JFIgoVd0vc+a0MZ53fLg1bvv6fjMCMVqbXPpWpOSs45ppA3U2rUJcVJuqnOXD5Iu
3wv++Bi70W/GUz8p8tF124/QlxkIDqyUK5YWxssNV+VyTOXpa6uhELdRJ0aik0fVJizvBfkR+c2V
27C4tAsjs2QCagsa6FooOn1rfcq9Zpf17Z7p2k1uyhszkqGINvZJFh1uf3GXvkukpvRJVXBfrO56
bQEqgn7WFZR8yo+68UGHNVZRH9nZEKHtofx829rSTjLZQDWXTgL9ptlFkON8oJWCNavuv1SC5wh9
dUYl5e4vzEzpMG0LgJTzxu9QqDq8SMQxTaaw43sIr3y2CDC3rbxP/6axdGQA6NDRGpk3YK0mLSqw
tqJjBscB2H+rPBqUwdtopeyytGnwB8CKwHvRYu7m+ohKV/HCsmqJ/mG5UX0oujzflsIff76aSyuz
oylTJSkavxOd7qmpfksTMeNBXgOCL31gCMCUMxnPoHcwLfXisSJwLvkwKCJDQg8pf11tqk3vbax2
2K0X9Be+ypNoJNIg3FzqmrM3YdrLvD17oXVG6NqcGt51O4Sh6+X2vr0fp6aUiYw2TG2EJVpKs4vL
bxfLcHBbp0icwvjSpXs3g7LpbMpfBelTWWzd8DT8Vj/AC5mkTsBUdzyczZdAOPlHNO7UyHY36g+l
2Vbx/vZPW3gVX/+02Rc2jKzUNX1+Ws2w6HjfeaGtZFvD2qXKnQ8l2dcuelKVo/+KQ902/RbsZ5+8
q12ZReqII1G6FtNldheId4p70FKqNbYsnbTqmISfVRhnvwjw7Q/u3k02wcdM+JDvmeYvhdi2nked
AoV3jo6jupOt37V8KPVzOd57/MuZLe/91/A59+y0Lo6VcEpN5udG201XrvjbVPGtZcx8yDS6tlRa
q3UqRg+DE6zypivZcvdaS7odUZw0DDvkvdn4+7Hb+Ii33VdJtveE5yA8RKAEw+zO7L9ouX+nOpr3
RSo+pOlWU1O7zlWGErbxGG20Bs2y11D4p+o8O2CwN1z5trwV1G8tY/Zp1v3esIre6xw1/UCtu4fz
CtE+3TtO8/+j3W6yV/9nYpd3hrsdiTBNakePWrbROYXCiWn5+sfAeBA2kfd5MLfQfdatv43CT5m4
KXSnfgye+jvvJO9USGqsZsem2RxLeZKSl2yffRD6jTw8qk+m9ZSEr5Hw0EOkaXcv/adCsoPosX3Q
IzuT7Z7JC/ksuo9WsoVwwPJXNmKhlc6NoFEP/TE6HczaXQegfDCFqufJ4UD6AZZkSKqdXhbjXVJk
EIf2qeyEWZzYnqI/xkPSfUyqBjKtflib9XubvL8+EVkimZbIY2ifQr5//UOkuC2atgs6Z8RdAPds
JK392FIiKht5M5a1Y/4ukPgs6QtmhbSLLX2niHfW8A0hNTvslF2v2QNvrNoW4FeKkfyFJuU4lV9i
H+VfETI+YVMfGr08mlMxjFElM3HqSj+Ka9xIq2uZbarcZHKRWz6AGeEEf7rxRTsKXIvsUXG8CAFm
E3DXru+P0AEGCGolPtyPVPOzu0h6DB8Vw1aFY7AL2kMWbVx522a/sr1/osBgKE9ZYxPG7TWZooXQ
yP6DpiA/oEDJ8+B6/wPFJ1eOk85xGZYtYBJP5ENtglnMNlONTpAerHbc1UPytVHOVe7dj7q/Vl55
Gw985wSAnCEZJ6clBbv+EWZYhmLShB09zOFREIUPsJqg1+Z/yCLtlMIqmsslwDUiTUaVbZC3YrFx
3fiQydZzY44vfjv85Il975cmEohtdd8W7pFa5DMSTOz7JpCUrceEh7C3II1Ox25XK3vFdIzmuUuB
whn6xhNWrtj7rIiNBXvAcIls0QaefXNyUWmT2Ew7B21wUDfhNktaKoQ7l0Lh7W/MW276bvsuTM3u
UF5KalF6ZcdnV38uvZTRJrqkmf7E7PSrogXbOBXA/CEbrQz3bRd/aaN8mz7X/u+4qm1m8o+tKdqN
8r0rT0qibmStP8jJceVXvk9D2JCpb0Z+QLl/rl/teq2ZVf7YOXCvG/tBaPdpKlXbxNP1bSog0JIJ
7gN4QcJyBMW8gD5nrbbhVqgGyy7iVNqMlaByN5pmX9DC3KsM6559L2VEt0/TXVCYNoEs4fk46rwa
an1fyWr9fHsZ7wmgmaeBlgvZiSmCMll77auAXplbtqrOyaCWMmSopRrYyIRMu1PH9lBpd6Z56Ifv
qrCx/Hu4kvemZacSPKjScJeTbHTRd7lYY2B//2iC250xH0bdGEUH4XD9o2QAWdPWdk5nus+pdaiz
J8lT902VHAFCFa3jj/VKUrVwnJhkHEeHn3fi4L422RdMZVmRiMmo3IzhCZKqlaRjcVEogE/U9Uhl
zgVZ8trohDoG+Zjyjfb9Qy0/GHK8qdpDTCelOWXDCiZv4avINlLwmWZMqWfPQXmlJfRd3LMmyTiG
WXgkO7nXHjzxofpZfmpjd++tCWJM4XV2daFumggCgVLRJZntYuOpEVS1UueYuWsnwzfLFfZB8qz4
7V2TfGvXCmgLQenK3CzQDrI6FNHAAlvU0zL0l71fhnCGk2PFOd4/1SaRvX+XNYcCpkVvZaoxdBR6
jm3zUPUYXOs6LNpg2oyKFkglRjeuHVDogxQhVdwDuNwprnAMxKrSNcz5sk9MKFhxmhBhGPHaTM1k
ZcTsIEshDW/l8dh8sbRsZ6SOGaGoLoLezL/Cl7DpVHflArxhd+beMQ2vgtmeUHrz5Cge6yqvXY3v
YuE/qfGh0j8bcXtQ0/MoPmpomjbej1K11ZBJeBnVTHRBPKepDl35cZh+nPVVtPaeevxzgigEyhmA
oqIEDpNG1CwIukHWQg8VA+ALnvPuH2H8NnSfbgfapeMF9cPoIrjV97KWopAaXi5hYui/V/JDnx1U
4+m2iaUAc2lidrQaY9d8eKIe8N6LYUW2HgqHMaYfoR9K8a6qj38+Lj/tG3Xeqf8BEfcc3lkpSWeE
dQKINOmYlSgepf6HL7QPzHodbq9tcfuokMO1A5MLIM9rt5VDV63lCEsaRGYPsaDZUp6uJB7T/szd
E1QWfRVE6/CEmRdE6RgHupX2TgenXrejYbdJio9R8+H2UlbMvEEILoolidinTaZjpjWPQvnSjo+j
+jCsvg1vL+Zt1ubCyuBlDDc3BYvRv4j9wfclOyp7iGRWLvUUYt9v2kSiAmSEvtTsU50Y8NO4PL6c
3grpHD5IerFyLNNfeG+Bv41oDxivuRZE4gm6Wmp575iAGvRPifdSfIC+xV6tYi3GJ6aOmMEGxw5X
y2wtMMfLRUsJk74oL2nLO4vKVqnuwsdeETcmYrfm8JRad1782dd/WL5vW9He7e6C+mfkpZ+99DXs
24d6UI7DGs5j8Wpf/LLZs6ZgoC9T8wafKT+rsmAr8W40bPlnGjx5kxznsLLn70exppv9n8H5F09y
VTTB0ItxwuIu/lAOHqCjz3q599qPpfSriL+1Ugst/VO9WmJadKgLy7MUokbnPnA7sXc8M5O2hdCD
pnIFZSU3WryEF1YUnO7iegSyFCO52vUMXRxL2Zba6TBP6lrUX/zcXu7jtNoLO9qQRZHX4FKk/+2d
3H5NxMdGQuXVtZVcn2ojmfCoIB9+O8YshUsAmDAEks/qtN2vzSZu6YeIhfVONsCp3R9aFOu64fkv
jNDMBw3EYBmWro30qG2mYaXwSZNPVi5tivpJRhb4/2dkdif9jNkJzZV7J1Y+eY1pi/pdna4sZMnl
tIuFzG5XmKuoCsvYMN0XN/whwOR7exHv6Zi5ThM+AAwTFQEeVNdb1Zmm2dWGBLFg8MpYCQVr91Qb
xaZJtK1ZMfpT/WaOLR1e8qKkdC4ywV429uB9XfkdC7GUTvP0K8h1LOCJ17+jdD21Dg2VI4sDxP5a
Tcm/m2bgn0J5iFFqijV9sINOpKgrxWLy4vq5Chg6lKT+LioN69gCrYu3glqIEfN2iXnStLQ/I5XU
eJRp87Xe49Lv5RkxpcR48zsMghmasVB3nIxagWxLm0T4mRVFfEB3ZtikruY7/0PaefVGjiRb+BcR
oDevLCeJpW6pnXr6hWhL7z1//f1SC9yrYvEW0bPzsBhgB4rKzGBmmBPnWLMmnW7v0qpR4c8QawIy
WKZNozrKEaQ3o1f1n9Xhu9PcV6XO2/ar1D/etrTymQroI0E/s3BCGe/yOHro6dIhxVIyavper0Lz
LlZrFGTbztmIOlYWBc0QxDGQCgCLXZ58oJVSp8v0gaC/k6sEPNV8hpfUlx4nM/t0e1krWSBNICpF
aNSC+lmCOien1n10Emis9vILQS+lTuedgMRoxTs5nvfgsjdC35XrHBQFrMgCKI1up7rYSLI3EJmK
7OW1ExyzOXH2Nvy+9x2zfQ0UbxsesmpObCSxPLC1ZXAV5nZeDLlMv5NZaI38U2r1UyLbvwOr3roA
Vw5O6HPRf9dAXV5Ntkd2Bq3skCqeXvgQNNS7cJx3yMcdTX3+VLdbCeLa2TGYA4MMLsndurjUqzK0
zJYWLKM58zGa7tqmdvZRLB3swHporPxrZSq/b7vL2m6KeQF2kk4ok9+Lw7MCWfYzW/aSP1qm/cna
Csatn2gZ//kXdjgyKkoK8M1lT7yNagtS/E7x8uRzrie72RtaxW3+Xk+eQpqYTMQ/GIWgG3G5HkWt
jDxpeyZoi/Cr5ZTHYTb2zLVvOOEK1lig94C3ATPWiFgXR1U0SWNSbVQ8VSrnZ8PI2n1GVHpURmU8
2E5vHaaxbX7bTixBRdAH971hb43zrninUBkQs1WGmFBYPJ2dmoxBJKmKZ9MeapP+mNrl0Q6Cx9ZR
D2Hy6/YJroVTF+YW76iiI5oFg5fiWbGMfrJxKq1qr48/uEKdNDmZPEAmUnFjbh5DuNI3nnHx1xeZ
CNahOqLDQAN6yU8wTopf5Qzae4VSuJbPkzf7p8GxaVc+luUplfVfqVRugNBWPkjea8YzBK4CTsJF
A9+GgKFh9xUvy8NPkPLnL3mv3Uvyp8JIj5pZboBi1g7UoGkB5hqDxvL7t5U89J2ehhlzQvs8prnr
l+eoSo5ZE8D5bvgb2LS15RF7gbITPIvykp5ATWZVLsxM9YJwN8sUhKj1B9VjH8DOUZ9jinq3XWh1
fTDJEY9BdnOV5LfT1JlF26teMXeuYLRwzkYa3WV0RTN1a9Zr5WYDQ/K/xpapvjkPo11Zjep1PWiV
Xqm8OCefyaIofGr7LUrplTCWmXJgWoAKTSbrF49gaKZqYiGBDEqB6TWiZhrWED7tb2/guhXA4Xgl
j/zy1pGTxu8QtlG9Zmjpq0TmHzOPthSPr+nuRDMCHhthAT6JV7rdN3kToI65a/WOY0JprXTrNp6f
crmenkjNmwNZAZl3ZhyCEiGC0ofgVyrgfYlH2HTDkUc5DCrtoZRn0+Vp2WIuvmabef11sBEKngbG
3Re3nh2Nc12pg+qF4cyooAohoXNKTOd+QDkzSz3fyL53Uec19bNsn/LKcoP5S52dIO9lIG4DqLvm
0UzsooFIKAkx4OJOlCQ5ziSDC4JWd9d8dzKGq4uTj8qMmWyYWjt7OttoosJfoMKmcPmyhcFsNIUq
KR4g5O4uwdd2aQLE8raHrfVPTep8fKCv+dJySizN6zLruwAXyyC+KmZVvxv8sL8zRrY3snP5w0wa
sy/s4KXwOWcDfNMJ+Oc9FKGfTN3s7jt7GI/1ZCkHpa2q46jOwa4eem2n85fduPZByeQwRdptqh6n
wS/2ja+kB9sGuYOWoXnXG6Xh5nml7NsBWUEtye7DXvHZVvlr0436Memy8HB73WtXoQ2t1ytVNdqn
i++3soqkH2Zd9So/Du86W/Y9vSyTn3rY/DNkVAtNpbb3Y1prG4HRqmHKngJ/SW9qmZ2GiaMVbeCo
3iyZxxpykzzMj2WDZhVcEVowPRSpspH5rHkSfTbgb4Qu1PYWMZLEDPEY6qnmhUS8bhA9jA0Qg9v7
uZZ1Q8wu1CGJTcBvL4w0uT6OwK/xI9S+AUrFEIEOB0N+seMDKthu4ZCRfIllyU3jP0BiNsyv3f4O
FyTsKpQTaXxcfi1j4fO6Db7qSZI9A0HQ6xc/rax5p8OUd58V5XDsZXM+zLZCQy6QqmMVWMVDEej2
3nCqj7kETZqptMlhiPL63Gxi3FbSTxiwwSeA7YVyZnmNRY4km6oUa55S2vOHAlDMQdVa41Row1b9
fs3F/s/U1ShGMk25o6WB5s3awURs0dTvHdUHM1fc826d1S2V2rUC5pu1EQVfbv6QTGatJqyt08uH
qeofp0w+DlL1jrziGJNjl6qnaOlRMqddOFRoHX2/ffyrK34FNQt2PcQIL38A4JQedb9Io3RhF0xM
NF9LWd6r1vytNGFWiOfglEdbTcS1l0mk3AhF0yUBFL+oKJiyP0pBTC4VaQ/JaJ98I9jpk/rOmX+1
L8Fz1VLRHh8Dq/SQZ9rP/JDKGk4TrAv1FpHR2huOtA7vBM8kU2XLcrofOKiQzWSulkAxGJ/8RvKq
yNxFh7R/N3Wyq5byg1y+D8y7Ovtg5v5TYH+T/WDjdlt5H3mumWjjDBj0txZbElpBk2r6oHh+8Y6T
fupD/zDNPjDE3wlzELdPffUABMkmc0fiQV4i8vNxqIbSFwkR4bKhQPGXTye7TF4G0wBgCGKy3Edt
ekjVjmjas6xgn2fB81g3T1HeHqTNUvBazmRBpGBCR8GAKGjwS0fsJzPMComspZarL7P6OdR910+z
j06fHYwJ7unRDlwnGO9b7UXNtxABa7sPFYaoctEiwhMurXeJaXYOpWKvl6RjNj0oTXLI0SSlwao4
HzY2f+VVofpDQIbMtugWLV7QmOOw0zJRPV3rqelPOwZI3fDXc1wDQ83cASFZs512UxvuGKGu/OeJ
caXbv2HtJwg+H2ritERhQrpcr2N2caJ3Dk4f2O0ejnd/51hpcLxt5XU2YZGKAj0iWKDxCrJjWaME
OxcxIRoR6/f+SQl+KJbxSaN0bNb08rXwoRhrr/f36Lndy1Xu+hQzu/lYluWfcFJODrdCOkS7KPhV
5P1unLN7pQxPfSXfx8FWh/D6IqRwJWh7yZohKVlmzalewlSckAS1dTcQrB+q4HPUHhrtXvbRnbJ+
396aFXOEMIwFMW6IOvlyqlKj663UI7F5GfSi6eFUbm3c1eR3UY+URSt6WeawpWq3AjzkhqMPTg2L
ShbVn8tzV5ww5/pRVC8NwGGbPzLkkjJn7xgx2skPJuxO88+0+qUztJChFp20W5WY/+cXGGQkTF/R
w168eADCHWlgNBldoyHeNXPBWKV/7mT/z2T/yJQ/oRR/DAZIK6Tmtx+pvL35rh/70+3tv66RiH1g
3hKkoANVzOJ7H8M0Dyjmq575OTOsQwj8bsqOHYonnWPcVcnztBU2r1xwlyYXF3xeF0GGrrIKpKUD
ippo1dGaZ+2D2sbDwZ6sbK/Hev6r0bvsWKdaumuzyHalrvz7aazLHyICwjdJa4FqScRFq3qOFEvH
MQ2rp8mZ06Ne9/Lz7W1euQCwRVeJ2QQ+f0780pYpUdErTBZdh/ox1nXAT3r0JXb2eW/spOZ95DxD
Wlmg/l76AL4LMBPu/KU1d6b/PhuP9vjTosEEmSZIXAHShq7t9i9ceQkvf+FiN4IgTNq6VansFP4v
HXBw0B41B60tMK/++FCmH1VFP0byi2/fZ9AdFrtAeRc5s9spWz9l1SlBrVJIJwiQl+iRsEydFhl5
1ZO1ZnCH4T2a6vNwrkvbjQ3lXrV/VXF5pxSn0UAhsj3Wyqcpqk5taBG4HSdASMnODjZa0K9Y5Ms7
XCNOoxKFgpuQkFocYaWWVSGV5EBN16ef1ClqDnnQj3t5mh+ZDpLez0aMYCrAzQ9x3zhcJ7l8CFrl
GUqA1IWR5B+ra4e945v2rirCdB85NoToTvOd/8iDrFJGIUr9qrRWQrMxzZ+LRM3edW3a7Ueaxjt9
zqb7vmu2FFLXdhskviGCLTE+s8h7xANs9r30mscOvUuRZ3ouFKfe2Xoh7QrbfNKcwMrdQlYc16Io
vb/teWsvADNVohwtikdLpjQdjklVm7Fv9vq+omEC3tIuI5cBCGky3drJthDfKyha2NKo+QMc4tHn
PBdfoyVZfhXmmpeZHVMfvVx/HMEH77soDX8auTWdNb2fINdpYJk2CjnZlbN2DhKlvlPTaNrXdeB8
H8pW2QVRlf52Ctjx8rQKz1Llaxtfg/juFm7HQ0zqDT2JGKBavBMU7NO4UnrNk4P5VOkqlHVVp+67
Mel2KtCLv64ZQY+DdyMYzXAYcejl1uRjr8Qd86P0yL6qekQv8O9fHLqxdPeAbMHDs0Qg9VFQ60E6
6J6fN0wnVPvKtl3NfDYjfxek3V2auM3LbQ+7Dmoh5EAaSIhlARZeYjWLrOitso11DwFp4y7T5Pgx
7ZiN0UJb2cldHB/KztxSnl/p94BJsuGeErPvRBiLnTS5xFo9jQyvnouvZqDfV1r4yY+cu7nr3gOK
DoLx1MzRA/InG1fVyhdFJkeDlSyKksCykDI6uVMZva17Tq0yI6TP4SEujPHg9KN5jBIJzFcvRb/r
PKg3DlfcgQtnFY8cQrA0JQnqFhG9b5md7ZPTeWnvMC6R4atf6mnjMb2O2VGTIGcQGF++iyWM0S4V
SjUUo72kluJDMEWW60iVtlEPWttE+hzUzUHZ0x1cXPdjJhVxPBmGJ7e9N8BDboXfR/8+DMJDybBc
2cwf/9pLCQ3ocwCXhA9zSbXLBd10ZZGZAnSSZ0c5OUVA+qcg2+XJuFGzXfki6ECCy6cmbjAiIhb/
JvRRxyroKMqbzKCopwhFV6VS4ICVThraxE749fbK1j6F18DH1AXnBtDAS3Od0lS03BFQQadJnx9g
0sujU1Fooasmz31nnx19z1D17rbZ6xOEp4YdBUvPgDC0LZdW6wqkjDH5lpf5wyHIlR4ADYG0Y9au
PA57U0PX3KnHLfGja/fErIGsGhEMQ25LwqHGCeeCRM721DqZjqUCYi2Jg/vba1up1lxaWTxhkwRm
pNBz2+uq8KsWQLyuRB/4Hva+XRy1xgeKVz0NL1rA0FrogfmErOJXH0eHctz45q99iV/C9Ur5BOI7
CriX22xJVSzJXWB7JROYWfRIfbacmBdjbDAMNo70+jG8tCVimTd+6ztN1Ztc214exk+zPZKfMpGX
vi8RPt/4/lecVtiiFkhswvDykhuM0Q+9MurahtKJLZX66HuUNONOTspk3wU1rd2iVh+CzBwh5bCs
R7NKhpfbp7zmShoREaUY8NoAdC6XOyYFE81DY8OZ0YOla9sBGKKubxzg6kphCmVGH3eF6XXhS8y7
6givd7YXxB/HsnTDDJJr7X1W5WDbslPsV+4cIAezxcazdppUQyBsIRE3AHlcLk+1oG0qA3a4qLLq
nu7r+GwE8qMVjvKjZg7yxjezZk43uF9f2fWv1FITqXHyPpnt18dJkt4P9bcoJI9QtqoLa8f21tDi
FXRGrZiqarK9Pit35JKxvQWyXrPAWYkhCBhv6AVd7lxk10M2pabtZYnf7oAa1btSgWT4tvtdv+Zg
sOjqMVpP2+eKq7NvzW6s68bykKQrRnk3IYSZbvFqbxlZvA1l4kCQFrWWF8MS0fSyYGP+r40sT0Tr
ctsvO1aSBju1fAc6Zh9tdXZXVkLRlKxCEOmo6F5eHoqjkA6qE/xAUxTcDanP3Eyyq/R6f/tUVp41
InO+GUp0r1NBl2ZqdRiMSMpkz2TixgmK9yUD+vq+TvUXMT5iNuMGpGXlu2FCGnw9UFi+naUq5ZTP
2czVAz7QOpnGJ2tXaLXrxBtB69ruMZ0CtxLhzzUPUS4HYzdls+wRj/V3dpTuE4ZwjuH492Br9P+4
Bv6DQCSSvNw/C80SuVXZv9govtVmtctD56mvh41bdW099OkEHyA3yFVlDViSqRY+ZrSkcEPrMYw/
dsbnv3cFMSgoaiT4gi6uiTfPYVgmcqk7jexlVetONbwN/aEvf/f5i926Wz1BcRtfxvbQmAuooSYK
p8TXl8ZyAm3QMbhB8K71H9uq2FemCSvcw5Z+9srlBmW6oE/l2iFHF/74ZlWxGsxybLWyJ5k/dP/P
UPx1istC3vz9xbPTKCqEzgN/f57e2cX3f/f3CRho04r48/W5ffP7NWh5U7OCKaZDApdLk9nDxKnv
bh/9mnsJHJmgViOXXoYGlZGFdRkDoU2K36lW7UZ65kr+87aR1SN/Y2RxN/tojdDnV1lJH6GO3b/H
jwMj/K7J3wpIMm4bW7tm3q5ocUerTRAkfQtKF6jVSVO/52PnJmayN7YA42sXKFe0wRP9yjC78C9t
MlGr5Og8SF8KhuK/jPMHHZPmMdvKh1ddWWBYYeXjk1mScfkwvjpa43BXN/R8Ztf8F+yXrwxc+Bl9
W6bwF0ekG4Mymx3OnGfZd7XVP8hT9YD0TBpsTdWunQ8FG1EvEyoYyxZ9KBmzFdLa8kztmOmuUZFX
uQU6SLfdYO10xO1MExT6MFoPl1+/DagmzIh8PKNz3O5di6gGdUcFKWxZDt1B3wgK174j+p0CiE7u
Qtnk0lwZJWGhkQt7li+9j+lF8t8ciuSf24tawTe8Iv14bUjt6eoubuosBrxhWJHoq1aPOfo9EezQ
zJXYx9Z4MJ3ObaPAVeruQ1sE51FO91DI3v4Ja/sKT78jRCXpdy75q3xmMKIaXmpvgq1E774U9pMQ
mpYnKH32Rfr831lbuOVsliZ6yRnQsyx0a708NIE8uFRq7OAIIe8BZEOxEa2uXVbUFpBQFiUGAESX
JynnSVorrUGY4p90ZoLsoT/BWSSYo3swx3+/PoiOyQzxB5AbiwAcabykZ3genq6SYxwdr6OYYAfT
HnpjwFmuEW2hmVeXJ6gfaFVT2VtaNONAU8YCR1VBDKoZyod55WrZHZVMgsytvvhKl463HtQLozxC
9GOJvs/mqHCMhMbESFgOBIZvQ9+19qdBUfaTrro68ovNoY9+tt2Go64tlCuTvBCxIJa7SHp57jq1
GWpFFItmuCGL4OdgSrtxOhELHm8f49rXLzhuLVgzxLDq4ilQwl7rpgBbZuUf/MT4klflrm2yDddc
N4MIGg0cSG6WEY3QA5kShVEGp3jWOrfh9Ia03DCydj9zUIJ9m7uTNP7S/6l2VRJRouINQbUbklMA
Q3ttP83jBgR85U2DLAkkoCDxvOaAz80SIhQRqEMSPLsj/Zk7tWjUw+2TWVmN+IZFSYK6BAMLl6uZ
dWUai3yE1q/LxkOg6c1BmxW3D0aoUEtp47paOSASD0pYAFlfAeCX1oqhMLRwINDR44+x9Tg3H8r5
dHtB6yZgisCzIRZYPp8+2UzndzyfKQgbVw7Mxxylv11YNRvns2Vo8YCOdpOUFYv1zPJPF3ll+DwZ
GxH0qglK76I0hZ7CslTd0uRUI7GWac6Zsn7gcXHzrQ1b9TPmZaAPoEh9NZaWSZEUhUOoeJrit4/Z
5Oj3tMlebp/KqpuJgRhd4xqQ5cVmDaDSjUQpFS/Vh3Zf+kayk3TDv2tnBggjB7ThbXtr96oIBaF4
YdzoGjU8N85gFF2uePJcdfeDJM173ajiHXUYmUKOFB6sKDNOSlLh6H0MGFpRy30vDVsAlLWVi6om
lMkwuFJfvHT51okISKSYeAAZ8EB9bBz/S5/vTan7cHvJ4ktd5I1QawmMDY1FevqL0GekZtxbQ6V4
YGFco7zzJx5kFD6ssjzq+ufbxlaiHNHVBc+lCcX7pXhvGQzTKDdsb5ExgeNJNsBB89vclXtb+9LZ
G9fG2h5ym3M7gdgTaKnFHrYxt2TG0nrFlawfZfZtMBALzv/F5/bGzDJ0SweHib6Bp7+xX3qz3snh
98zZWMraKRHOQDwkKEFhY7tcyuzYVQ+/GS+hVqLv0sz5QUft8Z7wp9vlCHG9n1EcOdw+LbE/F64B
wopIBuQdvX+aJgvXaKJYZjLMdjx1nl3VD+6HoP/adsfRce57vXSj+deQhF9uG726vChhiFuFJxLA
DbDby5XKdaT3da9KnpQV76XqHvK3D47RbNDFXhfVhRmQdKLTLZKZZTialpnk6L7kpVm1V5xP5i+9
civA+cx7BMcuqu7HfKNQt7IybjK6XcggApRf5oJ5MgNT1uXwnACZQEG57Wfk4DYcZcvIYl3wO6ta
BqMvkpuNa1KewenLjSdsbfPo4IKKZjyKCspSca6PUkfOLVYy5O+ot7rGi2P9k47HYHxoiz9BNqE8
9/duIWqqwODQ7WOyVaz7TdWmMvWyaLM5PAs5zMipXcaydmO/8Slf3RjkfnQ7IL4UxQee0EsrQxBS
pm/N8EyItZPkxC2RE1NQuOv/3Pbyq+/50tAyipZz25QaVQvPfeyTmLxk0dmHWAiYo7yF6Lj2CLJ0
pkIEjJA1XV3w0H0UZm1k5wi3q+ZTm8Kf+td3IH/4rZHF8fSNTvI6Y0QK/QfZwYLUHBEFv71rq0th
aFNENUg2LOGQ/mTEfR/r2Xm2v+tjs8vThzzcOJnr1q1Yyhsji6XA2ZpQytGysxUAkMiGQ59Z+7pM
vk52/+jEmeIOfu2qnX4IJ1BHWt3BnlSdwSXtxroEnr+VWq6t2hTpz6vIHbWVS6fUZ1R5QiWMzqPz
rZadnfi+KsZl/35v31pRFlaS0EFKNIrOtfnZaEo3Uz526pYOz9ZSFlGN0OstI2HECT5EcrlTpnZv
RMHG/fRKv3D5cFE8pFdKkx/Hp6ZyuZZGjaKizuTs3PRoOdrh3YTqS6K7dEztLnmUu/JQoDHGqOVZ
KV4i87eW1se+yY4KWLIk/c3B3smNfq9GpTvXw/72Tl9fMqROtOv4hdQdGdO9/HWOHA4lQI7iXOoN
MD5k/o6dYsLu3EK0O2lddLpt7ypSp0f41t7iZC1Ui5XECotzBf5An5u93/2XFhbHmqQdFJJDUpzH
JNiZ5u9oK268jkQul7B41XrZn0LDYAn0gfpOcKhgR/qtmM91Ye4pJx3McSMu3tq1ZfCTJET7ZVqc
tcKAg/qxt+SNXVv5GC7OZXHROENRF52PzkqnnMbZQcLywUiiDSjRqhGoc00UdSgLLMcgJyMKg3Qs
i/NELXpHw+trX3KH+Hn9+++9TLzNZE98cHQjL706iVAPseaqOGfhLFjMo0h/x9zEFhpi5eOxeJo1
JGSoPcDgcWmmaWHOjogFzki0ZqX8XBXyH725B9m51V5fcQD2jFEPuDepyi4HrvKBgbbezIuzM+eF
55uhenSi5svtXVs5HtHAgXOCmqjgTLxcjgyOutQzvTjHctDcj0od/IBmNHZbah5bl+/a1r21tdi6
AX0M6mnYiubPclXfG8Y/Iy+ZDnnu7UWtxIeiU0TxgTuOBuiSHqftJzgze5NvBz3ilHd0Nyfdqazr
naal+17OdkUVvE9DEx7Fp9u2V26KC9OLDSUTRwBRdfB3Ib+JV6r7lAAuLA5t+suJaxeBvzOazFv1
+9WDRHqRgUdCLGrOlwfpayoTzT3uLw/23i8/d3EIk4XVb5XR17ySjJYyJdNf1CsX6wNdhSJRN+Ew
bag/aEUx7qdtpfHr8JQDhEFG4BzRNF/6vmrXRqL7QUnIQRNCyrzR6t5RRvgZMSXlOrq6kY6t7h5o
ZlwFUg54Ci53Tys6PdcsTs2OkP5Kprk4SGltHwsZjaXbDrK2gYhjiqKyKUiRl7FB0hlmrSXl2an8
U6M2TFH5RkdD/raZtRWBYeC7BrgFyHeRSVBNzvgFRXlu7KcJ8fSQ0L5BcPa2lZXFkE0KnAmgDLIx
cY5vsqI2Su1Zq9ryrMsnVZGx8C+CFTJl4ih41hgsX74fYYuwT1j31TmJyie7SL0inH/ravjbyLW/
fg8ZngYFTqgLqRCtosvFdGmW5IoTZec4/i4VL0g469bz7f26PpVLE4vDb7Nu6Poizs40L8Y+ckEJ
K/nn2zaubyBsgBKmygXH8RXnyxxGfo8iQXZGveDeN70q/FwNj3bwAcUzGW0k+a89DWgn3ylMTFSG
2LvLbVMT/qFSmJ3LBjLxwPTS6FFnLvb2qq53jrfdYBCXIZBXQ5dW7LgITCkfs/M46odx+tDr+X6z
sHC9dRhBABgNWyoLPLyXRqqKS60yySKHat4VI5oHqDLM/Z8oHHdM8RSnpthi6Lp+FC9NLu7TdlJb
q+tJKWND2inDFwuoDgc1bNUiV/fPQQUJSmowgcv3AXRBZI6yip1BP2RA7x0GSjeBdCurof1IF5lg
j36JsfDvqeRxSEwrO6tlukMGjBQjIzuVP24e1fXNw+35xtLifpvmTC5bA0tO9xKNj86wRfhwbQBY
hsaFw9ARqp7LaplqSwqVi8lHMegOUffjFG1hdK43S4DrBQKMyioIsMWjk+ShppRN4XgItR4S6QtK
nszw5Q+5Wm58otfTewKQAYKBsXng9eQyl449zUpZa1rl0679lbd7R/5Cvfg4W76rotM8q3e99MAU
nWRPP0rS4rI9B/W91kYHxBb+9jt+1bqkugodDByJi0WXsdPNWj9DhjLZw7m0erhvB+q5tSNviTpc
oypIA3BEJomowJuooV+uOqxjAHBJ61O0bk+l/bsN44PWFnejpD6MWfpkInBSTY3bpz+icv5cqPFf
Jz8CNiKKyehuMt+5eFEGiFgaEgPJK7V+r2rnKPicI690e0fFH7ksNrBMJg8JW3iLaW1crnIsHE0b
Wkp5le4fHaiUuR2DyTlO4TdUM27bur5FgEeLirXoU0KGtbggbaOutLIPojOMTj9S61uuPCe58eW2
kZUvjwuEJ4y3ixmhJQUSem1tUhlJcI7GqtvPvaUy2q5v9cNXts0hsgRwA16JsdvFUtS0q+aJKiiQ
m0eG799pzbtYf1ay/kGfftxekLj1Lk+IRJFOGpJ6UOvSrrw8ITUL4SjwJapOdr/PQhhI55OvNUdU
b3Zp+WdTgPH6lLDHtKY4Jb6wJbFTFxLKzqETnXV/utPD+WyUkucwL317WcsdFGVQcm3GAYXYI/96
uaxIH2crSjoqdlGGsFojVXvNzvKjXEjEtLCK7WJ24y8/KQZJqCIAMwZfwP++yhy9iTizOEh1Erf4
3OQPkvJZtBfaP7fXtfQ/TAhdA8HPR7vrqgPU+JGVq0mUnEOrC6A3DT4GRrY1/3e9eWirCUoJHB0d
zmU/IRrs2EmmNjn7QGVseri+pR6mfvhZRD7SUVvevnQJsSZmnWBuAZRhsazFWfVaLhtQ6Jythnpj
7FKJi6x/bu/bMnp6tYF2jhAWwtWXzQurs6O4dsbknKMxPkHoD3rWHJ8YknXH7lNWu3397e8tMqfG
W0LYSVK1KMvNcPxlpZ2k57JWftZdND/FhT68t7nY91VTx/ehb06nsRqaU1I1W2Qoy89arJdXBeIO
Mn5G0Rf+D/O/XNdynJ51h8HouLXvys742trDvhvGkzY/bAY9azsMFgm+Sr5umLYWD9pYt3qkwvJy
tme12TO/pu38oT3qcmW5qZTEOyPVikNWy8i1MGS+8b1fRREsmPwYgCLXGOWvJYRO6qTOHo0UgY/O
JliNqvpkoJGG3CUlSqsZypPcltUhUcvuTimdeHSDMXbu83HsNDc38+kArXb/oWj91IuyuviQZnL0
dNslVj5eBj8tAdl8xZ4s7to+MPw405T0PKZWckglvf6WGlK9US+4oud43Qqh68JkPJit5fQubDG5
rVR2evY/F+Wf+D24quJkfoIDy39M1F057srfmnR3e20rd4bA1gKuIpzhE1t8xI7m2+qscPyl8qfu
f4fvVOkh+xh/vm1lxa0vrCwiNL2ziozmRXpOci8gOEpKV7E+QXtSGakrb7E5mIu38T8b+X9rWnzC
htaipBJr6bnNjHE3qHUAKYIhH/xUgzq0aYP97dWtXIQ09Zkr59OFTWAZXPRBkgBCUdPzVECUxXv/
kOkbTdy1Y2JZEHqIgXz+2uVda6RJ1/AFpeeiK8MdmsHOI0lR+JArqfVUqCmKcfVWpLl2aKAJuAwJ
qykYL2xS2YnaJMMfO/9pOjju7Crzz7D6E/++vX0rNxDs5tRjyFh06koLO5MdVrJVk4Y3vcRkWRDo
H9AtaB5LP68O0yAZ91Qow3dTIf0AnbfV51m1Lkj4RM7M6PrCWaSEWUv4FrJzNSZHyNYnt6z+sSpw
oPWhR31lbsJvebLhMWseSnBNXdChhEVAf3mcgz5U4OVMKg8+EvU08uA79+uP9uH2zq45Ji80GsUE
8zCcif//TWCTRwaSYjVm0vahgeVACx7Lrd7yK478bSQqvjYkpMHSiHwB9OSlkagP9MHJyvw8lU9R
hMJjIO8gzoybZ0125Ry6o+KYdTSVv9U+opXl+8KBVN451GbgDjGSML4GyLK1dvkYvW+Gr0p45/fh
QzlvZaxru/H2h4pv7M1udCU/v4+b/KzBK0hX1J2145xkG3t+fbQkGRB9WGJsAX77hTfLXTUNUwLQ
Ru0/Jx80cuFZSe8gFN16Lq6XI4jleRUgTWOmfvl5tlUHSKuU8/OILq4CSYek/Ki62JXnYicmz40B
QEkbflaSj7YskX8nQOGQfO2MYyj9uu1oK8+44IJGYh6vJW5aJnH5wKTGZPoAMupjlx/8dymafPOv
KHvg4T6G7XCXzWrCiK9nj79KI3qutHo3mX+G6Hj7l1xfWvwQQl+2X4TyS8GEaqzjCuqz/FwlSX1M
tBmXs616p6Rdd5KNWDs0oekf8rzdCodXDh7LIl0WotBwHVy6lzansanGcX5OZgmR31PV7erUbdr7
2wtcMwNDBDhOMQdA7evSTCbxQshjlZ9lI00JgqEX1ovHOg130VZmvraXJoGoATwP5LUirs43H4wz
0QpwSj6YsYYQyADg1fVnzfdgawFnUP1jbAmer4RAwPB5SAU7HvDYJbpxttMJaEiYn9Pq3pCrozT8
tlhY/A2pCA395fSUwgsXnA3lbtgYBr2CyXIPv7W9TN4ZjvFbkGw5YtM/nfDUKNQyg3/Sqt37kVsV
z934s+iPwZbY16bdxYXhz2WcxAV2Hds8WoOzz5qnIrxXHhz8qNB2cwfH1PStgET6tietXSAoZ9I1
Es0WKoaXxxurxZz3U82nItXxLkzymDYm5QOlKbbaIGueRAcNfCBU3WzzwpNCfRoYoEHGLzIg9kOC
QDp1jP9DkT/Mx8Jp40NsWh2UR3m18blcSXaJY31jeqlTNWTVnII9zc+Baey0RP/smN/a4aggVNrr
7b3Smi6wpxkur4/OtCfVGMaHSH0Z6/TRN+vT1D5Rs71Tn8yKhOP2AVwVE5e/bXH0lh5pFnPoHL3z
oFr7RrkLQpDRgqTkGExPDtrJO5QyR2d327DY7ssnmz0hYaeEKSCPxuIOaevWdKRk4KrKT11U7Irp
/ZwdizQ/hW4VO249NxsWr31NqFBwFODQqLMsW4fQa49qBwHMOU5n5J3rwPMdGcmwsLq7vbTr6/Gt
IeqkC6eutUbVkxZgUG97fmK9BDCC1Lq9q+XDbUvXWaGwJECIKPOI1sSlJVjjB1JXutZOF/4gpe92
fZqFG4HiiotcWlm4yP+Qdma7cSPBtv0iApyHV7ImySVLsi1PL4S7W+Y8z/z6u2jgXFeleIqwT6Pf
DCgqM4ORkRE79m46swtbsweCYjnc8C1UAq9OVXmk0d5UzG5o1Hulg8xX2kMj3LiloW8URFaPjlLj
wpsKbP/XL7y4BQx9mKVx2VHLeaE6VisPsvpyeyvfvm5YJHScSz/B4N22bPWFiSnR9CruZEy0Bs73
RYk/Ok3nRfW9DQvcbVurDnJha1nuha3Qbyu7DLDVQmOg7Scl9IJq/xcPtuslCcmmHdh1lk1KcTaj
n3YYU8/4kFI2kMzNIfm3H/O1JSGMT12S5WWqgtLoimNn5Q+xNdYuYmWuCuKvzw/+pDxOWrCB/N46
MyGkNwMk/KnJAutZf0h9/WTF/c4YTjxtkG/fQD+ur5GwYaFOBYh+OdSLQ2uUMQBDaGBs/OlH/xko
O6Ijh38oWeRZT6MybHjJ+up+GxSOL59pS08Vm6oY/6DE19iV19z5+qP54bY3rn/f0H39z8qE0zN7
ruEQ9pZzHJ27z4Zkf5ra/RB/n+r+OA8nhxzPSbo7nhE9EisbxldD2IVx4Qzhi0sVngjlGfhm7kZl
k7iSkVAArAE4uYE5fbWUiRonaCdrHycOjE5aFX3xTTPemVmc39utBM+VBLPkxi9bguf1DYVTL2Ne
CzE/vUUhIhha1jjRRNAJ7WOkf0X5V/NHz/zYDF4rf1NRvbfL41/ZRJkaSmB9GUm5djInRfK1MUYi
w2GSjb3vfO2rj6p9NLUP0vASzK9jtRH31vYf1hYkf6kCMHIgBPdSURq/z4hFc5k/hY7z0CrT/vaq
1r4cStm0aZfy0Ztx00FOx27IbfzLOrV8mkP2LuwGb5CfMj91w/Z7pW90U1Zd+tKk8O1oM5SRceaz
j91XuR09pfbJ9BQI5R1opzMZDslmpzvwqEYf7OZDOPl/ylcDRQWyML8XLXxUTlBFbaRLoFD1g9Xe
J4kRwuvQuImVvaNcsZu3+B2WS0N0VxUEJw9+OLMMMb3RZcqLps+S9fTU9b4XZifqqhs51NrNxfAr
/GAArKkEClnbOOe5PfZga0fjPzQ1fdRcUK8JjK3vYPE6cTG/FsIzmjFY8YUp90E400YisQnSna1+
dbxUKTwFQWXY0o/qP33xsYWs97afrlQQeIXwdOVqpu/CINP11ydPellLs16cg8+SdE8vLnPjTzIE
GXm+046TMrrVf350qKpjNXmjvmu6jWi4OIW4bH0p4TLMv5RZhTtG60ZtQG6xPKfk3236GHW6i6iu
l0VHVXsogy0F3TV7UIPyiKdWwbEKx5kNjdFLgVae7bF9KeoXvYge8vRrXobgOZ3T2LTPt7d4zUnJ
+sm0fhX6RWyIUhpl4RRhdVZRTHo/qFN3lw7WfVpPyum2pTdg2eUDRLdleWLQMmGg6vowlXpOchsS
WYDm3wop9nz7a+w/xL6Fort0KCvjPs5bbrSNeLrqRJd2hWuj0e15GaipQHSNBz3b9ZntSQ7k9i/s
qgJFc4V6T/A1SA/KB8j/zeKxDlqv23KlJcIJrkS3F3o7psmdhbnoevm9GaN0OvAzEmfYMdwdo6ut
wC2jLVobxUZutBZvYWNCvAL0568h+WtrydRnUzNiTacYRN5MpT76Nht0Sa35To7hRpwfJJvJ32Ta
T0Z6aitr4yesrHfhRwUKxG1No1b4dhM9zTN7yJpzN3xY3BetkOkuVB5jqD1ve9bKR0OTim8GeNPC
CqVerzXSQ3lG6ag5D/b7Vhp3WvrQyK2Xz/f1eGrDu9vW3vrxwqMF8h+MGz1S6lLX5tCyCpMmK8Nz
GnxX036XnGzbc6DHTlXLjRBsLsv3vrLhxW+u7MWoopKDALTguSzsZiQluWO0Q3iWEznZz72an6UJ
sLfV18lDnqmFx5Rd4nVa89gkc7RRB3tzllTeloIJ9GsLR6IILAlT35yLcRlKTLP4PDBV6CV65u+d
yqrvgyEw3WTqso18700iRA6EwB8jECR8QKuEDyYeS91Oc/BGhSp7la98G5t+a1RgZWGAsBcEP/Bv
es3Lv1+8IbTEtme7ZA6S8/sYaZVrTk90jqVKf1K29KLXHAfoFJxvCokXjxYhAPadPNlGrrCL8Ze6
M3n+vbeqY/ouSHbpu6ydT2P5uuGry5+8CjrLHl6YFGJfoPYSU7LLHpbjB6Z1aby0XjQaO3NqGcfk
OR21h84fn+URfQvLm/XXLEmOt3/FclBvfgQX+TI1gKiVOM3YN/FcTiqb3ISTm2azF1nPM5wdt628
DXnLWi/MCP4yJW2eU7jmLJujWtTQFheug8yzEj1Huwel2+XFh3p2IQK6bfhNCibYFeJBoWaDBJs+
k8jqa2gjzDXq3hC5Wb3Fp/2/rJAhbqBQcIgbwgqdWQ7afGaqMLFRBIlKeNHJgSLPmYuPSqxEHsDy
b0o5/Vu0UeZphQM8Jsw/wStlPv35minOWBDTQjH5ZrQvqcMxnyrWDAbj3oj2tt3vnWF2pQ07azEA
gkKYsTRruTyFve0clJ+awg7PRlI2x65Qv1iDXm0Emjf3Bwd4aUQIAnFWKLE2GSymTl7NwSv+LdH5
DRTYMKJyZ5Zd7P3F7lEi5I23MBlqwoXVNYkWjSqrcuSnZPrmWKVnmV6rfrxt5m0XgYX9YuJhqIub
WAQO2UZggv4aonPR70LrSFnbi+P7XkbC4+NcuZPqSU8q0wG3za5tJw/YBfPIlAMDqtcxNdCjPDfg
sz4n8ikcD5SSrX9q35MLdyj+lICWXid91d+2BP8YutBPogxbSlF6AzS3m1CoNQ+8tCA4R+CP6jRO
WHAYs5KYq0q7DRjHWnhcesMLxyRYA3HyJEXhwZ6WU2JWzRvN74ZRennzpwXbXxv124hwEchqbUiy
xDLC4EXveC/Jlcs8zP720a9v1m8rwtGnvpPmkz5F5zkx3Kh73qygbhkQztvXzYIJjRkSATWAMPW5
QSb+/7YE4by1um1ZA0voLL4QhwnFaKNJv/xG8TpUSeYIntyGJFbX34ekKGGi2hxFpVhepU77PLb3
TvO9KjdOY/VDXF7OqO4C9xDnjHoDtoIqW2a/bf0OUZjPjvbYaB+I6rxulIc+mU63927Vky8MCisb
5MmKTZ6sZ8V6CQBRVPXDYG4NBr7hLVi+eXJCGQ0SMKZQ9V7vHxz+2ag2ZnROp8PwPP+b7czqnePf
z+WzkernSftMfz15lP4NwpKq8+72GpfzF0/v0rrg4k2Ywu1Dh+4sNz+03maYXYbK4sEeXrPpb6Ib
RRcSb+BA8NMItpywCI3c1xdvNx23SIZsx3ycubGitW+KK3zhazHxBFMocRpAbRSj1KIzUlAnx4nv
J0SAb2/amssz4sKEIDC1pVh1fWR523QGwhLROZJlV0dg+qs5fYZm/baVlTcScBMN0KIOxROI+2sr
g61Fahv4WEGjMnfJUQ6IQXu0j9B5ceep97Rwk6Bw2R3RHy6NCktDNswodROj2fSd8uXgyy5o1S+m
8moG04FG3Z2/RRGz+pBYKggmCB+o70QIV2KgBFA0YXy2xpE094gkmzVFsLqGNE+f6Ry4MTSew1YF
441e0fLlMeLJzDtVDF6jQmwsmqZCBR3f14iLkU5noMtUz0L9ihpGFbyfvkjKY+VX9+qikeip/2R3
fXWoX2PzE93SDZ9aO+2FlQfSMCYC3wBR1KZpIrli49XhpVqkQzSbNqFXQwMIXTeAUqhnN0yuBdRl
+JRvBfzjGzRPGcRJBJonPiPzcG+iTWd1D3CVVaFzCJ6yf25782r2xujSMpO6LFMM35HSdVLRpfG5
1yDyzEzPMNufgd+7k45IeVI9Lde55iQPgf8taramfVYfG9Q9laWKBAZTRJeGTZlIY9DE57odT/Lw
zGjnvxF6GgUieMNLW3vG7mWLcnt1g9lXKGAoutJ0uf6CmcjMyz4e4rNhfHZm/4Rwde6cdf2HdNfX
m3rsa9fVguCGZ4EslSrVtTXY5B3oEPv4XGSpN4aHCoInrwpPkb037/rPo3YEHll8bqwHlYooDAK3
D3jVgS/ML5txUXtILMefDUQXz+qDPiEHw6hk/mBZn0gFStNwqy1/WotUl8sVbud4tAcloVdwzhvt
NY6tY15md6395Bem5xt3/vg+0Fw13cpCNnbZVq+XqfZ9OfcNywySyJWl733/WFcb2e2q33C7UKZa
SK1EEUtZLxZZ0yk+J8Ux059ncJxO80EbHozpESD0xvNt7cJcpt3/x5pwcPNQmXlqsyJfz7p9Ylg1
cbDbqmquWVmwzwv72OKfwnE1ZUjrAfXNM2Jw3jJV/8eEWUs4p6sBHQGqzwvN7fXJGIic6HrkEM70
1y590sqf2Va2tHplXNoQrwythgy28Tl9GxGirvTQJD8Ufnpsg+lU+vO91DWnaGif0ZF7tJ3wfT8g
apWOO2mejppS7QPFfpm7R2krz19zS4Y3NIoLEDS+YUBrkkaepCxImPevd7VyzKzCi7eGUN+INf7a
4t9Wft3kF9+43vuNAb1Oclbquyj+qYzhybJPDt/7OPVPI7RLoel4al96cQ5WSBtOoeJl/oTYaOmm
c/ZpkCw379qj5heHuWx5t+mnpJL2QVzvW0t7dOT6wa/Sj07iu31T7W+HqJW8jdkTpvvIC3lEiPwm
pTLQGspaaOLKGbAwHCpa6KkMl26x+a2lNEwO0+PjPqdVKqa6WTvq4wh501luq1Nhp49NjUTc3oHu
IXnptF3TI5iSWrvb61txAvyfSXxmjZhYe/ONTWmtmlkTnQMq2nUfHjQTREcxb1SxNsyIGfYU6EnT
ZS0vlvY+7OPdgi9qIVf/88XQl+CdB/kNQjlLQLnwNQ6yU2JgzucG/9l38uvm63vFHWh7/LawrPPC
QiU5Ras3vI3TOX8HV/F9Zo+Hup4+z518uL2YlYiOaCGcrNR0SXVFRmy/npmaVXnoq+k+6aOdPSna
Ph3nXRfvR7NJjz3qW7dNrrzsMMnTcpkpJN0S3kHRAOOe4rB/w7jPQUrVybCPO7BZTn6i+LNxiWxZ
E65Fuifo7ElqdG6teTz6geXspMwBoZ+Nr52BhCzqvFtP55WMY5lDBq9HAruQGV+fX1PqpRoUvJyr
Wv2QD+FBCXxPaqXTOCv7qpSipTwojVvEHatuw0QoN80y0ydyP6VqVvtGY1AViod/R2M+Omq4G5K0
8BJ6+bcPce1TY0KYqXGch+qK8AaUqTzqdsJL04jlY1zct3Oyz6qN1uZabsxAx28rwqc2VD1Q2ZmN
DPXuyKTkofgR9kfTPiva9zQ75haqQWboBs3kNX+q5cGVAsnCwriCLipXi+CmiIZIplHRhtPm1zl4
/nP8kfD3hRzc0vym7Qf+fhD9NOTvm0Fk2RvhwcxXDaATmDm3r0jl09uN5UxoaZ+bsvqRhYyvjqqz
Rai/5nKXRoQUrTWytDBK4HORckdJNQl1vqcnu/t529vWPmK6oTD5QHDHGLxgZkIrM0871jLGZ7Oe
jnIguSqAKqb9pHgrY/mFb3uzcxfWhIwwTKzOtxPKa3E4wBej+EW7m8JAYYaxRea0U/t9Jiftp4Ix
q9mq+wXZMLzvutzYDUrW7IZ8eLETlMVvb8Lqgf7+WSJEzp7rwgIqSNUvCiRvYBjykNRyvWFlLXaB
jIGjmcjFZgtu2Xf52LZdxYmW+sciTQ7S6LuROrhmB0ez7paqft9uMUqunC/CD0wvkSdCjSdOsytt
qCwlCCIXyg9tn7xrmvKp6xiHaBdIQxicbm/lSvS6sidcCpadjVVVYY9TdkO63VbwMFV/EY+vrAgx
MmSgsQgVrJTOgz6iQfwTJqXO3HiTra6FEAWaadk5kX9Mh+U1kSuKl0jenVIjvlNd2d5wirezQQrk
1ogBwWwtwxPnCBvWwSJuJjqBuIm7+JAH0V0jhcFT0xb7KY4UN0ry4lBYxc+kT5JzbFZUirXgy1Rr
810zdlsYw194AeET5ffADQmVGEMAYgHDDIxIz1Kun8BJ3+VmdS8HP8rE/xJFycEJTdcstWOi5XfM
3DHe4/Iocu30gML60UqShfz/mxyb/9x2qlUnpoaLprqxzGIKYQPZzLKVJ4fLqizu+1Q9yXPvVqFx
p0DlXsfF8bY5821851ZauLOAqSy9h+skQ4mN1keNg8wNGXrmZoZdqn3V+o1a70rQwQp5GqgyUAWi
fHfV6HrczZRAke3uUL4xLI8By60a40oWemVFiO8AU+xcVyFUqZ17yx48vdGO/vzUyLFrwMPZRhuJ
xfpR/V6VcFSa1cTk2BElGqN9F5vlS5J+L9Mn2YQCOqw3MtCbi2NUV0gkMqXWeZhTzYw1lcn7xI3A
lctfu+IxUUNv84n3izXgzbcB+IWrH+kpKlHXjtHr9ljUFfacNoj2cWZVSKiEhTdVieROfR5/6uAO
QRMqSfdVDLA9sKuvo9YMyGpHOuxejQ/nLluvt9XPaaTiGYQQU8xRn3k4nePN4/DDSBtErJT8cxhO
yc7KYv8d5SLbbUINQqRk8qm0zdH02elK3+uVIHych0DZIQKdeGWVQmVZ9QzPOGPh6aM5npUQzKsO
CfxeCQbJzfXaBGuqaRuBbPWjAdVB0ROYDLwB13vDx2R3lAliBjifleCsTadU7lFv+ptv88KM4M9m
39ZmMWEmiP19rb3Ug+UF6tMYf74dA1Zj/287ouiAGmiT5qvYsdARGSM0nx8KanK3jax+LNQkDAIb
AEMx1urN0LUM9FKGqz84qYzARsekgu1ar+YWnHLVlMXM/PKuhu1IOJ4UGKAUIY9yhnNFA2mQN5ab
WcjAlfeV+TeRjacS71BmxkGlXbuCOveZrw+U/buOrLVJdAuZZ//l9t6tHtCFEcERkKnPaksmyc/H
963xahT3ZRRuxJfVTUOfaZG4tBkoFTYt4KVNYkBmzIBaONfunCouI8luIZ+HLZ23tfoRolPAihFB
ISEwhFsnKOGMmYkuTNjHOvxG83trqORjgAbLLpi6yKMR/qDbk76burF0R1sp/8Lnl1oisB6KqdST
rs/NtMMyT2r6JVXQ7vLEdK38n0rbOLe15jezTuwmklQ0/sTmt1aBqg0hzDuXw7tUZuaP1+65bZ/G
LnUztYKJl9mnQvc0NjzJnuPOPgxG647Gk4UW3Z87EQGX3jPA1OXbuF5xV8SmP4b8FgUqyB1pceUV
afrYN1vMGGveyhA9eCKHuXOejdeGoC70VabAo3M/q6+znzt7LZK6XcR3sb+9pJVXBpfTQgjhwNf2
FmZbtGNYWlCN+UXy0pfduZwec/kunFWvab4W4ZM0b4myrV3D7OAvUeOFEFTYRWPskrFuRh42SXDI
TrWTu4wGToHq+VPg+lsgwrWb5tKc4KZh1hZqrSg8MSLrTnGyTwjEUJ1WKreWo7u/2M3fSxMFAHq1
AFfXszS7+AzozQ0H2CccxNqgwHjWwnknbzUQ15qmgGvJMSgAAVQWfTJvqyieI5lXx3gwlARJd1p3
H2xl3NtO5qbxLkSv+rGKtmYD1/JRBqehEaShsGDtrl00V1SzR5WEJLuKgp8UDFpvkUr6ixhzaUV4
BMPwMw/9wOrgLDmV2q4M48PcblHGrbnIpRXhUZWlkDx0iKGfLXX6rjaups73jGh4kb7VH1n7sOn8
M6LApcqrSbjrGpwj1GXyXZ+c+NRk2T+AlmQPGty/KFIwiUB+BcCF21okkRgrO+v9JfMxZ7vdZ3MS
7tKm2hreX/WC31bEErI6BZak6bxKJO0VsjLPMqSNmLv6wqRlAfyXRon9hkG8zf1E0VoqW0a1d+xj
0B6KF1l6XwXQQrxz2tduvJv+AxlnTF/jIPfS2cuKO7V5uv1lr93tELMTJGk24O2LC110ArRZ6lqr
KkFBJXfREBzC4q6K3vfmdNDCLXzSmjuC8CBCMjoEBFiIWJJV121Z0wro/ezYN963LA28qDc3dnZ1
STBMM3HOhKkicj7VVWumKE0D5KHWP8tny/ia1FRgjG+1f7q9e2tuj5wkzBcwPy7Z6/XuZSh+hcmC
uMrH+oNZGR/Coj0Z0utfWKEOAYQDWBTDa9dWppC/2oIKP2ct/BE8rIaP1rSlYr9agWG6ka7TL/Ji
R7i+uiGRmzGljzHW+4qShgaVquF8Skzby3LHTaeTkx3N8Aj01c21e0m2DreXueYesKDAQAo0x4Z4
+HqZiVzHaj+xmVYdd4C+nANyM9OOAfjaDaQg3Bhxf2tuYbUiFVkwefTlhV2dO8nPSofMuR0rr2+Z
4aoGJGgfZKPcuD1XLRGHaTTYSE5ZixddfGNz51hBVYPX6AcqKWkH9liO6v0IEMb/U7URqkMykiaM
woAqYxxQDPm2VOaNQa6eDPSkY0WLT3mRQcpnRo5rW4l9/NNDu7YnZHTzwund9B1NDAkQmfNTy3/i
/5tQ27cf2mIGIjfmB3gbiJRqbV0FRa+DC2F9P+iwP+VN+l4K0i3I+0pDCLI6qsTcY4QQXZwj8nM7
s/OA9Shp7qpB6FmZ7JokwlUQkzNCjeTEp7QBxNH86Mq7trT2tzd0JfHhFyysTLA/m9obNh05b3SE
1vCWNNq3dYkcKulWvAuqjE8ydH099HrkavRqb2w279e2GVkGXnrLJr8RaTYsVluOLZWkTtob9cn+
VgKOo6oDfHUXTv+O064yeo8ha42d6BLmKvz7OFO/bOzBkmRdV5ioAvPQBBe5zB2KerCykxWDn3MK
Qd4CidO9BpLqMdkvTUDTv+96lKq7czhvPHRXT59KJ4QNEPmCyhReuoi3g5aU+Hp0yXDl+l/IX/Zh
OB5VZzx0YfEQt/lTGh1Upcd4+t3Ipy0VjreXFyvnibRgBelfi4jQuuz9Kg5lHp/T8B622IPqNP9w
o32BLfmh6fVvGzu9RLk3O015gh4oRK2aKgTdboZByUHn8VzLxQ58xX0kDYE7lfYH48WOvUb+Uo93
BuOBbiL/c9v26lKXDiiIPb5rcSzQIqT7vqXwqYU7GwVrGEcQBnelqPOqrTbi23xuaSv8trWE6IsQ
nJmzFkyWzuB5Z//bOrobKdKH28tZdurNToJ0XGgS2UyxtDTldc8zlpObuSC1Vtrb47HomZ5QXiPp
wZY6tyj+OP1gVWwfUlnMneCw16vSzHmSw9nkYjH4PszvwNcVtdvdXtfqMV0YWf79YuviuihnvbRI
hTOn2MeOGex7R3bnJond0mpDt642iZHWbkx64vIvyKoKAvzaZh0jeidlRnwe1c+5HLp28tkavxf0
P/98bQziUufRYN0jY7y2EzEeUqo13j+ykh0N4v48+UaP5lwfeeqQ/Ae0VNmwuVLhorxFbZj5iuWm
eZMO+GE/ZQ6owwGplS/j9GSGYFSiwNNyxxvTe7t6zqyN0aS1DdVpcKJXhJvgndcLhf2t7zVbjc9Q
O0iS58cUl6QnvdgS0lpzlks7grPMiQndM0SJ536s/5GLj00SHp0vDHcdJsl3NhL9xQvEL44hVFrJ
S6HHtIXTQ1dYHfMhS87V/H0IfEhyR7eUPnbSvdqG3jS+3naWtcvx0pywhyV3Io3xHAjgYLjF8Gwz
JrI5pbYWRS6NCBvYOOjJpPXS4uwdwPhP/pDulPHZGHeOvU/Q95Q3MTBrl+2lSeFjy6V2HOsck0Fx
zOtTHHxmKtTtKe9I9Ze2OSrG13jWn29v5qpDXpydcO+UTJiNWZsmPNIYOlA+WNzwivI4d1vNhbes
EYtkskMXd2FCJNMXCjpdoyZ+OxcJIyvH2mS4ok3dYHAql8v9cZKiY2SY+xGN3jq5Q7bxoGTzvvho
MA8xy8U72e82kow1N2IyC732BRT3RmthVNLWkIw6OU/yg6W/kDBvIn/WNvfXa54qNrJr4pJ1dKKj
MTWSM+8nV+l/LqPaQWO6qrK1u2vuShWbGraFeinzOtdxBVJzR6pmMzkXqauHd0GvvGvzAInq1K3z
e21OPm1S+C9/Uvzql0Hi5b9F2kF4cfSWNsmNpifnWhvdmAx9s8G5gs9Z5jeXu5yHIfFSCCx17fhD
VFGPt4NHE53TWHpYkL3DDvGI+Z1Stp6sURV8AfK4b4ZDZ250j1eXyMX+i6ZhAWpe72oVSmOZBdwQ
SWfnh7CUXnLH3wK/r/kh74v/b0T4AvUwmgKGgMj1/fyg1YlbW6O3PYa5YebXbXiRPgRN5bS2Riqf
NupdMD5TRzlt++GqFZr4y0Q9YDQx+SpLZ7CVTGMxMyCuXLEhFMqVH5LTbQ17rF06PKwBODPlu+Av
r8+mdDp6DjapSSml3gARcujQhtKNkCeZoxy7JpDdoAw3aLdWv2ioAhghxB0hary2GkQG1WF5ub/r
u0my0E55njuOq/qr5S0sGozCyQxGCPUDjeOq82V5QH5OsWadmKgxYp4GkXbIigmqi618aPXoLiwK
37MM1Bk1CJLYKpnutOrYTfDaGBv5z+qpWbwAGBBYqLuFS2BRIfLbHv9IzK/g6pqD4d8pw+eq5PKp
n25fbatf71LU1aim2YTF67Nqw7TOqLjSkrWG9inIVOmxyKpuf9vKqkeA/kJIBFd8w9/fG/CtVqFN
+UqtPAr7HsB7qKWeii0Jc20txjOii8gdpB/LEMv1emQcflZJyM92M9jfWikxdpMPay0d2fDeX1DG
8RzwXg3mc1zFqscwSujqeme+K3tpT4nN3Mlppp+qUXkJJcViOkpND6h9pHfKpDEa4JfzDu0VdGba
0TgwTyK7dkSppZjTD31WD66VdOFOD9XysY/5HcHYKfC7lNFpTIfIK0yACXJhTnt6ysmxL7LwXcBf
drWYlrvDsOzGDb58bOINtLA/8fhi1oyU4npDGIyu7MKYF53R5OPU6h95Q5vPaYJSbFUG4bdQqrek
fddNLoICvBuAaAr+G2VKImsxSjnlrnCa+9H6FtSvkhbcDcbLbb9a8174AhwQvVTcGOS4XlxiAGVv
ChanV3ZEKzH5VPvVxgauPoHoOvwaQWAgRSznUeWolU6aEP6x1dPYfkmc+kmmu+2Mx8o5Zfngymnl
dtGn22tbqXETmy/sCndexF+VeofcISyk0h3k5GVGlOaxNGAgz8Ygfw7yIIZFcZh2g21Id76qfM0D
RduNU1be0XH6c8oZfhDMKwDcqbbBLXi921LTKC3qW/h0DAy1vksz0ODZvmP1t5e+Fi5It5GglhGh
5sl0bSgK9SlxGis5ww0kU0ZU2ta1foSvt62sZk4LSoTJn0VHTKSGSw0rifuhT8699W+9pxCS6t03
KW9P6D7A4kN5Z7IfjB7CT5gSrNTt8y32oLVIz0Odej4xFrSV8HH2Ws/ci+oTrVDkjBm+quFFKavP
EyKWjUmyWGzs7Nr9xa3Mw5rBeBJhIdxTWoh0JUPUSYngynDk6D/Qq++zZOtpvWJH4UZGfYG2Fpqz
gp1G763cdPr0nJU/gfkwMVAOG7fkipPQYgIFjwHwviI3ZBAliS2Zi1xQah2m/mEBujby6zbIZ7ky
hAi6NADRgEPIjDau4I1UR3otbOhoxfGLNdxrw+TNdPUdmGDlcJebuzTy6mI/pEjQ/vsXie+V8WWj
LzJSeEHmuOS7P6eDf6yN/SCrR3s+3P4SVgL2lRHhtMYOek2zxIhRfiJsZ9IHefwCqbez8Y5eaxfQ
fMTPeWwYKBMKWxn6cmelEtPzJQBlzYXp3U/At7afm3QfVG6ZupaZPWbWBih8zVUuzQpJgWpKTWpE
NMit2Dq0I2iwZFTPitn9MPtwi0Bu5ZtmjZBpLm/4Zcj7+sRMDizQDNaYqOZd3BzJtZU8OKQnxzg0
1vHPT457ltSejxp2AKEvqEe+b5QLgrNB/T1G4oYX7r4pniN5ZCR544tbXdmFMeH0shQ6AL8HN6GF
03vDah6C7ptp9buorlDOSg6DvsXss3pw0FYC21/6C2LRzA7I/MscVGLc0Iycyqo9diaAvrzWFTcG
nHW6vZ3r9niWoYoLjlxEQTqxlOpOD54vUO6+38UxIXLcEmdZu9ep8tDtXMqp5MTC1yZHY6A2VsGj
TPkslyXaD4gsRB/V6muo3w3dXaCGbpr6JJKvlX7K6i+317gWmi/NCznTlEfTnPolbAeISrig9pC+
mD/S8/1w285KJs4yF/0bHp8krsJHVyJBHoAFABupfdNl450Wt6c6g8X6R6U8pXG279s/lnZQIKm8
MCl8egH4Bvo0gCEBLDU7xvxe9Za+Z2ZWG2tbC5iXhoSoHGiZNCsZRzjF9REFi12J2Fpro4emmZUr
wWtwey+XHy5eQZf2BJeZI8kHlbn4JbNOkf6hs/+7bWDdKX4fluAU8tA5ir8YKD8ZXeiVxUfd2AjC
W/6wRJeLm6yKwUj1FX6XdxAkpdGz3jU7WX5i+FNLUihkfmrhVsVvdVk8QnhxmpAOGIJD+JWc+LOy
lI0a65/J7xPPV/yHcdwagl49H40sZJmOXMDh12szqtSw83ZpxY4vZneSjI9/cTyML6D5CF8S7KTX
fz8Ku4Jkn3bdwBhaZtD4odEu98Xhtpm18jOQwd92hAzfl6dEMgcqD5KCKf+QJYwHg9X/yQPjOFgq
XadK99La/gbssHXz5slIwIeo4zlbRjeBdd/+QWvxmKLzUjZYJk/FrqsEmaRkzPye2Hlpyn9aUjx9
eNKTjbxk1U0uzAifVxaYQ8tgFQWXfA8m1kMzzUvTrW75lhXhG7NGfcrDgsVokO/tIsl87qK8dzfH
Q1c/NEj98BXeNBSfr50FD/XnmW8JghnfeRdPju1pGeSrVYJCRdEN9bF2GvuuUKudpNRbq1xLErjb
qGoCe4SKWUgS4pAOhpbRpUzTaV9b7V1ktN7Q9Ies/KQ2x+LPB/6WCtlve8I144zM61gS9iz4inQp
8QrKZGb55bYjLnsmBuBLK0IgKcpGyaHQ4zIzR/bQeZgb59Fs2/veKU9x8udFOTrzzDBAW7uAe4Vw
AnbPmWL+P9f6LHtFFoyeNirz7vaa1gob1IWYh4Dl2EF4SjBTFgVNLZmoUhkFKrsnqdjVqlfbw3E2
892Upjvm6ncMh22EmbWv+tKu8LmVcMxIwAFAxWbvnf7YZs3BYcCVwtrtBa59cJd2hKgpOUPe9sv6
1CZ1Y+mHHMh7O1Hcv7ACoerCZw9RtvimGUpI3kdDoovslMcB4LKZ6dut1lUHvLAiurkDOYM8Qxxj
KJ9NaHlaJAyHVN4X02ujvdxe0aoteFQhXGPwCID0dQCRgFbqE8W0M21BA6Z4SF60JJJ3qNfGR9Ie
g0w8aY63ja4dFlOiS9DiBlJEKHuQ+wqOgCy5or9SZfLSnlm4vwn0Oqn9wgcIOb8I1fJZLoradMVH
XXnfG/L7oDXej5OzkR6urgVI3EJvRPVKfJUFgzZ2ZVvS65ezBVkDQyVc/xt9t1UjcM8zeAQdPEu6
PiWt1+lYygNroXZVvY+zHK2PyLt9Kr+4dsTABx86ly/UCRDkCL4gT43eWFqUnuUayfO0nwevnpVv
ylTIjTv7pk+CkFFKNptwP/qd7YHQLr1CB0Ekt/49XZjS06wpP8b6IAERNB034AG067UZ1pGxZ2pq
0uZPt3/12h3EHDA4MZlrEHja9db8P9LOa0luI+jST4QIeHOLdmN6yBlaiTcISuTAe4+n36/470rd
mNrGiqtLMWKyE5WVVZV58pxuSJJwaLj2hfZj339mHPy93g6+NwhWo5+j0Rxu25MtBUPOTFEKunoy
6bW9Wg3LstdogeboB+4HFFgeDUAKvtckW5IoclOMB4txVhXY7LWpJRt7DWQ6xyuadW3u7CI4krwt
bKUsQ8MX/48VkSEu7uqNQX8kM7HS6sXeTSHbnrOd139f7P7jb3w6Vsrm42FwDZ5qdQ3mcMGG18Xf
LQjaw5fNAp7UGUYGqN3BYkKv/NoZO+vrOes4Ta3k8wwlpwNLp+29bN5EZPcuOAT/sbPakKbXpoq+
cKzlvXGwqnhnKvWuViBjmdxdNKs7DwKmKdr4gNJTnDkWIBRMZggNzWv35ji02nnklJthcI6y9yO0
YmG1m4bxzi5iONz+1kNnB+3PFr2q+MNvUgNXPOCnXM/Rxro2XJV6gk4NGTtLEpQSXhF0+Y2jVSjE
/B8LYjNchCGoZ7OJWm6yU/CZmf4A5Z2x/3I7AGWHHQgX2tUAO4EYrLxoqf/PsQJiMK3c41KO/mS+
D8KTY4JmRRH+tjHpJwNHQ+2DGQxArNcORTZD4OHM+eOGKorUefFcltnGqMAvZoX1uvCnudLRaiUr
rYw4k92MXZPQprFePHQYoZBs44fj5H5X9ENXfjE/JuZOzb4GzSGZfaul90i4TPsKdpdUL463XZZ9
X4Y0CVDo4FHVWO2+XumWecrAvQ1qcSjyF30o97OX+m7+Mm6qicqyI3xuBuhABC/oCF5/3zKAVAV6
VkLyHh11v/aeGKvZWEPZNhebTUglwd62vpzPmlcFE+Ps575DHCoB6J5nh6pR/XTQGtzK9kZOO9hS
pg3DsuABviT02fiOVH2vnevstNNqGqtndSw+FqzZOKX3v7FYFyZWKSztYXNTAh7CqruDkPajZj0l
RnMsEJCeHGP3/2dstfNylyEvxQK9YWTHdKzOTegbTXwMzekMa8OGMdmV4PLjrVKJ0k9amwQCKsJs
rZUtextyh2zMD07wrs2KQ6brh9vu/QqEN/uQojy15F8z9atbSF56DSiAln5KyzPOL+a87HetknM/
UiNd+VrYRZP4mYusmK/2GiC/RGu7fTmX+l9m3kEEH0ODWDHQEfV/MzjfPudzGidMUszxsVqYsSuD
ZvwZek0e+04bqJ+iyYkDMeoQPPeZ5gZs7qGJn5Q0mzZeqNKNhtY7qGfQ3Pb6GgJkKU171KLPIYLy
PKnC7m7UtkoJUiMmZF0090FXr5m1g3AJ1XkmdShB6usLAPXaV83vt5dJuqsAN4vqHXfpX03iizMm
V7LCtlIApfoYxI+xs8yHcrL+O0Ec8DhHxYzLMCjCQtd7N3G9NEa5k+eb9zlN3jlR43fRxkkm9eTC
xir5qagMmkXMq6Mdc4h1y0Lx69ht97e/lyyfC5Y7REQAArzhV5jmOZrtDBBlFuczAuh9u8ucYrlX
hqV8VEb1rFtMyt+2KQuES5vi3y/WSOvVImk7kBB1MR4XtXrKqS21zfRbrjHCzbQ/jYR101qL27YZ
R2AHkWnsAzfZ14m519Xi2etVhHU2iB9lTlF5QVoeNCpsIiunnKkIw6zjZVWXz6DQKVBYByUpD7c/
nWy5YJqhDQ8iigN4ZaWKjcLKB4VPZzGdyLAMYoaF9zio+bkqtwSNpS6BWKN1JsDLb47fJea9sAAQ
CRDg1dAxHx2/t3/Howsjq2NQse2AJ6nO+VtOu2RAGiU+LgbTiYG7N/qX259P7hHtKzCGYuZCvC0u
Iq+cmUWoI0JiUBsBo5/ixh+m33jJM8X2jxGxhhdGktJLR7h+IAWGTiNZglM8WHtLjTfCe8uX1Xk0
5Mvchg1A69FKdhXDPm7enuKt4Q1ZFrpw5i3rrIVAco0zrtXuhr6FHX+jkST1Q3DUsHlUna16/bms
MbDKwBEhnUB34v2VJCnMJ1vXPKkVm9koBowFYmb1pteKukPGCz8s9bVonkIGvbivb1zptoyslqSK
M7gVMxe4v8C+W09CzGNzSkPE6PoeAs6YST0wTvpbHXqkPNw2B2SUR1+N/rUwTgj61Vva7FtWVqeP
NrtxFI0R6Ux7KvZNonGzeR6Gjf0ot8KwFTAcKiDrOehm4DGBFkJ2bq3iTo8e0s47GtnJK7/f3vfi
w7/9Zv/aWcVY6MYQhVVpdhZqbrq3UyuUHUZo8xwkKIy/MugiNs9v2UCnYDXg4NHE2aquLgldDskq
wqjZuVieF4E1hCFNae+zbvdrgFX1W/NntXyqIdmpDfNw22NpHYGHNnAmALqANkWsXmQhO1W11kuo
+lZmAN22mp3MeH7nDO0hB9k0v++t0AeKwZ2y2EhMkkWlZYoyEUcUsJl1BX2JtGiepjo7J6N1xzvf
7Otjlt4Vyem2i3I7Lo1gqD/gq155WC9KldRak51dU/k8me33YXTuizl8KLnnbuxsybmLT//aWuV0
vU6tuXSwNdTkwTzuBl83kucmS1/SCSxQvUXoI8m7IATEPLioOtMQu16+3DDqtjRZPjX6uji97ybH
219PsiWuDKw8ytysNaaOw32BHL4/ICF1CvN79xnUxdFu2pO5pYIu94giD+NHVO7WlL1V01lapovz
KrR/Krr1zADmp9s+SU0wPw2QEPEe+pXXH21q1aBWVLZ5MeV3g2sdo2kDM7VlQfz7xa5CO9ELaigO
zy69awqcXVBtRJrkDCEV/uvDKqqj2DZyED3Z2dZfatqFWfODiv2GEdniUzsF2EYVVcDrr91QG3Uw
KeWD51QHMUCC3vfs3QnpWSEBZI4v2qx+tPTo7vb6yHbspdlVzE1zl40FALBzFDyp7U/FpJ4DpVu4
VcqUJT+urf/6tzrtJ8o9ia3jXyJoVINCh3i3Y5pxsOLnzHqfzdr7Ofa+FaNp0/AI8o23gKQ6cWV+
dQ8ItaE39QrzTfB+yT4N4+gvfj9XiCQjsRtsWJN/VQpkvN8EFcwq6uOhjbLKwJoJOdbS+rq5V7KH
wtqCccsik4SOdBNgYx5UK6+yyGmdUOR15itISKnz1aH44hZbiUJqR0z1idla/FkHZ0UTG8qS7Ny5
n93Q3ffe/VhtjQHINrKQoEd8makSRpOvd4A2K02gdDhjKEqxz2uqVUpibcnWyI4NeGW5byJfQjF/
tZnnrtBLDUbQc6vZ+2B8CdTnWnto8mGvb2ErZQ6ROCiyOSpiLGuC3lwZCyfvtOzsVWWzB98Ov3SZ
zht1N9naANBAexhYETtsFWvKoltDHIDSTuJs8o3gz0WP95nHmPztTCH7cCD5jV+VHDQOV3en2cjs
qNPxJtceqia5AxBuhydNdXZeuvWmln05hi0BP7BO3NPWcW3Eab1YQ35u6/BIe1dUI257I7XAe51v
puvMBay8yXSFG2hEThdENUo1+8VW91iWAxBG/sfC6rqeV8NkGWlOX7f93qb5Q9G/qtnn0Mk2Mrhs
/S/trNY/6Q1vbMTpJDwRPZwGvoCNB6HMFxCkoMTQ1CbQVl/LTfu5T5mUPuuBcVIaZMHb6Lh034Jy
a+BQagmiTwDs1DzNX8I7F6d5nZeN02tkGkP9UtbPHvfy2Ih9L3c2wln22QDJA5H/xWW+7ihHXheg
4TllZ6d7aGPjnrVJN/OmLMoujaziuGy6tEo69mZoW1ztH9pui91M6oYBfxr/IR69Zo9IzD4Y+gEL
I6xOHfOfrfVzc1xyy8gq/Ruhpth6zrcyY5Qq+1exX7xx3N/ekltWVleR0RzCtGVQ/VwVYbnPBtfZ
TW7dwk6ReBs5U5bLmH6yhO6h4IERP+UiyjI18JRiSfKz1yw2mpLN+KMNK9ePIlV5mYvi+2D3+kbA
SSMb/AKMbYLqdF0nhGaa0bcszcnTiCYzrdukUDAWw94ef97+kDJLkN3pRAXqTm+UOGIlUuqyYHZM
sxDjKGCTfIHQBfqGjSlkEb2rJzzYRzGACCJX6PmsvuIwT0Vl5bl4EE3jY/q9HB9Bhex6Q2im7jbL
LLLdBNad/j/EdBAirTIqTAxzYbh1ThjO/mKbfr/VqpbdEuk8kndoKnHWrfKc3kLYGjZ4lNaB36f1
obD/iP+EdslFRWx7hkt6KaZnJrpXkGSyia+/YL5wJ6jyEntB+9zm0UtJSSdU4YhPbMWfsr/C4nWM
jxrc9P89RC4Nrz5lMzDKmLcYbqPmhCSbP8fDMchfsi2ci2xTQ88gkMVQJ/BNVx6q1TK1wCCBLuNJ
vJv7hyF8ve2M3Ibo+VDiMLBzbcOwksgFZpszBxEuRyEjuGsM59WatfBw25Is4gVnDhFCIQUekWtL
EG9WWjFgyZ26EUyYNnBztMB9eM2kQqETdk99YNd3S91p35ZB36rMSz0VjAaEDBfKdbx0oZK5VFRZ
NrfauXCUlMvO3AJAydIHY8z/GFnFhuKO5EwkS85xOJ7CcNqPw0vs6s+b84WyLGyjWsXoCvze2ho2
lKUQ7tVWwIxrhLhu89S60Airin/YOFhkdsgZopwJlZ69xu9Ynd0W7mCSp/RwHxWfg/rVzIZj18IR
NGzcxiRE3roO/5ZoZTgAJNYAyCGPhxitDDG425+dwYZ5oil3boFGSBcdZjBEQBim0+j9TNv0GI36
Q9dbf3j6tKvTLeIQqeOwU7gcOgw6W6uNoQbD2OtJVJx79WGMjGOP0oJTPHbWx2A0729vDYktriHU
VWFJpi+17vLG1jS7tQp/rVJ59vt6VmE9C/McTVlQjU6bl7BoldnGftSkVsHgiOTJcLq1ejNaudPF
RtjEZxBuu+BLaR1z2588v9bfM8t28Iz4WUueMmVggvzbNPLk175qZX/omIUptnSUJRvHoDKIchBs
D4zTrTaOPXpKbw2Q5+pedyyOVhv5tnKK660RY7kdUcwlA5FbV6dGYVmRWuiQmU9BUh+B3rU+ep/T
AdzkeAdWtN7YP5JzF+4KZnxgJeaFuT4VFaUdF48PfZ57kP9LGhT7frL0DSuS3HZlZfX1mE6MHSbY
kD6eP46IiUbxsbCzjSiVGoGRWvTPAPWuq2xj5bSR2Yyo8zXFydGf84qp/i3WUOn6XBgRQXtxu6zy
gnu+O1DlApScfAqMn4gjGP/9SUbNR/C7AnOD1XgV+fDhLZXm4MmgGw+pevi5zDu3STcKWb/uVKs7
3pWZVQqJZwu1xgCq9zCNdqn2kNrvY1M5Vda8GzvzI5w40KK+aMXnWb33GKj32mkf1O3e1N/Bzuk3
B29iJvg7yvPoozbGHXv5rKTtfTkmgHHeW/eAHQ59pRyC9sndkveQrTZUcEKWBng1/BLXC5GXejh0
JhTCSn/iUN+lKXfGzvzvjwlDzAZD3AAq7k1hZMo16tvCSmHsguzBW2DXeg66r6bz6b+nWBI5OFCq
KjRMRNxdxJU2ObBz91RPLWsB0eCGP5ou1vdLkCsnC5qUvSukdG7blH7CC5urWF4iZczaHudI5js7
/z5pD/FvcNcwwArlp2Adt0D9XftlddOo6xlTz5QZ/S5/YpKwdE7h8bYnsiwGcpHUzEuZUoa4+198
vWGGdjB2GFGPi8DP2r8i43TbgKy7aFxaWN0OlWloMz0Q09t2eqKaerSnzh/UT5leH6bcoGH00Fgv
5rB3nNIvhv/eB8G6+2uMAMDYunISms2gJhkTs04dMkeQFdU+gtBlIx4kws/ij/PmI3sCTfNWadoO
ipozomFgUDlayTeY0Q7M9d1VvZ/6ZhsjOOX41FSLeQ8NwAdzvKOMa6fDEWQxsk77ebP+JbsCXP6g
VfR4+RS0YQiS3oEHoAEZNWm7SXd2JpJQy7RxfsjdF7MtxBDMrvZqD1pRlKtRX7DGaIBWQbpfmCVP
gz8iF6HGJ+Op+GvSoTMZjlA2H6cn7YM6H0NN0DBlyFndDjip5xe/ZbU362RWUH1lxW177yx/jwoD
/OVdaftVutWdkjG5gOyFx4WiOZQj6+GhzKDEbY0MYATqS5G4YOs6P9WelPohmJ1jEMYomuwd71MV
H6bqbhYD9+OwUW+Q5aLL37Ba6YiulJkL7rg5zPeC39ayd5syrGKTrg88Xncgu6k/e0A6rtOEFzdz
PS2MS8C+w21H1x/a4mHM/1KN8zB8t4OtJoH4e2/scWcmx4pH3ZqgxlqqwissPix1yDqmTJwhd4nC
BJMNt6NFVmyACg/hAFHf4C5oXHsWJlWg0PJlPDwdkJ37UGvOTtRyg7jaeQPILpIVL4MPG2ZFQnjj
IOQEvP15FXCPvDabG2niIG0kSHW9Y71kO4RKg+bH2PjaOU28J2/5rBXLQ7JxP5KRQMBRBvmDLa4A
VN2u7WpqVBnZCEeep/+dIPscG+XBspAuLB+LKNw3kUmHdfa7EFaiZfHtuL3jYr3xHJSu7sWPWEXT
FBRx0lqMjqjOV9rIu5EBFYDF98kWT7zsdKMiBsRNUKPAvbnydrIhTBDKxUFs/SyrZtxFSuJshJCk
PEb1hEqzxktLcMBdG3GS0k3cMCEJOOr9bIqStj+9hJPGxM/gB+3Gx5Ptdwj+HQEMJIDW1zfHjRPR
PmMrjka8K+rgycuy16AJtpK6LJHCLA/5JTVhdv3qTJvtMPRSlfmlzmjuLG3Y5/njAhFKvdOix2w+
h3Xhx/Y73fsCX0kzHjPVvmsHxM8+hdpWO0+2kOivUJXmF5FpV2E7laPaQHrDsKtRpfeu0yWHOGy1
jXu9LMsRJsi3wWwPFmoVl0W5GHM1mbCTD8EpypRDEYMIito9Oul+Vzy09fCSONVvJHDQcUipMQbK
LWwVP4zWAcmiXHeOBnfHpIpTpTD9nW4nHNkHvDQi/v3inqdppamNIIHOS/NSLV/MaItS7BdHzTqj
XVpYLVGw8PazSj5e5L0v7X4fMGRg5eWDykBM4Sx+Hop3QA7xdJS/T9InhZsIXGBIX56qvBvBa5o+
zxL4rOIHq3TeJeMhzJajaZxaiHe05q7Tj068hfWXBfnlr14teTo3CuB1seRwDZeHcHL9IPsWZ7su
/Y3eGs8TKJNglgD1s4YlMOBipaVH6mWKYS/uBgrViUw7/sZCgyuiVsnZAizreqEXZj+GNPhFguqC
yYl3SrpRJZclIDg1/7GwWmil1ZZp6vhkpQa6YrR3bnQukZ+57YfcCtTCPB3FBX7lRx+aWd637Apn
cvYDU+fiOTzNG9tClruhvf7HysqXPA7qyLPYFvnypAfW3ht/Up4eEFnQ9X2hhv+dVwShPbD3NNeh
33NW0VaO82TmHnNOcfGO0kA+pU89BAg048Pf+Xy0aqmEwYZJj+E6DOImSIs2gBlGcBDMnHne+Hmb
UVj83jd7/sLKyh9cXUpHkG5EfXXI+vnFHUS9/2Fpt2DRstQsqhWUjgXtrin28UX+cuy06ZyAhcpg
Jy/oO9XWzsr+ANVWmelBGw4UW24HoDQzXFgUoXNhMS6cUIliNlJbDvtA14+zh+yYO4R3ZRd9bYKt
qq00FBGHQ3hVaHu+WbEyzetUcM6kReP5U9RYd5Pd3hdFWvl1Fsb7kXg6ZVOydQWW7rQLw6tFjKBA
mOKCc94W0wz9k27+BC76O/EIKTN8iUKuZ421jWnEB0sAkUngGSdAHymv49Z++Y0lYxKZpgnZ740y
TRhELYhXcga9Db83kvvpqzcsnCrlyUu3KOplPQ14kqn8wm9rCrD+dYCYRTC0nUIedCvk67XlDs4F
j/v7QHso89HDi57Uh9yHpzQ7OfbB2SIDk2w+0Cegm/CUd9kvCoWLAI1CQ9GsDHWARMl4XIfVH3VU
Q6GFynEQlhuXFKkxIFuAVamyIf5z7azTN1OWKoyrjepc7KcmG3Zllxt7l0Fs1K1RBru9lFJ7MDaC
rRXrub7wxalrjdbYMW0zGcDOB+0hn9uduhQHPY7+vm1LsgEAUyG590vI3f3VTrn4kHnt6pXK5qMT
BrAuzCbKBUx67M0qSDbeClumVkmlncskUhj7O2sB78q497Up8RstPdz2SITeKi8jmiJuG0yXC07I
69VSsnnIewdQdjMOM8U291hH45+3bUgyMpmfgSjT4zmCDsC1jWgMC6eygEmbNdIszGU9qmF6WMqD
0WqHMs7/ZDq0U15vG5V9PzqWkNhDLM9MyWrPzShFI17ucl0Dqpo23zJqiYpyf9uIJBML6RnxLqek
B+zq2rPcbpyk451x7sJ2l3r6UQ0/WA8RnMDK52WrQCk5ZsBViD3FgCbsuKvPmM+9ragLxsriSw5V
Z/zNSAJ/TPIdwIPbfkk/HjhSwGqCoeTNIHdVNSoDX/iVlIYfBop6oquf76pmnve3TUm9ujC1etMo
S8ZToCLOY9pwavdtHD/M7vumd/y62jq/ZMEOBFMIkkGnQC37ern6oeqzfMQtL/ww2CBSoJa87Y2s
SESGFyQbLirezMBfm0jSMXJGg1TLyIAfejVXw5kO9rxLM8WP2+UU5z8san+euoWyl+VBxKahECE0
3uog0cuKUJNi7LWds09ZP6GPVT7EiXeIf6MtRJf2X0vil1xkwQGpiz6xGXYNu6baabGNMmIw6TvX
ytSN6JAF4qWpVXoyFjeZypIZtzp6rfJX1E9c8+H2ksm/G6czG4u65ZqMorFzLysdvFHNZFdCJuiU
D0UZHuN+I1nIoo/hakGFBFMsYgbXn60x0j5JC9iLB1ix4LtQkvx025VfuPh1Nofch1ejR8mH69O1
Ca8aFbi6xUBK5rdGe9APZbkD4xLeOcvHMX5divuEfgqSPCMCLNXXDp6ZZVdn31DQ8pOHJLyHED8C
Nr7xw2TLCHkOKG7AgnSpV8s4z0rXtC6/y3Fh8FB+Tv8PbNuyz0tdllIws1MkrlVUjrUxOYPjkUiK
mQq+BrBnqyQqS/eXJlZuBKGOZhsymecuT+5C/WlOxp2NlFSRvw+S8CEwAtXXwGxM9aeucf36Y1ru
rdk5lVq6N6IPVvzYVFvNP+lvIt2w6nSUuOBdL/lsVEOKUh4QWad80u2P0fxDS+pHvTDeNYZ5D3/f
FohLePkmyGgCiruWwMyuPnSmLvrAED/jPOWzptXHyvnRiypY/mjnn28HtKxtYgqoGMFMMZpj/Nq7
Sck1O0wZPw104tVM7rgu7JAcuItV95TO7b6rKPz0T9Ns7tw4fina6dnt3K9ggo63f4osTeAuiGqm
K6BVWe1eM0grfVJIr73xYkWjr09fhwrOnw+3zcgIyE3qe1R/eLqS+sRWukiuWmOiq+JQiO5r86Nn
NT+8sHs0M9QclviTa+7T9FCEfhw0zl5r7Lvb1mX7lNstlwwxvk4OuTbe9kqu11B0nFPjFCzOru6i
41TmG4ekLIB+MWZz77R4pevXVkJjNizIdoFepINvJ7UCtqEAow5krhrMv6NW2ajWSt2CEQLeHdaP
JH9tUNPHEAoUkyY8lUQx8V1733R3I0BuG7HW7SFPSQMyjxXTTXxU84fRvtPcjXqaLMWBFP7ffvDp
rv1Q7KUfMwEmUIYHxCf8bXkp6dJcWFhF3xIFEeUMos9GTMJg4hsapB9p/wDv7kYQbPmyyqWJGqAu
Q1/ivLhPJRTmc7SRrWWvjouP9QttcLGRzCEC7RngytL71GrL+Nha/rAv5lfD/Rj1G9Y2Vn9dTJ0i
xZxiXSyNsq+j6oh6zaG2NyAK0kIC+FkBV6KQ8Ia+oomKyA4T9qeqUH2edN9bdJR8ndPgUSJvZkid
/kAAMMryl7h3aGpnJ3QeT66dD36XbjXzpUt48WtW+9id9KibXSLeiQek4Sfng1kZW53zLSOriCzH
VPMmFZfLQjvM9ec5Vw63k96WhdV51ptWV+ceFrziWz4+lupWRVKe0y8+1CrWgRVF1thjQTG+JL15
CJL7Oenhrj5Qa43HBy0a9mWe7Fx4x2/79n+JmF+9OdHYXO+CJkYW3RMC3KOeduqu6C1b38V92se7
asoLbe+q5WyRhdN59GF8Hl8SzYWjuF6cBXqn0qjuel0r4lNQQFJ/8LqYQrRXGFvTcbLjFdgABWie
L4z8rA56W1t02xDYnyYNdgBx/GA+BmO9H5SfG19EROX6+nJpaXWQq0NsuOEc0lJus11ig67xnhLl
0/ShA2P32fR8zWazwDtnaB9vm5b6COE1gsYgQSmGXKdvq/UypTAEDbme+3FiaP7geghwGw98/nCj
fiS7F9oXxsS/X6Q/A7XNoZ8At0Tx8m0eQ+PeKSbxDI3UXT3A4jFD9Xd052brri/Nu/DuwpFLuce0
VoZRW2isKKfr3AV/eVx84/H9rJ/D8diE7xOK09Q4b39WqacXBldP7szSFDSAMTi34wkKAMrf7yam
WyKN95xl7aNl48UozfUuWBBqx8Cx1uu41HAWUSlmT70mRvEwa+0XWwM2dNstaSkBgmPxJQFnw7N9
vYIjfaHZKTFTAIJHiCbS/y7j06xkvtY8g5j0y5qW6VbvURakjEKzbgAyqWytNmLQ6EGeegQpUxlN
91JVD1oZ+v34ZcM78S5Zb8NLO6t3S7Igy94k2JmLLw3V4SdzV0V+nEEBtYvfFXvV+QtueJtz7bZh
qX+AeMTjxeJZsfqq3hKribPwVb3mBQyUN32DndrpN05qsZXfeAdG2oQbFJDbGpU0A0EIg7yjJWSh
nNnvbIgYvf0SInG5UaqTZnjgJAAKAYHi0yqrlEyoFblB/8746MBB4B5HetJu/GXStOPg6jteT35P
V9TpTYYJdkH6ZOXfc2DGt7+r9KnmMC1HvRBsguaKvHuRcBI1t6ckwGUNNv3qR2gf6+ow9Lvij1j9
1jAvYS+T76GqklvnxXjYKsXK0KPQ49FdgZobqZE3b5c8zlxrEn2jytz16d/mPPkmY3TFeDe+5slx
hOBwvNemh8n7seG6dLUZwxGQHsrb63Fr1Y0QAYro7+ju4BPMU/lnjCgcKAHFvCt79djlJ4AzAk7J
Rt915ova1f4yV75gX9mibJIlYDBqgv2T4WngutcLUXhGZlWZQImkhetnDRLepfcx7iBV89J0PCQZ
4ngjfRnmaNI/Nz6FOD3fBP6F8dXpmnZV0ygVvVD4rvZRo30yjT+H8Ez3+X5JzHdtX/tRHh7K12iL
y0G6sZlIQJIUODnzh9duc78Ky66nYw61TOc+xS76IO+nrVk52ccVrWUk+Sjv8py8tlKUcWMjp0N6
bIbHMC4e9KrHs/pTHekcPN33pdH+UIz879vfVRZhl2ZX2TJoFzr/C2b1U0fLMKzygxIUfuDUT93c
b2xl2flGO41Ihr1boDeufZxtQ6m6hS+ZVq8wypVwWzrxRv6XHdoMNzCFKvasvr4ltGYWRQpXbSIj
3JXGnxw1Zlns0+QwQ9GellsaCDLhGIbiwRwDwxWTbKs0qep1+T9N88qqd3H7PaxhrKhbhLpevLs+
U45VxJO3PkBr7rdzfFfrPK+65eBW7vcqUjde8tJPTI8buDtUHZSVrj9xr6iZqUSsp2E2vqJ9Tg2w
cs4WMkb68GAwAM0f0H9kx9XVaJyTSkeDkD0R0+W+77vUV1MHxNKwH5IDMHez2sUF2tsbh6zUPRDu
YtCY1tiavwV1FyuPOshX88EVJCHWZO/HYCNMpd6BMEbBmfk1rKy807VOz4yqpyEWx+WjW6Ainhqw
/HuBmtx3i94deXkZj3PF/yrdP42xhmyfN/HH23tTNkRHjZL2gShw05oTmeni5OuaIfEU3lTnYX4O
030Tj+jp1chS3DnOoVwOlmI8QURVL+0+LKI/dfMuMJ8U6HxLwZDbhXe3f4/s41/+nFWkw7hrNbTC
ocFykrsemP0yfS6UrdiSJUJGQgGXAhEGzbpK9EunFONYc8rkrXNwvG/z1DyWDrA9m0nNNnzn6LVf
l78xYC4GUf+xukq/WWZncwo75LlyXnN92LmgC5YvzmT4eb7syJC7299SdqiATaLkBhUAx8rqLJ3b
ye1CHe51L/3MdPYRKTC3jna9u3GLk64ZTC1gVn9B2FZrFsZtELoz+UAxXyMFgiBY/Dp9q9IhtUJZ
GeAqFGxcf68DNaTg1g0d/c+yzZ6s/ielpGO4/Lz9yWRHFWKn/xgRP+JiN8x1Xte9aFObTrub61cV
fijzecn3xdhsZABpDF6YWn21ok3jXk1KVHhH46vGEHRu94epMe+dDKEB1bx3g+kQJ5t5VRoVF3ZX
ByTk6og6Abc6h23wo6MQa8XTj8VWHheVPH77c0oPrv/Re3RgXAIAcP09GwaynFAowgzdwYxe1Gmn
2s9FfnSH90X43YU93l2eHCdCDfgpVP8IKfWV3POnbOthL40enoXgLH/9kNWOtypPH03RPa/iZKfp
n3U79avldNtdEYLr+yNbgEE23jQWz+trb70UVFI4ED1aGO6Ze6CWaW9EjXT1LkysVm9ehtlWBqIm
bKN3jW3tnaY9Ro75Qwga3/ZG+skuTK1OqKAuzXEQ3sTtq1qBQIx+VluTC3IbjPrDY8Zk43q62KqA
a6sC/9Soxc5VfjZu6XOm/44j/xpZrX3mdXnVs9/O7vIiuM7V4WmYt8YjpJnD/tfIKrmP+TybMRol
Z9qsiKSdKuWTRv96QWepDP/8HYfgx+LRRoVlDeDX1WEGvUAQNBqgseZz5Zh+k25EmnRpXLhQBB0K
CDUR7BepcIjzcYjEBQXu+9FnSmm4c6cyOCK85P1/mhI/5cLUWGaaFpR8u6D4UvT5fqxfZjDztz+a
+L1vNifddTA0NkCu9UjQ3MRFHxgjEJPG+Twu7k9lc15WWs7wRKf3F98qgxzXjuROZJt5i3hF7oTM
REbDO83MHwtEK8KuP8Z599yxTZkOfFIqytTDwUYfHDhFtE+N8DzawUYlR7qGF79ntYYgoYcgskFt
tKK9Mr7AD1WlX25/V0lGop9u8F5HP41i3yrpNcWAnz1xUvT93aS6yQmmx3IfZc7sj+oWlaNssuvK
3CoBVrpXDuHEMubVeCwa0sX4l7aon111/CoEH6LsPnXulRbZlTw/wG65j7WNfCJMrCKJiQNGWBhL
skHErFZZmQLTLmaE7csEdU4Y3y2l3zXqckCc8TmZXqLpv58rVwZXy5jakTpDVgWiDb5uABrOfDCD
wt2wIslgV1ZWu7BFaMUsTNyay1fY+aujhigpLYZqC7Ypq3ZdWRIhdbHfuWf0SUdzDE6JD5H9UsXj
vjeelrvUeoYzb2+WiOo8deBv+2EjCfxfTINfEi9XiJhXawcJl6umLTS7sf0x5XQOK6ZteFeeUi0+
uBAbQH7+5M4fJlt/l9dbcF/JfsRxm1kzIJDem6G2YkqAFaeQ6y9Dvk+7hxSkm5J9uL0hJRdLGvgA
w4H4QixlrM5tt8oAU7t0zeJX+FCal8B8zCw0r5ezzm0vt3/eNvcLJ/pmO/xrz1zd8eBFDht1YGg2
yo9jcR+d07vopc/2/fhebVIfOXiHOrX+aWZgUGP2CNx9+0Oz3gfZrrD24ehX00F7r5y0rTk3ScYH
ZsBGFS05UUi4DrMJeCuadDPvLfOVannpbngu3TDMadBp0NFReSOfm/SsdSTKQJP2GI1fYkioo31o
vQJV3sCly0bP8YWrK/Adxqq8VdxWekjBIObtqGlg0L6O+V4zv+jd4s8NRHL5J7hb9pnpnN0y3A32
sZjeR9axbvq9wm3btr9tKdTIf5DFnLTgb6LjsvpBMT80mjx+EPRCqIza1T59x+jpMdS/9cWHLHus
HY8W4R5axdj8rO+r/tti3kUwnHv5b+h+0TtAh4OV8JjkFAt1kU8cNUqXOWY+ZwIXa1l/elsFP+mW
ujCwOnSWxtAKbyKSgvZL786nsZ7uDffBqv9uTPfPyfiSMRFxe1tJU8WFydUu1hLioBowWWSfzf9F
2pntxo0sW/SLCHAeXsmaJJVky7a6bb0Qbg+c55lff1f64pyuoogi7INutB8MdFQkMyMjI3bsHd0H
cU9/SdvdNrLWpuNoIHZl0XagyS9+xcXKEaIKJc4Amucl2igphdN94jjWQZWR0JGdtj2AC5rdQB7p
heqSf+yVqN+4d1YXF15EqKro8cNnc/0bMnOoBuqpxKvyq/Y3u2jPMzGXQQhps2dbz7ddXr28OUe0
WlCUfcM71suaH2Soz5wZYX6XGN0OyR23GU5Gn98n70e57TY+5GoUujC4OCi+XIS1NlId6dvHQGgL
KFvbf3UBRUGfKRkqeMtCaRKVipHYKAUKEtg4/Zp1ntJ4+T9msvfz0kMEbMOldYMGKHRKS2AoFxE/
LmPeJWKU1zJQki31czzOez1O90EmebGx0+V9qG9hAtYqpijNq9RkGflkEmhxyqs2Drs4CNEPEtTh
VaZEnjWW5q5TU/+YdRB/tbM2w7VtHWvDiU+qNdUfJieINvbr6qEBpA5/LFhd7pdF+mLJaUMXivXm
VjWPSiHvFe1nbwyHrH6uu1fFP4fpRpK9tong6BcvMUoLUH5fn5HBd1p9hED0DM23G1Y/VfPL7WOx
1gGFouE/FmB3ubbQTnJX2w2jDGXvxnr+VR3244Pc9V/yor8b23cqjZvxryB/CRh1mGVA4ObGyVzN
zRgZpSoOApzqyeIn6FVDLBK6vmZb/kj6vHStSTkwCuNJ7fgutVKEN3dGyKxvcGoC9V7N1dPGKohY
s8xlwK4ynY7qGvXwxR6b4nQsg4aSqaSEf+WoDwJu2fuz5GWmelJr2ZMhkzByaE5hwBkhQbhtf+1g
XZpffGZ0T1gAm1gBFwscNiXjn5Wrflegq6A/INc7zYo3roC1e+bSpPhJFzeAEsdGNZYi+nZf88ja
iYZZsAmYXHWMkwuGC+UqQLrXVqK8LeRJ8UEPzanbysyxhvt6+KwFr3JxzozqQCtp4+27ekw1BkzF
vAIs/EtUY5I4iRE2MsfUarhLPrejQ4vuc5T5kP7OHk8Mf5ifs37wbn/EtbMqxqkEEprZtKVdK+zV
arIY+wgSU7A9RvrWM2LtyQ0XmOCyIvuSl1WzflAmxHCJBqXzqEmxm0V/dWPlbvaLxW5fnoZLO8ub
OVTbUAoomub6uEtbP/K0VCPDUrt5PxGKSTyTre7b2v18aVO93intzPSWXVLbmpODXf01freL1w5t
9MFN++YPvhT3COoJzDvxnF8EHMh+NXmIaTZ1xU/Jr1xza+hi7XCRIPMPqh6MKS6cccaxlqyZ8ub8
MW4eJYS5o7bZiBlrGuKA8kBwgFxQUG5aBI1YRunOSXlUtlGrniLfnnZTVLS73OklBDE15QSCDlKB
PHI8rU+7nTW0kOQaleGqdl2+pj2iOY69KwLf9xgAE9fqVO/HorY9H0FNz0mDLXHStYXh8iR54FfT
qV8sTNJpYRzJiIwxUuvBCGjbrtlvgdDWDiK3CQeEOXPG2hbbN+p8QE5hlJ5TyqRK/zMvtsa91zYr
bzGOOTM77J/FdTE2TamHMnoSPLA9iQwyawKvMR+JpQK1tEmau7psF/YWn1rPeYXYvKMBYT7XmX7o
i8HbLOitOUX+Br0kVXkoYhanIjR6I1etBk0J1XSnhPOu0AaWx70j14euiE96U5x+P2Remlx8KaOX
mgKtQdjfg68U93Yy9Ma3LawmF5cmFjvOkZlCqf0hZTSlt45mPYAklsPhwamq4JiTn8On3M7HUmaC
TopKntAa2yULU+UZqTp5a0J6bW9e/pzFqyCdU6mzDDwOydkFym34g66saEFBQuAwOfmGrA4SUj/N
emRojP5BVZ+VDlY26eX2qq5dRBARgJyjaYoKifDyInlIQqOufUUsauF4fT64MTgNxUHreuMyX8sf
wNrAdsqgN0+Lxdfraq2c+lxHTwPJkXmcj7r8GhuvYW7c+2GxqydrHyZb76rVPUNgZR6emxY+k4V7
QIQlCZ5VlC9gF5EH47nIBy9KdRTNPg39vNemvzMr8SwkCopw2PkOuLnbC7x2AzuAWR1qhtAtLvkI
CNy9r8y+8BsqI1H4ZuYxj712tO8nK99Lm2pxK6ffhKdNqDXZSAPbixAz60NRqCOqwLUkhisfrHLX
6++mOfFMCIO2LsgV/2DLYAAQyC5kbcsJfj/vmNhP+a6helaTv/PxW/21LJ7mrSbFmh1LIC8UilUm
UIXFRs0Ti4aWiVJG/qD758Q03k1N82J0cL+pytfbH23tpcpVDHZIaP29pfFKnMi2emGtsTLVnXul
3JUNclNJHTs06pxPqZP190NqtV4BChe9an04JoAdj7d/yMrxhGcFGC8QKpEYLLyuSqWWlQ5FA6mu
vL78Nnc7m/yt25qJWzmdoPUpsgrOJ0rrizdEi7BRPo5ldq516kdD6zb2XXWnOZ4yQ079I0/+IAEG
IopIKQFO9GAW4aCMo2yMhPhEbJKEyh+lMtopjph82OL7WjsONoV6ocxmEeIWS4j6yWDlvZGeC38v
yfEhidXcNczwMBQOEopVRpVM3do/Ivgv8u5fvFYUF0CiAMK+3q1qLoWB7aM0YClD/ISM3hfFZ3jT
d/zQcYe0gP6/TLKDD2b4qQvm8qjaY/4yJnkI5fQw70tN4RV3ey+tpB7MRAj+F/CjQmvq+jfpA6pt
to+CSR702WHO0s6LQs6p1atb/fq1w0pC9Ssm0KtdwijqBIUp6ABQ55l/mPV030Ngv+NVcOylrc7z
GkCF0CoUhwyAIY6+cKtUtEjpoxy5lLoenvrQ8vc+AHGwP2GwN1QlOhV5Ye8jWn7epAw0dQme+3EQ
RFBD3eyVARGXMJWHh3HOx4PcbBK+r64GKEEmPx1BQCL+/uKObbU8Q6a9zmivFMUxKUrtaOShc0gK
M93Phh69130/v7v9tdciB0ArAZgBnPjm7dxArD+3oKGA4XVPgaW9n6bPtSkXruxvEdqvZEImVxys
eQCSBf3EtX9KGiE1kbPZy/reMJ/TYusIr/iCdB1Iy18ylOQQ1wZyLbDbOeATl8aHPvogQTuiKF6l
n24v2cp3sqhemToUh3TdllCnNmJiM1EmvlPINWM/pfbsGqPkTmp7V43fbhtbWTQY9kh2aDvBSCAv
tq2SZ05ghgqnMX8Xt49ZviWwumYAOQNeaNx/RNrFoo1NnqRKjDdNUdr7RFMkt21a63jbjZWgYmmQ
BP6S3IFqfrG3J778BJ9adu6axNXG2VPGF4pHG6Fr1RfaofSIIJ+hHXi9AZgXY6wtZ0Db0Wk/1bQL
95SG1Q0ra9sMBXNqTbSgGANcXIJNNnYFPaiC0Tz/q+O/90PrMCT2KUj/QJCR1i6VHxI0KFmXU0Dw
lEZaNSNpIpWV9VDrTeNaoZ6dIj3Q9rc/0IpTtNUwIYCdFNMWz5Sqtscwlxw0b6R0xwArNCYapHdQ
mdy2s5Zq08EAiUvVVRAVL/abkeWlBUlBdhY1kg+S/ldn/lPP59yQ3UF6sL0Z+tz2vdTuNuyKx+zi
qmX2SAidC3w9ycv13ghHX1xgGvIwRXuawmSv9x+cfHgYFGYrx+CxMGoe9A+WKW1YXltZIaBFnx5B
H4g5rg0HneNTbmdTirdFq0NUVHwZIZhSX257uHLEyPxg0QUAjED5MiwFDbi7sovyc6r+rIZHRsaU
8PdHCjFBR82BS9Z4o6rZzeQqspXl51F6za3XkKb/5qTYyhkGki8opGGJfdtzCbPRDmOz+OWGQS+i
2WLrWP0eFwYWoago5bGGziE/184j8L0Z/Yqqftwsqa6Z4cGDMiwqZiaghOvPDqFSX5tKnJ+V/qG0
0fZN/umDz1Hx+fZXXzVDoYgSG3UpMAPXZqRJleuq63K0uLVjtm8CvFFbz9maW1obH2Ca6L+GfhXh
L7KTyUqSWip6vn3nuJrd7jGIunj0zFXe9A8iG42Gyk2NT3G6iw5zYJ7txrmfITTrf8jOp992m7bu
r6SFfjbX47XbxqyUUxtSGM/zV73/4psfJPN9tKWRtXKkrqws3gRB2Q2FktOnSp3h3tkbCVoD5RZ5
1Fr7gqE8AKVcJkJJdBF6wdurkaVTnKbLWEyWOxxZy0qWBb2wYRznyHRVLT/fXsBV16jJGlRL6Y4v
p1LirFSqGGbdcyQfw7JyY+m90m7E+pW9CTUmpOzc5LAsLnnn6MZYVt4BktT1adcPgTcVxSEB5+4n
4UaQFdt8Ed2vTC1Om1ODCqxsTE3yoxn3D1Hacv/f8UD3pPxH2OSnYIvSX2yxWyaF9xcHwtdyuRlb
IJf2+AKBWvFgWabbGPNOYWLy9sfa8m6x28N6llXJwlRp7P2/pqp4H5sPefdam++r5IvvlBuruVbX
gHwOeCuJruOAGrn2jUPh15MCDnFunmNZdWuJOVGUtmZd201h6OqCYN9TrYCWVGVvkAqvbc1L44vz
wMshU9SSb6kiJqgqrqI9m9332yuqr3y8SxuL/cILIpiGHBtKX+wg3NsFZrXhxroJbmNyaw1w3iLh
iGF7Lged17xgFXtqAr/Z+4pk3d12ZG1rCCwNgjCQijF/f/2lKLZped0ZcKkJQRJn8ILQhnKJKon6
uWnvku5DPm095LZsir+/2PmSPNV1U2GzoE0AUT7NfLeOD83UnZje7eQfztbY9NpZA27NqxGeLR5e
iwOgRmSUku4AGFC/KMUj2gUnWLzIPdL4/R+s54WlhW9kHj1bwmfnR6M3DKU3Gg9z8xAkL2qugFYV
jZLff7bwwKNfbpD4kKQtp0xzNYhsyaB91dCxOCjK8DzUcvT7Z1pY4cEKqYdolC32ozml1ailKEjX
1YgYhnSIe6/SjKPaK24TfJs6sP9j9ND/5Rt3t9f07T2AZWoLv16YFJsXfSazKSNuGhoUuvo4pKlI
txrthenC22ZWQPnXdhYepmMkp7NK0yyt5FMRfI4hqtFhIkvAU9Tt32r1opCCI1U2fYLUsM8t2hgK
MjZSucHk9fbo80N4HlJaRy+HafvrA2JLtWbWGQ6b2ZPWhp4xv9x2dcPAEomrZU6NuH1BO8aqXD9/
jbeA6CtJCS6IYUKBbRDV7WsXElvrstpiLdVQPyWNcSib97n82Ofv46lDgOk+HWEOnbZIiES4ur5U
MSuQT7RxiWfLcDYZqMv1CurQaronOam/q9L7LMr2rWzvNpv2q6uIbozo/IiTsdgvY6ygkTMKY6Hl
WtJ70syNi/vtVYY7olgElJdkazlhHPuGGs4hFpIQoUzANh3A7KLYSs63zAhHLwIyjz7wDcJMRvtS
THA1+eNkdH/kjIBsCMpd3rPXVuJaUY3On/9fhJwZE/DdUOPf3tgrUx+QK7HlDPFUpoOzuPzjlDKt
LkPbmD3pmTtxXBsSqqe4O+rqq9FoXuC3XjglDEwGYLQ2ztVqCLk0v1jJBMRN5GccLHvyyF6fMvOj
ip6xLT9KqeJm/U4qmd/sXu3Y2LdqdbLgIc0kGO3NzRnDt3eeoJmi/MPbDprUJX+P3RS2n+mcQP1Y
1d+CqGa+5UfMqMv2or+tjVybWiQRY5AaUlzhdYxepl8dwuBpipID8g5eFu0KO3OVwcu/3f7Ua6fv
0r9FhCl9s+2nKUtFMcHSX4p+61oV/4NlLKGPA7yPlIHrdeFVVcuFLM903mWZL2jtq+hDELwE+sk8
ji+StHE61iIX0/3Ee7SMGAxduJPOcpnrE9aioA8PSsk4oD9JqHVaTXJndha0DR0TQ5aV7m6v44bh
JZjSqrXcsAMMZ6J4dgqGXap8G42jkXwMQVjcNrZ2lV94ucQ5xSkgiiYDB9MXtmvoL4ERuFOewyRw
uG1oPRCo9MPFIxU2wUXKZzHuasljn54n3r9D+zML2qcyfGy+FdK9qn2TNLQ+/b2MqlkPM9kWTmUt
otKl4OVK+RWW7EUcUCsrLrUSvMOYvTJREjWPefjztoerJii1cvHQSGCfXodTeYbhRpvU9KwZd3H7
JA8Hufp428Tq1qBnICYlKIgvE0szlgM1qDSuHxgPwkdt+FkzVZaftOo7bWvvtrFVfy6MLQ7APNb2
7AvkhjEGbuujBhB6w5Ye7roRJghgJTHQgV8smu5DTmd3GLHCF0FKYkp/NXW/tffE8/ZN5IDW9j9W
FnsPcmQlilXgIBZKclG36/yTpp8H40tvvWrWrmptjwn6JP0gtC5vr6Jw4I1pZCchWgLBwJjE9a7Q
CrTkJJ9PFindeAxmTXcnu1Z2SlZDwVTZ2laHfQUPTvCnoEue+uukLbY6zMvtEOU2WbM+7yA+UnoX
erNuZ2iPA3qf3Ase8kGO8ZwEFBwSiuVb0rqr2/TiF4iPfpG+KMxTB1LHL5C9wfi7TgI3zo/pPTV6
K94K0+vr+6+3iw3kmOHAHe/zCpqZrwp/jMlHyWd+Kf7r9ndcu3wYUoIDFYA5uczyNFgGXcI2zs7G
57C6K6xdY/2dR9N7I3intu1eraTDbYO/GnXLnQMFCB8TEKQY0L1exVE1GKlMQ/oMTq3fN4OWua0m
dOX6fmDyOMkYJTXnA8l3dNdNRbgHTyqdnLbp3g1JqXlK0Zf3Q+tLnwrH/5pbWUeJl2KCUSFUkgN1
dnOGUvZCiONo5p19n4Q1DNf66DzaSuQ80BAP7m77tPaxoHgWxROLN/mypZEGhdTQjE7Pkt0cLA2c
ZRt5rZzsa/v3p7Dg1Yf18ReIjvxThISLPdgb0ZCY8LacjWZ01RrWocqV5I1vtPqqYoBQ8KDDRkNX
4NqKrCMqFwg4yxyovjcPU7Ar7f6Lns+R5xTD1zjp0oNSp56uZxA99NP+9oKu/wAa/YwpASJGX+L6
B0S6WTbVILH96x1zxfNDmx1S/THUnu2/k9ztv9y2t5bDClzBf8wtAmk8phGgA04bNcvvdfqi+IgJ
qeXezOJd226MTorFe3MAYORQgCnKUPwtjI0trG6OBXBFk7w5P0jf0mZ8iu07w47fTZn/91hssa2v
ugfumCobrR7u8uvVnCA265uwz85J1u6C6kGoBDrglPKdFCZ/cL1CVCXIGpkKkn+9XC42aN0l6qQk
ADWKqj5UUrmXC+e+KLeug3WX/jWz2CDWzFMkizthBnRXER57Rp1otOxUf76PZntLr3Cl1Ey3WeAb
aChaorh3vYZy6MM4YQEpU4u/xvYUQ6NQ5/VJDwBVyF6dF0fKfGH1uW22VFDWrp1Ly4trR01DCqdm
kZ37YNcY6U7OdkYwHttGumfbITD3fPswrOUujPaqFGq5a9WlrqqSSrFa6eB7lOY5N5E6jR6jYouI
Z+37XRpZLKc5UpeyfLZJap1C+OniuNgNneckxy77fXgCn47IrIOzBA6zhFQpZl3oXWiAGTAz3euV
KfdmCRIGyB633FpdOxOav19kDG+moq25UayuH9iWWm8+xMo87QrZvlNzYyv5W7tzwNoI9CjpHzSd
1/ux0GAcnkofnIBdulI37rrwL5nJ3KTciMVr249Njy/sBaLWYvvFidwz2A+yJzIO0pzshv6DrLvV
i+3ne7vrP93efKtuXVhbnOsQJixI5YCSkJ2P+znSAId2ljeWVnjQLXLc2+ZWnGP9FKrMAJoRGVqY
M+PByGOdWNygpTXN6Az8A0WB2t7n1VOWbBysFd+okNAGpgXIO385M+kUXVEOnTjI1WlqzmDgQxN6
bnvjg63sQcpe3Jq0aX+d4uudkQA8CnKaU2cZBLhhe1V3b2zqd6+cXxCoRENSEDxaqiFrkzFPTsL2
o/oZBvpeGl9NuJQ78xUswcZHWsFEivoI4FMkoDC4rJB0UsVwUJ3k50ylmKt9su3ikHU6gd8qzk6j
n7XmpwSmV6aGHej2z0TWj+HRp5QRKg9aPm39npV3F8NTtECYphOKh4skrM2nNtcBWlKH2odj6No2
jVWpfhTczmHwXk89zdl1/efAgVQ0VX7c3rO/5qcWCQTm6VTTjgdObejXH1iX2mkMGiAOeRIdS/9+
GO4q6aEOJUp9/TOB5xA0E6+/xqvHTvaM/GWQK2jMHkeTmYgHQ/rhW4cuOQ7dU06Xe1Due+1HzpNJ
Uh8i9Zi1d/bWYNvKTBjTGKLJAIITEtSlDmWdyVIXzk1+rqxdGlGTMYNT6ugeKLHQs75nhlsG015S
ZnRMe5df1cuITDwlw6NQ6mtm60gy/G5otvJpsVZv1hIBCCD/OuJsSzi1PJo9GTWwBUktgv1InnQs
9ardKhevxBnqMyJfJ8jQ2xLH6SIr6hS/0Y2aIQbnYzjc9+E3K/+CtrJbaLGHzFc9zA9jE7xzvsb1
jzb7EUb9x06tXcIraoKnvvY3srSVUCTqRUCa6bOB2Vv8noFPZAF6EIRdidem3c9uVo9zbH0Yyq0r
cc0UfI/gaSmRCVbPa9d7P5r9SpCdZVGys8M71YjdYow9J9/qYvySg1t8TOb/STpBfREplq1Dyp1S
PnQISkaqvUt9x5PSfyQ794zAeLLG780xNniyTP3B1tqPod/sQv/Uav0hoELDUtPQlNDoe3/7uK75
/wuxSnVOgJ8WSx1LtlmXMwQ/c/1Z8Q8IVJjll3ELN7gS9DlY4KLJTMGtLusxE0NyVJGZ8aUQaM+l
S9fQ9T/c9mTVBgEYGlrNZsxBu/6SZg3aAqpGaj7qJ2M+Z0EGdfJGbF1bLQGK/Y+NRWyb5DTzqxob
FCtcnXQtTg7sYjeatpD2KyffBoDI1U/vkA7e4rtwBPrSDOnVR8WTHsHoCxP07fVaO/SXFsTfXxx6
3wG8kWVYmOaTPNK6cw7M8mmyCzgFJYU/MEbzjioElRUYVK6NWTlJotWJRuirRJ/cNZFoNuRPsvWh
2QrmKw9YQjlEmaItQrd88Y0KNQ/sOQdXkafNO0tvPjqB/JSaFOHs2PykIG8JFBzkTTb+vO3jyua4
Miw26MWCIrdbplHJUVKDcdfoKkWeBoERw9XleiNArvlItgEBMdq7Akt6bSrQZ2Soe3gXZq72Wblz
hu/lO0jIlBdNbrzUVA+3XVuhL2KU4l+Dy4SKV0+XpC03hF9UynvDaoMDchjJUzC2kPzXXXyoU7V1
u0SRvAlpF0+j6eA5I2KYEeOW7tBH/WHym/BTNqSRCbLSyIuDyvD6AQ7ZcQM5sPYcvvq5i+eHBikE
wi8QQ9iZdg6dl7CK3se+s9f8hwjKbwp4cRbsunFybeP302hIhEm7wKuyp5eohQRIZaKGrJSR5PtW
QYNM+ceWqbGb0kbAU0VEW1wogm2SG9KGJQJA8fUu8PO8skqVuwsi7MNY7e24dUfD3kHicNKaBy17
CKAWpjDsNXZ+RAhAsQ559S2PTq3v7OTy6JheMVLogWVnat3YKT9r3RbMaQWqztb57698wxrQTk2Q
+gWEh02275svvG3daXrXa91BgrwDCM3f4TB/zuu7pn/SumTjfluJcqCBEOABbQcHzbKvp86lVIUJ
sNBUzGc+mz4M6OiYon8c+NoO1MH/aG+x89JySKR54Ju00dlPVVdDDCNw7so2c3sqwNIfmaNZCsUP
RYRfb5OLmBNJIboOFosLdYIr2S+S1rgmiBwJkjhJ/dQFzUYg/yXg/GbT/ZqjEVB8LsPrTVcSzHJj
gozQGCj99wlYyhihc629ryVzVzLUrOWnKX+p4/qUDvIh8i3PruaXbPLvfOVDNp/RDYOsJX7XFofC
OQSa/dftYLUWh4WsFLenIABa9utsswqsOtKJw31Pk05CHVe12kOpTntz1qYNgOJaKGbpxfKT3dEh
vF6PsLQ6tYDv65wUxV5PNahfOezZj0wL3lcowjSN+mPOzdNtH1eSHfHNwY8Ihhi+w7XVts0Z7gPA
wRzeJ8nKURs5WfPn2zZW1xG8sQBFAl1avmsLuQLiX5G0WfHXtjUF4EywNERbFGNrdsg9GbwVzUJI
Qq998bOg/n9yCzW+L9EAkrUA7bKDGWy91NdiwaWhRbyU1EbLA5PsrQkRZKuCT6P9DAVfr7fHsfb3
WhMcb6+gSNKWZ4WZVMTYqAuAj1rsDTqcRd/+Amf4L2OgP+b6o9x7pW3dZ6iC/YEtCCgYqRNaR0sa
nUIe+qBVQMvZkQ731NDtC5gaSuepTaITTK9bPCqrdyy9/f8aXGzB2m/TKTOBu6ByPUuHNNRfFPkf
KMd2Rech+osEzM7nmMOSctvTNVADomr0/NHLoli1fEjB3mI0sQ5Qq7ac4NRLAlDUVDMSiJ1OjdaW
jrnppw95UgUPplmN+9jun0MlQBinUo1HhXmLjai4dhzRRtDFtA30OMuSS2P1oVOlAyijBnSa89NG
byrYSvpWV5yatygH8AdI3uuDUrWW2XeaQodXH54GuKWL0doZfXavBCZ/tkc1cnaNpN8b3XPSzoc/
WXbRZgC5RqDTF0+SfNZyaxwscvgghcTXV/tdNUXpXkYyxdWHqveISq2nJ7m/i7vRBi065l5r8hDr
u1I6Cy3hja2wuu7AwqkGmHBvL19JcjYWaWSIPn+XuklsobP0mnRbxDhrx5gvi9g6ux3e5sWLwnby
pisGwbrQVLuZfuNejkvH9aMuPlZd9tRkGznkmkHKEewjwWPBJXv9oR0TCpW+B2TcxOZjNnxR5Hvq
Y/pc35tRcnf7s4ofv4xRl7YWm2p2TH+cBUS1CQXHv+pL+2DSrY37anXvWjIdaKhVIBJeDiwWup0O
gcOZjZ2qPDCeFu/D0PYPTP9Cyj8N48mQu2mvjUq+N9PZUdw89+vzZGfm8bbDa7eAAJNCOUYJmu95
vbhaUU9mn4L00ucSIhKhyRVA13Pog2T0Ui1sYT1zPg1R228EibV7jgyNOVSg9xYPhGvDeVAhG+az
0r32s6bk6eiPTRfv7N9XQOaugVxGEIwrQuH52g4qQM2o+zjYtzP5h60nJyqt1a6dgq239qpLzJ8i
swQvKo+qa1NTD0tqU3LpGFrkGnX7mCAWGiY/eZlvRJ+1k07pjDEoQX1K1L+2pJe6PzQd+yerPzAK
4kYwyKrZ9AfxBFJQDeoTdgZVwWsrTGM0edXTcClIoB/J5F9aLbROsxP4G9f12sqRvlF1VH9BJhZH
XC1CJzBsui2xCOeVaxVPY/rNCDdewqvLdmFmcbqnOe+RymOYn3aOGv0MBsN1ttDGq66Iei3lc6Ei
tvg0Y6El7S98CSqLoV/udPvOgrM4zL7ePrirvvxrZ/mUo92R13bO9Rc1tdAkCeELLJON6LAWDnlN
0zwSPFDGclicwFQmXCSEQ0Vj/DLb+Wy2236sr9e/JsTfX7zZhknKpTYHJFP6x9y3d7r6Hgi2/Acg
P3L2f80s9rJNalarNZ6k/l2uvHTOXe3/uO3J1mItQulY110RgMU9K6HtSlXlBbK1ETTXP/q/Xiw2
l5+GnaRXghtIsQovqsOdDUwX4qw/CTAOyQ1XLopJNM6uvwroQCewfAx1enLQ1K9aUt4p9s/bC7b2
6el6MroPsQIVCbGgF5++MMM8SAZwBRxHx3ptDMkNx3I3xu3GNhbLsrzVxSQz71IHJNsyXEZmOfmz
w5y+SWaYPkf9V8Whx5Z5ofR3PQZ7ZfztlAWcHrAC0Cf8S+py7VmV0PK1Bg5nMpp31vR+thtXRnSu
UpO7of7yu8vITA20Zr+YI6jrLL5VMlbM6uV0XJscEvWfU3Euh9eA+dvbZt4uIuQ9ZNogSGGkfCMI
JhdW5jg1LeRBP0SmjHx2dqj7krtn8qzA9AjuaFlMp9tWV1IlwRkE1wFEH6jmLoeKDW2YhiykgA1/
SBwdDe2nNvixC3jDk5iBTPTEHaPCS+bpLG/p7L09btimXMeBgz+HUZTrzxilMrWTlKYA995dqcHV
M4zg4be259tzcG1mEQL1Imp1u2Q+EBJjN87QTKVspXww7cPttRQx7voYXNtZxEDTqJR8ZrLkbA/Z
PqmAlw2Pg9Z64/RpkLfY4dfXjr4esBfEu5ZqNko1x7E0hCRD+bs0fac0LaNdvz1wLhxCaRuYpXgG
LsLhJNdzaSsBd0csf9Aqx7Xb6lEdtqp8667814y5yE6qXvIzWcaMybsqbR5L5dm0vt/+Nmt7gHAL
oakO7oTs8XqrdaYlDyHEWGc5Pslfm1enCxjc//G/GVmsV9sMep9qGMm03jWHD0oGMZ+eeJv9urVY
YTKjT8WflgzUzdfeVLhT9mKWcBBbObkbARH0PwbFuLckxv4y1UuzbONuXFtB8H48yFWgHm9Ih5Ta
tMZZUFZasexyy5d2cIj6eAej6u1VXNsOl4YWx0gzB3VQs4baUpN6CY/R6DtNiQ1vVo3QHragyScr
XmpKO8bMsJwwooaw5Gc/WvW4maqu2EBxiQKKzX8F7O76KzUaOi9yI8MUp8e0Qu4BCbkZj6Tby7Xy
XRR66oJFUOYKXvJg1ohyM4IJSiwfpGdzLHZ2YwPn+7I5XyrShUV4w5CQrgEfwkz3YtP5vd3lkgWW
qu1G4Q7toI08YiWAClgTQ6y8JyExWJwfmGrqeCiB14G2TJjjJvfy0uixcoJDs0VuufZx/mtLLN31
xxknM+ljmY+Tp85+iPetrm8zo64bESI0okEIq8y1kSANld4vSYwa02rPkNamB6nuZQp3fbBx+aya
IlIDVqGEAyz+2lScMxmg9mkuyEHaNtuRgUf11mNizQiQaWb6RROICdxrIxHjSlqbQ5ATRM9tBW9z
27pQof32u5h+CrRjgogH/ZplIbu1Yn1KBNsPnCo6zbr03u5+3j40q45QrYDMChkXXuDXjiSxJMul
homonD0JOZNMMH0aG5Fs7WgaogTF9QyoctnTiHMl81NKPjwnUCmONEBlzyjgWHG0sWJrBwduLgBF
nB9BWXXtjtU3lZ4man52gg9M+DVQBAgKGpnpZUhy97fXbs0r4RIZPx/IWQac1OL1YtUOrEJRfhfr
scdWU1DYDuctXO+KW6qYjqHeilugoK/dYtYbivCSyYc5RQW4u1Py0yxHpyw1IAHYqF2seHVla7Ej
5Mm0pVDC1nCvT9Gulb0GavKtD7VmhQBHlZWADZ3iwqNabaQCKnLwqG0euJUURG5bfZvJy3eWnPkb
X2oFaQh32YW5hVPzFIeJJeDy8msTorPQfGiy+qBTX2rro159Msbv9A+1yc3igx0wtQyTWjOcHXpi
nJCdPJ2krRVYOXlXP2mRiGVBEWexwwqE/QMUWPPwLtxqV65cVJiAEJYOH5fJsnMxp7XmzLYYT5gy
Nwk+KPXL7ROw7sO/BhY3YZGiJxMKAxbiFbBq5/X7wTn8bzaEkxeP94oZ4amRmDzo7I998DLYvttk
G/FpZY5Q7I9/HRGOXhhROr2PmVdkpQyz8yBUbT9CACZoG8bAGxkneaeVAfxPJoogc5oUkJTLyiHS
2+SuHZ3UjUPV8DpEJj/cdn7rCy6OSZAFtpWIBbbtj/n0Xer/+d/+/4tzEcntpPsoTJwp/u8do3no
UC76AxNUC0iXSDLlZf29BygRSIngkqNfpYb3Y7N1klYX6cLCYpF6Lcotf4I8sOhqZv5llCGOt31Y
3eekYYAlRf66TF+0OegCU5rhsoy/RuO9nL9CynXbhPiRi6QSxaR/TSycmLQRtc4aE10JL1XpdepB
/jhRzrltZm2tqOEw10mhw3nD7qLLTR9XnRjc6L7K7WuzOZK7tlQXBpbsLpPfDYockYU7enmUhu4x
M+XHOEh+3vZjy8zySWEmQTwgY3vWe8ttrUcllLytIujGWunqdVCYBl2TxlnFFWRyFfuTan+/7cTa
N4fBTkwgqUKEZ3H68r4z5F6sVT6oJ4jMfpjSU2kxPNbOWxDaVV/oHwN8ZMDwjVyGkutWGP4faefV
HLexre1fhCrkcAtMIKmhLCrQlm5Qki0BaIRGTr/+e6BTx+aA+AYlndp7X9mba7rRYfVab1AZS1M+
j3iYSGtPenu5r9YLeGHv/m+E1RdRSssbF4HXSzhXPwoUF30oCLJqPjrmX2P6ODvxXsS9Ma2+T533
c+foy5gy7LKzT1m3dy0sv/n1mIxFzsekqu+tNmWXC60yBmdh2WX9odbi755eH+Z08e21A1yFkGM5
iNn6C9+oezX8jToaLARA1WCSsZNbg0uKqZynEUojaV85+GEcP1S9+eAUz/NgnmuVNv/t9bg9of/F
W92CaLSTutvcgr31SZTf+/7p9t/f3LSLxj+PZtzx1lAGq0NBlmIA8rnKyUJWdFLfZLtuN8umefXN
locf+k+Loc5qVRgRCb90InhBk/hWZbM/wxmzm7tMNw97xbQNgK6JZje4U/hilAbXRWMt7aKhTXhs
DlkPucicIvCG0Xw3u1MfaJYSBirUqw9uC78hNqQ4iaZ6KoX43LtKG0ABgHoYRRG2AMK7S8H2wMwq
0ezxunHvDbE5+byI3eUXc9Gs8s0xk6ZT5wX3cBRiebD04C1/3JMOuBUFxMGa0oPgtKlEMVGq7ttU
furrt139G5cxHF8EmCm+Ab9dHTRmIaVw47q4hG74Fs5ZgvyVGqP1sAdc2zyePTJn0LNwYtaPSZCq
1awU5OaDWZ+0MfGLWANQHB5B797eGBtlTH15By3Edp7H64tAFS2MhJZl5LQAZaOTOxzc8B9l+ntw
xR0d3cnZ6zhsbfWXEVerIXOnYS4b1JBdVfFT7zncdQTYG9O6htWXQ50rRFBAmdT9uwrxqdZ+qFzd
b+qL2R5T8fn2LG6NaendQKmimcJ/Vvd1nqNbOZvFpXS+GwK2mDjeDrC1uHmAo4XGoWx762Zl02m2
cEqOFuTG889OVtWB7eTxRfQ4tNwOtSF2AMQPuB32S/+j8nY9GMdow1aZ2UjWDCtfPjWFeopEclT1
S6lqT/OiEWt9z929ZHprjAyOfiw1J2QPl3/+4iVUCemUTQyN0ammYyniwEu+i3mH+rYRBBoqXBE0
p0hG1uZdTiyGUY9B7zpWZn+oy2g8GaMxPpRtH+7d4Rt5CRc4+J+lJISp4+qNWiZ1N0SLuq5MwlMV
J38YMagjvT3M1Xl0HkI5clCrA3ojn3S4kI7XP4H384tHFx3qNtVyX/cSeiRhtyP5sHG8XP2wZTm/
mGl76FED8ehzapr3OcYXJqGVaifiTjg7x8sGdBOYxos5WH3Udiqc2OrAq6fddMKFoYqRQ/jUuYhh
G39oxl1YXuwxO9jJcUzFwzzvATW3hwqKCI1vNtBaD0tavZqFvAQvadH4U/RDTyFyWvd69tftXbO5
rqjx/2+c1alGIXtCg5Eebj5M4R/tkOf3VjJ9hBa7J/2wGQkxC1jii0HaGs7mWrNiDSUiwwZ4aQuP
L5yo5Wifbo9ng+TMh3sRZnWk9RWI2lLHNdGeAwh+CQ6vqj8X4WnW+m9pb3IGVEdwQI99ZL5V5XBy
vPZs6mPp5+p8dKMuUIc91d6NBAukG+D3hWoDlG+1ofCEkxP9ETaU6iZ36F0cMmv8ZNfVU652z6M7
7omMbwYE6c9lv1So1/5tYzhUsa3A8IogrUjroM6+/NylwyHd45JtnhUvIq32CWbRVK8rIk3TR137
qIjU13AutV0qgdNJGT7ufN6NGwtAMQpWgFIoLaxHJlJPxJWgUT4IdQ7UKhdHqxziQ2aoUdCOWeiP
VdoetDgcfdR1+vuij6o7s0TNd47Tb2HZjoe4Lt2dy2dzcUPVWugtEKDXAnLuoI+9tfheNsUD2Fy/
mmtf7z7cHvzGmQBsm62DoxHySGt9JES7+lJo8BzEVHsHc3rqlld2VD7FVOuPt2NtzPNPQwYqoYvB
zhqwXISEH0vOBaswvtR1exd3zQ4laMNjgCcHvVIIxdRxCHN9nAvZ96pTAK5o5+oeHxc/7En3bTRA
06DQaeBWzzJ9nnPpg6v6rA8iiMbx4FA8HDQZFBMl53bvN218yKvftHoLAbunyO66MMxT4685me8y
OmFmnqCd7A/jh1y3/ELrD337tq4b1pr6Vejyi8k5k5rJzkW8sYuvfsvq2GhDoU9qBLghijPzHiyw
46vpVD44XRn62azkpzGfh523wuaHx4BtwWxweLirj1IkcTm0Ax+lskQTlHFDsqup8/3t5bWVrGGo
9F+Y1diGpPEyt2Rs+fAJoyhfJ6lQ6x9u9CNU3aCGgRY7xp1S7XIytsfngv8kmVJh+F4vulLG1Tyb
yNoqiaXTVRvbY5YlII/LVsPJotdmTGG8+k+BgfB92Y3KW96j6VFRqijQlFAErmg6X4ow3Ek5Nlee
/t8PW82I3TVTyP4GZqIWGAtUh2n8/hsUJrbciyDL7LzIoAYzNZraZdq7KDpGkeN3048mBmvrxr9+
Il5FWg6zF5HaJh2g2KByPnYPFfx2O7x3sz2VrM0dQsqNRyFQJp6410HSrqL6ssB/WhEGVndik4rm
m5c9FPLr7QW7uWz+i7SWX9Dzdua7cMBrzvAwd+9FYu9sieW3rqowFGD+Hcu69RTlvRCtYCwa2OdU
e8gxHc2dd0L9uFwmi7YC1Nfbg9qePvhAcLPBf6wLP7bEuT2eQLLMMMDPcxNGT00eniMv9PNuSEiL
OvHpdsjNVW7xrKBm5nGLrbaf1OuC70V6VpmfU1QEbQEycQ9rsEE4Zpm/iLI6xWfbncZ8tHktDfHF
HAMpDkOR+aOpQhwZYSGaja/MzYeOpGFw69gf0sbH6xLBh7F88PLmiFiUP1hRYNbjwaBD3VqHogt5
vHYfHK3Y4x5vZFH83qXfA6YfNvZqVvqxX9q7/N6kjH0b1Zkh/tswHjL1r/bRdvbeFpvfwCaBwAxm
wf6sDoGkFQylW3Iot35Ui244t52Ocd7g7TTG9wIt//zFGdA7o9rmksuUXlNgOU9OS3YYTTureAuH
aoJB5brCVEFjYNdh8Mp1PVETpioetKoItOI+LboAARg2T5HYh6g9fnCKvSR780jg0f+TvgvuaNld
L0Yns7xsyBag7+pPphM9Or23cyVsLosXEVaPs8yBxmbCi7h0nvRHw/H1RP2SRG/wh8t8N76M5l76
syy0V4fQi4irA3UqwqScFthmFit36HrAiOuP6GGQj0V+E3t39nAvNPUwx9mfTRV+vH043J5RxN+u
Z1SYeqamDuOt7eJeb/M7We2UUTZT6H/Hhx3ydQTYpaQEi/ZKNRh+N0fvIKH+0Zq2b4o9mOD2sgQf
iJo1dcpXDhx9oshhToklqy6oRX/upX2Ip/keIQycwYwhoHz9ofa6D3EdX+JuD6a2OZvosVGLQc7G
WWtvuIPiKNqC9GymrPF18Jfvi6oev93+ZltAEepedI0QZFoU4Fa7z0NDwsgEbDEqJsFMj2LMtcNs
kTFHeiDLN7T+W4wjzAdz+Ji08zHtVRxu47s2NXwa3adJq+5roaELkVyG2P56++dtTcLLX7dKQ8q2
yEUy8utUvECixoWI83w7wta9rWFSsMDQXdKN1TFgdCjVlhXg1jy7j3COFUl16gfY4Xdcgrxl+rvC
FIfbMbcu7pcxVwdDaruFhE3PnEdfRW8GUdoFefkxZDrT5sftWJvrGB4c4D1aCHDEV4lpb2a1cLBS
uTjGcw7wIa+8exmNn9PeQnjVfjT7o1Yj+hVbX5JU7uUoG2pUQMVehF++8Itj1pUizt1oQji99xHu
Sc80ZcBfV+e+Uh/b9n2kxIfRBnBUv6moLBdD3Ps1DyeUHA9xV58An5w8Uow5nAOzUHaO6M2HDHod
8MsX6waAjdc/L01to5Ye7wlZZUEWxkHfvNcsGeSR+r5xtaAOwyM6cCFybDvfZZn39Vn9MvLqLNOy
BmazrkIzG2Y/gc8dD2+L9vtYfq/G74Yx+2pBX7x6o5DbaKF5bPa2/v9n7IDJ0XNFlm4ttqPqEboB
0DAunVoGTvUk3WKB+QT9NAezDhLOyx+i9k2d9He3x765/nmbLkoMdOfXBbU2t4a+j4bFvVu/5FZx
NrEK6WTtO25zriCX3w63lccsT+H/DbdagpkGQy1ZDFey6D2sqLMSP3m/A8SkvfRfkNU5Oie1rSGw
ysPUQOam8h5r7auWP+Qe9C7UvG+PaHMCgfz+FHwATLHa064cKkDZrB299oJkONaWCIT6paTEMCc7
N8RerNXsQVx2i3p5cSfFUTQ8Kppvk+J3pOC2We15521d8Pga/zuw1SyW6ciJvwSL8/6kOA+upp8A
KQUZe+H2FG6fiy9Cra4WI+nVSFV0Hp+ondbyTaq/CS1I6UIGk/ON9KwXIPCqS1n2O1nM5nqENs2j
d7FlXcutzgoacl7Bkai5cdBi85BUwVDuBNm813giAAomf6ALcX2wuZkntbZjJuFMnt3ooRH5Ie05
asNT23/s9NpvNTW4PaebX+9FzGUpvTjrHbvEcmAgplff5/oX7CV8SDFnOGjvfyMQU0en0OF2+Xmy
vQgEStxFAqLiAs3G6SynvidJKWcUqSLPbzu5k1dvfjC8dPG5XZpKa8m/uI3qqh24QjM0JmAE9wnS
O3vyND8zrVcXApAbMk6TjHOtXWeropft4mIyeNmhdZvuPnRoslilFuSdi5pYhtgRXu/z36LJUFyJ
/V47oQB2NyOFMrl7NfHNj+lxNeIFR9rws/z7Yo7rVs26zmOV1t3bqsln35Wdb5rz0RBc0be/59YE
I7FNUWHRq6QXe71wIgvhrlBfjEL0Hyah+v5Tv7vjl4NqPb8vg6xWJ5IbbZOMFmSzuDzgiZYDbrg9
jK2j8mWEVV6nDWLQ2xhu7yCzQO/+0fqzHRt+S4NIB5B/O9jW90EAbvG7oWEBvOh6ziaP12REckVL
WQZVgabRON03Mdpm7IbboTY/D6x7A8FLcFm6fh2qpDFMEuBCurVFUOuHonEPCHD934Ks7rTcQcEo
tpk8y/tU9I2fJMcMev//LcjqMjNDbXASw4HX2D+4ihbYxaNS7+2c5TO/Wmjg5xYfORKrtTLx3Alh
eTOEgt6uPlKEC+o5/dR15sOoq+dGln9Hsbczrs2VB8Dsp2YORiarxdDrvZIaPOUuSVJdLJuOtnGf
lDQdgGdRCrs9iZsbCTY0klP0zDjvV8vBMMOqaVGv0NSWy1J1hrMrjHLnMtlcdCjYLpo7wKjXi67P
jSJWxhy6QOoVwSLGH5h2p3FhDsX59oA2txJc2kV4Z+EfrcomoyI8q1ZhJngwsEvzuY6j09ilviN2
RNy2x/RvoHULsAVb5YQSdHuJLXfdj0dv+JTu6gjtDGfNPkTymkfNDPvfckL0R91vtfsuzqpjbkfH
2xO3tRIQMwbZQhkNRY7162mSWWMivHSJ2hmgg2126d/SVvYW3NbqNrl7fyragLhdhcl6w+w6m+th
mPo3k8IdWEbl97jT3ptYZMGe+XB7WFsTyJGKpAHkLfBwqwUOiTuKKhXyTFXXQeF+FzjbR0pzKoan
24G2aBgM6r9Iq/Mod8BODmqDPIsr3UCfEIx1vMZ6akwX/XLVTYNyqtt7M0p7wKPe984Oo6AzVCVA
5egilMoOGhQAf2M/vPxVq9NESUSC0yb7oTSeHfcfTf1KTybOu9/Y4bjFLTLVUBdxTr8+R/ShyPF3
ajlHsGuw24fluB/aaOe02jqNoSwuZr021i/rRNjOXGy4dHgGukQQ2MU8upNfnLZ6aHTlKDoKo8me
2fjW+mFPAAdFKoxVtHra11bUFu4ETlt2s+HH/TvdcAOty1R/7PaOyb1Y+vUkAhVpXWtBodOo/6tI
jl0mDhEv9jCcD7cX69YupEoGGY9ev47i03UkUhupKhMGIoY+XoSlXUKhHFEfOGeZfSqzdKd9vvWA
ASWCWDzYQ1Nfp8OmVptl3oI9nHIv9+3OftuM6MZ6b2JrcTM48/968EZ754TekJEFq73YGgDaRpRy
/bQ248welRj2jhVT9onbpzBp/ih4xeeucTYsCp5zEeRSPKrV8MaeQz8Zmt84fjx8KXGfgcKHBOH1
ROuTSCbdgd7jTdXDUDl/5sIIyrS/c6q9FsXm6qHwC1aQTwta5DoUazKVmgUOt0DlY/SGtw6wn36y
Ht3d5Hgj1OLfY6IZiQ4D9h/XoQqkiDwP98mLWzy79RzUuLVUhUPT99PtdboZiKcaSEskH4DeXwfS
tdJCsJgvWGmP+DC8K/IfxfSg2M6vvwrRlQCrSNUcTdY1Wtpq3JS6FXhfU1HvIwBLudqcf4eJdRVl
tesqc4wbt5dgfKkrCecpwcNTyD1Vz41D8irK6hQx5jYu4wV82/fKHz1oK1v5oCvt0qUq2uQQOu3O
2b+1z4gIDwj/juUOWH2lchoGKykXrLljdz5ebihqPtnW84TYjVoeZS19GfV+pf4ZDZEPlPz+9irZ
SMUsFgcVcQjG7PfVypdeofSDVNnn5uiX+Q9eAqbcqcHsxVi9BxubxoLeESM3kaF3ngzX9K1flytb
tINoJ/BM585ZowCSLKMhVsIAF/oPp6BWUD8JROtuz9bWntJR1OdAxnoS2P71nurmSu0rmcnLnJjy
3E126Ye58b1Uqz9QWKh3bprNaNixQ56kAUe4VTREVy30VYFkR/N9jd57VFUfOiM+FEW3M7CtT6Rz
vVDloPTirYHZlaqXpR0qxcWu5LEI2wfqqo9pb7y/PX/Lal49CWE0/Rdmtb90txkLyxDyMvQZnp0/
umpPRGp7IChALLqCvJqWOX1RrumaGB2pLpUM5JkAtvdJ7X/cHsTGjbzQsv4NsVoEzti6cwKt5qLB
NMKLoq99r53pKx/TZHzjjOZBqco3Sm4/3467lSVTyATOjq0DuK81TqgsSKhax4LvKmvj7JV4o5WJ
0flJ2Bacui7HFcnJeRx163kwHLhGpROkhTCQqnfMe7pti9H6hPDP7R+2tU7hXKELy49ayD/Xc17W
Qzx4lCIvejWdEekngZ9Pk/Eo571izxbYEj1KdESWVIhrbfn8Lz7vqPUNSTTrVBPW/eRWpzm9Nyr3
6Axe4LaBSvduSLw7SPFB9M5rrVPoDIdJJu8Gdwz0+oNt7sFQtpY0HEGsPhk+5cHVxVRPEDmjRMpL
UVmV79ZmFMRm+OvKu7wtX0RZbZx6GHTZG6y5cWxqzpzaCnTsSnw3nMrT7a+5eSVxJ8F3MXBwp7px
PceGlHqizYWkgPLDqbRgAMBTJkvnbVAh+78ptbtRfzMV4Co95x7B551jb2sL805BuxWaMinSakan
oajytquY0UY5JNl5rsNDPO6k1XtBVhNqjTkMS6eWFwmoh3zCnSofserbU7kZhMcz/kPIElE9vp5J
Tw0bI3NGgsRPvHGDqn4s+l93N+e6W/gIXN+LafwqofSGfJZc4eWljBrpO9lj2YvvugWxJfud6w/Y
CfKzPBaRh10Oghe7rxFRZ7dtVWJ1hn1SoXyb9L+1PHnDxro9ccsSW90TnN4mrEHOExQOjetAk1AT
pUlb/NxMTLm9UjkpbfTgOqTKYjhY+Z+3w218p6twyx5/MS6nDXPqOo28uN3kh/KrltLY2HW53IqC
Od7S2XBJVNagwXDMK4xDVdY1SMiibc7RXWKlO+SiLcoPpum8Yfg+JoSY5Ve8GEuoxqzosSwvjeKe
B898F0efyi55tGFBzU15kPIrAMKgELXfhPkZLAGe4O3Owt84FBnlTxc1OKcgCq5/BKjlIku6pry4
sryXdf1Q7KngbqwQqCjqYhNPBZbm13UEyuRd1omsvNSYPlTh29g8R+hfGnnsh/jM3F4fG8Oh+MqV
T2PGwBZ4NRwHbwTXyaaSp75mzAdWf/XFimOeILfjbA2KNi6GWlAVwCCtDqXB7MJ5nnTOC6/NsEzQ
i3t7KMSpx2DQD0sYKe4c7xmZbwyO3JKWBqNDGNBdbeqcRtPQozVysbLymC6a/o3Qf4NBydTh9G0u
RB647defq9VcS/FGrwSx7bnntlTShyT2lAdTjs3ODtiYxOUroQFFzuxYax2wolY7ipTU/xP+hdNo
9caDWXWJb8+2cSoKDIkc2Ro7j+CtSSQgVSGkPNHnXk3i2HqdkodFhfpv/VWJF2CuF55vr46N8wOo
MbxJKk9wdNbQ6iS01HqMzQpd/EcX0nPtlXCGf0MwAp4rirJYhOgeboCrL9VPeuMOSc11Iu7cuf6e
i98h0SFtAHPB5Ustzf/rGEarWXVnlPUl6e1z5CgHrYqOXRfe3Z6wZdKvbxEGgeY3DSHyZYTUrsMU
sm4Q5Y14rdnRpTa/2Hgs1nnr98me4NJepPWkiTLjWowlSO0Pjvich1BB7D9S5fPtAb1eZQyIDcSn
4QXCfr0eUIlsQNRx11+UFCcK51Ck9uF2hNdrjBwWMUnudk48FMeuI9CendrSJkIdnh0MS9v22Y13
NuhmDApfi4kwH2eNXlWrgipb5HC5109u8ox4Gnrct4exNVEARv8NsVpgll43UTXafHl38ot+8UK+
HeD1B0dRgd2+LC1O6/XSMgs1njJTk5e0wQkqttUO88ySFmdZimBUhnmnTrQXb/Xlo6IwR5VezMWW
oRG4ZhXej7nyuVBBxRl1Xu9UbF4/cZfhQSyFgICFhL7M74skIg+VuOiMmWWgGMOhwFjEN7kTtKE+
6v0/ldEeRk0qfjgNO1v29eG9BF5E+rlq8ThY1s6LwH04J44RkjGDGcgxrigiDGIfMbILkvTp9ifc
GuNSG10UEKEQrLUJIU+IrtC5bD2nvuTIkWDHGKJT6uYnHf1n6Tq+vXfBv16Xi9j54hRBAg2aeTWv
MpUGF57aXAzje2s+Nnv+AxvTd/X3V9NX6MLBv5a/P4wJD8S3oS+iP2Tip+7O5G2sR85upo3bCKDK
msC6qBp5xqw3JHj/DNlb1gKOLmi77mVemwNawqAXyJ231vnN88Zy5jFsLrFt3ZUOVOuPnSKDueof
Mmun57FMzvV1wcehcoi2J74przCwEhnwWVeTlusi8SVMeTMms9w5wjeDoLm71KcW+vgqlaylMkeu
SZCI+ZLiue9OWfP8yysbJ4L/YqxyY0VDpgID0xaOuhq4mXioQNbhHHmYEvUYl9+NAUnzVk92stfN
xY0zIvKbP/OU1eKrezO0pylv4Uy/L4qnYdir7W0uOl42Bn+eWsjaaS5zJWwV2bQXtXqXjSHv9fHA
iTTq+vH2BG6MhN6XQ8tpqegg/HZ9CtVFpRp45HSXBGbr0cBr6b5pE2/nTN94qtHqWfD2dPVAd6wv
kVZp49DrzO4yFXOQedmzjN3HXtNOQ9riaTe8n7r8vTkXD1ZyttMHzX22+y+3R/r6EARSAnRhEfDi
DbA+6Lmu6NrYRg/jOyyOMV3Tk1B0qnf6EPq1nmbHOKLtiIzvvTVO+f3t6K8/KNFB0GAaqFFXWO/u
tiTTaSu3v8BoCXpv9jP1zG3rl/ZOer6B8aa5x31CgwPVNdLB6y/aJGHtNnY/XNpBVClyhFn1oBqF
eyyQAAuSufVOnpeHAYjU2i/HSDspaiPPt4e7BLk+YPgRIOx5k5D30qq4/hGJltuiZWFd8jk8jBG8
XTH6Sm3u7MONWaV0RjOJ9UufYl2/G8OwmKwBrSJ3OIp3TbRQhC5xWeyEeb10lucVulLo05JmW8vP
eHFVN5SeMyet1YtmVeqb0ujmx1iBnWD02dfWQV/QntTmzsymD4BTjZ08YcMX02Xl0EddSs6Gsx5k
OfezO0pHu1ioIEwmeuzzxzJ7zP4ZxCF9483vJ134uP+F3clKH9r3/KHzFH7sfxTmhzS8V+0k2FNb
eT3v7kLf8/iwXIts7OsJyfXCgkkX65dkbMrjVKu18+QVoq8CK7YkVJqSgvjOSbWxsJHRQXZgAVHz
qdcdqb7Ts77NZhS1nd43IIvkXgchyfWR4/LNyjvIzDlOszjW9q+fksAgUSeGLEStAl7N9XgjTWSy
yTTtYuQKzgipbV2apK0+3t40G7MK/gDwCEn2YrW42rlVVvdgYiNmtUi0e7W3a8WXEGj8zuBJN8CR
3TkrXu9SrpafmQCNPka4pCQv1nUl5tF1ykm/wIfSEeexEeb4ltVWnT+KUSbuzkr+Wam6PhVoHng/
xUdoKr7qnsia0rOQjXZR7UNeBaaDoYBfGgeEQPEY8N7mQPPHXz54r2OuMgRVhFY9uFL7ydIuh3fd
QVpVgJri7W+3cUQgocaqBP4Du93Vr6cyrcj1KcZoFyc3+zqYrVbLg0zWBc+JLK1kAEQQhWK3bOdD
FM/QUnIFkabbP+J1CklKrP0su0JOppV6/SPQzneVUen5EYqmn6lmuIcRAZWTJmrn3pqT09CZyc62
3Iq5pMYovPBSh8J9HRPJz3k0aApcxsm9THb8ONFA8aXh1YgKqxessncGuTXTNIg9EgkQO6+sTzOM
iM0W1aJLUQx/xzEEJnSl9BxUFwJTd4VIA0U2fpXWO6t3Y7NwC7D9uV3pvK8hglod63UycuYBTFKO
7ji0X6Wee0Ermn7ayZc2TgKY5YvxnbYgvdcqkl6ek/+hy3ox1eh920M8TatjZyMvQcpwe828TgC5
1Uwwy9TQl6t0tWbSQSnrHvkaNE3N+Gtl1/1JV2p1Z/K2o1DLA0fGvl9DgSIrkbPGCXQBypn4+VR2
d2k57IFTtz4Rj2r+EMuC3s0yrS/Os2Fo5ZA5wri4GW7QqtH9MOOoDSrAWzunynakhT4I2o/q9WrW
SnZaKtLMwInb+jYO1ofJat8q/Z4N2mYYbn2SDzJnFF6uB0THkA5XhtN8M+soS4yRd16KGHdlpc47
parlCludzYxlcQUlO+ZiX5XD5li1lCay9YvVZw9gMQKj+rOq1SDv3xmKcua/t9fdxtBomnBqaDAZ
MEVcDa1yHD3uYClfuvFzMWe+B+FF39MzeL3saBSy4gB9UeFz3FUQ1cTDFfVMG7lEvNe8cvos7DHd
OZA2g4AmoRa+SL66qxtGJjXreYwIYjadeqgqSWdmcEs3+Z1AKGeyyS0K/msUvtelpSysyl6UuqpA
L3Lynmgu2n9+9cvw+WlpIdrMsQ4X6HrRqXNtCnxmbDx5mlw9Np7TV3f9RArkd0Wlife/Ho51p9Iu
oQbPe/c6XNeGdSPj2LlkTt35vdN/MGP3zv51cj2whf9JPhYGmbEKM3fVgNxk4lxipbosUdDV+eWq
ige8jIIXuuOLFd9qtXnZYlqtRA72qMknHi0hjRjnnypz99g5r6+HJRDSkj9rhxza11Nm4iI5hW7q
0Pf50qTKR4lYe46TnLb3bt8KZNFy5GbAN85dm/TUQ6eGZYxYoy29IBrQ4ouguqpoOO59ntuRXrnN
DKDC1E7l86DnctTbL4ZbHoYO7S537259nbCQqPw7plce33FbeTxIiWSEj5qs36JBUirNWy2qeKTu
6Klsj4pDAVMPhDnXb/GhYhvPFfOniyQOikiPT3WZvJO5LN4UbrOzcTcOIrA5ix8QwD1KyquN2yHR
2uXqQNYQ0zz1FS16dgBX/n17v25GWXoy5JlkYGsmZpLqVljolY4ihygrvzD0+qyR/H2/HWbZLNf3
Ebb2P5GiTB+55WqNV6XWRmWOFGzrZNlBeDAFMkU1gsrWxuPtUJsjAnWOWALQc+C919tJJrpWDE1L
ZmcmfYDgYI8mgOPuNBq2oyz+YxwPHODLP3+RnCASOLtu3EN/F7n3HvkRcbKL2D3cHsur1Y3OIIc2
Ss7YzPK/VdFVGVCIipApuXR55Neh+b6hcdYYXOeO+cGQzc7UvVrghOPBiogvmGiylOUrvhiUJed2
nMK2u6RoLGecP17hBTmuM3u79tXsgdldlBQ94HA/eYnXgcIRMJzQ9A5Dsv4ZrducIpayZ0b18zy7
WnRLlCVHRR2CpHi96Dp9KmXUNfOlXlQFA9uYsggmem9+yxApbQ+WUArj7ai4ffZGCNG994zY9c5p
b2fOowylaQGLM9zZJ9+Ju0NjjvY/Rlta5TG0nOSLi/jmRxmqGhbd4wKkHJvOfGsMQ9odKkWr3ud1
kaLIW0rvWY6x8UNOsvrbavX5j0y46cci1eunrJ2UYxaFueABbZQfepQsqXvhNyYP5dwN7wW11D+G
XMwt6HFP6Y49Zd2/9UKm3/IpTD6KMM4K3ypK+RSms5kF5WzZjwbI3vgIwjNmjyGe8Fec6hz0YT+o
9CLiYTrpc9N7Z3B0mXXKe5kmH01ZxNI3Mm96rM1aMU9xoitwHi3jmx0KtfVj4Afqo1Yl2VOfI/X8
tkgU3sWzOqHwFFchjYEsH5SPkZqkf81OL78MTuPcC7Wa/mKVp5mv0rmSgYE/89dCZFDamlz22kEJ
ZQZbtO+6DxGlC/U0uobQDrmlVSJo24JHRha3Te5XnW5/amZj7I5NIWTos/29r3GCOcRdN07Co2w2
K0+9Kqrc75KqlQeviTWkuyuBqtqM+8/npIjkfN8xdzbWi4PR3k9jlGs7b76fj7rV4qMRTYHR5l27
0Auul3iii7jRh3G44GVWoNg89bxjTWkP8UmdvSE7hMJR33c1+ip+nnnJh1a2TsKEGIXp953kU2iV
1zeBMWn517DMRvAfqdDBqgom3dKKWjArlNcOOi4I/TFTXQu6mZ3kjq+lTvtISqHmwHzhQAShQdoX
oBioPlKezI8I+Vd/A9qpq4Onze13BZHw9FD0LlqQ7gAQ5qilevxmKL3wg5PkuXIH1STvTk7T1+O5
9epuOhgg1wsfPIvzfmwGVT1ALoqyYz/Ok4x8q8Gdwe8qw0mCoqZWtJOebZxVPKUoUSyo4iXXvJ5f
MfVlXNjUpAe7hFN6to341FfflWxPVP91twNAKUwHSCL0bmjmrV6HrlL0I0p1lKVFpL1H/WH0PUSb
T5Mo1WORo6GRdGMr/KpwcfJROCm60FFO0gGZyZMzOg5mJfZ0eTZOUHfpP3A58BgCL3A9fLTHU7s1
8/HC42HiOlBQv7HtH796/UDqY3rxpKAp96pSPnZdI7vEnC88aU+QWBAFbR+6xs4XA1YPsZ1fD0cd
kUcDleFFFf96TPNs96acI/UiAQr+0S09badk8eZglcmyZicwklH95TuPKwimFtRCuivO+pLI3MYZ
mlGZ0f4T3hHN8fyuqWX3YDWmpLho7WkMLHfo9bmwxOOTkYXzclkjRPtmlHzUWL3EInGCKDLLR69X
+oM19cpOjvKqCABjgTYHnhaUarjR1znKYFC304V6Ua1wurfs4qveusN5TDwuGwB7bwtba4NMU6rT
7Q+5sWUWBCzFU254QL5rapWqFEkkdWMG9V0FXqUfVbe/GzrvqVvUWdDj0sePfZviGH2fyGb0k8Uy
oAzF0+3f8fPjrSYb4BGJDAKFsALXKwocTOP1baFdTNKsoJcUzn1nsHtfjEV1jOmhHrv/x9l59ciN
JFv4FxGgN68s14bVRmq1zAshjSR67/nr98u+wJ0uVqGInsXu7O4ImKhMRkZGRpxzoqzNDaFy3Exz
VG6cuG/2WdQxcppJam429H+qyNI3ndLm91knS0dZnucvqIkMe/j69ZaOb8oYudG5yauw/JxPVetO
+eTvUT6rHuygaD9fX9T5yddg8JDcQkyl0meKr/4uSZPLSC0bWEmeNk4PpVp9bUttrRN3wUnh8wLG
lfl2wD4WJ7GcmEFARjN6M8SNo6qO/hZ/jn5Zaues1BLPTYm5NwavUkZ60lxcBDLmLUdFqJWqVySV
7jpGO90gVpJt9LEdV86D+EedegPr4TIGwMKdh+b16c5RtgpZs6N5tRxV92rbTDu5N8xPeaY191zX
pmCpthtjNIONM0/9mibvOUGBW4TQxShm/g1CfHGT1A7dGM3XNE8Zae4hUuc7KKMmvyQm2DrTrrHL
gz43bikP+z4QEtu3113n8g9wqGpxPFnukmRkw4F1MmpFgAqZMzsGu6QbN6lcIZo+vyrylwoxwNzS
IKbbj/LQADhce2Jc+Nyik43z0k8Wk4hOv0HVYX/qFWJSkfVfagXOHvUPW9+Evg/K8fp6L3xwcXXz
Uhe+TB/n1BhUIiR99Vb2MhmVOPLnGRWcXtf3VtIMr4MU+btG7ZN9bsXZRpudYnfd/nmOQuFIzN9j
hjBOtySn2eEo+XiT7PWN4twbU9TvzCJuSDjN9EeeS8VKaDgP+NgzhNgPw0N4cy5yIl+R5LmiN0DL
MTZvEMrN7wLfThkQqvZPaeJnD5I/6I92gVjc9ZWet3NV9pd9puMJv+ksVVBT3x7snqWmarjxC+d5
iqfXAt2/uBs2Ruw8h0X40sRIFupr6JoLq8a0UJq2xW2zvOaiQA9HW2LVlZyLG3vj99+L2NPNxC2t
chM1h/+01n8NCh9/F4G1yKc81GHQqQZXqr4ndrKHSPxolxJCpg0A8egur6rcHSxlxfaF4wNmAPwA
6+ReX06rmmlSMFmCco2Z2dlWTQJlk2Q9ncjeSFZMnSuLQr0GFEVhSHRh8KjTZULuNUeezKo3FmiI
lm6OlLiN4OTsp7/lqHlgSMtWSqrbsoo+DXO4U38NQ/81dpodumw7n4kpIYMv5vgv7LpdMKxBYy4c
LhAplEZAUogRw4tIYlMLK2PQYJ6hofpoFpuo+hHnNNfqtTCyZkn8+bvvTY/LlCuDSlyCAJvcH1uz
3fsGLe61+Y0XDdGAIj4K3YDlXQjd2GlGv1YhkDkPQ/0jbksmaxmu8eGRyXxarh+0ciBkMjtpERiN
eBwFPkL10jjd5ubPojRvNG3YAc9eyenPsxUs0Rki6IuusrYISY5vWb2hB5pnxG1+E1jZF27hNT3K
C/cazWrWY7FvLGfZdVASyUQ1OQHRgYg6kuLdcAvAg7mUgEeYFhAZ8840x+amBiBxS7uy201kWMfB
dtov9Gv7lULx+aKhu4o4KOaRCI3HU4dpQ0nvwzqRvaZREUNr5uagVn2yvR6HzmMBw2yAmAjyC2XI
5e2WAJbRND6kh3T97Wz6qLF2t4G5kjSdR1dyMwKNBveFB/cShYCol5TI4ax4idrskBPfV6UhgFn3
kzz+9Cv1WVubXXt+Cmha0qgSXCKyyiURLNOdwekhTnk6ePtnpWz6bZL75p1tAgeTBnP8sIvyQCDx
Edg2Mb1ykRZK1DLsYq5Jilo1vw8Ls0H4K0TN9PrnOncKGIEA6Kj30I89e4sA2ij0SB51r8h0Y9vq
SXMYiuDj543uPkmuIc6cg1+cul4q1UkfNlhBUsZg3hDFiqLL7JUtO3c9rDjYEGB7ctlFcWu2stwf
W0337NGvkJ+VlF+cfee5ahptd33bRE58mrTjxlijeoVuzRmxo8mUOYrT2PCkso0PRplxl8i5zCh5
VTtMcT+9hlK3dvddWp/GA5YwSQEZ3cjTXRx9y8/yojW8qNb7DB3jOAYGR/FUd/WmCNb0sc5dA/wb
YDhiPkGSp8GpuSKfunIeKsObs8rY2EyJ3XdNK+2v7+SlRVG5E3pYPIUBI59acVCgmStEOVFlyN1i
fnSS4EaJ1ZWodOl78TAFJc5RgvW1aFuhlNEaaMebXmRHYGN7Pb01U224sf0ivHFa6tzgZj8MFeHU
sm9kvjQDoWAvllbo5tgDSDYQOCz7rR2G4z3vq9KdFKdd8ccLma6wBdCB1QlG2+JjaZOR1LrvGF4F
tfJQZJN0n8JnuoGk1XmdVQe3eRp2N5Nkaht9UOP7bJyUNdmLCzcezUG0IxVa1LATlwi1aOwDufdz
0ANyTk493rV6sNPz7+gvmsi/oB3rBiZFeYiln63VlPuCK1F4oBRKBVYgJcSfv8uIytqRA3+WDbT9
rIiZL+G41cMpdMlcy5X9vmiKlyqtKbBwZPinpoIRGf2us8EvmKEt3xsabP6neIpS1XWkftRWBMXP
j6JNKgl6iiF2iNMugTNZmoYVqkCmJxW+/1KnVvOnHH15Jbc+X5SwQnYgNMYESeR0Uc1sSkRX2UT/
2a5/qr2j7VONTo4bJU23ciAvrog8D64L4rcULE9tFZZkpKmUWp7ThkPtUhIbiv1QQMhfuRQuGqKJ
LEQYeaNYi0OoVLaRNz1fiss6f019K7uRJblcYWifA6gFFkOUvAVZnCO4WE8T08soIIV7RuAU3xAT
AcIbN9JjPdT9XTcY8n0wzspdPkrTLoYcvU9iOTs0WdZ9qpT0Vo/jlBnHfrqz4so/2FKv/5DbpP0a
l1P5aIWDue3rNvlt0TVbyQAufHUUgtAL5FMIArgIne9OjTXUPJyjxgdVykTjIqBSaGbGZyOdVj75
hRjF4cS7BGHf4FW+yLo7a6S5aKi+13J9Ka4ih+E3k7s63VF1iP6pCiFsGnZVv9XMPsz3djIUr31i
KGtLPhdFVm0SVNJhPIJu77JPUaSoB8pxaDP7OI63ZSyPL7UUOu3WDpI9WAr/pmes1zbJSOvqQap3
7eQ/RJlTP6LNkhzTxH7Va7Q7UgL/00fvQ8bVUIWj7igUkpeq0LLS9U7bBTbiCeb0YgZ03IosKJ9n
ShUrR+P8UuQ1BwgLrIoY5LDkDbedqBHlZXIcnGxjZv9oqCTWCJQWpQM9/sPBBZQpL3ZUV8nb+eup
m01a0HRGYWXHwn4QrBBlRuz6x0f3TlTTqa1RICZOLUupLIXGUaImxzmn6ZiNym9d6eeNGawOkzp7
DaA/ResNhRDOzbm0tIZ4rBYGRXr0uUwf0yQShcvQYtaDEd9xdNamjp/VDHml0gwSz28hj7tkOoay
lRUdjeNjnsn654kCyLbXO3T5w+HP7LfGZtABfSuh5nxSGWi/kqOJGHmS7WKdxJ0yMfGBwvviYugq
v9Xqti+OfRLoxzif5x0Ts8ZDE7Z/EolZwEUo1xsEdJTP1z/omYcKw0IgnWyCu2LZltI6VEjnzCmO
YyX4TJoWlMhB+X6guJNKK2SfzW39Jy7HD7MWMEyAok7LW08otp56ayQBuM6VsDx2M4rhUOLkHe4U
uXY6tCsH4zwsClsgqcBbEoEhz57aio0cJVgtK49GNfjbvC4dGAqkaUqhKE9gZsO/dh/rd347xqlr
BZH6pDhjfnN9p9/e5ctvzOVOQQRlDrgFi/M52EFIl74sj7NSm5+hsSGYZ4yiMW9pbAB0pHiY8r0s
F93nzOgQxInSZHqeijZ1Zycx71rJsPat7/xSwYvuZ2faj5BLNn7Slj+v/9azG0tsmGD40bag2LaM
3mXUGw7zqMtj4sf6LlXth5ws+1DmtvbruqWz5AFLgtDMxaiJgXiLYiNNk0RBeLg4zo4SbSumbaKX
O2Yrcfg8mIjTJXjvtqGKDtepA0R241eRWWk09/w22VZ9rlI7rc3suW3keEBOvDXWKCvnewj0VgPh
SQIryhqLtzJv8SnlVJuM3JuD+XNeJWPoIuchVY/lWMRrxKpzc5C4QHCRuuq27SwpoEanDTMSM7bH
AEgwRBYNSfsoO4CQ3UgOg+bDQASBrOJE8U9wuMWWta5Sr5tKmmzLC9REi1zGh8b9HqnQMFjJzC8t
jLaV4OxR7z0DfOAyc53kke2NoNc2CPeitQwKKvk8+CHjrj7qjuA73xkT7vouVaOCFxqMLra9DuiK
y4uqcM0xtj8c7Xm6gU+jJASwBBW2Uys2SOk56yWQv1WvHrS5RiQaL4K7pYexOwwWyYLR6oVba2ay
gp85D/ikoVS8aGMIkMAS3tz4TDEejNBBaWLclr1/H40Rje/mZe6VQyW9fHg/GXRogpcEeowOyOJt
ELRTMcRkiF5XpZPlToacSpvWNhPnozk203R44yA1Dr5QlIxOt1S3K4U3SFlASktuIov7Wu0Uaeeo
a12nM3dcGFrc1GZla35uIJ+Xmv1Wzf8Ww7NVRit3xVlUxAgvRNjcQjIQNzldje9PTRgJVYnCbCE4
F8VLLnfZSoX3opE3JBGFcwYCLHy9DqVU8m1kTbo+AqNnBF30ICPckX/0TInFIPTGtxE6PWeRyUkp
GTk2UoBB5N8OGUOb6co2K1aWfs2tjk+TxoBXkmlaLcJt2GZ23fE0ujenTakkm66LXR8WqTUdxuD2
ulcvfQBbINDgorzN3oNKdvp5BnOyjNLwjftUfrLbcVNtrbbdXrdxli68GYH7Tb+eAggIiVMjE9wN
KhWOeS/HpgQ8M4xfZ93KX3ueRHfV5ATfWt6qdzPws0OgzdHGhlL3Ve7M4Nkc6/TQSYwFQ92xucvL
FBpfpv9TFI6G2n+sB2vz/t7Cxvvkhl9L/ZmMAZEzdmb5Oi+1eartLLXvgZRlG1/Pi1sFvawN7Zj6
gNDUuM2nutq1Y2VvYztKHsymGQ9Sa+YB1brOvytUu9r5VhE+WE3jHy0pKl5quWg/pZkgEUyDdJjn
0I+3KOXI27aFqAlhuzOanW6BKnZDBRzpSlBZpg0sCp6rYIOCNKSkuTjrQHqzeZxN+x5SOG+2g6I2
t1L3I6H0cP1jrxlapIalPAFYAKx+38/39Ow32qC5WfSY9K//wQ43nMD9i0t74bizmrdtxES9e8uY
mMRr7pw8+lHq1W6crf11UxfOIy+3f00tAvJkdoWchbZ9j9LYk4+2rFXt2+nYGrKrqsNKKLu0fw7X
CLRO8muKO6dnRU27SIPb5NynPSrvA+Letw085Rt76h50a1JWtlFs08LZYbCLAXzsIjnJwpzca6Gv
FJgbamd0EzPvtrUarekVvHEJTsxQsRdIYgVONz64xMwkVIpix6pCb1CjstqgIO6Xuz5s+69N0FvM
VrEG9WcD54EINKXhuBmbqes28qi20yYpnO6ls+U83NYocQcu1WgNaYWpSHTN1YJp/tWbWfps5rKi
7fJEVxmzbASa8o9c1hqQ7amrB3tLq4RHYKQG1Vov6UwdmHsNqXwe92IgtZC+Ov1oytRFvqWMgefE
QCZ6+xk09I1eGyETFCWmnP3oKwZkacwwbbKvM38rxmn1rt9N0hru7cxZT3+KtXiFZNQDlCIaAq+V
7jI5JneoDql6sAbbRbv38MGT8WYMwR4DgK1zBneF3joZYTsFXpR+jTRp109/+/CFibH3/fjtuqmz
i0qYEp0RuJmoEC/74xLDXoHyzgHqw9VW9e9GMOLTmjza2eFDEIVnNUGSB5bIWU6/o2MUvYqGdeTV
mX3s/FdfSQ4DI4z1biV1PUOm4DFYEjxTKhXg68UveZed947j+2E2gvFRpHvDKoadRiLbVlrxeai0
6ZCMxbhLFYY9mIGSPI2h3eynEOmFIbT7A1wG9VkegPwWCrlbxdX45JM3Pna59qnoHesT4E40669/
grOODT9acBZF9is0wpZcnikCFFtpcexV8e8wqBjvNG3VWT9AmNpbSNVU0z1qltv8K4cxteaVYudF
8/TkwBbThKFBt3DtCkJBPclGjPg3g1wruEOMPLhrjd6F/AALcCSuGE+G8T2ov3aNvg1jYEXXt+DC
6YKG+u9PWDhIoSSJkRgmYxmnn0EMm611fWnbt/JGWwO4iPfEImSSyQq0J+0V8bo69ZBwtHTUvVmt
P90M1d/Rn92g/5ExplQNvhiM672+snPXh7zJzorCK1fPkuE/5BqaxWoXekrk0QHZ1Ha0zR1jZ2S/
rhs6P8hUEGjhUpekIU4t+XRd0Ptlu9C1kNe9KoDVbiZ9yZoV+Mql1Yh4IZ6l1Ctk8R3fHa84zaFl
pUHkVcUfSdoEz7lz39Y/P74S0II2iAsuN0YHnhpJqslQ466JOITNJi23KaMSlWmtGnLhcgFkSkrK
mYMPD4Xq1IxkBZrlm0YEWvqrpWVPclAcCiv8ZNfJvpwZvooaeK1/c4JydO22fpwn6a+gxErdylPu
0qby2WyeDDQX+VGnP2Qep9IRQAYEq+5K9W1GaV117jCuaZdcchG8g9BIUkKuKo7Gu6+XRlUISXmI
PVOKN/kQuZ0xukG8IjBwaTnggeA/gvmEZrk8YHohhbOux14gd65EtISs5vIM6fWVYH+WY9FhBtwE
ep9WFiXQRdCQlV4NAx88ZxO3T4WSDa6IsNvrznhpNe+NqKd7BgheMeexjj0hjWyW7WOpFW7iPAe1
/V+WI8aUO+Q8QvX81JKqV6PjJF3sxVYWu7UUP8rSsFaTOyt0Q7mA8QGsSUFciaLLwspYFWVdp/jA
pPbjoQ6VYTc6s7GtgXNRTLL/mSRNpsJtpLs2H52dPzjxh4M9lx2ADKGbLOQCF/cNaeSIYqEce1Zk
hFvJse9r+HC7UNb+Tk1pbEedi/r6V7zk+UzTpL5PB4XYuDhiSJ7Uo58In4ydA4+E+YZMMtnETENb
WdwFfyH+0pQCfQEpbNm0MEu5q4Y8SJAQ+1uwfwRILak3gtHz4SWdGFp8yCDsulKPpdgz1HQHovDO
HwwPZu7uupll0wt/EYkbSF/UVgQX49QrA+iCfRYlCbPMnWpX+nkwuNPs/DLjrNlQOg7d2PYVl6lo
QwDdcFhtWF/4dCc/YPHpZiliZmNVJF6jyN+YYX7oZOMxnaQbXzYHd7T1h9jUvlZBdTN1TIGjIA3a
JWbkexYjHTammeyipqNtr2/LpV/F246wQ1MCEtHiV+UFyAlopokX1oZrjfEunT9ZpfHRRyubT3GU
HgFlBtVYAoqqWAs7EAdi7c2xqn6G2qOiRjcOr56PL+dt/AtEfN5aSzpCVDZmJDspy9HqnaLDU7J+
NdWHC3BiObxqcKc3K8uA3WnW4DdZ4nU7k45VmH9Rmj8FZK8v11cjfPI0xWP6FOENEBRQWzgHpz47
aL0TDzXDqiWV+aJ1XxZkssPuupFLHsDIM1IUIZp8Nuk+C2qtaYyScN18U9PXWL2p47/XTVyKJUL/
CpYVOAnqfKfrUKrMh3laYSJ4yPxPY3Lb+VtzTbHy0m4BKeIyoEUDy3/xVaoO4bTRIGJpxVz+AaTf
bJh1YBYrgfGM+SciyXs7i5u0bsoC1YIw8cpvaZK7ElMNlBzeue/KaDfVlXzws/QuLSuXgXWpFT7k
ir5yns6fGfwEchMhhEVvZZkANVERNcYQJ14heVOUPY5puzGbmyEJ0ZBdg55fcBDe72T/QniPOvAi
2+pqhuhYsZJ42Ti7rfk3aHI3tYwVN7zgI0CUQQfR0xCPx4WP9FIVDn49sav2LzltXSnYQyFnW9fw
OheXQy0C9DsdeXOp7BUHdlc1o8rF1tWuWgSbeb6b8o9CoXESwhznVscd2bzFcoYqj5rYsghEtol/
BBu5qf/DjvHpqcnTm2RK3cIP04GZL8zRTRgB+080P/d9xIVWuUn9+cOnVxAPIFXhaqQ6i+KVGfs6
uCeHpZA5akMIxT/YaOkBlY2Vo3Xp03B0BTaFyiyDL07jBCW5egSuxHztDOkm/asDyd76qMSN+DKi
u8pfBUd5ieFL+qr3s77BCFLSgb1zgkclPFbpWvfsQsIBelx0qkWTAATRYjGgZscmw06TMIEzSnZ1
Hd0mZrVtAd8XwV3Y2XcAPQ/XP9Z5VeAN2UNqzIfiJC0Oa2LMcpb1U+rNylMyusz7Kmn873/r5dfr
hi6dV+I5j2fwfufqgrlcVhKveLaxD8B7/WL6gdvLzWb1qX7JKYRyNbBtAftfdiZ6uQ47Z0ozr2nj
3wWQzmYGI2s2H88cuM//NbM4sFIjj+EkMcu7bIybPA9v53T6Yenx2vVxaTlchW8QKLKhpfvRQPW1
fGYy+QC3xu0Abe6TIRB1FKNbKXJcuBBR4KNqD+IEX18OJaHhQVtNETPDtdjcKD70D9Naq3hd8AOA
XGSOoBN4wC7j9hjUjjPMOFzTRJvQsFypUTfUQ+m0rkSHS4UO+CUCsozajZi2cXqiLLuy084eUy/u
7hgm6KJgqKZfK4Y9lnQm/pH7uyn6lQU/qTdXirGZ2rWgfnGtgljNo1NwmxcZRuzXhTYOWuoV8o1F
clkiUOpHm+A/XFGI/0HXcciXKE6JD/uuvqEoheH0aAEi1pgdCrQFKIFJ4Uq5VDj0IrmETqoLIQqx
lCVRujNLgHatn3qJhvzpfJhTZVNrz63/Kq2N/bkQlLhnITEympk61RKI0Va0dowER8zh6rp9FsTI
i8TZIZv08bbsSDkzQO/HCMj7x0+1AL+i0kBlhWx9EQ55b6lqxr88S2du7J/Oi/uPN1TA9wIQQuRJ
yFctyx1a7xdlGISh17W/SnBPsgH2vLvL4Ao4q/JVF6IHRRUaKXQ1BZ53cQTQQ2hMaZ4ibw7LTc6A
8ACJu+n5w6Gd6+pNWRN0AdnuqfshGJSpiaFHSOw/Z3O3lY2/JvNm/kM3RQBr/7UjFvvOzSMrnOZB
p3BpGZ9M39p20s+4+ASKZiVwXPB0wh8VUhE18MFFAoMw5VgjgRWh+BvvbDKYbWQoFOWVxJ2y5Mfc
lx+drk6O8c4iII3TlemNopVgryJkPNONzgtBjT8xOdE15XRlbRcd4v/XdiahF6ZlnCu5T/G38Wkt
DjILNH+OnbVyl6zZUU9X5HSM7GFnIy9DGnrSYgb9kdeuMTEv3Fjc8bzgdPhbvLEXngdg2E8MO6d9
UhvjwVGSm15jisR1975shKY26Ega2suPkwyNIaMEGIt6+WwGf61k+n3dwoV4xzL+tbC4J/ogSLpU
wUIiN7tU/4ka2KaWrRtJOUIU25Jrbq4bvLQkUnP6DG9vjiUjrXNiOBcmBqnKP+ZQ0eSpfr1u4twB
NGYOKUC0BA6AzTt1AEjW/qhkxHCptDdFmLht+2tcK2+eb5wwgpIFjzPc6SzXayyG3FHq8orS36eO
8RBrXyJTvw/H8THMWvix1s31ZZ1f6WCpuCBotXJkiamny6p9SXdA5mQerBi35yIanwL7pV+bsbdm
ZhG3o9JvwzovuQHNXZoakRs1lAeyKnVr58/1FZ1HO1YkqraUxi2IlouTqjpSasfykNGle/Sj8rWF
5luOzcNcAowI14aSXfpisK6oTpH9CUrZ6f75cidRhSP9C2NaMRHvaGl8rXQ0rOv2L9DP9ffbmSOK
c0U9mhRM4LWXWrLI1bajPJedp6dxvW0AE2wRLShutG5co01fMMWtDomNRpMYEbt4E1j0O4spVHov
iXz9mI3ptzEO1P1sGd3h+kc7O8B0MuhjCbajQHUuixK1b6pSVfW9R79iK1nlNkxvr1s4e46eWnjr
p7y7bDM/NZu6ZC2cI8ntOrnbYbHez3nS3tBQjzeSXKt73Wic7ZiMypfr5s+8Uphn/iKYCRpNFJxP
/aSv/BCQuNojl7UPGMZsqS/BttYemJx+3dDZSROG0I3j4U2ZHy3tU0NFGSP8Y7POxrxPUcTxmUEa
Wyhf/XPdzkXfeGdnsaC5rRIlVFhQK78m2lEPXlNthQe4ZmJxtgo/kqco1vlk2lM//hrsY6H9uL6K
S36HYgWEASHQjAue7hYCbbGGskzvydHoyoxGHLVy5YOsmRAR5J3jodOYN6GGiTb+obaPcf/p+hIu
7dK7JSyF2NI2mJrICgYvzattoVSbgoZwbq40Nc/iHG4FnZWwA/7Bgu93ugroekPatMng5b/pO2xi
46XJDn2/q6ODvoajubAiGIPkJiBoCJ7LCG531gB+jRWV9XMev6SMqIhfrm/aheWcmFjcR0VRllaC
KoinKt+L9DffpSoeG4DyT0qx8n0uHMgTU8I/3n1/tSuB5yLz6WVpQ4L6U7O/j6hIKmu5w2U7VA2p
6b3pHJ7agVQRD70WsWvaxhnsTW7zAEMdVHfm7fXNuxDLWNG/lhYeLagiymThC20RbxI0WxnUvEu0
jeQzWGll9y6cHqSJmEqITK0Y+aieriqQJ3Wyy3TwIsAHuT67A6+W68u5uHHot76lPxD/F5HMYGxy
i1A/MqPyXVYFe7QFXN280cfs5rqhS/tGoQGChKAncRmcrsWuRmPQ024EHd+50Xibll/t/Lt4Fynd
ym13adsc0ENvGoKUQRem1LgIBllvRg+5O4iUWhxuujr/cPID21wQXvkPpUMkXU4XNNiZVUgjCwq1
5N78LanBNpq+qsFOUQ7AID7IDqKWd2JtcWYnXl3OmPQjFdd4mxWMdPSf+zUq/YU0ASNkVlTf8fEl
mKhWKOc2bT16U3XPYDYGtKKWW32vUVnwf6Ozpndrxa4Ln4qyCSUNqLwIcS0r1ggR9JIUjaM3aMeC
Nny9Nmr4wpJODIg/fxeAtMJOZb0b8IVk3A1JvKFc6KMLiMZPqlpu7Jarg5ovRPD3JpfJ1jhUc9JJ
mFQqgpFxDMmNeS9fP07nEBghoMAEQMrv1DbORhDE6NHYJVmvl8S3/RS4s2aSdje7vjPdJN7KnDKL
mW+y+bpi+PIn+9fwwu+BSsUQaTldduOlzRbpD3WIRBb+o+q+aVGxk0fDLZxfemK4U2+7tuoOyZpq
xjkPY7H8xRn3i7xWbZPTF6g6+Cz7qCfqlnlOLT8nho4Bq222tn72CZlwbXyBR9qULl3Z1NnI6bbq
Dn21L3r/Vk9KeoAHe963zkOjjP/pM8EOoGoMBgJRzFP/s5Wg0wHkjl5Em3hMS7emMJ1SjMyMjTW6
vf8Qt/uO2efXv9KFsA6i/l+zC7ensjEZWTgRbeXPTlC46ddA92mrrgT1M/kDwtI7O1C5TpcXomIh
1zp2NOennR7SJ6k/TF+YfSw+Qvi9D34027LX3LlV+e9oM6ys8+LxFhKuVNzAKy3zP7U0gjg12V47
QjA2knZD+ZdRVftZajZq1O+l8Yvk317f23MMgFj0O6OLskHaDSiNpBiFXftsM/XWgJMQF3ewCQzj
Pug3tvqqW+mtjMuFDO+ci5V63DlAXPwCDjj6w5aoYy28X5ntalBnhcNvZPlBa186Ldm1fvNDqfa6
3O86a7qthsoNtG2YtOiTl/cw6vtQYvZwcZsE9/X8w3KOXerfZcFagBDLP+ktLH7cIqUY6pjJcho/
LjCNveFn29Z58ruDNm79+ohoUfhJmW5Lfw2zJk7SmVlUOAQigt1ZchvyrMj8eRBmkcibg0OrbdIs
ONaS83MejZ1tSyuvgrf30TWLi6/ALIWEodhYLHPjdp67m6DaaIbqGp4ZH8Lw2OgKf/SqyUjdkrgF
klsnt/0sH5r6w0gusec04Vi96PrpC5dkco9UlIHKT+kOan801JdSW1nu+VEDPEeDHl1v/gdyeadH
fZ4aLZpKZRLyWi9SvWl4y2czVN4dM6TITr+rZf/7+kk7j2JYEgBcZNEQEVrKvDh+1eRmak4eAm8+
2Q7MOSXeNquQ4nPXObWz+JAJlPK51o3Ji19k083rgwSK9GstP3cAma8v6Tw5ODUllvwuH6kSp0iU
zJ7e0mCG+vpmw3zz/2QEFC5BiteqtjQy9qkWDBgx9T3CptU0s2mrxE0R20/dXyzlXysi43+3FGcu
qtKUsKLHX3NIJYecUSrE3VT7waw8B3qkNhorKzt/RUDuQB6WTg5dZ4TCT20yKmjqVQaqeFayj51/
hvhgtQ8lg1wybeVmufChoCbDHQe3KZQhFzdbq9iTkzTJ7KHpw2K6R8Q05qjaXXeHsyGjjOSje4g6
HgdXIDYWF3VXtu04zPHsWcVj8an2Sj9xs5J6JmoGj6Pttgx2Sfl/182eOzxWmUBM85dSKjJnp9to
ZsU8lAaLa3QI5MV9Dvls3BjaS0Aht41urlu7cGGemlssEsoW5acWc3Oy98OjXqfuUL/0w53/KYHA
a0k7XdtJ+nQzhSOPjl/XzZ/7zIn1JWW3rWiXFkhtejn697r8rTK/Tt/osW6G4e9/sUSTRAfKxht3
ce4YqJcSSaQJdNnnWPoi+z/C+q/m/+G5dt3Q5R0FFANEwOALLntlttN38KvCGTSEta3iiAEwkUts
lnh1NP2eNl3pI+wDQFCRnssfPbCj67/g/DZgU4V+EKhACrrLEKNmcis7AZ90QlXedDv1oMx7Xacx
lG4q6079dN3chefOqb1FsFGzrs1qm3MyyUdp/tz8ZMzON03empENNeN2hEx83aL4VqfRDYM8htFV
FzNRlrR0awKHmMh4TTtDSUVhsJlrlwZbuCpafx5pTi2pp4dRdcxWMQos6fJBp4pgZvPWmPeJ/FKk
33L/pQyNXd0fVDnYlKVyS4F9MzW3bbdyTMQld23B2unPqBtGvI1OMXuO/z1yfiXjyie8eAzfbeji
krVnLW7DsJrBTWflJ9unZP6oVttEDw/Xv9w5FZCYShcMsQWhuMMT5HQlZZOnU9rMzFQN0iODv7NN
qzX2jSTLKWpTs3TMhq5xNcT8NoVZ7lKrqG6zuot5uQba/vqPubSrIOEEwQawLnH+9Le0cq9MVaQy
fqX6xwof87XOznkkhzfEvDn0QHSeBObiXNih4vulavpekCVbW+KufzKkpzhhRJI7fHSwOLUujjop
LHoQlKaXKbYTzolVJIHvhXnl6i1Dpj7sI0J1DUAS8goIny8VBO2hhPZqE7ZGFV5X9ZDttORZR+Vi
TSpr6YxCllJUO02kCkHPLju/Smb2Y1VqkidRJwmi33nZuymj4IHDb4pqxSEvGQP5RCZGb4/21CJp
8SnjmsUcB8e2uc2f8MCbDOlum45FOK9gw5fuINb13tQilrRTXatlmgRHzfdvo9GGu1ZJ+6ohGQuC
zI2R65bhvlz38bPg/H9WaQQD0aTUvnRCk7lwcddJEljD0e2CF3M+DMNNcIxux/JvMCtg5X5fN7m8
ft4somooNNVwGGNxxKdC9a1GYkuV9qAa22qUXfkbdV/X8j9Nt1a08uB+U6Z/Hxzf7OHwFBnwf07c
6TEuoKOmc8K+zlH6OR0LIa3lKk1AznSrfQmzz2r0JfAh8tzTSokFwbncNP2hz0M3nNy+/KPOa4jI
5QXFT6LPTzFdozJMlBPXyrv0u9Bx4G7Qg2OQH7LusQmfR/+J3sTKx10GsDczwC5FMR2+wXIOGS3d
KCfI4Lx2/92P6tuA2UHXP+ZbK32xu+TygLN4scCuNxdem+Z21ZlKx4u5fu3tHzwHEfXettM/9Xe7
+jI1WyNEPHMn1b8bLwFpXLlR9sVYVf29cHhOfsbiBrSdCDUWtQ+Pqe+7DpRqR3vWpW3S3WnJIV7D
u5+l/uwsyiSANXQikaYva1cDY3EZdjFER2f8rP6PsCtpshPnlr+ICOZhC9ypyjWXq8reEHbZloQk
BEJo4Ne/vMt2v/h6072o6IYLQjonM08msmOze0d0V4GLpWf+gLLmrvgvi6J/me1crwkKBhp7DMRB
h/zXT0w8Bth9E9idXL9Ux8Wrtjrq6mZEHO8TnACz5pgvfTm8CvaLHGULX9N46FX9H2vqX+Xr37fx
Vy0QCQnZc7mzu4z8cJiPRhQHuPoHCQOVD+dvt/k1nft5OpT51kXF+/9ebv/P3oEpgCvjAOHKdY7m
nx+OxyQenzHUcsfL95pW7VAgbXBo+XdVjS1LhsME54L/fcm/Szyc/bCEQieJ4Xb4d/09ELLPGInd
gJnf2fmVIQd71sAMz//7Gv/6UK/XuFqsg7m52gb/9bMEpRZzxNbfbdXcOozp8PG/2sZ/PTlcAm4U
V4+ga67G38MgtY5T6wIJd+G0r69F1MefflrbFbmY1aWZ/qs3/o/L/W1ga2nJxsbhckZf4BeHGNDw
Z/sdfZbbQcl2ol162Q/rbf4g2FM0t3E/ffwnHf/vvemfv/lv3nKta5aAGA13an6MgXAfqzblLfIO
Gwpfplf6KxpuFTRda3RLgB2hvcRY2Db/x7n+7w8XM3JQBVyDzlGy/CuRYLC2CbCrFHcyBbpyWdev
q5r65Tub3hPEFa4gBeMvBK4M4c4NmDcCxbG2Zm3B0DQw+/zfS+3/uRtMT8GGDBUtnLcxIP/PTwg1
xbQmE4Vqe1IAuNVC7rC8eT/MsBJv0sEc0oIspyR4czB6N5/5lDaXqVHynl8DkkWY6HGqU4bJ4iBP
blXInatKcthZHP/Hd/Hvbw/3mmMq8FoiI83hr73Gp/leqXRc72b1bcvW3sqX0f/XUCh88a9b5z8O
sWt5D+sZmCCgI8fr+ucz8SpVS6Yj/5pVFc1bAUBxb7eBpU/5RpIfJLfj5069iDvMOdi7IYrM7xDq
UpyMzGGN7oKcvmiH6f+eaZl810ivvw8hYn+U4GXRgqRvbvYM2bBHMXsGq2U1POzOVG96cpD3cVfw
tLXaIpjJ6siSc4ae5uRATPtTAvfZV7plCKgaS+qzdhkEUJgi5tsp7HjFLVz4ouQiCouhCuvqqReY
x8JctMvNrwXWkG9aLTS7zFOUbV1iLEPIYSX2t3hZ15V31SJVmL8U8+oX0k4sicc/FNYUBAxyPTSV
bf24uv2I0GFYpjHEpIUj4zXyA1rMgI8/wxbBaJlncAfux8Lu4A5ZiDDYSAwc19oA702NOorna5uU
FINUYmVjcZ+rWsnL2kzgc5OZzbwdsm1zfVmIfYDuawRWzO2axYgVxsbWZQuv5Sndy42dcSsAhCIk
GP4yBLU7APpcia4Y1gTMSAxEEUMFU9HasTTvqh782PPCsPI2h7cO7JPXhF4osm+fF8E14nhVMX+h
ojS2h6Z8ffIyJu/7KM1PaNLSGMokXdylI28MIK69fkFURbOcRtjgIos65Mb1yNAt+kJxyzsyr+N6
8nPNSTduTv/2CWZee3gBadHXdbxgO8zCOB4DyzjsxTFOfpmNTH8vRTNEpwmilJtinCJ+YKr2OxLg
rq/bZ1uFzGchDe3WLTLkBOcm+TpUMVjQFL5baQuxhI56w6oV4UIZd3lnmimWhyshdifWpiaA7vj8
gCEp8VIYCDBbkrMM1poaMlcMvQr9BO1aMt7uNNf4TTM1J+bmIelUFKfhXC2NuXU+DknnwY7+5qVi
0SVTg0TDok26HpHSjVURVFz8GhVSZVrjlGgOaZSJrNU+zp505oaxoxaq5POmtwrOHMsaJ8hw5PRT
yXr7bDLrYKQVrWa5+oOAAVVTbTDcktix9eWO90WI2eKOlKlmqNt3Kw9iptvel7lt0ATmXH/lHLLh
dsGkZ+gjubKs101JbOssOgx4MCehC8EyJFdfvZULsPwY9dQBBsIjsje7LKoULhkDmqsZ3sYR9h4K
9t4M5r1ttidbuHEIoozuKigv6rs1KhDclExM6aMp9hwGOFVpf3iYr70ioqF8cniMT1tsmpOYNK49
jdb/slDAjW3K0H12CaI7UcIgxhoWimz8KuGo/ZUUJR3a1COFtd0swe9XA5ZYW/mtfI+lq/BGk2r5
nQU6uXbU2X5DRoZP3wDl5G1mQDODuDKr6PZBKdOi72hgHw3xLWhe7/hbsnGMv/tA9E8/eX9JIhkw
XSkLejtV9Gq4UFvSdFCXl2evGr+2eIrK4Q4CxwKJZdpu9Vx9RAu08ohs2YRFHzcOe78Pkh7iRV+P
OFVEkMIhprTlXC5f57mQG2TOqcDT4izCltak8pcwbmEwxdxwo2wvRd2ZQiasixArSrpcxU0Apl4P
rzD1WOI2H8CbQRBboCirkCj0q9CDW/vJ0QY/uoRxXIvB5ORrBWFD6FGylz91hSiSdl8V3zuKJPDX
iUn/Y3YLh8xoHqv5LOn1pcKbI75H8uK8ImUVOeXXRYYNoUmNvokGDUUXn0psWCYVxXTYqz3OzmOs
+c/Nzw0m6cgQF4csWeBTBJpivYl5GIYzReHnWhdnPOnyPOBFWNe4EqKjMRQ9EH8H48t8N3MXDzL7
KBOjckx2bcq2DfyxYOXhSaoxkrrWCKudUNGMnGyXqYTtJpVLFZ2qbZLvMKWP9KVuVnXaY7/NJ1ks
KmnxTiJ+FEo29R2l8Pt5guaXpH20ymsO2T66W78R2NyFAPa91aIUd+uOOIbT7iPzgoie6B5wMhcv
Lo3W8UsUbyoBdp1nJ5DdBMoI7PofmFtEdmiG3O6f61Yh4QZALfvhwVm8BMRLZm1q6+Jp2yqzdPVU
6dfdCD622ewRjtjMeQbKuZKxPdWomvaDaLY9OzLiN3nJ86sk2Ndknk4Rg7VtO2JM7BXOI1l8Tsot
Kk9rEYYHn+Ck6UpIy5M2ymX1068wtn7Yi8WaDvafWfYSFxpoR54Ny3zn17m+mzGDAd5wgbdnj3z7
lCOobTFbn7qChNvIOEp7Gie2bNeQTdNhIqZJ4POPu+8SrM+5KwGQ4jEiwWN43BDS9IpKwyWtwIax
30q6BFxP53WAdMmQuUtStP8dzfT6DXRV9QxnP/ptlM6NOKATmFUXDfP6y+qGZTtzGfknDtpgPC4s
BmouikaVLcLMo0McbwZ2UdeL9ZrWkGV7XheXlJjZdRkSlpu3HdarUXsN2iR9MenNtnVk9u8ETt2+
HfCgYfIeOUy72DnKIL+ssjtqZ5ke6UTzFEPw8eAvxaIb2wF5Ywwl6hbIyzyThvcSA52usxQmJdgU
VCluSOCkerKswSqaZVyZzs6xXVty5dB67OfFcB2qoRMEFljc3dCs81tNyniGJhNp18dEEMRp5WbO
p0NMNPnjC+7ngxyL6gG+QtcWCT4evBcugt/AWroFHygDGN0P4AR1HzmVbgIBm1FsOpLhKqeNLHB0
SyOUNF5ram7wLuKHqBzDcLsmm6TnYsNfT35obHmyiTKvFcM8U2eHeY2PSyn5cksYi26jgcy/prEQ
z6GwwfeGCiC2JZk3hol042p04SpfLw0cqDAOA/txaO/IVDVYkR5QgcpSmxyJT+yTyI0lLyrji0Y+
50rJa2FM+lUaVTctIuqT9bY0abA4zQPc0CCMWGL2NmGKQrUuHwBTofLAdgPD2uD6HMF+I2Znd2Pa
2Mzbu3JJ/Ge3Yp66AJ7encEHMdKinm6S42AWgVoPNSiAdAQdw/Yd6XL2uPGEwXkvnpoDkljrGb46
xhVnkqYLed6nJqV9PcMjoZ/4loiXwcMioY/DMH41McwOexIPIv9S2Wof+33dZnLaqVbFBa5gU3NB
n4GWK4EYcvoRkaYiLwO+IdlGEUR9vdtqF6PC4qifUC3UlQsvisO58X7CXaneVj57N1gd39OhTObj
sOMfjhoinxRDjwXVsIk/siTytMtA/z+vEdk/CxPX9JAMtXySQB5vlK3RQlgm+AtBTsdy0ZuMnyGm
B756PXRRViJM4BfaV/p9ozyEZznwmiAzmywoHzDgRo8xnfa5o1tCWVfMiozwarMLbRUqhruGxP4z
F7auW4dpoabnhg3rISo13qHGIZa1CJPJ8deUyF9waYWcDbke+o8Uavi6VDZZDwu2RoFI+aI2bVZD
qgKYUBN2GGSV0dbCmf1LGiYrj9jIMLvPxorcjyxdUbjES/qIM6QULa/D9E0FlDktosbRVATm8B15
vu+hlQRPua0dow36D2HD78RU41PChx06FyM/Ea4wD4dltdgY2bhQaMCB6b6nU1Gi6ohgKAveOQt3
DVspepc42+UhHXEazIYiTN1X8m32yXDiUyruGmRKnfge1+8kwgi9jSb7FOt4GDqRD0l+yKxOvjc0
Bk6A6J8Rr8PUeR+PRc7PdUYrvFC1lfRUkXgxiA7b/HSTbvFsD6xwQ9xisAj6VkDoSKtec6PdPR4R
6m9Wa8BQotGRuGmWObohBfrVQ+H58jakG0AjWqPMbzFD3RRwhPHOt6tJaw8XaN5UB64VRNVukTZF
MTLkrC/gGax6NDP7hNJ9B54JAAqaE/jFzLSLxqpZfgdX4ZlnKyyyOj0yOZ4sXG0Mti0cP3dov5Q+
6bGQl4Joxs+YscjTPo31vD5V67JLfJg4swQGFCIohiHRs8e1Epno4LA+PiibA0uIybXSSDOBGi32
MPDvKg3ADOlqtWctzs7yY5um4j0zIxqOOXdwmY/qceHtZKy7jzYNX09XwvYSmBmYLjDQ1usuKFKL
VpF5PxTYqZMu1QDs2xKRA3HH3QKDKzgRbbekgEhOFhK/qsmd+pJumLRAZZXUNwvbPOuachW63eto
3lseNx4YNKs+SMrgXrciVNBjti3IpCvyqXnwmcrnViykRMzYVvDy6qfLeVcLlkKan2/hcyCViFsY
K4mxp6a0Cqq9eXpCyEL0K8bkBRCdxsqA6WAtpm4r66nBohST6hrG6IsvdP60IrelPuSrrtZ2iYhH
0JFE1CoynxDSEHIAiy10dsATF8NQibqVuD8aUCfUp7nNbxf8be9iW4gHSHTQtsuMy982dfw+4ZRM
h3rW+CTHcqpZJ1A1kU4wnlU9SasCrP444Z6K3IbHOKajPsYpNhrsKEv1ipVHXywsYFWLv5GoTxqh
KGCzVD94r4iGvRddfO/hAYvWP1fuURI42B3IwhlaKFuPN9mecsSHlTOChku3TfdbCRSRJCNSWlC4
7QRtrLdFS5EVCQ8GsPLvJhPjMyLTSsA/cDp5jRWP1QlTWGXa0jleQpvia0ByRg4P5FamM/89Sp3E
mDYj2AaprREN35Q7/YT12f5smMtDnw2AOPCfjOMtnqyG9UxSqnu4ZEQGT72KXkKK0dpEZSo+xHos
oQpLeFb2KXwVSJtYgrj3ofay52TEiNuAafOyr9HZfavFkMcHN5byQbLdwxo8EvRbQLdat+VWmKJd
4H5nWkFFDbfMdYKIFJEOMFbVEWueHQJI1ClnnIoe4gwM0rmtYAfYASb2LAH4g7jXSiQtrEHJtyTP
7XSDZkIlKAk3AHesjtCuTsjNTdGHiUUdYNtNkgPJkOcwuzFUB+cE/VyElY8K6Cc9pwvPlvMi12V+
mRsicFhv8ao6ZyeQUGKRkryqZNIMwxu7yftaITL7YhKpPzxXNU7GtWjeiJTz3l2P0KrN93hGGxzP
aFkIEi2T8y78wk9qKEx2TCjq3Zr5RCDDzW4ISwKsXXRrlCQPJRmxc/spXh90migU1zxK8d1LnLHt
oKKUflE60dttoTc0jAiyADic06JBrZ/n5DwEZO1CnZ1s150yhaZvpvmEItbIbG5LLEEAu34c8LjS
HFGXSF7M604z9AE9wNE3/O/8CbITIE6UFNv7XivlO7NohWYsArT/IKMYgboWSb44yz3d55usSBD9
kS9G1z28Z6G6ZlgJaZcgNCBpVw7ZQ1tV4wp/NbTPC3aoFTm55ZgOca9iJ+6zRjZzi+YIu90eT3kG
53WSj11WkTS0fCWqOgxqR9aHkdMCSeQQtgRbH8sOLhk5MnGcQi05bRla35AN0YK4gBKIdU4C+KUa
7cnveFfRt30pTHIsUV0bHJpX//IBax3iynIzzQOMJpoB0DKvHmZYnTeACX0yobpESjpKQgoRudIk
rc8iK+T3Jln2tzRKAwQlNvJ/Ulj8o5fJtoT3ee7rrh7C8NwsEVa8SznOvyojOMY3EF/v0Vhb9Bew
7SjaBpDVgi95Cse5xhaN5n277no71HBH9NMz60qRr+XdhvGR4bQFUYk2Shn22I3jjR4E/B3BaYVq
Wzs3+rjuxgGS7Y760nzL1smrAx2JzhEnDylGS922/6jdlv2aQlYCvpmK9MUuYXUtXVEbddWU42OG
ya2Cy3upOM7QJpOflsOnAmZEqPABDmqJDXwl18xvrbapQ5DCdOtEI7CPOYbmaYBFU4S+y15DTlOu
HgYX6v1Qx34mvRhlBpdCjxDgjmM7+C1m3sStzWN1p/SUARpkan1Pk0JkpynezV1dL4r1QQGnaRld
4+mu4byk57Kya3JMg8vS4xhZED+UywkfGRx57BHMgoN8vMgMpNypjkkf2SQbzxZ7+2NTjCLqU1YC
YAKUVLFu2QvFHooQjezWZSMiJdYkgehdOzWnLQ81y7uwbOYzoyaZ+wLQCiyuUmVcNyeS1Qe75OlP
+EFWeDc7X2zHUO2khx2RerqzOnXvta3svQzK4hRIZ7XBT3rR36MtalC9Indv6+0kChQAdBQ43ZK5
/HDFFYL0EBlcVBMpd5lVTJduhg+/OkTTVpwboDmhl1DlJO0EO+5ztaEBOTSNkOw0BSnr9joRib2U
RPX9YiJkXiwUVZVqrcfW0FcQ/EA8GHBgRwH4zEa0eF4kF4CMnSqr02jgkI7BzA1cpQ21h9cyh13P
kUJZpQBq5vXQJZLEAJelVe7YLBrI8IK+jPaCII2RL0XEe+gkJDA9TfPbNV8qfSaIgYV1Off4xDDE
XA/9DkCTAhmW2nTJ4qul36bUfx+xylRnheAoemfYYydzQ5HnYdPxJtpKGUEoHWUAYfAQ+c3KcQKi
zMrnW2U5oBwPsPQ+j3OnuwZd21kjSmbtufIxjEq5VF8M3WLcQrGBOYRAGxMVu2KfNa2xB5IQvwHU
4aFPVMhQME2QIaKUWRSsdiAANF2KdMoFSJGp/ySsKTGnr+wan9IZcb7tGGhse+jX4+mMQkSqDv6G
+J7wulAVhJxWpwrjZ/Rjy/TwAxVZoB0dPYP1/bzM6XpWyLNjAHZjGd2MybS4427xrxYED0ioOtsW
jM3jmGiuIwo1YKGwharP0KrpIyJVyxe+JPzGEYGMzAIpHYXoNqg234j1fH6KhCVJ3Lo9ZimSUBsY
qnkObdDifQhgkrbhdtyBqnTAV7KijYWye6/54Oe+AkT8EZhHhaTU6J5JKYePgu7F5zKM+/SBuK3N
P644QorXFId2uOwDBrsfcZee9nu8FjjahmZOb+NiSIfvTukdL2xa5i/J7KTtpkYQ1eH7shh7yqqF
98Rn5JuOkxqLIZ/q18XVUGINsZUoTmI/TC9h5g7bmpQrMNZ0DaR2nTBK8tNcr1dHUUSM5erB5X5V
F5IalcBkFIGm0wv8YhO8i9mWiEwZxzHqkSpX4k1rxZ6FUCxHnZcM9hdMXU0NgBxkAdp88LmIq9bZ
hICLgcIi7oh0gajpcO45KPc3i0SkGzNGVYoNe6JRH6FadTfW7MlXoOPmbqnQwJ04qgh6INqOxR2s
e/RPImodoBaecnOfiRgi84wGCQQb3SJa70bVVbfi/yQvklu7nE3pvei3tfL2xoKtwjYdJYKhcku2
O7nqML+toRQMyIMqaX9F4PO+Wuf8LPwWyzNiI2kUtUXtzXCCMIgnh2Uc6gRDvpWkNzPf8bo2G8Xf
UOuWIyx9ObIk81oW4IMw53q9pxyvy80xxhekcri9TZbVLQC7dT2gMi2QrT1tUOTniYYaIkIma9px
Y8v5WaNHEgdWYx/tM8KH5ViMCRlOkN5lX/MKVQoeW82inhlYx1GMjaKG3OZhsIcdmgtzSpwV48U0
az7d+gSRrEggqBAZW3Ij2bvbsSVexgHlzQCML8BdoMUxYYrfGVwsw228J+XFkNyU8JW6DlEDAPqQ
0TqHX8yQavgEUuerJxyvGZqQMF0FNFqiSKLJcrPnSlXgrphAFTsBqUFpT6PzmucKQJemCrEZA6At
sALQ1AQPcExjcPqMnUrH3d5MKvzRVu3yNiqodEc6V9PDypIFMpJoz1Cl6XXfvsxUp6Jjyzztzxx1
yFs0osDrQlmKV8gxQOV0PFIhumlYY+v3WaT7SSw7aokds0ziAkNmwJlzHcu5JyuSNk6ldKp4aFzC
MMo38/VnwjJkRCEkSfB2TvK4PNebMA8V3DDLNqwmOSD0ab8bEFKTwuYZJd8hU3K/9SrWZUuGBiqe
fNLjr5TyuLqzatliYFEAwlCklr7ssOGs9CbLrNbPhUo9eA4lY3pkI0exS7jMAUn7WgLhNDVFK5LO
KAsmuV/SpR5fKXgzCEqjEiolRAyY5wUeIs8W1TW7gNMHvDDhbCzbeVboiOgQp294mPUjOgx/x40r
v9sGL6tVObWniu0DcllKuX7bi8YgKamA+f2RLmVGsAqqJYUemBkApE6XTwlwTAm8oKxCOyxL7VuA
AEG1iSujVw7IPWqJ8jB5GKcBZ4ED6u/bZg6VBCjNco27QYBFV+GMxle0pOFQYbd+dWGefmjAd4+j
NajD4BOiunzfiwsTwJ4Oc0Cn1yXc4J5YLvTSy9zGfyaZZKbN5yX5EDRSPxCeGG3tbL18zlFg5f2G
ptsf1lTrJ4fhjaHFJPD+vgmkspm5norDTsPiO3UtMMFflPyNljuacllSUD1lSoc3LtYCAoQrUG/Q
eB88tAgMtewyup56y1xvuSgbfA+5fmnAQQOjMiyU3QogZepWOjcfgUKJdBEo/u93aHhfCLPg8IZk
Qc7v4Gx4EJEGBJ0Ean+QoUK5T5mYfJsAObtZp5GXR5dM42VYXQClBk4IAwyAMvEe0chjjcJh6AwK
qEBBM8ryMQADeMPhkH1CVQJmCJHiChwbrN1foxGnOzqmbX7L8CCRTCRxpreRllEA5M7SH+W21ver
WGYwGMmy8C6qjcUmlqX6zTTx8JTkmAiozd68hnrgMagdG6I2YRpAv9gEEDvPEv0ExXABLzSO8xoQ
Hinet9RRdloqT08UuXOs1eChvngHq8o24oHdZL4xYGdUPlrdlagAL77JYdO6g535RSpwIC3AT/kV
cTQTgDCAhs8YTpjcAUMva4OMphBjEjGha9YVAkU0egg74E3TkN1UmNIb28Uz+0njyeQwEtoA1CaF
W9wZNaTNAdKDyu4gxpcgzebcj8d5HeLHZViQLes8cK6uVh7vd8tjpOrqWQGiMAxyW+9SxBAEK/xX
bofxj5ubZerIZCqwSKMpX6doUtmXVWbqDWz/PrWNQw/cTauo1Qm/Or0nNGd7uzrWnMYMFQM4iMEc
V8nYs152JKUt3GBR5SygBZYLE9ePPKjzvIwC1EYY+Atd1l0iUxlhu4diw0hbF2eh/tzHDFrqTQ7u
GQIB/ihxmw8bKRxWxHplNdAUmw8VGfUFwAD5FSxd0TqiavuBLKD9TvIUEE4dyhuZXLWv1jTFS0Zp
EbfRJMo/k9/T5mDHrZxefAaqDWswzJfNYFnpOE/f0VtcIXNbQdFkyaRul43Cp2Ov0xX1UJxeqAhD
dVizIkD3VHL6oxHePPEZuEJr0C2HI/BJP3TwxfQ/ohyZikfEac0fUEmg6qlJwcoeZWVUQB6wrTcu
DZiCRvaQXQBDsmW5cBncfBxR8r5UNNuXb5RCCQIddqFgsZJFEMt1soqWYwSv0eV2WxswzWUWrqts
XOx+Ll1K8zP4ipSCLof97WWbLdKFfemz7ERNtKfnUTTyfcSnlgOp1UX2E1isSb6KymX6G2pLAnWF
w6wV+O+MHtNoVEmHjTv5BgB+Kk/Gryw+CIVAqxZtQ4kkK7g1QVMhK6irti3BYAgkg6Z4jKELQDnI
hnm5KXZUsn0KRvhbOYEa7wfsUfFhEjyHZAL0PqSX6D7YGX3Z4Lrau6E57rvBYFvOAU+dmjERC6Tb
YQFIUTn1u25AQAF5G81bhaasxmov8SAtZHK8wwdhPkVdSwkx5Q45dLO5KEF+Io31MZMbQPBWjsv0
dSIgaT5r/Lm6nVkcsU7PWYODEwqCDXQEkVm/azZHMJQG9VH1GnZbGKUIQ97czsM6fhUb8HPsJ0P1
WIQy/7MtIR4Opk7mpCWBVd/rKVmBRcRbDDYYTPyxLMbInUcK+TB0j2hIIWaK4VsQ1txyUKZGATKo
KY/WQ+E8NlkfAZ48IpihXA9YdkAFwFXnpoUWaIJVpI3woU4w7H3MFGfsYS0UsNES6AmUEDnUNTeo
W/MNxKmCK4tlORREA45c2Qk4W05dptOAynWpi5c4aXYL0jiglSzWhYO3l9Xi0Ow1FFBaFnNxhAxG
5G3IITkC61lNoOq2OvnK0+TKcwhMfV18cEPVqtqWCfbtpjCdoA2anw0Vfd1GFSBS14Dj7QDH1z/x
HXuIRubNgJH0ZkXmBCYvwteUa5z4tXQmOkA6NY83msUjFuZOQYtZyCjKgy3RtXbYUKvtCLovZD1c
ORgeUBil6rlMM/9A3JqA4dXg5/ZDlK7jfthmeJI+ek1KcjQrGKjHIoMej2I/tdX26ICmuR55rzu9
UbOV/EGXMY1PNhepuzTaAa6X6xhHj5BUeXpmpWgqtJt+ukPKLzEowqPGjl8B4HHExcazVs+ZDvCw
AuOTz+w1GQreXGpVgXTZRFQUeMKAmd+RFZ4spymRwOibPXavGdqza8qlDle/BLqK3ofGhVMzqAr4
3RgJ/Ppo9r+gFQMcFmdjZY8NXVh0AlqZqSPnO+LQhgCyVeXB/bRZtG3HJBom1U+qDr6Ldj3QzuUK
Ar2A+wLBgu7uUVK7EXhOxg3Op8kN/hbCOyM7aPSAF1EYrwBYBwQF5FK6qek2pETAaYjnsJwSMmXw
ZDE7ENna6Hl+JpICqcdB6/ZDwgvojBfWXIVFsSuR4LbU5hu6HPJUeXIN/KgYnJNX6BgWIB+YzTwY
Ptk7DZ5/P8poIQQzTCgsPkZbGdfmbK6HI14yhHCTAPvbSkiazf+RdiZLkuLaun4izEQPU3e8iwgP
jz4yY4JlSw9CgBA8/f1830ntqLJKO+fMshpLHBDSWn+3EjnLLkZV4awx0Eeb9swczItq4xF8Wu4K
xnFH/EjXICpTfWe+1EgViWNTzqDfVu6yexxSlHm7yW/c/ElPsOdfssiqPERoKdEevt3V1NyENOqL
QiF87q2mGN9thxjVpEOWx9emOXy3jCHH75/ZA+kDMusLHkW6yLJ4bhoYGuamWnMNDAy5C6iVr+l5
aTsPuojQ/HwDjxG0J7SSxrtpB99adwDWhdnLKcZLomVs7D0VahTsAHFavcl55elpKTJ1sSCxuiND
pkX5PMWAWW8ikrlz03L05D+nNozGW3vBEUQsnPDNcZmr4M7uwjE/MC6uWbdtvtgY9AOEKOfU1NiP
UFXinpzWFXQut6KVfhtSoXhlrr073DkI1OL7Mbai6asn3ZLV5WWzc7NS5wQJbJ8i/ZObbZJ1nEvo
SAQjEw7J2ubUqtIwumNqVxgfJgO/eKzrMa7ASgOque048P0cYIKHaUMor2fvyQxjnnpPGmfMKhtD
BBn+4OU3jK1hVc6IrMyh70TQ/rJ7waTcNXURuo0yjhs4saEz1mvkVY2/KycrLQ+oNEyVWL625YVd
uX6Qjc0x2NmhnB9qbi8+tsrU6Vs7WUY/CZJf+OkcV+m5mlPKW9Po7IdtYXm6uya9AdGDUVu3sIek
7NTgvXNCPLJd/pxN4BApNHQMZslM58GegsOnJyYXcYJVw2pgpNi4Tb1bzVzbe8HePL5YUDrjlbaB
76PejNAkAlKn+WnKnOwHSMTMtExEN+6StGpJyfCEw6tPE0wAbHLcEGlotbE1733hE/yyOGWU3QRW
NzoHf7XXl5Ds3PVoLaWTE+cG/70ZlJf+qAKmQ+8mDF01LAnHdrcBiwHYRfJCs0F/zPRRgHk5JTDj
aL8tPQYcHzGHNeI05VylJEM4Hq1ustQtnzlChmhtvOp7W9OPMQSdiPLdHGsnSDzNNOeX3nZkgJHX
tOVt0IX6loEptIDLaOH6HL2VqGxtShvwuvGsYm8tFYIR1+88b+sMPopfTkmOVSEX2gKVUkv3jFWN
Dh3aY7NpKHrURuhotJKmbckpmVKmjkH5WyE0BgItb8MJhASybPug/Fp1o/hovV73YA4KHR66i1ht
1ByGX2GIvfDgR539TH/kU1z3pcfWVw59cQ9p0swH00L1nMrWvX7LozB8+2VjAmirwHBMKy/ot32l
lH9rrUKMNG44yG6szHJYBKsPuO34VblumAxFf6Umx13QrbR2dGpRwC9Ha+1KKNkmoyCzPN+9VhAD
veg1ISNO2hTZBG1gHcmTM61kZDMYaPjddM76OwvKMtg1cCuPaxeA1sRTK/odpcz6xs4RXLyePvTR
jSFDD306mNfZyvHOxV07PAHoy0sc9QUDZPWwPBc4M+dD0bdq3dc09ytqwt791bKa/A0wD5VNYbuL
B2XKbGVc0syNSdI4Gn/71rB4xyyYbG7eD9MKdIiwR9op3/oGiTIWqO5k8DQsMG1bAn4Vo6bbEUWZ
yoQ+G47a5eRRodhHe4lj5s6My8LwDzPm76KIna90Z/JeE/upNtMci2qrURvbRwXtRlCZV0qE40Gj
tmLxqyyBd2VcjgzL/tzZS2a2EdGQjKuGOHgNEQJ2x3BBI/RdAXdPSAMZsJGgH2+KG2AKryefoNFi
M5kuQlWWseZ3aMYY+kYHwYKrGIoDujAE5leo67XH/DJIaz9mGlWFyQd7ZTz2Ku40X0+VMFVypoS9
Zr9uYt+leFVD4RyIaYiRBrRR4+xaF2wtmZDscs547lIwRKsj7LPwqrE9tF0x5gmfK5a4kKnyQDpR
Lk6rG1mcm6Fba5yQjE8X4jqOV8msTjkLOLRQGJiciapTScSjdig6+MCGVu5G4SBHNAEELi3WVT8Y
OOQUb+cO3RKswmwvxG0xDo55NQsND7WRMMehKfV9jlK8BYqjgtg4dYnJVAEtzztK4/Jokakrz1Do
8UsM/1/vQm+y0MkPTeBvJ6te3VOJHNXcwBzwNVgrsupdw/TeDP6xb9GxlsBC26DI+oYiPjSvUUB/
tAXltLPDHNRw+NUQq2Kngsazt2LVApavmfonVQoKDT8kgW8OfImkdtFpcHSmiN+syAt2xyr65Xel
9YwkJ3zQqUJrIMnOdm/4MeBfpnTqeiuDWaM27yOs1LQBy4+RrP/2i1FSyE3YLs6wqYIy8x8gK9y8
S4rGIl0+Ibjedk41HB3LDnLZRoWP1ninxOCvr3kEfLsBgSqY3T26br6tPDnV+yFY/XubtxNvO18V
/d1VS/MNSLxhTNraF8PWbbvsKS0VFX3DyrqBKGHtuz495Z6RPMNzTsact/EXyMTDOGYWaOcg0i/s
92u0pwRd06RJJdCcGvjCtyH5uOLchu5ydNchQ2u7jC2ldjECL3PnlfUlDFdF51kVeFn07HrpxwgT
dLzmfvkINVjCy8EXzYDGX1Xm2bI8ZlbrCMjjox1dRb8ie/z9pI1YNoFJ7MRAGdXy2KRLi8YrUESG
hRJfyZ5hLMrcNGxxL/Aw0Q/lo2481dEwffRoKPKk9z2+Lgd98XwsVNhgKQyHRT92pOyZOydfhvw9
9OZ83vNsiaKmELTe9NCHwa7M2Ie3fT365mbuslSFaDs8927GzaERYykXf1fBnOcNKMKq92GVxsFe
F1V3hWWq+COUdvS9nRwjUQG37ovVqOGL11sCjxLEVLlrg3RatlOxRo+DrErOW3Yata+D0rbwWWYy
p0p2ybqENarc9B5BZjEko440uQjl5PfPsClBnYQdheg2nAPSlISUINqMfBQfk6fzh3LIXUb9ugtQ
Y13Trt078SpVIrPCoIaZrV4lcTtGTnJ1evQgGEa9OXPr9Fv0IenLPKewpioviowjgY1sR2fc3Dbh
GHGoeRkoNHUVBgzg5PqdITjjT+rnypy7SoHZhLOeop2lnC4/FbyFX6Mvq+rDE9hBwKTYeRI9zaAV
rlIcobG0VpMMfpaPuyAfsuobL5AhsQUd6pQYLKNEo3AaN0ngetU3yfF4EbMwH2hwK38brT76pd7W
/rBdBxF8m4zb+/uRnbOgMQx669WurjYxqGdO6bZL4+W7i4fhUkm0Zt+VKo11GlBFiwS9XtHflppt
5nnNoDK3RVCCKsDyggfvMNE09Qk0OR1+UgZ5Yj9GgXFuKmNaebFspdjXzDq7GwL74Ud8pVwbpYOd
Vu7tuPhDmiAQxOLJiDTtPfnSeNapLNkEjivnAnlp2VygxZOOzg9qHeZqn3tDXx/9IWvCG80RbZ3A
iCFA7a6Hh2cC7WgnnI652GeODz+e0YyBeUTZ+FQMMd268L3+bc5lsGxkEMH42mimnoN4LBj+QPlN
fIiDDRRpRQ4dOjZRz+a+BvJeLhZa8gDuSe+RYNv86nRBFk9wmkFgt7psGpDhuj30yuq8O5ZjmO3M
SB+/zWyA8A1xt5Z3YB9cp21jZwx5jIWNim9EFcbjreS0zRjP/YHXuH+u1aimx3ioXW/XzSL9Hgwo
Torar9NkbtP8Z2a81N1ko1sUZxMuFoAMlqz8ziEv5zvIRvxddyEtcGWEHz3VdPuMmWhRtFWHCroM
iTFM4fSc4n9CipE3A+Wn7xu+xTVMxX4oxiU/zT7yX/Ypkc+JUG6/7BkwFqV3QqQOJ9ccOfKBRLu8
SCbFREVIhCAcog/PoldgkdbL+8wERPtg2wrBe5TK2L7TwQr7Y9p1cc+phwBmb4fOSqFhE5wdyl2L
yaKfUPjUCNxAwVoj84NfLL5E0NDZEjyAMOZpSyW4cCULkXHbxJ51tm1g2Yyv1/aZwgMRLV8aKMd2
3wAIrNt+SB32hripfhasN/SUcKch7Y89TszSaSuLc+4a/ViKcna/hZVLiG8WuzPuNR9sJQGtzVfw
Z2qxedbqu4QH+xUvXhtUHOJI1CyztIz9kVZUA2PIRb1UJWk4FOGWY3W3o6gqtqg6k+8K0xvkkRbd
11Ua/aLEMrlPsckIoOzk1H5xVDN5W92Ms9j4bWsHX8hBkyhHC9S8Gyc3DQtwnXugxJJiytnOxl+i
vRthHMerE67d3iyDuXU8UuQ3yNTW/DKDVNm0zAUIzUQeT/fDkyvA8Rh1I4POcG+4zW6Yo/VtyePo
ocGspKiXnTI8C+DK5ib10jG7Yy5xGe1QcRXV2ROqzR4Ns6tcRfkUFw1KBsqrBQFlZ6LHBYmzfoUY
t78OAoZoh+fdqnf5iNaFbToPOWjBF+ZN1k4r+Ljt5y8kjVT6qG1U1tA8xjQXN3Wufhs8dzMNIDl0
u7S2ODXSOi9/QKwL4D1EA1P8ECghyWGIyGvZshI5X5BXR1/HoWxeqhCOBydN0wDL0r/a+6GKA1ZT
mo8Mp8KSegf1S/c6dF5zj/75auQ1zO5l6urif1WhWJsH+E+qJ0PkUJaE9tB8gFu5nGJwkWh/Jr/D
OWEDvOugZLKwvxYBnon2KnAWhT1Hd+gRoNrqKWQuVkATVm+zqqhizmUJ95/6/NffwL9ZdgpAkbp9
ESBVoupAaM8uNtp9gvHTbs6pXef2rqDiRQQT1RpRZC3cZr5kVIzFaQ7LdToI0aqPEvbaToLVXTR9
v80ArrDM+1/GN8FHLnrJNtHa5bbUUfXQpXP0xcYK8hFapUKImNmYC+0wGvyknTrsocruqg81T5Z9
y7gcfBJI2Qu9c7J4OFXz6EebFK2cf+eOczF9KZU/pRs+4dDeIN9MVRIyibVLJs9C/Stjl9y0sq1d
uPDeRO+U1YylCDAl5BusEPjSUPyjh4zTxfCGwik1V88GM5R49NRbuhr9fov/eRQU6b5aEjk09vx1
GlzgwbrpTHaMPOnhGY2vzjvIJAr6rQWFlON/XPCXOYi4H32l3TNoxTiBsdbjj9ZEIX4bHyQUuAkb
zfqLesm8Gci2aZ9JSTm6z0L0sy1xy/WcOEFeE6BCf0fz7VVm2kZFSnrf0Hetk6S5wmbRennz3MVB
LpGONIHajrrsxa6ztdWh10jbR3ybLLbY0eKGQj2NEsH4y2dy6DzrdnUaWyWlmdLlfgjyhtpXydhL
YkD+jBIsYK/io0DcoZQ9vpN+OgTbKYTxS4l20DB0kXlPiymf31ezAkYrJygmpF3XZTpnlfcLuIb3
UOK/TI9imnpqbz5r3pJZXWcLeejzJj1NBqKHMisJe8+KNma+Ahzpei2V+szFqTvEsJoI6gtxuxRx
2mycpvBeGGDcp9iBHIQ4QZYN4GmZZU3Jsk7TC8RviyanxoMA/l+kaRI6ar4dkSADi/IkL3Tn1SUY
UyxFIFFds/W7aZ520VoKvZmGq0vatwSUboHdk9lXXeDcgo1MH7qy9bwxulzODU0fIwCqNDWHVl8l
m7DQ4tEIHsq9HmEsTtBqWpK/M7Q/EM9L2nRGxd7zAEsDSoe2FRqkcNXejqsOnkF7NgYjZI14JLpV
PQzWJOskqzs6fivmR+x8T0XfXHfCbgAUigq98ZyJUjwj+4ng6RXPN59D06NOuEo7Z4tpIlsRtQL7
LiLBLbBm/B4wvvp7K8qOfwbVfh9rIZg1R8m87WCd3rKUknnrzWuHdWBKq8cBE5u9iVAtgvICzm2Q
k4OvcCih+ZXAzD/YfYl0R0mPZZBXYty9KVJjb3y3Xvjes5ikMaqlKTwXqxgfssJaHnLHbkUCRd30
h6CJzW9mPlnDpvRH+EOC0KdXeAz5igWJYypy68o/2gMq/FsFc/mjqVJcC2vlan+XB3n1RGKVpuXv
3enel9D0VzkAx7AZ+ubZM6p2dsTboJzMVlPepETr4shrRXWqA+mHNP+2m7YtW3Ah4zN7sIX4K/Wd
CC2BbRXyw0OPRNQFLp+h/FagiESwyIpobmzP6udE+X6McSQjAfBRCPrwB69vI3XD3qV/EwZATDuN
1pQf+sZv35nvYvnou8pueCml11n7oq2j+wJ8krO1ELxYbgRRnRZAI5u1c5EiyNKD0KNNHb1bG09k
j92pNt68a1qQzLe18bOH2UDsMYKuF0+ViGp1W8YMctuNrnSL+zkcfHWbtu5VmD3Fdr6rDdU7RqRq
/YGNGP6IPofChjYQ4hmiOPsaDdRO/B+p/9sNwXV5u3kXbmwuA7U7Ijo8qnWO4m1bO+mFTJhi2mkT
D4+zZWz35MMW219Slbov3lgO31bPnnt0SpMk/L+WtKwIFuIxREDRVAwwm6qY6OgwTIPlpEQt1lvc
MF30iL96eXbbCkGEKXts99fCbLwZZEiOIxs+Nj/cHrBppi4jKyml6hFQFrOb7hzRcFggpEqPUAX6
dXRa9x3opSw3KKFI7EdRHEVMV8zUx8ooZETeWixig+mj+KbWePwaU8nxARoPO4pBfPrToUKCRhzA
cbbIo41+n61qgsqb2BX3MD+uxwhyQ1+Mp2hkYoioscjFGdsRTXyVxEtnPIbCNkimNUBEx5mwQhFO
jPPENdHKPNh7gjr/MZ7nOH4IcQ2h8gvn7MkCNdQXE8wx4QwurU0L6m4huMXQmY5bY7WIahpMquNW
9J1yj56bo0Sr6CnCZIHYi7e9lw0vbeVr/HMTNiGY3zDdac8V3qkfOgllk4fqq1TWMBx0U+Nlzaep
TmxVBAG7d9r2qPOJgKbcEl8lMcPw0a3sAFxLtzna4L1XG5tqdiAT/sD3Y9Zmq0uHPm7ynPw4M0Il
u8EPn6JvLypr/kK107gAAXNb3FcIaMZftHFtvG7qtCGlCIy0DjnX8+Ve4iJ4m50R8Ww7UktsXMeZ
++eF9CP0fCuaUn5u5Ndv1KRTceplpX9WOQalDYKlnv1Bhu5Xv7WW+0osLMKu6GS11/0kX01pmuew
qFcgiblfPiYO658amUpwNUpND21eWDJhnMrioO4XqHrDyPjPfrqgIfRV5L7XubxuBUuYNltMd23N
+6DUQweItnJT9CO5LaOHLCyJ+Z3hZmEvevPJmkBxpYrsbUzzqnh20XPB/7Ov1s+9Y/LXqonMglZx
nB5Ah5VkKa6YaaZMRPoIIQQQ72dj4++FjV13IwEgf4ULdWYyuGt5Py4pDl0cZwOKF6xxLzWZTSka
XYdEFdLhF0w2jMT8GFcZYbicLeSqHI3fBJ+3ShCRth8h+DvRO3gRdYKZgxyDdhbhFop6fidRafHw
IpblpWnTmNzpSFjiMFJintFG5O+okVDU+3ItiWcjuuMdi5dWe9L3sv6QonrKEIoPVf9t5RynBhOV
+0yfGeXbxm3R9otiUI9oT0xxg24p418Hs2lPAZkv3d1aN9OxX5VilUApFaxdL0AIDTHwvgzoh7bh
MOr7au28D+UgOt2EDCwgn07NQN1WjKEHQVGAagpoeHjxaNJ/4PRoxkOTKvs3uR3MRTUk9BIZC0dP
0LnOrm9jcgoU9uQXrRMMn1h9zCJSQvD20uncbVjJJd/T/7TWfajW7g2ADOonS+f2nU23vTfUBGIL
ThtRLQ3FpDahlxc/2AEme4MpzMR3C6kVEMZOGd+AF7v+ESlsUz15pAJobrMDDVTTGFEmxtV8Dj3U
WWx5cqbK6CmpNkVVs+Ho2h+CV207Xv4N20qWH9pAl3fIp9wYfJFoHxYt2gwJYGmOgCt9fxzyiVgF
v0REuQ2cMoV68UTobFcZzngD/Db+eVVYnTUsgjisQzT7FOz9om6vWPK3gsCKColC6L5WvhODnZs5
jy6dPQ/9E2wVHrMmukYbWEVlq/vabcdqN4Wt/2Uss6XcYHQuLynME7U8wqcv0l4wtWinXSHNrWJp
Gayw0CLHutIwAF1WtyBHV+0GKDwLgU+BYS+10Ip6P+wX+74d1uwisN7cTXaAD3vDBqeq5wbbXnwf
hHNrU6WNJc7vrfCEZYt7QlhoI/Zd2ftphLR38ofva0N6uEpAb5HLbprIC2ezJ6JfW9Mjcny7tx+i
ZcJfdbBzp2jw9OAHbLKneCFhob+NXJTBdIr0W262C3DU+yEGFdzhxYns8chiWoRv1xZ1qsr7b4EM
VkEHiOopqQotMaa3QZjui5Qk2TbplON0BdJjqu9q22vR/pZD1qPMhLWe57PVMU/vGY36Gu2cbp6p
vERBjILbjWG6mVx7+eWS3dLdrCkFBxSDJ9uXuUgbeZOzE/rJVEftR0ymkngY4POvbm02+einpZs5
e3DCJYa5iZwqJtHNFPV0qqwmXA+MhRxbYqwDDfAyZ8xJXpdANadFzrl7HME8s3M8OyK4qeOcPdMZ
1rxJZlGG5nnkm2Z2RBsGAd4MEhHe+skp19shqvz0jMMIv5VDg4qLC04UMYTN1z86GwR52LI2LV+X
T92KhWQH8qGsJ8ATrDumgsC9sYikY/gYGTB8PSsZBeQY1YhzsjFe+Guh0vWGznu+An09WfNz0yKJ
Y1Tlw7REFcr6ydgrVuIYmgDdRfnqaxV8czDRcF7IOX6y5doyg8IB8lwgGDEL1U1JZcO509KIx6m/
qcJ0efBS39MXCCrOML5I73VwI+LtM77xe21pTeABrzu+sXwV/zB5n32veADrLkcYLgAaQHZ2kwqG
H00+Uz7OXgEQGjI5jESimb+zSNcZ55znrF/lmlnp0amkpY6QeOZNt+G8b4PAGQ7jkBp93xpF9EqE
quBZxwB9iCdwAh9NKnGdkv4zs1bCirRAzQq8XztO2Ns8RACEeJLdgcCgMt1Bd6vj2qxjv+vGvnta
lv+cd65tXnsXKi5RTg6XiYGmDbY51w23+RzbBqTcr/Ca9JNnjmlX5e+EjhR0DVMT32FnJfGESU4d
s01tJn6jt0CrWviI0TcAuFN3ZHuX7FmeJv1nzfNHwC5bbWjbgesGQQd2Ba5sdzfgxHyGyIegdvva
uix5DnCrsgbreqrj6fc8ByPtKR+Q3JWoKmjVwYs7QEJ8afcZFtGU4IeO+VEGDOU2Wkek04bJMAwn
IMPHuZ1cGSG2zgYUFAKCtueDaky5y105cGtZOq53TggYijldpXo7D2DTpIvYKw3J4Dn2Q61cUxyi
IcqvNq2+F3eOxl0AgWCB20lltElEQ8e1pf8VKCiWEkVW2A0YSjJN0AK8XLnJBsftEqfK5l8I6On9
UmSn8cbOw8k7dEOYYSThvD50ZAiuO9LB/Ke8JzMhIblDP4o5guie0pTGCZUe66xG9fY6pr0HZRwP
QxJ6IM4I6IR6JACmAM/CuKDuQoLG3pZuNul9x0SH94jBsEnlOJP+urgQ36DpS1xS98La833D1mKX
JfsPlaPS8QZyR7RbEgEJeLFLoMgdyhOUri4RA8guaM1sHJvKf5fXtidJ/bDP+MWBbE6xt6avSoS4
nqFv/edQiiXBWq4vvVb1fkXumqGmD8afmPhR8OAPAYUnqI5mYwX8FTu6eHEhbia++pVhSzcgkBWO
dSzc9s7C5UR0B2pklIQoJzCXyhW63WlU/V41c53eRnVtGZTetUiaMiAuILYj/hxLn5Sz2Z/Xc0/T
/qPDbIBV3ZrLp3xVvoOVDnPMBh3y5MJWojDel6Tou6yzeLjthJ06EpRJtU/Sy8BRWtEOv1tby+8d
0DC/QLURTTqIwfJd+40Kd1Hcm0sDtDVvijZ141+BsCCSXBj6Q2ZXcbNFcTQ+EyIRSJzjUUNXNMqW
cdFB794YT8GkDK2fZ6cuGKI1iSGi5C6aHGKtI7T3t/Y1aGi3dLm+sLHqagfdhBbNZjuwDm7The69
bKZlvsUPgG1iJoHEPvUFDrGYpho1oBiG70EYxoz9akUcPIBfxx7uWIwdoYkJlNIWQ2srvIa5VR6D
ZsIKVnhh/g3fQIkueIjn8ZJnJhjO7mSu6jRtF2cPD0V+qaam8c5CpwbaBENLUe1RM0Qs3LnCGGjj
Af5RgAF/Y7iZfEA9hOabgkKHxATFOB75s9OdQwwO1omuRTu4g8eu3vVwUR2JEBhpACUKlGqblFrK
2sZEmFd7VdM48WUVcIPbQrkWs6HqNEpv2OXIjfRd6yolIlyPNBq9ztMDsnzybVn4MiLSJFvR/Y1b
v/Am95INcAb5Bj9xMXOo5Tg01NZms26ewIBWHJokm/v7eWTO0jH2K+yJUG6Tu19JgvRulxnq7YoE
Oyxejt+E1nTNt0Vtjz/nqXcfGo8c2HobT6A854XIfaKo2kAwfo3YoLG/RWrTeF9sAiWggn3Lmh+B
qHL1hmYyx1AdoiXwkhLRC5oYB5IQbJBclfatCHXwo2ajQQPiwlGEq/ZgfeaATEaEbWGdzAoxOppw
6Nd9I6sxPdVzoMMDWT1qOMQzBQsHIkoOZmaVqpIonoOYSEmjyummaxs8yblW7tmYTGQxKHVuu9/X
1lN3Tgu6/yVE1mU/jAgQxVatyxg9lXLs07sYqyTohbQs4nxXLnPosd1aX2xv0B3jUPjbnusQvP8Y
9wpKHw+MgwgPk3jlNYmTZv3jaI2tc5rAFiIimBznuXSKLE5W4VBc99WMvse6GiJbyAhxQ82blSeT
8cUec97K06hsusxYjUQNNGGUf9BgmuFAmuX0oJ2wH3bFHEwasfJoZSecxZnYSt0teLqwItjWbQR4
T2hXGufpY1pJ50cpraw/yahnQHbgxnQhGHyDD7aUkXyhEcqONKcs0hVgQ+hGUGgDwpj+S7dyAEpc
dE1e3eR5KcaPSFBvgw3gg991xdK79z7pdPmxK9EjEIxGetTGB8hjvkpdZtU7QS1zdlXq+uKp6wfZ
XRihQkS1cr1heBjiHtHbyisTJ9xCGTW7Y/lu/+JNMoCongZADz2T+JY0Q+41D8Dmxty4AeIfS7sB
foDQ61LMbJP2qBQZ43gmXXb96UXaLxDnjuX3P6SL/j3J1iHCEC2JLxgF7juf8tIr3dgR+qfxjHp4
Kp6dutk1KPG4IBInsVmt7CVb6/3U2afoOG63vKk/Rc9eA0w/h3lGrkPSPYHf+Ac/hYZaXEPXYTad
57pfdloRZ65QRUHRzvJISw4USCXvHirTT3srCL+2uMhOQufOJcM1kP4hcPVvWd+2w4heDG2w2NcQ
02vC/F+yvv2JaJu866YzXMROL8ey+RVnX8jM+sOT/1tS/X+uw7wb5FUE8USfnjzjsyYHu9B0jh7N
+NJtF3MKz761G7eh/VK0Z5W42aEhG2HbMbnh0vwpZv0frw+udx0m7vALPl8/LEKnE+N0xju9Xaf7
lSAJ6v9MHDDlx5wdvkRq/5tODCR2J69a3PG0uL+d2drLrvrDKvh7ciyYlBDXh86MnL+NAFEjzkdN
mNcZwuOS9XtYpXPZP/37M//Hi9jkf7PKwsD+/GqhLV1To+w/217ziMjt1p2eSu/5f3ERujeQcYoV
x/uUTVu1mTsGXqrP5Lu+xYH9Czv3Y5S7f0gp/nwvLE5OZXxyYQzU5n/OSg6seBCRL4kXKt6V/eSE
r1H/h0t8/hK4hC1QXRCw61NG2Z9WCMWeP0bUD5dSPo7VU5X+duLvarr8z57X56tct4e/fG8FMdpr
rezyMqjvTvEzii/rnyY1/MOz+q8b+bTDSMukuSnc8hIWr6l/n3o/ve4Pycd/elbXn/CXuyDLy3ix
5i7m9MHP7nlWonxahv/h2vr8rK6/4i9XybWLV0dwFaLotrVN2kL0xQse/28v5NMGWCA399ARlhcX
B0Nl/SKFDv/eH97653Pn/98JlYl7nSQp7E93AsEsLSmC8nINs9rAvNyIET/nv9/JP76UCDbXZyMP
EEv99+OiE0AWSwL9JZeXiEjSksxKu/ip5j+NXrc/b6bX23F8Pkc3pBN33U+LONStLfKlqi/FeEd7
XAx30UQeMDK0VX5dfGAfiBJiFverc0nDLxUJ0S6D9gzQfo6ELyZN6t9v/ZpA/9dD9fMPcv/71s24
eouV8oPy1dnVpGgVvgNXmCXKkjiz5k31/u8X/Kdn/dcn8Okbs3SXBgOowkXHB+dbS0BhE0GM/fFJ
f56E9/nGPn1oa9iDuvVZfamIwWyQvmLYQl5Calh8IJUtxsFXmX2IhP7f7+8/K/LzE43ckDPCtVEL
f16xU1TZAntBfYlb64L/DmHWAxltCMrJf7Oeq6fwO62GvmtugruG1B9w1D+l9P/TM468CFLnWqB4
wadnXLq5Py1IwC4yyaddbvkbrHiEfP/pVq8b+99u1bcDB6G6zzCST894saMU7dpYX/rxCczw/5F2
Zr2NI8GW/kUEuC+v2iWXadllV5XrhaiV+77z19+PxkxfieKI6J6XaqANKJiZkZmRESfOWUG6FRHl
S+/OynhWd/AygQiL1gsTPJUgMGSkMrj8dZFwRJf1yZEQghEqyFD0Zxk+CJGHUAm5gLrJguZFb1+l
9IHMUsCLvzb2pvyzy6PzuBYgKHpYprIDz+ad1sQLX3WzsScfNTkMK9/vO5jD+nNN/17fvfr001sw
VNU8f6V0d38Kbg7F0RjxoAI/iyWjPnC9aTNIJLXYYQYM94XUwaoo/vx7Azq/P2pxwOOjTm50cl5g
VLSsP7eUgRQFpmfh/b6FG32icRUvTUzGIDSdZvK2688ZaS3d/OSpvxmzrYbbFvZn6qpHmCSa3FpY
p/+HXV4PhqERrliTvUHSEAq9pOnPYWI32Tusehth7P6yngQTNp2fXQ1rYb6wU242JINlGg20gZCK
IOC7XrCSjoicovBwFuAkrmIQ9uxJoA+P6pJ4+5wlpM0kXkgq6TNxcp6bueMUrZuLZ9WFwRtmIic4
Qj8N0ubx/gIuGZrOo5V0oepG4rmmSd2GLlYg3wUBKxs3Ola9ZW7+gz1DJsH7Efqbkzu653XKK64T
z3IZrqLqs0X8BMl6Hh/v27m5EGX0dDVdlWXya4YsT5ZKcwG3AJwQ6aM2niot3Ff5q5sXMPOo5Pfl
c5OKn+9blG/PDkwaxDYwLxCiTw+0mBbpUm178Wyk0HNGqvCzdHTzLR6oFcTQRj1oqpKeSuo+J7Uc
pN+ki/KDShptA+VoaccBNZFBos105bhB/NBVgKUhAdNOEFKs6ir7XtE4QYevVh0a+A1WFbnztdAK
dmxqwRFqSO+dTmVvYafNTaQyCh9LJh4vaxNPBI2R0scgi2ep/Zy8ByHn4HpoNlVhZwuuOLOneQlC
NUhugONQmiqBkc8X0jKz2F6QT4eZtMt0fesPJ8Xs1hkkLR2tHu0APdDQb++v3e3SjceIBcE1h6RB
YHe9sdMylNF96IazoQs7mughkRB2TXzyAECVyvf7xj4eUlf3rYw1VTHR/NP4Rx735EVYH8IvA8jS
GM5uCQsOTSoPnq4d1CD+JsWUzyDMhWSr+gmd/57mm02lDN/+yxdY5KpYWVnhUXn9BZ2sASiGwOFc
lgLuVXwh9XV0uk0baEc6fr/TbwqcWTfDVU1kd9/43Fxz5yMMqCElSXB1bbv23SEoKZyelaR8NU+l
sbaS5HM8/DWz/f+XpakKmEfhkg4A/WNV05VK8zElzVM8REehpVXETL7ct3d7lo5pBqJi0lMaF8Rk
XRMF5IgVuuKZEZ5q3dnBpktzffZiNguWZreKThoPr0WxiNfO9SSSt/MGVYzZlU+5noKd/xWUrwg5
BXQNCQ661JG4zVNjaYfOjvDC7MRvIGlT4rDArGCUu6LZ+1VBD0D2GAXOq+PIwHK3nls+ulkB2e4G
uqRaaE++FW4zEpzFkjjiGJdO9xHnLRktQ4PlSp94UienTQrRpXhO2sjfW033F8WW9tCFdFrfX9k5
n+UNoImWhBaMNvWkWE40AIGMW6WEEQ4w3R7AnmXtm0Yb6H1TH+q301Fd2poEbUPRZbkaheK51Woa
ZxDnWFPBO6hC8kZd2m5lRVgHavdpyItn6gIP8aB+jiPkiqEFWkPVG2zLGDypBk/5yrCgPUokha4Y
8cmFb9cbqmfXlyCCE4phk5JxgiSA3LYj/fZMbS+DEFvnsrPVmxZcq1wuHX23IS/VLugDTEuUyZZZ
k8EZ6CmD4Cu4lmUNalilsuuw/ipqQ7COoyRbA0H7CafsMc3V75RXHn3TO0VFKtOKqRyAtg4Lt9vs
9yiappNc0yy+6nofEXyRMXVq8Vxxm65aTQ7WwBPVBSu328bkhtTQD0HumBzs5IFV0J4sKIorn80C
UHgmf4oNe0A3CjiqeLjvPrOmNGRrZZEQyxInpsBdDn5Nlg/v4dUCdZsHTSP1TBD/9w3dbj7GRKDD
aWeRy5/GBTCYRIPeY2ioS8gh5HzYV4jo7N1UcRdiuVlTukh9zoKdQZfHEOXivhSkPs5qwuRzQZnt
L50p/tr12+SX7uu/7g/qdp8zqDFoBFEkI5c7Od8U2G81y8VSQt2XyvA6ak5UbWMIe9JoId0qjZHT
9UbHGKq/JjLKSMZPXxNhpIYl6ggytdkM5lHAPcYbGjYH1XitjO8xtUrf/0KzFbyOh5B2MsVbEAe9
dX6qczqxKkeaSfFj4iuJR6NS3qJHYPYgZgkDYop6sf4fHIVY31C57iUgYhMrMClJVMBa+UzoJ1KA
V4Etyclafrm/dHOOf2lm/PuFk6gFfb9IQcrnNOKgOAn+M+SRQE7uW5mJ3Ziz8ZpnRPj9tHqVlUMm
ODBfnQPlTw8ESwhfK3gbk/gQRn/ARazU+GuVACV9vm94bg9c2p3MYp+RpVWMXj67lKbUWH0w2oOU
Vbv7ViR5xicvzUxmUdEzpR1iST4nKQ3UpqNsUiSPtmVBjngEnyEcUDVHYuXChjPYP8FzFz+GRuh/
6umEXvia0dhkg5gcv6rK+czZOdU+VquE7uLWNc49AAFepLyPIPNYuYWhbGE6rbf3Bz+GCxNzlsEL
zuKMZmWn5hyS7XqowjXWBN8VyIvJqKzd7lnO8NiKBgK3fvDycmEP3hq1RPp6NdXUSQIRil+7LYj9
hm6Z0Dj7uXQQktXwOVLObS99CoMXUz9Z+oK9mRWmMV61CJfQNzYRbbw2qDhBB3Srtc6yVG9ziAZK
/zkPj/BFw3xVrPKG6nb9pirS2qC1kMNjYZY/YqXraQYLadL5NZ58xG6jC15sVAukvhmovfcc1z80
64nOuJUa7CWQN2G3rkERdJC9MeWQqQvxMzCpoX80aM6AdyaHo6jWY/TvfltavpCZmJsZwyRytxT0
Ckc95usPS2nQBDEgOecQZD+IDbEkxjqBf23A33oIOJI+oKfxm77zFzVIx1mfTAqrMRbdNKJ505hc
cc2gVAD8XPe5reUvWXHM0GWvd6ShINt+NOpua8EDWQhw3VjDPo0fNf8sCQfXLxe23MylRGmaQJcH
DJIqPFSvJwGQP70YUug+05q1UbQv4sDbu/ic/pKpSj+CExRTdw2lx6bN3g134fodRzmdhUvjk1nI
Eo0mdp922DAxd3kPmzK93Zb6HW7pdQa4SHLShUWfm3dKnorC/SRCbDzZDT6aCXStKO4zTDH0N/mA
Z2Ctsw5wMyxl82d2+hhcsO0AMKnGNJuPTNDQG73hPuuPcNip/jHpbKO1VpEebtP8XTCXNtpNMKNQ
XwfYQI6BZ6I4TYGB4pF1GBCC56G33UOkHnv3UQ3+NsxpGLzWKuVRGLGzXa+7dtSS+1tL3a9gAyuL
sJaFvSU8lNChOjAo5pmwzts9PUIeXMZR4C/ExzeByPWXfjyJLo6EFglHNMTa4Lls3xX0bus/90/2
m4tk8vuTIweKJ6PUHX5fbWj9N/M17Xq5/6Op3/+9HVPWSZXpXB/KNKIzm6JK+qEPnqv2q1qUtpmx
Y2O9f/bdVliYs7nVNVXcibiKa0ucvFySXGsrIXQYkxEne7FLI4gAc55RQ5Yeyr5ujnRfLQQh0u1C
USEiUrUoFVmaqk0msiq57qsylB7jGOyox1Nbf9aCjfttaJ8191TGzzJ5M+UV5Q/EHYWVIegLw575
AlkSx4/QDeL06SFd+mElW10u0/5R23FevCFUsP+3q8jvIk1NFGCxc8TxEy68sUa4oa6lQn4MdAQf
oR0R3434r24s1d3mhiKLHPucCApgqMnZo9BdLdDALkO0DOY83JXagtt//MLVeQo879LC5EajEdk1
1BALAhC/EWY/cn0/iA4dv+k2aeyy2RfZzzoRjpn21cw3iEQaC/HG7CA500ckryEqU9yKrAqGH/ua
/KjBazuIqAoHm/vLdZsLG0dJTgGtWFGXQKhcr5cSgS9MtUB5jANn13ifuLGtJkF+LqW3+7fl2yba
FEoWL1yVN+f5aJYbkvKTjPb8tERTIo9mDkpMU1C8DvwEBPcfen4r85h7n4TgIU+/3h/nzeXIUw0g
k06qS+SI0SYb3muHEF1J03pEe20dhHSnRdlWzlBohzUlh5AjXxjgbSyg6Japqir1WYWaxsdb6GIj
hHmQmRKF/keNVn6hQDjHgSdOghe6rzcJQhlGcqLTZCVAmCcVVJAEqBVUf3V/3OM2uHbi66+YnDkc
obULQb7zaMh/eoSUkqfcWNjxSyaUaw8SZIO+qj5yHunW3AXR0WpPLQxq/2EcIy0W60feZFoeIvrv
Sdk0zmPpljBtnqv8U20toPxufdKQxs2gjU8KCaDN9UBU9GukaBg82wxP2jfpKVO2YvC7tJ6iBGnU
4l/v7Wtrk7dLj2THmC71bBd5o3Ud0zIvlCC478+bdOv4Y2hMRK4oOkOa5ui81ouDzPDp6xySY5x+
9lGAd9aoY/d5T+PzlxihFfrht3TPFsOxVVBUMrKxGfCJ/rZtoDdbpzcXPuo2orj+psnQczkTqrB1
AztQrRP6IUprHd3ouYHDfGH0o+9du79JUyXjVg2uCWLH6yWNoJc21TYMbNOvNrnxNUMyz1s5T663
sZ4JyGwo1bo/lna+b1eZGaFkgO8GncEzg6fAtd3BCiqUqprIjuD79GCZWyG/sdIhwkjqh0b6KYXJ
OvmtaPsALRJI6iDUXAnRARIiWYCkfBV+p0vLrB8EYdvChxd8jSjyeHS70LPzhJZBkD/Rhxt9Vwoq
TmtT/GrB/3F/DLd3D9iZMQeqwLhOhm2yGwIyFHJe6JGdR+lvE/iGSsvdfRO3J8e1iYkfIMJnqRWq
XLYLSCZtjp2+6YuFROGSjdFDLo5hpfG1Xu6xocH4KD6U/laWF+B5t2ktbmaw8wZdUKhQqtODQ4T5
UHNKpBqEIt+VxlkqPqs8iGhWp31zE2lHWktWbRnuvSU86G0ce215MoNO29XKkFYoEJqfvysphaMI
hddDSUPI/aWaiROuLU08uqQQm2Rundr0vxvSxjXRuFn5lJTNffUImba3cH/OjoxnpWkSpo776Hrd
MiWOA4u+OTtW34WqWDWQCsvZe057mg+P7f3RzWxXlfjgH2OTY0Ls1HiUvWBw9FbQTazUP4x0D7h+
KdoaZ2lyHmGI1gFVInN1A9uCyXQowpr18loEE6Sj7p3o6DYqQHHBIyxsnX5GA4ECftrY94c4v4Dk
RsBLEVHSyHA9oUhI1FIq5KkNN3zhwbf7huRokdLY+WaI58L51AULp+Dc3UMiBEg09VyiIWtc44u9
J5a+CabCyOy+/qH+iZE29Bwk+MptKXwa0oPebp1fMmLY5mP71IcWJO3rrns3mq2uu9v7w5+5BvkI
nXq9zN1uiJPRB6jgiEaSZHaa0T2gNeuwd9dgHwP5ILvZylX6BZeaNairBsAP4hVDmxhs+8r1SFhm
dql9A8G/FtvHwHE3gW6XaQsWc8HcjAcD3SXW5FELLmLampIbgwBfjJwhkecBqEZEnpQXREVBvQQe
m7kXNLxXh+RurMdNE72QeFMmz+PcpqkZfrRg3ZYL4cGcBeIv8kk4K9nW8e8XbiNnNQ3lSpLbpR9L
Dx1tUFsINZYOmHkrpCs5sokp1cmeHxUBswQ2JDszywJSnEw603a8hI2ZtQJcY3QBUhrKZCxgNOOo
DPscSgkYPOOHkUX9vmfPbWzSnqRdLW2s8ImTXebD+V56lp/bSPasFGB1T1A0itXe2ifuo8TNaqId
et/mzaUK5xflWI1EHJubd9X1CqEKXmdlgg/QKZOuC8jKDjpSLNtCNZrNfVPyeEFfHZkTW5ONhIQ4
fMhumNtx9xoHv/8gYtasq41QPfSogprqU0mDf/bsJBukrrXqKfjOf/ufUNI2b+6xhDHSlReGf5sa
mHzT+JK48NAWSikpN/kmXfnWuRDUHT3ps+C9IxlAsnsFqUm4p5ffhTKk3w8tTUq7+7NyG3JcfQGP
ousvUCylA2jJF1TtX+fgOH9Hhpv8aVBgcRl2mvElHb5IubVwit5cymM0q+FtxO8yJ9tk3ZVMrNCh
qmvbbONtpj830kk2knXUjao7v+8P8cbHKLQYnDMggai5kAC5HqFvKHWe63ph53H0LQvdXZIhRFHX
X+6buTk4x3qO9QE6oluTzMC1mYS2QY1afGEjeLhNlc++lu3b9LFF0vO+obnxXBqanDdhydTGNYbA
Sbwi702TtPU4qOnCtM2MRyPjwKODTjne/pOIEF6XjPZun/FAGYuQo+m9GdkuhQT0Xw8HR+Dk5PLi
WT69UDMItk2UMQrboMhUBmd/O/BKvm/j1ss1vI2eFGvMwPMEka8Xpwrg/NIk4J2SLvSPaZMr1Pik
gkaRHlmPAKqlsHTQGGpCaBihlBlBjvSZw+65u/8lM44PEpzqFvVr/pmCpcSYTsuM5lRbNJoVWj17
0f8VqsnaMfyNai09W2/PPMZNB4469veRPJre5kESjDIBLmXi7H1wf6U5vRreRpFJja2HT0qbHoTs
jIb6W5ftrO9t5e7RooW4xhMPmtysyb7oRr0CQh41TxZSsAvrcluF/Pg+HocjWpeK28TJwiKE+5hS
gF0X1qFCGk//5SHeoCjfpROcieFrZqygbxHEUxSi/q0cs+6x9GhFgPxDfSyslRd9ub9A4z16dUuM
XwR5hKQCqaGEMPGUGtXgCtZMbvM+/0rXy5qW7IX00MwGBnpN46WughDisr12RjpdvC5p88rOpAH1
41MHPVeoL2zfGUcbmwJA0io62e2by7wujXwIy8pOw5M0/M0taxME1lr2RoWRJRDNzFlxZWxytUaQ
7emJXlQ2dGRruabz61eT/fH1BdzaTSisKawJF4ZCu5fF3XE9ceSUOigX0trWq58CkkAm/UYSyHzy
2rL4ppF8uu8L8rjYE2cwaWLjOaeQg8Ehrg0qrZspqt7WtmfulSrY8lyF86b8VkH+o1h2eUwghjG2
/a/0VXwIj+mr1bxZ4QlPtfWHUj3c/5xbvxkr00SYNNMC4dFG170IFqIYedxI9Sm4JOdK/2PGnwK4
p/69Dd6UEi4DLe9NaclT00iAPay2C7SgfPcpSaN11SzkOW73mAo+lx1AXgiM18e0XwzEU1o1I7FV
27UCN2gldU8yohYLI/nAb18vnirzSjU57aETpYp0PV2+YaVFraBREanxY/uqt0RwFUpf+drz32Lv
eaizb2IHQ1TpnFAR6x3kkFQ0GFTgj1v31cu2Lfx10WOKnFr+GcK+T+hz7pDOEpyX+5M+Mx98KbU8
+q84eaZ+DXmXRHCaN7ZjlsKxihqUFsr+z30jHzW52/n4XyuTszYrClQroLKy4+GxhpBHRcGNW0D9
4Z3VGF1qRNWQtLbScycmX7K/urdDVc2VowUvnhksXQx415hIph188hlNqjvIn5a9HchI/TZQHi0M
dGaboHZEKKGMV702TZkKHuQYQin3dol8vA7BME1sUVlt7k/n7ZGHTqhOzAfxIsfrx8174cM6JOPp
0EFiLCXdAQLKlYbacpJ8lbMFQx939PW6cXVDFkAOgG4M3OPajwdzMFAcT2UbCb5wnRj+yhG+BmiY
qn80cRsj1AT823DaVfSSyl+KcgdD3y5M2iffAXrMMxFCt0MDZWG/lZcQ2bcnMpWpkT+AnAFB4rQ2
VXixrwPWUe0BBr51OkjqZoBDGj3rDMUENdahjhBBqwSQ092f/3nL3KMGYTfXwuQFYZgpb+QSywWZ
95bsOMo5KxE2xGNafvNR7L1v7tZrSfsroAqogBAfWJPDxDTEQBiCQLX9AuCIkO0qwV84FWduGwBP
QH7oNeVs5K67XmgJpWJyXJZqV942Owe0fVbHAbXEffwnsuNPmQ3rfyiv2k8gRBV1V0EOJ52lnb+R
1jCM3x/vzGlx/TETrwscK4Hq2FTt/lmEElt/kNQ1tXdAv353LNF/2cX56/CFzpm+Osg7qz4ufMBt
ADPCv4CnATnmVTBNeKRm3vaAo1Qbfm7KuGtFevYfHCN5ywJ5pdenyHuU61NonjQJdlsTVuhdoP0M
6pf25/0vUcawYrIB+RIOThntOtqvxgPnYqsLWm7kOlzwtvHLjChhr9QK+e8nYe2fNf8Jsbla2Mf5
Y/4gn7yTagfP+lNxil6GP/RhyCv5q2QcKEhZtLqsM/bIwvkwet7063jbkB21OFKp7V9/XViUcpoF
fF1f/aoh16+s51j5+1dtNgUcy2n2dWE25Dl7Y9MLHCbAQrXJ+e3SQyejvqHZylM7khGvqnM37NwX
fxtqOzjOoj2MRW33Qi0SySr3If9iSTv5sXkfoHN9FHaDupWr3WA8a/ohgcEsc4ct6rd7X13q4bi9
CMae2P/90nEkF+tWhQXi0XqsUdNoVjokzVBcaOpSbnoc7838k5NTdQo21G8m6QXZkzrXKFsILqA0
KuAcU4loXnwZCWtUJ2hJVdVqhbLaTt/eX4lbpOTY80vcYIJaUclGTyxbiAz0sdBotp//0h4EZ5NI
G5ggG0TS+0PlP/VwzNbiy+AvDHl2Xi/sjmflxbxqvSPVWllpnEdfCv81YcWz/7R2JggghkdC/WNP
XtgoqhYe1nTQbKSo7MEID41Z7SF4X3iKzR0yJLn/MTNxZpKoKFF2nWZrkbbX2khfG332qyDREY1i
gdCLZgsXycy9NV4f5KFYOxmc6/XkSTDuRZR0NDvK3sPiwUdoO9SQK3Og+PRB3QoLXjI3Qp1uDTIA
vGRAbF3bS/UQyRRX12y4iwFPf9Xkdh84n0dR9g4m4vsuOXdLjuAAHs+ERLe9t37R+SI9RbZJVgk9
N8vYpgldjPetzGQ1KMCTLiBHzblHlH89Jq8WRo1xWbV1uLcTs11r4UscfVGhTBHVrY6jgNQVV922
hb/QQAL3Z5jscutYjXIWO0t5h+ttVYnaqo63ZrHgUrPX+AdQnmKjpdzMuIaeQS2HumonQXRCgnnl
ANOD1r9Fh8HT5RXU8WvNEdaOA7n68CMCT1+X+1haK8qrax3AgFnqyvmMnEVTf0KbZsEhbnPOHBt0
Pxlk9gxu1mm/SdEPlQJzvmpLAM01BXnNVVuUB2cDxeAPZwOMo9Ze/HMrmJtefIPH7f7qzTrkhfmJ
Q3YqT23cnZCxi1Eo8/p26wd5jmSeH6+YzZyXda8sDHrOMUHJGGBwLc7oKbAbqjWjNXouLUeGXJ7i
V7BBWCra/fuhgVTkMuZpMCKArv0SPH9TlQiGA5GBEj94M/qH1sh3jfQk+cHCNN6CQFnGS2OT09+J
3aE0e1W1YebfZsWJWq9svKnJTvqJmryqbuM35WR+CrIHBwrJ+wMdD6npnXdpe3IDkN9UStRPsR29
q1C3tsWm/i9xDZxkrBr1LtjDxm+4uAFCmCnR3uCgdPvvaXdoxosGTazhyS8fRG1XQCB6f1BzPkI6
DjAhx9eI1b42mFdmDik8ddXcQaoqPLneQvrq9slIvpfaMUk54lYSE9cGEOaGG7kZDWgPvQ1pMtH0
d0pSC8fj3OJYQBPppASie9P/POSemfiw49sNsmp1f2qUQ4qa1f3Jmh3LhZHJESxoVWF5cqnbHX5n
UiWWTJgMV0b6476d2UW5sDOJbkuDzAgCBLqNym8CCU0J8CkP+4V7a37KjBHchQA3T9rrlRELE9GH
ptNtRUOkSf0EAaGkLD2p5m5+Om1Ey+Lu0sFzXhtBIqJxEWfQ7R4C0/QL0J7szegQcuMpl/68P22z
y3Nha3I4yLRJqwUCCLZrPQy/RNoJ6JqRyqVgZu7tQY/mRxJ/7Cmc7FGpqeGt9XLdzjJoQ5VjWYq0
uOabrnvmkkPwe2VZL/dHNnN9sE48Ozhf6dqcVtvNLAlcRDF120Lk9MGUvBwpOWk/ZPpjyZuaPmp/
weKMC9I2jOgSWgNs4CkAA108I3YFtq1SSF+lgPdwU77eH9TMcl2ZmGQXDD+VE7GOdFsK1RWMeQLs
m+qwi+N/3WgDcw6wHYIziAxlUHHXPhgNCAaGEoby/De1Ni+npbZbwKPObKYrGxOnGCrRcI0CG1X4
nbHUxkHqFhgQZueL1I9K7xqLOoWOWHrfRKiicvpEeoKqZf+q6zy9VKGMViFoqPurM+dygBcBKWi6
IRLSXU+a7CZxWg6tbgsIn26bkdpfGiDlcEpP3Gux7+2hqVrYwLM2AQHS2grclnLytc0YhZAERD0L
ZVWvld+Z69CskZolw6ha/arRaIe8P8q5ZWOI/1iUry3CWa1LACl12wRHW7wEyBf7C9CxWRPsXLpl
cEGm89pEm3QxDJqSbqvDU+t+HgD+tebCVprbrdSt/7Exus5F2GC5ZSH4lcqRNLS/Oqn6BZnN9v5M
za0NooXjowp1LWB41yaaEonFPjWYKc1Vd7Ib6Xs3Tr9lCK/JtRw/6UDkNvdNzjk8mQyY2ijG0002
MUmYFEqtERm2Zrz10ZGoLw2CtZyG//4ipLWBrikIcUBlTNOccQ+NeiH5BtctOCkxgdQ/aqiItGit
LPjb7Cz+Y4oU+vUsRolW5Jom4Axl8TlQmy9qJ381fKlCV6/XEKjrmt39SZxzP65eGl7J1dxC9xLk
DbpILQzbEk6C/iyKfyxuxvs2ZkdFYWtsMOSen9LqCEao9Y2bGnbuQaZBPvlcpjUPKo1MkHIegv19
c7NDMscSlwKJEHmS60mkzDLIvlPB9BYj0tkjo2T+qIa3+0ZmKmng88h+whOkAFvQJ4eR0Xsq8je1
YRdOv/LaB5TvG071/m9XndHibcydZYJAFc856jgVysD1GoGCZChXycEXXromXOUteqJwKfRO++ii
HOlEm7I+i0sgnFsMGxccYBVCH5kC+00jd9tVRVlUvWE7XgxoStl51QMcKsiQov2AVKde9uBlZes/
rIPBIqiwZkEsMs2yFK1i0hekGLbUjrqkRvUsCEm8d0gRLFQJ5lacVln6L8DLyfAWXq84CaVEi+j+
sf1Bf+XyedULI0fpSBYXPPkjkpo88j4o2+C/AwdxQ34n5ejBZa5l2BES02q9sb716W+h3WvV3kke
9NgOPPQxdV66FijBn4IEqCpdFeWxT7dqK6+bodv5pbmSciA9woOlHMG8bDL9oS8PSvBgBjwc6K9G
z0+hScY7xUi/1uFTWe9KAVIf4nzIBlai7evkUONy0+rOClITLevXKGrfd/G5W2Okp/u/Yx3/fnFr
CEFXdUNn4OGNtAp8usiWCkhzJzglBOoYY/RKiuDaQhmGGf7qmrbRnSukYCP/1VSSdVovHHIzrwy4
fSQOOFLDuqJPHkxNLleGgq6xrbg/xP7HqECHFlKe/KBVf6ua8fb+xN02qLDhLu1NQtcg73KlyrBn
mD9F99GhpTc66GVrGx4o7Sxfifk6RjEj2lgPftAiX7FzkqOHBAkNuZWM6EbRQaq8VXpUG7MH4vu1
Q2NA/LnMN5H03kNz57jrGDmW/CVqvpjN59BBJSc8hNA03B/L7OExztsIeqMKN6VF6uo2dXMtNu3o
aHbv0P+tPBKJR/XQhA+DancLefS5FI5xaW8ScnlGqFtejr2mqtZDGn/VrK9i7a31JxhmXes5M/NV
Sp/C4G/18BkxGkdbas75uJCmu/zyG6Y3iEfPwIgRo/H8SfTQ7flsyKgFoQsnQbm6B5Mnq8/cc2sF
GmWkXNpua4g/RL94KbxD5jkraRG2PfOqpKYBSo+iCqh/Y9xKF5uxgtSo8ENcqmX9bSXnFZn+yrK1
jnaXe6C5emHZx613MwWYo9pIVEDG5NoeghLokbmZaccasOetdtYGm1797h1F8bhcQXVYpgtPitum
TrbN2KP+f2xO3xS9jgR76aamrXW7qtQfGjhy9LhZA7vVy73Xl+uqhAocOPkD/MplugS8notTLu1P
XK/u3KDSWuznVnZShG8IABniUUSXWPOWOKpm15P4BMUDcq9kvq7nN1A9FN2dgm3VSyu6CNdWuYmI
GwLjQdDPspKvw6Xk4fxWvrA5OdAjJVMKBaCJrShbdd8a8dpgckmyU1VCUuFr9iY5f+/70dzNTF2D
0JkuN9Bik2HC/pkrgtkip6uJmyr5JlLpTMPX+0Zm1418C5xtcMdQQLqeS3riJTUtTMMOgnjtywen
jTaoqFZquRbchY632XUjjuWpg7mbCN0TkGtLWo4nzUsQJsQv+vAhrDdEYLuw776HBbKUybf7A5y7
v0hsy5T8RgCPNk7AxeYXpbQmg49Rs1QQuY5XcHvva4vG1hTtQ+ntvrXZNbuwNrkt86oIg1zDTXQ2
eib/VOXfPZHqfSOz8TO3JCBnNE7wjoln9FYcJrLgcaAJX+IafSH9Z1Me6/bVdb9F1QH5nBqAgOhz
xj4GiR1Lhw7duViEHcD4GViP/djyUQ90I2TbQsm+Vm61L/x9Zu6z9nD/W2c3zljYp1FT4oU7Za5z
paGCZ6Qxbcndeto2TffxC8THGu8LD7SR9FIunb9zK35pcXLcG7HqBgEkaLbvE7K7g/DuJnCxIMjj
G7+KsP3WcufcH+WSyYmT1U5aB1GPyT4Mt3D2Q6f12kVPKbB9N2q3qqAtbKUlg+PfL7waxURzKJtu
NHhyTnHpfwqd37n7Yvj6JvGbw/3hzW1c0rJEmtRNRu6Aa2taLSsl7FwAH3TeQMWDZB5aYaUDQUhX
ErzcSyQo4wpNLlCT16GFKaDc9EFd25PcprdkiYQIzrM13J9yVh4qw0TTt1zYSjPH35WlyTxGQoYW
XI6lyPleicVqDDBRSNtEIQ9TYWEaZ4cF8McCbcyJ/hG+XSya2yDWFjSegVIrBSEv2KkyolY6HH3i
UjJkDuRnjmcDL9aRNsAaD6oLWyFy1m6ek3ih2uUHR/Bsg3HU01/DphHew24betkmfKuFVfUTVjK/
RD9UXsvVqT4q3Wuv7+VwKVU8dxLwSdSKeWwSC3988sUn5SEigEIMR2aMtK86vBXSi2qief89E+Kj
kZ4VN/2iKF/vu+7sAl8YncQlIck0vUswisYuetN/KPVvqvRPDdyRxPKCN4374MZvOY/JhHPhkLS5
nnQRUfPErzEm+rG8jiJK7kKULzWezbrRhZXJ7qgHH0ngIePFLp2g0IT43DcbGj7acOWjA3t//maN
MZhRoIhS1lTMYJDyIEqCkhxX8G5WHGXqz7L8KgtL9b+5qdO5oqkxjkD8mzgE0iqlicmzdOarP9hm
9fv+OOb8YASJEOrA/apO2zAKo3EqYHeGDfXJSsvfOzVaWckXNOShh/1x39Z4aEzdAADnOF1gPG/6
MXKlDYJAlEl0qNtBLlap/DkahFXzXJLLiRauno+69R1rUzoEkoORDATIQBzaPCrpo5hKazV4L4Sj
lPzwlF3orAuNs8aLHoLI22SFtI3E4dRFxRY+KNRkvnZluxbLo+l9Mbp45VhPTvvspdvGWaOD4Hdo
8PoPYX6SxOOIqh/KE01PR6hxTPji0xcQ9zSNrRIBSGLyCc6Yul8J8YuBrKDcb+7P7MxFBNLjn5md
Jg5hWnF8Oq8MGxHyl7bam7qwBtUFRPcBLGl7rKSl/OucX5o04I+Na1Shplnl1kLPNiRxb8dGsA4S
8dEUsuP9Qc1tMVwSJPaoQwHx9fWpAU9x3dMYb9hhqiIsGMnWGvVFeSXGPJwz1zUWrqHb7ndSivSg
kHol3Uf2dXJMeVCvKK3skOTttkq9gpw+1h9C76DXR3E4Nl24bu2qhM3mJFKMH+ADAx5BHbFfVUsN
W3PbcmTeBt81NsBPtZ1CVRm8tic6d8t+pXfvqvNCExuK1ucCOer78zwHQaYGQefGiHKkN3h6J1pG
n7KevBvJG5KMyQ+etx+MQ8/g0F0HCs+dEG7CGnXdVTfwP2ElDV619nXhQ0ZD0y17+SGTBbBMhNMl
MzdtIT/olX8Q8q3OwPuXFOYKa88DNgn+Osq6ILT/Q89cv1SWmUsXXE3F5A7Jpa6LkDg1bS/6nhq7
sqyPDYLVgrYztFXTPo9AyeFPhvptnB67pbrd3APmfzg7r93G0S0LPxEB5nBLKjlIKrui64boSsw5
8+nno2fOGYkiRFQ3UF2NNuDNP++01pp67WjxJx/D1p+thNnErZC1tQnLDcCnUt41yfhRpRhaxx9D
5Sy7Rxm14/BnnfzRFKTBH4afI/RKGkn+8E0MBqfPbUmp7FLWqARUtiT/qt+Sj72xcrkubRkS4/Tv
kMsVaY+anc1GRdXSKyrz5FrfCKG8xN20dMubcJhrA3LCaoQG8xPKt/4HxUqd3D0M44Zm0420NmcL
FxHk6ji9/Iv2Un0W87WelAR5JxHzoeEIQ1e8RkS2gGl9p2+fdIumN/J90S78M99TslyvNPNUm/vG
2FgHoX6RtOMEmyxecl21i+opWOtuXDgKE2f8f43ONmLXBFXhpqp5stJPmvVjysnXym7lvE1zMztv
EzMuEQrdeuBeprm9GBm7pM3NTOCWEcNioydQSsG1XOz0Mvuc1q7htH4f7np6rSi19OEB3oXyKIaN
+aJDdWhLufUv0mXcwPRUsaBozc25zyu5SBOpZjVr4SgVe/eDoD3F5EST1/tDX3BFSOzQZwK1NQXy
OWqzqotQLSKmNyIfIeLzy9ETvOPkgL3Ro/S2crMtrealuelzLiZ6QMTbrUqFZEtwrOV/8gBG22jl
Gl8b0uxIWkKUN+PAkMKGdGpmm/kO5W1bLrbGc/gvfG0wUiwTukZEvnPSSBMt4qhRM+uUgIiJpE9K
o9u58K2R1zbEUvP9laXZlaiC4s6iNAUEKudfYxpmh9hOS3VfuTujQ0jdso3in6ohjNvUa51ki9cc
FMWQRyO7QUlpVkySMqWymqCwTvJeHfdR9CE2XlN0txT5HEkWpZIHrXmtrcdc+SRAFRN+VsAKNSt+
yYIf9B7Vk4iE3ZKO9uvNow6qElRaZZ1aYGk1iMIRTTyz9JzKXMmeLHgdVObowJmg8zp939eW0kwO
6nAULLp3043mPQ9JY9fhgxS8mN2X+wdw6UT8v6kbOowUurXeaj33lIhIqYOxA/VEDfO+kQWPjntN
xqMB3AC8ad5BkrlBOAghmyeIPxbaJo0drfkmVYQewdHrHmKKpsFDl3w3BCrlBazTB7fZ0+xRC4c1
ZtDbVSS9IeFa8hcPyTzJEdNVUrc6JybOxbdMKr4JoQLNpNHtYqVaC7gXcgqAlADLkFyEQ4mG7OuV
FAuJ3pxOYiUlzQFEnZeTQ6cRDJhB7gzxTrTVfHt/tm+XFJu09RKrIvwr6/K1zS4izdzXoXuqcYe9
etfIvtOtVOWXB3ZhZPbcV7U8iKikuKcq/hOGr9YuTW0YW/SHcvwpKOImHdci8Nt7FZ446CoBP5Iv
hzD/elhgwQbRJXt/8hWatdy3LNBPpafuW/9XnD5TQv/7WZxWDdw29HTo4V2ba9XcB7cYWicRUMMw
PhaT/MAKdGJxFi+NzC7VSgHIVyq+dVK1Zispz4hIVIZly7W8T8OX3vqqu78GIV858wueFFPJe0F3
NtpxxI7XY0t5j6to5Ax06SmTw0fXKjbw/dnlQzN1NBi7zoei1wsgrV55gBfAGNemZ9NqJVltmUJp
nUrqUn30+aVHvunQozRqu+E+3Zi/LPgezXZnZFtBW7N+W/mcrINbo9LKuOf3kKHCqxb703xLaWOn
3e+Q5oujIh/SkddsJNHpKJ73uVqV4lnavGRVSU1PBNY3nDxhkSitl/J26J+1Tt3yeMj6tiXPKMlv
qyrRC4gcFCrhzoL/j4IybuX1+sLP32S6WbN3TZjiAuKPQNsX4rfOtXZl6TtmuXNV7gbJdEqX0HKw
e+Vo9CPRlFY5Q7ARm19iuTNikkKQqFR7Yw1SNy3ztcc7fSEUWEDR4LcTp1v6whEzJSXydH+0Tqmu
f/AF37PL0lvxLW9fUWxAsQ+9AyjmG4LmTIrrCkkL62TB11eBDQ371ypr7YJQcpXYanGBSRJMJQgw
vMbMQwGMlpmQWbKvK8WJpAcCMI+2MdPM7EpO7RCskSKcxWgfINYiyL1j6nv0Gmkbj7aVicyH+ckb
1qj0Ft46Ou8VCyA9OA+ata5nWY1LXzUCl9dH2enak0vGTJIfgqpeuSvX7Myu5kYuq7EQ8VeERj1W
QXoAKvGoEimFKw21i9vmYkAzxyiQsiS3Kl4dvY3+Mf0IDlpYGO9f/EvbBsKGqQ8Z+eMbUFOs9urU
FOOeDM23U/wCYB5K+lWsZNtvV/q6l57qS1uzixjwlCS0ScpT3e0N9XuRvBTaiomljTnRQxj4AuSx
5inJoHJj16oZjt/T6bKxQrRM+idXeZCUR93Y3Z+7af7nx5quXSzRqI622Wx99CKlpXqs3BPyos88
XA4tvBvBF37rpGNLU36Wu59lt+Itrxids4nUQR3kOkpFp2ZIab4jT2g9lSJRAdRd9Rgn9mBYji/7
aw7J4uLBdg0TO1xrkPZfn65GTfMkFBmsl/7Jo0+m+qsQ/o2DMDFq/8fG7AQnbuUJali6Jw1RgORR
fii3Koqkw/cwOsJWknnamqs+eYc3S3hhcXaWFaWGR0bGou7257ZGusOwRRNRsP7oZa85OUCYf3Tp
ue+SXSn7h/sbaCHxR5QAQZ4MPdlUjp/toCzR83FIMG9So7AlfTskP3LpH6RSrPyjlBysWrFFxY6j
x2hQNum/eDIurL/7axfP0jhOVfK8dmlckOyCfgStNw5Gt0mOxDUrl+bitgXpRfO+pUOyMesHHzg9
WqNx9gPea8eoq00faIaTte6+bbf9t3oSXZf2K/O7dFVr06+moZZvnj8JVVdYZp5ILG9QO1myJ20W
CYd+3MTQu6rFt9rcocUYeN8D+tJ3YeYUxddGWiVXX7rILz9jtstEMaMXsOMzokaBbRV5pY9jvvW2
w07b9xvYL1wq99B/FMyKsLLISzciUmq0vtLzOL3V1+e2MgOvzwJuxCE81NEbLLR0wdk5kpqV5GTa
GsxycUu/M6Uak7dDEuXaHmLksNKJLDR1cKfXk8+t+oAyuerqTpY+13WA7C++t4hcKcltUX1I19S2
F0cMlEsGvAH91JxcIM2HUBRGbkggF44U7qx8T1uyW2xk+dlcE5VauhYn3Nh/jM08IRNBqU6TJmPj
56kTvTxC6PtvbqlLI9MtdnFQzXgcvETg7uWNdstyE8nfYwUSL+lr4CaO1HmHBGyP3XTjDon2tI/X
ztG0aPNrks3DfIoGrsL8pXMbpYr9xHBPIcmgWHXoZtjQpUsLCBmM5Klud038w8yPaWAd5GBnCF/u
H+Sl2+PC/vzRg18IxEesuzCnb+OKcKKPXwtnEHe51n4UiaaC1W7hpTNLZZqjQ+MLXY2zhR3EMBRa
2eLcdPo+iU6a/HMsv5buk5jFe1ftuLqMTRQ7Uv2j8MItdD1H3VpNBS6FcCQBeG8BYJKanr2Ici3W
OSxmAtcmvcrDR795MAsoD6A88WroZvrWNkDFFUp4yjLp4/1ZXwrYTR5jUnJApgktZnPgN11VRrIq
TPtOj6ONH+wS9bXdRmcrslF8kNdapqdXYLbPMAjjE+AHVOvmEWvvGkkcxbJwqgzRqQthS3tAMyD+
UiGTuDfyP6LVOcrq9l6Y5Suz041ycb6kRFJzpk84ZfHHHn5ndIIiA9l3+AdjOK56B2+r2pT+Gond
8gTThkO1Fe2em/Sc5Ae+MuaNi/4DyqSBTSt9Mm5rk1ZMu35qVKiQ1kg8Fp5EWHknSXTo+eAMnd0l
AXu9N0tMDgJ0cIoT+hByetoTIMeH+9tn4R428WoAAsLPp4NMvZ7VOms6PRR49drMfDAJBM3gKUnM
g6kHjqR8NSASum9wodsdjlEQ2EBgIVJE7unaYh72VTGoMvekQGKXVDnsE/Sw9/pDYCYgDV6QhnFg
WdxKGTQYBrxqdOmoBMn4nZtQ/pZ6H2Xvs7L2BC9UE/guZANgKmYybtAhvqcFspKGwqmNIX8WtlrK
n+dQ4eYgUpFSGymxvVft5aRDUPzvq/rX1mfroEme11SNL5wMd0zsqqI1QzvpyJe3GtwOa41li6sO
QpN8B/09UB5er0EQlzKMrznWYM33Q7Z10hwGBSW+hnbfOIdqWFrNLC5c1qAc4HQlVzrlJGbBSVo3
QsN6ClSwBxpdZJSTzla9y9xzik47PccwWZGa8CFQyp7k4pwmT1m/8kYtDlyfuHHQxyLrP5tmRNHj
RghS4dTre7Ood0YRbAyKYJzmUvkF//XKbl/wPKDHgfoeJh7YddVZ7FDpkPL1COWitKGLGysnJR0I
UrppjWwNPLx4T0lMLhovnGOSLNeLWvei60VehS0ibIe9fBB8sX9o/Yjqe5wdPQvwXxRn2mOX+YPj
S/raS7g4u2RviR2onZLyv/4CYfDjofFF4eSyc62YWNcnCf/UgJYO6zc//rpylSy9RFhDoQ5Sfrr+
Z1fJaHVD7yasZpU8uWG0qf6ouqPV2hkSTUOLbAJUca1+Mrni89fv0uZsRSNYChpFwmZS2vqY2/m2
ofMl/uE69we3NJcIe0yscpTA1PnYurJta0GzhFOpu29pke3yGMYcEPbxd9q/1dpboQxYskd5j6I3
wR+P3Sz2yyJJbpKItWsMJ6yDvXCu9lIjO2LxqU8O98e2dBNc2prtkygIRDeb9knXj3bQ0D+8dp0u
PaCXFmbnvECmOK3zQTh98Wt5qyPtK2wncbb741jweM1JHHbiA8b5mtPa66VeS4mF66UX+rE3D17/
yXQf8gJSSKngAdn6L/cNLg6LvhogSySPSeteHzANzcBqKsOe0hEuacFCnBduXUXci2uKGksXFyVC
GsnhPlCgLr+2VDRSLqcJTl6ufen059T45q+BdRZf3Esbs6NUxOzGknTjyYW+zt1WX0bzYKCA5T6k
trEJlN/Wb9Pc3Z/BlXEZs23em3Xsji02LflP3PwxrXPevt03sXgRX4xrfg3qikAmQ2d7K9xBYvwk
wX+mnET3QJaz/O19Hcs1MqilAwWqi6ZLOmSAPc3yB1bR1UFjit7ZiDtxMyraYI9puqbbt7T7yPpB
40/ALt8grIvKzV1JoWSOcBNkadvW+tGWElSL1so2XyrJmcC4abYkc0vPwWw8Zu7Xphno1KasZhOB
mgjGf4pHIP1pRztwjtbi0bd2I1f+IJHFdZ/18C0ZX1fWcemqv/yK2RnQMt8aBd+gxSP53YCrfay/
ldZnggG6d3sbbkIRal3UX0994LjyM18iNM9jtNZRtzTtE/MNRMq6TAPU7JjEIiR/ndy7J8gB7Dyi
zSw8FqNlt1G9cp8t5YVIk/zX1PwR0L3RTGJzpISOgIap2sgim4+pHh5AaJ07qyU78xql0PqZ0lFT
X8s1CbSlfQyH6gThn4ip56FlFeaVlqZEI5V4HAQf7O/K2VxYUo7J1MUy9bDw3F1fa61uZIY5pt65
suDuCDyOJy9Q9N0vCLCqNZdsWpkrXwEtjYkSdpKzh4linjn2hjhUitbwUSalnLmZyp0qGu9I2wTP
ubErupU3fMXe+8V0ESIXw5h2dYY9KUhRZvjuyyh0DWer+gKh/6ZMH8s1WbCb+WSEBjknxmehRKzO
jkgj1V7Wuap3bqt4W6Tqoez2cfRSWOpnV9jcP48352CyRX/ApFT03vp8vXZJkf+fLbotKInvC1g9
akPYrxar1wzNAhWzTxovjEzv3Lgfik6BZAhJnES2izUk6aIhghCZvTGRuc4Nkbcp8aO9c98qmxDU
gal+CEfrIZN/3J+624M9zZ3FAnFti3SPTwfvYmfEoQjvWef7Zzgjyg4VhXDYEPpv1CR77JXgKY7p
YUHeEnAAe0TMvq+OdWlvXn7BbKwT0DRr+sg/U/jt3ehBaB8rPXgw1WQTVZHTxslG8n7fH/bS/EKa
YUgEXiTV5/UMQ8mrWLES/ywScgEHVhHq092H1ZrYsh0DykkaczgL088vZretADNqfe6f1fgger8n
xDqoY/+veddYRILW/5qZXV5hARxOrzHTesM2D6DtjzS7iyqnKsR1mPOtGzOZm9oKKTuTYZ3ji/IC
8SFiE8zVgyNxh72FQWe7iNya7Vb7PAjfolBaOePTfTG/Mc1JVh2oMxRLxmyfFnnd9r7U+dCv0SD+
7LE5j27wWZD3/trmmH7VjalpucCLT91w04a9WLRIGQOlzXr/7HkhL53e6Dzr3toTcCuvM80iPdS0
vuG4405fm4HnRi8jmJzOkhbaevZPiyy0H9FcMvxEUmdUA0dO+j3yvOREiu5Qj6UD+ZIjRp9K/TWF
+7gTMuAFyoaWhv3947E4A1AkEUygbU175/Wn6UIfB6E0+ucILpkoBsm54kEtGQAQpYqwrcCNPs/4
NF2ktl1msZqxxhEv2LL+gOLt/WEsTTGd2lN+FkpinIZ5OOkGpCNq0z9PgKPRTyDDlLZGfSbfaRuH
37nxyZQ2evBFSGII8exe3eSDHeUPovTHj2Ou93/RTEQV9fKTZlPb1o1WmAMjb9tEPZu5Jj0obvf9
/sCXTigpVBKpjA/ApjWz4rdpG5Cj506NfLq5IR0/ICcSKi8I80Q2buoatPEWhTKN68LitOIXhwYI
dR35iuuflehZNHtcKFCyJECmPHUR63TJHdUh3MQoVhmN+SQp/r6vaT56EsxfNfKC2vAjl99871PX
A1nZt+Gm0WCh8AOHHc7p+XB/hhauk6vPnT06YdJ1racL7IwCWhtxE9I404BZtuKvWVyA28u29w0u
+ENXBmcvQZR4lZiozA+lgQ++5W4q8cly/Y2Qraz9wnOKIQSIyFSDD54TpihdJQd+E8EwL74VbW2r
6UaRBvbyJlFgUNfetPHb/aHdUuVMa89Gm9iApybwWeis6mUallkcnJXym2RyK0k1Aru+vJeFzBFc
6wHmja0l9A968FkVBKepP4wyFf1ujSBh4Vqh4R01CIizp+7t2SasglKsMo+x94bkw1A0wEaU5H+N
c5+Ge2FltnfqVBzSGkbscxt+V/ehtm/8L3W6hSnv/rwurSTwXazR0Qt4f+ZCBw1eW4207rke6Xc/
Zd6j26ZwMrU/0sS3LZA3Dp7hfZtL5+LS5uztc3U3EBIBm9ahewH+s1W3XnPMfM2BM/TvTdFPBgwL
HQFAYTOnRS+GAB86C89S7bST/NO2pqqhfnDro7AawL5jq2ePOi1lQELBKlLNmT/qbdtKgENrrCXi
VkD5oQ2nmkL3Scj3ricdgxYhFWRx9BfB3xXR3izpEbeCT33IlHfdqWh/d4LyM/mhPqPfXvb/INdT
BF8bChQ9D3dYPfj6wQD9Xz+E8vdQXSMhWLo/EMhkvvCBcK5m90egj80ohEV4DsZ6TwKdDhQ9eU4k
aJDWKn9LpwhiAcTpoFMFATFbGLcOoliw4vAsB79ITIVr6b2lfa1T6qGn5j2gn/3+qggGzYpYCgun
SmjHh3A8FvEz1Ng2zURd3dFT/teSFZwiAm5gh9S18ARmD2JoVPCKwO99TnWap5XWDsNHUjgrp2dx
5i6szFw6Ff+UXHLHzOmhZSe1+YsM35pGwOL0XRiZXXJMWqpLVhOexexPnxw1ayOlX0Tz4OuI7mVv
4RoObSGGgXlLfC8DT9Kms0FJnTLgRzF1krfxo+dYRMpchf8hXaM7W9ril4ZmA6t7rUKfAkOy8VHU
qq1k8P6fA6Paperm/t2zaIr0NQ7LlOyZNxmBl+oDYaw4TXW5kdtXq6FAJDhW+SUUVkLNWwADOQkS
8kzcJBBGou7aMxIjy0DoAz9f9rQPyZAezFK0J6pqNxq2kTtuFA3OPMcUPgfBWofkwtpheyJPxCeY
2K+ubaux2sWCjO1Wec3zQwrTKVf6mtzXwmxeWZndTbrXCxY5R//cmFJm57SM6eGzgvpUP+qvkfpw
f+1uc8ATbJfhTGSx4AasmblBDlTEFv3g3ISy+ORGcbERY2NwUPputp4Yx1ut68Z9LxW5XeaG+2RU
QXj0dcPd0fWeUh7Jsi9DR9RUG02wsrMWTicc3qQpuaOnwGN20VS6J7m4wrhflrevgPzC0/GrVhO7
TwDFKe5GqurvaKP9c39SpoWcPW/yOz0Gjzd1mXmrpC4gTqb2PKZdn3+KouRjCi2Ooqx5sUuBhULc
NnVoU0pW5olETa68OjSi+Iz83rAfEquwmzFEqsQ7oVqryrWHw5fZkHI3eJ75mmDOwjARm+AM/S+9
yfwVbFGST4qkjc8lBKVR7+hvIzpX96dyYTdjA+wNoBRIFOZxeSimgevSi30uSzPasnTisTIli8aX
1P9mSFXxwVOTNT6FuVHSKfQQTZyKlJB5qmaXhK+LbhIAxz13cks73N7wThqtJIVu7ENlrVF7urEv
N8tkjDZt2KoB+U0NYte3giL4+lgrGPPEt7zpd6Ik2HKOWByoe/NsGZtWemvKTZeItmtITqSvAPLm
qzjZ1yACRmJ3EvOdq6L1umv1aenGZ8WNbbJvPcXeSPs3RiZUOMsIa+i8BJuQrLUiGi/PpVbZuva1
L2tbWFV6WRzKhZXZm+WNCS91FCTngXxzx/xlE6YYhsj7e/ImxJqmjD90cE6hAMt3vWS92lVhV0vx
OYqkXWWiTOEjthd9Ut2D9GhIe1FLH6TE3KlCbftWBecPelJ/eTCmb5jIa3HbJlDqvAZEYcRLzJhl
y2r/FdYbklfsFHcnxdtMXKug3ySm361NDyfdodT55sUtI5J9USlZv2SEdjjftLgdpImmMldMsF5F
/UNg9XaBrz7Capv7fxJI+O5P+9KpJE01nRUFRpV5LA2Xs1uUkFWfRe5Wx+x4bjzchu1gAJdy88q1
46wPDveN3gDIGTmanQREJB8BQ83Tq2BFR7czsaqB1xbc79l4kPvsLZYdqwP9C9Fqt4HvS7F+iFqy
QeIxBLrCZa+tZBJuRj8VwmgmmJQ8TGKP6ecXKR2xydzYp/frxVQEcSu6oqMj9OKMw+iRuNGgycqS
an9/8NN5ubqasIm+MZlsuhspN86cTUHzhT5SrOAlqwd/U/myRJ+qPG7vW7ndXJMZeIB4R1D5vimL
q+VE2YGk+wvQ7rr7XeeFowzSLq2DnZ5bm677WtRPftDC1IWA36mO65Xb6SY1CWfO1RfMLvyeDhGt
q83gRY/BsscbYXhqo2dNzd/IozetZFOYiPsEOvSf/VYg3k8fmxw6FN2u5aPgHugXV9a+6eZdeA/H
efPwW1BunfeJ56PQGknDgneJlD0EWdjto1iSHhUX4FrhlYo9hpVEkxg6AFGn6ccoz+pNXQXyTkTQ
5oPqmxNiq667x7GWUFuM3NgRcrRMRJ7RTZ7UX3xN/SE0iK2h3h5ufZ8k0f2lnXu8E4Sd76cywaUB
Zd9s06LhU8SDHtdHZJubbaqKOpqLZr8P+9DbJEj/rHmjiwZpsECGnN569s31KdFG3xeEuqiPvndS
0+TVrF/lAhGQ8rUte9tov5ed9CCk3d79Wj10/lOj/eD6Gn1j5Yl4z5dcHp1p5CCFLSq21C64O64/
xLNa1Payqj7CbPzgSY919xUOc8S/Ct/xvGCrFpD+uE9Wa9iFAKV1+8Hzt+6HuPnhae0u946pqh+y
8g0wjc//8GhMb6vz8EUXpH23Rj72fpBvvhbJFj4GDx62geuv7QNyWXXc10dSHY99ZluNCrGiYQ8x
OoD1Jy9qkET6rdPETdr0UUnHbVVrG+iWE/2hyx+TcqI9PfmV5qQw3GnWR23oJ361lcL5eyQ4/056
f99bLHB457TjYlnWsM/FzTE2kny0y07LX1Jp0lKSR7+hC8ITA3UTl3ps2Y1n+E/yEAeuXfTouokB
NTITkBbERipSyJ+KnLZEW29U8zEs3D7dNkkpncKoAbRUuGFKX4NgJj/H0KMdNPea8GdRaJ0Hi2aZ
H3sc7e9+VIokNeUy7DdqWpvjLlUihdrimKzRtUw30M3IyQPx2tPjDijoeoVUNYCYQiMbV8GklrvB
Rmv/pNJ3RAHBPz+bf9t5zFvDW0+rAPy2xBdzdhhd6uGQ9DPh6AXuMYldNkb5aGjjUyQc1ajG3Xel
r395V2CS6pCEi2YokIjOHht/9JSSAppw1MNHSmsPXX3siWoC9fPf2iHNAEQBlQ7uJALD65lsegtW
1AGXXhiR4DXLQ1k8wmS/bfNhxXeYu6PTm3JpaVbwSvIuLatY904IkzuyMIq20NW/hNpcKZ9Mt+jV
3pjZmZ3euCpajwIEdtTmGT9tk6fek+YlQMPCn3H5t1lphjX5YBObDs4RFBfXE9gqmdL4DRPox+5j
96oUW7c5Rsl3vBZexJVdcbPvZ8Zm0ZEgZYZKiYqxpcGjCbsz7K92nmgg3+iMqEYb6q77+2NhNi+H
N89G6V4zQkGCRTX5GERkw013MwIiBSHle3/u27p5rq5HNwdGtXojqFFueSeRAnLQOWr7nOI9D/pK
HmRhJ16NabZD+qAyWjXGzpi9UYKFWVLeSfnu/mBuGkVnG2N+gvEPezWNsNIJXwPd/Nq6yZfUlZ/k
T/FLoW4EL3iVU3AS2tggUbKC5Z77qnPjs9hvzHJLKSWXXWl8trrfQ/KX/vf775/a0QCf4I29ExVd
+N965rpdMgreKbbA1/aSFnxsdLlzPKnMd22RZ6ei6dcyhkvrBvKT0jHNR7B1ze6qNhHGoQtq/9TF
YmeH9Fs+JsaQ8syIa6bmqbJpfATnk8NCfE5l4/pUowoX4OhW/qlWi1DYAiDGQ8uqhC44AoQPcZV4
JaxKRdbvi7Fotq7otWvMOQvHYYoA0OgCHKGCj7z+hiTmavGGIDp5XRd8UwKLLtLG7bZSXwvOkJfV
StHrJoHGoNGCQgIUdQmQcvPKfGbE1thbdXTqW9Q7ZBfGI9JYyKx4ZbeNxgj9Z9dp9OAkw32yclqm
tZvd2jBbwUdELgGRtzkJQFENqjZqUnSC1S/+ElqZuB+UAhELS4mcPs4lAL2SsC0s4Vstdd2mKDJv
5YFauFxxTcl1kSGFu3teh6mNPJSFXolOmdUWya4fR+1j1ZY0W5iWnxU7X1fF2FHSIg02bhD5a13e
S/Z5u2DN5jNA38zWuzbcVNDTMTyJg4L0RFjEe62p2s+i7OVORMz5JPpCvUeZXl5rxV7YanRIU7+b
vEiVDXC91YpRHKSoaRLoYCXvnEGksrfqEmH4zNy1ZaHu76/2kjkiOQ4XAFRoN2enawgbuTLKIj15
YwrzCCFaljQOQroOPehrAko3+Sm2NTgbJI1YnwlyM837xV2VtqJZdv6YneTa3BheY3ex/uAGwSGS
j4ghO5AzoFltN5LuJJJwVqkrVony1CDmfn/YCwsMNbXGP9QI8PtnsxxVfu2repGfCrImuQHw1M/2
VmQ+5mXfOGHYvMpCsL1v86bEw+jfocZA9Cdi03lmLJyi3UpuilOZmYfW+0coXorkq+GeLXS3qA5r
YX0Iho+evMY9u3Bb0x1qkE2VWekbx8gcMqCJUlqcJDX9UxveNtQ60Efhmnj2kh2q5lM+HL4Lmiuu
l7eL3Kh1TSs/RRE3pBonuq1/cWNNX1m96ffMbigi6Am4zRFRgG9d2wkpLiJZlRWnoQq2SQnakFyT
1gU7Nf6kaB/uL9vC+20StYOHQ/SL4vB0gi72rBc0rgDmjvQOCpEvkpCmew8iqhVHaGlIpLQQxZ2q
Frj/11Yyej5dwwrKU6443M4Hc5D2Regd2+pzJ661YS2cQ3bgpDzHczo94zNrbFTB6pAnPSH6h5iJ
AHTycWgInuqztk+2ev7dHZ9TFKQS43torW3H27ESRgGUpYAxHYV5M7EodtmgK2F+iltwdt53UfHI
qz3wGGysQLH/dvmujU179mL5migThiiP8lNaw6xe0vC6xg4xTdb1blRgJCPZrQKwIC6dXaGRqXfw
KZvRSRLjbQ/hRgQmIKzc58TIV4Attwfs2tQsFG2Q85lItqNTDitzgIrPaxSvtZCs2Zj5q0IZCiUU
WzFYmRQAZJsHMZSyibnRs7r+cn9xFnbC1dTNFoc6QZfkohWdEq+wx+yhiNkJ5pOoZM5orrBGrdma
7XlyuVoaGCyT+JLpO63/Uv9AvMuJkzW8zUK4cb1K05dcbDmNenYeJlgC+JKNTg/43opJXg2K/9H3
y00ufEzC5y5GQJe+oE5a814WR8rzRl8fHW6KMltBq3Ybn7wyG7JLndQrv4ZVtxMH3449F/mAz/fX
8NY/JyHDs8K+I/gGQ3Q92toYRr0Xo/gUFygfHZt8r0abWjsI0dGtXlTx131zC6/olT119nTLYxVb
ZQTgoPa2YvaU+EiYoi41OBAfeiWcdFVtWyQE835NYXJpXsk90SE0zSpIiOuRRuVgKqNCE3DZC5vA
9tSTaZLlSn9Ga+jJm+YFED9Tmuu/pmab1Y8KQy0zTPXjV0RoR8m1ZbnduRkCjIcsGvaKsfHGDto9
VMZRlgvcnV71doUk2/3pXlzdiw+ZrS5s64WHlld8Ur1v0pM6foMfBq6M5lPyU0xXIuU1W9PPL86N
G+M2dGYenwxvnyIwSwpRFXZFYSe/oHXT2jUo9k0J7X2Wp756CtzABebUJxMu3JWMJj6Nwm7cVahu
CD8SGpaS8SCNr0LzS3lsx2Ogo/iVbMZyOzQ7fS1ptRDqcUI5PhDzc4rYWNejLgUhSow6TmDvLRXJ
JirsPTsNYdl1vLCVpoyEUdSUCJrsT0LKF4ECUaS1r0A09l9cx/SB419MsdcNDqUK+74Wiyw+aWq1
E5ODzPYe4qckO/dxv7Kxlp6ZS1uzS7IQQ90zeGdPZMq96nMsfBCslaz8rZPPzMIgT0mWV5E48npm
I0XPm6biZrKiboPWHnHqxjfhXYHmpX8zw7VMxZI9qM+YP1jLIaWaOQJ6Lapj2hbxyR2P3qRI9FvX
H7z2adC/d9bh/rlcfGRgQzagwlToV51HMIEfmNkgChirvgyhnaCyBxdK2PYwO0q2KNippztCoW3l
8eewltNaGimUSQoFDwTGyZ9ez2ymlGngt1FyEtAbTRL/KHi7xEDXp4kcwdyicXd/tEv2pqiCei/P
mjZPR5aeogS91IM9C8RHTXiSSsFx3VdP3RgpIPYGCoD7BpeuIqgMpnPA1ELPfD1ANW7FoknU5BTZ
uR7atfvye/D57y9e9clT1hoIloZnTrzF7B0CjTlqqTeaEfC1lXAPubYH+l/3QCmnjhYQEqcfM99d
iWlu6sqsHYkyVCFhnAJbNIexG7EnSWUlpKdxpLZMJqvJlNNQfFaap1r51FrdS2y6R7CLuaZsaWR3
5GePSiBNTvnYghfTNmPwUwgem6/35/2G3ef9w0gJc4KAVIG8u554y8vRCnbj7GSm4UPQak9lXfxQ
rPyXRkckDFUdG04DAqhW4r4QZKckYvFtz8e9QlVz55a6I5bjByHckwxd+baF919FWBhqEr5uEoi/
/jZFLztF74XsZOi/e3c4j3Jom/AJZ+PGE15T0OTliz5Gm6b17d49qGbjCKQp/4ez8+qRGwmS8C8i
QG9eSbaZkbpHXiu9ENJql54sevPr7+MccKdmE01ogcUaCNjqKlZlZUVGRkj90xyM7gxQ+vgHLeOt
Hh60sgKo8IRaeCer35PktR5IQ5hfAzvwDJ1eL90qLvGQqL4IPz4ea3Puv421Ctd1X8hmMOvL3exL
3Ykyllex8E3m59aejOTevFaHLw/jzAb34mrQooNGZ5v6UZLbYzHsvKa2rl62P10wNskWF/Aq4UgA
F+zSIYzVA+rkqS6oIpfYASELkMpel8p+lGnHmf4bK9/r3d24/xgbVyh4WuDKa0iZptMpyfs4v4ZY
c5ax9ZRO9WdnV2LkjsOyHKjFtBSgHsFk4svtplXSXrKaoMmvGuzWuhkPcjy87cKPnfUzCx2/Nd3Z
1P0hiM9hM/zQ9c/ZrvPKcmbX+xQZGnkhhNLFtzaBqrpam+egILyZeuapdokhjGP+83iDbl2IpFGL
RCPEBpNa/O1EYQmkkVEz0bj4187CpzzKD8Zo/pqK8dmAcmfFlmeExVtjMC627Dfd6D/+BVvblguR
SxEulH6na6eK3tCrrMppwWG0FqIC+vMhjQRNOO3E763Nw55FyH9p3aMmcTtXtdD4WEO7MBtkxbU7
R0Ix0VEPSoDZ+uNZbQ71ektg5Ae8saoVN1DWTTrFlqGKwxhqZIRN8zbmUfufBlq+IN5uSNat5sSj
rmpja+D7aTq6h5/jAYpkulNY2ZoNTH7YavSroqu1ejxqtPTkpUMiISFgdugt9ddQl7JrtuYedWVr
0y+VK/BQqJiQaG8/UZCXQhYBGUQtDYAZ78t43FmwjRzFWE41basyVhH6asMbfW87Y1UW13ruSxxp
xxbAPgDlPwlpaoOnSNJ4NkrB5CS+RKnpxEUl54c/3h5AluDaGAEs1aLVj0CTcqqjti+gp2At6hwh
dDvY1z0eZAuvRFWK+ibO7jaHa/XZHGHnepJX5TVtah+hWRSxR6Tlp7I51MlT63hjj6rJIdDPIv1S
x88SQoSPf8JGimaoiI3rKjRHVV7Psy8zOg20tLjCrDGPVhwFhxoqPWKOdErYmjjWJiYTsyb2wNKt
AI48FE1WC2EfuufqXOTxWKoRf7tyiYgfldwOmMqOuofg8PAUt/bycZXkJKYY4/e8Mr3BofobK0n+
ng4gycu0ojn++WJQG8N1Ao9GCDGrxGPEXyYTaGpfKym139SloxwaUpRnVVTyc1g54aEexOQbeiR/
eDzyxvmFZLv4FAPE8z2WP/8NIpCjqUddshBXyZiPgejPReJNlXx6PMpGsgPSv5BXWHAecqvtJjvR
PLZzWV674FBVP9T+/HUw/t1FzraGgbGMmQUxD/xh9WWptI1NKdcso0j5illCFjfKT8OsvZT9bPjg
AXtNqRsxA9yfhGN5aXBqVxnPnEdjXqSlQJ1fe1YK2hyRJsmsS6kpvpGd+5OMwvzjxdw6vL+PuWaI
FUJrkWWg1tYOH+3wEsvfe/tDl8lPeTGyO1907O4a9d0MQS4vPtVheRJ7kOxGMF7KHUsnAbqoROPb
beMogVTT1yd44syeNH5vyr1UcolzqxwH9W0afikqcvWvw70MDSItqoGCYnpWkoMMO1jwfjv0/Zch
+6JMnRtmn7L0sOdatJF0QGHlWgZAIgyvu5z6yRyDQOMh12Vqc8j19oeG/riXWrHs5sIW/uOPubV/
0GNYmlDAP0lAbhdSltKyy6epJMfp5so1Y1m4IVp875WeUkHvPFU4tz7VfVJh3SbJO2nPRhAmfyTF
go+LAui6I6UEbrWSWKJw5EBSbSIPx4A0O9baeZCKJRTvUJ03tg2dhqQkMNtxRlrX4rVgSntN1NSO
uq9K17rJns/DxoQAHpWlixaSOeSd2+VMMggEPQyha6Lp9TmcEE4tjXF612hZenVKFaaLpIYojYbW
TjVkI5AuoBEeMjZFqzs+8qCNQ2PXs7gi9gN05LRv+246J/N/KL8RaxbdMTIhWhtX70ZYvZ0yTCml
2nn0otB0Q+3weEtuJf6UtuH9UX1YKoqr24hm97xUHcrqYSE9Y5j9sZ9br7J8O6jdsC8/RFaDnAX+
s0Nlu0GbHdt8z1Jza6OoPLTwLKR7k3bl2+84mXqImR8F9iCNqbh8arp/Hk9yb4DVMvaNPdMLklXX
pngzyl/HMtiJ0ht3Ee5FZMaQ4oF/1+27RVTlSTyF1TVfFCEj+WIhiaofSg19uuOfz4VeiqVzg69G
Nn67WPksZFuUTXUtLYyxy2aWvTCLd2oJW/MhUVCQHtJ59q6/iCmnatkIvbrqova6WfVl1KDNJnGR
UXnPS3EnF98IwzxtIdXqeHERFlcZA5JYoz31ZY13HDYb4fhsdfpJI1y60c7Etg4ua8eDYoFfuXJW
q5dHMtl+Wl/TxK4OulO9DGlXnot4Z8dtLeDiqbHQHpZ+geXC+y3TmlHiHZtOr8m0suMgRVdFnGho
ojwrPuyqhW5sb7T9Se2hqCzWn6vtbYo6ShMza3BoKb/MzogZc7VTDNgagpQHzgMCJGDIq8wnzYdp
oJYF+abp6e23guTQd9leCWBjH9jkGMwCwIU0YBUInIBglCkwU9TaftNbiSvN6JmYud/Hp8enaGMk
MkdMeujBeS0C3H4fySyzTKOx5op+gK/Hv9ryi4wO1a422f26QeZZ5Lbh2gDfrLk2qpSLQu9hkZqz
bL+Mhj18x5058x/P5j6vYBTKcPAoAKuIC7ezkWM1GZSQvKKI+rf6UBS02weKr4Wt8xQktAuPoy1w
O2ukg91OzuHx6PdrSUpDggjDk4ABq/V2dHo+Rcn1VV6bQaDTniXGez2wMj8oR7Cj0Yp2ZrtRw174
b8COVOhB+tZZ26iieRrpQly1IYRPOUut8raRE9vNFMl6OzZF8jI33Mt2ncPzNJvA/MvsBT4JBY0l
x8eTvz/ofFwiPr+IjcRnuJ18bOZDZAY8qWJl+oIM11tN/oYhQtdUnmXtheWN1yyjIeuBXuEibPl6
mf8WVtomjQbE4xeKmFrmftOI6hsRxhhcvc/U92NZgvlKRYVeRSHF+l9owujq24GmShw/0xopM62X
KjwxZkv88RVISrnIfyFRuwCmq4VI6tBI+jwgJWoa8zyFZXAyglg5ZGli+FIQf0RYRd1Jw7Z23oLg
cbhgFdvrt1E/yUWiJ6RHbR0dZUnKF7eeZ6tKhFeZzY/HX/o+21zgQmrMpCnks+vWLyVvjbJQGawp
J3dB8B0EvubJmwKchVPnAEa7cy1uHWuyWkQAeKAQElfXYkmWye1MOGzSj6r8XSiHyHrWQrd9bvRf
ibkXfe/vRib423CrLzh0jSMj4FJdh6R9h1PAeTS/QQnZc/TYOjFopyzKfzaE8DX6qiehqKyCZwF/
fBqy8NiM02XsSaPVDMZw8h/2pclNzCuECHwHPXWjFHdiksXVTpVTHEGTnZ3un1mzf8rT3xEN+Y93
ydYiUhdckHrqgpA5b+NBmnZS0ze6gM5GY2IDE5cWcWfaEzbc2vkI+yDVQsBnLVf5RRQGlWN1Eykz
VkNFIwt/MsJv46x/lHTzy+MpbRA9aM6j4RM6NRR+2ghu56Q0VhBJqcpg4Ie4NJyjoTyOqkfnU6xh
es3TRBzV6YvlfJRTHesM8pzhRbYuU/wfoi3HnJbGxXHoDi8t2rHUssqurtV0UM1rE79p6k9WeDbk
nYE2ilvMGagUsIy2NYSEb+cct3MquPKq64xHlwJqiGTXU1YPT3JguJmjUNcaPyci+zyLvWftBn0J
KBhbEF5CC8F0jYbUOeJDWTJX1x7eEgkxNP26urT1t9zS3TK5ZMoHQ/0h0ynZBm/SEhW/XHqH9cMf
58qcmIXgvWg5LYXu2yVAq3nOokCqrp1qXVs5dmP1DRZXnx7vrmUhb6Gf21FWB2Yqq1mNaUK5Jln2
bJoeWm0ur+pDW+x80o2T+frA5KqmbsjteTudISxjw4ir+mr33UG2M1q91adWG389ns/mMJaJVN/S
rgyn9XYYqQurMZiZTyZpDo1zKozWKmtPEdD4TqzZuB+WpPL/hlrl/ZKMtRdCfPU16gfXTi9GEnpR
In2MW+QBKydx0wqtjGCvcrL5xaBcgVwjkkbt93aGRlCSYVXR8rZJXNjIh5JER0+cQ1ru7MCtkShl
4cHBY41Dv6z1b+lOVzXNNCV1fQ0pLseZ6WvpMw2Dx6r95/FH2zruGKOTSkIihxWwrmw5Dd6CYzjU
V6VUuvdpOdVHRUzzz8JQ21MtysQViv6mj635OMvqcxuXe9q7G9fi0raC6cLiZ06mcTvXBO25mn6g
+orwj2/mGMeNn0LpGEv6seqOj6e7ta6UAXAaYSRaZVa3h1Qi2BSkc30t0s9hhoT3d9hjgfL58Sgb
CRNtWHA+VDr2Eaxc5ROm00hmm3JHoYWTv0T8jm+5VD7LCf9V2bF9yFp8mDFz+vO2SCoroLpUKGnZ
oNPhdinDvpFGc6DnIOsOwvlmRO/tZgdL3Tp6vw+x2pl1n3VFZMjVNc0AawukQWSKSMX0QXfagyy/
y+SDWp0er+fWDllAC3JrC+xx/czvGoBC/qy6sgF7o/d7/IEdd+47T6/DnW7ZzQOBvCc5DOknBeXV
dpT7MFZ626yvtVB/SLGsHHvLDr1aNyofzr5yxLB78QsNC78Jocx02eDsJNxb88WCjRIwTz3qZauf
4OR9iJ4EGErbPIvYeUtC+TGM45MSKi+tuQNwLB9sfQ3R5AMyhEA7W2d1JBIw3rqP4xavsexAKEUM
JAuUnYC9de5+H2QVOcOmgHqnRu21xYxxSE6z804aXDH/h7CJESUVG0BxatyrYSSaiKKgE+Rrzihf
VCX38sl6bhJH96NSS/zH23JrUg7cO3MRR8f4cvmMvwXpoC2gUOMqd2UbVLSmI4fbKvXgZ0Z1Dsy2
3Rlu40NRrFnKCa8V8zX+KScWJbgsaK5127L3TLvyQLBTODjRnuXB1nOb2qJDux2bAiPAdeKrBakT
1V17tSIhoFL/W2Cb6sahrvnTiFd9C3f/aM+Sfs46WTs2al68DLi7HqM8smHSiX7ny25MHkgWgQMY
Ayz1Wmqwiu2pscak4ZKAuBLartZ3vqntBJqtww+UTaPh8tIl/109PB11rLqojrqreXKq58A+xNWb
1mqoBzyVZXlUrZiT//R4G21MDXhE5omB5QyZ9+q0F0E+EgOa/jWZ6YwPQtHcpJO9x6NsbNabUVab
tcnCSqvnur8OsyumL13rl8q7gerb42G2JkNutDDHeDGxhLdnQh2TIGuLeLia5a8heo4UT2v/fjzE
xkxAv6g2LFuBHH0VsOiJL2Ug0uGaz5ck/ixgTQapenCQZ3w80OsuX4VGUD0q+iCMy1NglTg3kzwi
udoM1y6BXTtF4m1dfQXfQztKG3Kac+DUg7ZpzrnMlQ+1Ravztz70OhUB/Z+D+X02X8oicSs+aK3z
hnyXFS9m/9mMTS8eYJ606dlMqvePf/XW8sDqAQ3HGgXB7NWPjnM6o+dAGa5WnPiF46MH7zbG59iM
d+LR9kBsWtQaF9hrleVMUyYy0+qGayPyE6oIfaV9COPy3RTiBvt4TsuuufsQPMSQ1ALuQp3zdleN
szyOaaoN1+kUJk+DaZyAnBJzcOvdvr/73A2nEs6hQZc6dZl1rhH32TjKCb2oZk/tnWDevkn8OPq7
Uv4V0r+Pp6XfTYtGYgSXl09FAW3d96rhxjgDYfMCNEZ3JMCOe02o98cR0yw4GzY4EJjTejPUc2WG
Tb5Ad1hv+gAc7qBjrqTof2oBxF6jIQazBVSqKNmu78KkmU0ys4Q6YGa2rhzhydvZJzlG8ynFXTWT
r8NLn2Y7ydrGAgIU4H8MC5d4s4ZBg9HKmnniQabo1QWVpO+KU+wEgQ3MnRLxYt6kLat419M/yo1t
pjH5YIecgJ/NCsb0Vv5itlHmOxXqeDhr4LpdA7irkY1J+5x7Aa3TO0dga6qvfDn6v7mfnNWx7kQm
7FLmEY9j4iGVioMe/Hy8G5f/w+0ho/xEywuIIXsfZtHtIQNlDvqosaqrEMLNYw0r+rTPPbUOLkJX
Wj+09X8DFZ6YXO3cTffHmzwbfH+ZGKSCtbC+1BsG0I9VY2SdnQ2e9GZ0CRdCTBq+1fSPj6d5H7bg
89C7j54aVRv6e26nqeoQHulM6/HunrUnoaH+rNpR4kdtOz1ZWinvfLiNybGc0KbgTZFXGKtUCnnk
Usn7kvHK9gwP5asIEH+QcBNw9al/1lP9+HiC9xGMCf424Gqn1OmUh0Kt+mvhWGeVloyo8i0YGzM7
NA3UE80ip8cjrpaUyx5eDa9NXruY6Nw9IRQ91IYRE91LlShorJlj8WQMme3pSjK/yVpjr+62imqv
4wEOQn9XuP6hbd9+Qox6bCOQS3GxaODRqQHFgK+V9f3xrNYEkddhUCajNQvBXpDmZdq/5feW3tgZ
VRaGSaCeY+ljPKP6h6ZsIoQ3W4P2dztl6Yd+QNxLmSbrTaDoo68Ww/A8xUG+805b7aPl18B5gKmF
wQBZzxqUdATFnVhVm4ukT81RmePPhZV8Mg2a8J0w15+kAImXxyuwsc5ctxQ3KR+wzms4ocibELMi
rblo7GB6C6UI2b9oIM2Zo50ttG7geZ0eNyD4JDLF3COrxdbLXEOBUsWdIVJS64iGfwCfr6M/zUlj
iQw8NtMK8lZdf43KtLcPkoIgt1tqUvh3gCHVX13TS+/TbqptN+/mGiE8DPc0VF2zsj7UaMCMLrp3
cuTSQCh2QJF1oeD11+OXoS0eWdy3dznpwL1hVXZzqZVMDG4aJtU5tObcL0sL65+mHyQg67A4Np1Z
nlJplH9Ao2pVN+oq6ShVCRJIstQ9JzGmeXqAFGcvgnrnc65fN6+/coHWF3Uc4JT190zTOZqiwmou
Fm3l9F0n9ftGCuG4jNnshXZWHaWmyzzDjByQf2yaQxyNdj7066n57ZrhRywvWMCG1yY52r9vT1U5
BcIKQaouc5Dij5SrgRH66jgv/X+BNSJeWcbNF8530B0jCEzdsYZv1rrFNIY/hz7Q4MkMbUVmpvTV
i51PhlcbRvKMJkARgtTbk+CBOCJxaEeRWfyMp7FvvQKxXd4Jfah9MhBqklxZC+b5kI1d0KAbM8qf
/vToLDbzaDFpGMAtlMfbWdbxPJnpMLWXUlXKQ1E3Cl2HPB16w9mFcJdEe72i3Cvkx0RgcPfVinaV
ZSWUGxkLhVU/CDNV89omwf3HCWy/DIPg82iVga9L0XSutY6DoM7fcKhLdjbYMtD6hxAt0A9YxFGR
I7mddFjWsZAM9ldpjQ4y+fGnwMzSM+ap4DAJXmdJ82eX6+tmAs2llW0xjMMt7nZEq9GNOtXn9mLO
ApVPi7SrnXUUizszPLDPhhOMnvbp8bddJUr/Oyh0LR4H5iIwvkqU4j7EYitR2gs2WPV7aCExqhpF
6VtVNx3IBptTp0T6KZqmyAtms/gvw5Nuc46X9rN1GVlGwSPvOj63Kcza0418+IaQtIIwt/4rzZv8
ydSlxkv7WvUATvdK8+sa3TJ7SgXkatyIC8N19ewzZEqRdiD1F1Nu4o+Z2WCDoMvoFtp428coax20
MZ4OY1d2Xkj2fmzaSvJIcz5osCS8tlIrvyyG8KvVt3t1oVXq8/rbeKlDpoN5pN4ZY8vdSLuHMohL
GII82C3M8F7HV7yZFbcCVXtv91bwTmSOtpPB3t+U3JGgtXTN0dZyp2BEnUT0FKXqS4+hz+jWYUMv
lyOZnXzCpVS3drbAfcJFjwECY6BUIM58itttP1tdNCRw0y8lxen3mU4fiW42k2cbAsZ4Koz46+Mt
v/wPVycb6jaR8VU6HGG52wHjMImSOXbqi6Qm81FaNh7A9F4laHNaC3gE1gKouu5tpKIyNE4fNpdu
DMwcg+deq1MP2EpI7+Igm8n0pEAb5p1X5MawFHuRol10TxBvWK2mGc9QmZbJqdN3xYCzA4c1l3r0
HdudJ9bG/iSNMpbdCWsKPPN2GS2hODWvyeZSYQzTZoZnme3BxLiug9wirPLUFHvNvhtZLEkJCAMV
EhpfAE9uxxRDXaR91/UXIpPzNTSyr6OZlQeR5YYfGZjEOKOWeT1pq5viXeKBh1H0i3UD66k+2JPg
2thIaL3Tg8hTmni97sgak1IEDXKkF7r19A/RGM7HrG/2oPKNCA00iEYb9oQQvdY9nQL0v4pjtb+k
ev7SOcExtWR/khADmZ/KGkUbS/s06NFOhr6xj0CNaESEqMZqrwPzqOB9bg11f6nDrnejcsCpLv8u
N9G50s+Pz+NGugxtfZHNwX2Cu3athZWXvMKbwOgvstLGH7VA6sxzLiW94yVtkLyYSVd8SANbOG6k
Ead9WTTQ39q6yn9poZ4eB7m03JRr7CUU8fiOit+3Km2UMzlu81SnkvKu17Ble/yrtxYIXy4gVYwH
Fpb17VYM4e50owiHSwvTfjCcHr5D/0MbK+GJOjs9HmzjrIF0Ltrf5OQLnHc7mDAHLa+L5Z4a696b
6tlysyz71Ybq96hv/UbAYNPbvbxva9TF+pdGXr4KL/7bUZPO7KxOxMOlNo2PTf52rv7us1MakIe0
h8XU9vEkNzY6MWuB3F67iNaPQntIhDS25XBpevM8hhYSc18K9PlEenC04lT8CoZpB+Ff14aWS5ZC
xet9R4UU2O92ivZEF0EqZ8PFmm2kLfLJfuozE0l3RBNPrS73J0QJy3MYT6mfG/Zf5JntQQHrdHMn
OhmTvdfmubGtlkuQMLf8dUcCVkIrCJO8GS7YWiRv0MlrTxPI9EklMDxJ2bzXiLA1HsJ+EBY4f9yJ
yx74DReYu1GROq75i6LPfgnZ1+Xk/Qi18i9y0fbPzwzMM7IZIDlQCHm1ofLWaU0skMYL3uDfKiAc
Z/5XGNPn0Kx2OKWvOjOrSx7sjWYwilC8+Nf6XwmXUCI7cXeZTHX6hJzb565JvslVL3w5mec3oZo5
flRr1ifo9qWXDU39gmFJerDkOMYyMjaS3J1E8Q+exlMF9doRHxsmdgxAcN0oCVQ3KdPxhDiCehxA
HXZO/Lpew87kjoPXsRCkeYWs84emlCy7btLhkuhWQkOx1GVPPB3sj2GoHdO+T85h3tbvs9gOz5GF
UKeiQtEdzIKXbpxbRxFpI2prpua3VE1OdZU4x84x2nPZFxPeMEqLA44ZuHJmf4jyRPIjp+Odg8Cy
lxOF/FRkz3Hfwwzs2702942vg+8otRab7AsyxJpfOdKW4tR5O1yqFL8aSDPxx6Rvwk8xNbfDMPR1
7kaN9pl2xclrZ204FtY0HtSpTvy+G+ZDNwWdOzZ9+4yUavBsE6C8mgLXyTFC81RMRuAWcozZjoar
d9KV+s5Gvr/5+f2LgOvSQ0/MWlLo305NLatpFxjGcAlmEdASJwlEWLARexwQ788mo5BAcukTFlFD
vh3Fpk9VTgtigd5KrV+kyvw2VMvhmFly71tjp+7M6j7eA8fDPlkwQtKZdZuDYjZaM8/ReDHzXvVS
2xreok8zu3qk9QcrLSO/be0SuWtjT/Vsa2TEZEBREE2FO7XK69IercxAEIWaUQSnWA0/JzOKgUNv
oAQqq9PbttVOohn38Oz7K4eCi7Y0HYLdYFyx+o5m3pkY7tbzpW9PZGA+AiDje8NsnhXpNAmv2RM5
WkCD26i0jIf8wCsQadjLn/+2byyKSlORxPNlEMNJjWNXU7AjCt9Xiu7NhbmzfzZnRwVEoU+Kyd0V
NbtlwY1uvtAx3vm1U0GycCSNk244rjJZVwlyoD9VC+pkmvPObtrYvQDpPIDo7ETaZU1Pa4WWlcWE
dlyttN8bJffj7Ptg/hNhqvL4mGwsKgM5iP+gYQzlYHWH0xpjKYPczBfaFqL6RU6uRvdZTicPbZ7H
I228PxZ6IZNhYRbSpnr7/aIxkEw5c6ZLWPOs0CChHuLIT1KvAR/QvfZr22ZurZ560/B3hl6OwGrr
LC6cSyMSDzyaJW6HDoKyb9Vwni8UQXsPBK0dPK4H+8iHNN44Y1S5khGDmxlR7k8W0iRR1cc7r4Kt
pabXCoYlS0DWu8pDw6aL7ErnR3Tx7OuZO4OBKM9GFnlE5J3F3ogJPCoBVUACec+u9c5mZVTHsdTl
CyjFW+ByeyALMvinhgJW+5cq6p388x73AIUgEixUXFLQNU8IpHos02rC4NjIniRy7E9YM8auKKQ9
3uH9MjISwvzYtUFuYDlvv6UpItE0Q6BcGnQW1fd29as3nxG1cOk+3VnFrUkR2kDYyIEofKzyO7XW
asvJYvWC41H7pqjtCMsASTt2opW+Pd6i95ciGv3/e3EAyt95JbaVUluhMWmXpC/EgdpI542zvTeh
+7ACZQokmvRoOYdrWv1oFUUuD7J66Xr9o4piuVw7bowrbJ3t6cIvn+H2yDEUp1wjrqg8g1f3L3m4
aU6xpV6QFHqnyb4iv0Wa/hhO8olW51MNxkGL6w6Ac//BFvYdDyEgOAii9updifLKkDptr6E3HKDv
B/QvIerdIwq3szM23j6MtEhDEptJHNdElKKewyzJmZ4wW+Vi9O33vqVPqCtMcczL8J2i4+9WScin
9BZ+E6lSzS4obuTOc/VSxe0fqgWR8QL5Q1ahIkgeAG52eyoAxvpBC2TtItLCrfN/tODL4w26Afe+
FhWWjJMlvhOft42wtudG0fBpkpPEVTqtQVcgQE1Wn4hfcqPWX+IqHgqfrJxXgGbUGaRY+Gat18RS
Nx6Grh0lL1KNMvIyOUJ5xenafOcgbdS20Hkk+1/cPmjeWDPmnWqMRDKa2sUSje5maWadurTu35Sh
U/kTlH7PmNn1mhZg/VXZPzupm3a24cYxQ+aHLUgxZimArELUYKRWN9SdfknsH1q3CNqcCyc/5oG6
E3U3DhmKJLibcajpGF6DP1OAqUjSNTqiyRNEkB4vtcySTOyIs/JkyCI5iGrMjlLWRqd+1HalZ++j
Frk1ICZKEFi40wB7u+tCSSS10o/6hcaSN3qJP72cvJva5jzK8ZswpWtZe9LjH7ESg7ojR2souPO9
63HJebw5N849JC0yJTIMi9VYp4aBMXa80/UL4ZpeASV3kcJ/Q/fop8fjbH3Yxb1lSbUN2I2rFMaR
07ZOVGFcHNRgnWY+TSi2D32IBdvOSJsz+m2kVfhU49ouQ7s0LmldQz37GufxcyP/eDyd+6uU1xcd
QdQrqFiQbN5+vloISq74oV8MHWTQGMbBw5jsM1IXNBJ3dCJNCv68j8fcmhi6DTB48T6+54XqRdBw
j9jGZRwAQ4fJgihhZ/pRtNWem8TG16JSQV2OZyBdbOsCVRZpZsPf9EsoxDvTgX0WyW+N+leF0Ozj
Sd2nW7hF0ycHRYQ6HI+w24WcRBw5JR56F6wqniXrWWixH8lILCs/tfqfQj0+Hm4DAmA8IBoE0agq
MvTteBDUetG1k3HJjVnGHZfMQWXLK9NJ6eax9sYqct6EKFP+ZecFqr4tJbyTJRV0BU96VTbnQZmM
a6U4sez2Zp/OXmZoiw0GbVvo4Bht9EtX8whKuZUNpSuFs/x2sixhulpixT8fz2bjYcBsyIqZEnkx
UO1qNoFi4gaqGhd8KtQqdq1gcjMpPQnaOW3ZSxQU7+WXDr73NIwuM9/5emtm33J5EqtB1xidf1lD
a7pG9rXAIBcrxFy8DD4MGd1OzVctSq7tV0t+zrvBbdtjFql7jLet6wr8kO9IzkwEX5fKxyqFnoY2
y0Udf8Sz4cGy+54271CppLBG/6yWeKY6ChppT4+XfePu4KEDXAo9m3x6zZ3K04VGb1TmJeghpgRj
2B+ivJXORe+gXq7K5cGubSV1JTEiJkxt6PB4/I1AgDc3NDEE0uiXX8NAFZKe5Fc9uSjynn44lplv
QLf1qljbs7V+ncsqGeVuQJCN7nX6otbEiCCaDW2KyNaSOTmg4egnzrcqDl5SCI6B5k1RQ+ceZkJh
fzTrT6G+aO6ep+IsjKsI/8mmkxPFroIGbwPkkEU0HShHq6X9XXt6vChb24F3G3XrhXSMTMvqJgss
sBbNzLSLrnwLqtivGucXdTvfVt8uMEAn+mM9aucm3ZPk22AuLfW418ZQ9LFZqttTGMylZCckTmS0
4VnVwlOA+69u/GWL0cM/3bTfyvhf66lxsrTWD7pzFLfnoBiPtRGds8j88Hgl7u8mfg67HLCAos09
SmilsxEhlXjB/rH08AyOn9Ok1g88K3lFwF4FNrD/+NJdhD0hEy4WOkTX1fNh0hJbBEGMml0zY6Tb
BMJPVDV3835Kzo+nd3/6FhkZsmgZFSMel6v7vZaFadatjrdx7Xgi097XceMNeXmdR+1ohx0vMpN7
v333eNj7K5FhNYjtS17K2VsO5W8YmoiMCEaWaV6k4tNUv4vGv7MQ3HDvPtyc3W/DrCK6KhXZJIe2
edGS8ghe/Y8C70IrupdkoP2BHBEhL3+QdlqDNrYMk0MQmUwPKv0aYOmjrq4sEzHCql7gjsgM30Sj
qJ6yrMh9WxLtwRZovj1e0fswtqzo/w+6WtE2mk0rSpFX62lH8ylFAPn25V9hFbSHxyNtxAaGoj2A
1yZg1h0kWbTBZAwpe6ZwfsSo11vOmfPsqZl8LtQ3af3cR+dI7H3LzQmSIaKMBqf/TmrGFDqEkh4X
bt4UboZlsvLFDPYkKvYGWYU9NaubQuqWDTMqfm2ZbpAYb4X+x7knCwhdihIa7r/2GjoKncRE9sgh
pjhheGiAq7wuL34BN/U7GdoSLG8vHEbieiOj4YvxRro9Z2EvxkqVIuuSGPDeTCWpPEEt/T+MgoLX
UgzitYsiy+0odiXX6SLCcRkKjNTtQaE+Z5MwPN5398kt6oXUU0k1F5aZttrhqTnDAw1a+1LIOXK5
eSV7mZPZeJ04zTMqFbM7lNXPLLL2PBS2BobRR5ELDUUwqyXK/Bas0IWfJkke7UswzDi5mLl5pOUr
x/cvng9jYmVnpVWbk5EW5c5RezVuWX0/mn+Q1eFK5C5e631o2gBBWBrsiyE+zfIXzP6OeTyc5xzl
r/j7CGEyVc66IR1647lfgATqV7QKu4k+uU5Tnun/eLYRd4nl+NlqFs7ZbhlwuYzWP5EttuQIgHno
L92uTphnibBiybyYbZb8g7aD+NRJckCmEFQvuqSXnl1pqc+7XT8JcwZ9Q6YdybfIQxhL8u1I646V
MhgvlKlkr050+3PiDCZUPbPyO0X6OeZz+iGWpWFn125cDlD2UWkj2ybvXntzik7odjYRxqxZ8ZLJ
8OXCL/uvkfw0l3+31TvF+PZ4A28cRi5abnaYinDn1zTNKZ4cMQUFYiyG1B2UzPoetHCeHg+yUXPm
8cdRXywhOSdrFcn/Ie08duRGmq59RQTozZZkuTYsSd3SSNoQsvTe8+r/h/1tuliFIvT+g8GMVopi
ZmRmmBPnGFVfwEno68/pVD0X1i4zHqkct7DI28lsB1a4n6efuv8nj0M7C88BcyB++xjonkLrRcqH
fWQOjw3xd20nw642XzvzWMlPRcPs3i4J6Xf1er0RDrzJkKyciEWhyQ8yjKGtNa+toFJL97kVn8VZ
KvBtNLVfJL22XqNWbzNnTBTxIHdGnyF/o3LAVTm0AqCb+fS3UyMG4yp6PfMepp+IrnNYFd/82ooC
25B9EXZXI80BoQ4QuIRGIreunMGlEmpZ+2uctRmJmSGJFFdKZvVXTH89dGUlykWnCVMkdvrI75mn
Ktou3Qka/HtuGcZdBgwwXoQV8sn6rlWNYdqakFXPi2xkAt7SZwJbTjV4D9pSnlP6dVPzQCjkf0IY
SvqqholPztvIJMyFlkgdd5kvGHaXSknsQL5nHVJzUP8LZqUebGvU6s9tmImxXfdN/l8KK39rB00R
ECVrVgfdWlAmLtA6+u2+LASOYEU8jk02NZ07DXA7Pei9QUJT11QFd1pX6NEBqhe9PDVt030Xe0GS
dwJkGupB16bqe0Hx9Zse9FmOaK3mB47R5fNwRGjOUOx0lrVyB2tf/iJ29CY28uB1/ARQHU57xr15
IpeZqFXUhpS21c6NQGkmEstDIUGdJ5Vj7FpF7z9Gg9zu/FDcwsrdNgoQkPRfkzRjFQiLtRSJRR/p
z1Ny7L6YherOxU5q9m30rwnn8nkwUfJaEv8y97D6vFoMmSBSSmJfS7H9UP9iVd2JzH4jCl3+mvdH
ihYjdw3xNbOCy/zo6lHOolItxUwkoRc4AZor+zD6DAdF2YK8X5UtFkucWe5nchYmH+XLFyDNS3/u
+1Z7nuLfY9Oclbg6DP1TlGd222vn0VQOYv6xTawfybBFYba+xLENxAZQ3eIrfOnKtlZZszD7hFL+
tBD7xHt6ZXaeaw9GXNsSI20S+rDdRiSyjhIXo3gmnwzpG39Y+Upq6U0CMEl/7qrYDtvYrcG3B5Do
b1zl66cVO2jcAm2DDIc8cN2p7rrQl+RaMp+lIjcPaWMytAqS1WFERtrLXSu7QaoHDhwBzSkOzflr
ozfl3uytr4khd49TNkjPk09YkNawLU5aqzwLOipQQpvEJ7WHPdjXcn3vS+EWMeRal4mJMAht6LdB
x8jMN35x6RPRjA6T2sT+c5QGtpKgyRwK2ec+EPei/+Sbh0p9tGrDERcqA194GqZ6l5cTgJ/OKTNX
E16MIdjVgWTXNMFjc+v3XdX6KK5RhIE2jJ8GfuJKGLtOApFqpf8sSX9CNjGu9lLzMdmpVeDm4gzv
P6UGhYtcap6Kemtn15HAYh3gEUIHS/KtreHAcouggdKk/nPG+I1dRIJoh76+EW7c/EbI2ajMLueD
NvXlHghSaJRwQfKoDtVfxaCdG8tH/4/gO4rwHPnNqxYMey2Q9rBFItG3hTy9PiUK9OoKKihUF+B3
XcXrYSFTWiduezbV3A7EbC8y1NqAn79/SrbMrK5TRffDwOwn4VmOJrvVDkL5W0Ih576Rq5yXHXvD
UUMsTepGhHW5lk0KM3biW8JzbSYHeehtWBL1geau9q3u4VpNG98xy9ZJp3QDrnGFrF5ML0oRZD1A
lJn/vDSdxa0AGD4OPF+C/8pwBdU4Yl3TP/hSC+dlbc+K9jNV+hehaz8g9vZrgJiyVYlHxgc51ykP
fohSx5w+3V+Tq0jz7YeBY6E8yuLQgbv8YSEFyESvssDrmx1UCLCTO4oeeVWxT7WTwdwtIwtB/ilD
2hPq5RYWNLn4tIgkIPjiStlRAiHYxZ/jYmdZn7p6L8f5rhyPcdxT5audqHwwG3VDN+f6vSA2JqPi
xWItr9gUwN/Eii+X/GZhP4EtxRKNhS6COi02HFNk6UqToQ6GNu+v1vVzvBheqDt48mkOrhcrjFWN
adLAsyLZG4zBnhhsR/9pl2Th6V9NvXXRYGtCDJ37bbl93uWrqWQEUoqqoVf5pum2RrxvVGneBfl3
QOf7+7be6Ccuw4zFGLAtggCwDmvANxAbRRBIAtGSjefW1pOgTm2/YfDHkeVYGu2ko82qwIM32oJA
HKKGVvrBENCZtsPZmh6LCuoMcTblvdKDHrelXhp+W3UafMmyotk4TNe7ACkEmkxEC9BLUU1YLQ1V
BSlT5xSlEnrUNHuOQe4/0PhZxtY2zse1q13aWlVxDTktK+ZBEGWd0mX41x/cYppciynufR6aX2NB
nfehmESnQIyb4/19ufmhFnEfUExq9esYuvLxfqoKqSfET2Kw14untI5cq9tqadwI/gBDLoUsCbz7
MrJ0uaIUUOvMyuLMI29yugBWzPpzqf6lKLCbafulvT2EhyoXXK0wNiLc61dUgzX8bdJgyXfXUkaK
Oaa+hZi9xy9rX9JKlR4zLVE+3l/JdfUHcheL6Jl3FN48qI1XB7eCpcA0RrT1tN6PHkbaNQ7wxxJ0
yShHfJyofM6o8aG5W9f+xum6ZXthH+W6QI6B9tTl4qYQC+WjgBScDwnagBqLWiVOKEDxAdtPIisf
S6X8+u+fC9iTkhO+s+h5XJqspE4WrE5Bzg/dyWjGZ5WDEX9lnfdJ0zLF+eW+veu8CwAD7TdmH7iu
IHO+tGfKU5Ero5Z5ec/MMCWJIQwEtyzGIf9Qj0UsH6zEnOsj0JPE/H3f9i0HWpiCENnDe6nuXdpu
pyKtmmZGzy9jBGueWlppipq7/25lQSQyncGFANr80oqM1AwAFREJ1jbPuIpF6WyV0rS7b+VGtAeQ
AZQlY17wn/O0XZoJskHMktbPPJpZtqGFTjswddIfReDXYTjuBS3YIZIYZuaL4HfPqbkViN2I+Rmb
AOlJTL3Qka69VTSCjKM0IXwHwt0W9bjdV0bmiUb2Q9Y6fw9fTWgnhcF1NLa+k6vzD6Nqj3EtTnsf
qvJD3qav8CplTkJeZy+ANSdo5W5nKJm6j6T/5aEEKkF5nJwfNO56/KuaUf9NYCfxWkvYw6lzHglI
mvpD7W/poN+6jgFkLOOO0GXQaL7cHEZD5E4U+8yTOz/5gs6h7yLENn4YUkvFGzR5wxtunSqSYc4V
TCgyyqqX9oxOsXI9w7PF9I9lJTbgjIx4YHjIgy1dxTeRtFUEYFngK8n4SIevxr91WPaAEwtsO4pG
H5MePg45kMSjhhDwU8j4sdu3TOeImVDvrEzg5oSx0wUQFB9ivS72ipJZTyQLsQMiVHGMIerdNKiF
j1kQMDssNeZxslrDbZpQewy0KjnQxTsHVSns1DgvD0OsBA+iMui23Fb9H9VEbl1oi9RBkqyC0lGp
T5PckCsXhrmnCuYzCZa0G+/trZuaMIhhXc440fBqg/sUwCElOOSrhPkP+cNrKPq2JCV7/NpRm8CZ
RECX94/8Taeiy7iMBcAOuK4nZ4Lpy/VY5x6Dz4+1NCG/8KSG+bPRfrtv6NqbuFW4I0lXmbXDfy+9
KWnbSECwAUFQAhkEbDMpdVsOdDIb56yfX+9bu46beGihlWTkgYoOJCaX1vyZtNTSy9xT9F+9cVwG
HrLaroe/apA+Aib+hLbrfYtvIOBLF8YkdEj0wAExImFwaTIY22gQJYjwtRBNGjClU1vYiRBZv1u4
XWa7YFqQXE+x6sKhbAHIe0Af56yg1vyfmBTaZxmulck2+nLubKPQlc4uxUQ5zW0ufys6v3yxQq36
EQAm6F0xywKmurRS+94gerZXQdhtfNCtDQO7DSziDbawfnL6IK8ALg25J7SMpJSiTf0YINH0mpiD
o3XxFsnirS0jEaQ3xhLyz+q6GcOgScjeCnrq+mli1PQ5yKd9igRf6ItHS0mYWtuS47s+cVyaAPdg
ljIZG1mPpky9jvLpFOSeDgNSae1z/XtlFg90wJsw3Fnk4/ed5Eaki8FliJbhggVdtxzHd2mVmcmR
AYQWAVlRaKndM+78NQNB/RAMpf+ZgQSzdzIlMV9C4MA6cVNKtXPsC9iuQm0ElHr/99z8frgJOCCM
y4D/vvw585xa5FpVzpOSJI4a01UL8x6Zqz7JablZxcdAhawIxUBrw/Jyl61PCyVXMgiEtpbY9NJy
R1dBFBMOqDmqbq8LTpIclFD850ydZSb4pnHD0vGuXFrxpRHdJn/KvUE6Mhxup/GnntbIUMyOIQ4A
95MdlZENxPR1RLgYhQgA9hYQMeualWwlfSpOM3fPAO2CeibB3ogGby0ezGvLOBeDupRHLz+rygPL
D6xF7JaZ94J4LHlON1vlt86/ssBpacjTl12nuaHhSwpxVO4FyEQmgOAr4dPov/hAMIN5I829foWW
gW8oWBaUO2n1Ku5sg7FSplFhyZR0N/cqQWfnKPm8k/tmiwBt2fO15wELglSIlG45h6vFi6a6DatF
PlcoHv3gRSw/i6qtBggiENr8mMzvjbVFUnXLJQAp4YRM88KAv7LJFGUDXA0NVTp//r4xtNmN4TrY
3z/NNwqMzLDD7caRYoqbOPry06Z+bBjxaApPCktkCuiyfgjzyvGn1/yIXq5bmpqdbEUQt5yRWTiO
MNMBPLerK61X2sSY0TH3VOOxzF5T7aEWtyoEt+6p9zZWbwO1lbwPezR2m3iCh/M0l8z2wl8MG5bC
xNmGN97y/PfWll/z7pKG9bM2lDpA0kZLd10iO7lR2kr5JW7ao6ZsqSLc8g3gKIBrIP/lbVgdZnHo
4ljoybk0DXBF3BLnQQW91WC7ccIYYIIL1SJIAbm1+qZ0lKp2zpPSC/Q83zWzoVRgkzv5MI1ZdMxh
29lYxBufxTeRsTIBxnDBemZqtuK0zNMOceKiDPcBfWIb8pJ/VNSkRURLC3znkjeYdP1XB2s0zSie
zL721FH2z30H84xZCoa7cbBueMQyGsxMMkQfWFqZEUAdJ7CiLwoLFHaH13IMnxLxVa0Hks7yQ0pj
uVWm0/J/KIV2CmQNIUoTsN3bRdbv6Qa4fqhulK7egFcXNxmVPyos1OD4UUz2rva0gmlTa/hmrze6
8Vs6JVHslDHToe4wqcWxrZRIdDo6C7GrRIng9rGmH1SFGSdX6rJKs1HLNX4kYAl+tJOPCkFQtbKN
F9aNM8WT+hF2pBoQeW2FOx9lEGOntuEwOlXdgAyctKoFwQ4H6m+hk9VgLzCAqzvM3Q9/4s4cx32q
+0P3qcj1djjWZZ0odgUdS2MbgyVHu8Dol2pi7if8MZh08AclHKIbO7dceVdrRNmLijlOf6V6IydW
OVhlqBPFVspJz8qTL2YUzptBPOWgAB1jbo3JjsKwke2mhlKht8RFVGqInsyiSjfoKK4DQF7tZVwE
iApANEoZl3cLQivkoqBUPLaptYtUORVZ6yrWQUoV2DiDB7h49zPTOEESf5wHfyMgurqs38xTgCK9
BHy55m2N8lQyOyPVvaEJ9nmlS+QpkRP6RbQR6V7d2IshqgaLlhvNu/UsdlXFXdzPpe4VZg54BAqN
tCaDyOy6ZVC5fRr8jTO6YXDNQmVVlgIsqtA9oPh2Bz2hBcVpU7qSptpG8kewvmx41hKTrDyLBx1s
O8hjHtt15yoyjbAdRE4f+OB+x01VPCqR+nfuAN5nYYpOWFTM6mtTASnvc6XYl8OgH4RFZeT+L7m1
pwCE2VTuQuysXCrLQrVH4gbwVS25nXVQpR0FtI39vG0EZAubSlC7Di0I0DIdjjzdawECNjRJaatz
728c1y0rq6wgsyjZBH6OleahpdBo5AdV2wgArx0F16c4Ta+Regd/vDyB8FUyD1+oCvLEmcuwliwd
/eQEVZOjoE0emRt++dYlufQTThr4fzoby2lYFz5CEXWQWotVjxAqc8DNzhDtTpq4y6KPcvJhUr+J
8heRsrGo5k5L3arupz36os+BynxHuvVi3vr8dz9nnRK1ejAqQcPPUZQn1Ye1UH9qrS+tvB/jxyHf
6HtcR6SgkAg6QCIs7P2s9uVi4/tJbGiCgTCrqD+NSW7YQQl80Cea24POrD05C3gLeFI+9lo5ORVa
tPv75+MqEuE3oPcCLwSdOfi5VoUZWQkTkJSG4aW8j3Sf3CT7+u8WqMrzBgM1g9FoWfN3AaO5MPNY
c2N6pSioTsJhd8W03BK7uLFzlCiAY1KPgXJmfaU2RdMVCB1ypXbDXlD+AJh9EqJn9SRHqUua/s/X
ChURuhpgP0CyKWuKkj5CI7AXEpbNFB80mbJ2jjSgWuhb4ofXh57OG4kL/wVpCub0cvUQ4SwlGY52
1CL7x7xpI1r80UfJtzZO4lUIDFb+vZ31wZcbmgcidpJhtk2oKpLoC+DdXTn8+yO/WAK1QkOAP721
Wd75Q4SLm/3Cq5JzKezNrlFsMQhSuwO76/qpL5z6dvaPcKxC1OSPwr7rco3rJzd39x3zatCddFpF
sov8QlOWIHwVuIrw5glG4KOtOAn2gMRTln0J5V2eqa8+84DVwZjdqhzPsZa/lOP4Ss9uAYimSbXx
S66qe8uAEI/lEnpwCa6HCPSgAkHayJZHjkKPV8qbU5Uaw3FS8mRH4N0zHehL+6oNjJM/ydLp/kLc
Ms+kLkSm7IhCmeHSx0K9KmMrx7wwWDBEBo1bGoSBeWyg8GudZriT9Rx1Rm3js68SB1IT+su0JVG5
pNiwuv9iXhrw/lrnqdPZj75qVNmi+Y+Zn3xtIxu4/kKVghNkGsDBoGRZg9H8SUhg+KlHb7aguxQ6
dA5GR/D/o2ZYDSrFPMGB23bjvb4+Uhhd0EyIRaFou55qmAYlHLRAHj1J+wSGiucUFu4PuT5tRB83
lpHkbrHFGN3C3H65fU0nIlsTGqNXMVUGv4jdmTmDwWCzpRcpqjYihOXCuXyxVQbKmFtcAKF4zfKg
vDu+ZSB2jT/Ek8csyNNAg74UkGjJt0iHb30UZS9GJxDqvU4FRjOuBbpak9c0TKYOH8IQmHRut7DQ
/vtY8JIqvje2uvw6E6w7EgaTZ8whjuCIRe1aYvCspNnfXP1RN0+9UD4V5TESNvbu1mryXi3z8Qv4
bD2IKAqi2vtJO3mhfooM4ZQntg6g5P75vrmW74ysztmcF0whitXkUfg7GGpkp8P02D0F4W4Wtvbt
htMjWMC/lFJgD1mzo42MkFlGUs+eEgO5jL4pjeyI4k9D2XivbgRPzMTzgMC+D/iGrv+lH9YGHp7r
3ewJNegm42B+FVtGh9yC8BCi3V2ebjz51/1/qGXfW1xdk8kgJ8z/Y9Ho5r2pFp+6DzNESw6lDBQy
x+IJ4fljPtpy/z9Zph1AzZw8htN3+a1xUo+6Hgyzp539PNvV5SEjP99TsNSTH/VH8D/N/Cn710r9
0t9iIAyIMTOyV48SzMDDVEnI+MQxhb5I2CVl8u/XMqM6lHwZDyfGXDd8pClOIkMqRJroyk4TSoI3
ZFajum24nKNdM0We0jCeroobJ+KGlzIAwVNH8Ab+e41LkOjdSZNSi57Rdx/64phnp8b8majdt/sn
7/rdeVOWYgJq8VTIiS83DkBTPdVxIHlQETbtk1X2dlaiEepOcu/kkrIzmt/3Ld44F0zwKQo89bgr
MxDrLHFW01ZKdMmDBEedMztuJEeO/w4pVCn5o949JP1wgvvyw4bd5VMu34VlchCwPrWkhYls5aOK
1plEv5rk5U+CeZxVibIanPDTLyh/mftq85dKz3eS8c8xxGKWpwjYByX2dYE9TjuOTWdKXtww4Z88
JsL3FlXG6BwJG3nMdYZxaWn1zPal3ErxaLCXbWx3P8TgVRa/5FXihg8+BGgby7lcX9fLSYMZBiay
Q3GVNYm90UKuync1024+W1zajOb7GvpnsQTZmg/jyO+AG+++2VvfyHrRZqIBpBIcX/prZEFxo6m5
7JkGk0zWPmw/GOj5+U4X/RDEjQW95aq4KB20haYcKoLlcXwXStRilMyxWcheBpZ1GNyosdE+hqpp
l1V2VD0LfWKnaHvc/8brs79MuS7kEJQ3FG7TS6tlG+rTHKeyV4nPILi6pNnl02vQDRtP+421xM7y
eQs6n2jp0k7lp0pU6bXsjWXjmMWPEKGkOCrB0KAuZ2kPcMHf/7ArnRXymAuLq91L87GfNaNh94rE
TlL4yAs777/SHhcUpxqrQy+4amMhWmbY5Ou2EFqAxt2CP7bjr0arHn3r0Gb2UCEmgZs1kXHIA/2Q
yoajKaDdt0BbNz0ArBbXxcLfhdddrlERZ3Knd5XslcI+9hNbjms33wP1lCoI5CrbNxhu3aJMvFFm
hjaAqIFMh6sSgMOl1XCSSnrTPX4Xar8RT3FGK9qJiluSGIi/idghNq7tzoA3N7OO9zdp+btX55on
AW+nyA10eD00Jmn1MHd1JxMfmRp8EE2xn/002d+3cuPdQYeGWAGqGQgSrNW7M9TVbGahjyfE+Ys/
zl41K04Rda6g5wwEi2ynQk2r2biMb63swr1JYg2Qie1c7ace1kMtUO/yiv4XDHADFiYBdVxbGd3J
tFECVv40guze/9qbZhfykLdjRt9/FeCGfSWXTS1QRQTtjpx5I0zuqGe2OZ506WuZlJ91YS9HT7B6
/XOQBGfkO8ur17YAnJwYSaB5xVjVTL0ORC4t0ij3P/DWdvIMMB+P9AyCfatlVdJIyWM/1LzYp4+W
MK7a/p2qkwBjc9D3u+FjFRuH+yZvHU2a1gtJE9hD5ipW8bU4a/R6OLJe0Njirp1eZOj9qvgwFJ/F
1NgPc2JLGzHE9dkgjieYW4pqC63fajEnZn8FCOZnL5VjZdd1kX5qBKM+3f+yW1boKBMaLZxaVydw
CtVZKcJy9uSZgHaK0KuBLvdfVS+IR3hGyV4pEYKcXkd+tQ8ndVJVs6cLc7Y3I5hXzFGJNm6T67fs
0srK8YvM0mlZkxj0iJg+GYi27NCha6FLNYWT5avDxtrdsMe7SfZPr5ehqTXsbbRmOfWTRPL8WNG/
F5o17aXeJDzQ/LC2wQZsCW5f58fEsW8Ecv8X0a4uskWXrCYPIeii2Q182W9DJq+gyxKKqu03jtly
jC7vZriKEYEGDyVzzNZF3TAfwXshqOXVmWgbU2CH48ST9EkL/szmoxJvHLHrxbw0tzrVYyUMmQXC
E6BS7Gjp5HDgHHR763+vuF4aWq6Xd3GWTP1YbQPRAIRS/ELC9ymM4tnuZFs2QlswHgVBWxg6u7Pq
fxtQhrl/3pao42pVl6om8+akWmv6CsMsdSshzvUyBml/T8FJ/1amfxK4ue7buT7X4P+XsYqFLhhu
1NVXpk0UVgICc95cBz8zkOc8dH628cJd+yNGmPmio0m+StntciklZM5Gs8hMz0qzyAGexzfRMQJ0
3w7/y/e8M7WK5vQsN/US+hWaQGZuG2qZ76IRys//YdXeWVk54RDMcV9MfJDpZ/u2ndHi2+IVuuUA
79dstTGwKTd5H7AxmeHmQpk7Gf28zng19RQ2kvjz/Q+6dareWVsX9RcSjEL3WTZJS5u91fmdG8zt
y2QFT0k9zRv+8PbXrb2bEgZJE6xzSwH90iHUuamjXqlMb5pyV4bsym+b58aSdmJsunP/YLXdAWG2
kyp3jviQTKkdddJBKrrvVux/LT8lvfHHSnxbmQ+KRPJDwT9MpHOm6PbkuwZEP3jBYQJSX6h2n/SE
pJ/uL9j19ix+LFOAIbDgRVy9IXMdQesLJgZCsnEGAcfbLrvt6Kr+KVfNrTv2RhXNRFeYY0oFmeL/
em5dHdMS5epEIfj+L7aOjKJmBZohgh3WcBBG3eT4Y/tXET6EmWx3mfDPk+HM6y0cjAQ1hBpgHC83
rBEW4KhQKl4PqZ9Lp0ux1VjcQnjcCJ/ATZvYInZYSIpXsUxQCQLTL5HuVUpp5w1KjDtyPuML4nj1
63DOw3rjmr32e4r/cCiZ0BnAWvs2RPLukrcK5jYCvwbo0MPALZjVf2VG0UlMvgmV1W+EvddDqYBr
SS0YP6d/xiqurg21S6CRiXSQQ4m8q/KZ/pycH4BvkN9a8k8gUDE6rCbjqn16ynzORdsmB638M/rR
SZFLBcaEtH5QpX56mGrt532XvgErAPuLDACRFxg44snLTTY7idEYPzS8wJQeB0F/qlv/hVFqu7C+
yKRBCMW6etMd/SbdQweZqU+a8tBI5k7qz/IWBvQtbr28I5Zfs4zggWNdev2Xv2YQxsHyfZrF8peR
wMJkJvqbBUetwxCX1v2MfkmDY30wuuP9Vbg62BCGAa5gvXld4YpY3budnsgNDDqWN/f5bgq/orfr
CMUHY36FZfS+qWW7L75wMUW5GA54Orp0Uy+/EHCymuVxa4Gb0HdN8QL9ty2gzZrCh1R8VT/dt3bl
6itrq0dYkfqg5D61vFz/206NzeQU07/fFrHA+4auXnsMoYPG+Noyo4onXX6WVOuTkFqh76X6ZFc8
jHL43eq22HhuWaEeRZMflCKN0NU+iXGH4rQQ+wTVNSwRrpT/VLKNE3EVHFGAWlDIcMQRGpH7XH6J
DAZZF8tA8DQ9a9xBKwRbGeTsdH+9rm89mRleKhvSG7KNAfBLMwDlayFXRMET66eYlt2kaXaTfEfZ
sW9zW/VduQSMIW1s07Wjk4mYHHfSNEC1aypVJFuESCuV4MwUot3Pv622sfvupyF9Repjw9a1p1PF
p3KIkwOrZc8uv7CK+zgR8jk8D/mfMZJeze5ZTDoXZAZUWKo7bMn+XTFA81RR1qOZBuAEbO36vezq
sKlnFDbOKmcqa350TiKe0SwBkM/g+/zUar8GCL267hPIefTWQBIL7SPUNYdoaTZ8RSPBKGE2tVIn
qKnFb/E93Fh8IDCUCZY3naxpdRjnadZ9Kxqis+k/JWVAmUVDU/pP6X9Fi2sjJL5i62MxqBPiV0x5
4sbrUQgQvcPgw7l9zvuXOP/mD5/n6WnSetvXm90gHWbtdyXYEVEsw4n5r7w+y1CZqf/1pQJzySza
Cozx7YK1DbbQedcnjJgCv19oDLnl1JVjiMgvT1OmxGcpAjrX5NRf09G3Nl75K4JjVgAX5zBTLwdu
uK6YzpNPuZAh9bMmBzbz1G4qJqclFynhYQqED21RnbpSdI3//LGwycflkJYymKssoAGU/sdsnCMQ
pU7lbor37Ruwb4SeQ3OzaOtcLhfX5asAtmwh3H4Tr5fXuBIQPL4RTmJy7kKnyV/Uot5XC/my/rOT
h6Ofoc2wcQHdcEawWKQztC/o6q1xrmEuS+lsmMm5th7C+lXqPkTBQ9s8AdDcuAeu41i6B8s/TACi
z8bjd3kRhEFWQZDp5+ew6PdA6OwomeyaLx1kzS6D+kwqihv6bjJ9kfz8uRr7f/5Y1pZBWBoZIPhA
FF/+gi5KjHLwK80TBMuJpmkH8UtK1UKS04O50YK+XlgoD5euCZj6JbpcBVSBPiW1bEa8H7nW7qNM
CO1p1OQnv5BA9auNela7TTbv20YhWIO6nAb0lepiGs5ZZCaCF5US3N1qOJhObgXSbk5BgYpT0zgt
0PYv9x+x6xseVAsVO1rSHOerEyYVei+V8ihQRzDr2cnLSNNR7YUwhxu+aHy7mXyLHlwkNuIOAEe2
JTB3w7XeeJvp8y80drD/X24sVY5MlYaZX+AHYWGPKRP6gMDCp5wCs9PnHNQ+zXJXgArRzrMEHhe9
PhJ+yQethVzn/npchycm2CWkDpBWoJm1DvXRSUbj1hTTcyiO0i4X5NHBJo3lstvqYN0wRemNUak3
EV9zjf/PB+qkdWgl52ZUFDdZYFljzdhDNU5bfFPXXAp8E6wjgO7gOuZSXZzvXb5UCOCzoi7OziVi
Ty3zBWbVQBZYO/2jTqzCvSGPnznHT1wi/eTmtXFs0+xQNntDK+y6HvdTVv1smCCTN87adb6wENgT
W0CiBDLoasUlpU/DsM2ys+hb6Dzy1EuHfspcvwQT/V2qO8fQ9goyQ+2hNR7TTPjnHYdEyVxGk5Br
4H5ZHXZuV7WVCyM7++KDmqucudTNthoMV4cbsDHce/AZmIuA51so+W79A7WDPgilCuIa9SFUZadr
PlpQFHTamT7m/r4PXwemK2urT9JUoeuCKSjOs9mfzGqwRf9Uju7nGPo8yAw0T1a2IsU3IpeL52+x
CWEH6dBybIyVTcKxprfGujg3MBfYodQXu1jOPzJz9KNWp2bPYxU9xn0EO2+XTa4yNfEDw8CQb4pW
4ZZ+LPwIc2Gr+3lr3anFwpICPxEQn9W7FfTK1E79VJzpv+BFkcHAYNsb4F/j7+GQVrtZ3WZYkzlM
66WgawAnH2UXgvSV0dqM9WZo9OKcD6gpaI0qnwKVucFqyAIKIk1wNIOA10sQBFdPMv8RgdZvhWRU
p6Fqzb8bzrAs/NWv4VegZYy8HJCVy6NfirDdGpVanMe5OFaSbgcf66l0m75BnTqyE/2hs5AAcZF5
uW/55toviQpD/CI6FauL3Yomps3noDyLXfu56aZ451eMJsvarB7iXDQgvJvzn/dtXt2pC6ifm3t5
vSkOra9vTQACJcxzcY4o9IGMjxHmKjvBqYHl7+6bugqBF1P0C0FVEYSRDVyuqz5PDUGPVJ4N/7si
f9atz/f//sVLVvvGHMEClSYHo6WxfOq7K2OQEKBILaU8a9bZME9F77aJMzafphdBc1HqvW/txmZd
WNMvrUXyrA9papRnNX3REA7WPoY/guwV5Zb7dq7iDRLJJWOArf7//n9pp0KpJNHMqYSe252gHRz+
VrzyYvACvZmTjJV739yNTbowt3J+0xImAhfMzUiWxa/dVhP31iaBVwJAwNglgcOq8GkJpplHFD3P
qVzbQvOqTw+J/9evTlLl6AgQ9syS//sXoVoAmxbjH3BdrSzKFGkYXGCjzPwxFIKdimrJ/5+FZU3f
OV4TihDPmFhgMkHYZUkAd8lEGfG+lcWh1u5Nh0yH0JUHkRrDpRU9TicriYrqHOj7EEra9KOc5fZo
bGAfbznAezOr5eqhtCmaZjGDjGGbP4Ty8f533DIADB3sLwQJqAguDv9utcZWn0oi2Opsmo0jZc/5
dvB24z1ZaOURuCQtAISwOpspUlcahYf6bHQP8IJ3qq2fBjchZlOMvRh9kOQjmtjjbjxazecoVHfo
kCf24NSdq0l7qq3Z1iztjc27+EXrY5XHVdaMRn0ehfYoJuLiIHYe/u3FraLkjXuJsGwJnhgcXYY2
Lpc3zroWFkcDFuhhcsT+r24+RoQPUhzAsv7x/lYuf9fKJZkLIQuirwAt0VodYRT1tCqzsj138Es6
lHaQsG3i9JjGND7/3RQug2Qkc/70MFaPx6D3lPLDpj3Pg+SoqInG5HnT4b6RG7vEFOgS+NCq44it
XBO7kzkbbXvO4IpMMgbRk+SHUUwP1VBuvPXXWdxSoLIWxn2KA5StVuFfPDTcSnBIn9GUeJSaw2Tg
muqLYrwYie5karxPYMX0BfXYCPohTLeoDa+/9f+Rdh67cXPBtn4iAsxhSnZU6m5LTv+EcGTOmU9/
P2pwj5pNNOFzDA8MC1Bxp9q1q1atRWsfyVCaKEBiQS91vU9UmBqh6S6qEx8CiO5PLL+5wqZHzPP+
nN7uEZ4pwOne2dDYkLP9CId2EKKGV50kASLpNIOfUt4L2VrC5faaBE7DgEi2TCqUc+67Gp5lOW3H
+pSqod1Jb1l4RIx7UGB3HlKnUI/3R7VgjoQDSiuAYPkzL570taLUXaTUhE36F6HZgaxpK0ds3kpn
LMS1+snC+wROnP8xN8+vSDAlwsU91Cc9/TWELdLUj2XxXUJsyN0EgXkMXdWuw9/3x7iwcihvvVPY
kGigkeJ6h7hRXCYlGminAOEttX2cHrNuvrI9bt3VREDBUSOjQnJ0Hn9KcZLnQ+bWpzinF5PO5Y4M
ipsCMr24Rr7irxb2/ET6jeAPpVDej7PzXbckisyga05DmP4ead4PwWaUo4Tk5VosvzB5IMgmcBd1
bMY2fcqHW07qxDCvFbE51epnyyt+jlb0X+/9e+2QNxo1eTJRPCPJiMzMNJqOPnxYNKcufHbDk6Z4
r6W2FYQHvfyrdzRLeyT2LekQjuiUKtmn1Dvc3yS3XZLTF9BbBhUYzZrwFlwPdBRdWAebrDlZZgz1
mt2Jiu17j3K2c7XzOG7GOHVQqBh8aAfPNS/d3HpawxAtnMarb5g22YfJluXMHca+bTj8JETqp0aJ
n0zUZyv4BxHi+j6Ka6TgS8tLTY4nKxVUzv/Me2eNXHUg65qTPBz84U+a+3ae7VamdnLB19crU/vB
yCzia1NYRM2ob05x99gaoGEkp9dovxU/Kf0+9o6l/jV4vW9zWq0bkwCk2FMU728ip0xGrjuB+Ytt
GzgK+kHIj6RfXW0tibloBzo3mHt48wPLul6xUbf8JNaV5hSE1o8OkRfTF34m4ddBXevZX7homUUd
DXKobtij83TV2IbSKOaYssLsKYie6ybdFnR2krjcdLGx7UaKP01nS60LzUT/WUyrFXXm24j3+gtm
6yhUfakHyCyd4rY8h3L9WfPX5nNxP34Y5Gw+m9C0upSi9wnm120l+bbVPqn6/3Ec00d8OGaK6weZ
16i4TzndtNLW6NaGcZt2nbwJvDyg78Ea0Xd5baLpAhFBL2vyJupbXDwHHu2qTuA7ef1AyuaoxfpD
Gjgq8GYgzy+RqT15umdrfXUUcworamurwmBriKyY3crL6Pbpev1ts9sjLrgPO5PhF1tEinlOXPSL
FH2mDcLu9fNQyisxxuLOBbTDEwlxL4jPpn31Yb79KmoqRfDaU1N/Egcqk1bw7AZTiVx+HvtPKQmb
ccyfE7Hal5p4QO98rY1y6ZhytYBOAZ7JfTYLEnWIGAZdHruT0JU2UqCV3NlK+Utdoy5e2r4Tdz38
yeCGEWu+Hmla0b4cWVLHBcazKD/mP8disO+7tqVLAnEWemnp8p5INa5tKBANl7IR9qdiLLah+GTI
274+9727yfvtmgrY0l6hu4fuEaI2cpqzI59YjeDKetKfhKh1Oj/ca7TZ4GSKOn1sQ8MuoGwUh839
ES7FUh+NzpxAKVAHiZOoJ0r840c7w6Co/U3PjgSM9w3dlpnfUTyw+E9wDlBLs/XqWugtMx1LRuY5
k2JpapaHRqzf6ILbuNFPNf2e1nYRVKeADhYk5fa69D0PfmRC+58emPsRRgW9TLe9FDu54u4KFAea
17qAeVpM9vc/9hbtxccCSSfDObHIAO2/XnhJ831Ir1mLRDw02Ub/huSL12+tIXaS+Ge9TX4FtLL9
gUCid3/5hd2uPPWm3z+7U6/sz9wmhHR9RdWfvRDKx8IQXs0+W4vCps17Y4NGWREXRQ50nvEwykCK
taLoT2Pvb1Ac+s9UXnStfk6ykz+adgVsO2v+gnrbGqO2NsHTZp4bh6FxqhiA8eJ9fj3BcaM1quJ2
wylurM6RzeEgoohEQ5jivglB+1NUoAPwamEfFHKx9UXE3Boj3PSj1K3Mw8IZ12iTZ8HJklFTmfzZ
B4/ZCgTEdRLyJar4vcj+iFZzRgXM6QQA7P+J1hrOccFvATehTEKCkYfg/PUCG5mmdnU7nGQjdySv
P6j5tjU6p/dje/RhKfIewFYM+Y9E/VoW1qn80XjuQxyusS4s7nF6FeEaJfHN0Gf3pplWZuxV43Cq
01MIj0Xj27LyaLR709gO9a41rH1OVz90gMepNUcMdiJEUdKfVPNWdvvSrUUPCIU7aidQu4sz19ei
o+k14jCcquyxyZ3wT76xWnsE+fIit1vjeTS/Gd5Kp/iiUfqRyPaBMAPVOTtjrjAOMLQk4ylHZqlH
CcxvIK6Gdn0ktQe6xSTlINuRN9o5SoauYa0+0W+vSnCU1OTB38AbQwh9vfX0IOtLQ1PGUxF+hWTo
qfrBFD0WoVU4RVfAw5w7guggsQXqtRQOXlPZkve7TdPffvTzvse7dTgwppBRgoKIdaDz5fpTTGVA
8kUWx1PTg2fSi/FIg/A/05dQJATGR2cmzdxcp7PLxm87TSnrUjxpoedkhmzTQf43bt/+fSj0EjGj
wKe4SacD/+FAmyFKPZpQiCckYB872QhsJTFXsgIL2RX6yng/8x4BGG3Nd6xQgi6h6UA8+c2D26PS
+xAIz3X4EruVPRJTKUhd+upa383SKr3rmuM+KL/NST7lPITP2sUqCi6DDdNNtEXLeg3IsLQt4VKi
mxQ49sQCcz2BfmRoMT5DPGX8/jJy9yAbXpHO+5H7wfbf1+qjqdmOGK00FutYE0+SOm7b4RnWT+f/
ZmF2xkyUxpSiULEgDqAuisy2lHgl6r516Tx83zGEZJnZc7OQ1w8D2Si1RJyqlBE6FCIirtL4zwPh
Ya/yIIWFgaLovBRq+FUrYUU+efCJ1uU+RpDr/lTdDoNfzZVMXogqG5CZ63W3KkGowipWTiIymmFc
bjsw7Qkl7PtmbrcXQQdvk6mWg7Ofv9f6kkRXVo/qaUB0NRKP9RjYo/YQRGtl0AVDHE4wylPHJBH8
7IIzhERuu0hST2ld7EI9OOeu+VepwL3Wydf7Y7o9mLAbUnIF0jaBauelBp46aQLdr3HiUrF98b8c
z3bfwm1H8oTbAr9F7p3CCSSY16tTD6qWjnVmngzF6ZOnuhgulSvhRjvLrsImBbAq/NCCrgIk+mzB
e73yAbezSTUUlwA0dzqx8/R1APC/H9XAOvnVc9OIsNI+6yUaD8EKVmnFzrzbqh9ar/Jb3zoJfui4
QWi34JJk69jGP+/P6G3gNw0IHRlmk1rUPBDrB1EuhzayTrn1PMgPvKltF16tJv0hedKRFqxP9+3d
drhM22N6qwIoBc9uzFYw07U0oqVcOGl+rSIFdaikBzHrzqUp0pbUOrR+w5BBl9SzNV7G2Lcr4Xfe
Kdz59EsD9wlWIqCFCaCqPsk90hBLsXt2USrw1E2VHv9sZMJmFH5EjXIohWIbuBD0dkAhVmFgN2uL
IboSJtk56iDUXK73sKl1aCx7xUQa+2oNEPEKXllvWkP42yHid3+6l21NPoaongWWr23VZVMmvtnp
L42pDQ9BVX02K1QnyqI0dqGmxLv75iZncvWgmZqKYXMCZ0dIRyB7ba7M0TuqSw1WxXaTN1BT6vu2
bF9V3f2it9GatZtcwdQbM+FJqUqAwBFnrs3Lc7Wu6JN+aYxvuvG1LbxH1EJqVLZTNHTxJI7arE3o
7QixqULkz5sFZdB5Oxjy3hmZBJouy3aEFKuozwRf+7J1CzuJB83RLADq9yf19shM4+TUTOB0MuZz
v9pFqZQ3UW2+FCV8cNg8ZIZe7TNPlA4UKh+Vxg2f/Eio91GWfs94LTsQoaBd6Y/6a2YVyItUZwrf
7snVEfQu2lWCiptLc5JR5G6Z1h1mnXn91+hQ7ab/23wJBdS9E0gxvCahUS55XZmKKRS63mAYgvyP
0A/3QUPj9QZLBKlFTMeD0fGZ8X4Z6z3kdS3KTPVn4LR28Kr8HY6kw1T0VO+bvrncGOLE/MHbjG4f
egKvLVelpfptk0PmGMbdTippeqBjwFwJom7BjZjhFUj8RGDNdM7CD83ycreMVevFEEv9v8Fr8P2S
r1rfDHmsfhZ1gtMcOs/6NtIjWdiNG0SeLeBr8l0/dPTGNoFvxAd/zNp9UprdGh/s0jRAxIxUG5yz
lHCmn398V3iVmDQTRXg5euMTHOqZ7ctDtzLZS9OALPaEaQS8RT57Ng16RidkJbvuC6iC/HEkOrZs
qYwoEqNJZOujnu0jYzC3atRpL5ICZC3Vc8+pu6TZCmZobPNGjhHtitbYh258DhiiiRVvSkxNjCEz
D1cVfR6JYZScElmOL2rgS3vPjeuL60mV4wf0SYAqhkXKLAYw3fRm3t+FNwft3TyqOZNeCTCw+fT7
TSA2uQ+E2UisTdqKwTYa3YB8XPHPyBsdb2MSyWmUtGQohq9XeiiCGDIK0z9DMtz9jhMC7jaQysNQ
xSLQW7/5cX9ot69JDE6TOyEdp3fd7CaO9FRr4sALznr1S+3fOrS6oHjaBZ9zGeJ/v9i5giOoa0wY
Nzck0lm4LDYZAFI87GyneT6CAEVkBudUURFrLGRvV461uo30KreDIV1TnbuJN2b2ZjdyhzJBzruW
URqPRfcJfZsI3KpGetFJIOe/P6eTU7pyl1z7U6BBXEcrDSp+12soSKiHNHQ1nRONRE6KvlLY0iGr
aj+h0foZoT+9EgAszCaxFIyDE+fmtG2uDcqNqgpFE8dnJXiSRjTXxvPnoVrrNV/aKldmZqdQKioV
qugkhr7U2wPlNlLvUfKCfRZtM891Yop4jWIecslceX/eHH8m9OP4pvF/cH9Qu8e9EQnRWUQdUOsf
w/hU9JConKlb2FBj6qjH/vsSfrQ4u3c6IapVTkV8LocXwSo3qMF4z0K+KxELvG9pYe3IgiIFSBrY
4BU3m1RDQMZDDuTkrCKEPLbBPgm+KEn3MsprujAL64d3h1Vq6iEnuJl3lpplaNWjHGXnITOgrdAc
5jHoHTjawySEotpJs9rWQpDs94d4m+4EDjwJ9L137RKwzNavK7NA7oyRbu2q/q/onWG0K1K91k72
t3VylOLCLsW9FMQHfZVI5XZ+r23PVtKKa4ggRAnb/asPQ0ycHpIGfcWvK2O8QT+8jxEJMNIxVJnm
FIdpmNVmGBXZWZDOFRqqWeXte/cptB7RvyBbR3vjWRN+3bd669amwf1/o+8r/uFgJNOLtW6q7CzV
wkaILA6H6iTlURIhFx5LB1GW7/ct3h7Fa4szx136feiJI8Nsq4snxhtpfE6rXRFsgu4FOQfAq/v7
Bm/uXoIRKuts2SlxS6fs9dmvkzxtuZizcynqTisJG8+UD0m6wgN9m+KYYh7WDsULchygg67NuF6f
8mb0i7PgospEqrjddKjD2IpSKdu64P+qPhI3WY+OTKz0yVfwzYlTeUZ+vD/ehf1KRYguTJqV3iP7
6w9JBzfg6tTyc6B2PBom6ZYHsLMwZa51XC7MLE9U6m/wB1JnnGO+spxCF7ma/Jw1g52K/RltdjsE
int/QNPMXd+G3Epk3Mm5ERxTcLsekKUmkTa2SXE207jdFb4IX18zrgmiLexLGjUoakHfQaJobqXy
xyIqg6E4U/bbaW73QK/lJXwUguG7JJg/hnjcF97KWVjya1dGp4/6cPz8zhuazKyK8yBkxyj8UpSk
SsqHRGjttOxtQ2sAIh773EkF4bNXBuf7M7u0gDSnTCItlK8Qi7g238pG7yetVJzdWkMtuXbattnW
Qrb5X5iZHvrkSyktzL23O5JYsXK1OPsCBbFCLZDLNXdDrv++b2fBmQEK/B87M09t+oHWUS8uzppx
lIuSbq43KYW58imLTzSWrcBjpt8235bmxO8xdaqA75+tndc0SeRrZXnuq7S+qFmof2myyHKo7UCQ
nsn5NpTCfxcFJUSj6s1pozPilv/AiMm/FWpSnrXQPyCNm1L106RfJNwi5RP0EgT5zZjuhXiNwmdh
cqE9pPgFwIP61LziKlHiNXPa+s+jliEKYb61qJ9u+jS6aHS3BLVpOJZAver+kt6e/SljLGOUpmce
8rPgJqKIm8RCVZ0Ho6TiLMX+l0rXw8t9KwuBzaT5QnCj8UQmnzi7I9IiEYUgURlcMkSHyh/0B62w
go2CiDm95GL1KSu6/ksoNOam0BthF/EIO6x8xHTzXW8oPoIkBaIFUKFSLrk+jXpk1lEsWdVZKQvZ
RsiNxE9p/ZBgVTuOA8gwo50aYF0tcbK4ybZoVlukBMN/bliZ8hikyHjSkbAH8nL9HVkFYycv9+rc
8BzeUnyvD2OYFCvX8tLKfrQyiwNas6SSEZDhgomr2xK/wxoyVPX2/qTeHtJpLFy8Ews/DY4zKy6t
XVWQMKdSUzwqtRvCRaD/CmV/73me5vh6swKRuHWpGOSIYhIQJuflevLkIkgUwcKgJg4ItfnSL1ly
ESP3yjWhwdt7nsehToVoaqadasbXlkizGTSFlPW5Kn+3/Rel+VEkn0t3xacuTOCVldlTNCX92CtF
Vp/JH0HUDHe17aO7BF0OfGSpGoG4To21juv53iAcoVI4FdwR14BdYTa0oaSHwmq08gzuoHPyvCjJ
0vrqyqPwJmSbm5mNTa7zdOwLE4yqidCgTDc/Il/dH7elB7W6GP6fYaiOgMizf9wjc7uza3fs8j4m
X1meLf1LF+7r4XMffrm/7ydf8dGXvJuY5pBIlHz33KF5KuXCuPKqsxH9J1co6QHHQ1huC1IcSkOA
66pmI0K14q3nm0UG34zfoG5J5mJK7l9vyQEBCtd1Sa4Hsa39Sjv/GJr6pkDRUletldjlBjo7NzZz
l3nsy37iSfXZislo7MRUFQu7SgfxoWwh/UecPhoe+h73cFDT3tC3gpxWvlM3JWxPmqG5wR594nZq
l8vl+OAWlWE6cRTQHqEHyH9t8rYSx4Osx8AhlFyvYqcY2/Hv/YWan2JGAYJtUiggiwXudZrSDxEg
zy5Pr+OxPStDG+4FigD7aPAfAdiHB3co07VLZmGJppPFXUdmibrybM8HedYpSRx3Z1pD5OcgqYXP
1ZAYRz3oEO4U2orznY8R2J2qdZQoFzZ5rsBepoetQ1lMdrJRPoR5LjmaIMjHEGPEPkm19p3z1zDz
MlH6IAk7YRLwpdfz4gmD2iMu0p3DxrVsXc4eNausvqN4WT6hX63YPTmrbaFnwREgvPRQQpS8guy6
PUMTSGYqeoKS4ZqbeaG0S5U8y+TuHHRq90AO4kWgd/ObWub1NhD67NQE7mfDU16kvF3jhXwvSF0f
4KmQgOslp8qzco7ejeUhjpE/6c+hJxenMnb7nSYrA0UEf3QIEsRdpNDu0khC+2SNKB3pSYt2ZGHl
28TLux9hHKYvUa3ITtgJEDzFWsf7HuUJBd1nO+rQTUHbEEeXl8YDYh3FY5i30QsEOp1TW6pr8yKB
pixzNUcXh096MFq7Vmy9g9Dqr2VWtE49iFuBAM3ukho2/DTNVt59C/6ZmhxEbBDWTUH2HKeUelEZ
+2LQn33rZ5PJG29An8f/Ap3/wYzkc+8CWpF3RGKvfOH9Y7lwTK5Mz1w0pUJ4sQeEllJZe9Ei97XU
pW+9Fb1U7UMkdOGK47wJQKftTgF2auWjLgpH5vV2r3LYU3ox7s9SGKKOoG5CaOGA+DmxrNiZUDtK
nR2FHDCBp+7uD/WmaDO3Pdvnato2Rmmk/bk1BlQOCjoLRnnTxvtG+JG4hiNb7mZIaRhWq2jfBTtD
NB0wn0q8hhBbmvT35wV8ZkDj57GTFYpji3Ay6x02Nh1WIhdxi/TAUP2l7r5y+9/GGDAp4XFpLeeQ
Qyl3PePGYFVK1Y4csFCgAuVq0kErrfLf9xFEQVOSROEBA9j/2oqp+IllhmZ/1hPt0vqIMak03fxW
LXrNP6+s48L0UYpRwb7hr/Cd088/XCWZ4dWQHerDOaiLQ+Brdml+KYajSmfB0Am2ZI0PWmWdUrRM
fKqPjHWwfDszDpXxKwW5mpbx/v4nzYNhfDcvRV79YDLJjM3neOhLV8uLYDx7rsrzsOkreNfi+iEY
uIjvm7pdTkxhZBo8l/f8eWohK6SkYzKeo0kVJiD63rqZkm7uW1kIOriKcEc024P05RU+m+NWSwUv
KKVz5LX1No6D+piLambnptrtu0GQLwPlW2gFPW/nFYqx0TvV2MDPZm60dmxRbnaNp8jK0p3nJ8Vz
ncXS3hA7w/HLBhUbX2qUiwUV3ErE+a5ben2dkKnAtWhkQoGJz9uF2zxG+dwMlfPgJRtSBurWR/73
r9rYer7TDLscnNBG64TO3mADRU/6bZzOXWnna9m8hT0x9RBTbEIMBpr66ecfdunYZKKnS6lyrglF
0/wLEkiltQb3uI2q3umGJ0ggCwWY4toIdFStX4WJci6jz1C07MKh2sYdEjD+WpwyHeD5xNIVzftr
wpeAjLq2FCiQXdd6ppzj77pwMLbFfgj3abkj/SM8jJnTHTTJTtaI/RZ2Oyk76ASBOoI2mBMIhV3A
cgajdi41/WEoBtXRtMja3t/sCyuFx5r0eiZUA7q810NT5C5Q+6g0z7XUlhsjqmN7KMunsQ7WFPkW
LeEsqCvBd0DMd21JldtY7j3ZPIeaEGw0I6g3aqMmGyujp/3+oBZmjuYyEQQw1Ch0jszcvqhUdeKH
hnkWChXNaLJP6Ov0a1oGiwOavB4sQyCO5lYMoVLqvBfMc1Ip5bElXgvwt034tYaE+HJ/RDe2iBAn
NmXKxLz4ycRfT54heHmcB7F1rmQxu0Sulyk7QTZ7DjV9OGuChjf9z9OmA/EPimLqAgHNcG0uoNPF
zA1DICqObQuCa8v9z1A6xLj2XZPYSjSeh2KnNi0NT4Xtle6e/9q2AnI33gra8mYt+ZRJwvSdTgIU
5GwtJeRZg6qNvcuQ0fw8VuXfaPTWCF3fXxpXJ5zCg8gxoOsLKBcE39cDNuomS2gG8i9D8JUzedTU
k/ANvdS0gjglHneKetSit9x/Sb3BkctnTxYfe90pTWslULtxanwIoGMmnmgY3ONsoUUpqaoQt3ap
1fDgBzH49rLO6SczUjsKlJWDsmCN5At/eXxQj5z3OwiuJMR02IaXoh1ttjhwpnYjopEZb+/v30VD
ED0T+eGKQcdczy/eK4+a0g0vpik8jmN3sJLxZ2hGjuGttdveQPLYvGDEJzCOAhEIr6trW1oSqyad
aeElCP1zn39Pxr3Yvjbxvu1/agQnom6HEpTngLpHEiXg1MgL2yWKiOEfXYjP90d+w2z4/jkQBZPE
I9NK8HL9OWnSSEMlttFlIODYB1WYKrZldbmdd/6DhQjxp75HYU+2SFWGUkbDnhb5x67Vukem0nc8
rVrtHry50HDAEkjJqadnIkqb3M2H+5lOIQTBejW6uF38hqTNKTKb7SC2tvyWlYqjZPuUWiIRS2uK
PgyRox2vhea3r6GJjIakiEihgXrfXDUVKtXYr2HEv2T6I8+mlzC6FNHeV4+ZcaxktqFAoV+MVh5h
t46U/PCUFaGpD7Die7Huw8ih//BMXvLRhZjNDiZ+0/xv468BQxac1iSySW4d2BTXwyyCbH1PLDVA
WpdAMnunSEWeOq0pbFa21uQMZl4LcWw8IwWFSZB95izy0FBdzeziiysnKNztSo2crV8fU22vCCnk
DYMTt7SZZ70t1cGmNB/b+Dc4r00JIkYVnhM3WjnnN8VOdjv5LW55qAn4lzobue5ruebWwO9iP361
XPPYZuUvrdtpqfWryFtncF1bGFD5/oNYTR0Nu/tTsjTxBIQT699Uh5z3oAhCl+pt5ieXtAeBKPXD
sNM8WNjuW1nwZjR1T/gYFD1IXM2OdBiqaScldXJJ2thRiuA4jG9jEr4Kyf9qPAAO6PwEeke26Pqg
thSsWl/Vmc40Q+LtWHv9yiZaOhDkvehRp4LCWGZhWSCNnSIHQXIpwSw7Vaf/cvsGkkYhXeveWTrx
oM/odmHyuAnmEWAUgwhpijy9DHsR9oNO30XDodcvbvCpkc/C8FaI/37a4eABucDwAIjMafIMxRyT
BGDuJWplDaGVVrAtQTmK8uf7G+Imi8gpRy6OKxvyZEmeb4jcyrwhU8P0oipv9RFSaJEklvW5bp7C
8lMpFyvDWjj3V+Zm4ZlbhsYYD2l6EbWMlvhBaTdNXv8Jhh7x0NYqHxTTW1PtXtjz2OThTd4fHai5
arfeVpIrjdgMpT9jE+80NXe08RL8MwgTDwKzt8q5IliA+H7u1Fw3EdS4Si9e4NShtZNQ1P1M40nK
y1XkOXl/5d456mc+FHP8hW+bgrc5qzC4qRlCsp1klzAevSclUIOtW0ftWa7SfiOOZrXvPLHf1B6l
ozKX1V1RyrJjCDr8yF7U71QSpk6mIfJQCkq1g3BfoTtVtZw+zPVj0ffixG3rb+RO1+zQD7NHMamk
g+V2UAh5qBSket3sSvzVLrD6YZvnQ3Qswzx8qopAs1twy59jaTQcl0kBANfhxD0//RShU70vEzT2
2oYKk1DUG0+Q/QfSqfmDTEr1VI0lNNJG0+zvT9nkwuczplBpnWTqeXjPpURLmduGH2aXQU2SveJK
6U5A78XRDNKafRJLu7Y0ys9W3Kzt+9tkMXsDeWcicSrnkyO5dof+aClVovICauh1ViWnleS9OR67
4NJr+6gMN4U4XXf5rk2a4/1RL+1/migIk7FLtXlmOhfM0SzqMLt0pknjxpc2yC/G5JNX7pYlV/LR
zuwClbVGzlAWzC5usVOiz+lJVAXbcL+ZEy9m+7Neo8acvnu+mh/tzfZ/TeupB+Iiu5TBf2b7qYOq
1HqIYrJd7J77U7hw1ZBEAUE3kdnyr+ny/hB7ZYiGAiGx0kshB+qxNQOy/SYqYl1c/7lvaXESoXcj
WwNf5I1mhtsmWZwmDEptn7Jec0yqo3roQ5P0i9TqV6BC1Vr27Z2Jdz6RpIDpvSDmgwt0tnCC1RJ4
tgIO0t9IOXLjvm2WPwL1rZMbW4vDrZccTC3amZmTuf6mI+AObe3Aq9SOhAevcYiy5WBTW0+DGD/o
LQoVGpgC8+3fp4Z8BdE/SzEVn64XwWhGM3C1KLuktenko76r8mgzkvQXzG6Xu8VWLPwvdMGsbOul
bUZHCqRxBE5k62bbzCwSyVfCPLuYgLOrNnH89G9g/dLjt9D6dH+ES/7pg6l5DNjkWVqWMh5dK5US
/wyzkhR3z6YOxE4Z5XJL9zgidXHyryyl08310fDsWu4pNqRCleEY+/R11Bt7kJ7yIt/0wbc4+n1/
kEs7nC5oc+Imkegfns1npKTNqLdldvHdwM6LU0ZDZnQSzXArW8FLFz+L5T+nlxkeqriUsidoKbI3
1zuH546c602UX0bJqCD9KQ6pliS2pBSqEyMb+mi1Goqv0Sjs/X7sD7XvZ7vCSuEBUEYo1/Tg99hZ
zaYq1PpgSm18SN28Pcjcs67kJ5v7E7TkryEPIX9PdZrLah45W6JLfoyrwu2tlh6cJDmaMW2BXiZ4
du+Xa9DSpZcPx37K8sMKSlJldrDGOEbr1k3yi2JWO6l7jZLvsXZ0XbgkThT8m+xHa3qb3ATSvpIc
fO/cmLsetCoQqwCWjNza7D3S5Kk1sM/zSz3mWzd65H3/WiuWowbmtpCb1yb6DeOD3j/05acibmzr
PMaPgxY7PCmJirtHX9wLEVoP3UMbx/BhPnihnQhrtA3LUzSlW8mjk0yf9/P6al9Zltjzna3X7v2y
56ka01GARMDohKUcP/h4a7uX++JQa9rwIodDsg+UxtpQOJFXuosXowmD00Orw5RdncMP1KaQmkjI
84uae9tCOlSIr3vH1HhIBWf8pBgDaiMv0a/7+/K2usQxQlNElKnV0JA/d8DkdYZ6NNP8IgbSDgxw
RpO19zv2c9v0tD9l3idO0Zv/RekuStH8Nb3nruucLh+5s4RvHgw8auEdcuFvpUS2uUp+sORYaN6k
Os0bTQJefn3Kc8jzdbFv8kuXd/8RX1mOUNFurZpJfZRzWvmVyARI0wrqVmiyand/dt5vyflWZiXI
3cPxMjGAXpuvzSYVzLTIIaEbYYcr+oRMWWh6zXeLKP2pK3R3At6PKMGwuw9tW8CLY7VKdazDUM7t
wfDyR1GtvK952lAQZUO1T72s5t1UPYFFNFGi7yvfPPn1m2+e8LJ4G5Dl875jPRS9IldF9pE8PGQa
AuyFa4cpwVrnbZNXRX/0XWcsVQc+lJVrdXEPc6UiyA7bMf55dg/UUR8ZoSXnFz35a7jPvjnRK3+K
8+9jaTpUYLeWbktm9WKtxY23wRy7dyIonSgXJs3J64Uq4qpIjYRtHACogsvB8H8nq0DoNSOzG9Xs
Y4tsKD5VvnhjZrdvlfvsdabdlvkmDA9J/Fn5bmhPEWlCoDCbLOcNtHLtTbfa9eLy1gCoQIUfCD3e
fTZOrXDVeujyS6/GOyVp31pxjZ1lITHCuwLqXjJKKFNw6K5twCgqtn2ZFBdp8J0I6HyM8C1o9GOQ
PPkeHEvG4BTil8xdGdvS9JL6mdBp4C9p3r62m2SKiWJlWlwqzSJA9hvXETSloOvLW8VhTvthPo8a
dxTeg3c9WhbXtspeaCAPLItLir5QUKvPOYqFBi25god3L/JDHgqPsguxn5WeVw7odNff2MbRcz3z
8CAVdG27cMeh6Gn7uFjg8Ghc5ZY0RF8H1BTaFr1QfTFkm0qHwjCsqnib9kHpmENXHbOqhLcRfTn7
/hfdhqgs+BRNkQOnXD9/x7o4B23oxOKipPIrsLtPepsy/8avTBtQIE4PRr/mKKa1nM/BlLbBKAyH
7OnrOdDkllboLisubRVuDR/mZD0/Dt2FXKlcDMhjejbZdieC6zAdUKlxx5UxL202mkOmXNzUjaLO
PkBpQIJTYmCz6Q1hUazbfqxz0aL/sTbW29iPLuUPpqZP+fDQDOskGyMJtu02G//r+5Cb9a/XxX+9
XHoYjdIple4p0C1HVAe7j5LHqlUdzze47sX9oB36fA1SsjR2qgGIaBKuize0WE1UWEVkxMWFznxb
jEUUO2FGSFdmeGnYsOVNKTpgT8S818OO1BheZR70F91t91Uu25Vo/cnV/EBP7vb+Bl5yWSRiwMZM
C6qqc7IdtRCVoG+s8mK6wrYQc0dszUtcl3afkIIZW+EtywQoNIvoWfd3940vuGRArZM2LRAoYrfZ
1UNqOTMg5ioB0fw/zs6sx2ok2Na/yJLn4dXeQ83ggoKGFwto8Dzb6eHXn8+ce0/XdlnbAqnV3RIS
sTOdGRnDWis+luaPydp50Df2kUQeigaThKGKrd1FpcrFKM9948NclFQa4POjmj2Ge/iOjUMBUgec
zu+CCE3Ly8/VtJPWz/3c+Bn4dzk7TqiqMq3g+l5tGiGUoqZKnw/oxaWRVrbirAJv589649UR6vA0
Qoc9Nsnmjv1nZV3/lmPRmXrPjiW5OFmZ5Mnar1r9Zkd/82Ve2VnHA6Ec19mAnbm7tQPENcLGdZJz
le45q42uLX6Z9qiKcjMOc13klIo+GZJS5Xxn9IkRONAEldacQbPAHlwHIUjEAYszkVX0IoR9vv7V
tvfzP+uro5HFRTrUDBPyUYD3NK1xQfwR60NrRefyuqklQFy9C4vKPpRvOAQL3OPygBSjHgdlm7Uc
EFM+abWUnSVVIPpJYz4blAr9LFVe5hLmjyYgmuN161vHU0Mvg149bxIzEy6tgzEplRLIvj81zyDh
T5lI3Hkqd6xsJJ4LCwkYyW9Bf5Dxl2YkpWh71axav44V2EG1OJWaemKswr2h9icnlB6q/AYZi1vH
7A/JrJ0MQ7q5vtINiMnyG+hK/paHp9Nw+RtUC8kRxW5aH3nSL5X9aIC6ZZTmcXIyl3k2PSl3VUhM
bVBd1WoLt1bqB2nWbqImPAnjoxLtpeOLwTdfnuCduA8xlzf6U2HJ6F40e1pfkubzxKB4e3rSmm92
+KzIsO13vsHml35lbYnRXr3JdpSoUgaEx5e6CmJRn7qT6edquXeet67OkpL8/1Wtw4xMlhJizdbv
AlcvPjr27HbqP8Wuh3hb0ORz0sSknq0hereOZ4Vc6VEPadAnOEdqXz2G0S3CHW6r6MfJ2Nm87UX9
Z2x1duK8NHIjxBjT3x3nS2i/0HrTKL5dP6NbvmDpuMEsBzrHdOvLbzTWJY/iOHV+TfwvFz+E8Y8A
7zSMZzn9qIb3afnPdYNvL+YCt1ryZod8n1FEq6c81sSsGqFUEpXWXjwUh9ao3RrEMshUR75JH5K+
Phtp7BrABf6UxocQ4tJVX2gyQGDUNbnOnsIwTktKHZnzQsCSNJ3bCvVP9xSIO5K18FMIl9AJW326
sJsMeTZN8uT+ebwNb3vzZAVnRbrXMsEU4R203JtbtrK2fOFXtyxLpT6dZKMCbOQrQe8NeuzW6h6+
8i0+cDFDhL2Ajfl6zuqgWIUTJIFjVz5T6BeegFl7mVXfjaEsueQY+vtBS0Afk0jd5HZRnlVJlY52
1munZuruechql8rCcIiWluH1I/XmXi4/DUjMktUCKloXxqcsYTBHwtjYNiabqYqThjfLDHdo5Uct
3DH2tvxyaW0d+PS1ETZ9i7WsglmFVqiedB5zK7y0tB/lUrgNpaAuiVzubm0pN9fX+iYQXllffQap
G+asm63KN6QArS9zDrzYqvY6kssJvXgnsAI6hMo2jsFAR+TyTNlEB7YIWKOdn+fqJjFuhAQh6Dan
sWHt3JZNWxTSFkFEBWmd1Sshz4lZRolEOcuaGCBWe2PwaIuHVpZv6jL5COJ3L2na/ITw+xkFYRIh
UNO6XJ5WTUnvjGntGxDCoVD+azUf6kE5VimTlA6NpRzbaeiWHsYRGrZ//Qu+zaOWzWXgAK8IQoL0
li+tFxPKLXnDJ4x01M3LX0CiD6XefYyM0h8T6VFYTAoewmdz3lNLe/Om/La8EAYg31HfWoVec1nm
ipGGtd/V8rlDnkX61rTOGZmh2+tr3PJJIAUUZm0wAAUFvcslJlGDrkZD4i9nzCIMa1vzIruh90t3
Zuc+vr0Q3Gaw8ugXLbLl6+K16Ceh26VS+9mczd5o1SZRRrc3J23jyFAu+y38RF5F02d1I6QsM3mP
rNqPPrZ94paj7Q7ZGeXZKdI8MziN9cnOnzLp0/WN/K2ydnkTsctBAa3PmwIr4HInx475tUobkxY0
Kg36iAjSGAlwYrmSzsgKqHTfzAR+azocBojykMqYW+DYsKplkb2AFkQIK2yqZ02PxmNTyB9n1Dhv
JkZdeYM85Kdcqk91IBPF6PJzqYfRYzpZGnIe2YAmgS5OcWMrrmRJzc6HexN5ILEBtWdp2BGnv2nY
z3MtbC2LSOm15pg00RFs+qlEefU99aieqXSu2ovj9e3cOiy0Bh0TZTk6UuuA3ADznNp5Rf49OyBd
ZQix3SzXO12m35Ln64+GnCzQfTrfBP8r/yIVTYm4Rdn4qnEfRtnncWo9wJmLZi5lhnNXJQdTcpDU
GQ4yM+nCcH6KZng6jHew4x+amfMVYZeUXkVdMM3eVQNkWPp1Vf3P9f146xA0kLgwrJCiJqpdv2Wp
lld0MPPGz9MP83gfvgQQXpQdvufb5xkjvO3UuZmp8UZ3gr7pODs2tRs1eF9380MSC6+P9Dtqkwcn
2iH3vvU8GIMwASAVdjyK3pf3pQgcuP9pQyHHkj01rW/kJCBI2ROe3jRD/wUG4FK9X5fRo46ro7Zy
43dIXRzm0o6p2GvyDfTePY3Jze0jWVtGFCDvv05kGw2xkFFXGr9V72JHRprlhgHmbhZ+Drudzdu6
kvQGIK7Dn6Rkv3JycVzXYYIii9/H0r/5IvAcuRFD5Bs62Ao1Vbn6LNd72LJNo7QJ4CQApISJcfnF
yrkMQTxT+LD6cxCg4SdiF4Gf0tOIN3LrnPb/Xj/0WxvKk/T/DALhvDQYDGZX5bPEhkqB9MFw6m+R
0h2qps5dKx8KeNaavdOO2DSJpjXlCNwBodWlycaqwyJZCgF1eqsfMxxcpwCTPof5Lo9n+avWvgcl
NmQmUUBYDsylKcTQFZo8pPjT+DUmOPUS/aSm5kExbiPbONXys9PsidpvuVWwRaRVxIxol6+WZ0dq
pyll3fp0d2nqdwflT9Xl6JzDz1yIvUtJk77r5aqY31kWujK2xEzPSfF1bG8ykMNOdIRxeIzCwtOj
verF27gUk0ix/KYT8wQv3/RVXmVLaaJPjdb6cWjcWf8kZX9WnjMkH5EG+EQusvMc7plb/vyVuTbM
eisI9NaX28kNUFgXNeIXafGt0R4V9b4iQb5+DTYN0pOibwKE+Q0yIwtLS+orpaWcb8yn0E5twgs7
PTNON79xhrE7lh0NhYBhMztuZst5EsosFQCaUmRtl0u1Gy1B7MlkZ9t+iZyi9hRaSX4owy47XF/k
1slcKAkLEZwe2Dq5EFE9Tk0Qd342lfWxG9TCtUKc6HUrW8/oayvLr3j17TRlVlLZSTrfzAI3Toyj
Hj2H4YuOvs1fGOLNWTAkKPOt2xRmJwynC/rOb+TaU6XooImXWPncOXuGNvaNqWjOQqcAKQp45XJF
ceU0aWdFgtnsyXyU0754soIw/dNmNFSthZRjMHtqgQmufJXIgiEKBXLNuNwXMA3+HDHQyYjO13dt
47xR7VkoIkgiwNtcZZh5VjiNVlmdL+LCpR/psmuasiftseHjAefBQ2NYCYdhTbASsh5MTpz3fmQy
FlPqi8SrhvaXAFR1yqHoPFSD2e44jc2VUZEhmKHugaLW5WdKk1xVainCZvy9i95p+ZMU72QgG2eb
BIumGEpb8MvtlQnU/NrRBljjtzLNj2ww1INUgRrrmchzaIG+7BzxjZOn0R0nb6RLhurf6kwAh3Am
NTJ6v2id+jR15oxuBcp014/E1sfiDqEIiY4SDb/VkTCC2QrMdOgpcCC7EjQP5Wx42rNSVyc7K56v
G9tKHqFQ4NJ+o8DgUlx+prYSchTGxuA7zKR9irrcODhSo/pwlYwbicTLi2oHsbRaUk+ZHKt3QjXF
qUnRRrn+S7aWDZAd/h9xyKLGcflDaj2h/2glg690ZnHWJQCrjTIezK74qJrpu4njvXNCN8q9QIYo
I0GEhHGBzuClSaet2tbRJeGbc8zbCRLu0ChxfHKqtKO/VZVPfVfIB2IL6Yn3prrPQ4fcWgZSLVvS
3oDOjWDz4tesnh6JqsQoBlP4YydXB42B3UdhOpKHnEdxGFMtvusrDZZL3/Z3igj3IBkbby5wDIIJ
UJaLBtrKvFN3cZnn+eAXPLRWY3+12scuN725+zXX800UyHuTTzcX/MriypFDU3KY24jFLGJEhfhS
v6RBc7PwDJBash6m6PP1E7bhLqgYwk2kvER3b/3glkCBi8AsR39G4bDwB2d0g4kixd6M0A3Pp1Ps
gfQHpfUtI0WzhGEgWz36CYqxfY3kRDrfFco/11ezYYX2HVOkga5SZFqneTaApSZTh8lniMoDI2zH
Q6hnR6lr9zQZNrwery1z4cCEQZdbV+bkoQtn9HpmPxGmdIcMd3uoK7XeCbzeWlma20zBxQNo/Hd1
F2tzmGr094QvxSWAs8bV93A4bzcMCzTJyOXAjJPaX972OgqlMAw4bu1UH50aPLRlJR6D7/bcypKk
XaY5iyFiIFrJxHbrya0pYalQxm7w5elR0qKHukQqa06elw6S6lbzlyL6GQw/GMS88z5trXBB4JuU
N9lLY3WhtFBECnyw0W+mmnmMHey70uvsX9cP3saXAotL6R1pANQm19MeWiExfZJBmL4cvquqxO3n
79cNvPVEfCWg4/ztiMuTAVx+KEWIpDGLUPYbqxyOVSLrZPvm+B7E0qHIl3lBzM44joOR7zyGW4Zt
6m8kViCJeBMuDVutoWTpHMugfW3kaU7myPwQyRtlLxb0o7M9pdCN70XPjy8FkYua3Lo5FNtBOugi
mv167F15uDFT4Y7T+fpuLhdndRohAFDd4g4v/IzVxUoppnBd89kvp5u8/R5pOgOA3y1lYaPcMfXW
wcKMJ7GnmsbMszfqdVNVjIPmNDNgbfs0ZuJ5HszDwHwdS5pvr69q4xDqzI6iUMoGoty5ihaoXDZ2
LAvZF3nmeFYvR4emqaudq7zxgejBwO9D2oB8ey1HE1gZIu/OKPthPnhF5s9h7Vl7wi3LcV59IMC2
yCNy5tGhWU9DTONG6gJJk/06P04z06wZxh5mTMM8axqSd3lwVOVv13dv40OB9UJtF10ahDbWMoPg
W4M0NSTZ70eDQQptjvhiMsxuata3XerIOx9r4wjSqEPSB3ka1NvXTOtAqXW9NmvFz58ao/BqyzoF
yr0NvGQs9ijqW7ZQkVANXCBp/BoIUfaqU7WBqfjUjON4PLRj7MVp9K5S74cP13fxrbQHTHVYukgn
6wyapXd16S+0SemTJmtVv5L0czA+RlKI5FPjmqiaVfL3qXVR/EXZQDnpRfmYieAoR8VxHqrbPlKe
qlCc5MD5fP1Hbfiw179prX/WGxDOyrFS/bSKj3N8GIOTZN51+jm3X3q927kgGw3DpfJF4QsUKV93
zWsaI3umdZfKvmTeZGHuBtrHuMkOyPFY+VMqvdDIg910ur7GjcvP88A4kGXY2dvRjnHZ6ENnFYrf
5VPkDpYYoZkF2o432zhJF1aWS/SqcmLlurDmNlH8ZV2lAXlD6ZDIn71QnVwt2YFKbFlbZkXiCEhK
IOVcWsupRkVpLRS/ZZ4wuuNq8AiVbuwOebtzQjYu/5LyLDOUKTAb68qGaqSVHIS64seNdTQSkaKu
nAgkaUEUFtle0XfjPFLVUPE2TODVeOwu11UbQzEYU6D4ztAeAjN8gmieGB8V8VWRmE4z+NePxkZO
R2gHfQFlKvp21Icu7Q2NlWZFRmdcpdZVi49z+UsrOq9QplvDOI6ldLIDlD3TByd1HkQw7hyat6p3
+LelT8EMpSWYXT8ZidVlph3W3L/83ykJP0+ofSH1fit15l1lae4E9CRttDOR0ylR5G/tOHmhKW7r
0kfh6iU+RQ/VMyzN69vylua1/CwDf8+9WWLglavqM4ZZ1BZ5fdk1By3Dpv6+sX1lOGX2lySJjhHF
Vloq6c/ecRnhLRpQs9mLQP6zlX+iRvuQQGcJnL0ftuVA+GFgLoGTOSiLrL5XViB3D0yI/SKvmJhF
kYTTIYkr17L6Y9jb7qSjTJBN53Z3SsuGG7EIVSjBLmPdEfO6PCpKPWR6Zw+q3/fMjBOSqAEKS3sT
S7auGyQT1ExQKVh4ZJdWhsFQCkAxqq/Xn8YhORjtTJVBOwXFnszPhgtZ/n5wuiCO3vriNom1iCnb
ql/M2iHNwwOIBjQqQjdGNaKyj9eP1LY1omRbJWQmD71cVx6OGkR9Plye2NapNmLnGMKGO41o0Lkj
1YRf0hAVfx5JMIANBRraSL+B0JdGY9NMI8uaVBrzn4zCOoBWPfbS49D1Z7PYK8hs4Mp4XcgWCZ+X
fGfNodebqO8Y+qr6ijQfSwZA9YgfmKF2nOXpAPnYC8zqxoyfwvibUyV3/fBvpdwMGtz5adi5wFun
iJoFbF5SY3huq90ezUGpZ3VWfXu6ddrPg/iYWB+mPanuTSs61QQLyBMvzspLKGJyrLFDUVROsveK
GB+1Ji/Pht19DxxzD/DwFoKMT1rYGmhF0TJ4Q0OZzCQvUzyWn7cUpZuzk55AAZ+MNr0b5fZDGD8X
4kflHLted2dHPqpZd8hyi/+3Dla9p4e8sXZuqL5kEzJZ+3oYz1wMY5EUme6X+dkZB9QtctcYPyLA
cv3evMXygwV6bWi1yWFgaEU2phjS76UBLEWYHqaeaajO+KAV6YfJfkYLoFFuC5XRG3P2KW+lnTky
G3kNLE0CDd5lspt14plYYq4Ar+n+XAThMe5KcRMkjeyVOuju68vdcLKvTa1hHEzijOU6GXU/L+UH
acw+psh/XTex9eUWqgCYLkCB5J0rp4DacJXHuu7LRWc8tyrd13wopduRMacnfb9Av2WPT0iRh6wQ
ztzKXsF0GGPg9vhiKo6N0R1M66Uy9EPY7fSgtvbutaHlh7yKQJVeThP8AXtXo6pQxO5g+9e3busg
cNXBw+HhAI4vv+CVBbtvMjGqreHTp6mZ32kBld2B2Gxdc2rz/9lYbRcDLSpLzhsDA+NxqryovXWk
9F4J2tMk31YqCNW5enKyQz++dwxx1zfvqv5lkE8NHITry936cq9/ympD5UXBNgdjwAuZHUu19ZZN
jdGvd/Ze/c2N5ZEikEeKGkTX5cZORjuRM7KxWYaITcGErRc12SmZbsW61JiJ6mgiL/T0lRHHrGu4
xpbhB3mXZW6qtMSZlUHV0WrEoQy08EFVxLPQcysD4RzfagE0hLK3qgdbj/ag5Zuby8MM2w9pTRDm
l0tGDSmYaiS0/FLVXWu+D6L3WZB4f7e1r+ysqnRxD1BLFo7hN2nl5slXHRUuIe0EGltXj67i/y1m
dTHKPizCqMEIC2n1H4O9B/Td2i12ivlSiIPCXFy9AoEDakR2GtOPnB+NMgP4+zJrPdnerz8+8vQG
frtFlNIoqV5+lQBhFhHrBXYiZFJaRiYcmfLUHMs0rh+h2eyta6soslQZaa/AWAOrtfo8VtV2TSLH
pj/IX9QWBX/ryRrui7Z4yqLQM1E/TCfzfWyeE9PNDevG7m7Fi54i/HEs9lQ9NzaZ0Xn/+9gyY29d
Wuv1ck4K9IX8gKwnL5+lJjhYzZMz7SHvN47LhaHV2e+b3q7ALHBczNClmYh+658/2RwUih0LN59I
cFXwTOlJy3OwfEd1dKuEcnTrG8Hz9cOy4bU4JOSI1HOAwKw7F4hVdnZQ9SbyDWd6wm4cPSMju+OE
N1rOBh1n4mqZHoL5RrtMVF1kTGTvfp0l08NgBC8SIjYHUYMssrJCRs7YiZBC1Y3qVhG2fU7nFN1X
AEDp6c/XSxkEbATOcwH5XV4ODaTkVIrM8hXnxTIYnGme6r/pygDugNaDZsOiyrF+/+JhHGqrsygi
3yJioqn3QbuD4ds6569NrNfRh1WqlJhwNGpGkfKtr/7pMxD7yg58eM/QkhS+ihciJRqhANSWrzVf
0sg+zOIl7H3R7/Uc9+ysXzYpMGW777HT3s6D8SEPp6cqjn8KeSfE2jrxr3du5YaNws5EE5QWJx6C
3ui2kY1i/6+/OGb/nYB1DBwPQxYoZWX5iUxfk0FVIr7Lg8N1I8uWXLYRqObRbSSkpynBcb78NFbf
BWY2ORTamG92xCOpnplO2rEpZ8eLwbJHcRjdRHa3V+F7u4ULxx8UJKovBKPritesdVnPdAnNZ7qe
FyXvLJqcDC7889VByEMZk7AbybaV+9OSUbMCvdF8e/hmAcYaqK3HD2lw2w1HUe6B5t7WNkh+eLtg
ICPXT2R1uZdy29TCUkfNpxsIhSyJj2qftUc9tg4VQthzJ3aqv2/POwbxt/yzZIfrmYHOODY0YBTN
H8Zj0vsNMPsiuwudvYmab9+pxQ7tEVrgVKPWeshaiLhiSafLb0DbeKSAtquFyh5sens1/1lZXaoq
HgyA9KqGmodwjfa8FM7HEB2ZaccdbR09+pp0oRGvoqy5enazNq+TBGEgX5dkLy97Ny4NNzB3rGwv
5z8rq4gmHOvayDuWQzvoNKRPjcagAaVxa3MnoN9bzuqQSxE5ewlp3Of0uX3xHNWfbOvr9Yu0dQLM
RXCc5J8Xbx0PztMcG53GRWI0tH6f5LF4tyh17PSFtpwRmTgEc9JkQoTVhymdfsjUudP93vlgh+8M
uIfPDnImlSo+hJJWu7E6jjsh+9alRclsyT3wRfIap6LVVZ8Ipgr46C0e7eYnwlNzjnyomA4MtDxd
38atM/Ha2MpD2MHYZkklcSbUxyr+ole3EZPLjZ0DsbUktPqXDBKhHKpyl35IEl03M25O99Uh+WSM
x9lhetqDYkY3HW2E6yvasvW7AM9AGbhB60+mZXXc44N0WGSx+GqWuRtq/+adOCbVzt5tHEGOHjgB
4kwZsfjlGrwKIlQ9nHR7TEw/DObmdsgYG5JkafPn61m8HIQRUEu4utWtbaCGNX2YEnYVPSAvYfhC
abzSRABSCpLvRhz+c30DN44EwGcEWpZuMNX+1ccyZj01Qb1afsXtQ6klNzyrNu4zWu2eMck3f2EN
ENtveVfqeKsD2KUD0p4t1qbOQD5JhHQqDwwxGHtvVGf7uwkkYm8+x7KCVYixSEkySAnBJC7ayq/3
faxN+swrJdWQlzVvzl2puE0K+6kMkndNuNfn3fCHKl4EiC8ULXQaV2usGcLu5K2h+YEyHMzyWx6N
3jzuAZU3v9srK6vvVmjdXNclfkOdbzShuEUfwhoXCH/svCN7y1ltXyKPqZHAwPEVfe5PuVJ+M4eM
RldQ700m20jCwXbwqZASwMcr8nrntCEq+yTUkdUdz/rsS1P8vg7FfUGtJOueHM1Tp9Kt0+KmsQXa
m+80RjWGHrOq5jzzjLrWdpK+ZW1vjg50FRh9i/rpmnZYqHkjB1Wggb187Jzg15SpXvwUmec58KuW
enc6hH9xQ4AHLM0iBF3QN7t0M8hHwC3KK0pwmupacnES6Yd8+hkhZnL9Km58Vwo4iE4tCpoUWxZ/
98qfMf/VkjuJUs4kPdmST8dAmDvZ/8YZvTCx/IRXJpJ5qpJW68j+5zk+24V5S+FPHIIEKQG8Tbmz
og0PvSBXF6wOAuO84pfmQjGgj2IHvDtlHN47lNddrQj2dHC29k1VKNtbyL3gT1b3wWbmS9yJ1PDD
LiGaT2g6Iw+xq6m/8bDR6iCqXtAHy4SZy8W0JkH8JApq3PoxgT+fFeh5SCXNvBd5bM7Xz8LGOV9g
+9ChgQXR1FrtXA5QNtMzKsyBI86QhrxBHLrmezG9tFl0kpmxnn76C4u/JeCXMRaICl4ur3KGUOgl
FqdQfdGiKL3rc+2lbTrLgx3BG5TF0a2YJAkqKBqy141vnUtUS6jvs8HMl1kZrwleAlnquGMMfM3V
r2MfuVnQeqnjXze0+RHh/DBxi7QMVvblKk1IX6Y+U8mTuuzYyT877ZvVPHf9cBqGnQ3dgCSY3GMq
9xwZkJnm6rJ1tpVkSkqpzRbTKRnql9BsGaX2syxyj9qV10rjuQ2D9/Tbd+7d1nbSSafNyxxyKLUr
smIPfjIsnRklIrNgWDazHNUh8IzOeWcr8a/rO/p2BisTl14bW327jpmS8O2RPTLRuYyZgWLK8jE3
surBEorzQwG8eRNrsfneScWdyOfqUWr79OvEXLVTpNhz7waErqHXpuoeiG1zH2jFqvSHgZSuz3QS
Dcow2hmzWOryx9R9VcMepYD8ax7sdmOXVa4eJmoWIKGQXmaY4pq2lgR1/b+etZwYbDAfJOUQFNZN
16EFqbhRUbvICv/sxvykKt+uf4Et/4f3k0G7mwD41+NgOntuJzA3lm+XT2GEDLh69zfpnoagEBA9
WpWUwFeBQGZkHRVV6ltBfl8CRuz3eNmbtwWvA0OOoUAgB5Zv+eppmpQit0fB3BxZCs9gjW8zh5kl
tuSliL/XodeM8m3cDF6C2uX1/ds6JXC/iLmRRuPTrRw7RTUyzOW2lMERvsVBaS230++QZtjxcovT
Xp+RV4Z+b8GrJTqZkFKBYptvRqgkCE8xHiSFyomEEh4zkx1tpxq0dTDAQwDUQgZ8gZZebmmvNZOt
VI7pV5Xhyk4JAzZw0+YvCndIhv2fmTXzW+lmbUhmzESNZb/LW2W4GYfxB0pFO4/iVjiBdjYcQMJ5
sA8rTyOhGFNTJbT8zgrdvEu8oclOf34W4JyCPSdVRsFGvdyyadYg084hd0kCOzm0HlCZXEW3opD+
3Edz3OheQFHj46wBa1M1RhLhnulb8qeBwGhu7gPFnYu9UUAbL96FndUhCLpx7vOEFWXNrWU/26g2
9VZ+sFR/svqdcs3GgfvPFnSi1bvjDD3zf5YDJ3eaq443ks1EcP3mjz8RSh4LLo2EDobFakHzFAkH
xYvfjgJVIa1AST2aG09pAEo3qrWnarxx6oAyKRw3+p/wH1ahmNMpdmCrZMh196NUTCCgH64vaHPX
XhlYLSgJ51kO6K0zVu9Lmj21WsQjdXvdxoaPYxH096kroDC7ruqnaF+31VRYvtHdKsavan5grkKb
OjsebvmpKw93YWblxHWhKVLTs5TMjIOj0ZTp2ckp3halEnttO33ry964rc3S+RBl1Y6722gIAqOB
e0jBkFW+mUSvOX0UzMVo+0bSeqqYbgrh6vMLqYFra81NFH1Q82+9AZBhbwbQBoTi0vTKNam1VM+x
hWkNm4rW3TXNfFai9AA1bPhR6JkXBuMx1PSbwmFMT5DtVPi21864LzqDaNAgpXLpuIY0kdVapDZY
9vLUj+HdlEV3ZKvHjtaoHtyrZnSfLDSrxC6fy/Sf68dr647wyBD7UDNdWM2X1utMT5mIONm+KhgX
nGVq6sWyvBdkbbyf9GycZTwMct9gbi+twBDIyrwGbrxoEIzNl6TMTgNiGQk6T/Fp6H9dX9RWZEsF
GDFFYis4AuuMz0jMVBoDGXgzGNjxQ2ofypIRgjfg3m9QVz10ZnOY7Y+SGF+q2m0YhyacvQr4lvsG
1wH0h6TM4Sm/XHNqMA42nChySoN5HBxxExJd9+GxMs3bcI87veUlwFKSgGGRRvPKE1l9babtQEc9
G6vhZBd0dLJWM25ztTJPqp3vvU1bno98D4gHVcCFU3m5uGmSQonxv+QpDlgH2ag0l6oog+cSdadd
sbkypsOSDS2oB2P1MtkiYx6sYGWT6G661gILPpSKW4cPUWzuPFAbIHmO5ytjq7todACbWkJNf1Ri
I3GHKTNvKqO0UxfgSHmY5VkgfaK3By2My6My5kdDTUpX65hTG5SyW8zAVwcNiYUhsJT3dlvVxzGr
tTvC/OJGmpKEiX7tThS8dYWXraE3JKMethaZi2h5yU1ugqYopxdZU2/ZrR0HvW2CiMdB12Ph3Vx+
7jSqi4luqenHmfmzUuqvkzztqXps3ZeljwzMepHKXBOJ1DBtx64z2Htj8GiXn2n/34924IVKc+7U
aKfvv3WuqAou2QMtCEYdXy4JKaw8LhGB8ed8UB4NLaPdMTnDWVej6Xs2jsK/7pM27SHvtoyC5o1z
Vu7A6afWFA5RY6SZrjHNp7gt3bZ8bJ3idN3S1sfivsDqY2HEWqtDnEtIPYF+JT4VVnwCZyM806z3
FMk310O0rS1gcajhKw9QtcZUmtUS+xTDOVXL206o3lyRHmXOTgi0uaBXplZxnG3EsTKaNHIQGBWH
GMUc187NPYmULZdGlEhCZICWM9Y5nro0rMMoBkIToCwkmYwDiaxZnGwn2MtV9kytvhBoEEFfaom2
S/M85Kbt9jHjZLJx3glQt3JzePuQIekCIBWwVlMPqm5MTT0hKyreJ+KXZIFVzs7ZeIqt1GVY69GJ
34d7QJTNo0EFlI4lcSuzoFdXS3HqxEkwalTlXd4vPKPyvR7p94bZPv/FWeeZX/R1l3E4q6MR1cEw
iQw4kqxnT1pEU0Uudx6FrdWQthKVglWD7Ll6WrssNBsnHy1f1N3t4DSnJAg/VZH8wEy679dXs+UC
X5kyVxuXDXZazzamUr29M8yfsfZZ7euTA/EkyXdsbS0LZS3kpkn84K8uf/6qpAFZV6mUHC+h9vlD
HN+pIdS0sfYkECHXV7VhiVL4Qikh/CP+W1kKGVSK4D0RdlXNhUcG8Y8CM9XukAu3nXovk93YQ6Iu
KlGUpPhq69IJsFpt0prI8cc2Phezw6uNBqw3SaU3pv3PXAuynQOy4Z6Y6LyIUWlUEfX1w1WAIar7
sXR8w8x+1nEee/koOd71TdxwGVAaeRtpY/E+/o54X32uXOFxtOPe8RWw8q6cqKHbmvHHSjfO1w1t
7R+FGvRfwD6jebg6g4ET1XOkNc4yV7kt7pxGOpkYy0qGDGufr9vaXJRDEXoReeffq5NBZFlNTjM5
ftg/g3YplMe034lctg4fecD/mViW+2rf0iSKofYL9s3RPcq/J2YVIyZRHOJhT7Nua+eI6ZcwnLod
keKlKXWM83qoWY2wvotEuytfmqxx5+obsc5fXCka1jSaEKmn+Ln6SAPTvRFhlR3fih+a9l6tH8bP
pvzv9a+zURJA+wyleHwBOIp1RQ3CptTakBj8Yfjaxp8U/SV3DkPLtJHwnaqnKBLtfKvNDXxlcBUi
CWMw7FCdHfATzO00s6Os/JPO76ENibrdubRbRw/JMAJAAHdvxaZKISuTERiOb+p+O3wU5fuh3uPG
b509wrDlZMtA0Nej7GcTad0cHTlfqIOH3pBRMllU/6Wq365/qK21QK1eIJ8OKeBa3K2Is7ZTWsXx
g6hLD0CvKmQ05fyxUIvzdUubK4KiTliJQAu8yMsjHnbUoGc94Nxpn2Rdccv4OXeIaHcOwgaHGlQ4
HRFqXirN5zfeLu8YkSvLARrFRnJi6e2trXSt1+gI13V1VDwoWfIZQb3mSLVh9gZrkO6K0irOfa5I
75JJEQd9juZzHmnyURMpMAMNMR6VGZ9uZyjm8fq+LGHGqnr2u/sJNRM2rLFG/tS6NY0drAofYspj
0ITvC+mhCD5kQpwNiveT8+W6va247rXBtciDLLEQxQgCPzLUf51AsdxFo7Iht6RR68apQnAXoOuR
uo2+lzltHTdADktfgsLRm+Nmz1k6pZrt+PHwDUUnV+q+29VeNrh10tAqXMDMhJF0AS9PmjVkthZ3
/0PalfbICSvbX4TEvnwFep3JLPTMZPmCMpkEbAyY1cCvf4eRntLt5jbKvYqySCOlsF0u13LqFI2f
89FhM8F/ttMy43uLWb0+cu98xaAumB6wjM7MlWAXBnPX/Dlnz4QmQB/RpriqlhXp5E/VYQ4qiewU
fEN0RVcWzCr81bmoCT0B66Nkuz0+AXnGmfKMpvfQLOkuzcdA6+/HHk0jNDAzzOYs1x6MhTOD64ol
okiHRnfZRFS1AvL+0VSeqdB3PcDFcaFvvWxladdSZqgIUl54kT6HcF7uYqJV1jBwHJruNZg/Y/qG
1/u6uZIRuva3LqVI0RM3Y81DWTp+tgsRxGYZpmuNydfKN0tANQlM7EipyR5rrM6wFFHEGCCHbu5v
IAINlfZL3j/dvsXL2/VXzKyUZ0rXCTWPDVJCxwulviOeOR21uNiXBdqbb0u6Vm+kllF3QRwI7nFo
+KWknDR47Hrdm8HzeewGqrp1ULinDfUzY+VlXUhoO6CthCy01KARQWbvqo2hzTXOcT7tNu8e1bEP
LPN+FHmgsK2dPTH9JRHKlnnlSiJs4dmYJc9Mlp9UFzJcEK4kb7iFcyubd42+1oZfOJPP8y23d7oR
Tem2qQDkIO5j/FTUW1XZKA6arh/VNPtmxu5Lna/1EVxfdnwRNkMFlTG2X26vTePeMghyh4Db/yj6
wSd20JdHmOzhVe/SIFk554WrgSrO52A9IHlxBy/PGUmLuoU3Fz8nDKak7kHCC9aOtdmpC3o7u4Tg
EUFLC0i855+f6a1Q1GQSosE2YyJynG3gfmAw8tttlV3YOQCEYZHhR1hASMxLPRNSOiQTigIzOVXD
1msC1r+lwE/hveFjOI6/cufjtsCFNxVDl5A3c1CKAkuVnCvRDGG2RVsrz07ZDPWmUrR5GixAzBhr
PbXDO8bbU90HEjd/UZDw7oIKwCqMaGpa798rl7MCg69tTuljqpG0eKvpK0ydtpRnLbdQjauqnwPm
qa+ElAs8BJAym2rEKiiUXEURYz94Y2lgwS7zdT0/mE4RomHVN0Y38NotKzZN+8U1skeASbedAiS9
2Nze9CVVAqskMK9A4IMxUVoor8fMij1HeVb4t8Z9MsYC9Ij/7LQivESHiI1UKGawyHHZJDpNTFqe
RDQBf7gdZvyLN9Ggy1acsqW1nMuRjKyDObJNa7MkSimgIWN1rOY2BL5iXhdM+cVqpEeDTFWTWHaG
1dAJWcrjzNxg2X6BcXz92s4taogzs2DDjCO9JreDVgNaKjCtO4mm8jszNswMqebuMaXvyTIPKWch
rZ8sVvnDM0gXDt1QrSFUFl5iC8yjcDaR88B8DsmgCcXSy3gyk2gO3xUDzGrGg8PS3WrnzZK5wXgu
4LCAlp5dmEtz4+WF66SkTqP2aSTHhvwe6ruWYwZc8hN0BLFK1sq+s5t3GTKAYfevQNkNLCarNmu1
TaPCtjF+93el0E0xLzDGuFr1vtQwfolEnNFmxdW9jlUgGMkdjLVB5Av/+nKlc+Le6SYIzmq+zVwL
7+FXgTrEaCIp/MXF/KDbV3zpCM/lSTFj2eYwkE6TRl6n+c34PGWxj7Gy4ypqc+lm4O1DaArzjX9I
C6ss3RiaQqSRnu2t8Stv7lL7l3BLv3buASaAz1MmX/Rm7qvSph9DcWoUEHP1O1KtGJwlQ3D+IdKK
HZKqQKvqaVT3dyz50ehv6bCiPssiMDFrHtHl6Pr887PXkXl0mFLdSCMOPWljPVCz0m/7tdTtkq4g
QQwKC8Qp6DSRVjJ0ukE9Gzw8bRpq5Y+BV29avqdR67Q/M/fl3xXlXJh01zEVqs5E66bw01z4E+Zd
pj2hC1xv1lhXlzTyXJD06FS5htJ146QRIVnIx98aOO/MRkNcucbkLu8fQOB4d2bcJeJhD8d1eUxO
i9tsxKA0r4qNR9Vto4W82gKQEqbTxotXnoYrz1sWJ70NnWZSIN0z8WzCUiPprRehlr5Pzq/EjnRb
C93xYyRbi6yUUuWLh6IzGujhD362C2Bq7+UqdW4Ry4oN9Xmqqy1TTOqbrojqQcmDsskOLVH/3NaU
JYFwqxFCz6ULQLUvBeZaXfd2lmvARHl+VYB4Un1z2syPLRL0JFkxYEvS4FUjBzGTwOKFv5Smi9IB
MQHXnoeMFIHVOO9xoW7j2v3W9SMGsJhr3p/8Fjm41nMvCQjEEawDxnIpEDPAyoYD3Po8qVkALvH7
wpjeVKU8ol03wCiWJ6OKN221NgdoPqbzF0kSK1efRuIk9phBLLKZf7w0Czy1ebt9cGsiJBNN0XaK
eCKNn0WmH3PWblFq2NwWIVvGuX4GiCESg7hGaMeTTqvmSco7hySRl+TbyfHAoavtSf31tpTrI7qU
MuvMmf0FvTzpYwafUh3A7o65gYXhBbl2Yiw7pAg+W+8LSgCn20LXljZbmzOhjOSx3rcQanRoK0kA
JSpBY66t3OZ5gy7VAEub2TqBIwI2wpHyU2NmTnywIMUsGt+owXfciEB0R0bX6vqL6wF7Pfj8kOID
dPdyPcIquqHhRRJZoCssPDQ9V+HqS3kV1kEhkMWZC7e4UEhZSlIqhauuORhJJAYHUMZE8RsHnTns
qdkWWfrZEJRpNgvRUPl8+7yutR2SoV5wKJGQAP/V5fpApWo2RedhJ1M9h9uBqREDNZ3tbSkLu4hA
Ef4cvAC0ZsqpPbswE9Adx/Cv9OKABkO/1ZJDZq+QeC1oxYUU6VolSqpnKYqDkea6GKT7yu1j2vKt
Uq30uV2FHPNxITOKkAPRPyL/eblnSj4YnBpmDpfDiH9mXb51QTJiFc98+FPVD3nzo1M1f7QOYgAU
tt81+b92DX/KR/oPIB1sKloLLuUDwAiMU1IQvF9amFokLIbX8QRU5JpfvHRuM+pyxkOC8EGm4NaT
3G28FD4+jadd0Ttf1F7ZO+bTbe1YOjd0ZrjI/KJEjQzU5XIGwEJclg4k0iyCtmcHtMKPjQpoG19J
vi0KclWEFWi1QweTZJwwsqV2OnckkeXuGmYfBnWTqjxwhnglbbF0qzDkFIlMcIHMpD3SipIqyYpe
JVFspD/iJM98TQWB4u1tu3KlZhp267O6gd2DFkovFTr4CqUoeBbl3Ws+PoMxLZy09sDMrZuVW7dO
ggkElAgu1oDYnymPS/s7Q+zwC1N4P2/05fr0blTdxDBoNA9yt8AcN7k71Ub72eOgTPvKITuHBx25
M51mq7ZVWLNvNTXX1n99nADqz3E3CnCfmnP5FYUpuEKdhEVJDiTpwSsPWRwNXXdP+mwPKs4MSA7y
4GR856Y7rxgevXRfguMWRmHlvK/vyTyaBySLmKUBLZY5WGuToDm8H/NoZL8M/uH1m0qsGB3Zw8Nh
o718BowA44PBTpLNSVNmlXpd5lFsWb5S3XFfw5g76wtFtvG2Xi0tBtxXqNpjzDxqqFKMM9K4zTtR
5ZHohoOI93YJVjRzjbtu4fDmlcBVRaEWyC/p4amntgZZspZHKUZIm0jS6uxdjaunfPy4vZyFxxXk
v9iwOepGgCgnExzC1WSM9TwCC35AMOmm+9YW6OPNjmXXBNpIA9uEgxSvYS2uOCXnIzsXLEWmU2K7
o0Ih2OZRKiq/L1+JeeSDuWM5D7JeCTn+ygJwLRsw3d34B26Z3exaL7q9BXKI9/khSBbP3EvAfhjS
iYLzAAi3yc6jqu/8hCZ+Il5KcbBxeU0H/Hr5igYtyvv0bQHwBHZLWriTMtdBwI/roI2vJm/N2me8
qIO8GuyDMDSKrsWCbWlp9vvbK126JQi4vJniAo+0jLVjZa8MaNQGK43ZHW0GL9cJXTUkrvl1UIYV
YUtmEFQTHp6SOZ0DMoNLA1Qxq65qzB3CTcnx3KPi/GhSTsKOxyFVBA/ylrRbKzcxsstLlV3pOuw+
rkR90Mo83SftmIXuULAVaMLS9qPCNBMW41HFlJ/LzxJo1yjGihdR7RX3Zmy95jY7GCw+jDx+qIrH
miprVdVFXXfQGYLuaoQ2KKtdyrS0Jh06YheRoz0M31Kx6w1Y36HaoXpVJbu+Sv2yf7Kdo641/lwf
z97Yka8R3szvqvQuoRYBZPY8xQM4B0nRS5Clu0lclFGdAO0/GZW70Xo6/hfWHpNj7HngFEYvfrbr
nLl/hoVR4pMKKSmeWKJ/YDaOuXKEn6ojrQQpi3l06ozXA1Lrcj8b0eoCiYUimlTPRz7bVL5hxIr4
Ze7cEQMeeGjGez1VfYzbre0jYz9BkCHuYnCb5X/G8lvxgJbPadiIdicQUVj6tlP9fy3Yw6xgAzBY
BCA8dAWZ0jVvlY4Wg4aOH5uOu7FtPrgJwqm0XsvwXfU/fQr6JG/Dv0AXIin0lFudVph9gaDSxIxh
7oaEqgFQgJvOOqrvnLxxFOC4FWRxqKzWRxdeKpTb0KEDYpBZ+vzzs+PGPOxJFCkysirICtyHSTwo
2jEjP29broVXF+hnePMesnHzIKRLKcT2shGQIFzaWIEjn/ltlYU0XfPoP9N5kmIhSToHmWhCRbOT
5DSqhRcrSoqLmkz7hqe+kjz2yDo3HhjLs42gX2q+o5NAhFYGnhsVZNskP8GBgVnguU/cI30l5DEZ
tu0QaLzzmTfsCvceEyCPilhx1xduMzx/5CXReg73SiaWIq1wMhjdImIlCA0sF+0cHc+GFTdy6XgB
BEFrPabpotdi/oqz4+XeMA29bRZRJX4mGC5PQNdXTiDy/HP7gK/TMYC0zBxPAGiD8UXu4VcxtcvN
WlZGlXPyABEjzR+M1gpGoFC8d8GeRWyvPMMLj+GFRMkm06FlNEXSPXJBJlIVYUWLkGd/9CoPe2Vt
rNviJQVBAcCKwBECoSQpsJYauTGZoozGMaClwFG9lc6T1zSYedUGCbHfsu5Q9yZicvO5Iiux/1Iw
hPd+JiiA9QcWVLYRDHAbpBngaZXcB02+r5L0S+z228pRngQffxQlphx1/Us+NH48NdPKo7CkrLhV
yL+iAggHRDLY6UjiPh0Zjwo1VrZNWxVfx0ZRV0LlBSkzHRmobxFs4KmTbq9np4yyKuPRUDXORrjT
cMhpra04Nguqiqgfrg0iVxcunLSXjWJXntObPOrMbyx5IIWyi1VtrxENU0edwBGoHff/iJiCbQUS
B5Am4IXx5NnSNayr0q47rayiPGtdMDCXRtD35hrn1MKVgABoB7rvkYz6HKZxdtnZlBaJojRVhKbr
F5VtSNLvnUQExP6dVyvma8GiX8iS3g1uUrcqEf1G1ojC12Tepc14tDyxovnXhwWlV5ESAvQeCB4Z
N2Vh2CBpqqKOVHPbdYOxN/XK3NYDPVLKH3RS/2hbVd86brrWdXLtZ0IyGM9mRwhIWBm0wHARRoxu
qKMxP5YUAYz3gEyHQrPQ8CI1XmuDvt7PWRxq33OvELK+sob0OsAtjl1HuR02/Z1SPgBmsGIyFzYT
Xwx8DKJ51FHkjrEasjWPFW2kieoOGJtHt/mRkTtCkU+x3R8l2Rir7s31nfY+h1zBbUa8iOaMywdI
1EKvnIa22DJubUdB5+HXwIDdfn4Wdg8NhPN0H/T2zYmESym9XRdMY3YX1c4vBbMFrBK09N9uy1ja
PSDJQfU/k+/hzb6U4YmsIg63uogaWqgSTAtB9vrYNyw4YojZn4xj8pzZ7G4LXcjGgrkao8IA9EV4
j9+XUktR2E2WtW1k5cZj2XoARBkHr098lB2q1LqfCPGzjH7rsjS0YxL29IGyZsUwL2QZ5q+YpxLP
RUbEHpdfkU+M0Lgr2wi0uKE9bPBQ+h3bNON303jQFNUvyz6oANZdWf3CuV7Inc/kzKJhEGMlBCYZ
Rd0f4Yau6WdKxEEEMIXWQ/rmbMZ0M6AuYvheEThrYcrCq3uxapm7Pk8mC48upKtE/Vn3H0LsksT0
B63ZwIqPzR4EHeirD008urcXfm3J5zoJZgwBAYtwU2ZfGoDFcWhfQ3LxYVkHXRwyjlpa509Ns7kt
6jN9d+kzX8rSL/cYtFZZhggAGjbzPOx4/Niab4VAByYYkEELOFaKz9+/G+KxaBLkG+5z7xfKX7XY
DCtqtrZqKcA1R1SUm6RvIz3tD5gHhhk9O2b9zHX3fjTJirCFWGFeN1K9MEvYTzkIBQOvA+KkvI24
zfQP1xDqEdkcb/SnUq3/dFMn6oCMcTttMvSldr4bU1U7ZHVdlFuzF91mimnOn6oWJZgkt8z3pqCc
+WRgzqnMC52jpzQT1maydfJs0lpvQvCTZspOUxnPd2lpdephaGxq3LlKkT4SQxRrdKGL5gOJEmTq
QKONlIlktAiwwJj3ObVR+w3T7kw/edY3eXY3DL8mdU+rzncOdRVm2oq/eB12YG8hbYatoWQvj/F1
uaBZl464t6RjAbfj2O/0It8PTtx/dfI4iVaUWIWSXinxmUBZdbKirD0QFER0qPycVHsdAAxHP2RO
GbZIyeXDW25OgbLWtrDwvCE9D1gx/kT6UaZ9wDVhLtf0NiK5bgRZkgnf6qe1CU5LZhCYWNhf8Ggi
vJIeAcVq61Z1WBdV+V1Lvsf6b/2fZwQBZYgswF8Zkol34sRRE/DIR7b1Te2jih37eiM2ZXUv0LjZ
3AEB0bzafnenN1/q6mdC2G7lDGddlM/w/AskY1/oYko6kXVwko9p0n2pG8zQq3+nGTrsNu2da7R3
tehe2mytY3XpEJEAgbrObYpgWLi0gDxtdE+pqy5SJlc9lRTeA7C/8evt9S1KQUSPNPU8MNmTlofu
9gRToOsusqxSPTC9rg4W+tJWcGn6rOnyLqJpFI3fYPLBcGZpManRtx0nehcJgqYtiwwZmNmG7ocp
7DScOO3uea1Mj+h5cYLU0Io7w46RF9FczMwjDgbWTkkbIsZXH9CdR1GxzN0DGwoMyk0nsW0UdHKZ
ely9VZnHHkp16vYiIWuo/WuHA1DhGfGKXDcqwVfEpCNCAbMhbh/lCk8/jIqlQSFq7akUiXY/NRie
DPoqhu5OENeil55P7VEDY9uv20d2de/wFQg7kKYEQSCY+6QgpzOcvhkpE5GZGQeCduk6TQ5tu0Z8
cKUZsxjoBXJWBoY2yaVOJR0BmdE7gatnsW+J29pDwEsBtPTt5VxZ5U85SLeCi3BO1khG0lCKLBFj
LaIKLLohM/I/RQ/WHZONoOwnZXhb2uLmgZ/m/6XNqz7z3XTqWkUCByKyvSIOPJspm4mBv7NG4mD7
34hCUWRuh0PKWnrliqyqh7hqRIQEuV/p8ZHlfeiQaaVKuXxOf8VInlIFkAc1QIERpa71gubI+Kj3
XroS8S5uG/o7QdanzzZZMhNE7QQnaY9to/Wu0IaNXdVH4Wqb21u2qAt/xcignM4zM7dHj1XU6r/b
/ii8MejpqdKHFTkryzGko3GyiVuKhaNx0VLnILtP0b9st2uTz2ardmH1kFfBHUJ6DmgO9PtILyT3
Mp1k8SAilVbp99KJwRqW1nHvCxVTM02gdcOY6GOIOQtrUfXCCsF8gVoUOo0BV5ENLuPgp3VyNkSd
0gQuQ2Bk1xtMVl4JCZZWCJIyWAp1bjuXUUapRrBrWjkgubPhZqQ3o0/YoAV1iqV1LgC7+b9i/wHE
xyhs2AlAAlHqlSuAOm9AB6RPAyAIRu5XdVf6jkp/k7QESn5ox/0/q+SFOOnlcmvD6KkthkgIsfWc
qfFbNLr6PM6H0IrdlYdy4TKDswQKg2wB2uSu4DKtXhdGqg5RwfK9qfY7FHv+Fcg379+ZCOkqm50u
QP2iD5HNvpqNCBvlS2b+jOM1rvBFDfwr5/MxPbO0Rd0BH6sbQ5Sxr+CC3mgZJrx5478bJthXeBYY
TgGggcxI7nXUdZrWgQKCU9toP7TmNZ5W/PillZzLkHaMd+kgilIZoqEZg7TKgq5GpjR+u61oszGQ
jQU4KT9hNUiqy8aiUDhAtnU6Rgju1FPagpgbLhndV1zLN0pN9Ac7HsVKCnjp/qLxF2lZlMCAOJuX
fnZIldd2HTrBBtRVTVuEKFTluLNpNY7biZj1L8sh5teyHPhWpErcHG4vecmhAlYB4DBAlFU4oPN7
cC5emSYlV7CzAnlTd9orxr3FkLfpD30/+UKnUWftPRHcFru00yiXIJn/mWuX80a2BbYCKugYmV1k
KhgUjT7e7oewjyJ9uS1p4T1DmwRSqDMfrI1Wtsv1kQxVk9RLh8jx4Cu6cb2Ny8z2nTJXAyM216rD
S6fpzO1QHtzUOTF3Kc7Js1EUijFGY2I0kdeIgfgWre1+66XjhPFitWsM/piMYK+O7TJZK8gsbSxe
HHCCAH6PU5WeVZNNmVb0+hRNvL4XFQnd3Nuj7fc3U4bvsKNrJuZKHgJ50wJzsAkIBIrh0vb2qolG
HQBsohSzD0fMJQSDVlD370r6qyh+/uNRzrKQasTcA1Qy4BRf7q1mTMAyKS4iUSK2BWAU6YChI31y
0PUV9by+FRCFwgzGH2D8J0Al0rLKTPROY9R9ZNvdxhZfoK47Mx62XfzBHO4nHZI4KXnp7DUK43kN
FybIRBp+zhkAx4J88hVsK8drlwk0aTCeBAN5d9MjmpYChjf8ex9bu+6f/T30muGJQL8bwB3g15B8
fwZCsKksiBrV2j0HgXac8md9oNuSrTXVX93ET0mgPAcVJkZcyUtz0cRXZyVVQePwFTxu1bijie7z
VYdoYQvBUwvUuo6IHcVR6QokGhkGTLxV0UbnPHC93dg5RSLOr5zab8HzyAf6XuYrXsPS4s6FSiGA
lgCQjIZMNUoaQNnTg5p84P6Pxvs/XwH0XKLANnNhIIyXXCFatGkHIiM1Sj9UtfN1+mbrVTAaK6/C
lRWDAQPIBxPCMGwUDrT0KHAwGwsta7SIp+l3fTT9tgxzU3sw0/4+04MuXaNpuU6pAyCAriEM2UMs
Cj9CWljSa4lqDKYZ4TZup3YMjNLaucwLCp35VNHBNzkEasdPlYosJfl1e1uvgVygDJ9nTWJXZxpI
ObjCnEmltOzJjdqm27XpQwGW5aIGOiTflOrJI3/48J1Oz8WuMvaUZBvb/qE8uf86dQXPBeqKLuwb
On7wLdJd9MYCo1yYHUdMqUFYbRfKnUAeAnuhraX1ru323HqN/UbzNTyezyT42bNP3HGui+npKVdB
BnLvKY+ovY0JD+LsdWVv56++NGnYVWgSFBYP8FUQLtChkDtjR05Gw6xjklTfhCDaQzaC6MQqlPyr
x3QtHFWDBQ1Tp0Ol2Y8NZmgds6JFEkpZ462dbffF9wAUi2wA8BqICQGXlGy7xQ2U6zR8T+8+Nv2L
KMQmc4ztyqqvEs8z9BZ4TAADAeQBx8flY8V1LYbn3ZPTAI7abnpx8hMGuYMpbpPpf0peb3S99zED
9LbYq+BllooJYJ9dJ3i9JA1S9cQpdYa1ZVWysUYzaK0i/N9ESLbBtJSsVLqWnEBc48fGB0nXphBf
6eYnahmPPDxE1KPlgVQE03LtTIcECss9463C1AEJbNW6EQYg/Mj1ZCV/c2W8JYGSRjCWAp6WYNcw
WdzPveRI9ffa/mbzfkXQkurhXQcEDXk2PO/S8TSkZpluDeRE0BAa9nas+AweRiBc9Z/hmp9r+itq
1pSzCw40sq7kJUSN7DQqLmZVxD6805Xkw7XdnsXA1UTaejZZ8qNu50k2THqMy6T+TkptZ6ftc5Mb
XwjKr4wfjJ8C9AMgC3nInLVa6HUNS5ItvbksNmod3F7kZDrBxALihnyrdUEdv1fKlwqDxbJD0vuD
5cMNvn0HFhQGHH5oqJpxQiifSeeY1BaxtR6XW3XQflGNkWcOns8K7RkNgGvgxQWlATADsFgYESAD
ZWGAASqZIDjJ2mBJgOgiUixW7HrXWFnVwr1Dcn1GMiCVObe6XKpMIVyGD8FZao9Wd6rMDYYokXqT
TytyFhcEwAC6IFC3wv5dymGWkxoFUcgJHtxe8V4xoIG62kpW4soLhDML6n74ZEDNAKUj6X+XdHXa
1YyeML9+ovcEU+YVLaIa4OiZP/A2NNZ6O5YlzswwCE0QpUhK0VCrAqlhTk99d/S+cvYMoDLaks1q
o1s75eO2Bq4Jk5ZX1KPSUnTknWjqbXgMPzpxA2cIHeWUe+jBc+GkJcFtmUuXHXv6d4WSneytmnaM
YoVJDKSj+VKp/oA+fQOs4MawyeLfidjWiHqttTaga5jl52n+lSw9OsxmhjqMOE3tF4YnHnpgw5XX
KhlPtL3vhwSm1AncPg08+tA1/Yo3PO+l5DBcLHu+N2em1GR9peY19ho0bcWG8X7akBK8ASu7u+Ax
wPWFWUFDIIpKssdQ5xwD72lBT+BQNG1fd3asPBAdc883NSZdT3dixXgv6tCZQOk4edpaeaZAYB1/
mUGH1knA1dcQVIOqo3yhlGxvL3HJbAJnBgw2+FzRliQJVLS+BAkB9Efwh0FsteIP+1GXK0Lm/+Tq
tM6ESKpSGQkdk7Khp7jS82032e+pXmtAbAAAcHs5Sw8QTmweP4V0wQyVv1SMAh0nTYVLcWpRENWc
47iND8Z917xa9jGhv6p6P77UGeaDDOrKVfysXF2v8q9oaZVOo1uFwVt6cofHmP1u7DujDZoKzUaJ
P6p3jR7W1S/7pftJu8Bs3hIz9eNfjI9+Uz1b3lfT3VK+Nmxz+Xj/fpN0T/IcRK0YOgHzQJU4tKoM
pN+oyoWKZ56UaY2ganULpGcEORrMCXBKmMAm3damgJ1nPaD574nVP7UtgTlEM1TA+XH4k1LtINz9
oG1ptseEV14C2j/BPD8bxqFjaXhbMxYtxl/FkPvLLWTDLbucP82q0RQ91iRsTJQ4b0u5RmjNVhHs
S3O+aOaRny/4mWFS0k5pkxblOTvfqN5DPLJd2b+URu2P+rbyXtmB1q8YuHXHP9zmbuxAAXIAm4r2
/fZ3LJ/E3++QLReaOIZONXHlQPhRToG17QpMtv3C7BG34jG3H2watrzxdSvEIAl/KDEDrE82pnOf
Nc9KvO+Un+jGM6OVz7rKYlxuj+zP0H7iBrOxPX2ffsdkxKLZj+meVY9wEhtWPptdFUw2P9Z8n3m/
dPodU5WIFiExNRqgfOpMP433fNwWVcgsAmTGlyQHaXnt3BnCZ+64ycla+m/ReJ3tpORDMGMEitvV
UXCNk2k7Nu7gm1VcB60j1sZXXXEyotQwG625PAnzhRFDl9rD8hp1QwcmpDASn5Z5QPLkAISP4YVc
3bfphHzLizFt7TaY3N6P85cxmdtvzTxo4Nk4rZ8nK5p0nXeVvkkyIcCnWApvK3htrrJrpu8mmGoI
JWGpTFuj/ZUx1+f9D6S+trd1ZdGUn2+GZEyEoU9m1UKF0+SuLE5GSX2DPDoVBsc8lmSLpHZ8FDzk
zj1Za5tfcrvPRUu3mIvKcOgE0VxVvuIoFJrc5xwDLr+5+lr3/JJhOpMlVwRtXnu0xa9TjUk9pkr8
YU2Dlx6BcwlSEGGaFE2RHU4w18c9G/VDDobwCRz1qpOutBosawt4PEDtPDcmyi2J0+S0ddULempA
Jc1AhRL2Dr/jm1iv/azbK9O30V4bmHXd/jqr6JlQ6YoqNsoQDQrSJ73P/ZFjBOy+1oP6BYNgx2OZ
EB8xBjBTVfnsKG9NvqKoSwbiXPp8wGcmvxga5ujNMHs3brlLEK2F3mDCsmO20drzMsfPso9xLkty
b1I0LxdlOr/n5Z09Bbn6RVPR6ZiDis5XhvtekCCpH9EjoK44VrPG3xIsWSZtcIYpGyE4dfaD8adC
COUFg5+18Y44H87L7bu/9EycL1OyOZniWTWH530ixUON6W60E0Fi/Ih7HqTJBL8qvC1veXXAyyOW
h+WVp0L1g6IraIKG3T1Y1QHYud4MuNjlbeiejHotS7J44xFpI/WK7mDknC4VBqjkLq9jl57Qiu35
hiCTP1kIKW6v6bOF6OrIzsRI9lMnBWA4BA8XZY+p4WvT1qkeu+6I6+Kbgy+s32a8NZSNXfjlmPoG
ZlasDWK/TuLPN/PsGyRDOnCPTRbFNwgMS94Zd5rmq5gMHfDma/1hPPHQzh6Y9uLyY6MUKGmsEQB8
Urb8500AT83lXidpTxTWaXi9VCSvj8lrX/iW+9qh3z3fVXxrZvs2izJx7z6XX0HQ4SlHwsBVAjKG
Xqe73CF+oz+R6rtwI5qPu//pjAAXuvy8gnVdFXv4vFzdMbrtu4e03XXt+5RtwQxRu9spflay+1bt
D6oyhXTqfbdaQ4AvJhHAu4R+UCjlTMxw+RVMx+AcNdHJybvLKLJ2+rgxyUfu3BftD1p36KDUwtrd
WP3328tfepgMALLA9gxQNh6NS7m8HdO8KhokRC2Kvu1HNX8FX2sAUqMV67V0484FSVeBsKkFuKhC
+noQPicisNy320tZsljnEiRFj/vKctoGS8ksTNQF7HkS9xl7FPS9KrZWvwZDXRQHIg2M30PQjg7J
y53LNWIqlhjJqdWqAAwLYZwxP2/GMHYsGpTgMwkNWq88dEvHhf5zFXJBrAAsw6VQjeSFsAWSkZTF
gd3fYeB6mzzb3orxX/QhzLm5DjAGjECWO2hRmTL70UBOws46Fa6eMoREJ+VrTep7HdRJzyBCHv28
qrx7Q2Ptk5lZ9HD7OOf9k83G+SfMW3H2pnuNayh5R+nJ0UKzbv20O/TF6BfunWL+F7oJhAGqcSbS
9eA+vxTVqe1QqBUC08St3GPOa8tHaKysvHCLgakDtwwH52BQjdxC4zR9iQcBTqAznvrkKKo3KKUx
/al+F4BUmM9al/nkY7K29D1WQ+HtY74Rj+777X1duojnXyFdk3LUgLxs4FgniWrv7BLzNwuVreEv
F3OTwImglApgA9iQpT2dOruPGwqXjKUbw1GCodc3loJOzacY4ZvlBpX7BYNy2o9BXXOUPuvSsuqc
y5ZUp50G4dTenAEYHgvMCotb5diV+SEHi7167FU74BlFl8Z3nf8iPQtGbZthoIWCvP6hb95HC32B
e0s7NCX4/7swiX8qnB4yje5NkgdJrhwo+gRIv7t9Mv9hz+BFA10DTJa8Z7bNirod4QOJfPN/pH3Z
jpxK0+0TITEPtww1dPVc1e62b5B724YkGRISSODp/5V9zv99VRSnkPeRpS1rt9VBTpGRESvWStrP
Sn2YJmungJgn9qdvKd2THrxabON8u21YrsX1fAHZaaKLXOpPX+7/dvI8ruKuPfLU5D7LPfRYGWm9
HRXD3tw2tbj7pODB/zWlX5qyc4F0lJiy4wCEXwT2rWnHNG3FfcktfGs8s8dIDxltx2tVPEaYtkN3
TDMGdkL9NImPcfIzFm7kJO5arCcn6ZZROfIzf9UD766rBRbPBZ9hEluBBWIHx8AjpCNhYkD2A+gF
e7pH96OajeHtaV1aQddEyzwCPdT/5tFzbgPeJgTiWXMYukivrHKj0FQJaWaX/8IvI0IBmRCIbHHz
zcapAG9dea0ncwIFKJy7O9KHYKyM1N6OkvLlX4wL7T9wzOjoRfr/clKRWartMUvp0YhT7qOMOgZE
cLAqldPak2BxCs9MzfyiWY4oIBYFPdZtbm8pHjkRpQnZqIU7rtw3iw4Kxbf/HdaculbtqBLrmZ0f
VdaAp751mzb3E4873aYh/VQ/xJMmivFOsZA0CFRhmMwXRIAKEcoAVkRRSiARQ6eksTOymGr7YnKS
7tB6+qCHOsnw98QojTrohKMUL05SkeaPpqY1Eja2PmxH9CpVvlU29nhwhQ7Cl8QeeL1rVMYbcC2o
UMiYxrSSsgrgjXFWxr90EyKIQawNtBbwTfOG3XqiOU5gmx8b95dmN3egyI9iE6xrA1WPSvWbQz48
VZB0y6f7biwfBIlMeipFDLHi34NyjK1fHuG/bu+1hYDOwIsXLQMAplhXfBqlJ/J2YElxNCWLN7q0
S7Xc2PkYeWwD4Q+fie+3DS7sOFS0EMwBtwnhqbnYSpVCv17vSXFsQZUbpK7zO2XpT0sr1o7s4nyf
W5JfcuabLBHHEGmEpfFO0F1XbZGqjMc3o6pCqIxXykMZKXhwWFEMXp9vrvpuiV3Whxl7uz3i/8eH
AH2IZgmICs9vmsItmcOKujgOzcOgR3QIcnWIPIiqv+kfzWtdR+ULxA4zdKWqo5+T11L30wGiZK+3
P2QhuJTFxP98x+waapx6ymqlKo7oaPa9MdTqAwof0xAka8QYS2UACfOSvXlSaXGOz21zE02Gdou5
j5+bve0+si4YQhW6Pp3ffG/6QBP/tN+S4a5Ee54RVd1z3fva1mk2049yDaa0lJHA13zR/ErZ0bnG
X1FOfa7X+JrubshZMMXfe+VQuEjjjmzXKgcUglLru2k/DR3UkHru5wq5s9IVSrOlxDJa3cAXDjQ4
Wt7mRYh2ooOiGX1xhEzjz6lEB6nb+E4f5RaYKEIdGiHa0VS+o/9DGGveR15Qs4ta8vPhpgRJHWCF
s3yEmvZNycypODKXohTFDwVo1W5vr6VIDhcx+oBwZ4F8bs4TZuUjhyCQikWf7mwWgIaVIzN4n9qB
9a1586CB4ESNtZKavHZgwHXgapY4FeR+55kMnddOZppjc8zBtmGo1PfSDTLnHfZZQXwQwEcro7yu
zYPcCGlmQ/KjgKlsFjdawnQL4D7bo0v2KeofHTid74UwfWdgoUL3aJgfrRUEi4zdL1cPNkGsJF/A
ku97FttxkHnUVVW1RzOzDloGHLqX/mp6Y9Pr7M/t8V1vFLBIgUQKj2BEq/qXMzvzmvFQmMS1WHtM
uHoPbkvEH2Ql5L/2Q5cmZkGHm4mS2WPdHh305eacId+5q2twVGqoqK0cupXhzOnLy5HanUVga2jN
1ySnGyNeQ6SsmZhtCJXZWaV1cjjgZ7MSy8+S99trcr3HsfgIcNHTh/+iAfjyJkt5XNW9lWNN2Bj7
utaFHITbE9pxrbyKslr88dRmBcW+ZnN2WaAcaKJ7tWiPRZwFhl3vR/TNlsVzC6B+16MUaO5uD3Jp
GtEChPYcKcEGOeDLQWZG5pRmiWm0ptGORiez/MZWP24bWdp6/zWCNqdLI5rAr0xaHCSLm5EyHS2v
x3VwLPqgWxNgWzqz56ZmiyYoQ3F3wkFy+T8M1PI837wpq8TLy1YclPwhRIEzO/MMmlmnnBBYmQYl
LNiWaMamMbLPtlsjoVyzJNfvzDF4XpoNld62x6r0Sj/Wk1cCZgDU+L4pdbXSFXkdJMoGXeAC0UMI
bb45dtlq24Fm1tgexzoJyxSVb+1zwgVyezMsXFjSDJYBfAsSOjHbckJYE9MmmEmbhwQyi5reRIpX
7plLfCeNdCd5TGMjqBLjw2JTNCTDXwfD+ADZjgY8PLoM51qIJCnQR1Wq7TGn3ysPw8zvk3QNgbI4
mWdG5Ek/Wzi7A7FckWoYpadsUpEeckU8F8qqWJZ025eXFJj5cPejVQT7EOm+Sztx4imdY8bYIMXv
GG8ZgIUDlGJV4KibDHy3hZ9PvyHUgvRfAWhZlPVF1FVISVXZk0WrQCdjUJMTm9IVz/Ll5G992WwG
UPiqSdc48J8IOUOlCePXBlioP/EUFY/OTmgAxITOm/No9Rv7l3t0Y+5b5rFb2dXXzgcThJoDImLQ
dSGXfTlBXWuWbjz0wNNSL0j150HXDnlxB+pvy17Nu0r/PB8z2M5AI4K2EOS0Z2NWFMUauck6CcSZ
iD8W+4b+rLzI+pHUPxER+0BVKMVvNHyujPLaj6OcibbHL+lzMPvMb3c2oI/LAWo4dX5Y9qGhnyun
9joAgwHZQmIio4vOgNnN1IDJu8rNrD+2XPTg3GdU1R56ikrIfdG5Htni796npridEZqFOzm+TWtn
pysowIa3v+X6aKHDQrLIIvAEIHvOkKDSKaFunA5H5Ck0EqJRCoxJo62yEES6ay1B1w4YxqAfAj5r
9FYD6DXbPkqhJXpdDkclz/dmMfKAafAZQzaM/lCuxYGLQ4NQKxpIUHuBm7y0Fg9T1bmcDUdU5dS7
0Y7tx8FUjT3Ia7LnfzGLaByFkBJQSAh0Z6aIrVKwG2NgI7qLAQfPd7pVGQcjBor5tqnFOUSzk1T8
kpH07Ag2LgERd6wPx6wi3E/0XUqZBVTeACLlcYpuG1vAh8jWXzz4USqTWMjZHKL4IhAasvGoDor3
7CU2h2K1laD5GD2f3hQkzsjoM5KOOWihkmbjFK3T3JHayT9Z1wPv61RxPkAfV+tPrSjy4tvtD7w+
qvg+PAfR7gm2QjzaLie+6bpqKoE1PsYA6hwKxywl+HdNX+16ztEyI1UM8UKTHYuzEMWZEkepDWU8
1sD8HtD4Mt7ZYGAGyTAnJ9UUq+o0134WBm30LaJIidaFL/qjswvPKjKjo4Y5Audwn7eHnG+198z+
MTTbAdhC13wdwH/Q+uqeZWmAZKQvhpcm/VWba70hCy/+yy+ZHdmJ2VbCBgPY9CQyuoP902YPOt7H
9c9sAxlOtbT8fOt1Tz9vr+tCJfPS7mybg8VLmZCAG4+d98GgPkJ3fNoU8QY5+ffknzVWrqUFBoJb
wkqg8AkepMttZPQQUC94OR0J1VFlqMgIZFD85JE69nu9alZe/AuwAUSEuFkQYkBHGXIOl/YIb/MR
d8B07Aw9tMlvSvz6FO+/T9qu690ApLbu5vaELhwUlEjRa4vQBh2S3uwyHT2NE0OoE2Jfm28yNWOb
0WnX0ALyt1xe2ehoPbMym8c691LQ0/TT0W2qoNHibcW23QM1gNc+uF628sBbOiVQawHpKh5buMRm
12je5mWmMW86em5SPKoIhv28deq9pnBjy83q2GdZtf8X83hmc7ZyvdYIAU8Em2qfoRjKhm1RV+7u
31hBqQEpDKBLrjDICCihfUmQVNfN9iF3pw+BmuyKkaVNL0kOPLxWEeTMvdpAocDQqcjc6+2QPCSa
s9Fj4zV33DIcCYR3bw/p+jbG1kArO8ieZMV+fpMg4aRUMSvU4wQ/7gu3a//BNJePUGer126t6/hK
2gKLN9K2YHKYEzMmvTmZPHan4wQOsP0AeQ5UKHgVQAJ7DEqqJt/6FnlqRzAQEDf5eOcIz14JCRZn
FyUJ6EdBIxAR8+URl7BKzRF4oE/IdN1l1G19YnQjuP4shM6T++v29C6ebxdQHHkVwtpsX05UL0A7
ifZupx/4Zio01Xcbpqw4riUrwN05UhIT73Vj5kWsQtFrS6SgD3TES0lpDcLo7vXvR3JuYzZxtdcp
Dsmx92mhaD7p2yTovVWcw5KnQgQO0hYD1BQI3S6Xx6FO6RrFACs9mMfQ38APjjt6+3iQfJ4qBNmo
y72oSRy0QpoNcDTJaPtanIxRPQkaWUTxNoKLxtfqcQo7xSanhJl5kOYQdr49I0tHB72FyA4D3w5N
stldiNJLXXqFrgLnEschyD7RoNqikbjLcnr8N6ZA/YzCLQhX5vw9kDoqE049FaLF3Rjoedq/VRyM
xNaIAtttU4t7CXIzoFqSXbf2LHQbLIuQnBvYS2qXPE7QGY9MvVX/zW46szK7I9qmMBwCj33U3c7c
pB2r9nbemdvbY1lcIalfjtKozPnM9qyr50NP7UQ7agV0VDKQU0Zs0rNH5F3slSO4UAoCyuS/tizp
/M5iQ2aitpkprnos8GxGzt5tyv5eG8ZK7BJjUrv7fiTG6Ct86huwuNfFuDOIh8KVBrIxVLFyq0Me
CMzvkFeweOK3jYXWlsrM1Nb/N7PigAJGBW05GOYvv7RTq05ptVgFvJuyO611rI9RFfwFHNveSpJc
TvA88AANKAALCNKBBJsdEZT+HdZ6VAOKQ38bJuuzqfXX1DomGkCZiJ5lLbJdCamWFh1NzPKO8UBh
MletblJzqgcOm6KRIixW3QVMSdMN6olr1LhLkQ5IyaRIrw06jflVPSIc6LWKacc0K31yaO1wiKOe
bxqxEhMsHcpzQ/LnZ5srjmMKSstKbuTyuUhJkCfFSnZl4WLE9YRaJpI6oLWZkywJU74n5a5IeHJX
tnybocvRt0QRONXb7Q24FGeDHAMuE32ohoPdcTmcsW9Sb+gxHBWca4Ge9KHdphCgH5rh0TUbJWhJ
Je7bxjSD2HIfbChLvheKwVZmdQHMjZwA0MGIVbFXoNN6+R0sRzNOMmQa6pa2n1T5w2Ci90r/1ri5
DzBnUN+ZLdpjEz0UDM/Y0X7keRd1ef9UVNVeKZNh5WgunJeLD5pdf6ypPEXo8rykkM4jGz2vDjFm
oRuFT8UIPqN7cw3stLC3ZA0Qo4c7wBtr5ordgZlqSjhsJkVoZs8qCFNvr/fyqP5rwbic5gFPLg+a
hKhBN2m8yVGD8YZjJ8hb0zd4sRPIu8b3tbfGRryUJbkY2WybTchdsrxpteNY/rLpu/KYeEiTTOMp
U81tlRG/aiEATwLPqCP0gzxCS4R4K8x7C6UATC5o3kH3jjDbm5O1lVOJmFqBjwBQwYjBKKmIgDoW
GIU1YGDKAhm2+C6z202sDbZfZsa9Mazxb8ltM3PDF98w21YOx43ijbgHGzBc/1QVFS+/su+796FH
pDSBdOxe0F4Pp6LkK9540a2cDX92BdvCLTUih+8Adam4/yB6DUznc8r/PmMq5xkq7Sh6GIheZtu4
iQmIayHYc7Tbe9M4KnxjjivMKgvu/sLEbB/3vZ7no6jhLux/8tgHnYRe/EyEi/tlf/vELM/afwcz
27ltISxh29i5xRT0U7Gz3MKv7OoJmgS3DS1AiC6nbXZDIwgcWaLibHbICtZ03xQbm5uBYf7WUR1T
UhFqWqBkxvNEi83gblkvnpDOasxxM/b2u1kYvy2i/rr9VYsO42wt5fScXXcaHktaYWGiXe17SkKo
t/jmdCfID648ldqTkR5v21tKa6FehryeDcImtALMDJZdRjIkDXCR934T+2jXGNlP+1eh+67uN+yV
r+GYlt3CmcXZ1VNUkzoOct55Gkesrn1n8raMvpAx2ZrKz4rei07fskqtfN5/s9qVHM2i0z8zP/MI
XVGPqR13EhbkNdvU1TKfJ3UW3Z7XxQODOiSyC6BJwU17uY6tAg4uxcU2NkHzOYIwvXP1SNG+FywN
2+njtjH5y66c3Jmx2RomXcvI5GFGWcV+8C4vAzfTNL/Ic/pv7rMzS7O1E87oiHGApclqo8J6oW7U
GDtu34PHmrEpQK5mxeKiPzizOFsurxBFJhxYdPpy68a7sf/gBbDz/eb2HMrfc2sOZ97abHQtt74W
rCn89CiyrdpCt8NMfErqUCv+WngKVPoI0/93g8wTavFgZrS1MC6o13JQJ5oxBK/Vlch2ZWPMcVWF
VpF4JNiFuvAioDGoN/mx+nZ75hZWCDVYQ5eZHrw15+FzITyji8FzeKyaxrr3gBB9jStL/UyHJgsT
4Vl/n8eSRXFgnhGte8YcuWNmhtumNez1zna0DgNarRW93IyKs7s9sCXfeGFpdrEKT60aJMw0dOhG
ULutPc0vy4csNOvvPH8CmAaZ178Pg5EzcyyQ6coX3LyNDvoV2lBBAe3Iykns1Yblr0AZlhsP77Co
7dTpFXS3OTqmTHPYJYO5Rk25sGOkNA+6l0CJBeLSmStR+ry1KyRIjpww4BmbKG8hJzm20crUrtmZ
OZLCcypmVLCDcnNopclTV7th4k53tXHHWi2goIewCkvx0cryxIS3dym9U1O6pXiSaONax8zCtXsx
7JmXKaDIkaTCwrCT6ZSYd1o1PRDQeY+acSC5GfBSjZRsTQNq8eScTfbM52SUoPRRwarIu01rJ5sY
/eYUvI1tP65M+Mp8f231s7hiUKrMc4SmocmQ+MKcPhz+OJkgYFhZVxkIztzo+UR+vX/P7PR9JqCv
gCGpxZ/C+eib/A68rf6kVSB1QpiVK7sUfhX1ik2F9jskdgObspXBrqzmVwRy9hEWr/oKKXftqBTM
J8K6c4fm0czsg9X2IM7p9lAwiVpjbY6XHvcYPErTUmoXVdLZ4amz3q5RccAkpy6YTfDiIcBhAwg3
QJMdhyqYJgjkWU4wGGrAvTX+p6VEHBjzoGNoSuzTFSbb86jV1r2rHctOQPQhexBofVaN/nHiNlLW
Yot6PB7U9oFP9yanxzEz/YnsbGXyuzUG1MU1OPsWuVHO1qAZtHbQMmwEI98INQs4qK9CZ4wyUG2B
F4P+m0tBonlRfgNP4vwpryZKnXNbwYN3+F4bgZg2mumX3UrsqEuPf7W9z8zMRsU1l5cCHKDHMufA
1RcEqresaVOQfWS9guZqiHIFmUAfDBoj46CwBubzlonIcCsv5O5E70AvEW9BLTREvT5+J84ATUiP
x3dFV5jRpE8tiBWrKSTc7B+TAu2Ct0/oQvgr02mS/ROUkpo18zkCiQDbNBP9SOP6qW2qY9K5ayQl
S84GlG4SDyLxRPPmDOJmXe9oGWbJHscdMRJn73JIP6MctIagXIIDIIMKAC/IHpCHnDd2VeBU4xph
+tGhxg90qaHRZiv0R93IfMs7UqKHufozrZE3pDyyhioJSiC2bs/pVbAPokpkQZHPw40pkUSXex0g
9SkmDucn1WK+ij5Qk8RhbPxhdhIm+uttY1eBqgvIErLXaHdAORFCF5fGFKKMpqb0/NRTdlRq/YUM
1SZhbeczsPsqE8O+V4W6vW312rdIs2hRl9yLkt53luRPakVMhTHwE5/Gjdv2W5bfN/QFBw15/U07
fjT5PVNPSRv1Wr8VHMwbW9NaI/f4YuO8OID4DGD1AZ6SekPoULwcPeVZKkbX46eJvE1PEO6DAEDe
b53Ojy3fjMZtokROed/9gTDzyA7E3hRa1L0wFqXWHaRTVOHX96m2BfdmR+8hCaIVYTcctNzvlCd+
XCNwXdgZ6NRBKQmxFBK+84JD0U114gGMegKSbbCroNPfHcicaRV8BbzGyhpdXb6yHgdBVrCRWBqW
azY5NR9FDJgvP2U92zllcyrpd7T5ogex3bZJcl9RdANoFrpHxZ9W+d257yLXwpWPuHKR8iNMoFbQ
iebiz2x/ZnGr9wqz+YkCBw6Y7N6os5fkxarCzNSDsQXZFMSivD6Ka+H4wBl+rHzAwgGRyBn046D6
BRL3WWgZE9DtuyVpT2b2HovWF9VvMOHvjaL0O0f1HfbEaLofvvFmL9gDy5Ndk4Lczwit5INoNGC6
udJqcp2OxZyg5mSg2xXvFjCmXu5aJLatri6M9mSAH64x7oHfUZLtgLgIJM+VB9627g8Ztnb2XKuD
7xYsooa+8haU8z47OQb0bFUA2uUZmqt82wJ0QyCq6U5JVWt+5o2Gj47NIViZfTmUKzPoQzQkA6UB
tbPLoaK+Maqq1ncnMF7yJChoRN1vxHh0apAoneIqVKuw636tWL3edN4XrzyWHVsPknEzq17WUTVD
eQ0SK1OxGR/HITCH3resA5RFcRf6tj8Mu2k1rr464FIn28VbCUTkOHHz1kuwMLT6QHrvmFYnV3+o
FdDpN98Je8iRZL89yKsFhGQOEryyxRPqfGgEvBzjpKWT0Vm1cnT01K+zz2JN9Ph6LDi06PkCST5W
DrCzSwNWjXJF0/TkZLTMNyzuu2zjel4ADxdoyZr645I1lGDBmoR+c2RCZsGyqaA7AG8FWHMBxkLB
rfquv5vgUVzjDVo0JHcjoHTY+XMfnJtjX5WtQU66W0vFgeLE8NSsdzVZOeZXIS9kvOFxUEhExg9P
99kp7/BwtxyFZCfnCNpxPzXzqIpbv1aCHOUVVY+GeuW0LQ3NRi1HMj0A//J1aZ8F2XYG+LKt5rDo
j0gOO4GJdmd2oM3x9ta7cqkYmSP9F+CB8B3zncHN0bZL2mYnCw8qt0x9HqDs7Tvai9jna3fmojFs
dLRUgubZdeRZPxvUIFrsc2Jmp77z/Mzdtd0UtrW2A7eVZBMq1gAZV69wDA5VeqDNEa+CDn9mT3ep
Vyh9TU8Vt/clmM6reG8rzr2y9nq4fh/OLMn7+2xkTVfjvhxgCVAvY5PUm7rbxM4hr7dmqCBg+VDX
wIFrY5sd6bTxmKGUDGPrJj9Ln7vhsSeDv5ZTvy4n47ZHOk7FoiEWRkfG5chIQUutokp20p2w6Q5F
fkpEiHA0Nahv9ARs1ro/Tode2YktPSLlzn5zL7y9Sa/Him+QvUc4gXDJtnyVnM2uOonU0hRCT/a4
a5ynmBzi+kHXPm9buT5ycL/YmIA9IRBFzeTSSp4nAiIDAz2lyiZ+MB853Y2xlIX/W/yIJPxHfR6R
Pijc8eS8tMNYTxrw75YnBT24k/ti5A/W+GR2gde8SUbwbGX2rt5sM3uz2WNK7wyWCXtq/Kj3eWjU
B7Iq3yU/+iI4wP0CKAwgKsh2IEidHTViJ6PhNGp64s2nqr2ztehjYRBokYZ/gl4C7uI5/1JfelUP
MHV6spxfQ/uslFsSryXur4M5OFwgN1xADoHUQwH/cmUQzJVKzKrspCWv1ZD7bvas5Q/quK2sX66+
qU5mcjDvrZ9eXwTI+dzefvMZxOFCgI/3D/rO0aZzxYI/CcKha1adErAMUQuYkTVeyvkc/h8LoA3C
8GBlfl3SaqjZMGbVqZrycGjv8xTXc//t9jCWjMDngiIDSW7ZMHE5h7VHsRdstTo5FkHp41dt7zO6
/Wsb4D6CvDSE0/A6nwe8SanQulKU5oRWpiz3fBVVo2SNtH9hIDK0QBkHGQD02c42AzXyQuuhZH0i
2j5DAwRNt8Aw+7dHcr3ouJlk3IewGg3y89mycq+pgbhEfsEBcW2W2wpo4fI8+v+zMhuK2imlqFRY
MVOgvCu/Qg/UbQtXSQRMEwYi0YIImgGRnzlPq3JJxmOY6LS7yQQcw9vYemDbk588gzx93LRBXwVQ
iFEMvy73ZbkCY1icSNlHCcoO+NV5tK5Rm1pGUvDT0LeeXzh1AaXLUVsb5rIZFPdQwIHa1TxXAq6d
eBwTpGgaLVQtEFAGoO2G+JvOfaS99Q+V/uinHx0P0z7U1sgb5tegnGNkaiQYGg07SEZfHi3ITSI9
HCNDwsZmZ6nvsZ1Fo/6NZ2u78nrrXxqSs3B232pIg46yNHtqS7zzTM3v2bO1doiXplL250l4FhrM
5n0p6VRZRaGx9gQajPQVbYNeOE0p393emFdppa9JQ40SLBRgvUDwfjmWSRSDUKExfYLMR9V+Ou8D
v4udjzbdOO+ZGWgp3Dzf0Nrn2rZUJrAreJERquWv0aiRYLgH4Z7tVPeEKiG0EQL0mqD7tPDwf6fX
LtlWw29rhCgytN2qnbcmw700R/A8eN9I1i6s/eXHsw68wbWidie1+9lDj0UTa01XS3sKCRVLYkTA
6mbLn58tNSjCTWfIaHdKeZbfDW1V7pvSbcBg7nloWtDqcGU9ZCBwHijI9UAkKWUoUVFG9uzSoNrw
yfK6okMs51P3kDnIFL2q6cZD5Kz4ChLlL8XbtLXZCSyH3UdJ/QqPA184YQ0S+tDkUftmZAftTwvy
Pf3TC3UwH9zHY5iuxU1fz+5bnzqbG33oVUWPq+4kiu1ItyhuVOonMh9JE0j5nRdu3XnFSyGeajb5
hjhAtomonwzSCdCsRngMMIOhfExuQB+cJvTscPRee9RMaGQCOWLeCX1TiEARf9i+Eb5W+pqybehT
RSOo0Hg00sAzC72P+DnjvmA8iNEVgH+Yc7//TYttd++yaLI3xp78kyXk4ALZCpauIV5zevPED5ZM
gigRlcC3g5Rr/vptmgINHyN8q7PPVfUfYncP5nv201F2trcpm/bkdt+yvyYy/TJr6shb4D6BT5de
6mxrGhXJY4lGPgkLSBs+1T/MzPtQs+TBI5O6si+vEAHSGqRDQWYKZi/50p9ZyxpSdjacq27kQMWe
uMVDppqhg4jc/siMJ2gc8HVSX+l+ZnsMzA0ypJXBxpVkm3AIM5UeuTuwThLfczd6loTtG9o/wXQG
xJYWIb55MtlKBLXgWPDQ+dL3hcQTeqQvRwsOwsJs1KQ7KdZDpSdgT17LzVyVb+SEnpuYnR4lrV19
GuL2VGtbhklMS7Q3pts+2VDljgUVhGB98dlvE/Httov5KgJfzakMPpGRRRVl3m8DIjYwpplpd2JG
5ORBvOX5Y7Gj6qGA7p7ux09qHani14pVGURdW4UAkWymhbrI7KJxFTUuDQ7Hpv0z7G1AHxLf/KFG
prEhyZ4GsfqsjfcggO+OZn7quK+EetDSlbflws0tizj/+YiZdxUcEtSpje3k5p2IUnSFBYIYVdDb
7P32eBd3kOz/Qo7QRefwzJKXDJ5eMQv1D9BUVA9q0wa3DVyxomEDyVhHtk0Bv38lsJ2VKHmXIGk+
tfUD7uPUbrZW9taYb0097dohqqoTq30vRxoOLf3qDpByCND7KWox1V1TxOi+K3dVuYFoyu0vW9ra
F18mMwlnnqkTjaFBMwaZ8Gyn1wcLCf/+OdW/lzQ0p8dY2dTf24fpLs8+bxu+2mIainRIq0rkIfzx
PCnYuKlou9qoX1D88uiG2YFuJq/d+Aylk0gTMeA8a6np68AeiUHZRYkVAHgVK3I5VpJwczBtxl9S
5SkZX2JPCQfzqWwdH71s4zvoygz7vuo2hoBSYoiOJLX7fXvUV6V5F5+AJ7+J3kbQ0SEJdPkJFXPT
lHgtf+kcYBx8pQ1G9UcOfeK0UjeapQS2g0v5kYz7vN47aVgXz7ryZxqBie/rJw96tL8SxTeg7Kas
LMg8ofn1ZSj6gG8KpUvjKri02q5BkZq/GDwNe/O+Vv60/CTGj9b2dka81klxdbrlRNgmVMqRPUU2
f3YRg3hfAVgPXU2gqg3M9OANJLD58+3pvt7dMysygjvb3RVw2fkIrs8XUfxx2t5vWyf0+jqEVoit
QByabjJ9V8ZFUHe7cnobCFk5X8sLfjbOmStFA41lJcBavIDZNEvLraO04O0qA0cZ93yqQo0EJmVQ
J/QL+v37UN+b9EfbvgF0GcVpGFd3JjQzvewZ5T4tKVdeFIuLIKV/UIO0QDg7OxAVGIiInU38ZUKC
pkt2Q8yDfE05b8kIonLU2dCVDSr3mZHOdUnTOjF/6V3lE4T1zY46U45uP28N13X9QMJyQ6cdiS95
uFAHuFxubnRpC+mA9qVX2x82iaNkeJgID1tzqyfQmzIRyx40Y1cWITde++7VGO6sbkee60MWj1tW
tPdTfkwhKo/CyA8SZJFA8R2MBn29r/pt5fgCoD/w39dr+azFfSIvW5kYhpLqnCKoGqjtTp7TvlBF
O1BhRYqANHA6vpLE9s3KDAr3WeF/YixUiu7DwvlErOlz8iwIKg5F7tN8o390Sei1LMxNNVSwq2+f
pgWXLRsooTqOlDLIEGa+q9WyxLIb0b6kQV88dEgcKsOrMb70dqCVP8VquVRujIsoBKspM/aoRyA/
dsWxQ+Cs8ExIupfuT9sCFQPGn9cifh2fxdD4iAJ2xPrLjmH4QOSwNfRDghBXJswu989gIG1eWiAF
wethAqmaSCMv0WnA13WLZMg4G5z0tA6eIoA3IXy9NKVWXpNq4zS8ACARMh0iaV4SVPWuS1YanBaO
34Uh+fMzF6j1etKwVh1e+nbr5Mxvs7tuXAMEX0VQcuLORjMLkF3Ocd9xjEbQ9yT7ZPFKHHw9W0AT
yaOtoiHWhqXLQZh6l1MHdEsvVUWqbWoxemiFOobuNFYo5ehJeHurX1+GSFAAfYDXGnAIoHy+tDeB
MLqnejO8JMTZtU85APZxzKMCbGHgcm38JFtDpFzPIFLAkK5B/zhkIHDILi32JuDUvaoPL7nrJRFY
HwDpB/3Pyri+qNgut52uaXjNINUsdRnmHnJEF3PqEgsT2dfOvskLd4NMsB4IldGwg/zoblAUussb
m/t8LP/0bjdGZHB6PymGJAK2OfH7hvYbZPaTyKVDvjUSdOTcnn452KuvlJ2u8jEJHo/ZdiK9Rbza
SMcXjwnf80igFiCOE27oik22yga4NPVwMf+xNpt6DjkASx8REPZ1FSbc2pm8XCm6Lw0I1G+gAHZA
Hws26MvVHfEy7oRJxxcDxYT4jVjYRg+28U3VXm/P3BfF0XzqQIAEahcwTQBgNHNhNI/BQVJ040vK
qk2a/1CbjaswP2uD4al5dpJh47nvqSvCetCCdPxB/oez69pxG9m2X0SAObxWMYhK3VSrw/iF6GTm
XIxffxcbOPe0KEHEHHjGxsAeFyvt2mHtteJTFjgxdHgEE/IBafep/JNHGtFnZNyw4mNe2yKg4X5y
pOjIRiJmsQy9pmXGWPWjVyXBPlKQTDcqNM2GebryVN3aUhQkdURcoE3FFb5cb7VoNbHn2OhNOjsG
cr0Rs/D5/krfHAJQCSwzkkkY6HIIjZPbRu4xl1AI4cvngoLJ8NPKRK4TADOAECU0vBAz5mXZnjoW
qlDVqjJ6hQ/qPh92wQk0gZk1GvNpODdeK1HTbXIurGk2jo2lDkq2ZXXd0IzF4or9uLWBCFw0EbIu
AOAsGWLStC/KOhZGT2m0BwUHJ22zB4CMnftre8PcIyQENB0YdeCkl0WxNNVwNlR+9CKIEOdA6CVT
btX1+7iGwb91L2dGKTwuUIVSlw4wRNBUsZKSyWu6+LtODDPHTwRJQlOcjDO0INdyc9c+FILdXwMu
bgBjYiDpfYABW+b0QkyF8lPOzynvRiUR9U+ps+4v5c0DBLoinCIVpWYY/ctzOqERKctQ6vGyeCuA
GFEUtj50SUjHSIB4M5C/RjB8jFPwAH4/t8mDzf0PuHVPwIiC1h9kI8FAP6/IL/+jj4VKQs/V5Gla
OtFaCkqHE6U17bkrpk/AqwUNFbuZ00pDqLG4jmMdclkVaYjqtWQjlGY3mnVERGb6mUriJ0lz0M0E
LLxTcujjbCtTmsQd8LUNkttR8qdXN3FWbWsmPd2f/nUydv4wQCPQciYA93fVeCY2rM4VfNjAPajl
CfkJGnKWCAHaZ6m0I+VPv5bOunVJsRAoEwG0NrOIXK64KIMEIZGlCbcnsDhfslEVcfN0jZfg1iWd
8VZo9gI1A2hNF8OIuTGk/DR5w9ClwJHFAvISVQ3acMCY+/Dr/jre8MjgCQNRjdQNDvKSGJiFZWIM
LOA9oWC8U0TJs55yCjhmJbbP8jhzslrQrA6CMCsW+MZqYmB0uslAAIIUa+EdZHwmCWWMgQ0IVVSK
akPdzw5H7fHfzw/Z1rlJYIYF/VzjX9dkBK2S7BfF6NWJbajfKFrSmvcSINl4/dys9ZHeMEMgcJoP
iAQWs6tegCAs+T426tHT+NTSwgCFQOi36eaIPnaeP+Ul8tn++d/PEA78XPidyb6XsBqxntBmCUFY
r4a6ruyNHNotLCVHi5PdxSsw4lvmAM0HwFRA62+G2SwOJ2hBtEyv5NEbDc3S2uKh6HNTGWLbj1U3
SfcxZ9WoRPWPStQ7+cReOASx/pehHnmFRsi+eqP+1U6f95fgxpW5+KqFXwsRiJ7jIjzmQwCgm965
YtybPRD34LxecaFv3ZffC7A4tr6OQ8u3iM4DUU5Jk7dEFIMvJNGJgTMV91j8emXIG4/pzP6Lli4J
zTlXr/aYB9BynCLYHcZ7fuCUPm8ZodulH4pq3V/IW5dybtoRYXpggZYCUL4wJV0tFZOHIm+76X19
tDkZAU0sTZV7f6gbWWOU9jEnaB5iXqCqvbRzxag2IT+Vk5dAwEd8yZLvVPtkD3psRtOR1S8p95qX
O5aZqLb3OxY798e/NVU8n6iYA2iHAtfCmvM61/QgR8OqykPigADkU4+mwJoa6C/eH+mWUUDuDDZu
DrqQl7+cqBhqlTEKeDf6gWYn6akYH6TdJEbAtdpBuHZAb87r12iLA1oPUxlwhTp5StUThi7pSY+s
qg1WIi/x1p1DBI8eTRTpkbRa+B9shJsZgBXVkzsTbB0g9DJKzzD+yesS+pURmUorVjYdV9M+/qob
00eMnzz6EomTbdW4lRiTeB9APEacjspwjkodTD/aQV3Tqrl1YZFdg+4GUIcIzxf77A+VPOiKP3lA
k/BEqqXHFr33tEtqgRohVMcaNDrTQmf/Q64DWCPkHZBqA6XqzwL+enmqsSkbDd0onvaWoMNfbEw9
AHwFmt2Dmb3eP2I3Nh2+Amgz4REBJ7OE0ydcG4wIYXgPjBaGJYQZOHZYEVl1m66RR/3E1ItIGFUM
RYaV+JG/mRf817zi2Oh7VesFT9eCs5rymVn48P/SQRDpNNY89BmBIB1qLranSc2sSZkEu635bBPA
kJ3qaMj3iRqBf6dVk50OH87Wuq63pSgKSJ0a7SEW5dzUU6Hel0mhW3ndlimZVF94kzro0iGBKVko
XmaP6ciHpyEMdMKnXWGmbRCuWKkbpxyQ5jksQyYOdZXFKS9bVsVhm0te0e4zVh+y8VGH7gRC5JUI
8JY5/D3S0h6B3KyooKokeZlmT3UOIMkEH6W2wrzYCNFRS9Fb0kU0CcGNF9jxn9HftRAy1Qbun/tn
6UZgMXc0IrLhQcWKdP/l/rYo7dSGgQ/hhdxsZORs15AFV4Bx3ImLIebj/OsIMS6bBiNPJC9Rdmpx
1OqCcPAlZuYXbYC04VHjTQGpwXTcMxW8jzVJ41mE3o9P/8tc4dTDpcGjt8RWCkmTNEytJE/hub3E
dVRLopVA5fZy/v8Qy30VO6Ae0wxDRF1LFSgoAZR0fxI3QiEJwGBjLvxCIuzqkEpDXU56zsleM7iD
+reRXxmRx+/Wt7PPCsQz9v3xro0NhgOSEwn22QgsWSIaJk51qOSKh4NiR/nDkG34dI0/63rZICPN
axKgGcghAkd5eUSg79GoCdrUvD5UGRlzhoZr1A3M+1OZr++lLQOGG7ZsrhbgpyXpJ9dkEDXkVMVj
tlox0k17joKXrVbenoV4rbXlxrqhd2uWBgb0AzwIi5c5TTpwmUaB4qlVtq8AveDMXOpWmtRvlGbR
aIiMBHLdAGJdpV7qQeN7SWswJb+s7UZgNUhDGNoc+THZ50MYWao86XaV9MKmL7WMpq0WHjWJFU4l
QreuV5J45cDME1uuMsCwyFLgDcYLtXgx6ilGf0hXKl5j6dobJBEr+bNXNgrn3N/Na2MN2CtOhgrI
IFqxrnp52KSi27wRvCk0FV4ixac62Mq4Bvq73keocSCmhJMMHDFSlJdHM5ybUMZMFRBqVamDDqyC
iLVkWEjS1Jv7M7oRb81jzfdaQqUHwIbLsQy8aLzSKIInTK9RY7xKQ2xB5CRJoOzcWJ0W0VZrCJDE
TJ8AcnEiVdwkMgFLY8QBDnOuZTMB2qH7uv9dV/RpqKYAXY+DPK80vNp5K35Z8EpFR3+EgojXo5WJ
+aRp+8eyemuq6aMDgUuFRFjaoRsz4KkUP0AbAtWkh7p6Lfj+DPZVoubilzTpK3Hg9XUG+kTGQsEa
In28NBpC1/c1WLxFT+C2WlaQfixI3lC9Du1iehk4Uo5vKwtx6zDA8QLHIZZiftUuF2Log1yI8Tte
dho7aFJVvhkXaUwCPqEcwzPOxzrpjpUBzRTpIewtHrLufqe5Qd2uXLOflOPlPYPqBBpgZywwWkSX
51+viqTrx1D2+to3ILYE5roK7Iqbbqwar5BLnpQF5wObI3fE1wt1w8lBDnh43/1dWZXZOl99Ca67
oMBzAvBrEdsldZOpARfJniZApTu0NO4fhsaIRockVGKx9Mgov6tiu9Ss+yNfnwAswa+B52fl17nk
WaJJjYwlSAzIUpojWu1ZhsCSZsaWSx6bcCUMupEGVtBUOt8GpLBwIebz8WtAX+cEQE5q1Qv3RXgG
Xyk63B3Oi5FQ43qSsxxUsqQxJJsvV4rqN2wDhoa5A5fH3GiwRBMmUuZzQdeqHiilSZRJxJD/9H4N
NkPeBLMpjVKOiHZdWhKEWT5hJoraKtON4ZebUT5EsRsEqWXow8p3XVv7+bNg7NFDpM/iOpcrAoFY
lsdyr3qcIm6kxi0D9HxPgpkXig0ZqPv7feO5gwApmEbQISPjqC37ortQkHtJGTWvTYlf7Wv02c5p
t3i04/hpDEn2UPeHQnbDeNxpwopvd8ORBac1bj8SGdh/QDov59r2OfLuRqd5TLJ6dMaqPkQe9nH7
lHZfaXXSXgaLkXyInWmGZ78CJzMOK10t82uzuGoXn7BwlPgQLAtD1GseBEIFzhaTFyD9kGU86GwX
own+/npfm7vLCS8utqQLU85xk+YhGlVpX4IdSytHdLboxVr8fHNrUXWAHwgvExnOxeL2OZtClsma
N4QlHcuXEPUcdSdMpNvJBXORLIhRzdfM1D8k7eP9eV67Epjnr7EXqwrappjxTNI8Q3Oi8rHwIXW5
71eMx88NXewd4AISrglaV9GAsjAeqIsreZNK8UnmeJyQKvVBMRpofof2pLyJK9OIBVQnWSUBKBCx
JCkOVSMMr1EZlBXYOjnmbwa+id4rcBG9coYBwiBk7vNjnA1osuqKETRUBv4wNP/4FLjmLgpzf8OS
mAd565ROOnhQgJw0u6DXvtuujUqKbvMio9Eg1M86WLDf5HAELec0B+e4BZPmxFKG113pJ03dJm3A
tbYsl8jaCREQWJTL5fkvZVxK+4Sl72xqQDuFRrx8O0g+GLDSWhFQy0iG155v/d7MI7VD94QkZBQk
wBCyK1il5TRRs+It1obWN1Ol4CCv14siaVB1U+gIXkP9cajhu38LTQH2AOieIqEAvO34UWd9k5Mh
85X8OMHWvbbgxJyIDNjzPhHStKJl7WemWsR9YiqtDjmovmLcfuKlICE9El6NqWJtEhNihv2HqoYN
NGmzDlWvVhQLw+EmRQ7eMwPU9YRvlaKyo0JGl/OYFZ30DIm4dD/6wCCtpN5v3LxZlQDUTTPDOzA7
l6YGL1ATipAtOaHp/zFGTi9I3jltWHHsZuO8OJFI6uPvB8mQCvTi4s5lSobuzMCIT5yivHI+O+p9
pK7YkBt3C7WYWd4ILUW42vPv/34yJaEL5IFDKiiLaQd+8X6rG4NZd+d/fYfREQZKttlCG+jcuByH
k3yG5vc0ObEY+aggtPVoJ/uA/0YrW3Nz0X4NNDslvyY0DPABoc+IHiX24efPU/18fyIrf7+88DG7
qEST5FgkJ0NLPgyeI4ba/ms0GySL/juFpcMWqFyn4uQmpwGdbjwUfgiLWnswQEhzfy43jjEGmkGA
yKbNos+XaxVEMvxNrkpOrVzux6nalJlYkaT13fvj3HgWkWmHe4RQG/NaMtH4VYl6qa/pHsze4yQm
xC8V8Nyp25F5LPsHVD8rE7u1SShozuEH3BAo019ODF1yuY8EpOFJ/ZOgb8GX/b8MgIngNAMTKC0j
DZHvAKoIOvSUGXtZf5iCeGWAW0s2k9kgilFnKp3FMW4VNqS15vtewUTqCw/cNJKoyexWAmXfs1zx
a6mKG57iXHhBfhwd9ZAcXwwogOVUEquQm323bATZp2y20Uvdv5Td6IJzd6jMtn0yClsfX3gkROWM
+IatVCWN16QZro8lsjJzmn5uTEahYHHFiqJLCnS+cx4gF1SqB0AS0WoVr7TezBO6tK4gVv2pQ+go
m/A/Hs8vQ6HJYy6HShqdVIa4HFTD1eTkj+nfMBLsILcjfmVHb2QGNdg+1A5/kiLS0pxrHA+1qQSP
BshpaBNmjmy8Gp8K0iMCbYV0O2nhYUKYcP/u3RoWDAIIS+DViAABLSx8rElFoUJv8dSAb8AEADuz
M3jJli/V/Ql4kNzVjH6AZ9KHLgiWhWcjydcU5q53dFYmQYISABlAW5d8PFyXIX/TTNGpjEYdTZYa
DjMrOLdU/LWG1ettnWnxZhUJsINA4GvxaIKXyU/zLs5PmgARWBD1EuTfSK5705TuwDCGlkLr/grf
GnEOdtBdgLgDNu7S2HRBlOkRn+anWkRViUwGyaV9YJhFSzsZCvPayo6ujTf//q+DKym5ICUKxpN1
M+Mn0AxZomKBzxJmVE/P4un+9G4UQ8BR+d/5/YS+v8bz03KKkgjjcQLV2bsKGfh2FwKsxspNhlY1
n3aRy6oCV1WmocciCta0+99wI7wGuEhBTxnk0pDZWXZ7Zk3KdwBH56c5M6zs6/HYce9+cBDac1bs
2vKzKT8MqF/+HQSUy1GmKgTaRCmRhmiXFHB0g2w71Wvt3jd2Al+FB1RT5sT4MvkYs1SoNDUuTgL4
kRiUvmCpnKHE+5bsq/SgrUSX174aFmGWx0EBE+ivZYCbt22s1iAROoVA0yUnUcebnT0H5Vqn/w0A
NZxOA5Es+szBC7IkDmyamo0xZF9OPXuXZaAp/F1v4mRn1j9/K8v4G/nQHTw3yl6LCmDtd9WKD3ed
PBNhJ9D6AMKQuYN5iSdT9GGokNSVT2BlJl3zFFURgUBPKWj45VGDSoQaPxhjTtTOXzlq1/ZyHhu9
KaD0RCiI/NXl9eqBbw25AGOrwkEu32VxK3EFkXgXKXKpODHFRnyzcqWvHl80DuGxm5lFoOqKEsvl
mAnAqEmQJsZJBDl856bcrpIpOuekNUDCzYGAGAY6c370lgubjCmwWX5qnMbwr++hlX0IaoKeibC2
79/Ya6sxT+nXSItnJ2vroIEClnEqIUhevIIMVNlUKmlPNb8fZGqML2L4J1RkrOymzdAHsMb9cXVb
5hZU/DB0YCaxpgszqRZJHk1ckkBLKiHDV9E9jeBvGle5Pq98TRmFB1QDkF2bqdol8XLvwgHQ2j5I
+iedC+OHFm1wplihZnp/Pa82DkKEACKinjiPhSTXYhSecVUf5jKUD81OsRQYvB0rHifZuz/O1Us9
j4OS8IzFhg+2bBOWlTFNY66VQeK7FxjCbI5G+j/3x7juFP4ZBG30QIJg1X7Ozq8XJUeNHzSOk/zE
7CH5I//JOwJDbkifmf+YJK5SDiRNdn1GAVwmggdQF6lnklBDISoS1/tVwp2bq4sk2X8+aHFYkVwQ
4jEV5KfqJRutAvwVsbzvU9GGJPj9uV+dFqTOVNw7AXl4NO8t42A5YQPKRrIK/XjQg5SvyGTdH+Aq
cFCAiENdD0lYdLgCXH55UMBUhro2OPTPDaok57qAkaz7AVzLoRbbOkglKboW5FNnhGsCv1cXbh4Z
dwHSmXiiUC2+HDmUoqCb0EBz1gpXbzd8dTAe/4eGuZ9R8CjhVYAnvbxuvg9cZxxjfkoVAqZiQfSc
MJSVYkduJlfVEjN1BBY4/35VZykGYLkQGwFJdDk3CckLBpRGcEZShk4qyOwkWuZgjA0dIf6UkNO6
P97VNQR5KnKeaPBELRzcYosAlhMjNjYMzIu5sm/ix1H58sd/HSRjDLw2uONAGaI0sDj0o8ECCSqb
6VkFdGWQOpKsadRcn8XLEeZr9+uep20cV7FYp+dOT8ABfcz0nIL3lZuZCE8ocq8s2nUhFDPSZk1d
9N0AFWEsdikWtbhtFDk5N5I3tJRxiOmsoD9x0l7OBUuBM+FnvFsA2lIrdtyMJJdbs6i9odyrIXhr
CvvfbyNuBJDV+C5wkS62sRazthfhSZ1VH5qssKdouIQUkAVg5/v9ka648JAjgFuMxkG0Q+HeL7k6
yyRmJYuq7IxM8gh25yIov+W+jTjahlzxrTGghc1QY9Ne0rTmbRSHUYWCo98fVIFBD0LnjBi3qeHS
T/Q5ttXKBbouICy+b7EUaMEeg6Bi2TkpdkM+Qp2GI+EkuwEfmWL6VQg2MNw5GQN0LTyHAzyufuVp
uza9WCEVgHCka9CAvMzZKHzE9dmUzqSzIAIaOsizyWvE3zfGAHgfmScAzyEnsnTkSnShBFD2ys46
X5YOnOiAggjRWDlWtzYbfoA2a1cKiDuX4ZDhD1o+1mV+9lHrfzC4WnwDtKL2uLJtaTh/HxH4TtWJ
OGglVrZshJCICO7B0q7CfDpMz6B+2kB8Etml0GjClS+8fuLB6wYQD6pFSDog6zcbuF9Xn/naGJS6
1p35kurwMcM66mk1eVXwzWK7L2zROPWdG4vRExcapGpDc2zOQRtSKMoEvilxFsSMSIkq4prc3M8m
XGR+5m/D8wv/UMTiLVNd/MRXIO6r+zMH6uFAsEv/A3q0YK06QXmG+tNmzBsrUSo0oNsRF7l+lzpg
+8uzinAFzd4G4w01CriuRWqrihVmmzT820LMRX+AkLCFP93WBwh6RChEGAAOQl5UHRkpSovTLI6H
f1i+cbLdKIeqbCAs95nzhRUeo++sA5/Uhxq/GShTI8F230RcW2MgrGf8CjAiMzB1YR1hCljcCUp/
zqo+J7naqRbfprwtx9HfRq5mFQz9q2u5ZCWi+nlIFuuNMBl8JPPLCYdv8QwIka8CLa/3Z2V49RXA
4ni7CNwiP43FiY8eJY1E/osxvEScROGel4ZglQ/Sh+qK3Dbb80+xZsY6xDyOA6TNAqoID2GDcNuV
d7JuK6opHMZIM4XBg6hJaUWPomFrMSNlTYZDoToAalbSs/EtGub9Bb3OSuClQV4L11BH1xk4rS8P
ea40vebXXH/mE9AFgN+0lh8MGSJsVJOdcDq0FcA1kal5CoXiTfCkaoeqHogWO/oxC0mYrCX7pPnN
Xi717y9aBD1DDfz8GPr9uQNjgmD3FZjyHhMD/O+MlgZo0dT9GJgy8rd71VXD9+7FD0nNPSo8Oinf
uM7UCurrGxzGwxhak2aK2SGX8TiYEA2R/E2SVjg50A7YgfUqXKnzXjk9yBCikQx0OSjsoTdyEXkn
ohbJZd4n59jnFHcACpjW06CbPdA+K3fhyk7PQwGdAmcSsCn0PFzuXKNDHx0ZvQTSCEjT4VVsqaiz
mN4/ID/O6MV2YBhctLmtYg7flm4cSN7LTBObAiy7A7fJA7kQaclHfuIIlVootBg15NJTJtfOlLZt
TVM5jXQUa0eg1LsK4EHCTZFe0hy9uSPN/REqBX6o9Z05lFETO3HbdmDS4aAtTQakzNGeJvniU1VK
BjYS5FIdzdSxSUnZTmNO0drewyYBkRTZwHL276nBxb7dTnkoUYAJuj9REYMlna9HjVsxA9cewGx0
UcYEFAVWAL9ernk71kkpBeHsDB2Z3Tc20ip9T1q76SyWv8i75gtAGeBoVvb6h6JwsQuAFCP1joQE
8odLOuoAHhM/qMiZZSFNv2ozMpvS6sw6dDIrkDdtvSsq2gGbsoUGNCgBBrOTKG+BKzQgwz9FRrRZ
WHsC0/rfbKtZ1VayATPUa5Id9IO4BcQv+K4SUoPe5qOWgPYl8Vu/z6E444PqAqSChzQziLDh333d
gSyB/KonNBze8WRE9ZlNTpdbceoylXTBCv7n1qKjfjxj8LD6YDaZL8Kvd1jh0DwWVgwd+YB7KX1n
S9L3KHsGMP05b9ZgMqxNtdv0zDHa96rsVqLR2d4sln62jXNXNzhzr/oucAyHgoc8+VnSnaZ5KdtH
nTnKM58+862drZVYbo4GOmuYD3A8AYF0OdkR+Z7cyGVcN8jybQJQMRK/feibTdAf11qWfqBTl1OD
8UD9HwBHgPzAV385WJ5kLDICBUycVD01gPgVz156YnYKprj9177d6HTc7aUXplDtEEKDES028erZ
vrHBF5+xjEx70Zi0HowX54q4pkHcweQ+EvKVWAVtNhxxa7szbQA5KiKjzHU8mCFRXM5yQ3vnjjQw
kVuRPh6U4xvLaSvuzoNJOrvYZNZBITzY1K2gtDbTpnXeGudB5y3pU/UEhAuOHGx9x9hLiJpIqJOI
6uawrZwDihAH4RTSjASg8XlMXRQU2aP6F6y0povLhD8ATa3dQCC8Rion3b/+hULUYOrH2hSemtyM
HzvfrY6nfF8yq3jR7IIyfC73qb8rMYF8GoHQfe9I9ngaGlrs/a1GMkdwQvvwWOhOSL8PvMtsp7S/
DaKYBXFxyim/rawDOM9olGwGM24BSKQ+VT54a9oNDxXpnh50K6RmblsGVWloljbAom9uRaAKSsBF
C24JSLnZyCG6tuKAgNYAqTgBvJZAv+V972xws08AKFmWhlRncjC8YFfmJCCevs2shPzp7ZJ0FI2C
CMnAJ2qCm8L41naiK6OkkZHSOT6GZjEQV41Qs4LHAOZnD9jMU++bXwrtiU6qnu7f+Y/M2b5Wu2Nl
Ki8PYmd15CmwcKOzc04llzM9f1s+a2coYFk9+eptvN8W5/mW0xNwA0OA5dj1JgSYLLfdPhdQL6GK
E5pUb93IjWztmBJqMUDJaAhAF/QyCM5IDKqWyeyo71rl5qknksuT/O9Xb4oPm6/n/lWRCAm3Jkr6
rn4arGArk3BD6m+1J85WJSKZAP48UAJd9wDaGFT6hLd01iRi17bvxN8aNdz4KIPskVhPaDGxKjMx
94XdUYm+duBDpNo2Mf+2AmTrNjVxt9KBTt4xsnkinOrnkKTknGF/Bdodjy7+Z7snILXvCUHKAd9i
BhSrv1G/jgopCdXxl2IlOPoWmvnH5NgqOeb4T8HaZcSG2/PKpdbmy7eKj95GNpJkRCa9GZWWkVrH
zStNv2XnodgdW4qZVinVaGo6UWNp59IxHgVhBxkrM3n+dkFwhZO/9/eUbcvDl7NBO0hJvvgNAFSb
SbO3TrotyMn4CnIS/o3M8c23n7XH98Iun9vCzLcFI7GJi8aTwRrouCGSs3W53ITUgU5Dq6X54SgS
hypf7wk9oXXrBMAW2bZm01CySQmW9tMG/tk9pkh/PzS71KoTQjauBY4v0zAtjQaW+IheCzN5KMlm
pD7W5u93SBIHbvbu+este3iB7rYXHuJ3Mx/sacPjMrTpYati/vddph97tTSrc71xZk2cyZAWD9YI
og2hkfTuLKBOPZqFZok+/Sdw+cYyXkbf1Oazd3/Mq8AILwX6BJATEJE80pYk4Sk6T0RfBvJtpM1z
277ACwhKUw2tzv97f6SfUGcxO2AM0cmF7lM01CxjsDzsxDINg/6sD2YUvUYSTinUhrXeLrpNqDot
GiUkM4I7qJBYeIhGMik0BKUET9PM8mPsMmB7oAiJQzOetnXpNZXDl08rnzm7YsvPnKUNkAoCkw0c
5Mu3rUtQLK+TAhEbOkGlxpJA5ofus6yUSMe/D7qtcgYUFUAQD/mU4uin/2TcZtTe4xCwxnJboF9M
yruOqGiXCwNT59dOyfwB9z5wEeeocd5JSCv0Z+mJe6i2aYM71IB+F/6y/6aq7nE6GDkFg12H5WMm
vxZLX4ONdXQ0oPMS/6AmA/q2yxVSozTJikaEjpbDvtAmFx5FzW0KGz8qK9ykh+FZcSZrJP0aGvbW
DUHRBB01IDrBv8vClpSoYK/SEHVCJQo3WW+5bkJzYjI9qJkiI25oC4OZCDxGCUFpFVWEpbWArtdR
b1XLb0X2FwgM4fP+mZGunS+sCDwvkOYoELQUF1vCTwlXCH0ynFMRtOBUaJFj3KYSGVoUkEPghiD8
CKqmxJzbEGL9FE+f4GqvJA8KsGX6BpWOFI+SUn2kqPjkRBxfjamwmvpQSH8BS6PoTo7ED7SrJGid
GFAwpCCYHRs3RkCtrritNywC5oIEHqoM8JqXcymUmNd6KR7OZUpj9bt7youQSO/Jk/R8f9Vub+Z/
R1rankoTgloUMVLsGjJFSjwMPsZhm4iUx+79iUInnmjZr1g86db9AQJprrGD9eOKsEZHSTuB2zig
VkMS8KcQdbRGqwbl81O0nfaDQToXas8yVd7E0E1Dxy/hzykkRUVw2CCUaKgI1n2gfYf+wLfgdsAm
TwCGu3rgcFsEmZ16THWzLTfGGjTuOk2AQz83FgnoF4TW28LxZlxSZmMn92e581OktGGKhoillJsQ
0dzfnltn+vdQCzvYjz5E/FpkrnhHegOMqNJMDT4Ql4Ea257kldGuE2UwKqj5zFKtaH9FN8mlUamr
vpE4CTNLQTs5MSrIoZmCsyN02gnwbrPMUyv9GrIDGAJp25rM6qe3GPjQPnmM860kHwxQbfgpybdR
4ypBQICwRmuTD62iP61xToudryI/+cnCt6Y8GOHXlGykfDMmdpg8ygEUkntS+8q+lx/45hgPGz9d
wRlec7fNc0S1CbCOuShyJQyUKnXF68hQjc9SSBjnqlsugrIARXuEyr8Vj5Bmi/5hL+xvNaJ3BCGy
bZwn0NcfwdOf03qNo/k6iffzQWAfh+wSMsLLt65W1cwAmTzuuskplq/xiMI7MoiuoMHDfRrCTV6R
cgtxAHAiVvDBIZAT0XobxLa2Vi+6Fc1hdcAHDhJtpCuWGUV1anlNrvAxQ23q70O7qx8Bqqpqyiz1
XHiKDR0MWexWDt7tYeeyLdJv0M/5MRe/sgTgZZW6JsE5T5JNE3gae4q/skBypMzK0UjH75UQRU4q
K6W7VpW5ZWpnOZH/DL3IoeplHtXyiPPQG0euRR2XDKNpKLuxNIW1ZtFrbM+810BpwM+D5hHM7uUF
S1pAIac5YYuHW4rpkFD2II8Oy7bjuNeKZ8D37huQW3YWwHqogcCxBEefdDngGPKJ3835WKZ8gafh
ufyTT7R7Nli14rLdMopgVsKJAWIK2tuLZewF1kjymIxnxneSlfB+bXYRaES7sjdW5iTMLvjS+VJl
PPNgtYaXuCR6VNQR3a9lNpzbYidPf1Ifz4I5Qsvd0n0z4R9VECwn7gyDMXnZub+gt8ZGbRc1VRSX
UOVcehm1ILXYQ9zW8CTNdI54Ke+PMD8fy9mhyo+nBeACrObieQmKpJTjAYoSeY+eyLanCqLuQN2A
+WJlIW+kkFAgg0avCqIAERjCxaYJfVNLPtoUz6qj8MTfogEU4NGnycRdM4jxARFaMNTTcp8bCEkI
ew8+c0BhGiJXh+4lXmsWvOGMXH7PYnE5NjE+neCMFImhdIi9KsMVWgWCJ3yJoPX/SDuv3caxaE0/
EQHmcEsqWs6W7HLdEK7EnDOffj76YHAsSjDRM41O6Aa0ufPaa/2hkgzqsqVUFEdraM37idsOp7Zr
5MB2VRzy7E5NUPT/fj6ubFrICdTpoNtYk7PmbA9pgwhSuy2HI2XP/ibNFSBDUaFSG4SvUobQrl0z
8TetmJRbNc/VndtFSxKVV26J84+Y1uWXExJl1aD1CrPnwRFa+zh1EFpvVafdNBqcqI37bgwOXKvY
yV+TFR4H0UYzKe052pLSuHQZk5x/yXQSfPmSBgAOpQKD0K1YCbdq72TK1sh2auToK7G/uQspoQ73
hrcP6kPsyFvRGX4ZytKNcXlsn3/FbOni9dAVkWQxHrJNkC9Lud2162BfGc5AtiSJbHV8lKy3xvoT
ths9eMYFGvh5UT8lWrNA3fvc9Odblo8BhcvLmniMB9n5kAjdEDUQ9hkSEoQGaU9rZ7wY6c/aQt4V
xd+NFm/aditskgg2PDI3G8W0S/mkSDdCaCvJG2GGX22ouorjwchJS9Z3dbTPS8dbOKavDBvQL14U
gJnRXP5E3n6ZvEhSBq0c+uHYyE+pUNmxda+Wkt3UFIdwR84XmERX1spZc7NZKiqPp2BIcwoDI5iG
raZPzVRKlTLSl2+u1Th58Pr9fr08odHv+N8uzoNYQJaJFUfdcPS9ErCHvyoHf/f/18Ts8a2i7T3I
MU0kTeCk5S+KJ/8PDfC+ICAEi8h0nS8oy8gqr5mmyYzIxfJGqrKFDXR5XzNKX1qYLdlYMRsFJOBw
DOSfghyteOvaAenQ7/txGX6ctzI7KyqhyT1jGigNl1Kz4VXtEvKklmPFv7VqYRsudWn2WHIFuc/C
QBqO4oj1kvK7azXYsu7C9Xx1eX0ZuNmSrmIt1YtYHI4EQ7xHPdKzuvzr+2G72sYEkZ4weJwqs+lX
g6ShokVPXF7EpvLHb5Yqw1fH6ksLs+mnDFtooUEvrPKHVryl6XrRQ/zqUcPnT0QYzE7mESHGoRp2
6MF4lOXhtxwGq8bqHa+v/jSFWK+liDe82w0Ls3O1X0BqUO9BAwDF4fONoxYIvMEWGY9lcedG92X9
KAlLEoxLbcxWQJPVUpBV8XgMzV9Z09qWfCMs8u+WGpmFQqoVu7FoheMxBjGrKPs2l9YFhOjvF9rV
OZpUosAa8Aiaz5E5CkLfiOV4bPMn1Xvp0uJWzE+uBqOn5VZwl6hKVxc29VgSPpND01wOolY7z0+G
lPbkv5nwXKrH7/uz9PvTqH653rygU4W8zZia5GdknnRhgRhy7fcxSeBFhXagaM2zrmUow7iv9fFo
6NkPxS9/WNl/lsKFbwm9Bg4IgAFA8LNos4vacSzQwjySObWtYd9or9mw+n6YrgXaSBrwJMRyDQTR
PAwQjTCRs4YDpgvhXjudhag5lrgW+T+1UwsXqk0VuE6ijI100AfLQiFEMqij9q3q2igDxJsizsYl
ysTldQGhlVI9RW3gsySYz6cPCbE6buQUH6bGid332i6HBxJdvrJAvbySb5gaoufUd2DRzl9xQ24F
Si5mhEHJSoSdhzC1tov729h6UYqVeleo27QGHmZTw1oY+suNTdMwbRQIkbhyzSG5XRh3QsRReAxj
aJ446bVo+Wlbud2rlBKlm2Cl6Ae3/nESxkdUeztzIbS4JFdBN/36AbNBHhO8JJA37I9qsDdFUFqR
02zl3+VrA+gE0GBh99sb+U9/GNea/wO9tYUBmBbwebB81v48xcSLNsbCmJdMuWqM1YCK4TNotdJd
t6S5Xq27yrebXbZ08lyedLRqAAYl84Ly2HxpxT1Pw06OhyNuYLG2LrK1xsMh3If5IVlyoru2jA1g
huAyJuSpOp0iX04hJl7I3E4djoWyDeqt4K6Hvfhm1QupzCt5EKgOE1oNH2XUPucAeiOMvBKimnh0
nwbeP8lUkXX/JSsyg3720bm2N654X4DEs24GdSG0v9JJHXlrnSzWxNaZpymERmhAH9J4PGwsO+7u
dfdDPBj/WcMJJyQIeCifEwZBDp+NJYWCpCxiQzyWvG6l9fAc9E+1/OFNGLGttcRwvETwT83Bw2FA
qakxhedTV+SiXHaojR4bp8PFapc/5omTFyBnrZWfHPpx3ZKhxkxvxRaVc6ZVCdfZUontymJFnBa9
golzytTOtqhRS+LQs1yPZXPTbQN5UyNWuzWjW9NYwKRfuQkMRBUpswLd/ySQnXc4E5IqS9xRPmr1
Wixfo3Br9LYvOCWgVeCP+GGu5FXeH78/BC5zXKiBcf0DSZwqXPM4wFPTASJ6qRwtCWH5dQYspBNf
iiWA7JXUDZBfEtmI4cINotR03jtcOizPbUfxOLjVuI45+t69qM59O8xFy+7GQL7NTGvYBRbuRriA
yPdVNZQLt83lic9HEJFCz0ZJgTDr/CPKGNsSQZDFI6aIYTxVptdm9vb9gE7b4PxQNbnIOODYj4hp
zAUnDERwxKwq5GMfHRGns4NGXbi4rrYAKhbcAHWBC65xlMmBlja5jCc8LEpuSa1aAsVeGSgqt3CO
yAJOlZlZzOuZsqc2pawcFRUYQrtrgVctvnyurHjiiwkXO1Ufpxr2+XSEmliPg5ioR6Xch9au6XRH
vI0qJ3wGOaPfNoPTGLa8FGlfHpeIoPEixA9qCrXF2cEiNWovxshNHId2lfqrID70B3UfaAvJj2mI
ZuvgrJnZWgtrNfEafPso5zbj2mqAS6DI/FH3E9ZsYRNfSXvBA0WHHq8aYAjqPEshVJB1ss61jspK
sdNtepv0q3E7Ot5JeKj37Zu2rU4husWabWh3OFDq6QaKl9c4zX58zn/GdlnjqHf0tK379/vtcHmA
ovKN6Cex3aROq87mWKx7L8l83z2OBYja29pI9pkKBBatgCaON4a++r69y81Be+TPqehAhmETnq+p
BERoNJaWe1TBSoc6T+qFM+RyXpGS4AQDtqOKIuSh8wZUF7HrthLVY2QDT0ypfDiaYaOvHekP+hJt
7nKt0tik1CGiFWJSkDtvrBwU9H4AnRwj/0lObttmNQiOJtgLa/WSZc+W+NrONKpf4qSkzjK5dTX1
WGMHlD+Y/9rkhKSc3afr6jgcGvNmUQTl8uI5b3J2s1rm0KYV0e8x+Pejil8z4aYxF67UK2uBwIGb
DRorAN3P8+dLrzyxyPE2UrSjqqMFqyGX0+2+X21XVjckfbjl0/MFct/snBTRp69xkdOOsAbM4j5x
b8YPP95aqyVx5ysRpsXNxWnJxQUgbi4iymNPk114cccBVN5Hkm/kY7sTfcdLPlQweLqdhfbLUGyV
YPt9F6/gm85bnq0NM+w8PfY17Zj/RsWxPKryXufubPAMSAF9vpvvluWI7gEJdAsA40u38Ez5xAGc
n6S4F1OGs+Dc8hL9hBt9mcYqM8ze6irhaGJA3gO/NI7mr1LYlsGjltmulN90yns2GjblqSTbRM0T
NiOB1duBmNu5DJb9TgtLO2SY4ptK3UXhLaiUJH1oTaft9xjcwPg4lsK9P67xbo//on+2MIbTPv2m
C+rsVBrybKhzvRSOwJr/KfVextUv2TfWHXmd/EnYkxttm+NCo9OPftfo7PCI/cTwY4tG04YD/yWK
xZX3qCvP1NOzorRz4VlOl0gGVzbE17ma50wKLJHwdciFoyY7RbVxTQeEuNX8bQ+Q2dbK36LcN79d
+7eh2aNqR6sCG6WFbk83ylm3WSfEmNSkIfWQtJ8d0JqY9bruyu6xeLUC20Tyof0lOvWvIlmV1osg
Nvaycv7FUE9rEyILsRL2poSX5+fngNa74DYs0SreafVbL6LXeOhePMkGk9bdCvvv+3hxLfAootjO
y0SnIoG49nlziYiKsqULLk8FamyveXoQTG7ze2tpCV0ZS4vkIKEFf0NyYsogfNl6mVlgJpRGwrHA
lfc+tG50dy07vYmf9+/aQQss7/7zU3rq2/T0g+rODTFHBUlSFjVtoQnH2Fs3+WumH0TvIa9t39o0
1taMHb2/D95JYHfttlqi017cGFPj/AWiDPkmoFfn/U1DVEIwUxSOmfTQSghJZunCUXBZPubnUXKE
AANZkPzlbKlIuev1Q9P4J9m85/pzknCvRE+58ENXsVRIN4KTrLHwdlzvNVXezYMyOnR2yG80+aCF
a7QzFw74y+Bx6rDG0iUUJ+T/LDN/mWQs68sscA3/NApPfr3viye1O/X9W8WlAmU3c+TiVYa1qlQ/
WhmsMb5joz2+ht2HYTgtOEAEP/GXs/P4r9A5Af6lY7bp9DtKzW3H83Uxb3UROkwfPDmY8pjD6GAu
7OUZuQs5rvVOeL25K2kT/1ANx7ARdR4bzKMdU8GcZFt4zsCRgx2J9+/77feZjJ8dMZhswSCboC8U
OGdBrVF3yFAVmn9CDtbOH3ERq1c+RNp994GCXPcx1hBbqtcxv5OK9zrPbaB7hN6/sgxqnY0Swkrb
JKqdbszaAecNAUZdZ8LH+FycEssBMi3qzwTJwRqJBFFbQz4GAipt3VvLdCyEUvb6Wz46432wb1yE
JzBTXmU3vr5x403wx+VuO9Z3sCt4XCe2IpAlXvkfnbcK3T/fD8QlAgEBN8ZfBoKM1DW0uvP9ksi+
aniDymIe78h7BQBUHxtwc1rp7QqQKXcB8MXYzl5M+AvCTnNfIL22z7XuNEtwoEsIzfQtwHSA71kE
SXMw6EAtOB2HMDjVPCvy/SCt4g+GsvirhZsh6u08OpaeI0tg+26mUxlidTh5jtu5F6zleCMgKuOk
0Vpq37qlasWVXQ/TkT9YtBzZxIqzgcrDAhB9Epz8vfAD2Xv3sQp34j+szb17l2wrLyLgt8Lv8W8S
/QzFO6CywhPMkIXHy2UwxyBNgFLq8pOw8VwTJut7vay7MjjFw6P1wjrVbpMTYWQzPAkTb33cQNQh
uBtXorktXox24Xi/pD3wAXicTlwCcRKynQ1EgMdMKflCeMIJt2+danQyw8n+Vu5bthaGQ1ekqPq0
dtncc3kK5XOfbQpv3Zl29st7iLQ7V+DG21SYFzzXpaM9fr+gLx53s6+bnf9l71ejMn0d5RcoAyGY
poyzDgpB9uwCB61X37d3WQKA2YIfoQLLRSclMTfuK8qxGdDTTk6hfJv7K/1DdNdNuCrEQ3bnuhv2
cnAUy52k2P4pC52xwMFgIWCa+nR+mE0297xp8Q4mI3+xNPW87t0wSk+p+M/imOd5udDJKdC8bIG8
8XSdo0oyG1XJDcJI98r01Jr75qk/KJv6YN0QknvlLlupB6FZWGXTHTpvENUNanYAeaFdz85nJFZq
QVH87OSW/4DJ9vVrm/1XXgCyePhyfoo+U1q3Zn1yrcST67bOTlw5eIbLo52GR7VaS6/CEnTjMk82
a2sWMuRtEcbaWGUn43eHkgF0tYPv30bhq1A/6D+qxsEwM87W38/a55tkPoiUaMh6o9shoRdxfmSF
TaGkVmDkJx/S3cg9g2Faum+FTd46vnLbVqskWouPyr8CzSPC+DpCtGMnPHnWraD9DKQQKJhdILOZ
2TrC5CECAk6c7gwDyYzXptqP2M5U+zaAQHkzcIHhFjYQToRO1ry4S95WlyuCZClH77QIibrmtng5
jj5+0HXFyQ9WmvYzS+/UJZ+Py7ODJuCMkfcFwnlh9hanlSu41licvKq2+/6lhOkYPIs46gz79El/
/n56LusjqHewb/VJwWZS8ZstCugQyiCKVXFSXHg+Nhrv7d4vt35zD0t1VT5Lz9o6t60oIiz5oxdb
YWEDXOuuNQVg7AGqa/MNkFetq0hdXZy0cZW7dteb26hXVrGFq/RHUDtatUT10i5fWXSZQi1vHyQ2
yOGfr8jYUmq3aIbi1K6UfpPxuk/RCpTktfmveG1IrMLEXaeC44qrOF1LwaZBVkB1xudYxvX4gMrR
JP30UYR2vZaBloewOSOnNHFvc8rYGT2neuz/prnTozXX7PP8F0ylZrwD+F8mO/2XXDmtsKMElRPO
PWYLuaRLJg6xN7hWHpIU8ciJT93/EodLvRyYY6tBYVVsERZLXL6FieMVmzIaHKVDkGEroo7ib6L3
QXvu1ZXavSh/DfIe2qoLndSyqxE449pKdiEOIpVpq+WeUu4or0Sid9kJjR2C7r5xaKRVZm34j1q9
dJt8IpXPj43zXszOXqmIcyQ19fKEwEBgrYzxRTHukKq2xtvq3/iLLDSPcHeb/s1i23sfzX0YbiRj
6w6OYe6qEO/zG1ncDqtBX4X1rku31vgYi7eqgBjfpnQd/1lTHrJH42fwrCDxorx5nU+gYIfD2ntQ
f9fu2shuY1wH3nrhUG6RFtetJ4M4+G8RbnE6F4LXyNpW0UMkbUZh50YbWXPK+4xnSn4/hDmKXIWD
GtS4Jevp8yv+jQADU3ewry5vq4La3EZqnaF79H8hVVRYMi9R/nzsyDH6Syqdl5lZFgWcgemCnkyE
5tmMocyUqBKM8iRCBE+rf7gW2fpL+qxt+UbIOguPwSsB4ll7cxaakop6wjosT/JT9OodWu15fFfv
OtOpKhQX38dhz7merXALzTTeF/LL98faZ81nvnz0CQZF5XfCQs1SG1osp12S0F/rUHzoT5XTH9JV
OW5knZjwgO4SBE6UFfZwZZt/4lsOSWhV8FC/r/+IoWP9NnZJktga8gNZu8YrzrXB1lqFA1HLwhKD
MYsekHuStt146zr1Cg3Ne0+2m1/hU8uCgFnuLqk0X9Y+pzlE8gWrNTA1SPbONnY3xFZiBNUJGyK/
51L8p2eWY6bxrpFvRbFwEFq5L43/HMvSKncDkT5+7ET8562aYptogeaWJ0ldQwRrXvseFv9P/+C1
L/oSFvMyPz310ZxUH01C2Qv3iEKVSXIKYXXyeXNVf/1a3uj1XZm9kWpV890Y/tZa5BmBYXg3sATT
eImscZF5nH3AlDP7cnpiB+p3YhZVJzXax9KkQ4H0Q4Tv82FRNYxfuliiX7o6W6IUS5QhUemqGO0l
hK9DlL37hev9yoORG45nNaEEtZ+LfaCnuujqtfe5ZsLqvdCOsbbTHpKIiqhx0odD0WyFfGMMNgAM
Xt8FqmL+uu7fe4p5w1YMFiC9V14q0wcZRIN8Dum52e1UmF48tDrja3DgNf59v8FKQeKOgf4Q49OS
OwLSUSYAlBLm9WMMPz2+STXn+/Ph2iwTlFJKRDqVuGMWlDZureeFVjPLKhXpYuP6r2P2261uSHj8
ZwsnVhQ1NwOsEilddf4wKvIowlLXr08hkt6/OfYFUig8kklwkVr5vl9XYnwaIytIlQq3YPKC58vX
N6q2z8aiPindwZR+mP+EVgZvvpHIkntbRUPX1FsXVXQjRwuPpWuR5FnTs50j6XmSB6iansrf0q9I
URxlWKkoUtWmjQ23U9mNuspedG3b31cqKPsgwrLsYC6F6FePkK9DMNtXrYojkihV9clFoaVbRfJd
IZC2CUmxPdU4uDcOsvai5Bjtzjha7cLKunrTWsjwfoqNc2TOZsBSRjcT6qY+NbjBJvkhV9dq4bj9
XV5r69IKnUqyB8ReXP24MPeX+UySrl9ank3AkEJZqagknsIKEazJr8xInAS9UpHU79+oWo31R1r8
ToaXqjnI1t4b3kDK9e8LnzE1Mz/XeGlKKnkABdDH7Jryo6BRioxzrY1+Dnct4gWb3pweFkN3k67H
DyE7ROre8J3gh/Rg4qiXL0XA05V08QUU7nlTgP5i451vAlmPAkWukuok/QAV+Njxnq5lVLLEtRgc
wnWqbt1qS6Gv6jfDwbXLrRujTBP+rQnQbsrSFlfBD2Hb32E1p/WOEWyp+bT/mabKsTChC/7vR05H
1JeLJncL2Qo1hgl75AGGMtSg5FDkJMM9Z1Fd4urSQEd0koRnicxVQhojjXwNeMcJczAnI+703fs0
XIXGQtx17VwFagfcGQ3zyb3wvFNxGrdG3rTVybyRHjovRm5vnTph8xAvAfumE/pijr+0NAtLpLHL
rdinpToF79OlgrbxquJtYS1Pa/W7VmZr2VNCqVXBaZx4lZ6EX/q/sNil3UZWbvXUFrO9f1e5q+/b
vJJiAEOMriX8Mg3T6tn50XSBpxqtBtCm9tchGzTK3zXlv88TUzSpCCMGPRmcns+TVWpJl4RCdYq7
t8BAb6h9QmQUDT+F+Lxr+/+XPn1pbjZZXeDHxSi41alI/zZYCWbmrzwKFk7eqwMHnpS7j6cOXLjz
PhEDhWOt06fGciJQs4gBxNF/BvOzZfGc4lgTwVhyn583kkt9Iwxh2Jw8F6U/ze5rMFJLehTXrlLy
jRYpoAkme1F7NqLRalI1bU6G9BzoThYfhO4Gy5QVZHZPRTgLkopQbRLkeJXuZvwhb3Un2Lzqw0Jy
5somAxEMKwLLWeCO87SyqxRmG4lZc+pJF4/SXQ1b9/vVfuWymHQJpkoc1ChQq+fjOYxqlSdj05wU
RMO4JOv84Da7uHpU3c33Lc2PJjIiSHyQWQMgyPtirtHbxo2Lc6/cHFGPk7vkJu/EOz+0kLGvn0IM
qaIlrM188P6nQSBeU6EE263ZUtEDUQ7r0myOgsxLuzWOrVot7KurTUxggYl6QKF7vuTFMU4jK2iR
9yA7KvvAFP7jpvrsBMJSkyzRlKieBVO65QtpEpSIZ436RrAeCyWyUd1e6MdnlvHrOTs1g5gBZtMk
rdApmTUjjWY1cq+0R9IgwU5XV2Zho8EnrCPp4Is78VbO9s2v7FCtFyPm+bFB07hfTKkC6DOTw9v5
CmzEODRLC5UhncxIsB7uMtHJwvvmOVJftOqoNvtWvtPlRw1JzfsSxbPvl+V8A3w2T/ET3QOOLNCr
s+at3C/CrOiPQeA7BVyGxjyRK6pUiM8LkZmi8FuzUQagB1nLnKDhqBGct2XCpeo8r6EtaquliwPa
k9piSWNb+EZPBSpyU0abrNCXJ3bcJipqV/Uft1rrSmkP5Ztf3UT5a4fgG5gx5RBJ2yxFQszOa0eX
bsAVvEj1jZ5BBZSBsakLh9FFZP0/Q/W/nz+bKa10O6E0GKra2MsDEaVNPs57jqx/cWRbCtRnJ17g
RFxbmAwZKAG0RkFKz0+NwFfdyPfb/hiZq7raIVzWHPJDeyOr6/wtk16G2GmsfRvda+8NVdjv18b1
1oHiEsdyE4AVOJ+wsOxrQxxrdDHKZxX/gbI6+IOLErthu5SXFcmW81066cbmeyFcI5+Wda+SueTq
eHnM4BrKe52MDGLKoBXOPwOaoUXc2ItIr0eCk8sIicfRkC4cAvMYlUouVUMQAGStuRDmKcMik4Wh
10z4J3g7KPHdMGw68VEK198P6sU98NnM5J+OJdX0RD7vTGu0IkATSzxqt15/F3TrPHhvJcXWPoEH
40JrF4nQz15BzwKijfsGlerz5oZG74l9aE7Kj4W0M4pdBTVXSRz48wHaBvWY73x1dKokvwub5iMo
qg9Q5U44bBfZE1dHmPowkkRTPXOeFFXGCBez6Vt6FAK8Pt6O4R1S3ZGy2OtpEM9OGgaZOjB0d2QU
OF5ngzxqhUoKOJCOWrVWh6f0qKaOKTwnz/KU/faJmMph5TUPk7405a5VFCUL6Yhr0zx50xPf8gxR
PwEEX55XuunmBgbW0jHu/o3Wto6f5IYmxXitxji9LBm3XRtahhXdRyhNbJVZhxOlki0Pn4Rj3N83
1Wt5KADyIMT8/dq9oDlOq4ntMXHEkLviX89XU9pR5++jSjoa1bo6JaBYY710FFIKIZpSMi7xMlf1
Uzu+J0Z6Yz0uNH9tWg3KhZyDoJS5tc6bRyTNgw9TSkfFR7YU5ES5K/2YAtKT1f7su8TmOdtjHVhr
GGRFKwVFwWRiCHz/GVMwMF9cE5RdZkNhKTcvcBlA6yJf7aWjrG8ydF07UtMf+ascbdruFHB/fd/c
Z1593h4oF/YNzCYShrPgpGw0s8ojSTrq2X0k7Sa/d+Ts3PZ+9Fd1B7hm1HYKHsTuxnJXVX4KXwlE
bT3a9voRgrfu3eqa06eBHY5r5NPhTSTlL4pt8T7r70bsrIdknWcLg3RxZpOv571vsf1IpXMAnU9V
0RmlkhejyrnT5s4EJXRgi+VLN9Q047OxwYQX5jcEcGhKcxxOWaHPMJrGeMyrwtaGt7B+GcJtoWrb
tz4OHHFSiUyXFsBFJYSlR46TEwxnPf5pzmYkVuu8lYtWPIbaP+8Dka/W3BrjJu7/DH9qt3IMf2k4
LxKrxNcstwnawv0HFXQWakdJGxvKyIrOR4qCsbKxxtfK5xwjde2lTt6WLzybKxWN/JMvL7xdrnT4
vPVZh/O6aPqilZANbFcjiZsCIrGbBXau7vNadXRjV0byAVjP90v/Ilv/2Wv0N0FCw7oR52TNLh4a
czAzQq5hE7c3glHZYzbuJOqbanTvD/9KaxN6QND6g6ZVVDGNZ96t2xqrgPZP3SzsxOuTAGJzqn9N
YNNZAKt6nmxEVoksz2/EY8fyqRh3mfCz/ae3FHxfEPFsdv3SoXd5kzD2XxqddtqXmyRQgRBIKmGn
gMqFKVVrZLva/rYw4LiEu2H4IdSAdfZm1v3KVkP40ElgSFEgHNOPQb2r09PCnMyzm59z8uV7Zjtb
LNouYPX3ExVqSA9GJNlWttZTCidPnvQ42HKYrRZjwAtc5P80O7GweDkAUp+N/Rh3WSG1XX8Ub/Ag
MtRno+q3ngwlLP8Zmu+KsSn05D7EGEJ4scjt99ldXu2jca+0d6iPJcVjL3V27R+VYaurD2ZQLJx4
l5fTNE//+4GzeWp9kC6VyOsm7JQfuSX426DxD0Iqjwu78aKoNh+K2QwYGKIIYK/7owe/1n0x8G6Q
5JqqcZRvBP1okPgfVgohJUOQ3JSFI7t3QvUcSk9l/CLhAei9L6wJ+eIY1ia9qiltyEVFSvl8jWrB
mJuKJ/VHC7ePfp0mObQ8NVI/rMEcN6lW/K3JwjyUWuGuRak/CEjF2PA9P7rYTBbeaZc3z/QtU9qd
ZcLjZXZShpbQp2GFoF4cpcy2lqpIuOrxwllwbVd+bWV2IpLPjgMlpsfaj7DbtvjJSrao8Gj/ELof
C6N7bWV9aWtes9TDUkkEdEKOkXArJO9m8nd0f+o/5fQ2UByPwqUf7cL7rH+Rh3tU6bWFrl4JQBhR
KCgS8Sycgnk03fI/9UqT+6MpvsfmQy0Wdpa26yzcwUrpwoOhowotBQ9NVK/K7F2vPwbsn8Z0LxJ4
mJRb/L9oSOvJRu0PdU6Fd3we021Uafem4O4qs3Ny4bGqCwxDpJtO7bCZ+H4EL5IcXJ5EbOQcAMai
Uj57BOWDpUWaLCBCClhDXeVZEa5NAN8ghfM6BCoxYG00DuXCwMlXt8WXdqf//+Xo7guv1tVI748V
zgduuwrI3Wu54qjuoxE7kYqmv/Am5VuvveMV33n4PQOXxwu401a+/iOJMiSK4SKwfdPDkmDXZT5j
GhWoaOQVSD9dWLvFJhtwbNHdK1VcKII/cX6vxauYpG64x6bU6AS7vHER3P1+MuRrF8gkHUpaD3I2
n3A+KrGgdlroMRua325CHUCObh50d7BzExMABNg9L0YwEhHnQwnZV7rL82NYrSRkJ0bq1smoHAxv
k+qPQ0YWdTGkvPJ5ZGpV1HOnhC35/PPPa/UuBXlL3rTs76lS2HnwLPtOT8k4arGjGI4eyoDDrbb/
fliurFEcDylXAkDh0Jqna2OjSGOzEtrjKL5WUrYd9W2VFZs+TdZKtzAF0+F0HjXDLECUgpQjpFI4
peddtKzE7DwVSwK1RxLbt9vulfSzLt+25gE4ofr8fdeuhY+8Xia8KuUL4uXZ3d2qQoohrdIekTXM
Xvrek9c57W5YJahukDlS6P5TwGS+yF5n3MRpuhRAXzmvTRQ3ka3lI/CqnXU5V+NYLgOrPT6bSPo3
jWqL2TYT/sQjHlVLVjqfzrDzAdaRh8CFYaKTzFGlMfUT8tY68sP6kN6PqiY8x0aNdEoReVQLcQq9
6RtWvJJPeYgay7IUBkc6WM06GEb5VhjN4q+gK4MzuE1C1hPQYGOEptMQiR+awDxFsq+sDBkw6GhE
+q51c9wBkEZcUTWq10ppfuA6kW+Fxpc2QhcHpEFq1W5IAW9UcdAKu2oUzhtNKcb/ftgiMgsTAMEp
iEXqbHv3vlh4QRJ1xzZO3zS5flKFX0b31Bb3lXJaWFhXDliTV/EkwE2y52JhxWYNKM3PuqPqri11
H2bu3iILmfowZrt/bZytqiR5G6rOSQzBHsbYXviAy7wLiUko+oRkbCMIIec7KW8bbzQwsj4W6sYF
O9zg4StzP+ZQybrxUI77NLhJBLAQ6m+xeckayFKFjiL0jzT0Fl4K15Y4ft3kmjTkBIEVnX+Llo5a
q2o5sED3Z9H8HqwHvAVK3Tay+yxd6Pi1E4QyO+8yFb4HxcjztgaDAq6fNt1RrsNfI0JekaHb0hg8
6L9bIceG1WnkJejW1cn+0uZsrJEmknP4/Qhdu8Jv7LdCd5vlXKHeTRZXW2EEbNv0mwAzBjcdVzJe
3wuTfSUOo8MMMesaNYPPXOuX63zM67qJpRq/SYwaw33R3GrxXdQ8iHdSvQ7QrcU4qswPUsgROq7S
u3GJQnF1hr98wGxrlU1SqMO02iD3rLU4sXst3biP6KttmyC6N1J1IfRc6vH0QV96zBWuh6HONIeD
dN9L1b5IrFut0Zf4XNfu3K8jO4umBfATmRUysoNQ7aQIme2Ci1ffByCnUgPS4DDaZutvQs1OtO33
03p9UJFX4PYlVTVX0xHc0hTaij4ayXsh7uroJTVsYXhWAKkvBITXQi7U+EhkKFNrvFDOxzPwPdDx
Ytkdu/RvF9zpvuG4k+82HJTbuLIzd/Mvq/99379rWYtJAhDbD/o38cnPG22zOhXrln2DEs1gdmtl
o6nbGPOoxhGwxdB2ZlPvEez1/37f8GeO++IW/NLw7NrPC8uMM61jv4x7yX8O3P40ipE9MUlLjiZf
z/EHCW0xQDbDO8TwTjtQaubOIt7q8K4cg3wfqke/eCzEFxk30l7egp3rXfIsMu7e6s5sX7//5qvn
+ZdPnoUJVdHVfZMxVnpLftSEFeV1u1pYKmtfGxqqEhPbFFL65DB/Pid+32XNqFQkC6w7beOv0TZQ
KhTXXl1tC3ExxibDYwMkT/Gv6mSVRwFBVZB9dma5j7Lwf0j7sh7HcSbbP3QFaF9etdqycnFulVkv
QmZllfZ916+/h/5mpm1aY6J60N2FbjSgMMkgGYw4cc4d3npqdYfeGb+9V4fHefUmaTfjJXh7Nja2
BvryUcTAAQ9ONpqSDa1psVBzZDa8YvXn8KhI+yaBqo380Cgs8vhtYwAuAhaEC4ynzpowWeeMKxTs
Q7Qgl7tIgvYZpN2yXzw0PMqRRWbBMHeKWc+OtnRWlHpteCRU885qeNVZys/IjzwFrc05ZCVvz+RW
JpNQHPz36OhAQa6lPitHGRdm+hxC+kvUOg8yqfsSYIZW7u2uf4AQn9bvdThbOPOA16PMqbUPbdj6
YtLfQUGVsbpbYTl+E9R1UV8G6IEuZCjlKELbG79J5atHQwtrZFRziOOOvahZOjjIUZhUIAQaaT6A
gmAOVoDqZAQtG88evEDgYScQBE+3OwMtOxixhFWvm2MsPvHWFEJ+MoKknsh4YG2dgxemqNszbebK
aCUVDtZoD025698bwkSUdAHP+cmvVrFToK/Ra8GqLJNDgzoHySsLaWNyYeL0v9zsUhaGbStApAMs
FLrJGZNsGnPKIomkHBq8VCgq6xBfQFFKRyhMWQE/ldYb8SQG2kOJHRSbiEim96q20Qx+25mpQ/LK
EnV4zcKKOqY0iqDBeoCAzH7M7ZAJQrsyoqAZkDR9kCY5lJGoq3JZo5bPRLSwi+KxWPyxJUAHXmGU
aTesEAN4FEE+HQlD6tCB9+kZHytxILyr8ycI/+UGrP5PfzlfeM8DQ4EOQwnxI9h/Lte/mmU1BZ1M
HEgaVA28xBK0Q84CSVAbCdygIL5AZ7JA6mCoS1Ej0SGY3MCfk6C2ZfGuFJ2G2+nL705g5A4oZ4Yd
GXI6eNtBloWUYik7U7wUeR01cWAswcDbAotZhAo5yffBm0KUD3T8AYjj5WRJOVQYJC1OgrR3FhX9
dojIGAfflgm0KaCXCeJuBpAClyaEJkR7Z9IlAZBFoE5cXFaNZGOOwDmMbjdSIyeo50sDhpDUMepQ
SVCOHvoy579fa6Bm8dCDUB+RdKH3Rp4b2dAufRKgAjxnny+lbjfdy/yX9IlkKXCaiLj7AVTBq5Ia
Ri/r+apzdRoAFiZHd7z+yWQv3lgKgljASuASUPGMp2ZqTg0pl6o06FCt5d4a9K3qjHrA9cZAXC+T
rh90HiKQoU6rKh2rsgNZSTDr+3L0p9nPwfB1n/bu7V2+ORQkDSWAVXGm0LOliuOQz22RBpqZIY9j
DAOaHxi5FZYNaiw9L6eq2sGGFPr69CkAuFL//f6WJAjREcFSgcBXLlekypJs1hCWAzTgJpqp84y3
3tYQzr9PPQok1K+xOfD9ob1f0OWr2hPHyk5s2ZBJGhXYG9yJBmWjCLOU57IpDWL+fn4SChtP5b9f
bGR7eJFgmdBTRcUSnbGGdZq2WSD7QmiVP/+SfvW09cAijuQhioq4OKjbrx25qlciIw3K4qFNHrrY
+evfD65cVCuB7kZYSvdphcukN1Ea4vcvr/0uV17S19sG6DYoMgL8bA3nEznRAZag/Ggu4ilSmjzI
zAFqb633u+6sRQSyzlyetRrEe/af8JNh9Oo6h1mUwwEOQvqLnO6XRvMyirNF01Bmepf96Y6DinHy
Gr1md/Jjes/5LcShu6/l6bbVDaOg6ECiF/BBIK1pmo666LCbSmk9gJqxcNbQ6b2URT5y5dEoleAi
ARIUkBosG+UPRdqVgD0P62Hy+ePyHTLcmU5MIPIBogWJCfATkk7NE2fB2WtoagegKstxPci+9t68
zQlhdYJ0M7rVqj1LjeR6MEjAY7ZILgKZShpWukaNrqYqlInC6n7i/oBukcmZSRb6LOTGeFCmxLdJ
dxMM0KdYPwBLm0UJGEY4i6gQI+sN9aN7IAbU4+3VZ1miLkk5GxJhGWEp5fzfqMJHkqUsTs15t81c
hRRkQKD5ldFfghuGLqFMfNmjlmisB7CR7VrGZr324MuPU2MoZLGLVh0f7zk/q57q+G4FycTo3B7C
1UVMhoDQlHQWCaQycLk5xYiL5zoJ10PZ7kLQzXIHcA2kiOsn97ahreEgXkFZUwAdEbqYLg2VRtw3
TVzzh6R0lBHUdIe0dMrs7bYVKgV+cjFc9ng5IGGBEg+1JSMjkwB0b/lDtMuFexRM1cUdnZCzS4/Z
V7s1IgPNysjowKEBA7wcEcRgcxQzeP4ABeIF8o68FQ6AlzCuZjohQIYEwkk0ixDyMVmmY29+6Tpj
VsPxUH2O+9x+Wr3F/YBW5sftmbseDXizyDsYPZqE+Zu6POMaCTZJLabDT3n/KD3e/vi1lyFjhbgb
DT141+GguZyqsk5Lparm6TDNDvg60LE0K96iOCMrCL/e+MQQWjfIox6NplQJJMz1sMBDeDokwEFY
1S9cNHuUp2+P5trJYAQcEqCvPN0AVCRTysVaVzGM5HvIEquW/tABaQ853I4RWW6s/aUlcmif3QBD
l6uFpq/TQXovvOF3+FFY0h95l+hmx2JXpbL9cLNLU8Q/zkzl4trjQQBT6WP7KPEm5wxuYasuJGhL
U7Nvz+CGs13MIOVsK861WpthbLGKJzm1p4eJRRZDw6KvBkSFHSlkz0KtJXP3ED+Ovdl/jT8GO/Z5
d9iDQGr4cXtIG7f15QQSrzmbQPTStl1Vwl7vtokLtkVP8vgA/DF7oPrDleGDdDsgPTyaJzIZh95I
eGE6oHWtSaxih+QSKmzrQYR8sY/DDjA3T3d509ZGJ/7J8kzi45d3OUZLXojALJyQXZejNdKiSDgO
eyA6rJJd/e4re65gyh0n10CP9NJgl8fOAnmJ3e2Jvg5ULi1T66pxImp5GSzLmaOnXqx4+rqwZnfT
QXFPAdcLjDe4cS6HVxdDlPajiNOw3MsennYHUAqpVvoAMnt1MCuo0PJotzzKrXV7dKc8Bz2xgBT/
h4gCiRDqBkvFJO5biMIf0kBRd3psufkhvkd1esfdSUf12Zz2knfb5tahiSwVgnOgIQk873KwGrKG
zWDk8yF8BaPVrjeN+9mPWUczTeh58lhgW0jbEnAuQK5dmhHrqShXEWbyQHWqXeR0kNG8b+4U37Da
3ejPvvaYfK2u6kUP0v72ELfW89w2tZ5aUerKupbzQfVG0GNDzs1XX2+buH5c4QRFYgaAdwgmIINP
2ShywPTkDjZaWzDXnb5PvH6XeZpVe/ITVEFdnREakFvzylXODFL3UMFn8tzXMDhZ4LJgbAFxc8rO
vk55xdyGSziP+Dr37DZP9UvnRJ+Vue5HU9+vu8Rv7MxX981+9vKd+J7eax/h/XLoHlkX09ZJg5QX
YYdBqQYJ9Uu30dW1qyUySsNNXvtn2dedbDfukqC97/bD39aE/uOlZ+ao40VK1ayqyno+dH+6nfHc
w1clN3GEQ72bHqf3+D7/fC6eWQRtNCqRNnu6Xc5uj2Ul7JlaNR/GBixTtu7Ve7UxzdLWbdUW/O5Z
NtFjkD1C1MqSjqMv+Pq/OFdPrXZAhCF9QnOUxCtinarr50OzevpoIWZeeIexRcgWuPJY0s73Xzao
ya2SekwXHTaKIxh+yg8F6lzlXTk+Qcj4t8qb0MZNWEKONDL7v6b2H6PUxaxqkSrkfQejqgldnq81
WD51r91xJsBud/wv3B7qr3TnSx+4NbnarFh35e1R40F/6cFyP8yZ0bX4AcsDgJV+Z6nfaLDtJkTB
JnDhn0PN2DRkb/7v83yNBOrakU/AvYrsh6NzXpI4Xc84fDbjHbgk4IqaBt+80qcIm6kLu2Y+ZG/g
cNkDYrWvd+Gutlovcxl+Q/b41XhwRQE/jhzoVScdZJ1iXgW4/gCS8AdpRL+JKb1P9+sPIzLVQPOn
b3Wwwl+EO84sI9aVvHkCnVknJ+XZ3oxC1A3Q5YIrubA00Bv+Idz/++h3JppibunPzTf6tVjQU7pJ
9D9ue2aVctsqQcZ0FUbMb+hAiEnAUdRY+/HQHqbUBAi53AV1YScvBuOq3L7H/jFMR5YDZyQxcD/z
gT+Gd4QmT3MMq3YmWzcbe/Zbk8UcvRl/nBmkbhqcekA/5hO0CN0+s4z70NV3IAtuGBE6mTDaiRQi
pgKubOi20Fz0UzshvSWIUGTKTB36T6XD1Y7a7BvUayoL2lC3nXbrdkbBAdh1pAjxVKS8Jq07YRAq
mEMbtlUyTtKtDX7+cepSnGMlRccjPp7twB76zjHe65tR6Pn3qYOaxMXQHMT3xbvCPM4Psw1sUnNM
P4Vj9NJbf/AfrD2+8QCFGKoGoQDQGQLZQoVPjSLXQO9K4mEovaVzGy9+6z6M1UxAAPutfjHXZ+uB
eGGQbPuzbd33vDCIIQziqWhGhSN8cZmZf6rPUOOWPqPHSLIJBT5rnBunCXjkAUtVQHaHEh4VBst1
pgntqImHKXwcASl6yO7UYJRdiIcI94pnvA2PLYsLfMP1AaVD3RYte6CbE6kdJrVVrPctJxyEzl/e
IGZA0A4/1EDt/aTzbvv9RtKCFO+BoTJQQgR2nvLNtVUVY8X/PwxQTngeF1fgrVHaT+MObQtFbbfp
31+w8BmklonmGii5aRz5yAnq0Ne6cpgjO3oC9QE6nWqQ00Rmv5hNYbU//4BJ5vYwr7f3iZgE/Bwg
dSMkqpfeoyTJMkzFoh94GbxpbwuLLfX6UJSBHoCfIM+ExxI9pnmYWpnref0wc6sZfo/H4UFavb4G
TpCRjLl2Dlg6peTxngfJAuWQZZEpBRiM0GVQfYQleISsIbLzxbFKKBkofx2ZoB6D/CIORiCc0LR+
OW2oMaxtL3YIp5OnWvXRBKekrMiExFOXBz1SEthcJ8ZsAu28tCFOPAD+yDzgPmmDFfyN0i7OTS97
4WOTJc+6sUxopka18VQYlGltbaEe1CZuYasVbLRszy4KavJ3gyegyniQbSzTuSW6ohXN05R1Iywp
pg6MtTdozn2/WsP3lDPwN1eXC2gESPkU/e2AGqBgezl/y1AKY4NehiDh93HiRGja19//cvdQJsju
Ojt7ucbgy2xa4kD1S7d9uv3x69+POjMJSfFsBHiNljCK477CwzVJAiMOakUz1c5rVsamIbf3hY/p
MsqogEef8iZXiBsBwtkTN+RVUACTDGDe+9S1EAlj7JYtK2DlgEYtohYE2sQnzqZJyMJOyNqqCjoT
wkg5b8bxThv3t6eLnMeXQzmB4CQJvTFIzdAPbDUMSX9vWgTG7Eb83WJBrwGC1DwLaE3bQaEJxGHk
5UceDZCbuxzMJCnDtIACOiCyPjtE7jP4NltzYr6l6f0PgBpaoYHEwfIQ+QvqjFnVpuZELiwCVbNl
qNxY3MPgIDMJauf4UffHvfRUAak8ml3u1tX9mpkNC7BxdQnSv4HaQ7XUtUkbcUXQ2++TE1uZYw7v
/T1rrCdfPl882g51DSVtz3FFbxRB4wyO4I5Bv5cd4cVwK7/AX9kx8dfDeOh3mvOIIr/LeeoOTP4+
+hsf/uyKZ5Cbm/pu9KCh4xRu4rIy/bTCHoo9J5oi4NMAv1EgfkWtuto3RlPqkA19Aq/2/iECU8Kb
Wlm/W1OwSlM3odTtiEhf/fiIrNbKbNFUrBrMdRDkw79ntmGHTujcdnn61CaClGBgQx0SoEz0O9Kz
1uhdGfJTFUxHrfcbq4ZkXGyF71nMOLSvff7SEOXzutiUqbbAEMQv5cHmam9UXeWFZ6WN6cvhNKDT
/IJuhigZXM5yOrScHOpzFSyaFSFZPLogqYa2DfrYnPlvmSewphiVCroXhLB4TNF0lEVkjFw4GTj8
7pMD+M/RmvGaPQ7P0NNdWS+RrRkkJElo5uIRv+rURuJXuQ4lDrz7k/8ADQaT/AOiDfO9Ml0Ragt+
/Zm8s56KV8lPMkL4BjoToYQsI6i8nE8hM1S11ZImIMaiXb+PdtGu3U/YYlFnQmJgX+91Pzr0+2wH
eg8w3txFecDbszMFMQvyd+qOv9zk6I5Emwg62rCPkEK//DVGpPUyp9ZNcNDIDLz1wWgrECivdgr+
++cX0s1mbEcg1f3PX5n1e7RWa7EFB/LwlmIBEmrNzoL9BIlxxgrRdxSmCl12qoA1An4AoKLLH5dq
k1iP49oBLWiKHipQBZjHGNvoar9C3QoFA5CWA2oBCBzl3qHcDTPI7+MgRleG4qBfRTPc0JXznxGL
KPjK3yhT5KecXbmVOBQDcggxYKJmhNbX9+g7HH39Lyn+iGIXlE1wJAJGjQQajbEcu77VFE6Ig0qz
q87FM/5O4x45RvxAjpcLx4EVYDgR1+uot2LmLgejY23EvFuTIDFDm6UUeX3HUV+nVh5RflyqI/l6
a64/oCi3+6W7uaOau9unNd0kcJos9JMCC0WudGzJy2GsotwodQTobvzIYcvJ4BN5zg+LjdhOgPyo
ObIak0/PEHrisNFAiUaYXYFavLSYtWXXNh2fBOJRRQ/lgQdT9GvkALTkZIfip3KU3dxEB96n5qeR
uW9Sl9V+d3WiY3Kh4U5Ehgm73hVYKswENUyNJIC0AYcjKHLWQH8EdVZu3Z7dq/w4cUVosaPmgbuD
pHMvx8rpRt7NSPoFizM/y2/lUUcRbniKjtOTupddbbd6uZ0F47EFOf0Xk5TqqvRB26dWNwFTlMFJ
sA/KFDwHbeXX/DjboIE4IlGR/BS89WA4nIOGozG8R2X5UO7zHat6t7Xt4VvgSyEtITjPLifBSCZU
rbM0DRY/2aXPg4hJZ1aVyUhor4IkG1hTyYsef1waqeqoDbsWGsEL0WrMjlVql8/p+9qbkzc9tpGb
PICW/aN65j64j4kVf19l7E8TrfJIA4Fg/Jr+SxMHNIkoACqrx3mfQI3kDQpOzXv4GJpN+f592602
/Zdk6zGbiBVo1m+tE1G0M0ZAij+13fCaWdUD0OTdgRVgbp5CRHzrvw1RV7UqDlwFDo8UkfafWbZe
QnsI1vvxfmId2VcXHdkngJYBcw+2L4iaXq5eya1TWBMAszt/SR5AhV+3Z4x+tp6W55/v65R3jMIM
ZHOBGZPcLPBVRsi7vc3OPk/dBVWZpCjX4OeP7uKEn70rIwLfd2/cu4FyY+QjRYIH5vIr/NB+yoKJ
h6CbK6bYeLdHeVVeOA0T1UwCZEfkQA+TS2N4IVmv1Y78D223WMqh/5FYIBY5Js+Nw+J92Hb7M4OU
gyhcOxqSvqSBvYomZDmLo+yttd0EWmYp9WPLlBkm997VNj8zSN2LaJ5LeTnCCMFw4CxHw438Lvhe
Lbx4nW4fMs7vzY12Zo16YlSSOmL3nazVgWjJwAKMfxTrz+1l23T+MyvUhSgN0GLV2zkNip3+CA2P
A+sle1Xvov2COoFBNF6WsQQLwyfKGuZwh3qpUzupLaGe2HuDPXvLU8bqSjglA24tFrWr16KEaloM
75A9SCBkPyGda3d2Z2YInTPfcNAA3Lwsdmz/4Dx+J32AkNmrdvwBgcAOhEBmaC0uK6m4+aNAQ4tG
CTR0EZDV5VGDwKSWswSdBpo7crgcgJuH6tT4nXt5MD9HhzIwEH90gM10Qe31f6r3ziteJKd3hv1g
1/fRr9pjBSSbUdj5jyKOeBYZS6GYRPmMH8U9tC7IYuzO6qEjHH+S97rs3va3q+oMcYczazTz7yIm
NdCPITmuZCuxEjz8fpVmgZRB7i0mZ982R9Ngn0LMc3PU6biKC9aiwOAGp7Sn3fz+LbgxHCF+mD6l
B97pv9YfrVP4iifswocah2N6B4Zp0Zx2kde/6gSf5RV4kTF+11YEf/67qMMrySGcEvL4XTZ/xz1w
e9mS9hKamKDEBDDOS7LLUNCRduUn5wi+Cg4mUzvGDjBHv8Hr2SGIeol+SRb/yAcAId6zihSbh/n5
z6OOum4tFK7KsEoSHqJvDflbsz5WhOX+74yxRiwHpJtp9ajOGzmFMd4HI5cpee67YMpm6nwyI7Wt
4+58XNRhNHB8Kmc68T4cBfEDZ47Ik8Xu4kb2jByVZKbe25/bS715AJ7bpDY9lNtTo1tg03jO8Lxf
HGk3OIUHiWuLs0YHeJz30q9Zk0qiCvr8O7dK7eoBwqXxtMLBeC95WneDlRxlu3Abu/95e3xb99SZ
IRqaDwr3UOUHDG9ylAA9Labhpc5kxsfbZjaiKEKZT8qAAIsh9rw8pQTgNDShmpJAnuxe/czCr5C1
KTfeCuj1IGQzeCyAPYDs2bODUIjbjuNyOQmE3uLjO5BAob7ggmv59kg2XgsoLgIyr+ENKgMfcWlG
rTpxanoVz2thD9AXbzVgJVlReGcq2LIsUXPGyeoidRDkDSC7KESvbWRCzCZ1lv5QMqK/zak7GxN1
nOkQM6gGQT9ZykqnS3y9tMLsdfpLxRxynqPFkHDygkUPKTzqWgex1pSoQgaUoHGXZb9b8W+bv04G
0OoLoisJCQL6Ldd2zdKPapMEmTRbmDG2hY2jH4UfFOvRxYY2cgqHc9uXNuYdIg9AVSCNikzdCU1+
5rJSZPRFLsGXOM5OVkc5NONLIdkx64zeODfP7dCvPh79Cso0aEkArtkJAlmhHYZ+w6q9s6xQ/tpp
Wl0sMbyoMPnw8T3T3kKJcfFumzi1eWKBr4piTazF2ZhjS6DddoYGSGBkTsPqUdg4q8h6ALBA2Kuw
y6kdjrbCJW8THIm11dWP3cfE6vjctgAMO0oCSGfTvZex3mRrDTJmCMBPdh2PNhcxUoxb728MAm1d
YJYTJXRzU4MYci2teCQ1VL8wnByiqIoVyvfDAPoObi+x8DObu+LMHFm4M0+u1lQ3Yg2JmvjRHBhd
6ZuLfvZt6tBAz2wvhuguCCpkv+SH1l8/bm9DlgHqsi1zSQJtN+YqzH103+qzl3R3vPj6f7JCt3IO
1cALhYRhhK/Dvf6YvMwMgMDGfXG+5NTJ9P80bqzyBtkyBMtCYkKMW4928dfUO0b6dnsom+fWPyti
0PeFFkviWsCSkLsAfQ66g6MWFLE8K+2/uVHQ1w08D4qC6La9dKuOi8qqBEdxIPNeriO4hIxCw8rB
bM4bXnUITsCffgXDMpowLKoKCbiucNLEQZWugpBXYS2xU7OyEJv75MwWNaBkGqeUG2ALcCgA2mLG
tt+aLxFdj4Dk4YGKdrvL+UqVjpQ1KvTCr99p9DKzigtbU4VstICWQchTY0Euvx8LelFrPAnjXocM
3Lum/s1/hOlDxsrqbYSloLb6xxB1l8yjpIChZcE9/qf9gKlsNp9WzlFDm5Vo35oyxHOkSgvK5iuA
o550ZCqFJHhon4f9xADBXX+dULBjSRT0SQAnTa33CrRpV6fIHhZvao5qtimJ3u29SL5w+VIg3fSA
BJ2o769iCK4QJ3VduzRIjVdBucvQj+QwwRtbwyAkEQh6kKO+UjeqIkkPO5I7K5ENzL0SOh4s171q
nUMYhGZUVT+VdgFEpB6tal5PTdv1aZC9/QYW329tJfgKP2K3fjP8xuV89bF41l4i+/b8bSQiL+2S
LXt2dTXNIiwKaE+C6C1C77NsybIJ2j1+X4s+ZASQ2ypZrDobj0rYJPUMoO4IYROZ7zObatuPayFg
rJXJVebDqHqxLT82rzNvjqrZPzU6tEjAVW5OP5av2+Pd8hdYBY8ZWsrQkU0NF6pca5wOIt6zDxhl
+SCVDgupdn3IoUEJoTGK4+CTwYpejq5BH27G9UkWaD8EZLP/vuyMqikInIhyMCnbUGeDolagrUjw
+eGPhHrNbC6TCSUf5CFvz9SW05/boW45vtOyZNHjLBCdD95k5Ic3cjTg2IHaNO4dwkdFy/W1kVqr
iTQTWhETuESkTCzjh/Ci/ch+87+Kb0Gz0e/f/a0yPV5gMIv1h20sEXipLtdGH1O54WQpCxaUawPt
KxJc8df4yZsDlCg68/YMXscJMAY9RZD+QsXuqu+7WzqlrNsBjmB+If9t+Tnj8NuexTML1BotQzug
GQ4Wijd0sBfHfrda9U5yvmPoOnC2jszQ7SFd34CXQ6J8O48GZZnJkCbkwHW73IOkDLSbjIk7qSjS
p/r5zFEHBJhrizDtYGYmbYsKsC0gTfASM/qJ48F0u8Cf7MT+ETnQFkDatdlHD6Pz+ntlYrK2NgEk
h9D6ivgIdTZqvEtblAZu4jwQuuNc+7K+NzpGCmrDBMjYQGkFUDDkPq8aXbs1z5tqAlDHUX6grZYl
BLvhheA2QB8tCAVBoX/qqjg7bHG6D3VSzTmAsx70vcddM95hb4ksZpjNcaB3AfECaaWlAc5xZHB8
Pqh5MAme0t1NqaOx6CBYJqijL9JzfW5TmJhbpyt9mOBYmbqNfK6I0A7tsgRADWQXZWPN1J7LBwRE
oaccQjd1weEPOOCy+35l3YPSxmV0YYu685NoKLmG2ALtt/FLBxTyEN2PAf+6ugoSrPnhS9j1NjiK
nMQd7OE5tfJdY1evg1fa0mFx5V3rjKQMgRLe8+LWzH14nYe9nAzK/Uu1rSF3ix/4Jti8M6PRFqqn
SKarZmuF9o/qkUcy7s0wWaRTJ7VK6gC4mBni1GdOOyd6JUMIANlMezCb+8EXXH2vWhKuicqKrXQv
7LL72l1t7aDajSXc/+z8dh8jJ+1JNir6Nm/LbuUCif7MV6bo5kcB2LN4h65K/FgJCM4Evc+sHCyZ
DvpXI5EFFWINISn28+Wvro1waUQ5RlwD1OhuYcG7t3ayKIBGDJcJuDvppMbStSknSng91Y8z1iGy
smmXSWZff94+5LfcEiR+hBIHHWII0i6HIXFzs2RQ3gjqLIiVPSBgQCPrLOTH1mQRogZg1pEQR0Bz
aSVbiiyMGg3VjMD4gljv7TFsfR10ySTLCugMjtXLryt5JohVwyOLhQDpedrd/vrWSqCJDqgLQiIG
yonLr49FMS5i1uBmX9ys/dTkoIxspOxsZkPY1pF3bonagdMIoDAnYiHEztzHsQlQ1+2hbC22jIcN
XnmoHuD9fzkUNef4gR+qLKg7J8ycKvK10ltHRnJmywo6fg20Q4GXDBqtl1aytQpRV1ayoI0deb4z
QsuQj5no3B7L1mSdWblKfwt1DaAerExjIDQe1EIF9fG2iS2/QrIaaUVkR0UQOl0OpIUCzgxVdWRL
HM1hVfg2oivUlxFsoB8O6DeajTBOVHVSU2wJvfR4gE84UxIco3PTxYKW4+2BbK0ICgToTkNfAt60
1EBSMJa3uoB1b1pzmOwQfHSK3wv721a2pguC7KDNxVuIx068nK547kokxrFR1sQ0rOHl9te34l+c
hzg9gB0D/Ik+EdeeC1dlJc67uojo3/W7xRwjS1x3bQLl3ydlxxepxQ+e8sqwTE4n+qjXVJzEuKbw
yrvCXfETCKmjEQMzTGG8h8RK47elo3L+oHr9+85gDHXLtZEbMFBzAxwSQ72cSHCfVj1eLlnQg9w+
9pDnYNHpbjkE3mFwiZNsBV0KzeqEFF21LNAFv/nMw4OQO6znw6YNwkoIZjIk/xXq3KwGyEv1WYFY
9yfyNcM9kAGZzBKj3poqqOmogBRis+MKuJwqGbKTaWHgaYl+NCSzm/ZOS95uL//GRgWjJzgJScYM
1QXqdpkqXsqHiMPqVx/IYIA2QkHunLfy3P5z29LGYEBMAQvIWSB8V8mMngVCEV81RVb2eYCWEPAm
gJM2HhkPkI1FIRkFGNDwHr8CgM7oi+XmBW/ifrDK77o/RMYuYpX0t8YhACmtA2KK3AUNk1BS1L+j
vMqDQjvUXyDoZnXPbJw02Iv/GCA/4Gyi1KleZKhG54EEwK5kTiwp161ZEsD1gs434JKvOAlVNRRi
2ShPb4918JXKL3Mf9be/X26gq4losoQKO+27nCanbbSCCxUmwunIwcR0vG1ieyD/Y4LGMGWawUW8
3oJutSQXfjFZa+MaLAGaLSuIVTFVoDMnPdeXy1GPvV4puZQHsoOaUoZUuWQlGmMoW05F6LPRTYfp
AvvdpZFcqNo+QjNBsMJ5x7eORw6HkcHeqCQiF2uAAxzNoYhQ6FafONISUS7znER4YeQvgP4dlVdV
NBdgwBa7nRiBK/nN1MUC3k6SbMYLFP0l1I3ZLHIZDzrGNL6rf/LnEqH3Djx+XfvjX1wphCsQ2Tfw
OKLxg7I0T209GlFZoGAWNtZXq9u3HW1rdc6/T+3Iuhw5vS3yIuC1w1AFCCujkRGNbZlQ0YSBcx49
lQqdau0TRYEUGobADZ5W+aC6HOe/rilh2c9MEEc/P1caKY1mvihIBggJhzy502ZGKMYaBXWbqHkc
Gq0OExgF4m+MQq7+zSjwHgLwBFcWTydn6jxRU0Vr0H3K/8QoAG75d6PQNcgioeKDDmTqIZGHyKIt
hVKQc6UXMxNnl8bKlW3du5oM5DBuKRwudJEkKVdD6zjpZIMTTbkx42f9ZYzvJhZZ0VZdBG9g5IBI
oQD0SNQBNolKLsPhYOoPWPbWoBNBqPsIluMlNPOfKosmnKwxte3xABMJIAJhC1C2l24GVr+migXp
1G/ScodmD0mV33XKOFxO5Q3aDLriQKiHJnQUGClXE9K8FqMC4I7Gkb0x4Hboj4OU5r5+rKzJK1Nw
UaF9ieSezAJ9e5nz8fqjtST/dXSUXfSIlDzApXvNK60MKaBsn9lvKBBZqZfvx9+3j4+tKhH6qv7n
t9KwnXDKolIekE0Rj9q7lpjDanY/QeGYveoP42f43n/O9w0oJY84Hhmmt1YDKw8RSg0cHmBGuVwN
tU4igRNQt6xWawK/k4lLsruLzAQyqy/9H2O2hZ+puUTm8tK96NZt6xs3AC4zPJhA4AHWaxoegyK/
og9ilAWGaOu9u372uRmNVvJLhz3G9baxoUg/GdKcRD5FoLOdXTatRdQDlTErjjgf48aRPqs4GHRz
YNVetub03BR1PqSqmNUpqPDRgFC9CUH+XCPQZC3cxrPsYjzUrpWreM3QDQOMumj/HCazLlB3SVcI
1QLQx4R1brkoWkZQHMATFG8nWpNoipJ6URREH7X6lJiJVdnZS7bnzfChCmprdBWfAys6C4awMZMX
VqlNvM5zyhU8rC5IhWrmb81jIeY2biSw7vFEUwCNhtc6RJyaTVGKJ0Etmd3H2Fh96tx28k0LEHol
mFiU42gc6dDU0FOt8doE+fJYERKe+u+fNYij/rFA7WFdqqMODcp4zy7Wl9G74aFguTRrEJRLh+vQ
DFGMQYTiB4RE2/Fz/VcrcTYKyqHHdSnjooWJtUbbo2I4xu72Qmw5E7CiIun4JWSkVEVUrZfYWBK8
liMgRofaDJu7LNxP+vH7th0STVI3j0zysCiMg3wMcreXR6oeKkalzSIygIKtgUpNerv9/Y32FPDD
EGwqnk5o7dOpG7QO16qqRR3rfQf+loDf6XeS3bvKYdyJtnLM0PakPid3/cP6hbS2DZQDetE5L3Ih
WQNsueZBQq72bv+orQTV+Y+iLxIUC/qwk+GE3EOx41CzKPzQFX6EOz4Qg9Qb9snzbYsbB7qMHm7A
i/GmRxM85ZIFgR9zMWZhHp/FxkoqB/sr20X7un+6bWnLcfBuQEM16QWS6WQlcqN9P6tA78Z7fa+g
nGK1R6aA2JbXnBshO/As+l7jEbGZqiSBy+rfPtGL0Q55/mkqsB9qABxq8unFye3CzA6Sl6I75ads
9wH/uzuWj+tBeJfcFO0thYWSC3o7hPm1BzpcYByGG40+IqS4/plLanMYfIvD1sBvMcCYcIi/Y0t5
V1B7nHFZ5k7oS4HgFgWUNkDk0B9mD0rc2aN8KD5mp3oIfxUP/X3mQu/y1UCowHjGnYLqWxNFXO5s
DcZ45cM4wkLDex3kOeFVToTEnbOA4Tsydb/+MHoT8ETDWvbJfubup29ULNGGsNP2/zefo/a4hoao
ZCU+V+Bizd8SO93Hf1+pOFuKK15Ujq/7GEC2JADR3h2Y5u8Y03nbo69YUBMF6gwKh6XmHYdFCnp7
SyJ5cLlSpRxOlUJWSl0t8I6uoNhgvYtORHn/uzdcKX0KoF2NRh02bGiyiNYfcH5+pHZ2Lzov0WF6
TRrzNziBRTd7FA8LqEm97P+T9l09kiNHt7+IAL15TZoyzTLtpmfmhegeQ+89f/09WbqftiqLqIQk
7UpY7QAVTBcZGXHOie/De7blNZdbe5/drBOzKxdJDJu6B99FxfuFFnSlb90mPfQnYSToa8hx5Gs3
/T8HFKIvtzM7opmi0mSgEBQgWn/0vIbVnJ9noyFFj9ompIPpfs9HwZ5e002GyGsmsl29jhmJt011
HMvDzHt2rkawVwO7TPPV4ZajppylGgMrSeVY+B8fZORwK/9ooaI9bqxjoZPR5zaMo/P1YBddiJZX
Zmtjgk5/AbONg0zB92Gb7kJbsnk4glUzaPFBwTuo1rGA3czorUpZwMlo4FehL5UTxQXABo3enwLO
S2oNOEI1ef5ti4nUDHUeAzHAwQgOmbNAoUL0FN/04RdjqHzxckarR/3KGnUzVxNozsqkgwkGNwXc
Fx7fOwNUCsN77G5508ecsTLTE7GlQ8r/ojf9poLguPCuimDoP7azFrQAZgCdN7x3TXB1bgcTDXhd
IYzCMkE+Z8KN0lTEDeXzNHIMrc4ays+QnpFAbmGrEGWMCqs5AezqGSiuThtZdhOVhLy89CVNz25v
pO+RIEKKCI8bZnXiPiqHmXbfk58nf97q+2gzHsKf44sxkv45f0a/chJ/gf61QMG9eJ69ErFo/1r3
BI3HHHShIY8n+E46F7hHiEH+80FMHNWNiZmG9INm2/AsNwUZt9w0T4mXvqteelJ+JM8LN4tCl+3R
LDARVpTNyghyAaXGRpvk/BU4jStsFlvyf+VnnodeW9rrEdI/vzoQRtPlRiNcprzw/kDBjfDkjVfE
Km4nkTkOS6tCYHWEicopjxawGEertX3VSZ/kc/NSQ2W8h3BE6kn74Ee4a/b9TvzgrOMKIOtmHemJ
vRpllgN6oFMCRbbTHHWT7jsC6TrcrjzPuXYjXU0ney+0ebzIY5AhA+YCla3YvManl76HDzbHxZ1e
jWQIl8bUC4xEOdWgFE94qgV29UPdo/1GeVR3kBbaTxvlVbNHb3biTVYQ1S2+Em85zs50jHxgwyH8
DTG+r2hb2Fyl85VM0vVMX152V983taH+L1qMbI+2SBLbADvYdPKdTEz38aquub/ruWYO51IMdZ5X
mIre1XbNGfc/tM1njuvjuYBLJHA1oFDtlEGkXUcP0+9zuptISwZ3wNL+QYF8Z51yTlDDGxVzIAep
m+s4gr3O0V0L+EU6Lh5ZkbqQR7uIOZKqWJmxNcDIIhHhuOxT2Hi8OCtKVDennlVo14ZYwjBAwkIF
Hs+d6oRnT7mXXd3RvlUnEd0+7OFQHKdvJdxb//vT4PnRtRcDiAoGagOom0Pe8PbMQ0qzntqpAFRe
RoETrZRLhzPEFQvapVUzet8C1MZC8dAjWupSDaAmStJB480fwSZA04stWje/Vm8hUu8b81mKXMEi
Ym1DdF2LXFE8F0FubwsS/uCp/a84H9qSUaKSVCD3sNenUligT/QRYO0E8pzA83Dc6L2SIrRrrw0w
Jy5UhFGaSnAodMBF809oUm6k7/nW8KJfnUg2byVyxu7sa5voRbMVhdRuekx2KdIDp4xTmVuLG2++
hTkn0zIIBbAFqX+gnITvh6Vx5sUtYmc8d21K2oj+/XjB19JSsAnJc1rcoqLot1uqbARFTyPKIbEj
b4I6C1ocSAglvRhCYxY0HtqAxHPMMbu2rCilgj4HlWIRIoO3VgXAxoc4peCGGIl5r5h+qh2nIEx/
gvEHKDlDltiABLJ8B6bXzFGtjRJwma58rskUOFICIfvSp/RfjqI3XRfGFPqCoz51IU5CBvJ2NGPZ
FnUkVbnf1A7SbCnUWj/Ebg/UFGexVhwplRKDF0KHCOBPmER2nKnB0AQoD7fJtoiJ/Lc6B0hSRbaJ
RjUvIRbvY9lMf/UYGrXbLHEmzpyu+FhoNaIUgIaPGnAWzGFJdfRJHII593+WpW3lJExIxpN7X5nM
GxuMj9MLVNzqCTZAQkUVMgcupbDRy1jkkbN4hpgLQ2yHOQ9KGEKtHYQOStxF56gSiVLOueYZYjZ7
IOu1MKowNM6bRUSHxOrnODv6wjlTK4tDG5gCoAAQDFp9MeOphEafasnK/bBOCLDOZbvvmwM3D7tm
BvhgCbg9qItYbDhYhVJVJNDO82vpUI7PiuFgn3MlP9Z8IcCBMlUxobqyLFzU6CItMk1UtuAh5MTR
PwWocaM9kkhMMCQgBCeQItvUkNh8fMZWjtiNXWb7zd0ShGIgpn4boQyO/JUOCkG742F7Vu7ZGzN0
z1yFYJAkzJIolFD02ns8nMr6b0NBEcxkNJ5gyx+lNbXAWM+pD0ag7POwQhdgAOPt8On//nmWvl+2
+iAFGco32W5+Vzf5n3xv2dkr1JZPjbsvBXt2rV1n80Cpa/CrG7vy7ZTlVps1WQ67LQHTwZkIVR5S
SebyiNArNwd2HBC9QK4gDcFqswiF2ElhCux4cGgLR6DtoNPWAR3VPPJMrS7VP6bYklsoRwLOALC8
YEql3UYY7ce7eS2pB+gChAxxa0ALm3UKaJvbBkWA8q2h2Jb/Uj2le8E1vspNS34pNQi24lb1Yuex
1ZXb/cYo4/DMAq0HBgNGG4g+v3ScMa04INrbFphbJIJ0FBJv90FgRJIUJUDcGiBAxRP5qnFK1dx7
PIZ7K2jOICsUWoS4EzN4a0WVY703C0Qog2RByRtdS5XE4VUY7pcfyWKKf9agNIm+A8x9bjZyhX5+
DYhy8W8zPwQzZyHunRl+H80yoM8DwP0dKGFRxzJHWzIgYQcShzs4S+mldTq7Hv88nq37K+7WEOPO
hkRA3yANzMVm+jOotu6jeXbbkwwPhv/NELP4ST5P/dJhRAn48NEMbmvsLDxXs7b2QJKCpGJA0hQQ
5du1N0v0HLdyAC9bV4Ckn2Tz3nGr03VlgO6LK+8/IJ2QThStWu0kB0l2CAiKnCT0Bbx766axJFc2
mFhNEI1sKhXYKPc6eVchFgmi2P5sudUWvQ0yOyA9ad3G/l3AE9i2aaPAWbvo3ixwvuRyVB59CbM5
0qpskrbElzS+PJP2qX5KP6Nfyt92AluxcStvsDX0RHoRXk1wGnkVlZWK6u1EMFumT80ol9DYFTkV
A5rJ0DYm+R7iT3llU5k3ASTG0st9BBfJt8ptSIwtBa7xKfakTfG5fJO/8i/JlZDt4fnJ1eNpYJtZ
tEfTHXegz1Ml6QUgo6Hh6GgI2n1pq++MePv4zKzcnLRPDgQicZUAE8UiCuljK2gjA4D1X/1PvO/K
TVWDwim9LN+4uMy1s3Nli6XVl12ixqlsXri/RU3B8Zq0EzVOaXal5ochYTygSYN5g2ZKtyeoBKp8
GaQ0RwJWnEnmR28yVAOGrxBdj0dn4NFf7280ag6UG1yimET24SObtVqGFPqbZ1s8fWYKv3m8SGsW
EHKgawVKOWivzPicqsiA9Vak3J/TfamSRtzF/8WNdm2BcTpdX3SoFcm5H7WHMnWHxs6DXcHT21px
bXgAY48pELwGM4bujyvXFmbapCkCXiHA/vaNPQ8HE3Xh2i94XSdWNhrIXkB7wwZ9jTD+TZbnXEgC
Aa8qaQPyQlLuB9P5L9iKyo0VZjhGpaVSu8BKLu21giAlJKPNIG97rUwaeu0B4onlp2RCxkOGk9pE
VoUkTJntxYkIyieFdxnnnnN7rswZMHzA2IG+AGMic2pCdYlNtWpS/3tnbcb6WOnfZ166fCWmAYYU
LgD4LkrxZNxtIVZaJ+sI/uZNteWEfmvzBLYlTocO2Za7VgCaNLRLF+AJ0LV7vNohd2s9NebT38dH
cW2WNCQ3gJlCFhS5ltstrExNHtRDCpmEF/CsZpXIzZ5XVFkbiaaCZQVQMbJGrLSekFaNPAewIX03
zK/6xejf69AHQf3xUFbMWJAuoGQVKKIB9X87lCKzhnbqAySMCwctIhRIeTm59R9HmWg1SJlKWBqI
JejMw0zI5GWRG+wqeROj/XMIVWzJzv48Hsn9owxGqAwheqzQ7BOzrfIgm8QkjMAiAtZkockn4TMR
XKpO9qbykgAcYyx7OG/M0gSAOPMDiC8sZEG6YSRBZiPf1QAdH3JW6d73Q5QD3He8adAEBaDF21VS
w1xH/8u68B2h3X5J6e7x1K3+PHJ2qBwggQ5djtufH6wRaE40DaeMawhjgX3zX5BKMAJKxoBrQZzB
vpb0DADeNpQKfy5dS6UmhuLz8Sju/Qq65uFFZoHHT5X5GX/fS0K1hL1e+BL5wcvG3J/429+mf351
acV6vqhRZRQ+zrugHpBtbPMDlEUej2BlHWSAMSGXiqZ/FA5wa2UR2lTvxaTwp24zvArS/vnx76+M
AugWJHwg3gf3xZb1WrlfSp1SYjz5r/r9B+fX174eJAzIFoMEhV55zB2V69AvqrsUczRopP2TiD0a
mHJ26uoIkHdBnAXS2x0T3ep6JQfFrvCr0OnGTawel+bd/PV4mtYH8i8jlPXOHIcETN4ZfMGCVvE6
y4vH1y7hmHg0DmqCuUFEPQFjJcc4EAQhtVyohwocAN6J4A2EcRtaIijGOFIr8jO8lCXtl8V9PFf3
9weyLHQtIJB2aS9yu2WzMEEfTAtzNYm+BCUpsIEg9fRTDd4e21mbMNo7C5UoSAziGrm1o4zlYlR1
U/iLua2SU/bUL16acoyszBfA5givsbGg23BRmrk65Y2uL7UxIi8aDx2RdwFoIAmHabBqAmEDOgwj
4wbhRmYcc9+jfQju25YYgaMiNrUfT9SKAQS8eIAgZQR0FMtBFcOpMvvQQvIr2ljJSW93RfDtsYmV
tYAJZLxQEQTtiK1mpb3cFP0Y46YVN3oOkvln9y7yJJJXvPmNESZmyNoyKsYyoSmW4Sz8/d9GwKyC
WHRWVAi4vhd0DJUPy3aACoTCqeqsrgTyg6j7IcJCIeR2qfUQNfpZxko4hXiUhnPJa/m0OkWUb4py
DkjNrORrJJfCkOnIc6biNrX1fvN4ktZ/nj42EE6BBsqsQB/1k5VKIaJcuI5D//q//Trjm3q0hl6y
CZuoBnSHk89Ym3kw46l4n4SYidVWkqJujHKtRewMtFx8zN9SHtV7bW5QnUaJE+L2YN8zG6hIZzWo
GiQxxNFGTooHtV3xqnh+oTiN8gL0IQ1m6kUNsWyshqUfWe9NQJZ8l6A1xrhVeHnGlZmi/fVo10Mw
u+9aZ08J3puykqI/72LjPjVyYo0cbM+Kt9CAG6ANABD8I1l6ewyqME/0vGhKgFH2s7zPf7YQ0+Sc
55VhoGcCgJoI/kHrufNIWpAUpZE0voII1ljeh+G9EdzHG5ZngznOYHbLrZKkDbq8KfamBntCSjke
435XoaKENnaXshKkI5gIqk0MvZuVoYTIlTSTjrfYvJ+nj5qr602t9TiMevz86LZ2z4nMVhJuiMss
ZJShcYOetGxRrJrGfNJxT/vNYJt42qO9zvtQQ+4aerRxcZD+067PYLtecu+g8lPldladVRrMIggD
Y/BTQB0yb6y8UbOX8CDonBuVTstNdhodEiCGiNsObULpY5yZtqgF4h7qEX6WeVq9/Tmnm2DbKvao
ujGv3He3yVCKga4N7m6EIVCOZg6LWOhlMrWL4luaq492G2xGnm+52wWoikFOF8cd64XtxuyCOY6j
XqkL2fcW0Noen5E7v0V/m7Z7oCphOvbC7VT1S5gHxdjJCD7cSnAS9NU9R9nT+2MrdBKuFwQLoWtU
KNUEApuqAt9aqRIxgCRVoT+F34zK9dDRyB0Ow4/HRtihwAiyuRK8H+5uAOmoW7s6LIKR9r1cGuZT
imZNoXMQmpdtx1M+uRsJOOt4LyGxj+Q+FUO4NZIr6rRoiSagGVdbvw/o9L4VJVtINgFPX/YuxQ8C
v4aLBK740iKSzYdXLaA5JiJDKqfeefWxJsXX3Dj7/MST77krKcMUlYjHCxxBNJ77zA5TgWfJ4xHC
AVFAJHUnhWCM70SV5GdrL6Ez0Gf7OwgcL3gu/kjp+fGysYf1X7aRAoATpZ2xGdt6EUStpILU3eeO
ENht6S/PpUSsZDONpOYVruhL8GYnQlYCTohqrxgXoffb9TODOJQTAyR40LfBv6kPGantSAc9hhdw
3LlXbA8FHg/jQ0YQshzMfkyQZG7GJozhvCc/2Ov2i65Cc0tAJYon93YpJbDDwrPOxCJCXQDhze2w
9GRu47Jo0Tx2U78o30U3iQhpDO+5/sqQfD7zAN73i0ZjkH/sUZd1ddZSbW4ToYU9dHaJXS/X0Pe5
ebb+qJz2GHeYITqJuFYhAwRtP+xRxlCNzpiVkQMCbJykk/7N/K074L6J28YO8dfjnXgHoqbGkBym
VyH+c09bHzUxLNqFgprN5+Ss70PUFV/yl+FN8mtIopbQS5+3PW9P0jiEXTxkYCBBBLlJVAuY7IWR
0MYGlIgDVqg+gzUynjMQQ9ud4vJ4FKvzeW2LiYmqJZmkTICt0bZoI++WfOD1D5pBZ/MycOy1RWfz
2hSzJ9tGlLuOcglbV0PXrcdrxV67+HEV1yHSk2g4gRQDM45Z6ypE2yKqhJmtuHLBlTBfcRS41KnQ
HO0Aj2W53eFlm/XoBgHgrpmS4ndtOvof80eF0oQTle5/rEuM4VCRQ8oTQLod/PZba1neN/MyShgO
1UPxrZ6Im+JkFp+y0/8eUjLzoPX399itQcbrVmLSqENKDb7JYEgL7wAlu8ru8SKtXGHoDkH7x9PH
BO0FdTusJDHLWh9QDTd1krtm8ZJ66GBofFv+hKkNgRWOObomzEG6Mcc4i6UMpUgTVKqv9rQY2Xb6
GQK0NrodWp6k9pA+xYnXVk5f71Pvsem72APrdz1QJoyqoJSWTxYACfqhinwINv8GVMb8+t+MMBcK
SDVLHBqYzand/Ew+0x9AtgYvj22shAIIA3Fr4ZpEMgopwtsli0AjW/DfHJRRBW0wF+cr30/kD5gk
oV24GjoR8hph3uHVsflvTDK7ZEnDOVXHOMflNXjifnRFF91jOnKGVOVughqR5jweJJ2o232C944O
2LUBbReoVjAG1d7KOqEvoZc121LnGv1xqY56z4GQ3/taPECQXMcrHQ9cmt5jptIspQKNJAZ/+KXK
z6q9kwwS7oqXciDQ9YbaEue43Z3piz1sQ7xJUVdhixFmXuppbUoD9odd/oGcMCmdqncWgTyevvt7
kjHEbESlVxM5sGCozJz6W26ru/iP5YKs5sb2+1/RST3O++HueDEGmag7DOOoHkQYPCy/zpEj7XlX
/92OoAbQsQLVNEQUdwhoUVfDdqzlwV9+lTG0xEvZcTmTdncdMiaYC0Us8TqpNWXwo/glaZ24Oasq
6bZ+MJAqI8O38GNC22Htt+D9j4YZr1hpdbhkIQxrJ9lC7xdQ7qLa/hg9Rdxq+x/NJ+i4HJN3lycz
Vma9SoS+eU6nM43QkS93rMhWv1focOx0L1axCWTOjqQn6eZAw56CfCpKiaht4NDdnrQ2AvAvCePR
l9EDcKc/8VBd9y6KMcBcl5EiCW2tRqMfTLuq2pWTW0dH5XN8AxbmKD69xyeo9z8/nsXVQSEzA7QK
HucqW3io4kLOswKDCiZbJghxGl68u7Ylwf0AfIyWBu5qc1GRBfKApL0/Sz9FmsHwJLshEfmbATuo
/sSQOBbpNN2t0/8ZpFW023WKhnTqGoMatCu0CI5t46szyAJy+4KiPMfLr7nDf48OxpibTNT7dDST
csRNNv+1CJn+fnI8/IoFAMgQJBpARuHZwBzprEzGOFbKCY+T4a0Fe0Fyq9pu0bcn57j2+0jKAo7M
QhyK2BB0IbYvkBDh5tfiYfI7dGSFukhQbkRhO+lkAWNiV/J6lHPtMU6jmabRmpVu8uXmKKEtnW1Y
9nAU80PUEgGdgXlvoBUPfzM+ehiuHpRjIOnjqPUTGMmD19rJqXw3jrUTgOkt0Za95HcOqPZ/Ko9F
i6BUERualiLSa2w2Z6mbNOuLEbPq1IeKfO55G/7+YX5r4ZIkuBrXHEI5s1KxboCfegrwuN2Xr+3n
7x16vQd2+fHYZdzJHv1rQBciB1AJ0Fy4ncauUbtcHTGNox2dx82ww5FGv2pt0yLppjqQ9nlqN41b
+sdlwj4SnrRd7pTe78efsXIuMK3/9xUAkNx+xZyJTRoO+IpsV72NbvCj9yuwEh4bWXGPN0aYwxcg
01hrQML7b2ebB6pb2Y34baD3aVEZ2iJMgIMq6jB3FvZFL27ayYFsa2uRDorKPG0oniH651fbo9ET
s6nGGdvDGwWy2/dbHnZv7eq6GQtdrCsTwiQPYxpNdI/LdoLtIHngDDjR55BBMhFdvxOOk79PfNE9
D/QzUENwjvinW4vKHMnN0kuTr70K27cAYTyY/OfasXYxZ7+vD+7KFBPJy3mcRfUEU2AWSt5b4IC3
vTm6cIub7OjzVMjXvOLNyJg9V9RxkSD2nnxBAo3XlhZH94W/Qu5Uz4XN63R/f4pQegNIA0kUPKHh
n26nsWyrSQlLafa/Z17n2tAW4URNqwYAKkLgC7oKXgy3BoJZBOI6VGZf+Q5u4ZTYyJuf+1PC69Zy
pzEGpjdEb/8xxGwIWexUcZ5hCJeXbHdfIdTWtvM3Bd2/4r0BDbt413p/GtfQSY0wx7HO49er/h9f
1vQjTA3oYsDxoIZ6O1oL8vKT1mA6ZR1P2cZWnwQn4Gz9O5nCy0gBYaalFPygylxjgpTFVScasz9B
sM10O6+jOh5k3Jv2fCSLrbkAAUP/oXELcBRSiO7oZF+QfQM+ioHP+S+WmJb4kFoEhhNse2YPzVKu
KlVbI/8MRd+3ANzepwBNhq3zY198RyBE9QsAZMBwAIMD7YFtmGGM8mKkRbpAnlEgp2LXeaJbugu8
jeD+6T0lsmdf4rL6Vm7XG7NsiSRMdWEsunzxu1/m+6jbSbkVDG/b2Q1VfpxILKBbCOfU3GdI6Fjx
nKelfsQsFnM5LNkiV3OXLZBGLN0ucspoWyFudoPX6MXaB/Zr/1o8R39Snq+7f6NeeLMAzIIGiqQF
48grQ8lLoyoXlC4GT3cPzSkFyQh/7VQSkN/ohMJVB7z3ELcmme1j9gqUUsZq8UVbelIdY49+UYSX
yr1T3rlsHkzk/x8Y27OgMcIUMoSw0rvFSbbfFhLZy/b08jWQH6Ej2cVGsbNNCQ6PYnMilTv9D2ob
FWJaJUZfL5EFOheNFoCDCtuThzfqt2U7kWrbbTPH8E4FUfYSuqHpXrHXINL/wfPwK47x1jpzn4xh
3w5CAuv6Hql/u4YUZeTFh2ZrIJMy2fgAO7AbRz0kB2GnPkGpmvACb7qEt08yfAKKU7i20AUB+iC3
bjGHOkUZtjWOkAdq3GnyTDf0NKd1qx2YXZKDmjaeaAh/ZFTsSYGMo8vxHWubDBhXFJMkAOzwkL/9
glRT5naIhsUvv6FHSfrSvBVn+dMYnOI4fshPna3YA9xl8TSeuLxT+tv3o//HNvPMMbTMLFSxX6CY
XpN5I28aSPRMu+Dv4LfPuN5Vp4IwaGh//qjsbxpcdG//nknivm+O7+8mNKEt+yUjn6H9Y/OGFl7o
TA7yWWu7n34IrRr/2BxlT7O7zev7+KS/8Lz7mke4njnmtumXzJDLHDOXg2fWPeV+xmPk0NW/nR+A
DkDFQSss+sBlfV2GTquBGmmm36n2GYIifrHnaTas3B0o/tJuutgBiHMufRSvAtRYbtXMGJPAN9/r
b6IbQS6ttTNvskVP3kFUgbgRGOEjx52unHyYBSgBaDOAKpDsvt12WiQORSs3ge9Vkbt85DXZDV/q
G1x51tqbisw79WPuiBg40E4TzjzdjRWvB/vgBoD/gOag0IO/tS/koTL2eRf4T1aGjtDyN+GY/ix+
g9+/s35ah9Ep3+pzt0m27RYqNWfxyKPEXoR/mMUFyBHaibTgiXlnLhSpqySr1IwAj0X0WT3FnxDN
86yTvBldzYtfWpJ56UYHK38hMXl70Z2QnI8fOvk4SnZ+HncQfHJkb4C0ckIWV8bp4HiG+ycesiu0
HQ9IgZA7Zh8SsVhlQTcJlq9uBE/73m7K98oFRukDGLtj+VpspHPEC1ZXYvxbo0ycCCmWABT0MPDb
l+5p2WBvuLQfQmHzUBdrO9ACIQmrb2BwIG/d7oCg7MYOzHfBz2cSHKLzsFOeILpwqESi7sRdsI2O
UCl6V5/CU3AUfB4WgvX8SInhaQH9AGoebwDG705zWDWQaAsPzdvJTJz4oO9S7HQM9ouzjuuWUL6n
RW7a2uN2oBUYDEUVCRgCEt0+VE+9zEmc5gnhL9RPccOCM0xA2D1Z53bLsc16sMsowSlFihM7CY7s
1nYmTQ1aQGCUkPRDcHoK9v0hfQf3R92Bm+cnx+zY76pDLBJuTou92KhpwOss2o2D0vOYqxWY1gIy
V1V40IjUHJJf1Ufwozqhl40NfM1+UTxIPwm+8j57wo6HCLnoBl0fbtY4e7jHup/NCsZrt3dzF21m
T/kn6qB2eoh9LUILkM/5aXDF16NwHgTCBa2xdxPsg2UAQI+CxCWeRcyaK8UI5dleDQ/t32G/2Bzc
5R0Vnv68gqw45aahiwdb/4/AO0DYht4wyc7cVJ65X5x83x607UFw9d9gw6JD4N5ylkP1nKBhQ4DQ
cbvFGwgPsuxgIRXxeJvdRXL4Htq5D9xIYBsBS2CG2+SRUYflFB8iNIyzobf10QErAjBHRGIVcGDk
MStXPU0uIrm/85PooK12+RS0Nme/XzbVzbrjOY98NOqNEKvFtDObTtLkukqzejrkpEQ00toQu4Hg
jQxMvm4v3/Gvf36df8xOio9cyEeDmkwE8MfkQjAfD1Sd/BHsgXwsKIIhRbntieWM8O+2I8IJPoVO
hagUWkSE63cvva/YL0cEKoJzhsb3wPzcntS+E8bMiqL5MNs/D0+Ds7W/N87yq3fDLWJz2UaX9Y+Y
/ISYO/muuuTkFc5G32lg/5/eTujTSMju59vu10Ai52NALfL1+Vkhzt4f7B9/c7IfPZXo5JzbHS6w
zN7SjMpR2uAfG+fvYH/+7d2UaFBRGO2/+gkMUU/B//1NcWL70W68V5NMtknSXUaOCAW1E54jG1/Z
fIzOj4K8+xlxe/vxrrqARx9MCfu+FYZy7FUjnA9Ph58H0Yaa8reS7A6/f+42LwfncNo1Lv723f3+
c+P/aTbft5wr+CIm8+gLmCgpj6ckHyV8gf6zcxpft3c/T94fzzu7Dgq+FXl1B7LRyYa4W/fo29+2
vkvImezJ5tMxuemMO2eOzX21RViqjD6ramgs+JoUon3fDcg4PZ7wC+T50XCZiLoYggBtiWDA+1Zg
ax2+n0oUTJ9ScrCwz95QRLJtjPu75710ONL+xj3vN/7rB9Q2nt6fsQ9+82L8C1OU+STgB4B2om2d
qPDd7bEwBCMZNWHJDt8FMjhOtwufoGB0zE6TU5hE20Ke3a4dadNszR0+qduYIQlwSJwG6YDa+5sc
uvdi4iRB7q42IHouwH0RvV8hlMfEDrVhoSBvJe1BTwGqf7NAqIXKmkl0nnrlHdYAcFQQBTR0nAfl
GcEyM/xaL4xqsqrugCfpDC8QuqltOoGTH/IdLlU79Hi+fM0kysjworAqGWjUdzvjWrVEsiGU/SH/
RMas6pBd0VwEZfNv7TB6ARG3VkIiyYsszqyy2xt5euAPEB+BlwfyxSU0vXoJSejY1wmDnJwG3Gmd
2/Sk17dNtu16zj7nGWKWT4vSbALoG6w81W77kwJq2+w2sqc3nPTCXYyL2igSv3jpgNcDdCPbKTKf
I6kphmE5N78saC38WH5Lr+LeQvcLcOl28m4IiTgS6xMSd2/9GyT7vMcn+k6p5vIBgMXS+dQoavB2
MVVhiWbVnJbzuA9fVKSxcB0LRw2vmWVTfTvG5xzRl7Vrt8kh1zjreVmw67OLJB0qi6A7gNgEwDiL
yKl6a8rFVJDOJS6tej9uytFNTuj4ldRexoXl0FD2zhoK+Tq4O8BCsKkcZZYipVoC6Sw1zqh7iWP8
xAsi80R/eJ941tiYnrYYBToShAdo0KB1LeMp0Si7iZbCCp8riDaEuHPBde+dHMDFylG5wQH7EgRr
EQk6IJtQELkwbm5XUbPiQDTTPnkuv0U/ypqY5/pP/T65/S7bm9vuPaBK75ydczedSIuh/AdgOrrY
I6hjIilxxoLWir4cert3R4jIIpm8kyAmdMo5p+RuLmGJIrdp83TAjg1mLnOtzI14CMWDQiZn2gnH
2DY9cctDsbAhOQgqN2aYGHW2DAg2CwIGtJ+cdJtChZETfd7V4/5lwqKoOjQXQ3Ljdp2s2MhFQY3F
Q7fDGUfCwCSt8ys823uIUPu/H6/Q+nj+bYyNjiJLiZNywbSl28ixbNnndS64c5OXCfvHAHP3ZEEy
KbN4WZfRhSKrLzs8oY27ij0zY+xlU4vW0o5jJB6M164keW3ThiAvk4/p+whOaBOPkY1OfI6eouP4
y3oOAHBCI0fPgLrv4+lk73T2S5hLodNCuc7HRDy0EPSmZq197HBzOnTObpwUM6eMPx4zzWxzutc7
Z0TOVfNMR/1FZBCbeONZP1X/rB5zqsowyPshwXhmO3xKIFBuPMtbARncx9N27+SZETHHSshatWgK
rCB4z87iREjjy7vic9jwtuOFePlo7hiPBLz2WGkDLAXP1kVVP91KJHxO36sn6yjvFLv25I9AxJON
R3vinQTmbRZWbRTHMizLaEpYPSngsXDnkbf/GN+xQJ+nzies1+JZXj5tla/gnNoF9NwoKq2x9aN1
Vlvb6p2QO747zMJl89PnO9LdNGJh0kR1AY0zLcrotkTD5H3myLvaMTYmhDS5y0jjx7tlvLLFuBVZ
Dua2MFMRcKbend10a2wDp9hGW8UtHZ7A9P3NCad/ZYx+zFVMWUDVYGkTDGz3sn3m7HzeQBiP0ahp
WyshfnvAdRK7Ofb96Ewu0Iqhw4V6rF3HiDcMpEuRMYcew+1ALGXIBaGoxQOaCqE+B0mip/RcHQKb
i1/hWWJclCoMCBoVWKK3ZEsCBzjFfYHKLu9UrbuOqzExLkpKckWs6ZhGd9i1BPCsQw+JiWZT/jcR
xpUhxkdVgShn4VxRHzU5qk2vS2Pf/e9Tx3qoop9LU8OABmfYTbvEAXzvr42W1C+crcdbI8YhWdNg
SZCsxm7wSlIj0WUdkXSz1S0Pwbd6i1zNHOOV+kzPiiDFiHrcihkenogB7e5Z5Axo1fn9Y4blgAWV
0KPvJcYzOfTylXd4Ctk8z7PixSW8g0wd9GtDR/r09ghV5oBe69ZlY0d2AiOzn3/85wtzY4NZmCVR
tbA3L1u6JYmDjAShPXJ5t8XKfN2YYZalslINnTsauiwtGJwiLr9xy/UE9KQznvraCouQCsVsjpe4
FQ81hc3bHWoXEioXxTa2Zxl5AIqT5swfdWOPTDKXQ5820NTpMTDlpD9TvyrYxTbLSO+Izv4vzy+s
3XtQw7bwukGJF8l6Zh6loAuTcjDovQdkOwhuE06R8Rk7GTceu88FgOB4ZYstxYxWkhpVd7GVH4fB
Dl/AjHVavB0BhfLl1+Ak2eVvtD3Yi0/BC9fZri7mP0NlM0l53jaWEl7MU7eeOe3hX6e59oZDY0d4
53HWciXWpeU1jRKrKYebOQuo+ElZMpiY3JioCJtQAUACUQH4LLN5b8g7WBIiGPpaBUAcT3OIaDL3
oxTVcRrriYS7RLYzB739vuSKjD9o/6jKNlFABN74SxQ5g7wrNLF2mdtymTShUEbYpfARywJ8L0bm
d/HHIy41X/5G24huxh4t0IJT90lhbi2nGHSf46FDp/htisVHaMBs4kGS0UtlRvOCfq+dqsiJ3uKX
+IW6OMNtoQM8lyRGWeClONJyB89LrO7rK/Os7xbaLIy6NJUOESg2nXNo/P9H2nftuK5j236RAOXw
SkmO5ViuWlXrRaionLO+/gy6z+1j074mdjdW9w7YgKdITk7OOIa6ap7CxWwmbeeDHXxItvQ74dy5
07z3VBq1NRTwUXJS8Pdrgy5pfS6LY40zP4BdalFvAjy43oLeYZnIqNbwVPqm7nY+7QuJzFaLejf6
StiAJyKwdRjf3jae+zn1J7JFDZoARHXIlkhEWQ8gmKRRpLcAtKNOvC/vC4mvcsYPTm5aKZiPYiH3
IyEMGmHCNlgLbWcekP06tKtpJqOPJHASEbgJ9dfodPMC5a0O0XTJhce/yRmzn8CY7d4LozZX8QmD
kzgB3IR84+3l5WQD6mQj4EIIJ95rfjNfyMpkXHvESrUujC3U3gVAT7xQzlFu7YyOhjGoZ96wxD1v
lZI2/T9tYy2MUSlar5iVtPmrrAM4xXQsqbBRTF1w7OaduOJKEGNSmgnsiomIhSm4Tvm2tgUU7UBg
nhBMCnG9ontJqytxjBdetanlTXRdPUrlA84uQi25w/LSvQd7gRbE5X+5QMYdR5BjgKuNnhwuC40B
0cBuG8dsMTogf+a5sFxFYfw+yxg8VfCgnIC9cNKtNfvX6fUYrxFWPESZmzouq5aMURoaZRRaAyai
xUPULSOTWLPJaRyB+C4g+hYejIBw0ODfFrYB5fGdBIkm7h5TS8Q6Upfaylgq05dDv9Jxqu2qOSdl
PBTKuh01VqojbCS73lM7YDkCN5N2U7NjtoD1G3VMJVgpvZnmwVuVW5hCVyH61v/TYAqowK7vkGPb
oeqysGzM6Xar5FVHrdtu3LIjxqp1ErSl+HbxHybgLrWd7ZxIy960tA7KkLuvNWClPGc/1w6UA5Gj
5Pe8HzpUKAEdCZxdbINbAfqICCN40kbH1K5xthjdqkNTQbTgZlF5shgNr4S21+uwo05I50jPw4zO
PnUOtf/Zwt83xMA8CH0WI1xog5s+oip9q2v/t1RG5Y0pb8PQh/h2ZaHlAllbPHrRPwXI/5dW/Z8U
RqMjXfHCLMOG9jbcZjvbhQdqFoFysPuPwpCLw2OfVNh6aciASIFsC01qdifP6ejrieOTifqfRVrg
hgKWLjDngGfMvJ+JkiC7M0r/uq0RxggmDIf4Lg5v2eE+mDMeWvddrw0uI+DygK0FmcyZpb0BONde
kNBBNP4OjvyqNMsTLaSXT8LohgVZFJt8FmxyRHnCXOP5rPc0Fm8penRQIUTGkUk4tqNnWWkRyBsL
N8OEhlKAhRCPDbx0TvLn7sN9KYvZ3LI1xaTRAZs5zhEubyx7QPcCOnn5QQi9Z+xFuJTEuCRymA61
GmFVgOuZ1R/dyUB/ggdey+a3+si25QxcJFjhyMme3HW/LuUywQ/sTFS2HVZYOd4h33bwSbU1GIl/
DUAFKD8iadAq8B/YNwCO0WlcHVihrJH3PE+KK62V8c6hM2OXr3x0hijzaSDimhe83jMwl7KYE5T0
vAnLqYG2LGglMvypl92cVx+892JeCmEOr9MwHhWXWBC989R0wq2fa3DwHm8cTwxzVlpV956fn/ct
RuK7W/WOTDxXdx+LuZvauFwO40VWYyEbadbJqKp2u/qgrH03R5qom6t/Qg5iJm9JjAfZyL1sTElP
RcH/B7ch6OUGaDvvhLhrYhzHEG+cqaFzA28q9fd9l5rlAcQ/0qb8TzJ5l/vHvKlxKpS55GNRlTM4
/TZ0A+T2gwWct/9SIRhLnGdTjbEmLArAaE80IUTtPhbFM4P0FG6M08WFZd7PHLAUwPnAgtoVfdPi
hfoxbmmQ2qBI3SJsmvK59c3RwjuJarS//NtKsECnSudJTR1AKK13ikjMpPa0Gp0Kgz2PJd3zu9F3
CnIwYBIACM5kzstIpzZI1FFGja7fxgt0EjwpzleDEjw6FD3y8YKL5pbPz75zOPC29o59upLNHGEt
gAtT1CZ5s34r9rIbr4HngAZTtF6idwq4QZGbzpI5b2+ppWAO9Eoqc6CNUSqFPGDFmN+x5Rhxhodz
rJ/S/bDV4WQqp8dbfC/HdimQzfTUjdnJGub/NgbZSI6/Lma75d4ttvX+ZfHN2dM7NuVKFmPyo8kE
p2qExbWuikxWiBRpRDAfzrl89/ygKzmM1beGIWzUCmt6K0nxLtoCavLTcvlD+/Lf3+VZ7pyhRzy0
/3J2844LBNYBIINhDAZtfiwebIiOGAmzX/Q+DojQ0Mi4KdbNltavuW0H6h1VuZTFWGitjpVMKqgs
+5wfxTBAhC6iBmxz3RzVSscS+BEQtcasfgJYAuO3GIsF/Drz0rVpG6dSpMobdd4h/EXdDRmp5TFG
nCfPkKBzRLx7nE29dxMvZdKNuKj3arGaqTAD8kbaeYf02KKPVXQV59SR89TxawJw7WaruP2CI/ie
vl4KZsyPBwpRjOJKMvqUvVW8/oxd3xU31N51BBRwTu8Ei2Eb9Ggd4GoSb9GM+enkVgQhmiKfhx3i
LQZpQCkibIGzBUbRgVIK6jMFxHi4PjyTwBPN2CBVKuSsMajl+9x8Kg4dlJrP90g0D/NnjOzzjPy9
O3Oxy+fbfHG8gPjK1SLDLo+2Pgc4W0l2fxNniVFnGFsdlr6i8dm6J9//7SafCwEXooNGMToJbGMY
ZxlRdBPItNyd5nsaVX/kjoZk4IEXhnJ06pz4vRCpVrIxoBZGLQQQsEmEgcAW2VueR3ozgojIWgaK
JG1UpfCpJmNrjUoIyzzTqP4kOYkwYb2b7ULyA0yCytUlOuD5y7ku1Kze2IYLkYzZVRpJiUIfu4nC
G2rl+apE2qBZVUd9UdjcCsk983e5QMYSDdLYtEGJBQYBMpyzzck/Xw35TfzSVoLDG227+1BeymPM
rdUB+TH3/ldXVBu4225uYzepfiYAb/1tgbj7eEfvXkQ02loSWMrQRM3YHwEBddkIurzJ3nzQmHdO
8QcdjqXi6jycybtaeSGJsTZxm/eWUkKSIpEUIzMaItwQxvyr/Q55QEx3n5ALWYx5EfWqquTMlDch
xo6fjn2BYab/at9YB7Wu/UnVQ6ymaO1BJmNM1G/TojzwBc+EcDaOnefUQj/RjMCg0UuYknoDEq5i
JIpvjwuZd0jnx/XmggH2AoPLmG4HYvf1Q6jXfWalZqRs6hLVSL0kqW+XIRFnJv4gUbjr//BU8F6i
HbwMligamEoD+A1zzTSxTwopDpRNP7rpooc9VvHs1l8lMBJlxGjWO0/k3S1VLTCWUNhCDNpdr7KO
ykpto1jZWKVjJkRUnUwj4fd4il4GHhvBvegTyPqYi8AUGTBdWXSpPKxNwGUVyqb99Y/polsIW2U7
vManeKYaHO/w7sL+LQvt39cL67t20norw1ZiejIn0klXiH/yv3Pnn8Kqno3/hSTG+As+oPeNHpJM
09YAPvY1/BYlSeTZ43t2L0d1sXto0L9eUaxWuhxTOQIRN+Ff+J867liKimS8HxfVS/1pLHsAyr88
lsvbSMYhDAAuVHgJxOYV8Sq0588MVMH30bFaCfv/ThRz5cTQwuBhBP0QnuNjjHyYl5H8BOzi3P3v
BFGreeEXeALAQP0mP6/JfJX+eAIJQyIcJN+WeKm3OyVvShlJm3wpxiSAkq6FKWgAaoDeiTlhd5yP
duoSVOqcaObPfVdyBLd2TAfFSVLNU7j0mPec6zMAXc5epG+Tg2F0x6gBqREGBiTQmHAF4s71t6hG
5+tJbSRbca59tfMJ+ASRO2QLZTO5lma3IMEq3JF3F+/4R7BldC6J8k3CojL7bdRx0ZuBXmzDj2mW
7T8Fu9+rGI90TaxYXsOvTl4Mh3fKdzIa12KZh7YZ/EYFtHKxFRairWBmKH6Rl+F8WFtunNhNBI9p
Qu4rwPQ4HUkFoDTaW0w3/6PWHGt0p8Xk+lMYOzuNhT+KBXYgWk7gYgA3G95+9Dx0tvhmbcqnaPG7
yGxhb4JV+rGu38neY5YCaGqYfUEl7aa7ZVLEFJ1uYbkFWDtqmIDxw7ipv5M55aV7en4ph01u+LoC
nrMIcrpZcmpOE/IBEol2gls6HcB/BBcKvwnQr+8Bm+NjJP5z4JqLdJbN20//2VryRrfO3v31Cw60
Lqg7hplNjFezYFoWGKGlqmzAabsEUwPgqOOF6Kquth4I4FX0xeQmx8J+6dGn/ZJw4Rnu2Otr8YxD
qWp9WrUVxMur7CS8hei1F1AmdeZoM31CY3hE8ndOzudOKwJkynSi3aB9TApjQTVfK80mHsqttZBX
0ddYEu9ddyq3BnqWt9Y/fSf95KgXXcbNLl+IZO422mbUMK/HchsstS/lDct9BTbDZ7YOl2NIrFV0
pMU3dHnwIufbzCgFY6Pg+gAJBEACu9asDswYDswWGGmYT5/tE0TNK9787F3bhYtDFQhEzCAMuDaZ
CbhyBWUEMzIq8HN0js8EFy1BAZhGnhSUg9u18k3xRX8j3oTcPWON0tC/JZ8v9sUrVaXZCJZ6SNYw
q1shRteOyVrdTfaH5bRrg7OfN+eoKQBPwkUB2QiKUSKjrlKoxpHaj9V2fFXBC2xX+1J1W4vjxdxK
QckSXcJoIdBQ8zIYb6LIRL2O2gKI6TOMKykZ8RHboSYccOTcRHMwRZdyGOUAXIlWqw3kmCMsv+ia
0TxK591ETN6I6h1JeNoxd0sxjm5xgOrS9ye0F3bbzJnRjHVEVM6rfeOBAQ/wUgLzaLd6aUWBBgnw
ZGclIDjCpTk78PyU20ZMWEgR/JFUAcCny3rnHbowxSLtRlzkTCbKW3yMTu0rcD/3tZ0Cxych/j7c
myjrTeAWkck3t+J2ZysRGIBZB1zeiIPYhG7fZLrY1NW0HcEbMADNpnimLT8DWu4yd1yPJNwjkRLN
p+fHNowqw5UJw8ov5TLKEqZhm4lCOW3fnD0n4XYb8zC/zZhHVY4wJ13hty2izj+7dYOMomYfYuA7
Pl7EDYQIgOevVsFc4LEyBFBnQdJof6bzCB2E5lJdZotpXr/Vzke9GIGCpG/x3AJhBHVuN188/oLb
1wezNWdyNowHUFQ8xlQKalb2ehpp26GbG6v+aQs4Q/LysX3+dh5LMuiuXZ8YUAM0OhmtIThH7u3a
KBuFohtxr6jb5hQPxEVf9NGyn44+mf21yOxrHhKkkZf4V2MrOLbrPq3+uD/k4+nj5bldA6jkOyCr
xbM7f3pfLA6Lxdvp9/AMaAxn7fjbtzVGddaHkXc+t9p9/c2MlvmeWBTNYKjb9VsOoCxEAhgKmJyc
yPMEsIglQd3LHYiJbva9T+RmVT9BTQxH4+a7z6xH7PaB5hEDyJIE1EQ2tzFafgbAiETfzpZLwV4C
MfFHd1TyZbiG/eM5P/sQkBAATgNMAXleGMvk7RUQcWQ8fvOiy7MT9uhTGK2tdT8YMwOfkpJxlZK3
N4t87j4xj0Oqp7fP2WlpOj+pDUgKtALvv/q3DGgKBYGdRffo7INCz8Szwzp32/VryyX6OI8UMF+H
a0VpPlQFJonNIrSFF7RSKurbYZYSVO0M8hrNX9Eg7NKpIaQH7Z1Pfgx3ftzv3/emcyTjLCNPaJ92
7B6Z9MUvH+nmHKTdfBTQcCkvMmCMDGbLGkWs2hAwQtt6Na7Qg9diiqTB92lA+G0BFFC9rQGdsnpT
AFcEVTv95CjK4ePBnEMQA+T28WcJ1MF4qSMCC20VuX/D9gK0gqmAvYmX0Sv4zMifzq5nRCSoGB64
turWDQCeAWAqJEobSClbr++vn5haVYapsX2j6esK6v8aIi2fYKIMQTDqXAm6G9EVA7glEz3ibzJa
woEusUg197ElUWlKjd1M0EoC6B8BEhxKZjOrvi1qIVKMbWt3swF/NFjHEYB2uJcIGtD5f8yWgwOa
VBz4Dqc9kBj4W51LEY4SsvfnP75LnkK7lkmAbszV4dDaFofGTKH27OYrAWNHadaRi2RzP8GUFMmY
WgZcAIMkyxhILtKMVlGAL+MvJIcWGzrylZCnfFmgYk/77Hr4/JodEHwPZ89u30sg9CpAjgT2PaIr
ds+AqgVClQxfU2FfcvKGHJRjQP1SohAcGJIcFqIt3cZXHb0n3/35MsnXF4VPKrFxwKIWv6iGjUA4
PsROBpgfDFXwSra34R/YD8EfJoLSETR6eI+udQxtV4Wn+7mJuwswYQCjBvawEEANNJC9Sf5k+AI6
zgHsvC2CUYc3UHODBYRJU2DbiCowWTBvihHaa/m60IGvuI7MbUEZ+5bRUgT8TA0wRB/YcQJM2snC
5gUyNi8nE+q7nz74XPSnPehaacPFy4dH0uXTC2pxiQ14cNxFZOCAK/Xy/fg85Xu3keJzItQQTRM4
Gddf2ld9htdJ17a0+GqimA6eoUWxV2ZIT5G/KsbsddTPkEQlJwoZ3JFTbU+GIzZuxhs3vuMvUbge
UHyCCxw5KhbwpVciq0nF3Ngmb43ofE4+UTyErmjpPPqvyd/HK79ttMadNymOJlLSwPVm7RAlaEvb
xjO2mzeNOBOMqDwHOJdB3v5uPiPnM4dWv+GvPoG5tOnNUvFnrid298L5FGryrq841owxJIznYfzq
BjVI14qmCrPa2mLY63gKbAmG+suwdWQHBZtiaCJd7vrk70TwrziFeXV0xjVFV8tQ/7BjkxNB3bpY
+B40JmLiTqbEiYz6hlWgSVElWNtxcDWwF6TzIOA3fN4E8QBQvpDCtrGq06jGUwEpk2d74BRU575i
xy9fBsA/2v1ocBZ1x0mGPNNAWznE0kjnWtU1IxITaUy9bUyEZxF2KjihdxfX8oT4usHZGkAjgxk1
VtsOfuvjM74N5CzUPgDog0E7HLLF3DMPK83jqvJgETDhVWBPyTTanoSJNq3lOOP0t1h1AqEt/gcs
PCDsMLJAz5eByj3ytkkAVl6HBz19m9CEQYNpRbc1stq4QMzvy2Zf1rooCdvoiSZ1B4xRC0Ra1CiS
2ZilnpvL0BVSV+5nmV0ueMb1NrkG8dhGpCwo8SwSF9fnmIae7FdFYW07pwTcdw3bFBLDLdz3lwIe
objgPXq3JWm0s6OQgxcPKFtoOGIcBRTmar9VkmCX/qpAixR2ydJcpW68GY4Ai/SefXiqqMdwyz43
Tz9yMTSph4QGDXXYlH02jmWTjJCbu4CxXfQHsOwug3qrzHUeoZN14wxRWYYM0igoKuIDZo2+oJkg
LumC3frtL0C73d1OIoBG/J6hT20G44iuBnJ0jwisyPEYObMf9AHk8JIC5/Tj7k9/Ae/706Az4Akv
6mprv2/d/WRvA/f79/BqLQ/r0V4YcFFXcJDfF8+Hb4QWB/v5YLsr5/FNu3nRmIUwxivJCySF6UL8
rboHsdwCGJq8/NyNF3SWYYEqGsC0AP1gb0CZ6V0sVMFOXElO9sFJ5d6YX1weZGGg3JjqR6KM8V70
HJSGkmdC3Y5kT5tjHm/QmcP8yj7Q30cQIaogxkWVm6rCRXKxRwY5kTwr2E1feFrIyXROnzvgpcRo
MQNSIPVzO9Ks/jy9u4Ptfpv2inwslGH++DNuK95oOFVhDdHghgwr4KuuPyOeDENorDbZ9SMpR3iQ
KmiwtgDTjtATVP+RuXMbNyA4AAmXYTqwavRBgcmDeQEkqRK61vTTHToITKfx0JSs2A3edjrM9vz9
/Zvuei4UNauPyIeALVKhNXYAGGvnVO/FbkvT2Oq+4TUbIBh7QC0CGTZJ9eXjzaQKd3mkSD8qADoD
WhzIUuBKUJW6FNL6XRdPkQ8kC/JPO6kwNYR3C30QZ5R1xMPXvz0Wamz4heFviyd5cjcDmp7TufZi
4rZLnDf6xrZbKNmA8hqsckjuo17K2HahCpvU6MwYiSxrlq/AHLEsfzCdTMGH4TaD/lIKViW3SMk6
YFQsuixxlZFYgloy2SsjkfMx1eKEugZEdDNnd/wqAEyOChUngLpJtZ5FgUNGB3g7ZLIBVOCpU6vp
ebLNliUdc3cECYETxkeP2S7Yye/+pt837oR+jJDEyHZkg12mHAsgsa4X/Qg4dxjHhV6iGsxchFqs
wjHSUzR0ovlZQVU0fUtlkmK88hszKD4XiZP1fiAP1bgzmy+A6tBoda1CaZ4Epl6W+TZMnT+W29GI
Famu7csfd0Ru4rVFEVbnLZJ9PSEUTh5iCYP6XLcdNYUQKCnwV7ZZMss60DNYwI108noBXoXUkYAE
yNtX1nCDhgQxH10foJHwlDKGu7Y6gPGVIghhQbvsH5roUIV21XOqrTdxEhWDqBaBEkJLBWgs17sp
YSoMSB9Ssa2e4vi3BZA+qKXjrxq0wYALeOFEJ2cDdW1bEB4BJkCH62yC64gRF2uJl3uBUW7jiugG
po5zknxpIckCssx74rUkrJ2Jx5VzYzYx+IknCvVbGdjYiKSvFymHCUgzU0hNRx0JDwBE9Vie4nC8
BfYlx15KAGpV8YhTiHkW/yHsDA+z6VG1tcZXLVmEXx6vHHVPAkwLOLpxVpQu4XohupB64Groqq05
70AEvjO6z39q+2maA6R54AA3wfXJCEBjXNHXilRtp2aeF3NFeX/8+3e0GlUokKVD3aAHLHpWbRiR
kpdJuw3JBJjecJvkH5xTYESAHQTJGpR90G4Hrm94Pdd7NCjtEBpTNW16eTYC+ynYdNVf3jvG3puz
FGQVJIuiDsvg1b6WkqhtNdTGNG0y2VH+eCfVSZHplh2T2BGPFZhRX8hC+IVUmY78E24P+5CFoDVL
g2TUN1Ho9gjjt1t5/JMX7j86GioFZ68B4BjYpngymX0zVDVLW6RbN5IFEIfB2BgrM+AkIBn9/ZcM
OKMUKASizm7chWtRFp2WDo2qbwJ0QFqiPWgd8SeOy8v4L/8rBDUdtKkgFcLyXReSLgR+qukbHZZ5
WnBfPFbBJGiXCMotvASSQese10evaL4eJ4CB2SjBR5C8CIGthYH9+DCYRw5MeAhMwRaBN+fclsA8
coDjjK0Sw0zbsJrp0qpGj1fYr6Jsnrm5yHncWPWSUOHGGwNZyFzRIP96PXWVi1qE12HbfpQxGreI
tx5Uwgu1b1bESGF2LVTTFH3mkCIeRLvbty9dBLIy66eUOFvH6hi7HKoeFzomDXKjphMEKTlRneA1
+Xl8NGyDEmpdKm09RSyN/cJJMS+zNQReXIjxiJzB6BbvZkkG9J8hflVJq5JYB0wIwOjfUSL8U82F
VfIXUJjNPJwF4PT6GX6KQ7GiuerHX3UGaL14WelXAXQJVW8YVVXXWABXTUjbUJR7FJ/fNiGZbVDM
In+ROUfcnZ5rTICEGWmMjcSK7y5j4JfjH0gw+/ykuHUSTSi7++Ofp1P+Bn6BzqWp4wDJdRkdhfms
AAMNMiIkxJDsAQwWAmajnl1ynD89rX4PazSufP8+XtG5yejRihiNqSxzMIBJO6FYkSNlsF53MxkY
JRFmgq0ZurbXzSLaWa73pDvW3/qpmWuaHe6ag73o0b+DMv9CIRzTwkZ9dJcx3y3DquB5hz/BKJfX
mGLsabkIMuIc5XFUcyy0YoWo4Px5QRVRJFv1yNmGG3PDiKT6fqHPaah2U29BpKq86zbFnKQwNKl9
Qr2kJH9DHB3Apd6Uebrc2r/mVlkGaELU3ZYOds2kBGD4RAbG8uy9bzhKx/r+6JZC+AtiJPQzoX4I
tO/rbysnAA61U4y7htGqV++32g0It51AnpcmeIUf78TNRkCYAs1GeE/rICL97xcbofd+hAb00Nsa
shNbDlKEabA2eZ3sd9eEbgA868hMopTHHHEFt6JPDIiZUJc9TIsGBAYp8JNQLEts//nxmtheB7qD
sPS0MQcht4Gu1utFNVGixpiXFbbeS7WXTqo0M9E/+4N6xTjOVvpR61wJnSoaZy/ZNCS8W0q0B0Q4
ECiAcJDdTNHse6Mu5HynPRsUsalwGppxG34Ve8AtX+agcJhJvIiV5suurjSkIv2JCM7A2KjCTl5I
QqDpgLgtdjJYRl+jxpYMUpV2BlpFnm7evDfUFAKGDTB0cMpvAPcTeICRlxjFLv4tlsU+Bg+qUwLn
6BRwEdqpIWJWBZcc7hkeTwDssTFUnPtd48dYVQ3qGnA4lXaB6uBTSPRv75SNJDeXEaoBvGbgO5uJ
ChfKKjhDQOCzm4kBSzFB+q3YaWgAPyXqUgGaYLyIgK7Rzh6r6c2bij5v5DIQDcLvQZzI3AlfyEGa
KBk1eBkj8yXpnwpezvjGCcGMLWwqIO5hSFAVZi3J4A1TEEnNrvz1D7W6NYLZSwe8ycfruDEhVAoc
K+wZfSvZ+KnP68ESUrXZqXPFMY7tU/TyWMCt1l0LYBLG8OUsYIBAgIzqtY7imw52HlCGcs6DjaNx
fZGMQCiAFl3w6oIYkTEbo6j3qi+3u2CJXNqy+xJX1cmfN6sYECfeWzd/vKxbo8jIYx4hMfUEQGJL
7Q5Uwkt/JZ/UZeEqrrZses4R3V0aGkfBHYG8Fno7mKW1k5H0Qa22u2KmoF7oNCYpgK6bz1r0xyZO
iAkHNHu814vHSzzz1l7fYrST6rBJFp4ZkHoxctO2HMNYwJYqi/BvjSH0788A1SAXPM0qprZg/tfd
IoGRxGzMm+yTelH85J9Iqel4jUHLahJw2Uc/Ic+Q3d8QAwEB6LHPrS7XZy1Nk2XkCjYkwkgt0AXI
EKDV5UseZm2H/Ha8lDkux51bApKU/xNI//vFQxsqrZSFOgSOq2SJrge7VzjPz60EZIGRSwNBtWnR
ptdrCVKcaYGhTdMuaVZIM6TFRgK1puc8PtKbIB2MsnQWDSGaYSDxrLMLybu0LYxK3GWA3bQtTMi0
4NKVnWzVbLK/PMS5c/R6rUEodonIwwL0Aon6c7fhxb5ZZiMboCoVdvIB+XnhTWvI0mts/5StgOy6
EWaPl8cWoSnDmwqIeFh+ENrA+WJ2sW6aIKlrKdz36E3uFpabADBHchSU+hPAVglw8QV71kM33+Wv
dN9KtpbZPe9tuI2H0IGFpASdkdAQtItMrDqO4WBkeZ7vO4iNX6pn7TM+gDwIwxqUmjaf63b6lM/E
dQro1fEJsytuMp/24lE+jvNmpi15yZmb14q2/eIlAZnpOdlE3+vLc6hL9K/mEzpPAEiDg/jLv5Os
ncc7SENlQIUh8Q5GR8ZYlFOKqjHw8/ejOot24Yv8rp/CTbfynrJf8Cqu0CqHLjgwgy0TfxVxy130
NbzUNBQKMUUAgDwa9YH0hhGPDIUhaGmk7PWVbmfAUdxXgLQNZyXHKN6oNBVEQWNAMo75RPT1XG+l
YvVAzlMyZa8g1kjdEiXKaPalrLw1+DmfH+sz/eirRVEdRvYOeU0wBaDUdS3LLCOhFywzOOxczjJ4
vyxf/7IoWKDfRBH0gNYCmxcSstqGbBbqgLBlQCRFnwtbCGwC0woiK80PhePXaMWVdZJXthgjnBaX
aJkuSN6SABOPpOVs2D3JeK6QqwMJPC3VXS+rM6cimYS0OAwzNLfzkOFudAzrAhvyeXIErgYLTCcl
fp3Hg1wcpLd4naBlyQQ2XIRlPD511vGDJ3ZOOiKTAhXD/68Xgc6pvpCUtDzo+nqqVoM0V615ZNgK
b2z4drdwXWifKwJWGvEwggK1bQtNaqtD9aY46r49PV7HrY7h5ymODArDlKqJsYJl65vS2A74eUcl
nD269+l0EktD2hEggSwuRODpZj74bX0IEzKhWtIlAQkmzoHfCMFjjEBeVmniH7VfxnW1SrOOg84r
DiCgj7+r6QS/5h9uEfLxGG6Ba4EyDIwzY5fzTNC6JtTLwyA7GJUtS+fx79MvvDIg+H36ymP6CIHY
DVOW4vXWmEx+dRD+pC/xXwulwNTRuA7qje2HGAxUodOP9h6je4PR2EnMZSHTq4MMap1EcMC6qM5G
zNp26C7P0VRXEZDmzZVnk09Sf6NltKQBGB/KkwxwrbOffvG0FX4NLQyD+qBJTv63fMlfxpdo56EP
1EB/xfgmIy/XLR9vK+us4bAQYNJkCIImHSO/1+tVw0RWvaQeDsNXiHor8k+tI/HGhu4IQUZNhzWj
86WIaa6FaBixz0F7qR2Gdp61664G43RvHh6v5FbFUXS6EMIoIBK6aRhXEKKnc3lYhMGxizlDVnfW
gfQUQBeoVaMhJrOOJjTrwC/1QyU/jcaTka57AJ8pnCO51XQAOeEkJNq6j9E+utALNcjG2AfSd46F
qDPN+1CQEhTbRd+uoobjZN6YZ1xTWGiYA6RrLGC7X0uyakkxYj3VDxKJN8hKIdzhwd7c6jQ4QBB7
wc8A/M0Nh7IaZqNehJ5+6GN3nvTu4zO/PZDrX2fefs3TBElP8Os+TanNYzuZ5snLP5eBWhCcQsSP
SA8zpjMcB9+QytI4VIGrdfaIrmdpE7Yc1brVXvy6gVgfXj9tPGUOfdS9PK7HAaqlzwP4es/c+3Hn
sOFW4qXR0byHlgO6lxdqVdRtp7ZNah02fjPzxEVX2abgJInzj7cL3SI0WEDdCY4Tc9eToei8qTGN
Q5+7vrhuU9vq3ESY/3dSGO9oksQ+Qt+McZAADz8dC4BHenaRc+7H7WOAUTV0cqI1hHY0sE9znVZa
2veNdahaW05ItYQor3Yn5A/+cku094ShxZwC0sHtRwBwfT5JletW10nWoQtJaNhB6W6jFXqn+mef
V0+6iZ0xuEV5Z/8ti37LhS6MsVn5YyVaBwn4vKvpU2qIdQyXILBwhdg1eUy+d5QbuTGE60hHI9Fo
MadVqA3QjMTKO1TAFkAGHFUr4/RYIe5oN8piuDlonUAPBds45EWBn3e54B36wbVq14O1qf0Pn1dA
uLMSeAUIys++FE7qeuO8zESbbWF4h2YCqFBMAsHngkzdLgV9beif0DH+jBXdNNUD3Rh1l8w7GBnR
UG9xtLk1H4Z/fE8NRPXwpWB2EP+dE1MXKqBlhu4jQBAOPUAAqj9eOzdrW+MFs7dvGaQgk4lmQ9qz
wbZgt0JTSZUf+0e/PYbJfG70L1HujM+5znFwb2oe4IfFmBi6G9HQRLEmGQOqp4EPB6rxj68h5oaA
5ED03kkP7To0SBAjaY8bZVee/WSnJUf2nQOjAbRKUd3gg5xv28VWlnJiBl7X+Uck8DzUMOt5A3zC
dj6MHKt3q31YI4bQkFrDnuIfrrVvEmTJFHTFPybVrihcs50H/fvje8S+qOjaFJGHpGDlCHtBFH0t
wrPGTIjHzD82wgqXaBDdIZ/HGmch9JpcOvPoP0K6kz5HqPUhxmXeoir0QEYWevExP2RHHqYHu0v4
cVo6MRAtSCbtib9eQihPUmcB6/1YvZXtTtqovK+/3SNYGhhQTDDDO0MW+1pAI6mpjH3Kj+Y8stvX
BFNOHG+Abf5Eyec8soCgjfZqITlzLaJuLUTn2tgcNXSZ5vMBxXCFUjiuRLdYAohIJn0719fP+SeQ
57SlY3B6eW5yQ/QDdNpcTtM2t81oXtVFXhEr7XG0pZn6YSLPl4N6sXhFH/Q241bZWDsBK4GeZMpg
BcIq+pfr9cZSqkrB2IbPCobsfo1d53xizb+h3b/nAB8CtxRJXBB5RGTYe7wOwpvn8CwdVW60ueNy
wcm7li4rQ9aNAaR3bwOK6UCJtdwwJ91vQYoX7tbSs7tSfrrWC2mMpRLCJJM7sQmfwWwEqm4B41ug
G7Wl1sFAk+k+vs9sozQML5UGHx9FPB39P4wmKZ6Vtn7fhc81KZbx2j8gylu1EXpARKfa9Avh1Dha
wUkG3FS+IZUChGB6Ck8Lwj5mjbESyP6YBdFz/tsXdoD5z8wx33/kbwnTakS2iL6oeU21tzp7Fooe
eoTJuJoaYx6lbMIIAeinnyfFTn/zbYqxxH4+LXW7iJdpZ5uc7CDrsZ0XacCQoWUfASHrHqbwgWtL
hDzdnhZRgKYRncQZGf98Pz7DW2tAF3YhiFlY6aEtVZYgKHwdf4tnY23+pB+tT3o32UkpHelVVu9P
MiZEBzs70tbexx9wf2cvPoCJrWtRHaKxSXCcmII9jgMBZN5MnIHl6tTMjaXDEUe1g7khV+tl7mPW
o3rUDRAHyGbV/iv/7NUdKpKYzZ0/WXsn+uEBVN8/STS5oBESDyvrPdZqZVaYrYyexXQtI+s+pEtg
Gb/4e5GXEf3/bOW/RbF53Vy1ArPoIcqyXmTDjZ86DBgryGWZf6JV8MPZSXowNzsJXwGzmUDBAFv6
tWXrEzWJM3mIntWX/H9I+7LdxnWm2ycSoNnWrUbPiYeMN0KSTjTPs57+LOY/+LZFeZtobATomwa8
RLJYLBZXrXqPz9Gx2CdOb3UX+cU/RmeOlem55UrBBUQ6AUllnJD02egFKloi8BhelVojHli5j4WR
oylav2/3LLWMfwFToQ2A7BW8N2WWnhRVSbdsMZfxDvGQtxdOC0MZdBXcLdkMzgPraf7GMYWoAtE5
6k7wMMdT0zm6vdx2ohqeB0fzzQQVvsdzzGLtkx+h10wCf0dFugQqswp1ERy7CHTObgjObvTc+D/J
5cCp+oavdW/4w0FM6vPIMJJZPAP3QrQHZdza4WhE6jYYCtwi5wQtOOM9/os7Z72J2qPHBKnoVWFG
fyQ0W26N1fjIgL1xDl7D0qnHqM9HfiwA2xgxZCgevHfpxNvjO//Cscrwbp1HKHr6zXzDUHBNnO4D
bUjioBClCFiF9TlCLPwbLZT0L8+ArJ8RsRwYCVeoJUQKD9cdRNHEnVDxbad2eTVwQXIGo0LQU7Pl
DP1b+hifmnPi64x5vAVG+Kq/9F5k2qhdEDbJAtdrgJXr9pw4TaG3z/HGSB7CTcE48YjjpceFgw5Z
fmSnke2noNQ8VTvQFZNzagfHjKVDTNcLk1iFnKP/+3nK7y+8YBhSt0jOwWAsMjMsnTC6hLE+bNPv
4jNDE7PvMcR68S/DKn1aHjpo23uM6bx12CJMQrHMb23ZTOKqL9yiXC775Axh+5NsQR5p/CycAAzM
xbG1njSnNvhPDSF/tqq2DWOCZ+/tZAoIDRIXWORnwPCaGqpSSRBj5sfknOO5v0OBWRDpsQ1Ok+EO
KLdszOiR20jW27p+UHb9xUlP7QGK9yvlB9dqXT4Fn/eti9be+V2T6w+ivJGPN6tqmeGDFF3cVB+5
/UkaDIR/0K4Y1CQ0slfQBLIz3O9idcy24K/o5ZY7fVVoi+o52tMSDyfBul55+1h/k6zaQTlVPqKC
vrmEzCaEv8EsbZ/XH0tt8zorak9s8bExwvhYT46BasTn2uBM8cUSTorVrNwD/9Ksa2N1f57mEQTp
+ovqCiQdEUNo1LrlUpS2RZnX5+UTgNv1F65o5XPC7AJ3I35AdRV0KFRSOIZcMQXUeaUcFwKAQOx+
GlFVHe2QvNHHDQoVzJ7ho+fn3RSMWvygTjOQ7dP6PBgDlNU+tPd6gDLZ8/25m4d7UxRq1RKtxDBd
oPS2f/GfWXTYudOCJA7MFI8PpPCVugH97adOf4u+p/KJCL0YeTirR+kT4kgv93/+RkQz/X0SG1yl
klTR91wuwO+LvhG9R1v/vNYqPYJmwFMCNSbWs/ktPDz+Ic2AxyyVZO2neEVZhN7Cy4SzcI7RNDFE
Q4txoYfPxaV7kD+Z4eh8pVEdhoQP8um4HeKONoVbZD3uTGkjnNWlIT6tZSARMvRORO+0GPGhwZ8Y
E0ombOoRJoh0ACxy/hB2ZS2c+WP1kZqFc3L/lKuv8FBEhssCm5/E5CGVvBQhP4R0IBn+1eqJnh/W
RA/jnDyHf4pK7y/KoXtNHvkdciaspPoNT0DQUCyOwkcNhk2heUUkc4uAE875W1/rSOG3+mhsWic9
QlS/09u3+1P5GwZOppLkEMDowHWX6MfS2UcUdkpVVLjVJV8vPpPvwGpRZJJYI/qr1Vv+sbQkgFer
0q7tbtXsSis5d9vaHB/4w7AKrftfM48VqK+hQhEukyNuGWjVRUS/wcKqUG7qQfUmBEGD6DV/fQ9Q
2vjxTIafnxE2F2DkIr2IKmHUCc21h7iwB/exEJdnk1vZ688AenyYfMNQtwwkWncIr/JTJGqzxKJS
K0IJpMHJd+U6NXv9OwXRfYTwqmzUKPixBZT41NCH9letFThLU4VIuGAFpr9JQMnz7PGRdVOmZQFn
X0VZXaZIDUmFLBFJD2gRGv5ZbtJ1im4mRMlZ2goQv41BlPjWoagB2fIOfzw643COaC8ctH7QYydC
wVHMyMHPzl9qsqiIe4wlHrkYTFZngDwBwgSR7iJ1TAyzm52IFA51/ApVpmVZ+IuTPRNtIBLeQ+Hk
6+WDCG9VOxckqj/3QedhDQEF5QVXit/CasoSNJ7rEiVVlufRJm1ZpZWyGleBIWzCw4DS1BKKeA8Q
wjM3mFfnPvaNeYXHRr83JKIRj9K9HzqpVf0yzDmE5HpWGD2ve8jf5TrSTqiN51nva+LMX6PBBJpa
4K0VURSRApi60GUUZXkYeeGlhnRds/+UN4Pxg7ZZDwnKsDy88KN2jTdrBzkFFK2x2AozKjyYxKhg
IRoAoPni5Zd83pUHX8o1X/dSHF7UJ3T0gAp5vqpso2Ec8yLZJBNXSsFQzqsTirAMkam8JLrrKNAP
G6Cf5hu4mIrrEnGzrPuHBopwAdQOJZ3IFXmQ+Ly/suLs2k99BDXVMVgbiyrAR+Sv3oqDngU6aeOC
kRnI26C4socuDyrR0A1dz52lDvOODeUBje6N+9/xG2PQkwElAmSo0FWHcLqnc140TZB1bhVeqo/I
QkrF1qB050JjX4QW3sJOLHyVnUPcsUdDxc9TDbFaNAk2AifbKUaJPphorfim6s0a2ncO7+A8MH5w
q0cTWNzs0eetJ33BmTzk3+Kt2WcvUalGnjWxManP9sOwLSNRDi+tLUG8fo0SSyJcdBxRyChC+mAw
eDQFz9eFgzYOx1NjdzbIo2veliDvon8kIKr3vX4OTO6RKbw1X1rwuniQ5VB4BhY5ne7oxT5TSz6K
Lr2tPUhvhZX85I+hKaIydOHUq9KCagjESRm3hdkbLN74r2BBlZyuZAfuvJcNgK13jSMfsyNaXtqa
NW4aJIvzzcLE2j6In/ftZ1bbAVTEkjzie/Iip9KvN3yAxEju8fFl3FXHVyKSC38cWKE94jJ6ch53
uxfn+/H7233tHqIHLtdbVhhNnP7UFEjIh3oEPJlB/IBOHyeJFuLZtkgv7ntqcx+CFTF36zzewSjB
1kKeB5EHppm6JA25ULht2aeXYSM/N+9QrXr3SQfiFXca/tRWd3ZfYFL7CI1QcpPZFpw4pNkIIR1A
+LUiSpGpe0/ZSXVS+FJ6ydHxU7bGree8CHiUS+EOELizQh9iKPfgKDcsDFEbR6gmRKiZrJJjLxiJ
wa+1Q7lV1yhDWElm8aQcKru2kI5xgnP6pF1cC4JuLwt0XDxwb/ETy13eCPywAFdTQPlsXgtCLtfI
N5l4hIVyaeH4toJuY6KZ2S4ks++b9Q2bwglEiuZgUKQkebqXeiXRelnNwssDCM3WSdQrRk+uWbkz
9s0Vwmy3Kn2WiOIABPndK4zuOfpGU85t/NmZ3l6XVkNoyesA5ZVPoFKwGlvfcFAYF+gaSHORyyDl
KeQ0lRoJl89Lkugdjr5VeWQykmdbBn0KwNsDCrJ5pMiBOuDSxl3UXuJll3TX/XBfAHsunsWPZOOf
8bBsKpvI1ccfaBs9dheeYcKz29n/gYNrR7hcIpJD0/Vry67MlkMI8As06l98wz+ru9jiHlMn8HXW
BqXDUoIGaVb0+kPCDswK6jAKW20sGpnPYJxL1S6eosToR+RNO0Z+chYg0UDUsIquTpK8GLOLBKqL
4W2zp3grbPLDcsVyAkwoskOuYjF15POlCD72hdu6+3wdP6A3zM4/IW34ty8uv4PC8xh0ZeC+QRyZ
IkFTRIpcQcgu3Ua2fKSZP/MX7SkkDYcelZCpljHLugAPCQIkmBFY40lapiaxxCUrJw71Ij0gWdid
quPyIbr4W+kneGDttBuWMcGiZrEeucbzubi4RNtgU+suems3LyxVf9pZ0QOinJWvLnsIKgDEX8eP
0op/AD+asaFujgMpFdRhIG6FKNl0jQK3jcQoL4rL+NV9SAf/Uyp18cX9uO91Z9l/jARPEEhzQP6D
5HMpxyRC2w1FwFlxiV/x3Lw9Obbdb3WccwdXfzGOK9Ie+T7kjbn7JQ+grAs6uig+mA4sQRVW4/FV
cUlOHvT9H2owmFmck9mtHRk3UD9I8RX0jCAwSIFwipCpfqZWF6Jb/AmBjf7T+04rQ0XvBxmj46H9
kTurRYemA6V5FPWNrze6YpK7CelcfCaq8ffHPbvq/X7TEnRQUhM+zz0uxmH0l0uuxiVoCQG/5GSi
GjW1hS06DDjIZMUrdYtsAVTytTXDjYnE9V8HGDQ2Fc80RYsyFg3YUKR9gXhKiNZO5VrdtA+VjfDc
ztYfmZ2Yz7y5tGOLpfE7u//R8JTDidtcEhrPay6jDU0IB1X+iFp5J1+7sY4Lj62A8bUwOhAs8pO4
6w/phpUvueFdEc4gV0kqTPFISXecU7pQ9YOmbS5ebgT5rvIsldtyq+ol3Ws7lo3f8HhEM22Jpy2U
0oHiRQ24GqJFzMVJg/NJ0ffhWdmv0CN+9XPfpH6luOllvYahYjRUly9SLgTM4IQ7caOclS9ha9vo
o64+lit35yjvugNd2lY/rTUr/LC49fGIRk3vxwaZqXOOrh8/f3vNJmt9/U3U1iuTqk7rKm4uYrSt
2r2UGyugeBCM1Ej/hw5aNj8DemiEaGBfOoZ4Mo8xSy7z93ZATQykMnC7RhUjIkr6ZlZpVeuPalNd
Xt8fPpEr4vR6XejpIwTlA73CfZ/c+XFb4tBcxIMKD/lDtdOvxCuHXNrhsLE2vL75iFdPkoUOZfAY
aM3mI9c44Arwf38d6U63Pt5f01tblRRAI6YBu5afBVKFVPClSBK92sOzpuePMvpmntH48Uk1O6QU
JQuNNHRuzZsCYjpuXW1Tp1j5jBDhxrmA9h64d4GWDTobkmFTL63moaiBYtxcUIRtl2h3juz+bzsF
dClAxRT6U5ewIM9EDzOT1Qljdq+GCU3AqeNVlL10bHy/uch7edOec3TEsrwNNLtRGmyJr0j3905h
DwuWh6avYTQudefsIHnoLTm3vlRWiSSKT0QvkHmMdgpy7VKCc8PVMztFfwbtstBFBgl2Rtqg4Omz
WEtcr80kwHPbfMcdFgft1L8sDot97zSf2qO/Z8mY/csqk6ZjCNxBsKZWucTjser1YXNxez15jk75
2bfHlWZkX9C1V30dnBjuTbqcK4v3QNlyDyy65jzKwUqTOjw4ZCLjQzkLTcqbRbjg60u/g8TASol0
FM4+qayZvbmwVzBUACqMZQqKkYDGSD/SF/cafeOhfiefi4c0Y2T3btyDpiOipnQc0nwMJECN0Kx6
HzGH+xgyZUhXb/ldv9c6vX677zHobnyk9QneZvCPSgrowCeZ7tUFPwpJkcBuoNRTvrlr9S3ZKMqm
M9FGGHoJ6IqXvHiprrI0e2YpAgqYrnOUK54jHRfri4yjvNypjvaqbYu9MOjcT2IHj0yeETk2J24d
KVOUPEAlgMiHILSbjlQehrBIlK4+Fp3pC0iMZCm6zMSuBVJhcV78QbZtYJxn86Mcev4g2CJqgE6e
Nld5dgU1CL2xR5WqLixWbWP4g41ELbqWqCY6i7XPLcNcyXpNR0m6KqFMgAgIoQibGiVC9qU8VD5/
FM4ilHA6R+yMETIfP0LDMJ1bSIiPkcfDgyqSeVRYKCfxqIHzMByX+9goIRH2fMoUA8RTpi7jbKMT
TiZqyxCWEzIH3cU79pZLN9aEAXqJYBLhxrn0dXGbMeLcG4slYjtgp6P4BgGATG2FsGx4oa5z6TgY
qWTGqpMYWWwsnHITlVbhmvErY+/NAmvYBJKxEC3AmzRR6JxaZK4MGR6TErRm1pf7Ei+T+BO2vq12
SOD1aCZlFDLCBAbqzJ9RqFR46RZKzElcFp3UdzRN+3Yf5XW0a3buy/jXBkKGh94HoEvI4LhSwyMV
EzXSsGh7GONxAu21xU4vIUi/Sx0w0xijIs5+avdTMGpUra+k4RgCLF8+JB/dAbVmVWHGGnrzKpsa
lNrUGXSTGauTIHkKi4ZESFmhGhWBOp7ipksYc8WicNPQO20/h1P4qqib0VF6K1sHXzI6muYAvT/Q
2Q2YsPWhh4oCYXD3Z5qbi3boWoEP09Pi7FW63aMdbMWqZ7mBgV2Aen7wTggHiDpYmzKOgqWspSfo
xnLeTl3ukjfhQzL8hc6jszCKEUpH2XfryhZ3zC4Q87gCEvXYg5CpBrqEYU6ndGgkPlDBoj8VVr7L
DvFaPqpH1N1BbWu5Ho/au3/qLorj2jIec7U1q2nm7KmPSORf41MetMy9tMcKyCfRSNe5HW0Sp96m
K2hsIruBWnnHW6t2uPIelLV4lB4jO7PFFVoOOqz33Xk4QHraaBA/h44G3B5dHlyoed4XQaGcQCf8
yTM8nid7b5fsvEeEkg+s1+u5/0MZPW7yaIgGVwSGOGXL/LBUq0bk1NMr0ofvMqRZoR//kO+Xoz6G
zLKteeSBhpbgpeC2QlwfgKfrXLVFVTZZrJ3aFQTFXtJzsRffXLvbLVfRQ+hUlr9Lv5mNw2dnCbwR
7vC4IUHQkpQGTlHdnA8Xg9S7p0bRA+g9ogGC5xzUp/u7dOaNKBTKGwmxmycdNEFPiW6//LUDp36c
+KSrXO+yyTieH/DjzWFAiurh0j2C1JjrIIY594cxD9IIFORMUfSKExhadFOoIg7Fnusk9wSt4lLn
vjQ7Pbtv/FpS9DAw3Bftkcl0J9tr4lFRbY/qK5TSEe1ndJCYQroD78mNInhnbuVtg9ZEc3nN6sHR
OTcr/rPcLw/ZC3JtrEhtdioCFvYANQkUfhDxpSms0hXK6Mu+f05kO+b0yoBamIQHc5DtrcKuGLHG
DSuEbBYkpbC50U6KTjGCNK0VXRr45xSPvws860h4snLRv/T9bxeQ1ERARRLtNuFJsbmnwyozVy28
yo/PHoSLHPW7RALnxX/h4FF2EGL+Vv70jKey2dAoRGoie9H10GTBi8/CV4rn4xc05Kp2KUQDWfIz
s1OKAqIMRe76wuM9DC0gvXWUE4JqUVrdn7/ZPqYwKB81iC2a+kQYTPuoWUgd3P/1+faifp46aCEA
D60vCT/vX7IDiOLm4hCpq+YVPCUFWacQREWW8yBfPNleFCR1urWu5HrVCMjO+uyeYhEFlcrRWtZo
0fvn6EoMBzK7I1BoZA2vXJXGt+OiJAOEDOASueLHsLFB9h732qPMakV3CwvyXzi6UdJM6iinWILY
aIVQiVgr9BoFvRGi0F8DWrmuOLQfYpZfkI0znUeczQiO4BhxWKIWaIqWJKNcFF0vn1+jDwwuOPl2
/JI+q1/tR/Ry30zmyX8UG4FGQFQoQJaFtsYUS8rHpuIjRT5vOwPtfL0VajVHVFD60Nvujbfq8vGB
rCieHVgVavO9PAWmbkRQ70mj2pdkEPUjFWzK8MNb+4wtNo9yJqPDK/d0dLycomfVKAJkn5/z9ae7
jhxtw60hfmaxatJ+Hets2f43laAKTsFQjuAHgo+pbMsVnxntw+IkeUhz15tgp6Ife3tQXfPvK/0Q
LV+tILiVU9g4G7WRDzGR0bN0EcFIDSzhuNhze9A9rfvWMjs/KSjKLWp5EQshjPZsFsd1+8yxLges
36dc4kLom6h2BfksHtHnKBRN/3FIzGY0PLQLrNBKCnUcG/VrHCw5YPnLG5sO2xvar3iNIf2zKHvM
Ja7rvdRXzuWO0xdbd1db7gPsxKm2LPmIeTRMUov/YNGsixCVW4WquPKZd/pdaOpfaBpXWtmOVTYy
o5bANiZAlElWfjDKXLCQz4tzebElyI1v+Tf5Md2CEAbdUMkon0DeBEH3sWLVb904gKbYlF22RS8N
cqLJZ+g1eVv38VEfHe5dcUaon3u+zgS84VAmY6WMs/A1L4LumIwCqRFNhCHV6pCWwfd3wDwXTs0o
ZaJJjr5jRc/J4DeH6/Sx2OOt2DVLTKhktE/+pnlhaSbPY5HpPFKnAYh2JWrxYJhLJ9N3vcXY03Mf
qeAuDq4FJG4EBUL51DoFWpyQUHlxzl/5n4WN2pOFxVXojR4j9gGDzmeFJrMBIff6K01IBGlAjqQW
qpYkv5QG0QeDjsfzibcWrL+nxxAM3Clw39QgEUTLpyRcH2hBK6OMaS1v+l0Pvlq1g4qsxaJDzN+E
KCRq+lypGBaRrPiX0uZW3Aq9jzfFvlxB6cZyV8IxWIMdvimZOSnys5PDhoKlJjHiw6DpRsB2G/8x
WMlG+igc31BOs17a3Jph9LMLDAVGGX3qNyPHgbhwiQ4XL9Ll8wgxxnBfrFj8lRvGOF03ytgLkfdc
9P7wL9xq6Sxsb+P+USxlI4BT6DO1nW8a4pWRUPFqlywlP04xrODwILykYBqwxjOLG38njojHL0DW
hD729GxOJS1WIl7yL5D3ttSNt+pXkuM+4MrCWKGZ8wMQIYQS6ivCRtrekePJ1Egtg0tmgfcMxnxs
Ktt2q5rRejSIoiyRx+/AmXlmAM9Ng/QkBFcfJfIQE6Ij4yZD7y43F8Nf8/dOCnJY8c/Ckbcs/tSc
KKFMkajVknsIWMUtkGqzBckbJQHWi2RV24zlEIk1T7fWFIiYzdXFwu+ywB3JkKCM7x3e28cve2kq
+8H2T94b0oKsqIc1hWRtr/DyIRy5vAbeAE9FNEYbuzGRlBD+fhtjYHjrgDwvKcOkBQ2COJEL9KgK
wcNsSMWqcFg+CJaPFypWP505sYYs1hUUZfhZAAoIstrhpbDKXWwXRmy+t2hKnKwCq191uT48ig/L
h2KtGDwaCw+n/utPgWds4755sr5DpS4AYQJqb1HjOzqo7AvYGfVueUS6kzcGK7Xxeu8E685uXqN1
/BweNId0l43sxZppVLPQdjohKhWJ+ctiidABH4IeMCae6CqDO9UvX2+hXu5L9K1yLddikVHnaVCA
gqoO/4O2xxCcpLZMlIhZq3SwrNZWS13a+ca4Re/2pck/FLv6Y2OEx3xfvAgs2aG5Y53iUjsogbAS
yG/A9T5kMMpEAdl0VkXp3LVOMahd0+d+QGh2ZNdwYM18qqZ7Tuy/lv9HJhetviAsBPlxUJdpDfrc
FfKyGVBdwjvyxnX4DRrE4bWgsgM8UTSO61ROuRI2I6hyqp2Bgd6tWDq08+sCvgElwSRCAz0P3zN1
EN24XGZqlyeX5qc6gKBn7Lx18SU8hXvh8f5+mYe3RELpVywK4tSknGYKhZdEFJ2OSXopIXswmgIO
rOVaRRfWVNc2yAqvmBQI8vGUt4WcuwwlVGRmIfpFnfgpFMcgp5eml0ovcHX1LM14tD4IB/KRdYTc
cOyAgmIMbnmkgTUVxiiLtshrN0svkfHIuhrPFwky7pAmByuWsEfxADmduaiL8n4U+wjMThPigwMa
h5jWGVX64MfcX6SZ5RMkpM6hcIDAApUJU6TCXbZxMY7RJdLNxWC3BjKuJdGcuA8ztwXgQF4ED/1E
Ew7KWlMcXi7TLtGEGMVLIKkdJLNCoQXa41rh4UNexRDBYEUxM1ugECnrU9umHVtPjFF0mO/2gbRJ
OgNqqEYx2kQ7wj0xn8FmZy9phYSjEI//KHuDUu10jEK+dAchSBIwqxa6vNmDXbSureFi3p/LmUOk
YKiBxQt/SOomxg42kqe38w8rXz0PjigAyuNWWu7HXg4A11lsa313kKxQN/7+JYOCoZwuv2jHPK/I
OFAnGcL0lvrBR3aQcWzPcwcUDhU+KMHoVlqCZant3saQbNvT5fVS94zFJgS/7/7q3Nq7aIgFciOp
r8ULLbWj2pJfloFE4CD1Uq/F78qEdg+aJ7MU5GZhOhnXFRBlbn4/hkOXB8nltdBRuwWuaWIzTG1+
hSIYEPjFAxcuA7DqqUmD4oIL6ZABw37AtK130e58ZMaSN7bqBEWcooTLogCDACjQFBR0W1iBtoo8
5xNKZH+O95fn1qQhkYUXJrhuMFooY+iFJWoBAi+9cL7+mvVgzYSevlrdB7nhVIl2H7oakOITSDlM
x5OVmlTIUoOzQXffpYcUunN87RgVozz+5ka9xiHzehXsg+jNcVwKnNfR1bW97l3qWN+cmVLPtybt
Gocy6SyWekkLgOMeRegEqQ+4BFoMUyNea3J0w9KuMShrlgsf3T7UOr1sXdI9NP7Ts4rvbu7MawjK
r3HVImu1psJ0xWvR4Q3O4t4l48x4Mr111E1GQmbzalX4sZaUQMBIQtQe2OVO0dPlelGe5BTs6ifW
bf3WaXA9KMqgBQHq4kOFQSV69BEFusHiupOJv7MwNP8xllNBLSESdqnXshluGMt+0ztffT9dhJqn
MuHZ4+fVjZvriqXqh9JY/RlQIl+83N+WLAOg384Xpeq1pY+S3sFojIWebDijMJOdgAoBZvB7Kxi4
Hhe1N7Web9usLcm6IBCwxVCP7MDmTIa1MbYmHYaGndpz5QhjQ4e9c0tIgEZgeqxFYtkAtTmzuB+6
IcLEFT+hLa+/te1ag1aEFZ2HlbgVt575fH+pWMOiYpwu5BQvHwBoBqfvZLdZsYbE2Da04lbmxrwr
8QB4lUF/l78gybC+PwQWAuUGurzgmpHHxlzut6Pd66C+sPY+45yhDzNf9kZUVGPxO/AWC6e0UODl
64wT82YM8I8lg+Q19WdDE3PiomqJJQ9Guyv04U9nb1ZLlIX8uT9lDGeA0tcpVOmNclJK2DQoSwi1
4856glZrp8svlY+CFBa5hXF+oiHEFK6RKk/gOeLabFNZ4qE6h4JDvMkN1hTeCnCup5ByBp7oCa6X
/zoDBZIuS6O0R1NZlVsZ/TINIzYY80jm6d99Nsg704F51VLOSolsn0h/R69gaAjtnqIH1ia6f2bP
mtrUbhF29YD5Q3cLeV1Bq2PFGMh9LwpO9XQgfMf3YlDC9nBfrM/LR39rWMaSVRPDNASyl6+O7DSv
6o4TMBD+R0dv7tEwSB91lhe97xHQcWyK0qaSgMY5CKM6A+mfpYHn6AffCNB2sP1IIYey+Gl2nJNa
rAvdbVzyMoeUArpgUZMYeWXvcZwP742Kn31FCl6e76/TbUf0DwI1f4kSdDyfxelFOGcnNDvfSEhg
hc59ENYwqOkTCqUreRcgsGnt1Nkr6fG/AVChFK/2AZIXAEhGPUYd1PIrfLqP8C+G9r+JolPIaDU8
dsMAiH0HYS9jPFhSam3Qf4hxCyVzMXcA/+BQjtT1W8RVaZQiR8A/Q4D+4Sm2GHuTseZ09SdsbSkX
Nayqg2AWKn9eemuT7xkg/xKy/TMQynOGeasM5SKEi0FJbYLHeE6PnMoMD/GKtT2Jt783Z5TTjLsy
kZIaV8Nwt4UCqr2UIEj0Nu5TY8VKTt12nP+MioqnhKJuu1AJkKfcvKLp+JkxlPlLxe9l6p/fp3Z8
qlWBUDZYG6HaLHRBNAVFFw7coTJ5PbFLHVJBvnk6Rd+Bseh1EdEVwyHcNnQIXqOaAs8FPC15Kyqt
kvsNSY9CgapfC/pihQcS1FUYrLOOWMBs2a6QKLcAMmkT5wqyzOJ3AeVnpHR86ENt+z1qchnB9u2r
3RUW5SEWSRonQYtRDeBgeUa3+zCseLX5eZYQpYgM278ZdP8DRrPqkRvrxpQDmL/2z0Zh33dFN73p
1a9THmJZaJkLB5Fenkn93in5Ot///ZvuAalQUhWA7ld0h7UCTAYFKsM4uXvTTFZoepjoiKzug5C1
na39FQi1HnkOdV6hR5yzdHCQOk8gIP03BIkKfksOfDjfQ4jtv0KiEaZVO/yKER7eXOh/RkH3o0V5
6P+Pek/OkWGxN1f56qepCFccArw9V5gg8RmyUhu0I18x1pmFIGGJrkKnvM61CNxZuDK8B9bW2T39
xyFQbtnFy9yS0wAQP7YoBreYV+jbvupqkihvjMKpbvAXMNXGSk6fmfEIdctdaTDGwbDVX+m5q4mK
tVICElCG4+un9oEI889/2gy0y/WhfCE0IgD8C8q5HTTwLp37CDePrauJolztMNRJpuAl5xKvvSeo
izDTzTfvLVcA1H5eZjlXxOSeJDvPpSltUT8JnxFAyeM/DYR2rQu5G8OowLYoDp4eXdAZ++/jL3Cg
IfsuS6hkXdDPXUnh4kJRSxnCFtzMM2Ow9dRjWdSt4GiCQh3zORjrGv7J8OAk2Z+Cvo7WPZ5qBlZ4
f2OPT3DI/1+ZrpAVac+T0eD+vyYTNrBs94ZlofoYLYah0YMrCs38iWQp9SHUluEmbkM9CSJ/BWPJ
54xq8ASvIajJGtHCZClwgHDf0aPp+SG3q6cc/ZKEZyP64+uM3X7j+JugUVOm5Zkw1rmaXV7dvc0X
hozCmRbRT/l935JZONSWhJJwV8cVwQEvBi18DoZ7YF28WBjUrsQZwilqi5kbDNVBl0Sc6OD7oBj9
cn8sN87B6zmjM81RvegWEcExy1bPWmYy4YZ3gQADLsBgP4AgwFNzpdWdIHAj5ip47iD1sVwHa/RY
CpFZYm3/W4msCRQ1ZS7XqWEmAkoBJXuBS4vtQ+0QFuBbg86/sBI+N1fon5H9nnBXG7QKpSYKycgU
XbM5ozUOkf3DOF5ue5srECpihGBJ3zQ9QCI9XG8HazwgT/LEiIWYKFTEMii1tvB5oBSW7OyjbWF4
T8LP0/DCAGJNGRW3oE9NBLbC75Q1H8JKPVvp+899exZvZK9QD0tUTMF/gTQcFbpkndCV3UImV2R3
Hx3y9bBJDq5zcc1gH+zBSNi99c/DLjNBR7DuY9+INtA2G5pnqPoG34feS22aomq/FHADFMx8Oyr6
U2Ca/w2Csod2geudpHUkLywatrr7OLMIU7cis8koKGOQOFEdxJpPL1mpvxbQDpY8PVWQDz6yKohu
7dgJFGUPTS1nS7XEaCorXOex8Yoa7tIoYoO8PSzWLFWaG75uAkeZhuaLQuslgNvy312gC2/31+bW
Npr8PsG/8ggQ3YjrEaWbl/EBL92L0oA+S6qvnrOVeLoPdSM4mCBR52qB13vJE4A0OKKxr5zl1+q/
AVBHqRwpZSipI3lI4Y1PaH4xBnDDE0wGQB0LPeTf0zTEVkF6dC1bZax/rH4Y4QBrO5JvuFqOogvE
rolgyAG4svbQWIO0YuVc7i8EVBGmGGXklmq2AEbzs88c2cyf3b/VbCElQP9zKmj6PEWIJPQAd3ms
hPsEdZNLp+lGZhqMc4Y1DGrPu4XaCssCw9i2SFY/dX9b9kuNgdrnsVD1EB/Di0Km7wM9NE+aFbG6
d7GGQG3uRs5Tr68G5D54PMzFZmG2DNrejXh5shLU9nY59OwSYuI+go1mQN+C2XeTrCWVWpkgUNu6
j4JKdF0gcFt+sycvB6hW7e0nqKExOOv39wa6i06tikeeeqwWWJGi0Je64eE1vlgx/fuNs3gyHmqX
5xmaWUc11uQV9wvR4K2FUewWzxtGWHHfr0PCfDoYtCHIpFTGYC7rWmcF4oyZosM87ExZC2P8ON+a
EEJHu5Z9XTATqoyZ+j1arnxVliRy1fnwh50h2e+ED63qwWPIuvLdd7tQq5zOlCsvfMXNYGCKbtv8
2fiTWQynexMBvQcgYA/VN3kW76tL1DW1EjbJAoyibNSVo979YURBEvnO2Ua5QqFWvEqlMfA0ERtl
tdDNKl4VuIHbNURQIEeTQUyvNlqHB781Q2ARHVRnVaOEpnn5sT74hw0rl3jT9fzzNbSJQA8mkDge
Y4707L0w31Cow5jVm0Z4hUAdApmYZV7hAqGudc3gHrcdtuv9E/+md7uCoEwjass8FVNAPGPZVKBk
rn4fgTUI6hQI8UDCyTVsPC5NO9CXOx/95Q2GaTDs7/c14WojxY1fiF0HEEX3W72yWlN7sMOFmV3u
D4aFQx0GcrOsgqLGdA3GeznamlGOhqU83QdhzRh1HpT9MqhUrMplW+5s8PPM8rk07kOwbJc6CIK2
66OsA8TiwW634Yrl2VhmRYZ4tR6Vusi0osJ61BnajtTQ1TnfHwALgHIFWjribRf+/zKeXxU0B2Fy
i2+65n82xu+F82oEctj7UeLjQgllq7Wmv0aHXsfTXrzx7PsjYSzFr/bVFVDTS3mNHZJe0q9Mf8BO
/3+kXddu5MiS/aElQG9ek6Z8lUzJvhBSq0Xvip5fvye12Gkqxa3c24MGpgdooIKRGS7DnIg+ODr+
E8ifBmIzXhglr4W21VsJt125DeBXRVtDbQVYsyi2RpgU6S62ceteyP0HryGcI8kyo/uaGrZAXsIt
ZURy6pg8bXuifVw/P45KsphR41SVY1mBRrzpXfPxl7QC+vXvf2dfvqrAs0sazNYqAflJHbVWYNAa
iLUvl+O/JMLoveJXY4pxSeh99QgDdsw2QMW1eS0qS5XVb9LA6D4EpRk7KnDOYK3aFimsTXOunhNP
fd+pax65rzu+4rTZ6mRc+13f1RC+524v6W60P5xHt7xJBswMDVvl0baHwQGfUuJ+CoX9l5mNmfQz
piJug1STY3wA2kODdbBV701ybzjm37zY/pBhy5dqN/R5SJ31s7jajV+NGmPgFO/XpX05TzMjw8QE
U2jkZeXj9ga4BvSCfbz5dr7i6NRSBn8uI1+R2EzesdgrH40QZ4Z+yt7VQsc3HaTSUFwJ5QO2acJ6
8GY+uZwxxiLyI6MYqY45TU6KmLwhjxZ5a0AL/ssjVL87p7CPq1GNcIR4lWYP0erpLbeNG15GjWP7
2LpUKgq+kUnaV9srgMA3ncsbpeSeGGMwMGY2ZNoAEods7XnxR45dazxE0kU2gFNLu0uwG+ULqmQm
CVgRWQ3YxIJIAbhJLwVAH/R19DeGb0aD0dAyiXRBSkHjIjsJ4Iukrfo87nhJ1EVH8YfKD49eYW9F
K+s0dotflFv0otOGV4PDy3I6cEaGUVDd7LPJQPx2dkY7vLGwbBL7LbfNkePUf6ztwgAhAEb+uZgv
hKjZxQC00AyaAnSScoWND69YPwu0AGK7ADXZbI/1eRdvBM/c1gRb1aCxmFniNyxTnfxh3Gcfwehs
AfAWvYwos3KxC25bCx1W8CFPIRFWmcPzJcsCPyPHaO4U+uUgjBCU3UG+oLtX6mijiLziZBa4dJgw
P8qKPitqgz7tMhzfc+cE2+nz87od4mgWCz59ybo0CkQQwShW9biTe4KXEQYyrlOhNuDaDTHePhqs
0AeaFtpS6P7zHoihfxXrzy6F8jkTxDHPwrHqqCDqWHsoRrzsBY8DxjpEcoMRnx6/P2Ae4phzS/s0
+r1yQqzjls1mHBMNJ/RVqvTeAzfa2G8xfzkmjxBjGcJeRlZMACO0ti/bp4nuxcnvLtweeI5ksd67
G3S/8ANwlBEgcdktCW8fWwzKCqfwBsDq4qpDZRSjK8b5uqxxLCyL0ymYfU5LsfQVbt0Lp+5sYsWE
HvJ2CC+yB5AA2u+GRmu2iQszWBfYVwtGp31sdsnmIeHvqV18/s1o0LucC3UfJULfg8ZOX+V7cSth
e/Co2G9/9840McMKnBlgBLBT4bIRJ1EQRQXu6hErGD3xEcsXNaB78Izn4jtzRoixaXqXtXUlYqEa
LBqgTDEhx2u1XRpfAZ7MH16YeCTIpUlKp4S24kiITkdslf492PDlTkh4WeZFWZvRYuza0AwjoJBx
bl1iH4HGgRdEhN0hPG++LAd/WGKMmzWZU2nEIPM8OdP+Rj+1+1suyvyiYbBE4FtbkGZVZyxc3U1j
Ggs5Lfd3XvHWvyEuxV7WsSCqJ2NBzHUtXY5Q/pAzKM8z2a5joDoLYol1bfbkjY9AFyE32Pn9LLkc
D7fsR2eUGItXWbnVxRooiYCxP4WOCkjiDAzxhGFRtmd0GG0dhrwVlKZCOwuwMAX4OeEv5n8tA10K
ABGlY9pskb/t1S7pswvEDSgwuk3jDppu5ndzL3m7OSHmyHLfH3Ts3qBqmhwjgEV3WB2zfx9I5ci/
IBH1vjo39t9c1Jwqc4Ci0PjqNOIAFTI9Z3hXNkD965AT4hFaEvU5ISZgHKROGMasLc4G8oLpi2rX
5C4nk3s5ltt7jpzzaDHRYhqLQd5UuLPGQwQ3uhLVKq/GQmbYCu86sSVzNOeLsa7a2EIIdVxbR1Gu
sFL+pXCAn8gzRzzpoP8+U12jVqxSD0EGS1S/0MKAR3QCdChEvrMbFwDcAcwgF+yFR5YxtugTlYzG
qqmBmrC9CWg2jvqmuujfbdz0OLxKjzp/KcWSUs+PlDG9SYoW3qT50oSpIO3j6Bqe4VnP/VtoByiU
GaYtam52wx23WfRjc8qMPY46ZTC1C9i94JQxxGWXO6CZAPOpXHEBGagQstHnH1o/oG6VLNXlVKWC
48kU8XDvSXvdzjSXjPc86VlyZnNajG3BMzsWGoyKQEjTD9kNyK/eaTf+7va6Liw6mDkdxpr0fdk3
ego6dUreMzf0fjdufpSB6vkfL5ynr+A5KcaeWFNSBn0BUpOnovw/YJoMW5XR+ccNbpYPT1U1wF9i
qzBbbk6NKLqE9Ugb/wzUZLBVmLglXty8ZSzLYv8PnS+fOlNxRLyaELRfdOrX3pPcfPUXPYwWdtnJ
8GPAHsSyhe9WRDBVoUmNgcoB5u/omQkH7Y0PoE/liZVtE/AfqJVjYSv2Z36nE/SWUAcKZLuBHnk5
budGWz0k3gdH3pYM/ZwOw48m1WPYGaAD/MlfNelItBk9ayWh+Bs43IbTJUGYUWMvaIhUNfNlUMMq
EvI+7H5Nj1seYs9X1eLK0bGdAZPfX6qQmoUeKOwZwZaxU+fo2JCHJ/bpbnI8vB5vgo2qusNnvN5a
Gx587WKZYM4mo8RpJMpZJ+ILpm6rFbuH3W1wbLG28NhvEPaY9vU7XPIwc2qMHvtTmxjCBGoaJt+R
SGifm7frFJb0ak6BGuKZXg3qOEBIYdSDN/S2daFtbK4T+LklBrZoToGJAQx5FButBg8XR6bAKpOT
oxfZINomI8+H4BabxUjv3aiBMzy4zts2tz95VmrpaTz/BCY+aAXDmgKNhjyYeU+QSJXJJw8TkUeD
CQaMKMO2DBrqtI+b0m3ct8DhsbHYIjrng7EcVZ03o6l9iYOBxRvniESu73To9ngQd9bN9YvjMcSY
jzAVpSKj5kM5eZTMYI8oPFynQX/jij6zyecmKPx6bOCnkIiR31SSAcsemKQcD8+RcbaWLI+THA0R
qPQQuwESGNrHz3/HCGMWcnWoTUHAYTkRgk2S2JOdoGOJ19e3aA+wBMXUgWKnauyT2IpLqSg6LC9/
Vbxpk9yo6+ts/MTYpMr6hwD7CC6FJJciuojdyUPX07e6PQCIAAvJCnKBVz/mF5uLH09NzA8hmNFk
4q9YSYPYqOB3Exi5gugYGKbRpe50tujZ1enf8sjclVwV5SXJcIiIn1VbwJYI+SH1Els/d/ZbiOW9
Ih2y7FYcKfzygD/5pLMf0GGsaKcedGZqux7rmSsd++CRaXTil9oORVKct/FAeJHmoi/GHsD/pcSc
qKDCGI0KKGnYoEgaD8uRh8KZVq3MHWnhkWIOszf0YpBCmXooL3aSw35LN/dyq6D0Z66dHeMIsTAy
MjMFd1Yna6RrsXZIJeovybX7yePJB48W4xIR0OZlnIKlyeuA4xmHgDVT7Pp0G2FMgpejWawpm7O7
Ytxj3Wt5BjRHjJsABUhxs711wUO8WdFXAVr2dsUa5So7XHEUnYrAzwOlyPUGlrPoX5HWTBiT0hAF
MVGQcThtPDSg9Yf9gH6qv6lhIh35DxmGO1FVSgDeqTRvY5FWJdKufNXfeZrFY4bx70kDiFQpADPo
cqtI+ExHBPc+MR6BeXf93BYd1owfxsu3YiNMtYVniOhm7u+U7Omjihf1Lb4U56dGXfPsci5W2QYV
vRwn3R9yB0iy8L2KyxP0ZW/y53JYD+8bqqCHIJPfON7gtG79UG3E++GtJ7F9cdq/6NucccVWlIS0
KYzCh149TzkpjyX6HXMu8tCXFf0h2CoWZwGaku42YqysJACSMqwgcRRgTfKeI8d+bCM7WSvr0JPP
6FXfdHep6/OEcFEyZnQZm4uGAFUvU9C9IMf/Wj3cVDe312WP3vo1zhhTW6KvL9ZqUNj5B4yk2bC0
nBvi8cBYPi2/BGMlgoLipY50J5J8dcubC6Ma/50LDTvWMM2LnXWAZmZTxqoaNGlhqe3Z2fCcEf28
az/9/QquH/bPmPH7ZzKHrU3tGAaT0gL7ovayQ+/ZvLIg7yAYl9YDrLcPVBzE+90Nr3uS99vMRepD
k+mtgd/ObC4K/cIr5PvRsDY9sIRW0vDjinNXOwBWcfcBXNT9x/3j9TtY6Gz/Tomx6yWsk9DRI0rI
BviyPdlBie91h3j2/V2+2r060AHXcTEg53L61r7KpdeEibH0Pub+kksHATh4r/1D9GC6mf0bMMEH
pzvdhY4AKGd7Hd27duvcr4/Y2m4HnrX5uH4CvHtkHAG22cRid8FHeHfI4HF82U/z//10GfPfduaI
Tab48YH85mn5QrJ4/uM/ZsHMVtPqINDa82PiCsdsVb6nBKDX8YMj8PD5r6s9OxT2bw78xxpPWfKn
iybTA7/hXCXvKxl1r4Ta96MKsvyvf5lSnkUL3dQqlk9NFVB+eYH3dQHU2eV9oyBmUT/iqzVCCGfs
6ue2PvO7jDAq1kv+aJhUurF9ylZIgm0a3p7mXWuSryvv+WEkq7X7+S8vgtGp0TDyThDB0kBszk8r
vEtmVGoo0RiY6PhtPBqSiiS3xWrrnvYjubOd25bs12/2x327s1cOxb/aKrFT8aI6zicwedjr2vCV
Gfm/jeCPzfVRKKHdfwI/u9eWoAIaO97B31yITNzfQEq/To335d815N/9FqU104lBKeS4K/Hhzh0n
av4ZI30T2q/33OyXw6CWLkaEX0Y3D0lc7agB87QnvF1LMo8O4/uA3lAIdQo6zx6wKAg5nAT79XAO
XBWlnDVw6h93rkjuH9c8aBqOyn+liGYMBkldSRk1J8jB8MwJT0HYvlnDHMpeoPbkcdd5XuicY5Q/
cvJ03mBF+x1ZuxtttX0MiQ2UzY/R3gYOr8rz1Tp0TaYZHfVVOa2aAfw9O87h7uN0Wlfk5VwRb1eQ
zEXt3fMA/lrYWDjlO0DpB3RGQJwJOT37c3U72O69u1V39+lhS24i5+4zJuvN9vf691EkK/tJIYdD
iIU8a9O9LtHy9YhUZ9NHgtXVmPODR5W8k+8cNgenx6e+etq6hjVBj3PmKWSPLR3FiZd45mgmm0CN
J6nGxgncWma7PHH7gjq6ch9sx67eh/lQURvjnANy2NCTXtnu+xmVnJCgcTfHckfnI4KLGBFkYXiN
aI79q0WpGxaV8wD6QkC99jHfbdB/KaWeComMjwFkrbN5vnsKbtXN8+rgbCrbvGmIu17Z5B5/o+ES
2XDddfGB9mp9H69MTFeuedLKUUY2TSOEhql39NIBRsOJrhfjeAtvZKzVltHKpTK8yuEYZE1mdMjN
HC4Slmn2z+Ya0wWCU3P3nS1Zszktxh5rIcqh4qB3sJoRlln+8sk9vcvrKrKQN9GUORV6mjPTNfpR
lgy6BmAA+5DcvWd2+oYmOC545sLk2Hc6jG22UrMuLA10DHRb9+6r8n4BmjKAwnJgPgro5AqRLXcf
Pi/edQZ5p8gETG0dIzGZfp0idk2+GvA990b/F6je39ljIqQwtsYpKsGek/pEyYj/K4NQpNDA6+ws
BoDo71Swr9P62lvz/b600EgKfzC78/NBQs8v/MFlLQCNOERN67Ju0BQXYAOVsUl/08G8iqPsSwZ1
Tp2Rf6lUyjGqKPX27q7e5O7HdfYW30B0EkGkKww1g3V24uQnwmhBwQ4WJsz1bYxXY+NOrp0//EtK
jE8TDEVplRisOP5jPDm1s02cxGnXdBsdd68xPRfWRs7YYh0RkBDzSxeBrdLRSI/VORLxNyKaTYFE
amCwnHCY+1lioOL4zzGy3idRhynIJDCXvkxr7biyZWQOw21wf53OQnPBdzpMykfyw9pXI6s7B7uy
WKuO0nmCW+6QjZd3GfYMpAcfPt4uyRaLV4l+rAzCU/CFGtH3b2BkMgSIdR3SixzRx5a4zdrcS+59
9f6vD5UxyH4sCBgwwiWOgAJHCyAQwb0H8/gXw1jfGWJMcizLldWNXwxRIJIMs3K9hyUBKy5H1Cpd
E0vGKEdY6TmmAziia48soB90mDBCA/SRNkBjHSHMV0Ii9MRzKfMElDHLuShcsI2Y6rkH9KEb3RFW
AShKN9cFdNn6/9EDxizHapgLYRD08NftY7JKAR33FnELUguTqd9vjLElrWJaQI7Hjam3fWhjCgei
sTog+1YiyLRs34uAFrXqfPtlmx6ETXCq17yS8AKnAA7TVVlGaAL0MOZAs34sL4WAT+i85xroCxe0
lN3zvI9EBYIRmG9UmPPUW2uaAqyfOz9aJLSTgQyAwgpI7ciotaRu5AX34zuX6oL1/EaVOV41SxU1
UyEsnfcVdeE1J7nENr0tF9Z3QSNmpH40Uda+HAUV1YiMiBg60FzZuef1Vig8It+T7v+FBfRVEAA9
B11z1i5/yb1o26xVt7q17qbb1KSzIShk2iVcebH+vNzK6z1sak62D+UKgwno7XcwFuyIa4vbPbUU
p307ANaiF9mY5/SGcdaiaVe2hZLQu7+/+V3unkqUdom+HomwGX2kn64r65Il1yRU+S0VXZEGNrF9
j21yTQySOIa2jjaarP39/q3kBlBfo0M/RHhGhHEXWR/3KPSDSOVmR+uontqHYKtvqpXmRrcJhiWo
pzrm7no3eD35bFHX+8xvBQf/N6KDjve8XwrAvzHNeBUr0YaqNvA9F+8gu6JKVoPbHRvU+XhzO9zz
ZRxLJhhlq9cg5fgrmmoDuNzDvfXCe1MsmqLZCTNeRUQjRaqFIHN4D7Y3JkSmJ7xtm4sqNKPBmDu5
rcRKHUGjvPH3F1f1bvHK5QS7PD4YY5foUhyIjQ8fFd9E7i9hdcEj5W884bf7Z4wb+jPl+CKCk8qt
3cJtXXTXwOlm/G1tS8H1nBTbqZQG0qDBHfaAUcMs707ZBa7hHguveSgPPL6W0gLfiDFGzprQ5KIK
OD3pJD2LMCSHjUHMleR46OJ+VbfjIdimjg574ry0Gzt/09aFLdh7V1EJTJtP7GqzDQ8KWmNkjHX4
3nG77l6uW5yl19S3j2SMQYxP1JtG6DBW5G+1p2A3NETLyMoVd4A0W2ODJii/f1QY4Yy8Rw7xZRnW
DQVtadh+azInNOj6qBUhTmi0+7fncIsp58ahUVi07Q+picGgyS4n4kZn9QSX0OJfE9LvLIe3BHUp
Zw0YMjSEI34w5R9LbkRZUAIB+2AQB8YdcrQSqVa5k/2uNjfDOkLz5wty8/cxUXfoG3Z4baDLJhDN
eYaqqAD+EhkTmCsX3wo7vCKU1k5+Y11QtoH084YWFtV5RoWxfkFS6lIe4LhF+/Ih2MkLEsI8JK9l
Ezsjwti+FEPsshmDCFz0o462xgiPn/4sktvrwrPwENeAifzPkTH2rxUr8aKWoAOUtDv5XsGDZ32d
wrK1mJFgzN90ycysoeIJb9Gdfr+k68L55NBYeAZ8Y4MxfoqGYYhLDhqjnX5I63LXbesPO17xkFsX
Ve0PL1/XNstyBWEHyIYvCYN0DxvhTvc6pEeuc7P0Gp5z8yXnMyp6GBuCEIGbwVM8rwC092t0pMNG
qdNkxDzpHl3zZ21syd1G0HZO8oRLn4mfpKlWLqkKPXp8lTJb2kXnM0JLwW49GNCbYlOi3q7cWJih
zQ8cY8bT4a/M6Zz3LIzF3ATtaiSvZwsInZHtE3QA8sSSatCP+G12lYyxEMXAANQhTPazE7mHg7xV
jtUzYiUNK+b/Hw9VaoSvkWOthtmkk37BnZYleXqRHmOyk7w1vymU/s5POgpW5iKzrP/MLJddKHc+
fLNFMEmTi17laICJLG6A4xAD77y64W4I+D+M1R+azFEmVdxmgQmaKN7kIUwVdvdG3mfPubKlMgz0
wlBU7FaGc/mqcM1kI1LFKG/LpEcmG1PC/qOV2MqusBu840wvXdsv9FkuE8FRkSzSHi+rD+e6Zi6/
amZfwNyiit3YzaSE/fl5yAlAgYJtt7Pc6qtBPybiLj+YRyBKYY9gvuI+X6na/bzaP+wzPmG0FFUY
EhAfWox7bXLi713Sue79dSaXWn/QI2bomoo1XlhCzzAZxWGrhNqlh+9Rt8D6jWDrMBZrDzk2ixyi
tbqtiDY5zVMbk/qMnTi7soI7F2PAPulPyT3+uy559f1Frzv7KIZ5VN+MSU87BOrYQJAmtnp+AHRv
/XSd92VRNiUFjbmSqkgsanugmXmUAgr8PG4nFPde7Adu7WdRQ02ER6Koo0uSXdzpA954CP2BcpI/
66879TY96ZvhbshIjs1zr7e8ZqOltJKG4ToF14lcrmowF1pgEk4T/LQ/R5/JI92iRpP9kb33nn4d
UVgLiHGQbicb65DDVRnzXuM09mXFFvBgKHaZMnaGs6tpxkIshljMeoQYI/pCL+fEBfrUXsQqsmF1
z5t5WpgS08DsH3JMuBEVUhmZSdVjcBwoz9XRGwDG65PRsYWVxgM2WYx4ZVkXdc0woC5sS2WQX/oq
NyEvF2fw4nOT2YFh66CWrl17//Iy4fVRvIiYreI46YXmdfA5o8xE/Y0/+UXU1f3/ANz6q3hPU2lY
6PYhezKpkOjlhIpLGjgnyEQFwaj4hdCC1dAnB2WfEi0lotdwgp9lvpC7UQyDXqPO3F8tF5FSUmGF
pBpesg1IcPjtY7b1JbDFdVr9DT4WThIaL1q6bmm6wQSPYSQoxhiDMQ24Svs7C22Fg30UuMnqZT38
Q8ikUezMf5n9ZZwaeoKPQCBFq/JzQlTX8vJ7CRibWxVLbp3jm7wr7TYn8da6aQ68lOHiQ3XGK/tW
VDq5S8QKn7CjuJvdpv9dHcqnfDetss0bpi2winTtxu46XvlHXl6O3twPQ6DqOmYeJEP+Adw2pb6c
puWIDEVFk5Ch23IbaBaGqHCXMxrMXapmilW8BWgcmps8sWlqagu3vHpAmpegZ0dweBmkZYH9Q5Kt
yflSVfZjP/WofGu7DG/vdXKw3BsAi4YHwZE21Ttvu/RXEHzlJNmynO8n5ejHcCEOXb9R32K7IrAx
MJIDqeEPTS8acE3BQitNVy3VZM5UnNIOaNoqHNbGi0Q7dzCmr5/6ffMab0dOrmwx/kfp4X+JsQbV
bzPMGdcg9mggdYVitIQ1AzIG6FNenLN8ijNSjEGz2nTU+0xGtsIzyCmWXUDdojsivW3QiaHF3Kbf
xeBizhs96Jn+Z3mVJQC3pnmzWELaFFYGmBxEwFuAE8YsxRiyptPtL4ppyDoTLSV4Do+ZpdEYA3O3
aKKiYepg/5KddejyuwmWOcOoMaIMTNdjgP87Z9SYB4YZD+gWl9AVhbqRYm8bbuZ5KVtBd4ShoG9h
GZHB+IZ4UCZRQKXxHGFrz3Ssb7gppKUYGyKhiIoqoY1EY2VC6cUkK6HMFyf7PHSCrW9KYBO7dvm7
O4hc4M8lkzgnx0jElKv9RVB7KoI0Njqcc4zvG+4TTXWb7uc90nXcZ8TSIc5pMq+10deGGi/fHnv2
kME6YXK/ABayvskwaLdPnMKB/1lrvPHZRec3J8sEoXnZZtE0gWwB3DdMip0wXKUA6kHt4eBVh1pn
cd2ji6vaFbuLEx8KF4UrzgNuKYahzxo0vugG1s0xpqzQWj8za5HWcd9Tx3An+y1d8TCmF1+JMypf
2jLT8zxGmBRUSg9tqMj7SSDIittYa9GQ5j7Zxzuj4qVsFp3QnCSjgEUjpxjnBmOjq/6ezo736nR7
1QluupW6Tn6FLsfALPmEOT1GTwYhF9G+BnqHEljkUWn/no4JFsMhx05DtA9e4m0xi6gBtUM1gEdm
oqT/3cIEjR75oQq/4MAL1XfF1neQ1b7TdzG3d2jJeM5JMVam7UZBwoZmWj6k64vHivgO6qrIfeWu
U98LG5RLeedJ74f16HOajGCK1TREaH6kMahot8fA/dU6E4rGObdwuej2aJBkKrJpGjjO7yep1a1Z
WLGPEBDVlIC0xxBdzrIX2KF7uR1Wn9clZantmNrRf8gxktKIk5jrFcj1dMB8IAc9JRl6Q1zFlh7F
vSu/HC/YJHEh9t6w3QeaN8Ka6sRBjfT6l3z1fP0449mXMMa2KIpc60cBMmsazqv5O7m1vMEnd0a5
sx8+m7dxb/8/6nKLJn5GlTG3Vto2XVaCqhPceRmp1xRPRHbDnHSfRIltucOoX3gwOBMei5ZuRpaJ
AJBCDpO6BllAteRkJXomcjIlD6pUpV9/7UwZtayx/67uLiDTOclk5xtxa7QkOCK9+da5FNBRO/Wo
9dxRRZqIYRuv0So7yM9H0Vu9WG+Yt16hQmd3n6LXO8cX0VPsWx50zWJ0AhlETkDWERXpzMX7aZYk
uRjQ6KRDihJgXW6Hd3nABVzhUmIuO/KB0luOoDR5zoAG+5QkN42deLz4btFczDhinKmhYiOHH0fD
ub2Q125T7lRSRwSdh+u/ABfC0c1IMYKkjHVbailY0rHFsD22h+lordDAAb9JrivoYjIFlBD809S1
ydp4K8cUjGxAmMr9wZwAD1HfSSgYHm6MkRTep7lGFbXexLvLoV9zAoNFLdV1Gd2ipioiF8AYxQBx
7dCBdOO128lJG1JtMufjOoM8IozlVS0fGKEXmEJ566+sXUpQB8g4jNDr+KGQM0YYWZ+sC6bKW9Co
3PJD2Uq2wnNVS7U2KNE/R8XIeDNZ8iVtQEEjTnWHTh5I+eAOq8S7flrLMc2MECPkfqnUaqqAkLnS
ZPSujzkSI/aLjCbQ1mmfaITMS5UuZg/xboKNQKEBb13GW2WAg0iAeEm9FeDl/U8tIuFL4t6kb3m5
y5y/e4TOCTKnGVqqkuRdOJyf34OBAL9QdVAh7df1eri5fp6Lcf+MNeY4rRyJfTO24Ii0pwi7qe58
u/7PQUlhKmY0WGOBAXa1oZZW/EweQuzBAqpzuwscgaNJi2mCOSHG72TxRW6mEccWfT5nbu5tKqD7
Ik+w46jTskU3AIUsiVQeDIajEV3Bfu4XA17SyTFYnwz7KTtjsOH63SybvhkZhp9OCdQmNkGm1YgZ
2lqKLH2x0s9PyUfjZs+1QPT9HrtCu5Ww/bRCUu3+8/2OuLrZF1DjNXu0dNNFDi4aviBGmIY8cu1J
K5MASus6p8s3N6PDRLroyysbsyrpgYZ27Pk3pqNuXtLbfv0XTbtzjlibDvCTWPFrUCrc4Bjad/46
wfwkL6xcDLT+8MNmVKcijeP2AirKfXjWkbKqHNHjQvMvG6YZGcYwiaEfY2sxyPi/lRPAR1fZb8vF
ChRPuE3d8oBsI+eeqKP44UhmBBlHUmRlHegZCHY0O1YcmnWwUrZHtJRudjzMUd4ZMkZQTMReagPQ
stYJsFQHorl79VnksMSjwhhALcKeZoOqsnwQWtQ0AyLeGwcT2Fqco1vy87qqyRqwd1B1+5ovnalS
rk1dKobZgIpXsOtuypNVOjEqGMZKcrHNzic6qjM707fD178K12a0WaQXw9QwLZiCtpeewpMf3nRu
+yTSF6vPTZbRa2FFZE6LkcnGN/LUqpGOKz79w87R7X6FWiIwBQe3Qfepdcs516XYZk6PEclRxP5L
NHEPtNgWuM+RK9jiRrvNd6mP9yTqQ5+Fb/OmgRfDEJ3WT1G8FEVEp98NY2X6URun1DTfHTys8FXt
O+zE7Gx0dN9/CjzZWYqu5tQYfxMpWSIBsXE4p854LNFHvArwQtpOI89VL+n3nBDjcS5FECe6ng9n
R5mciysT9KKsP31XB6Ym596oHPyQk9kJMq4Fi2EuUlSDp+d8bwBEXH1TMiT8OpcnIDyeGN+S6FHY
S/TwdoC57J6MXbRpXtcYXW25yfwlYzI7vq/R2rmOB4E0liNIBY9BBQx0weHWCxfziHMazHthrMM0
SnvQeOzt511yfFXQ9OpED8CYLol9j9f14/Wb+sr9XLkpldHoKTCBktzBeuxOtZ247+8V2QCERQnd
s+rEo9vubXF3HzhrezjYANi+1TYf3AQ1VahrH8GouR9mieJL9BYPpZcEdrAZRmKv14H3se54zXaL
8cj8kBnfc6kuyqWdwPJoPwNG+aQ7OmpOMcrMvOIrT2QYQ6L5aSNWFSglxImOSM5iwv2DV2Rd2MKE
CNygxRH0SeEtyxgQsy/TtLpI0Gv1rTmlstu+dO86kfd4L90paKBfO/f16d7ud3haeyMKDThXXn5i
8QpnH8EYl2a4SIUR4iMencNlH95Inte+VaTb3D1laJHgQd0t5jTnTDMWJim6S23EoFc6j0DWr+zq
19G2b3l8LTp2UwF6FmZLNI0922wca6XEgjMsKjwbbr8BWAJv6GHZ3cxoMEdXJnE0Fimlkb1lBga2
LVd39tLDFhP3hyK2ec/CxRQedqT8wxRzdlZjXQYxAkHx9dUg8jYJUC+8u7ubSGUH22x12pxDpwqc
clvdf65vi/db1BDtBxs4z50boEHKvr+F7eMJMuXzhxWYfRZjy9PErPS0UuE09NWwGzfXLd1iPWHG
NVujScNCM7ISPy9fSLBS77fYxnx7y/Hmixr/h4cv2zNzEllnSNXFBBEnq2zVuQCHCVLJ4WTpoDDl
bEiGpakKICW/xyfo1jPNFEsszs+7V1G3i54orn1rOZ+lnf52uAOCiz5iTo+5GF9UirpTfDD1PGIC
2UJA+4g5A2dzt7kz7Bv36QXpOluz0/W2WY0ky8k6OAGT4+M631+RLCsgBia8MJ8sK5qhMt9RJH6l
52Y/np+f0UozAf8esMzTGgNJA+BTyJ64bzFmhrrVPRLfq88AxUSgmHFOn/cVLOZhJ1dtraOsgCEl
RV9FxMDo/O+7zA49y1VvVoDTuBefPi+vyS/7go13nz1WZk+dy+tMXeyNnZ2GxsQKbRN2bdUNOA3n
gO1t5JRsAVGtEnyKINqAR8E2XcAJ489neujJ0Lm8o5B+huc6uvtkAAsaKh0hZfx2H+thp/pNfxZC
ku7lbbfPXBUrKnbRvnEtPAialYyZP17O7qeSfSfLOHBfv3RTr4GsRnxcgLnZmyTl70r7qWYgY+qa
iNS0rgNX4LuaZUYs+6KBiiftKxSAP7S9iEQ5yic0bX3m9kN3uEfN+um6kP90ON+JMkcqKkqn+4aE
jPGqeqg9/3SPsGR9ncbS+amyKlvoHzbNH6idWMjQC3pl0PMb3cQNHW2FmSVMjl4nsxBooR19RoeR
0DRroroqQae1Gy9Cd9/lScJG4RJLi3jJi68W5e+24Tst5rKkZDRiqwCtfpvvz1ZGThWqj4YTJq6y
eYZibIFpiN3Zdrsz7cbRtzKWQLnF3WYVhE78NmEQEGvUo73lxr5j3PaAEdMwvg5rcnC4T3YqoNc+
lrnkdkjUdGxRb1ZIuqncA5bUGa680cm2XPk25xqWJGp+C4y2XMRJS9EcQW+b2swDNs1yGfr53vt+
+kyg68ftZAkqTp/ec4/x5wBoCoYtHATgtPzn+bfvxJh4tzLGKuz7r9Oj28p3voclRzUnoF0ybfNT
o8Zh5sjhaQo0P4FIdZBWKBvySpTLOohiPIbuZQO/9P3306Bv+jH7qtaegt/u22e9e7yufjwKzDG1
NdaUJgMooAvbjZ1ybVKIF4cXtS1E4vQ6/nDCnNTY6sZFALzqWfNOz6kN1+yZL91j5nEDZWovfqrN
H0pM3BP4mFEY0i+OTtEqBr4FIg1MO/ObSpcV9A8leraz269FMVasCpT+m7TvanJUWbr9RYrAm9fC
yrekNup+IWbaIEAgEJ5ff1fpO2c3XcOobuyzJ3bEzAupzMrKSruydGKglcExboly0IBHghGz0C6W
vEHKiarDDymyWby+SHM1NiHF53JXoLfG2qTb0Lbuq8SED/yTCmOR45OSNKaGao2KJVq/T7bwGmAH
MVowdDvhPGRcjhiLjI28JyGgpwUEDQdLLfoP2mHt/zvJIfKlwD+CIgmMMdWEWViq2DmBSPAt3OF9
zjEdNLMTgfA6LCYiNYhvRIoxpW3W6UUi3kghc4A5vdNLYMfubBNiDNlLS7R8cQ5sUuVHFBkzUWqh
FOYZql7xvLN/J+tuMaBlJXSBxnaf0qS1GBFirIUelFmpJMi0Fs6x0wn2ZJ0tXhcztQR/3N8RDdZS
zJprFJtJh1Lr8YzbdF5wxMVjgjEQ6kW66kGODOfyTBfgkWSO6gWvc2sChOOnFjDGQZQHtZ7VEFV2
vKKJ8+10WJcWumHgbQD7YyFYIpbtXAGdl6MBRvpQXul8iOIarvOq1fgLtmo+JPOFOm9DziFS/u4I
mA1xa1E7XYoC2rJWFgOCXOyQ4UI6TmBl/mCfDXHNrqqrVAGR5yYj67fAOsNnwQylvTYeAgWDFAI5
OZvFnmCQ0xOw2+Tz7HEvPeekb4ZuZKABChqcE/NmyEwirIH5BeiD3H9N55sn6zIHWOCe55lPkEQG
COBpKAnr2FnGKJd57kpsc6wxCTgATNOqMCx2OXC8jikLQ0tI+E+VRUNg+dK78BwFtAMiRVu1aOdu
s8RbgEGms3MiXwFvxm4i4YzyCobBKJKAjBl65kEokkyZ9Rl0eVli4x+CqTV6gxsbDmkYYdORaKV2
5hn7tCI8sCplwrT9IM28DzMpi9RMgTEtvhp7htRTtzJim/6C42kNW45FDGS2KQDvb51s3Wpd6UE5
dNav5NBtlCUGXFdYOUY1L3TPnv7A8Z4megd/SoZ5ViS1uaopLT1RBAoRoUOCX6M6LTDX3IOxcTbB
Rp3zyqITXQGUqop2FLhUmJphXphMLa9FFsGCyaBI92UnG8yAhw7aBnVg9emLQ0uyxcxWgcrWc3uK
J9yeH9SZ10ZNRb27BshXC57kAVNG9OHFO90iJ/pb5l1eeDgpU/4IHm7aagEvWDE1pgkrCfKmDhSw
q5LrXLRrD3EDURczoPyGLi9ukOgbxphHRRPpdmPJhA1TGcN9Pdddk+goMyDk0pcuRu0lrD+Kt9cl
AE83My93HH+H1kziWK+AlXziuspUfnd+AMsunMrLqaJ1jgqxpwjPAVDty2SNBN5mkRVEBtrNhtub
Tu8RS1QX0AtJ9z8IIpsn6gYtPeWygeydtOgdwAsgZbV5QIUxfL/vQkwUIjRlTIm50aWqC3FE84SJ
36Ff4YwncHALpOZkimYRPmbojRwsIOI4s7cYC/ykkADl2vL1R5E/1zHhbPz4MYxDc62kpMY0Lt5C
MG1jv5VDVnR9W2NpSzxWO15Wfep5GDPPODdZelViI9Pp2V7w+L68NkiF2hwJ85hiNDgRUO0/Z/Qs
sU5rnZKhtgAUEc/X2TyeXz8oKk+u29Fc92o7I6+qJ9mOkVrcCTHpz6I1jhq5Z4BuCZKosoBbs6AS
AjUKeww2Ht+M9RuqlCYGKzY2ga9D/R2KUnGf+YlJv580GYucBzHmD2LQFHYq1EY80Ml0B5CpDyd0
67eYQ0BfecBtn5+UuSqoBnqrMfDE4uOVgoY0axH12NOCBWaWudjwAlseBcazGPISyfz21D+mfmyb
1nljmR/3ZTdl+fQRD4zeiELdm8KV8kDk31bn8c5mUvn/+T6aJmCDRu5YEAsXqerBgU134Obbirxa
we/7PNzePsaQYYkNhuglHalm8eY7jYicCwoWYEj9Y7mQPMVRQWmfrEzrU0ODTbPjWuuJY/lBj7Eg
g1JhHmYGeuaBJjCRUCzR7KXNQ6/FZlcdHfYCqrmPHC4nzLVKOw/RfIJpDePmsY24DLG17oRybo9w
9vJce/U6hav5Xq5kjCjyQpmJ90jFsi7g5aG+qWOK7+exGbMIG4WDvn8M0Xp4slvOiU1Mgmg/vs9I
8CxiKnFIxf5xuVzfahRIpTye3x8vFpmT91XjrJIVecUYgJU5i8N1nQHT+QOpCI7lkCdlOuKTUf/Y
jLDMGPtX0F+wdtt9BDCNkJibjsSH/V4u8TitMDVMDlFG0u3hy9h/Lc3HjyUPaXMqJTKSh8FeE31W
JU2XomQj7E4P3TzdN1vRTz9CZCwuHJ6nHmMAlImolcHToXb659mqsRFpaQ/ZX126CHa9HeaPmfvY
LREmeZ6zau0cDUAVvJ2DOf/6eOao8YQrCUgRExgJgoodz7cjGanxoOdDLQ6X4ZZpWhreDNBgM+CZ
ZmTmXQDazctfTDl3qqjDb8b6G7xHGuO7tsnQ04UHA0zcuoGrY5JmdX2Unn9vLzuXFPZKv5LX6z59
uJJ+fsgsHoDXtMBHP4BRdkXtqiI9l8Pj8thFJMS8xEPvrH/nrpta+8gqbKe28wJwdc5CAuIQUHO2
SFzyWvRuiWPWSo7lQK3aSPClMoSaXBbD4/PzOl+9leR3f7FC4s0sD83Z4QN2oDfYd0jXaMR4Bzjn
zj0G5qp1ghlgBTHIL1Fu6J23ren+LtcdmX9GlufEiJuu1uVwACzmjnvNJ83Z9wmwKIVqndSpZFLa
y6PhvcUfb8rTAMs2Byxf47T26+LXYdH6XwsAS78CRucpJtwAfurRwLZRoEpgEEqXbr0XI/EPilnG
sTpA/KqrWcIZndXXw+NLKmEys3JaQKAc6pTonFdjAuUBFUoFEAsiCrEYWWBOPdLaa4a8rojrNpOs
E+pKbrFO19jrEG9nT8gDxWRhLjB8tfD92n/2Obd9wsACEUXGrA6mrQSNBQyQjShNQ2yuQIfAWrGi
RWHDoH/tOMo1VVAck2GhAgojuRrqAC6BwEpQaEjfrk74yk//T7gzP+gwWZFAPZ/6tAWdmQ/Lud7+
7jAzaA2eA+0lh53Pu7RTrg3y18gtUxNmAkD+56WVw7Dom0IVH/UMtvq0nXu4LQDMcRbW/ZP6M0Oo
QzvQp4xpaFP4AzDROGtSEdUJHDW3JP3ryhq46D9/hgY/STCGODD6rGuvZzxyi2FJnNVic+g5j9uE
IvykwdjasIiGWaGDDQqqUlhzsupthyOqieTETyLMnZIi2PNTBUaWM6K8bpDXvO2V4pmtCa/gJx3G
/Z8JqJxeStB5XstoZMv2vJEW3qEzNjnoq0teX+mhl7v+eND29v+kVDcGRzbPxKqRYbjg+yVcqoxg
n+7hPoGJGuMPEbE550hukKZsQEEF4lHsRtbJ9/0P3klw5MQmX8N8SItGxUEkv8xfGEvmNYdNZHd/
ssFc81M8S6sBrQrwQ4FZ60FUC2hVT3a84cYJQMeflKh7NjoSNb4g4lNAadiuj7V1PL6dLH97sX5v
126Obr8O7dhbPMM7zkH9+RD8pMtcfiEPr6VKL794fHtosMXOcWLyxLmZf5pnSgRNRyZiJFhL5sJk
sVZFwfWCDixkiGGY4dGR4fU+JxPoFT+JMJdmMAtpVorZzVI+7bd0d5a/34frurL3q10y2GYOCLyQ
wsZwKHPYU5hg+gS8puAqgfJpVe+RiF+VAM9wIw/7KSBScb8iL85ljv79JxS/9devcEAzpmHJ3Psw
keX5IYNbCn+kRflM0s2rAEE/G0/P2LdA3Dl50C3AZr84G4untH8xhP+cK9uLXhqlGZ4ykCuwJAzb
sdvlzv5XpuqbBHMDO0VD6yuNrm2gmF+sF4ClxwrnACeKKj/Fxlw+swIsXlvhANe267qf0oP3sHJo
H2hsPfNgMrhnxNy4Tj/pep9DaIhtB3frijgk7+pn/gpZESxJwqosXv/dn372T/6Y17cRztc2VyHE
YVm7lvl4X///YiW/z4h5d9Umk7M+LcHRMdmsMZbwiIwiOfn5BqsNOLToT/0ZLf1khTElCQp+sXSB
9Ox1h4mt2EUnlkWcQ4Syl2nzHoCJns2f5BijcomVMhAUaMZymRJ7jeOazx8ay/us/D28ywUmEEx0
nfEetr/4S/+IlO1Z7YVSSbMZ2ExDS31bQBUNVK9Kn1O+nH5Av8kwfvMFuxlUzHEg53Ahwlzb2n7L
TYH/WTb8IUIWr6lP++hqnqi+20e3tFBiR3CLLcVYDnfIPbR084IOHlOMyVD7U5v0RdE/ak8qojl3
jtXEiu2h5xRYoRZPhNyjYoyHrImVflGhIhkww+xwXR4XGL/Z7ThHNVHf/ClHxm6IJznHymDQgRrC
ZiAfhnK9hw17vgm4G+6gEe89VRmjEevFYAoAA3x8xga8t9tb8vhJ3pGJQkxlYak0D3uB95yojB0x
AR4UaSEoJgTrG9elizdly3lPeLZeZQxIHCD3VefQjqONwtojmSO7hp5/DBcsDYd3jyeyKz8PjbEf
ZVJKrWiApSXIvYHeyd1jn7TrORmKlrjXX7uPD4GznXvS3EuSgXweAGyVW/A68gLQ2VnCv4em6DW5
HAHect8GS5M3evR9RhOBpZgFaoMbLZNntFW9vW3nyNhgnUmNkUELY2C8G01v7B9Gf0SQUcUOY0yi
GIEgBTbEeD8N7C3XcHhLIuhVvUeHUcCzKglqU0NwKhactS/3xTZRDoMujLhgNC/Xrqk+O9/EZhu/
MHmwEhfA4PPNB+DD8zRv0giOiDGKV+t9qTWzFJWCM9IGSJbzEhPT9uibws3PGWlZWIezix6DnRw5
pC3M+ic1R0geYOaQZ/smUxQjWsw71cg9kAADHIzpxtvcR9Yf2LkfPOeCc29uObsRR9X5v8cvHyJP
9e4f/0S6+cfx3+zt6OthKTT1mTrLz1ilS8vsb4nvPhbe3EOmdTVYre1sNqmduj6iPB5rE/nGn9SZ
V0o3+qqSTEhwiU6KYX4WMfRxxawJ0IGt8jdwRvwP//AkLLl9ihxFvFnIEdtmNsuSEIhLj/rWmKvI
ZnJ0Y9qfHukGc2mv4jBLqgvlzEYSGd7nFjFPhQxya1uL3v8XCeOfkmSu8bUBThXAqmgqC3CQrvt/
xs92VGth7+7rzHRGa8Qbc4tVM1P0zMAthuFzdEv0Xq3Fble9cshwrhfby3xVFT1PqAijjgivFSoN
ATZhWZLOC7Q4hpwFtmvNojrXNFJe2oKj+sFiWxyfmjf0PPLsH++RYutZXSRexLSgpFLyXJBq5aor
vPY60rSYzHaS44IbDk/mUr5Pi00K94BcAvAOTgvZImKX2Jh3PZhroSElr2902osZkWKuc1lIdarG
uFWISmhQ8gkYAjgVjuV/LXe88aPp5NSIGvPgC0Y8SGoAxmzk8Ndu6qAgPN+Xtve6cBY9OfgIG5Yf
95Vy2v9EtgiTg4oB2G/G5ktNp1W5iKhSBhDINj88zhE3SHOCbYeWjxmCr6/2lonjkJ1+BL7J0kMe
2av8JM9yQ7qRPR63GNYE/J8DZ9vCblU429aX2ZIcnUKCj3LJjGPMJuoK1Lh8U2dil6iu9bN0rXp0
XFer+PFtPSedBfqPmw1vrP4vN+SbFqNDsZxUoTqA1vIZUOO03h9hy7yH9d0r2E4HDvF90f5Fab8J
MmpUhApWGdGglkaCMJvAFdJsD3mpnbbh0OJqD+MyyqlZappOX1vBO6IBeE2d1MB98ZzNLwdeqmP7
HO7oF/90Hr+5Y96hxmjiuKNeMV5YkkJlUMP2fl09Lt7fX97yb0rMC1SkQpnnM5i25+pdJzJux9zL
/AEe+AsAOgfsqsW8N4e9vzyz30SZp0g/lf9JcpZOZS9PKNUbK+KhMb62rA91vgvtj2cuzgRVwb/L
FJ1EPy9jVZ2UxqQ+5tW2sVlurftbdBCVdufVHP7+4p3/lz9dYM3NSU/TlMYYb+Y2sOdEQS7cukW6
vFYLmYrqHleMiamiFnNRJxoU2q69pa7zPvXcaPmG5CMyI+BvtXJ80bIOvg2ABD+yd+cnXmprOmv3
j6nR2TEcmHQ9veq3txhNNo8RQZ6EDAvE9VzZUtndY5ixNM1Mx/6GK1VYjDGhKzvzEfgaG86LofHI
MPbFkEO5vbYgYyTEPKFV9dhb8nuKZXrnCP+iffJwu0syzwz8jPm7561eFwvEKwfHIfOTG9jv7y/o
hzyiy8ncXVbWR4BgdrFwENbWF14YPZ04Gh0AY6JmWlDGAc0628DDyOcYiZjBbdhxzNK0b/et14xZ
itCy3QU0GXBBf741exNca+fzZtupxbl3wIxF0sXsYoQ0tB3mhR0QClJ0n43pRMpIWIz5aUKpksoO
bCQESb3dEb0aFPRijz5hUuGqbhwregAmzGG35MJLTXut/4iQLZfGuRqYAo3c1qBaWqYjvFuLsOI4
xxyzrt/0ZeR5JEaZxB3NFQGRhfpY8Fa9hoIkOFfrgAkyXmmFY9J1tnx66TtEpDFSYcu3gs5twMHa
PwBNn0jkawEMz0PMiYF5Kn8rG49YrPPuJAy3Gp22CFoi7mAH1Bbxhn1fXbiEGItTnYS8r2i4e/GC
Vzz3gOv0D1zFuO8r6myDayx0iSF3UIznZY6BSXMjvEaHs7W7+Yb3OZpoExt7hhg1+fkUNjMpjNQZ
1Y7n9VrEk58ChM/D9hQfNduD5ctY7suRIuedYnuUEtVoRTODEJcnrArF6pvwccczT/e9JkD7/mQr
BDRjhXUOtPQWYSnkdZsev4oXgLgipODiVt0WWd2xUzcPdaR/p0puMzGDxneu/bZEG/56+zjfR+vP
x/N2j56hXiafn4RYJZosATtgrpaH5ND7Pk+yHFdYZ5NncYnoNKNX72ovj29b9/GhSXGOSP3o87PF
cYZ5t+EWCYzY7uVoOBeU7Znv5icS+ICfoaBSnMPkvAJs/kyN4lAFGCuN2DQsplsbORnOtsDRyr8k
Hv8xx2wiLa6D/xRCXOwxQYHbtPbE+rVAbR13j+eCcu7ALTQeiW4I/2tIlmtUoIMHoEvcv9g8x/N2
8UcUmgpZnlLDLes9Gwml7Tx2q+U7rD5t9eU1vXIsFpuN6865OhgdNCFafBZ8zF+eBjDOhpqncljQ
2raNPlb6nKCP1nPoyaAi9vw/Co4xHafu3OK1BC8YW3p7RD4Ta+Rv5Ydl+puXTuIwxmbIsiYRhUYE
rWX7Jb1eN1+cqzMxpPvDvLOZsbqOznFGfdf01xq9t4nlzd214rnQh33ooTZLNg663bGmHt1HHBXk
EmcCknyG3thrCe4uzhG5/Mc3114qa7GwW2vInaDeGVurf7F3/tfhvI4vsB3L/9FEsbmzqo61wUAb
AWyHDUgzuKrohTjjD4fX6SLjtyN5G4EYXbdrJotYrkNPMvqFHivdko5o6eJQ4akLE4kgtIovHQ0m
i4uV+xq5PPY9hwTHMMmMP9CfdCMSEvR0IDSOFrrn80wFJxels1shxcyM1bAEheM63QjWG8mRGAKc
njebc24yxyqx/WG1rFS11oBSawE3dhWSxNt7D5vrHmVtDinxfqRyi81Hxx8mddK2sOmPtt1qZECD
NfmFdOKJ4+lyFEBhEhfnWVFX0QCOENFdAESFiEHhVHk5KS4Aev10neSZkBvnHpnK1sIoqr3FvpKQ
fCKoJRjQ2WChPWr0JTD4eRCL03GDDPh9E+stJeOmOCMZSqEY6CF9503/2U2cR83+RLbEQUmbpixq
DF7fP7RJH3FEj7lNQTc7lXGGM1PJsvPNp+T3/e9PR14jAsxdqrDm8owZLmg6ZiDct9+IvFCSOxPy
ukHBarf8d1o4Isi8k5msJ0YdUAmS+dwLXLQUkcDp9/f5mrxWIyrMA2nkadZdIupbDzaQHXgmezKz
MPo8tVAjNTiF5/PJLOhV0naRdya3vDzHyvF0jXWUgcf6H4/9uMRcPe0c/0RMvLKuln9AeobH02So
/80T6ym3g2ycWpqiPq1+42h0bEFaapjPNW3xteSVwyZN+IiY9FOAqmBmkvR/xOz12RXefZvHz6S5
G5Fg6glnLTHN6JZqVCxx/4JUO6JEno88ASsI52VERfnJSH1uyjSSIbWz/QYw7M8OA+vEiebobwlz
575Sc4kx1qAI276XDRCzj8frKiXL1lLQNukqr4KxLeZ+WbscivTn/xE1jthjzUORSQC+AEW6LO7i
EaRoCaoWvjrnaTvvuBi7AMB6+LO02xWVbEyxoF/IU1H3XaFigdjQnLcYw3u+zx1PCRkjMUNnRXap
6C1WrmSWYDCDW/fhyY8xFHJk5o1JlTCbR+tuaVodmmu/qHMX43+Oyk8nSr5Pi3XV66HTCtMEtec1
kusQIVCf7D1wBPAH5R86vAqIy5pgVSRHlNN10hFp5kVOpGQW9yYUBaspkXDGpi0kK1vLPOTbkPQP
763bLIaFvA4TuNC+f/8gp5sFRtRZc5IUlyalzZzLt/SzdFVo6M5wnrlj1hwlZV11ZehD6TJAwDIJ
AEK5wUJdabXwDxEvIzqdJRlxxNiVSKrMNlaobq5p7xywHxPchQWKWwCr5Uhv0mMb0WLMipLKqSqc
4ANc7WPtoNaEh7kigEXFDBnqMBxqnFv3h/d+CbFWiJp+G32Bv0M4bvM9qhGo32MBHNc+c15q1pNX
NTWYVT2o1da6IKEjeoCH5ty76XrSSICMIdHBUF3Q9HW9OK8AVPolL9WUhNjWuwEC9RfXh+IxxViV
rg4EIdJB7zY7erbNt9nD/VPi+YWsFz8kMmUKJNxt6iDT1JB39L8aZIN8686XH++T4+gE688bBrCS
5YAyBKhmcZMRbc/zpHmHxE5s1FHbSxUVGlrQyP6T9uk7CBOc3ZXzaNLrcufNZJGGL5pZ6noOQmvs
RZpH2/ui4n2dMQx5LEuyQbPGSw0IROX8/td5lvSGXTvybM+SmWelhM/XVruwO7pr7n1YFHNryXPR
p62OhkhKMek2M8ZmRyralIoYMZzxWdtYow30Vd6+Euoz/HkS3yQYFzCYadLFyEDCFZfSw5lIXPPC
Y4I5jXLAMGwawGtBP/B6Xb/Ftpw70kuPrZnYY4CWJOSLOCc0/QZ9M8VYa8NI2qvcg6T0dsZyqtWD
87qw/PtEpmMPRRAoABWgrtghDHEwTmKT19TvS7ERdA1/DE0rFcFwEIbk8Axx/IdJAzCix7gPYiun
FZ0DfBzesfnYkhewm/dZmn5RRyQYfZOvTVQ0ZkOPCkPt6OXaYpBgjmwj8m14WBNeSWDaGwMit2zK
JuDRTIagWvbKZaAoS7WVkqgkg0/BDahX9nayjWgZvC8OGGCI3Gwtx8sdr4tsUjVH5Bnl77Uga+oT
yG/DHVwUQMzfF+h0EmZEgNH92UkzGjEAapVMTqv1ydq6sV0/zcle+EA7XucdMJl0fuKlYKazmCOy
jP5D2HrYD1r32NkDSZ8iD82uZQWvlsPfpEqO6Gg/I7vM7GZCamDzxPOzjlMz7H5bvNwXIZcXJuih
fX6VXoCXpR0sZiF6UFB7Vl8/OGToSfxhB0esUFUZGXVsN7qeFLq1o9hHgFfe3xoJUTc69DyGqE7f
o0SFOqKEmlF71lMwFDcArqlKi7jJZ+iF6pwXWt3qNX8nJbENUpJqnAptgPot0ZmpfSYSEOqUyLuG
yJ5fTgRYyxSX7+QKmw97p8cYXF6qHBWZ9in+EazEdk5lUVWWvUjXodjnnBB02WUk2x8OXIBsjqZI
AmNM8qQZEjPAso5l3ixRvkphO3x9vvufNOVPzAW5Og1ZTIW6Fqz8tYw2Z2Bj9DpSdIGj57ywcfKB
HsmPuWNmqwdaqwAjLv2KEhI9LELeSzZt9kckmCsWYvOXXsY4IsycAuMlWeIlI0Bd1he/ZOdgcwd2
eCwxdy1Rs1DQz1SCdvsLC6podri1O+dKfItzryUeLea2NSFQno0ItJ5tCkx6cQBWbF8267d6sIwD
ucxXq9ypXW2rXjHYjv3LnDeVQ/+mtKPbHl21VK1LKGVmV783DqzwfXXkMcj2BdVpkbdmQm3w8Rgs
5pED8+VKc9StaIRvX/ylv9Bc37K5kT7VvDvWhW0Q6oDfF11MuhxnnX/MO/JYf4bEzf1AsYAW6KuP
9zmd9ru/1ZRtD8I2UHS5dDd6F9I6JwC5JivNzZAl4lC6/65JbAkjj1Qs/amhNNQt6S3sL1rl/vuZ
0K7Pza8LtqfZHOduugljxBzzZF8u2iVXIlzzi/OsfFWL/EwW3Dmf+/6OdEuejpTxbEZlrQzwdzAd
PXtXrG6RNlgqdl96k9HXiBPGmnSNMeQxvd3u/uv+l7kawFxmo5hdsqbC7z+d4GwQD3YDjUBIMPEm
KDiqzdYVavnadQkVVPIrPgy//jebwJYR5EyLZKGHhNaB5+puyrF5nFNmG20MPSkihUoJTWAJCsyv
QKi6fxCcI2Z7bNR+Job5BQwEc4wClJzNlpyoAEjCPz0ksambXm+pmh7X7YK25larLHLLswWYNfQd
7g6W5bxu9l6u8m7+ZOT4rbxsuw0ArCVTrejNXxyNHTz2vLU/eAOL06HjiApVv9E9VPIGs0ApGASQ
oui+0Sl0D7iJSOMDKdnitpNRed0x1LcnZEQO+A5RGyVUnmf7WhFLIpAjspYokHHdPZ4AqXKOaImz
EEM5M9ix+kqw1ys95H78PASHEy/24FlMdklvMtOqa03tzNUt1wGC7qvHRwuYTCN+nxRbLpDESxDK
NUTXA6L7pVgXDbGwZo5n/TlXlu3vybpSMmoJMUG7WGuW8ZBYDepIGO7pbUhuKT9wmx15fjk7ASck
snBOFZDUfWQuHYLWdt/CJkle+9A02NNIhEyQbapCjIW4OKdWtS9YwLQ5fKgfKOzQehXPN+cYJrZ9
R21lYSgqaF+Cwkr03GCfQ2M3AKHvAcR1JUa1cAT3vi28OQN3bpfMvNxJlFzC4Ayacg2Eh/2ZvFfA
0wE+DOfV4PHGGI1LLUvKLAYct1mRKCAlz6hPtxqq6GYAuqhhKuzIRxE1TSaZFAQaY4OZO9sn61cL
GwMWh8i1uSB50+nzETnGytf6xaix9Y4mtOl42S5ZPhpz5T3CkgvT9hcx8Q/+jvM0/uWwvnlkDqvO
BdFMKTbzsF26c3dmDXss+PviWniq1H8qxTcd5rDKPm3kZkZluQSC4nYe2OgfprBBV+D8A+yMS5AG
t/cIMl5XBbzB/BSA4BVteXQYCtN6FOWQuqx4V/CsYLba5qj+dHDzzSVj7AUMqNSyAZV8XoKku25b
bGl5CA6SLZBzaO2KJW/nzF+s/jdJxgUshKI6tQIOECggJTEeVhSPDEhMHM6mn8x/yLBh2wmwZ8OV
RgDP59W6twYXeYvLuo/ogirubCBHWW48j95Ms5zJqhRjAah8cN237FH5lSQkcH9daofDF+/SsTFb
mAhVplAYfQyRhEvVdTGH7M/JAjXvw9OmnsvwDHhtJlTX76gmG7fNcjFQjAu0JNXtAIvLThGHK57l
YuM1PcDSMr2hpgRbeiRyVDxUGJ9bw9NcpHVtzivD0w3GhlzMJGxRBIIhXmLuK3q5r3q3t/6euBjT
0QRymCXqzUTZR2mB/WtYT/Ob4iJ1GD+IrAqzxqt0jh6TMzCS7LPH3ZLMlSdjTPJKyaOkA4f5Kt38
zmzYkHK1elnhOfB57Z2TsbaOFbCY7sCKHNbZL7CgR8rzGH2KJUCmMifFSmsKoXhfqpNNzKqG7abA
GMRWBRZPGqPixUnr6TizDbvR/L5YwH2CTTY3n5r9gNbV0K2XoattPkIgRRoOpyQ1dQfG5JlDzdTC
QA0E5LER54KundMnh78pGzImwByZGET9UJxQHVqu3d/upzavfNrsibJXBgX5eJ659wlOZlvHBBnb
L+ppprUpakUAeFkqTu5HDz5v5yH9BnsVxjQYY991lWIKEWgcj67dAdgnLjiR7GRKYUSCBZlOqmsb
y/RgsKv+EL8U76jdh6X1wV1xNfVWjgnRwGlk5JtabIyIztOjhT1YBPYDmkfOZEX9RF9znu+fDkfd
2F23Rld3ctSBWOlgntbhWfTJ4AG7LlUJqWHUPtkMhhjWIvB6BVoC1zEyK1bEAGLVFbzsZjm2svLS
Y1OKMKZHvZ+x8CS0+LYR6MkRiV/O5LTLACh5X2aTxboxEXrFRkRC8dp2jQQiV/e4hAdVO2/Za+RI
r6VJonmlIiPegrcvPxCwNrLgTu7f0m+suo9/AH14Rj+gDatIU2cDjESCnMf6d+ERhGaiRwbH90VO
+wr3DJlnrGxnKrL+YBfEnLUNUGztkSbUenDJsX6TbreuSKg7ipouSwYNs0ecyZI4G4qWnh8YO4r/
MYLxhvQvPJtxC8n/kOKIFnPRejSfp0EJWs9LLHV8yx90P952ISntK3Cu7EPgoEHsYGkuANbw0HCT
rNOCHf0ARlmTBCNOrYgfYB/fAgDIwev34aHqPD9k6pKPhcroqxamFznNQWcJcI78JTzcvw+Td27E
BqONl2TWBd0Vnz8jdhHmte34Vy447lR+ZcwDo4T16XIB2oEIWaET6G1OIq+xFHv1kmHc0aqJOG85
zttkOmJMkUp1pIpDeLkUwQUUaYrg6Lozp3TJ4cCdj+FxxjzIXaS0EnYnUAweDOSaoGItlP39I5p8
vcbMMI+wovedeEYumXo1mKnDekGFSC8cwzjpDo6pMM9wm4tDiOIyqOToXB2gDljVu/Scp4UfujxT
QW/HH9cXPhoaagwDIyQMMe2SYQZHlUGsotsHHBFVQR8GkSM5qlh3yLCJPTMwY0UQFZChvS7HztY3
CkHnMQpX/0p83xyxyb2yO6uBMeiUI3ed2d1yuFoPFjnBzf3o/j96tqet7YggY4DCk5RIaijR0R+M
Fx1/y7Zin9GV+MVjbbKlWR9RYkxQehawADaBFHGVkAE4PZQYOx/QXrB8EFDWhX2NDsISdD80h3eR
OYrC5vouRl4a2OsNbHI7eBi81WHhf6lzw+IdH30v7mkKY6IA3W0mQwM6y3Zh3pYEDzvR2qloZ7uv
k9MOyEiajGmKIikpCxPSfE6QO0fzldth1s20PM/b4K597Xwe9DNXVRgrlWvVpSsSqIp9tdVb01fn
yrY0z54le8GT5KRJHPHHWCv5JIXGqcJFsBs6aC5vLseZCivPbf7lXW7GhiiDVmSxARsvIBHQzGeb
87J833y1yCcW3PUivGNTGOemmYl5nHaQYfEmv2AmSJFJ5ZAnBwsoz/gbmlAMxdsh+Q1TU3CztpPP
9LdQ2b7gvIuVSLyC+nPpYIVguHHXtSenpIjIsHsVXnbPvK7U6VdnRJKxLwEwGzNBpCb6eIHR3L/C
an4BP/+Ze5CcO872CZ9TzBEWpQrROhQXM6/IzFFe/I/7F2/SkUKTLZbRydjXKjD3Dh6rYQySgXZR
b9j4/Hm+aS6+v89csqQSJK3R8P3CsYGIS+H/a7e3MTx4n49pz3PECHPBIozvN4EJQuhMtuxkHy7C
9SBYWk2u6x3K5Bv1seP0Wv/Fgnwzx9w1vbmeY1EGTRVwwkRwsN8OFdt3gyxOBfn44I6CT8XRuiZD
vwQRcjMYYSpJ2zcBVQlsqJ79zrbpk4pm+Ap5y+opxxbS9oU/J0d5+OMJ0EzDQBs2ElU3aKmRzyih
l7wyg2igE/BANJ4R1T+JljTvrlj50ZPE9XdnSxIsznEqHLLMPTtdh8aMpHiACwnlF2Pr5cny66Uv
cy2mSh/qexwyD7lcYbuIFIOUrb1diOxmNtYpuHt0tr98ohr54Ly80vXRAXlaLBZoEzzSmAO+BUpF
Hx9AwbI2rwhydrAAnEdxWr9GsqdCGsk+RHY8MS74ZWvZV2FqNtj5BYwD3qpmLh3mma8FAFQJ9IzB
2vqylmQSzq3c+pIfLkvN4Zzs5AM1YoqxOK3SaIV0BlNwCY/Y44IofyNCgGeL1ws8CSeHJVT/6C5z
X4Lh1BhaT0kBP8TwjjJQ9sPECVY+xUTxfQuwoBXRWkxnYz6bOmxYlYOe/HqJQJmbOJo0taNfw1oo
/RSqZyGBlO23YSnXrmnd3uXTkxIS7pjJzQe8p9aMcapmeiVKMsjRkuZgn9z5fn7aGpmFdFUU2z6M
YmAZkp8DSgBqfFjQHTq7Z56rOvlGf3PNJhmFVj6JSQTdwhG0zhv2jrrBSvYwEo1iIN1M9PHv4psR
SerVjq7NUMZGf+7BeZAQt1gIMZnBOfCcCPsHfPW15pbeOSfLphzD4IQZiRkILhUPXoGYokCxEJYR
duoAZOCDl+aZjuNHDDIWS4mvsTQ0lB56m+NDv/V9wCByrA/H8OuM8UnyqLuoOoig2pgCfBE1TW5i
mGN6dcbwIIcuxXUV0k2XS9d0VcFy8JABMfP/sfYmy40jSbToF8EM87ANTBxEUSIpidIGlkqVMIMA
iPnr7wne2yVkFJrxrPp1LXqRZnJ6wOOEj8d5RAY8iDMY1GkFvJ3CFdq8wlHEloiBhGAWp5PKnGO7
5X/v3DuDAZ28Nzr0pAa0zN7byYOBYRKgDlKp0qMI0uPr+vsZNZbA1l2uy8h5NA0GYbSgvYpCjeNM
sX7AiZ+VAx2Ww8yAXQjkf4Nxg4GXRNVDXGwqqybb804ubPGrRD0aSxmJ5vy7YO3H5NksalkUjVGk
9JH+uPrpS7gDdd0RnDs9ER54aZhlN+vvZ8Nk8CMuorzsL4CsHTDL+ywQihZbsEPGx9X2X3rIM80Y
TweDlGMqgBKFdvxF+wmxLk6QN+3Ds3+TgYxhsGTzElIYdtLnwUDBAt2EDgJ5Hp8+VxKDG20vm3Jb
w/4xF3PL/4G05gFZ/C0X5xdji9nJMehhpGGqJGo0odKDRhPwCVH6YvgtvAYTHt6aDHjIRZkJiQJb
356vu44Uq5KAREbmDqEutijMHBbWwQ/US1HkHc5u9KMLgTMWu4JrWHbwUDSkHJ2yJjq5PsBb+tpG
8aPV2fdv9a3z7Q54mQyCCIZ1CZIRZoIsDOb6dFvZCqAicGIX3FfroLID0MR6Pboo5dgNbXOFFzWE
L0HjHT69DdeWGJBpJTlP9Qq3ftx4XmVbI7YNg5VWWKN0gT1x95VfzvX+2BO7kzWdsOVZEWFPyBzu
sAJnDW7c3eHNJNjGZK2/ONKo0bBHbapYIKArpowl8Iz1Vq2sdZORwR1UnMtOwXSXv4r3hf2V7L4Q
5nCkLd2VuTTGhCdk1y6dBWmYBSGFE9tvI7wTboS6lDCci2Eevym7dGjhyG9Og0BSMOmtxk9e8WfR
LOZSGCstoiIueu3m/6AbPgbxFmi9UWbiVq4Xu5XnkhgDHKtESrsA+tSo2zUTllhhGNmmXYGIH74R
s1hYoMj7VksR0kzo7UfN/NdMK4Ix0ui3OjudSFe6R5TcDgHSF88IeaKYp04zpwK8GBBFs65nx0L6
oifXs5pD2utXdv7frJBtzzckZC9q+uECPzoqE9FzFFxpGSDhkS4sthLND5F58GrwR4fmFZqNfoXB
p62HcVATOwPQGBgSzXIqtJzb4paKN9YG+nGDWzaWSwqy6A/OfwjzHqaR3EUNvXnOzmkaAulYvIz/
fSNngMzo1yvHAV3sTjFV00J0p2FvN0scG+WCFgsltrcrGHuFtf6HHofzLenv/id+/YhhrkZoNa1g
dgXwCxNJmJIGx9kLrbPwvDGOHPY2qNIkNSa9gohDwucQi15iMNQRHNx9hRYf39m53T7k7NoZESr1
oQKF8O56lB5nWA1g0EY2j745SAtsecnXxenDuUiK2jORpYYNQGYGkegCBv/Ix07x8o22a9ciSmQx
3lXnvo6LLaRzgcytULpOMPue6pjtKxDQrp5HnyOC973ov8906kd1ytq2hE7n6SGtiPWcwFuiTZbO
F2//irT8iP5thOzMSqbqqSh2sPXXMyDL0VGqByfNCuPyHK2oNd+x9tu48UwrzRRDXY4rGj86or2P
7EtF6pV6MjbfR+Odbrr8/7Drkqcd85oKmqyDfAdCp/0rmPBpijlxym36kJ5AhsHrE1ykD54bB/Os
hs0lLjKJWuPZ645J4MDNw7IjFGvfvr6/uZTnyy7Jz7djAES8higNqxBHSSTODnzNlWH3Jy6ALPok
piKDS9qCvyUyBjle80GvVROpZFBO9c+aq23sRPYynxt/L2o0k8S4dK2cqqEJpXCA2luCaSNMGglr
DJdzoGqpCqWhXVRSDfSfmVi+9+cdk6O8aIJGxTVW/VP5aR3697pCP882/Lxv90sFvj8kMQ7CUOuC
UJgaJG3Pe+/z1LwdLPev3wSRPui/M7snGtczXrhrmJmRRMm0dFpcYT5YIEaX6hJa00lHruZVIBe7
6m0TDKhu5bwcy13p/7/Bxy8eeC35e6iBSaCbMRRVRIffnwcbj2MupepFpD3iweZEF/aS99F5/IX9
CVxCthsfGAMqf0hj4D8sC+wXH1rxlqK9YJkTbvgvy7uSz5Ak3gHkI9ltW9v7r/rR9DAfV9ogzVht
EWrd/8xLoY8uQ3EZ1AGSod/MYAZvcaeVbdFHIqpn253sVioq1PCqRUhcfVtrusKGI5GCCaP7HxKZ
j9yIYzwMWHpwyp5QsTUMkGQiHYxmpPHtGX71Kz/RsuDr/iGRuZ1jJyThFCQiLUXuFCc4UboqpFu4
61qXPIk/JFFcn51mkeUTmFlTWFGH/Ox+mhz5621ltyvr9IV3UKascDbaOHmvlLrwYOiyJFtgOQEv
D0z4T8H1RVYQ5mUwKI0MXgcjnh7AgeJiebdB8EImNq2OIiuDtvrKN99NlOs/szfLt5PB7rcrrAkB
j7EdvZYHO98fnY6XNlzqRf/jFzIfoYvyvsYyIfzCdoPCBEj+d7C3qfYbFwRvOBqb2OZDrhKNbik0
P0Gj1/Ea0pfg848fwXyfKlXTPBJxTOAg1ggmXVGT8EyScN0tet7/MPLZ92Ae8CQJrUttFdAWUXd3
lN/zk/vyXX3ywvulStcfGjFPdz9NcO0iaNRuHGdlNWCLRrU2eN5tNaKQCFOApZfuLLT7w6P1sZR2
hw0PMAjh1UhXNrdqvBT0/PF7mLddTvES6x39zI7zqb5Pn7pTEAkUhQ3pMB9Ic0bbwOIkcJZivrlU
thtFuAbyNZOo1O1ufIyf5QpcbpHzpK798GFAmgA7jSJ3JKDcR1/ddfsVOuO2/eRB2yLQ/Hx1ti0l
McJosEz8jBFFRGRBsMM+8Absp8Qa9i8OjFKH/Y6FsTRpfXjJLD2rRLzPuO5B4nSHFRIT3KmwZUyb
KcVEDnIbqbXQ3gR5SItnCpFCpMUHW8CcBSYtbCgXFtwtTbfDuqcgA2kpGHTES1dCwQsZ3XRzsadV
SD73XlQSDT0xj1lGLg6c1NI/bgbffgTRjt3G4DCiCEuDepTsTTt9+zfFqz+sjYGy8nqZrEjHnQOe
nlG9wkAUtpLx360Fr/IPOQyIXEpL7cQAJ4B0kGgLsad+qTEaKKeLx7NczvuhMjCC+biskAx62A5d
euiGGC5/oAFVu4p8Hmgtw7Ci6KJlSrJmiIxixiAFUAsm9eo5QUKQQBDR70o/2b+5JDNBjFq9MvRW
dK2pWvTtSzet9x4BKO+LWeoIhef0ow8DekimNVoQQExrN443PirbAGR1D+T3GqBbkFWzuwX12Y6b
R1g0kR/J7Mhmopph17WQPGDX0hu2qIdfCZkGO8Pd5O52WnzUZsIYH7nVwakgWRQJZPdqx4D0ADcQ
G1mO3EL3Qug2P9GbBc0cqazsIqyLgF4K2W0lNF9r7nvt82J73ukx0KYZgaapJaQIezge75iqRSsI
OhM4z9NStucPbVgos2owWlJ71w3bkf8KHPADqyWmXdu14Ky+aBdIvH9+vm+VS41xf0hlYMqUiyrr
Y3qGnZ3tzYfWk8/No1O+fAvOV+Rzd+IuZef/EMh4V7mZS3VpQCCG2yXnumtbcvxuPwEi3F3G0iJg
zWyRgZDrtRDNXKOysOnmoyLeOiQZyLuO3NTZEqHcH2oxICJOCRrnc4gqncajqxPjysaAqkV0O3WF
Qx5vJ7t+/p5eVsfC/zZoVw0HnqmEfzyFM2UZfMHWlMiyqP3QEO1i679fec1ZS/HvXMnbv88unAk2
h7xqIKK1b2tFEYgKE0akv1fgA7S/eJQpy14FUjImgk5RkkzmSuSpJlx7zFec9E1dkn53+Svd5S+/
o9WmSZ1ju0c4uKW1Ps5JLl+KmVzmUgxGm0hlA7nRw/Zcn5CrUTaI8e0j+us4F3Ahm6HLM1HMdRDD
oY6vAkSlJDtJj6iEH784V3wRkWcimFuQBmFdmiZElM5u370ZLsa7jqvM56XSlqO3mSDmDpiVmGmt
OiJor1fI2eUk/UbBBLNmtL1OdmuTSIfabZ305LolZpk94blHBExeeO2+S1dBkXTRUGAz2LXCJMBi
IxIDTZ9onqZMbaUiDtc7oYfG3jZFlhGoSPg/laUGv6ZpeBUbk9427xB0boB+19q3v5979GdgbJXz
DXnimKNVtEsyjheIS4nz8TGRvQ823Yw8vqy4zTSL0dlcNQZIhFHAI36lqiE83J33Jw/0vX6wUsGU
gbwy1/9a/Fo/R8nGZRlyoqaW/d+j1O0hhzOEIPQU+oO7icExFfHSDLew587HY0OwTAmmJA0N3O+Y
KJ/ptBEkN8YC6I253bg+RtL+Ig8BedwQylaj65tnB1muL/0Aeq1fIVguHM7XXQKB2YmzYZps1kIl
0RMXc7e+bn3/EIGP9Pe7PaJL8NtuZO9fDZ7qc5mMWyOMSqJlV5zB9nyOkD8lb48beRVwF4ovOWlz
OQyWGooehmgHw108hYSuWnKtxF77PkG/sgC33k7+AqpWXAaWpbdfkdE9IUk0c6kz+nUonGEzQYDw
QQB3KzmDTgwzc5eBDJWNOgLvEy55iXNxFIRnT2Pe4b24XiEObk33MCR2srKfAwxDre/byvJl+VGL
Oc7AuFy6KzUV43BENx3mDu///cW3b64I8yDJQRaDSkmAIs4g29FR8vXzRv3EeutVuOeOCC16vXNx
zOMUNrKemPTyY/dl5jiluhq90HZH771ab5qPFXcIeYlDD4b/c4IMlOZJb6KfHwqiqlo4WDCCLSeU
DNB/ouzkNi3l9sR0W6K7vLNdvgs/ohlkHeU0lM0skk6vo48HEuvh0p7oPNPnmAjbU11fzKtyKXGk
zbF3QHGAajgnJlqMZWdnaFBFZ9ZeXftynLBIAi4FJSEEhbJNR/IO5gMoCLD969cRG1m/uN9uqUA9
/3ZsK7XSxeOAjdk4QKd1BXw5pJh8niO9VOn8QwoDHcUka3VXwEJenY8sIVjHGj6J5EUkKPSHDt2/
w3M46V/854P0t2GwNa3BHEqltnCebU0kEqynnDYWIN2NAuE35+MtJlYUMPOjCKCiDYQlfEmmWq8G
LZdO7Wg74otEiyuPlyfb9HjEbEutkfpcFAMmXdPInW5lEn1kHDFcxxi9c9v9ZpRcbl/UIgLP1GKQ
xJSzBgz9BWzj7KRuvVJsB4xUHHd90Q+bCWHAQ++HXr62EOKYFRF/66tj/sYBYPpS/MMWZiIYkOjU
csrSGp+nhy2sQvd0JZVtro0Pyd40OpdA5Oap3pHH3uWiAB2+gsTeaXt1MalcdrjOdOC1Dclr4KMT
nhSfhwNKjk7iaWAH0k/xGZNG641brfULaddweLmdG4tI+XMI7EXX86JstTGRTqVJ0n41TTayLiP5
1nPOe8ozUYO57FalwUYFmGghO5GF4cNV9LzavGyqknDpzOinu3fUjJOgZa2RxyOOmqYIdrt1Av6o
jvgPD++bDZf4bqnTa3752PGJWJhyZDUhbTfEBGvsEls9B288Vq7FIF3RDAVhOqgJdJm9Em3YKG1y
gb3a4aPiVH6wVg7FajiodJ9mjfgOVRVk2ZWvlOgv9y/L8kM0E85cljjp9EAtKgnuAxhjd3vd3sPN
PDRI89TuYNMa7spRD/8Kr3/EshwJZSZVDRbdSCetXBWrR3sIbXWL4jvdG/CvyoSzA77VtWaP7RBI
jRJg7zkqCa+7zrsQbNaxOgep8C2Xu2rRQnUV+RZQjqG1gzlPTQF3QDDWFLA92dVtxH4H7NS+rjfH
b3BP3v96yy/RjzT2GGM5KNt8vErIs9DSTbgZPukgY1o6qDZzZC0i90wW47JYuVVOmgLNdrskdPTe
VWW0WlbeS/NxTLHxwec9FYtdE5ia/s9ZsjyySR0U2lRDO4V0XiHbDxswhrqDK1uoYzhf0/G+hpxP
d2snmZlJUpfBZVJ66eT1frFSvaPIWZzL/VwMfMV5OglZDwm14IxPDSg7UyzHWG95s2XLmDw7OSbI
KaJEVdoCJ+cgYxW7KCViWA491Xy+aQpO/0DkmSTGQWmumHDXroOEvMrZoSHiSSKn6uVir80H/5dt
p/vVMXOPcPt43RjLuDkTzforrdanct9Aye3H7sM7jRXBkjRiZ6uIiLd15SsebPHuAAPVU5qXgdpA
W5yrJtliReKXYktnxI9jQ47Jpv28fN63ysUc/PwWMIgSSUaklBZkij5CYzQx9W68s2pb8O1rucls
fj5p0RH8OVg2n9QqfWFEGsz0FdwrkY2u6smv1tdPkxfP3a7UHeth80hJ/Z/z1C7gLkCy36Po/Nq9
o3dlV3jWQTv8dThhYVz7MqyECG0kl7Xeo5DDCyypmd77IfRIZndfvjRqPUjUljD7X+8zrwAj2/n2
USlrJCr+nK/KuTcs/YQR1vUlS3BDG/R3ex/N2iJXZLC3PTwNb6N/omDFkbgYIs2+KgM+Wd3GljK0
9KZKe+yuHW+NSuoJq8h54a3CO04Gf+RrZInmBFmVW3uUZ/9cPIy2CbrbC8GoleSDg+t9cN03XwUj
DCYwsOsSVRDLcba8g+YZMwNQmqzqehTi+hQP1MY+r7a+r3FhuaEa1emeCTFwJKFROg8s6AxucNUH
6x1Is5K3Em9k4dr/q70yQNQEkoRd3hCWZPZu631Wml2WvvnooHcxseN/Q1qsz0BIZUDoQqn3dBHm
uoV3iIAqJpaNF3IVIM1z305v7u6dc2SX35XXUdUuMX1RXp3LJtpfE8wGrdf7Aku4BY00vg0ncZvZ
0Q6Eidnui9s7eVtacO8XMJ5OmAeJrrcjnmlvt8Uijd3+an/GJN2sKc+2m602JZG995cjdzaJ44Jo
DAyF+WAWXQgY2jno2ry+8R6wJTKO+Xe8/fsM54JOwlZGqcN37LwdOpoUr/QuL73lWi76axC1HfvP
wrY7f4NGQf93Zz8dnnK/Rd/iSwSmF/A4+JMv7h87F8uMM3v1OvT+8HTfAhZTmtiwqNNoCO3eInNl
42tjCNUoUqQSVhhzzdaDc00dLfaEjPRr63VTY5Py9pmX2Fksz84FM1d46CKrkcKbYPFZI0VMMBZw
3okjRvQ37btY7TCAzQPLRa9wLpW5y1WYWVIFSpoTUnLn/S4/pKEt5ei5UjlXa9EtnEtibnEeNzr4
dKgkC93Qql00doez3CiutDPe73/FxW7BmTC2aQa0yK16SSFsi0GVsPLSj2ivn/LIadf2xcCbU7kr
rDvKnUf3UbE3hbvCxdYNwnv3aK2Svc3z38HcZjFC4H2pqdJ15AiHbCR2uaFcN/f1XYyk53KYuyuF
RTXk1gR9MWy031f2AYuEfMN2yQZvG53iTWxeFXUJL+YymdxL21y6qJqg29Dan16CLDzaejd5Y9/X
jWeit56UGWxUavr/THTbHBX/HYxxz6bNe6mpA3LvQzFOQ55MoY6PhQO09rtdiold9HVGFm1+/OKX
7+jnuCeNAZmku1R6FEBagO3zib3ZdP6vcvPMsb4lN2/+gRhEseKuKZpQkk5yuhYOKM1OkR0IvLng
pTESfS6GgRCtteSuMKntvaJLZ48unfWBPL1hhTiGaY9bPp8w71sxSDINUnJNMvqtto3jaKAHeEEX
7r7yIg1dmtysypLvOtOP7UcY+izDnDDEgWvH8ootGumxwgN9Ahw7X/LhdB2zMbqmypLG+h7SpEWS
AgK602VaGTSNm9jTZx85LxtUsxP4HtwMzpKnPJfIoFMjXYToIinwGrd1QEIBtXsEk8iEPT8LD/e1
W7TFmXIsQJXR1LY9NRKcolrYGg7x9b6IRTyaiWDwqNY7AWTxsnQSWlLttDfwsrR27KFx+b6c5Zds
Joja5wyQiknMkriDLr3tZE8Xu64Jnbbccrm7eBbBgFITRkYXxPg+2y4g8LI3j1jcmu6fj5RjhluC
WbTzmVoMKAmK0CSDoOKtMn6X7xL4/HPJSUUHyRMuux7P8hhoiqKuUY2bOWy9j/1EKpgDSrcYgudG
Dzy1GHiqxIuFMXgcYumAy2ZyLr7xImwAE7zKHL0t/wD12fkxsCSC3/diNhrNGO66k3TYyM4LfXnv
W99i5ml2aXWmPepSxrUZFxCDhLLqn3cfH/s1mvWxxvHBRSnwxd5G/n2Ri10Fc5EMTnSpUHRiCssA
T+CuRigru1HtJY/bMiEIhv7Hg9QZrOjNulUsEeJezwJR1yjro1XivkocOGL7SyKjGhopgYgoIf1f
ItoV7E7mWcTyy4hSrUEnbw3NYhApHPNeTkHYiogq8PE2rr31X0+x7eNhBEWPjR2P/PzZosc5k8mA
E5biqU0U6rjFGBL66B7GRwEM7Tzf7+Z0/dPYf1RjoGloBjmqrlQM3ajeuxMpvVZBBx3aZnhdLRQM
7sligCmv+87MET2cwKUuHQKy4QZ9y+bwow0DR7Fca1JUGRT6EJucd5W7GyJwsio79ZzvS/97xfdi
lsH9RyaDS1gbU4N+HFoh3XiuZdJExHCzX2FJjshXc97GZbz9EcZg0yQ3etRkUJAK28Xr+7dpMU2s
/210OruQe2j7JEkV6GJ4n+gqPhzWxYpmw9ECd8HKLJsjbtF9nolj8Kg01T6YNIgT4E2ce7c8Ztv6
FYwfDkfQEqQbKI5SCl0VfYyMXYh9VGQj2iAw7OkE70+5A6oWTLdxpCy9UHMpjCUMaKhP8xZSUEqw
kNRXiau4WDHG0WaxNXQuhzGCJKt6Zawg57YGBJQUpzVaQzEV+usXlkTz+iIX+zRn4tiHKpUnsKjn
EAeGFscL4U+cvL1BWjSP7MZnNCsYZE+7+snh+j4+lRp5cseHGnsoMTi6KnbP1RtYce4f9WKSZf6b
GMvJsWW3iq70gw7O7oQ5bIINm+jWASKDsvLLeuDcO3UJu+YCmbdMG4xUQY1dhvch++lI1A94B/k3
Kgy9u9uTeHe42Jl3Wh8OYEMf7OQVOT7NBsF2bqGn05VctyCPNmpnPC63JUSY/zDmbSq1QZDrC37Y
a402EIvPSreEb3MBzEM0Fu2lHUp61N7uamciUfz/y38nvfNeo8X0x1wW8xp11lBcRXpP0S2K4TZk
QApnfQItqvj+O3nTsQ69xFD2axXwer94p0j/fRYKqE0/aB21cQX7tK3HzL1vr4vZyLliDADJeRZd
x9tX2p4/IuzTPRjuA6w1wRZtflpi+ZNZlmxhmxiGzBltOrFtxgIzG6ct+OE+PgoHjCSu5ecOpk45
oLf04hrGjyhGMdDGRoNWQJTov+4+1VPqcdBusYFmLoFB1UlrMDKcQUJ57Fy0vlMyAM7XWQbuHyUY
QLUouboRQoRDbzM2U67RNsNvCV10+WeqsD2hw1SqSmJ11Mo8b9ydov1f5DftO8JQ5fe4WiU+7/P8
F6D8WzW2r2wCf8sgTi3eivPOA18eEMp/guNKJ8t4eYjFqstcPwYkA9ns9EGCfiA1OF2eQxJusgi9
5gQVOh877OxjWZFvkFYLT7S594tji4sZxrl8BgvpGEoyyZA/+ugjAFShdxO+Oe9FpObA+rFzMQwi
GlpjBFMDc8FgxpWEu4ZWMTg2+V+g8OfDMVCYmWAKSCroguQE1gOTtAUhYEJyzyn9xt58Y87r+TsG
szvnLiz5ZHPlGOwo4UHX7QVyYS5AXvO9W4mf10+eGN4ZMrgxDv8BxK1jPp8tsmt/NSu1Qa9Ygq8G
1lif9rRwdFuKqea6MVCSS0OUyTF0A2H9DhvULiT6xVOMd34Mluh6kJYlfcIuJHtSUZe4TVbxrGPZ
HfnbOliqXa2u09ZUYIKwc81bf6YbNNFPD3DCLBvXOzo8bux2q27lLUYGOKfI0ZCl3tULTQDiA1K2
nrQNN5ZdebG3BU0eR87ym/yjI4MmKODKrTThJLeoLw4N6QXa2uAgwwT6w8+8QY2av+RucTBhZiMs
Ce9kDaJotdCOMl6hI+hGMoeFUphO+P3kP7y7kXubTbhywwfOlWDnLMVSG1Ewpuc6TI63RsMfGBOO
whNtdwfbMLdGzvuODMKk/TQaFwXni4YJLOVUVlg4fbXR9P5OefZDD/1WWLZ7/6Py3iOWpjeTjRI5
ByiJ4VVQ+OGtPf3lg+7kwcXMOO9IF6WZkmhqiiohztRVxq2zklwIUqribvKQuEEPAKmcN83fQEM0
wxKOdktHOpf3jyNtTDWjYQlYzDZI6V3JCQ3bzqgQzX4UvY2NSToL7Sm8zMqSF4bxXEPWFOrxaUw4
JGdl1I1YXguj9doPA23jJe/aL1nnXARzG7WkiiXlKsE6HWf/2XtHDjgvOkdzAezjPVmhrGUQgEwU
df3RLIGoFuNALkYwsIuGI28JQefiGNMQLl3VCDGOzKxJF6ID/C+OgMXO07kExhhaLRowDQEJqOWi
nvZJcuoBgQDuvtFx5TAvNqikuqDtIAfx9hmsh5F98o1nuD4YsOeIoj+Z9XzmKjGvdhSPGZJPN5Uc
AGPmST4Yz3CVeHmuxYBpLol5qtu6irCsc6LghB4+6Qp6bbWhyB+RDVhZHT5T+ZJzMJfIPNym0V1q
pDrwuSqinuDQ8V80zjVlMymXpoxSrYeIlrbNwXeEN4488hs6F56/X+9/K459szuBirJSEiMecICj
G8WeKXG37HIQgc29X+rRKnqqDXgdEnD7bFY2jxJ/MdU1+ygsgGdFXlcwcJoQOJ91W7VPBJjw4Man
R+yc5ZrdYqZ/Lo+5s2qbpmZHUcE5S2fx+0Lq9R6NnLmv9vaE6ZvV5iKRlyoiz8cvrs0vvx5/ozgb
tmvXSZ36kQp3eizAobR3vAu85FPN9WMv8FCNmSziWmGy4Hq4YlV7QfKnxxUWZaIJmGOCPGTSmUvc
jcEoZxG1kPNuAL+ddzKdg08G/+WL41csZgnmijG391oW2MmpwNxBka2srr+196/792nRMZxJYIP3
qQPvPDbnQpkdHkBlFRMMrR4PdDADVX00tvnHHqskt7zCJwdz2Qi+0IZpkhIcYuw/c3sFeTjLjnhJ
SpdWYou//upov7fRGulcFOu6k6rZWQbOMORbuEWn/+KW/W3o7LRXlAWmJoQ3cEeCCnshwKb5Gbrv
YPf45drXNe+J5GAhO9ipgL95MBLqWtRP8dORR8rLQyl2xiuVjDpDHwu18wse+tTNV1eyI3FIlJCo
HUi32xSvMe82c8+RefnLNB0UkAdQk8QO32kVOXQt8S+sUl09o7Hlf7zO7NYcsRtyfSpxA+Bo7DzJ
OVXYpqphD/IaUPXFgyrOY8kuygm0XqsS+XbfNG/3EX2Fz+lTerqsgVX/P1wEBkBKXQ7zaqDiHHhr
592r6J8tL5Hs8EKCA+pFMVb33YcU3uVjo3ijDibwbN7QGCkQb3/w1ZPvbja3+TUuJxjneWHj9sqM
lbEwoGGPnpPzbhegCntxV1biPvOWCHBcA5MJFqq8aSZVuX274OnygDidV/ZYLFzP4JiN0zvzgoo8
jUdAuY2oFbTU7yj9HJFN570ti2nNuSgmVEjzqhzVAtcMLU+gsEKQjDxqiE2ST+YDIQ/vWDaBlSdY
eEK3q/BIZ3jgYjIuCZpto1CWoCiICrzMqVe+b7toIEIoQRsPONHEjX72jovPBuidlnRaOkJcayNj
jBw19t8OBBOITz55eyh+we86jm/H7Lmk9ObcgaxFcoH5YTMeSpYb+mAYkJ+SAg0qqhPE5BveOEdP
nsPAbtEBG0osCArFTpSeczdCKzovT8y1UQZTRl0wsKqG2ih8/Wml+C9orHC4jzjPNWGX4kjIOcZS
BTm1d0ZvBQLAU4ZCbeAc1g1RHYLao+3aq1SweVkBnrlYTOahA2vklCoQfaZtKt7nGpuk8CoMK7qe
0x+eA8/XyYDFEw/2I+YCyHUrPHxlPeGmXpZqODO7sRjIAXtZWmfdzW6QWOrWmNJZn2i2B7wK748a
RnWouXIAnBMzso1BgiKVlnyB0GjdOE68qb83YP6+L4TjslsM+gymriYKvRDOx9vq/p9eLJjMD43B
Fqkx4jSgORdvN6z3IVq00M0UuBwxPAizGD+lE+TgamkQ87rTkNvZDwjifj89gHwIDbgO57x4iSSL
QZAmmOraoB9liyDO+9j1h/36gKFOwX9s7MEHIxDHDLj3j4lzRjPV0+qWusLwar2eHJR40ZJBypWL
VtzOVewXzN9T9irO96O36w5YWwzATKo4pmJNbaNzurcJRo4d4jzt7gsx2KagQP+PdtvsAS+gd8Lt
BmnC4en32+jZtvDOfXAXPRWMbAPnTeRt2cZB8zq0oEcRACoNKolXsj+AHchHoFUSuuMXTGCvvO7w
ZRudyWTSj+3YF0GQBPKpWIuT/zg+vIO2wL041z11x45H8M7wGp2X4+OZTPXP9HSc9YNitZDpROtd
2dkTUb+kzQW8sHRjG+VU5NjLIl7NBDL3PehbHPpkURcwVImMCnCAXWb2fSmLAetMCHPbk1ABt5MM
IaotPgWHfxWFzP48c72Ni14kpo4/T1mPnHRyu9PwOSYPlEvxxa5f6GKC+wotUhGZM5HM/Vb6XIgb
BSIxepqRdjr/tu1iZ6xBUWLXpffMtUaqwz/u9Uwgc69Tq60jOQ4VrLv+Wn2//quG9JlCbC7DmMZa
FWMY3hbuwhVrGS+2/y47yOWuHJ45LLvPP8qwCYw6DUVs0cNtTklvY1sIunr2SHzq6KF9gl/y6xfE
buiyKF4nPO9Os8mNSIiuiiBB8vaMNjHadrN+Ig8meQ8xg8gjrFqOxmd6MgiCUbXroIn4aOArBT0k
Fspik9mTfvIbTIthG2T4yT3aRWieiWQApK4VENGJOhTcYuZ93x0z5+pHjpwQCREr6DtSWslz0FfC
exQ4l5xNedTmRclQcJNBovO620VPu3TlweVE44zjPxj+g43981gEueKlBTg3w2DAJUxT/ZLmuIqf
J5qAa3b3rzr3IzLoosZNnRX06dmhs9DzwBrgPxFag8IuOJ6nsux+zT4fgyuGmcdh0cNith/XZ8u+
PGHdI29k/79cAniJYBmzVPE2FDBrbZviREoUKVWg0QfixwlGuX7CW7pJsDjmGQvueK74ctij/khk
vpF0BbnFSCVus/VHt8aUEByvbkfLRLw0wLKzN5PFfK86bjGW30AWpiicD+SkvAOQ5TeILTMXs9XP
X1/3DWSRqAtjAH8fJ/PNAlUqwkpPAM3OZ3vAyEveOiG4waoBeyzWRF6TBzK4v7DHfHVE/fw7Itkz
DT1W01NK8EZx4lgq7p8vxc/PYV4Kqy9VKb1CfyddjT3J1/nR4WVz/oud/i3kdmlmJtRURYCOW+h8
SVflm1Z7ZIXpzVc0Jdw/XI4yN1OeycFOYqOZLlBG+8T2NLpkQOPg1uLM1+zz3expJqJU6zAP80hB
vnuvJ3TQdeP0ZNUhbXRfl+VExo+h3EpNM0l5VkRTWeDQUPzHf2hvR4wl9Y7D806WveWfr6P+6UV2
WLudRCUEbYVjdAxasCCvwuNzLBIe1/9/ecp/RDH+Yzlkchon1Ph3t77v0YZaSImJ7kf+km3DE7JC
PcYFskf0kCQ8bKaK3LF1mcGVvjXzQLzG9OqdvQ9vDU4XGkkSdL5vKDMdpQzl2cvyO/ejMYMvnRFe
J4PKbO1XfXNFQ9cG7orwtP3iTpL8l7fnRxYDLZexrZK0hG1uad+uJ6BJdO2Dmc5FAAm2fI5qvMvG
IEdf9dWYWJDmRAGRnpvX1TfPAeMBB0stpklmK4cYnj9taUMMmmuxrK3cZmAzUXnYwZXFZKK0izgN
g0Rv9s7T7TrBTtXQE068GIr3nrKEYmMT6KV++0rYvq37u49PcsKY9Pt774CqiveVuGoxXqU1Fnmk
p9ToJbh4JmJDNBHR7oT7cLXIVzIDxluibwZXrRVlhXh7SM67cv3xKRDE+HDoMMzkY7ACpTmQd5T2
iHZaXs550afTTKwRFDUR9IWMipoCPFbUi4IA4epO6O3gPCvUkv+BG7O/zwCkrgxKfh0zOOYWIhBQ
cjRE/Bp5YznLGeWZGAYcVWBwoFE1XuEMGzskyhFc3/9KixOc5kwGA4GdGQfX1IIqWG7h0dopOui6
rRmDzT/ZRX7pcEfqFgFwJpEBwCENAywLL+jHkf3GQZ3KSpHQvc1y8l4y+iHufSgGAOO2MZLUyhXk
sWuHfqnhoc6wTnIFlhbeSdKTuieLgT9zCvNeVXGSLeQ4XuToKJ0iTOO9mRzju1nN7F7RrROTihWx
p6R0rqcjekd5+z95hnfzRGYitLIw+jKHiFeU0quXjmSjXZkeF805n+cGVTM5clr1ZhJCzuhvz7r/
kW+EgRRoHql4h7bsPP1Y3c2Nm4myzDq/BBq+DngiseDShVfRE9rty837LabEZpKo0v+HtC/bbRxZ
tv0iApyHV04SNVq2ZMt+IexymTMpzsPX35U+F7ekFI9yY9/u3Y3eKEDBnCIjI1asdWUp9bkya3VY
Kp2zvf/lz/5twnYQ4VrrV1YVdv76uLJHeYmp9iehu2ASpV9F3S16TZ4166mBksQ72giggsZK+s3G
h1cWKZ+RlNPQQDJGOkavKofeNACnDsYxe0vM/+5uvDJFOYsihcpALWEyExLxatDxAoQTvTSowqAz
j2g+M/zhbBBzZZDyGGXhRyOnwiC/UD/W272Lgte0q/9AEfU/wAjcz6QOPg9RNiBpIooy/Q7qfMNX
0JaNcCZLlpOrmfIhLO1OXDWZrb8xhnbvOG6NUfFMX3VyJyQlTjVouwcbiR3oNRgH1EzwF+OGnMlE
3xojI786BQbXlRmUr2CMsOtNmyo0Q9sDsqluSUmIZe7e+d6ao278sparbuphrq42jT1a4qokCsK2
tt1EFtDTA1FysRkTeh9m3BqlTl6YR1k6gCQL2D48WXoDsmj16IIzCtp5E8eMR+8dy6056tgJMWcI
fVths4D8SzXzTx6IvuXjMbH2CHXe8qqLgj5v4bx62wXLpvzEQ9fOsh5bmUno3A6FOmVjBbp/WcNQ
0AHMW0nuFAE6Isa93FqtgEiAtT3I8t/ezbf2qLtZ0+NG5WrYs6X9tjomnDltkahiug/GNqSfJ+ME
8p5K/F2i7G91Ym24e+d0MwyaMvqCu39SS6wO+oXRfsfjZCGk+QM6ONnJwmeNYY+xv+mHCYdOmulC
Zm37Gn2Gbv+Us7wtY11+mVivvEQXJLVwaTEgtH2v46Pc2yrnpq8XvPhZTGgzke7t5FH3MqdEWjbp
sPW6tTmA6XyvQ/vbr/gXY95m4qdbU5Rj0EKwKug+Jo4zTKiMtU8h7LDSNDOJw1srlD8Is0JuCh1W
Xrfn9vVjdAxzuqxau1LJi+7FsVTzHbIdO+59vV1z++3atso94RZZ2v9FSHD7LZTfUKOiBzacbPxI
NdvF38STUhNMeqwywUy67dYQ5TkSPtXbacSNSRSt7T72NMvQrFw1bSYUheELf+WXrzZnK8RB3QQd
kofm2r50pr4Z/ySsLhXWRSkTr39lZaoFWep7si3R/GnrCwOShvujuVjEKjDArwzHe//4upk+mto4
r3wolPNYp/MQOIpZbcC5GAB45SiHLtyyCxLkUD1wvLQEVi2iBSIsMIeAOIflaoMyp2bZwpOBBjTG
qZvJ3N+OjYoB+FKs+ZTMJC4V/wMgLFAYgwHpeQGBEm8D0A7ztmTdYzLlU7TWb4Kyx/BsuOP91sy2
vWcxY1KGH5YpdxLUpe43E6xAx32VjSayUU1mmtxJWcBTogLAcsuMSEOmPEs9jkbaSdgl0/5VP5So
IbXMHM3Mi+x2uSiXUYVF4/d9TSLtsz0hFTWAC2mbhM7jLc+aPMphTLkYNL1BvCRoDtc549dZrp6m
IM4uYcV3HUaRvRaqqa+ii1XrHqSaC9d4N5aPx8KyRjMB5tDFNpTqd846m381XPG7FU1xWbMVvBgn
l+4AhHqXZkgSTBFRaNTBXH5bu+U7bjJWtm6mM/1mJ9D8wu1YRQro+qWjimL+Wa3AtGSYe5SfatML
VvxLlTvDosTxBdsSIzJkOQ2aerjM1VoaL7hPJNQfthDHANAqwlMl22oguGgBtRfNk9WCuirfMpwx
435RKOch5kmbZOQqSxtHnqwjZ6W6rUzMZwprJSn3IfgISdsKdgiJwRTaeBelLpKJCLEYIxKIY3jg
7hXKcQj1NGYSRK8ApXndGugafVZ20weyYAFqYsxMGCsYoFmYxG7AM5M8wIBW2F6+dPOFWGGWn1mj
olyIrslZxisw01uvZ23v2qLTtw6qRJPjLBuF9TgiP/doEqnHSiUWY6KSt+yrIiC+X08Xk1+AtGGA
ula1tMBnsFxqTH1Qlj+mewmDVM66USSTGXbmxbdAIZLYP2iNsB87sXmHDM47SQRvFk+j/5JiiKs+
GREct4T8hzvItcU41f/LWP7ZoFIdnSG0Y9j0xHmthzcHuQeT3fo2f37/GaFSHKWeVcPkw8iZwDNr
y8ssoIF2gAKtcqjwsnw/Oab32+KfOSq80ZJe4usRUcB6C4nBrVXbRO6XNXUsK5RTUtVcUifQgR1f
L7zpQyvs8eLPVJ+Ir/83CsoZdY2oJ0KF30+geiTZwg6tbgD1MMz8Vm4fTRbliMqiG/xh+N0A9afh
Tmgvwl9AfzbfhpXvysjsN9YISRYij/cTnxijnA+g/o2Sim1GLfPlqoV5dw+V3QXEkZlpX9ZCUU4p
ykEULStkhGdc0EAI749gbXsKwK73jjl9WUG34od1rmbf69AC4xURx1elfQSXyH3TaBOeRKEZb5Jd
+s7/lfetlzsJmppe4iULWCjNDBOQB10UQLgvi4B54lRcPY90BXB1saxEhKLoMUo9pIA/gsrapyhY
Bbu9J6yfOQvCSJs3FbpkFzMNIILQburNzjl1ixfWBMxcBQov87zAawp0FhVq1tNM4bWgCRAuNNZ5
suPQNEByeYGYHXSvofbWL4fYVnc+606YmXhFwKwbsqhApITGfjRDlwZlYWC19+VH9+ZvuNXqR4pN
5Ynhnefu1BtLlANAO3kwXUJYqlxIfMdHw0lA9gtuw9bUrcp9fFDmQj/A9BVDwIyi50ij7roiLWVc
BtjFCTqdtmXudKI5BXgES4AqPHeWDLh7Pe247aCa3eKEOgOzb2fmPgJsgAeJI2QdZEmhPmEMhqGS
fQ7h0UrcfQ3LJjKjJYIxjV9kHmiioTY57XuWNyc3EOWgMGhd5CVww/DCbyff1b7m+yTjNF8wjshG
Ot1a9EovNMW3A+sAzai364YA0TdMLs/D8VKuKONiNR9KCYbsEcKg5SdPqq3Va2ruVfTWTCZnZp8d
/kvaCqH1FkfImksrnnAw6JopPLEc1wz2+faDqCMUC0bepJxoHGsn2G1TN1rV1kew5Extl6Zmt4ud
At3wLJwW+dW7+b6aBmqV/T70lYDHNKSRaTwnG+zoF9aazjiHq6lWeSrq0FujroVAMY7r2Gud0bC6
3jV2slkfwduY20SxfhUXLNfweGQqDXbIg0SRy4tKFlhc9Z+S3ddm7GaWokLqXLIc9VzYzEQSyyjl
JcI+5eIpw1DtyuOgyLgjnEKPfcN9eGXwQGnosirLOCk0ecGA/simKBP/eOad4zG0kFA8s/DOv3QP
t9vi1gh1OlRApIxLBSOv5/1f113rFuneQyuy0JnZslhsXXQmA7a799ADFizD/RM0PdHb97nb7aRV
9oQg+QApYXO1ilyoNUBInvWm+s2yP/pEshRXniKIIEDhK/hEG4jUry/S1tuha/Tco6v4uNitADKY
VivBmhx0aK8CUDw9XoeZkA1zpOi6ocNRK2Crvv2AKQoUsap8H0n6ye06U1lOy/79Mprpsthz76ya
78wj8sYeTTQSlFJT9J3h4wbKvag2QbPEO+WqtAwr3AXvF3N4rSyRcXhnIkaDN8CoqUkKZOsx1ttR
RuVFH/Iil0mTF5Hkki3w0YAGFuQg7xus9gkFYNbazgD0cAngVgf4F1AlRMa3RoM69eM66uUjwhrB
Bj4K1ebS9ve7z94snNbRcCu+fD5ez5kOy1ujVGys5qEvgJ9UhsPApoYeGHQY//q2527Pa5BJfX8X
S7vvliWUl1YryC4d1Mw0Lubh9fF3zK3zzeCps6dzQsc1Jb5DJgSmxSq1o0Nw8J88czznjvomf3HH
xybvvdbtyKmjJILXa4zLVj5CQ+njAml6rwpcVohINgp1Xm+GRR2XIBbrtFBgxDb2H+rf5ykFPwlS
z4fHY7kPW27GQkMHwjrXhkrs5KO+CPfPT9KK+35sgLU5afD0GF00nzdgYdrzHw2eT5INgCzgsbK9
GVb9OQUNRc9wNjOAYAwLMu2aqBsir9HMGsmYFdyUjpg9dD4CkkuEsrdHkyO9L+tnCBctLMV64deg
T8ghgCh5jEHPTuuVfepEcjLo6zNlIIcjI3x9pD2/tEAInW29xHp6Iy2Du9NLuAod5JoYazrD33A7
eupoZkGbR3GC0Xfn6FNd4WQOy8F8hs91nt42hbdD33HIKt7Nub6bOacOIh40+GMy56Sfynb3yvLo
qRyg0OAUJlztq5/xi8w4mB+Zud/Z03I139SRlMZazVuwIZAiZoAE+mv64pnTwXGyp095Q2hwLOO/
qSLezjN1RmVJ67RJwyrXjpvbRzg/EMqazrvG2s8z5T1Y0nhBRiCDXBfdMaYaUZwHuoAVxfH5Etbe
AnIc6KsFi+cyskeTVbOfIZy6NUheklfhQhEFWiNMMAjaEdAFethDzyBJUm3wuSOXnS9yC085Zo50
1rVejZMKCAsU+YBVhVlUZbcXV5C9dCduvrXj+pB+EAw/K404FxfdzCx1UrUpKzQI0MqoioFFPlmW
i245vBWW8fwXNXdQQJrO5+lUbRPMsuEdlL3m6U7qyDuGw58/PldDpw6t2ITQiMjwIQnqxFu38wZI
JsFPRpvNRoIo46qwUY/n/4PqxfwVemWaOrllrGaCksB06bwCBQKYcLGoRsSjPPh6WH5iJjVwu7Wo
UyNCCKi4XHgMdLK6HK6Jf3lf1cDrHEh6nxH+s8ZGc9koIRidfH/CRt4iINfNDqliYMYJYhw96QzP
O4OivBkbzWWjVxDdkCr4IX1brsAjYJoL4NXRLkFYU3MnsjXGTTNTy7u1SAWcRZgkUdLAooJM6Ie7
SLzl47uM5XtoRpt6ajI97WHhYrvKMjCFHRG0xQMBwQgrkzN/df3bijrlACJJqSQlx3J1tr6qTdGy
j79X9hPkBrlFusxczuZsFk/pfLxwZZbyAqGRxaKQwCxhYCbMXwhRXE+3TfOPueltPI6gcuh+L1lw
b9app2ltUknT07GA4dczURZwXQGHvjhx4Cb/s3HwDlu9cHZupVZssfbqfTLwdudQpz5u0rqXe5gG
3fSTagmE1hT+fQO8jwO6sxekTw46SyWeeLG7sPZqoqmLOhv1GIk6GOUJaB9rewSFsbcAHctOBDyA
sXVZQ6RcTRwmqSG3cDXrtdpbIENakpIKk+hm7m17fYnQRDeNUulJqIvyMXwPX8RvFcUA7h36CUxC
3V8cz4P5o3ltBgMat3wiYb+EG2Wf7NC9t21fq41gf3mgPWvM52dcWZudiGbPnWoiwt442uLdN6uI
9JYnX/9/M0zT28RBL0wtOa+iI4B8ygTLDjiTJSt05OfHpmZq7Df7lSa1aaBJpoKhmXhysAPwn643
mKYZWdiuJ1A3Yrv+sI7IfQHm1iTljToAF1I+V/CMuLjpXml2vIfC3BIMU4bdr0EGj4q08c5t6sx8
PNhfyM+jdaYcUhwHSpU2GGwCBXPN5K2Gs5/do2S3i9I3AVQDAI8kuwH3wjla2+uX5Yv1/v6GaGGy
3qHowjpKxOCjD6LCk1Auq/DC4xZQoV71xeEx4QmLDoINy5/W/H48elZQRmebdf5Sh2ONeU9Addo6
SFG5YFvxooWQmeKfd9IQo22QX4DE7ifShnCUjz+ANVjKS6lh0uZjLONS/fqTMPUdBcZUUl6plgqp
h6qHfIxxbE0wAIE2zXk8AEb8Dn322/h9mJoI+hrwfEqwdqHSMIH1P7SAj+ZQE+HMvl3gXdQ8Q/u6
NJa8mZ8YR4fM0N12MXhN5VF1A/U4mYOr9wPvt0EUGwYOa75RvuQ/4CVhWJiP7K5MUE8UrvO1UJqw
SXhLtXhn8fT2JoBsj+g82sygdfZBf2WM2v5VGNe+kOky2mPOhCqE9Pg+n6CYzaTbZc0cdS3zQxOo
9YhhraPcntayPem2zYyzWOOhdngO3cA0FDQS8JwB+x6govY1OGghjuyffmmA8OFVtx7vyflA0tDw
TFclyJ391piu90RswJnKoQL4vJ3ucZThSn/6NcLw5TezHkfi3vsN+P+M0Rj6Sum4ok9iBXGxvbVT
Hekm3bTQ38u0NHtJ/BsWDacvdbASBkGk/KKVAIQtzkyuq/k305UNMtqrqRsrQwbBvv/7Lv7ooF2z
MBaEfZ6z08UrY5lYM0edq2JqBH30YctYbm0JFXpX9AYne9+1rHY6aTYavBoWdb+iYpuXvMiRN6+9
JeWIj/22dS6eXVvu8RmaZQZEvzdQt2g3O3T6rn5+wKLEhPzOv6GuPoO6bAfDDwO/wsaE/DLptPM9
t/XENQvPMcPHhnDiyg7lRJJIbtvYD3AA1p1dwhUjMYlO5nyNJAMKEqDOzK3DwWaRkcz0LNzapVyK
0HepL40Y3+t5e9bcdjsddieyfSxmfD/nvUgVXtVVXhZFul27a7tS8vtUOdYrlMAKUx3xwOdeI08+
I1RAuPTNElEktyV90CUIiqkiSi4Sb1CLp+SBX2g8sWheBBP6fp/CX54Rjs1ep9dGqJXr2jDl9K5Q
fuWlP+rPZAc+6nX2sz1HABkglWCPm/+AwG/uKF6bpRZOlgvVv0zE7Laxw4i0LoLk1fGPjVnbC9BZ
OJBcwpZhxF+zr/Bru9TtIBftxPVjRlyaZoKeh9A9gBVr45zAzMO8W+eirX/W7mKVplY6XxTJKM/A
cklvyWbVnUBrxDI0m525NkQFJV2WKGFLDBENHVATushsgjYQYh4m4D4KmySB/OD/vjeBTbl127Gs
N3JL5hH6JylBqVk/3+z21tnzfT0uymNXxqVLa7xTYKayz/pCQ+FRAyLisg6fg9i0bdZM/jatPBoY
5binOGgVSYRFZE3PWwVJwzO35EtzMmz1j2UvXwkJ3rjCP4sDOoVOp5UzWW95ClCZhb551vfM3o/X
M0A5AUkqh26U8D3I/7uZUyyGZ4jySb3JuhznVlRGg5xCcvEo9VIrWoFoph2yHoa43NwaZxE8dW6A
TO0L6wzORWjXlqhFlTtON+IWlqYXxJxcakE62O3gAABtgpcj+UsTm4lx+c/572ur1MIa4phpQzko
x9gwx8TOFnyDjMkEXbwDodkQkfT7ZmW+yW/Sm0lWiQoekLyCSHcTdS36X6pRUcDVK4DHoQB2yBTM
0FUM+7IsK9s3IVkKKRKrXWY+iMjGxeNBz3r36w+gpjquBo4bUnxAXtvlKypW/LthbTYt8n64JU1t
8WbxAPqEhylmzffcKmsELoaRC5pASw7wRg67U6ghCQfKjP32tXgODmFqnk79W4gyC2NXzdCpGIjq
/9mj1jfLAMpsNdhbxxdEdqFgqXYHRubCurwBp4bc3+huVr1pbBTwghVOuBiB315K/wU8HTKgkijL
kIUyRI1+4gc9nxBqHO2YAnzMy2aoHXpXWTUkrzwu+6/DQZ5MIkrFWOuZDX5jl7raskoLfUDUNTzk
wPqIztczhIqF49eEDfcse/LxTw5evdX0sWq2S877gbj54y+YQa7djpx6/kMgGeQ5Ir4gWCpv6CX6
QmPK4fUsr87revUduOOSsehzL2UC+dQUgEPwJP/Nfl+/Hi5ojs2AWjn2yVN0FG0ks8d15pKX8qFe
hwvl/fEQfxtuqRN9Y5Aa4pjmUZB2HHYZsIJCBumn/WBHS75zuFPmfa5e/N3LyjHD19/cOmqYqGA2
oINMAA59/Clzd74sYssbKhosRNQOb6/gcVKFXs9K7sjxdoWL0I2/OcFR1hPuJtcy9b0lbPnjiUeJ
+MDEIM1ENjfGqdM2pZyB1zCMS6IVi9bf5z3Js1+cgXMA7gd975IxWnL93Ew8hqlKki4A2ysA6Uyl
ffRW5zm+GvxjoFvutthdXmQndjXNTJH83jlW56BibGV7xizfp6Upu9QsVxc9VkIRdmvBa96qNSRW
wblZW9ISbyr7uOWRHU5dc1G7i2Nuu4tgESMoiEPvJXUMFeCgfJFa0tPj2bh/1/1+FdTnMBFomacT
DnrX+HkoS8C8aX+ktXFQrNWJ1fp1n6u8NXKXaChAe6TzMIK3a7aER9HM8/pid6GjPiULIGP1J813
lNHk0Tjtwr0he/yDRjtxYt0ld7uNfAlQjqIqKJKA/3O71Y1y7FIxVzFcyUclaf+1JxrocW3nPuCw
q3BgrPp9QocySB1zvlSqMOsU/zhUy6YBsK77brfadnKq3S47Tg4EOPFoF5cMu/eX2K1dmiY47y65
jxn3j+vkZ31OdoUJoYTcTD589y2JCDAC5SsSHxlPByhCvLA8+Owp+zfRGrXb9bRIoTmo+8dCMfna
bHizcbhD9oQrA17k8Sa+R16TwaqyJgvgrRU0ukLYBq3R8HLIHdfywj/ET/nGd0YzdlAst+QVGA6B
KQKfb7CYgBF+zzpS+AHw+uXn8XfcXyLUd1BvUQHo96IQOB8NV4ukNAvNETdWYkd25P7ETgMB5TVL
Y+S+bYOySe1oPeQgMKIH3NFOC5BhDRs3/XN0owQCdVuz/5Al81N1l+J6Nb4dlsvU0T4/R/vzhBCC
FTaQrUw7Vk2RASWTBBKsUZ7cCMqg9seaQwe6+xrg9T8du314znaylaz0Rb/tBXOVOjWCVXlprJqP
GNorq1IwbRYEXSCmqE8xwPKDQI18C0Cmt8f8ovcNmMxx6oio5g5+zRnAmYvUbYg8Kit0mBm3gcSK
IEDAU8LoKWNNFLdVqcUcSaNmz+1HlyD/oO6Vn0/RTp3utETGSmO2Jd2/5wwwpf8zS6M2ukQrmipL
OCQg7ARjlGNzU7qqi8iBxaI+d8AMUQHzu4R/ibg0b+czGXqjiAvY6khx7dAtXWnZn5KPIzlXJqqp
YPd3XuS3Yo90K+qaX9he/bq1WJir+0c1GfTVh1B7LLmM/DAl+JDXNWTpLt+u+/GxXa/XywtIKup9
jq2nWvvx77EuzfbkZEeBvBPKd9wpOTt3Qc7W3TaD58E7HkUc9JjcTgsUROSwbXucPc30tzlgzJEV
xHbvimCx+i4ICy6L1G92BgzJkHXUjAzFoB8FYd36Cu+r4YmLrXBfmvFZtPRVaKW2C1I3K8Ud6qDg
m5tPe9lOl4ntXJ5XifupfS41T7Eb11j2ATOGvC/vG2iukUizFo9nqkDvED+vYr6TkvzULqD9oz/5
7yheyHYP5a3WS098wLjJ76ee2JNx6oCYVxUacTNkuaAFRp6f0MEeQK3jp//6D7B2d3ULjEoydA2E
YcidAip7u8BFRDQeyrA4XbxzI5p8vFaP3IJfVyPef4zLQ7rbTDpyJTIg6ipe+Xcdf3Gc9ZkQDeUp
IBo86HcLEJaiuNWb3davLeOpXV5k+7HR+64w49YodU1rQ8+jwACj2+Eonr7cr/glnex0LSwma9Wg
eu46lrZA78WL4llxt2SYJznh2wMEJD667DQF/cmiQKuFRE0tqZUuVydxFXtb7rxvF1lppo2FpIo9
OWloqpHJm9PfCzjBUWZx8kW1gCIqI1r6pVigv0NFxQ0bGNB04Teaunr9lR0XoqVIr07Svv/R/hS7
ctd4oSsAlhscs40LpU14FWtyk11galtlEe9A0YxL9JSabxY6IMF5xoPkEFAT3noFWfhpqSxEN9rH
jDzM/cvYgKzK1ZdSl015GSSpCvClwr5ya0Q5hKJ6AnBat0PX93xX2Mn7FGTlLWutZvbntWW6htcn
ql8iS1GdjKVoRYE14ApAguAMkT3RjFxEkrbkFevcUt59q14VTrGWPPJefbxnZhwgZgBUs/B/kqYC
vX57JtUpr0JJj+sTv9py+/g4ufznHsBx1cqWDak5w/c1BCFmvbUAcmceDqyZWrnVOJ8Xs3R/Um8J
tgkFWKfAZaJz52ZJJ0kbPDE07Gvq64q8L0AlWzcn8Ll6x/hFCcz6XVu86Hju7TVbfH48G/eoPOwH
A9tWUnGSeek3b3e1cxMhHJRUa5vTiJ35hI5Y2RZzq9yOsWmcLh8/+u6gwO1HrmCdFC9b607stGa9
VDyRwfF9n2Inn2KIOpKUvCFA1+p2YRQhA09fXdWn0cqPrWpCTKmwpkVrj+fkOHqhY9gFI+a8r8JQ
NslyXA2/auMCpLO/Ng0ggC6bFmULycaN4CBlR3p8NhIhXXZycNI/nvrfVyvlNNBUKguCKhiKKMhU
tN/6gx4BE1mf+tVoyU77tzR5xbzY7bJ0Gjt9CtbS12CmpmDxbmdF+Ldk9V7n8N6AstSwS15YyZTZ
T0IsghwpFLZFnZb55CpV5iSlbk+VnXqDLdjy3xB9BhMKHhUS8I7uRVbm6fvE60G98oxGP0CYLWmP
UMKRl1D9MBlPopnIEWkW3Gk8gCzodqY9q9H7ulEWRXsScrNclCfhi4fogmNYtdvAa2rWxcxRypJ5
oCpsZbNGNlNzZWvdIds6mOU6Ze3S+2gdHyQZSPHijlXRYn67YwZhqPSuq9rTOpvMCRhAr9tDgvJ5
3I8ob00BLprM7Db2ZSVsK9ZDlRyB6y1joJ8dmTYBDWiIGPEft8ajTtC1Vg76U9DbzXl0+NiRFsXf
OgfweYs8+rgJgGPRrd5eCsw8Oh3M4J6VkeZB0Ej6+zX6wTANhTxd0rI7FrF3nrAbmi9/j96zflO8
PD4ad5BdYgphoIIVRy6Vp3GIrdoK3RRVHXp71EW10Rf6Sl/1r/oqWAp2bnOO5kTowy49wTIWhXfZ
tV64FKF6Y7ACnLsZR6Wd5PLRGSJKcJTUfamgmzKJ8MfHYW+8FJVZrwavtkpLPvobnTOrwOxW2Wbz
3nvjOlxFAsNJ3PlnoApwa2o6nghoTFFpsHZbjHky+BoPEBHKNiYIYQmCYw99ww7A6c1ba084Ai8h
MjFMSfS7lOOvcV1Bc68gyMAakPDryju2cRb1jZYLxy2sApMlL84iKp+C6UI0Cn0bi0UCZLF3FMzE
mUxgSE6Sg/99kkzvaP4wa5B3/ul/Pgh7A2VB4JtoQcRO8+O0VH0eoneA4hbW8WP7AT63xJqs1u0X
pZ3uqsV6+fKy24EzNHl7vC3v0gLEPGmt5XVeFuAEqHB+HJpC0yvMh16Z4XlaR4thJy8F1F1fwDnM
2Hp0qhHGNFBX4PmAGxGhLRUJIOBNUk6pAYc74ykEQOrfx6OhHRn9+9TOntSgzKWoAaD6Wwc9BfIr
XrfWlQUj7iO32I3Luh0Gnbs1WqmMuxHD+BDWoT3aLWNRGNNEh5WZNgZlyeH3Bdu3ja3w/niW7giK
qGn6zU1fnYFGGaGy1eH3CdRGwz/9Tl51nhlGVsGwRb9maFNUMGJI/UW7GDDlb78iR9nGjOuDNVXU
1XWJfEUaye+LP6GrG6bI6jxgGSB/fjVX0Zi0rUK2FOEA18AlrUP11W43yJUSTTL8/cpYHcYm/kW/
XVmc/DDveQ1Dqp0aXdggo4MYOv4OzD94WTmjO+zY2ibk5D3a0lTgFk+aVGUZholOFtXiPpf68zdj
XGSpKRPwMbhvEWNIqkxTRSScWicDaW7d8tv8RbCKVQdy2hhN3uueEQPPHNAbU9SuiKNo0OQcqPP8
PVlrDggRxTULs8ayQW0Mo9N0yM3ABl+CfssMdy1rwu6CExBPoPSqkdyHhIcMdXbCVOMbLhXI1sN7
0sJraQG032iy7MzEAzd2qNlCW4gocyqA5QHeS/KnF3jSInmqTH/HysyTX7rbAlcjouaMSy5+lUcY
EaD5PuMRPLseV79NXezRNCnQUMdvZ7WJTEm/YVJRsOaJOiNyoVSXmvQ7HrPBfkbLiuxKaMjOn1nv
+RkPcLMg1DWp5rlQTSEMrYNn9yuxJAh7MYKwmfN+Y4J8wpWTCRRk1WIOQH91tQ3Wvt05vcczrskZ
339t4zcUu7IRAzOnQoJWPkbP7SJ9NWwWbcasAcRNKNUicNLogp4WB6LPg7nrKJmCHSAN9thjsX6e
7Ier70cD46WQM/x8/RM/FYtpBAnUYwtz0ZfOX42Air50XxAbHw6AZMsJB+3z82D+XRkLwq332BRr
MJQz0cYi7waw3RxtZXT71iqOj39/LqgASkQxZBm5DqAJiDe7mq00ycIOerzYtIQSLjL/1rbI7Lue
uY1vjFBL0uRj2aU9jIT2xTE2/59DoFaD10qlHFv8eoGHiWi5KJEq6FhlRcF3hQEERTejoNYiiKMu
qXNA5YF2fD285p7iCkto6bHUYGb9yNWSUI69n6QeTgvjIbFLBsqt42VhM+Zs1u1e2aBcOtaDL6IY
Y3l91WCDtxCvgP+pARPe5vAfqHHOOq4re2SfX20zQ40acCtiTNHS22rPgIWiYXJ93tmb08/jobEs
Ue6+mC5VHyXoRRIPqSt7mwkYGFZulDV75BuuRiOHSRHrDUYTe7UZbVasVkTmqaT8/FhNLWhusDzb
dbDLveMRfZ5yYR4eT9X8RjMAWAFWCsyMlJUp0fOqURTCHJL7ZvG3De1TwUIpzRkBXEABGxQqamgS
uJ2rrmi1WC/QjjBa+mJ0BLyMAgAtK0YcMecor83Qh+bSjnACaC7RF9HSd41FsH88WXP76toAdWL8
OtC4ZoIB5Eh/ypN4/hOvRtaxnItVro1Qx8Qv+mYceBjhUzN+qk3pUHjqXlgFdr1kkeqxZow6KHGJ
urs6wJa4EDb+svBY4fy8AVCYaMhTImtKeX3U4IH1HdAqNUFkIjJlL54QEz1elbu0OXHKoPlE9RQv
FFT1qVE0ahcnlS8RLbqzZFdv+VqxBusCDbXXgwQX0/43Dz1QiwJ2JyERhcwntREmPhibAuJMR/C1
b81gVQyLYdXtrCWfEQrCb85trWHPWq27dqLfgV6ZpbbGWPixz8U6SHbPtsKb8QsEBC9AJNk/B2By
fn5S0AakVr3UURRRgENhRbf3mVAy01cfQM00mPXCTivwAZjpycUV+Pra2Akoz82np+dnYffyEzqh
88PCs951gv8OnOS5UVImtTLqZOed32f8JSbXISzHmZWdVIBIL8Aqr3aWI2C5/WO8U9CC35rMUc+9
5n6z7P/XOrXaSidGcSPC+iu0AM5rV0gs3wMJ5uJ9haLpS0l6KPMFq/wxG2tcm6VWGy1IQqPWMOsD
oqJ/5yuwl5BmuMenZ843X1uhlnSILjIfVLDCq/aeoDihZBt4oPR8bOYO4EMvIXVfanXTcmkHOzV0
jiFAtO2f262S2qiLHL4ZPvS3WEW/Vq8HRd1qSZM0nJLCmAxlACTJUlNa+k/G8xcANh+9E7/5NsJ1
gkwYMOJunalPhUBAyRcruqAftoGwbv4XsM3AfvlZnT5PyB8zLl6FXHp33wjqWIjGIZ+u0HSFELFQ
lUTv/yfEO/9SFGtIU+kLguEclmQpQMwsP40Cap8Qu8oc88+fBOh90PRUy4vToBhX27GjY/uvlt+A
dvdmANbZn8vi5+eb6fPmnQ+KIBIYb2UFN/ntJS6JQVqMGZJAtSMeLpsBfYXHYhG64VvlufWiNgPP
/5MvJGsV7YGJswsbqGuPsYvIUbubtKuPoHZRPGRFMqX4CGmfbiRAG9KXbJucjG0Ja4EbrssnjmVz
7kKWBIlHdISeW4DGbgd+6fVC57sS7bHn2sq9yetlc6zs1aV3GHviDg9BDsm1KerIiz0nqZlWyEdU
0yZPecu90BLKhfHxo4EtFCGTj9yl7gagin48sXORzbVhanE7HfBWabqAvm4TOTgX6AuJVyxXM2ME
WAJJBC4bBSTso9uJzAd5jLv/w9l17UaOLNkvIkBvXjNpyqokVVGmXwippSaZ9N58/R42sHdULG5x
52JmWg0MoGC6sCdO1C1/2RuKVTnebw/m87TC5LCgaBR58jJxYugBAJbgWkoQ6oU0pkoPilmRCKOZ
tBYxSqJs2XEgsm6/3N+5Bdt0LW9um9RUCwVF7i+yE9dnZTTbzTDYeIQTZRow/5vhE/9tQrR5DOgv
iR1zLTd3g1Uw8Ps1lGB0GQg6ZFRmN9SrVbVpAg2gp4Dy1HOmf8qtZE8/A9qXdi86wW5FyS7YJwC7
JDhcqIVPmZxZ2sDrRQ0kUU13qWP7qKpo3DYCqr9Zo3uuNivCpot//e7RM4QrAyzGREk9h8CqQiok
WSN3FwOzpzzH1oYVMzid0h0Bf6OxH+FcweWdXA0QsFdIu2b7brUWvl6aQl8dOSN+fj5Vn+Zs0L3u
wg8bPRzsttpntM9L0rz7jVM2p2avg68D8IoBY9jSj1Uy79uXd/0BM71S5wIrYyXoL8BR2O2liZDl
iazGqWj9eFJsyf6FyYbmNOF2MB/aeFPT3pkas9RsjX70poUAdxVulCyrf2lCkEC7fp6+NyTNoEW4
q0CN1DSu4L8OhAPEo3xjzFEZI5X8XLzVVU2kkXrjg9E817Tx3lfe7eKJ//iQWWhSRFk2JmHWX5RT
i3oy9l94rgC6QjuD4CRIDsc4kWeN0dYHB013GKNnobTrkVZRY9aFPcK/PgWCTwHbvP9pi9cFL1qT
py4mQZ0954oxwKNQCLlIbYZ28+JrqPdB8nFfyKTRby68Am8eL3dCns6uhC7VgyIwnEPaCxzJ0pDq
Hh+aKnrTMq8+GGyteWRxvwFR0QElA4ifn/7/jxeW9lHbJQ3rMSI0ZTupGqOPIWDpivpf3LsfUmZ7
1xuSF2tCgb2LGvngdbK/z6UgsDOlNs73d1C+9eBwlTVFMnh4BcCtzWTpDZ+WYY0tVFuztTEGfSc6
osM7nsvZGIH+htti979NtuV3wDYOp8zxD6/RdrCNX43tb3OrsQWns9M/wYei0arZ4s/WOof2RP52
/1sXsknX3zo7bknuJVnNoQGYGJAMHA2CSnrv6OdPkSgSvdh4/nN9XKPwumnI+vvaf2zRzK/wCiaF
KpiJLlx+DPlfmXdupa2enhQw9iePuQAtc3+hi+f/Q+DMx8giXQAxW9xftDYcEJf3pZU1bblV9VBZ
MRl/n8jNE9IAXQcXhYp3OltcKaZ14odlf8msblfbopM+Cib3Wz1Pp5v+yQ6qnTrV5v4CF9/tD6Gz
BbZcr6LdN4X+5DpvzzwppHmZyYeyChQSZJJPoghN4/eFLtl6XPV/ljoLqJIsrfQ0wFLFLrP6jVJj
/kN/KjddZpcpwjhL9EjbWVyypjWWz/M/gueFIqHpFcWToKV5pT6JmNIyZJbOdSvK8P94Hv+ImRsD
YFvips77i248DtljZOi05XehR0Tty39v04BowplbcwzE6dfe3CAMp1HRsQjkvzF7lYknRkLjQ2zI
b/zEoFotkzp0xCI0oYy3Sj/S2rMbHk5C6pvAD5uy8Fil70b1UWhb7sPn/oj9Xs44qspr3vqSVwn8
6z8fN7veQsm1aSThKSWe5TOnap5qdtFlc+i2iaU1VI/szFSiPWt0UmOOjfGvoQBQWT/kz246Fxpp
V3M4+jz10YOUZIdIs+q8pFq+xtA27fPtOQDmC1QbCp9/Nf0P28RJadvKJayGJ7+Jw0Zt3lUuJoFz
/xX9H8f9j5iZCfRUPwVDWwUlzNmy/Ip+GwQk5zo5VQomFTBTgcsD9HmvmzHumoILocuAfsP/SLQN
n516DoOKwr0QtVQMhZU3vrYHM2sWcnKhi23dX1pEEXIU0NSzFS57avq1hNqy4sQ0l//d7tm178Hf
0wp8A6sQZTYLD5HxUBTsPTceDbZJ/Xw/8u/S+JzwO1ZvvKYxGVftOP1QGNx/sWgZtN0KQIW8qs1H
SIZ6UPdKNkC9aEX/IYftJEfuzT5XhUObJJikd/8OTJd2ftN+Cpx8ih83raoNmQUFolP/oVIfJb4m
EWaXh3aY7RIxXhG2ZCsAkkUPE6Ju4aaXT8eQSLHPPLzgDz/7rIIt3+mkKTSn+7y/qiVBCD+n4B7g
aE2eHajHKZ0u5t1w6YvCRBqB1Fzjogi3GbPwpMtr2vo2IYt5RDombqAALwOKOtMMQxTXstdKw2XM
NCdq3K5P7GRsqd7sJGNv5MJOCv8YaWXdX+WSLfopdmYEfaGWwCekDZdQfNKqXVi8RZF9X8TS9fgh
Yj6odVR6VPs5dbi01VvXnsoSsPfADmOZ6NGljNas69K5AUIqAD0w1U+U2ZvnQq8ANzc3XOoAMOII
YZ/2JDYbvWs2QblW2boVpgK1DF9ZgLMsanPsItp8ehYEPBIlyISUdit+SL8ykWjRit24VWTXcuZP
TAfTYehDDoe2XO3XqL3lGR2e7x/UbTRzLWSmyus2VuKBifD9ZbGgouzxOy4b+JXrsAC4hhhMOuM1
YG4nho1rdWFEwsC3TEKQ2qPIoX/C++mBLO+tkTP9inBju83exPCLG14SZa8NXwMyCHnAmYqP7iCZ
bYL6dxB+y97U5Jfq+UaUt2Jm+rA0XdPRYm1bbu/v9ffO9j7rwlDRuhEaJ3scxqd6U5mtSjLRVP1/
nbG8ljQ7gMRXuqorIKnUtoG+jZTCivxXlCApz3g7VVcQJgtpPsiDgUC6XsMNnnfHYlFcEPUGVhbF
R6kNNlVule25l9DX0TXnlHdS3e4qnnSgXjXQry/z1PeRaPGcmt82LRXSD5Z+BFJHErQrBSul6Vvd
hJ5dpAHRw4OJS8ZfB/6HXelaXVf7ShwuzSB4ll4WYPHJ0VTbRuz7/s1fKAJO2gJj4aYuIbSIz9Sg
lAl6pYEK8CKXMNE9FXrbzyxtOBvK86haeXFq1YBE3Ln0FYqJOUr2lHNPaDhVwz9M2bOA/U70L018
ktN3tXlTJco1vp3VKxdkQQ38/Mx5g4gvYMT24MnipZUj0RbU0aq1ItwZih49BkMdmve35S+m89qy
w/4BiI+OSx5GaT4JoIRVSiJNBqkdeiI4ELKB+uXz81Omn4+H19fX9/f3h4ePnTtNyEOtJqZf9+Uv
HAvkI48jTO8CSn3ajx83IA9UtTOEUbkEhwSgIdXpbcWuaHL0ndCp9xIo16XnxBk36lawspNq8Q6K
CvGOuc3m/qcsRP06JrBNJX+oLB4A2OtPCQ1fV2MjVsEhkIPmqi4sz7dSi3uvNqu571tfQJfQsoYY
XEQbEIAG17KEgGlh2Wjqhd8F75jYukFJ/AFjoDblSmZhAWYASWhHQy+gJqNrc2YsB15iEsa+qcCY
oXu2AZvUGwqm3zImb2HWF+gYVgHlC3VMiJSwgXjQ8N/mXRdao3V5Diwm+EOP5ePlhMlGoLalAzVC
8mlvpxZ9crEJ1Mpz9bjZbOhmZ1kOYVg8Ru6s2NWFgPD6a2YPPxi7lOOzXL1oJLSy1qxcsDSEF7ah
tADvfIxs0m61RfhWsV0JnYMTcaMFo++xBQg4X+iv4bOILelVOowPKSq3LzUQ1mf/fP8CL2T2roXO
0gF8yBCCBwX2HVTCv44n+3QCidEpoNw0Ve5z2nQg5XSJZNvywcS+n0Gy9CGimrV5Uh4b8q8HvhnC
9EFovkGUYmCs4ezulWms+kNfqWjGaJ6PdnmIQ/vwKtqG5YxAGAvfQAZEf4adlq+EENOZzrXaT8Ez
rRIAiyRwIgSPginS7Gicy9YpIsT/di293d/2hSwTVgkaWdBigBWQn4cRvdEUWcjXeGEJ2jVaw+1G
4qmPvX/0XrWQsudgHw0v94XeeqWomoGza4Jc4d95S6fWM64Le1+/5NPsS8vNnTXYztK7uRIxOU0/
NHMaGn3aeZ6GERjyzsDbYXZocbQlr68+lTegj1mxRasSZy915KNGin3QsfUgPe0opqQ+lPvIFZ5F
M7NxQTfpca2B+K/6m90U2QAuALVAJFFQE7xepSoUAyACFVYJIGm7D6hhFfQzMANz4vHISWJnYB54
RtvsrnCqY4dpT9MeJI5PePsZQ/w2zAStkeKUYEZgIJ9kQPJMX9/gb7mDtmdMc3sdTJ92e2UbH7lt
jZZ3jwbbwgKxGrfKo7B4M34saHb11aRMQk4rtWkWhP/kZqc1YPcN2xFe9cTQB/QlCNLR+z3zljVU
NWswE2qX2pSptPceuefcBkcjWkrHTfQrMMeNv6sc4bWyS6LvM+AbAlI7tRPhEL1nEfvAgxrBe+jW
7eoke3acExgcbZbIh01UldfHyfQ2TPU41IHQH9DL9KvcavZ4EC3iYxQu9V7vv8KF1Bi24oe42RuB
uCQeU6ZfGqs9VKha25qFPBAxrI8M/f7MCSYOrNWxZwsw/mu5s5fie1UglxKWqaKrt95mDyFgQS0p
rddi2zrtg2fdX+iCPp0QNAghEEsggTFzjcYy1CsW9/rFc5gpbeo9DtbmN8WKC7YmZmbAJL0QkDWF
GLiBm37rPxng38up9n5/NQvVXGCXfixnFp/GOuKEouv0y1uKFuDAjp68rfHsH9XDRJWQEg0mEknN
99VGyOkXz6+nZKDuAqoIw0Au8fp6qnDls1gZ9Et9KHYqZh7GZmnJpuYM5+i38nh/mdPlmwsD0ziy
FzIgn9q80Z1nXgFK9cC4SIUVygQaCkU0PyXjKm3Ogjc7cZr/R9JsP/1aCrLRZ8bFwJxIqgQ+xUx6
yYyas2p1AhVXXLpJhd0uTAX1kjTRt+uz21+Bb6wek9S4pAd2Vs+iOf5XO/cfAfNqf50NwuBNAtQj
txFs7tk/8La8ctmX4g1FRqABBJNiQInM9Kjq+4bWqoUBuB//UezEr/IPe04t8Xm1p3TpfOAlAIui
6Qjy5uy9TeLJjVZ3GJqNWb/P7LdWE2TJY9IFZPzQVjZvUTn9lDbLcdSR2oaK1xhIzxGBJ2JBMky6
BZPDXnvgI1r+khgRE7IW4S8YvskV+s8iZ5acNZzuiQLEGqf6xM7yl/DdrBHsLymonzJmxtXIck0I
o9aAQxu0pPtQHvRT+Sez6zWGjKUrjiHUfwHooCyYww6E0EOHZpKCIzOqMBKnc7fi42BiGGx1ECxA
FWP3vq5YSBQBn4i6N1jDQAWFWPxaM8V8m3J6DYH8DrTsAEiOG2XfwH4GqAoDHg3i+QQYAAmkrDlt
9t3nWu/QUqB69QWzvU3r2u8HMGaCryIj/hPRrMCWPitH3b4+iGaCAVaxy5ziX+sS4CCm4hkwJeBr
mfcMDnqZCKMGlkKNH21P3BalsBv/cHVn39/g2wM1pkG/2FsdFGao2Vzvb6kWVdXkIGbkjXwHP/R3
MfraJkmB88vFnl9xpaffdqUhwfxhCMhiIEIQcItmbtAgRWrI55F4iTko4agrUzPzlNISpUai9xcm
37wJpOFVKDIJgT686HkxCgOEGzaMknLhxgeh2PH5Xmfb3CAaRhZ73KvnfYXhxmBHHjAT/zz2jwrY
rEUXXhrVJKf/4v2PZqN55zymoyuggo2f3+VHlm0M/dyVlC+eQn8/9CFpPNvzzaYya8w+AZK+rKw4
Ic1rFJO6tdQCjnmCGpjbR3vJX0Ho3BhTrBImFH4l+PulG5sjN2WdpFNEmQa6ZxXVgMkoGtKILG84
Kw5ZsQnE3LeKZvBWbs6SZLB1AECIdpGJ2u/65shKLykeWIUuaHkRHLGPQCIkifm26rHJoFVJHK2K
0ifFGNYK/UtHq0wAQLh9Bmia56DUjisLnyErBvgNcBIC4TyP8NFOSV0J9NDHJLCbbOcD3c2Oo79j
+ik1IlqAqLqjvLAJODoGRPk0hv042lVJfPVRaAKq5r9EfxPpltSGmErAZS/xn7A4JrVHkXZu4nc/
oa1Cmojqe/Et3SnyE6+PE0ev19mlfpDwt/t3+NaP/3uDwTmH6fSyAlKz6z1W5VCBS4F0HOPFR8RP
JaCaMYbYFbm/yat6MEtQFptRKYEyRame6ljlzWgozr6aNKYoeDpVDM/skvRPMq1Q9rOM1lKigQdA
SiRSGIpMWoww397/7lsAyIS1M4BMgz87obxn/qQUiJ06+nrsguY33hqikDyInLoN4rjAxPCGtj0o
8yWvt40cbw0ucW4rCatWtu/WkwGOVwHlLILBKZM8V25tJlU5K0fvkrMkI7WQPTE8WbnsCCbokgIn
Gan1Y6C9rHL73CZfIFpH5I5x0zJYjua+oOypUsGXvO8mmeN1IPLuBLvlna42Q7erd4BjKt63LK7U
LW7h2pNYrFkA2xrwvXMOazXKJB4ttb7LGkO3eA7los7jwXictYFThSCbKdqq2owg8d+JAdfaaqCR
ho25qUuBZxldUa+5kzexhYy+bWDUwagtysimz+6w3NZpqLLKd8tIRqaNVRQTOBWqaIZil1I22A0g
hWZUF7pj+PxIGatSG8S5bKsPGA9y/2beJgnwNQbuJGwPSL4wiOT6RfmMD/MG8B9XOOsBTaLj8Iev
MN+P8pnDEGeBlrSz0tCSvJMgW5VvA5qTyQXhk1Oc/RYPokTlfJMwK0Y/IapjX0PrKGyXKZYm7BXJ
NIwXzfVlqnFr+zi5p9e2E1+O2d2Y9YD8BvIc11+eKErrZ0mHG/XiqSTwEe9Kh+Sp0R4K2SBV/ZZ1
38OejU6irlGj/yXauZGN6BMVKvwJlt1r2YPUia0/5r4r6g9QHp7pPw8coHEkyHcNOinaTSQ/1orN
eyaI4j7iJ/65e5GtoTcVthcomEdEIj0ql0Q3O3AscBNp/Ros+9ZRm472x0fODVJTKFpQZL7bQ6+c
uMrpJUvSdv5RQd2wPgmWvE9exzfJ32hPHLR+aYJ9T1k5pr+FodlWoWkAr3ACsU74jeutklLMdG0U
3XerLrKyp6F4SQur9x0vo6r3XXOHNneK5j3FLBRJPgTD75I3VcHRgAvqFSKkDnIMIKFghwLhCJ9b
cWvKnDMOO4U9xLHFvMcMhBulxUWbxiBCbClP0hcqpN7ZeK7ZtqwiYN4o475l9Qld1aQRjs1urN81
g/Q+9cNteI6GhvDpDo3KK69LXbijV4uf6X2ZS1o5CWXfVY+Vag9cQar+OfSPRgua75C9FgVJN0n0
2mUNjDbJw/f0kWWbSDHH4ODXtqq8ir05fKn+1ueeZSDDs50GXilobKM6qR46z8pnaBuS9q4vWmjm
KmQado+aaksy0X558lZr3TjaFukJKMMA6m44qCANHI9pvo+BKw1Jy20x3SFH4Th7SUsz16yi34M5
VnvK3/xixeFdsOAoNKkA6MNFQ25FmXu86NTzeU713Tqy1YICG1/4W/BvtibAWjERQ0ev6XDMakeI
rA6cLTQ1Y3+n6lQdjnK18jlLZunqcyan7kfyPE6NzO8qz3eHYyKTSLOryOxQRA94kgUvNbgqZUvm
I1MXyxXRt+749UbM1FcTi/2YyJzvYvBTkqDzssypUWlEUe0qJWUKYsU4XZF5G/LDN4b3D2WPJpeJ
hfp6uY0/SnJZ+oFb8w8cLA8b+2Pg66TKgadISS/lVlQNBLRwOwFOc6vjOQbD1tDXKKlvQXr4Eukv
fluc8mvzga4Jy8VCbqTAzXSlIyKqGA9KI/ZO0WoC7YYqPVRarF8yoXv0a77ep4bfm1ky9EQNBPEt
UxuDDnwcmWIhZF85561BvRe/EJ2TYM4WeZDFaLOr0XmBFiZVELqNJ23KkJmGVlJA2SvNySs7aFqr
4rYpa80ge2bcS1wejNKONMCVP+/b6Nt6C4rdU3vy1E0B+JY6U+RqLkuDitZEV3UiQJqEV80ejlBW
kUxFbysqG2QM36MTetDc+5JvAUKTZAPCYWEBYVRmvkoLLIZYGUHsqsVDatilv9fUTRZhAokrqb+Z
dgSnkod2C/6hVq1Kn0aD8G+5eOnzzAxSgcKfAdD0rQOl+RB7VM/DHUSlhKuppHwFuuO3wUoAeJNe
mn2yfH3FBTmWOfhdkSuqieT2UEM266oKKJ5YtJKSpVTus2DFwZ9OYGbkUOeDJ4LGVSRx59kJLgXG
N+TL2C0BiThU2cq7na7avV8/MyOh2JXAqePXC8ODNrx0X5q0yx9ana4l9hf8ZWQh0K8DMNLExTbv
utPKxMskjLl3h3jc+ewoDzuh1I5ecyjcYpStLnvPh01L4VuYnOxd7t+3hQAFsTPAD5i/OeX29Zlf
lWB2a+MFXuCWwtRfyTCUfCBxZ7fxEaT5JCkdfq135fa+XIucPa540DlPaI3AHYOcRmJDYklAA9Y7
aMO+OSSZ7q9wWsD1SQJyDqpLWePRroeJG9e3Ew3GParTWuhKQRebQTNWhM94ynVaRO9L+ntUN6IQ
6f3lrECqcLaXWVH5vaAx5mbpflCf/HakvYxeM/EbGR3lo22tOMVIHXDndgdVPxm1PR57mJ2mIqm4
j9YquAvu6ETSgcQv1D3YfOeDVbU6Z0zkYubW3LHraZaLNOGelSfP5kaSp9vkpKMkOZDqUXIN9bFE
k3qONF9PtHRla27rSsgigrwOqVkgfZE3mb2nnO+TMstr5pbyV55f2vKp4h6lRKFDYPkhUb162zBX
6U0JtWJ55xnwzqKN2IhEzKz7x7R0/SaFAfwlaj8wNtcXIsqKvhP4DjApDJ2krdGAtV9iNXC52bhh
WhGbcBLW4pcloSD6BavyBJMH1e+1UCWqAhCQh5EbB7q+kduK33bNu1C3e6CQRoR4zFjxhBcyIACN
TUAIALl5LHX2zIbCCzHwBrs6yr/lYTto4K5MEG/IFUnOPZzxKrSExtLXYMFLD05RMCoCxdApOzZz
s8SuyRmCcOZqajsehfgYRQl6XepyXNFdk12ZPzdNmFwauFj4OVug1HT8oOlBhARHQHgphPJaMTJL
yln8KWI61h/OqgfdzCUKi9ygEoigY/Ir+JC7LzCTcy98+j5IBNNZq+jA0GK/AndcujE/Rc+cIdWX
DLhDReTquaI9aGnPURYLgCTlGsJdkLbQmCWJ8+/fBuZUTb1LoASGObhe7xgEwsgbVeTWA0PD7MWT
CjOQfMr6HO8xWbuit1YWKX+06KDwC5zQDQWFl7VRMGZYI9pVBTtDzwGpMe5jNwrjMxeWHGkaLTJ9
+KobocmBDGNo1cVQm9CsuRKd4/qYWhEw9nZTqV8aG6R9E3IhqNNFce0mTArq5rKh3IRENzqo0CJ/
vTM1iBDyZBRwHMm+UZB2Rase0aWHKkNX8w6tqXzlRGucZIv3D1sEroppDAnSaddS+UwZJHlQItdI
KtMfqo1RnLmRJukFuW6ptBtE6L2+r3gTPb+8v+YFTU91vmj00E21UYPHJAHxWnzNe2I+ijkG5GRt
eOQyHS3Uehw/MjlwIy/kT+mYjY6iewkd8u79X99F5C9QdwNCEwQlf330H29Pkfwo7/M6dpswQrft
XlLMrrBkjM/If92X9JduaLbOK1EzTcL1qeFFUhW74hE9l9s3LbZrz3pt3kIqA7ES22jC3OUR1UCE
n5xYRIaNf1JXq9GTmPlnTGMRYCn/Tm6Yvb7WS6QxCuPERXq6MjNRIMMYkVj79wYQcOZ/xEyn/mNj
Cz2LE9ZFiZuMDF3KO3k0A3E/YhrUWq5zIY4ChvkfUXPnViz8gG90iJLOojOC4fpVf8fMEd3kNAw8
QQostHuw3JzH88qJTjfzZivh9aCRWwMxwd+kyI81BhLH2jLMExdwMwsJ94/BrY7M/mYnDAxnpg5w
SWdWj+reR+5jD/ux5nwtGCeApf/5gNnTUQY1BIYwTdySTzGIWTViy4+G1L6/zoVsCjb4h5iZX+HL
GZD7eZZgoIvqPTadWZBctPSU5LrNiZvqIpY7Nd2sSF2wTVdSZ8pQ1atSkQ0sTjt9lb9BH+80kSm/
9RSZ4G1JpR21hs+n+0IXbAVkYg6nAFQ+5qPOZPK+6IPDoE5cLkJE2Rf+J4xG6njNNNCuDTmn6cSe
ymm2BihdSD1P4TgwNQC0IadqzJ4lKjg+CkVN7MZNEZxY3ecCTLEvN9TPOQFgLKUY9fOUe3vx+Wio
SR9npXLIs6zOKFjLk5fAZ+1XxBlV+4V4rxqQim4bDpQchl4GaB8pQItdCnJemjxTtfHoKyN4RMKy
ylUUIzrjNyfBV7b7KANhZJCAbUeI++BT6kM/NJueldGxreI+pVmqwiLISp125v3tX3zKgEpNLNjT
jL050E3MWkUp8iJ2kUmoudbUKyL4oEfwnjSDdgcFBWudYnZnHHQU/b3obL3/ATezWhC9ST8/YBZC
AC+Ushi0J+7ANo3CA0LahCpJol3lE0miUUG037po9zbmDeQojdhBRZQ914C6p/5Tcm/BC3Y5rp/B
h5ooITGSc6EeUW35Lz4TUGcFRUc4+uB/utauHRpfh5yNsTvy3+EHv2EHLpBJKJZ22JhtZ6slaXWC
IIkWfkNL5Y3zHhIgsVtqlDHt4ZxHW8+zUKaMRFpG27bflhiLg/k0Gia8XVa+duklyyifA+MLtCYi
s+uvbZAg58ZeiN1s2BTqvikwVA1z2ztUBgDYlb6bLrRq5PZbJpA2ehswo9XbhWKPjyMqCpjFVpde
jIGqHbrZXgf2PADekJhlwZFurei+pAEQQyGQRzw/hW7X38oFZdgNzIhdVPVb02/U3CySwSMGttxC
OVUlcZxkm7Lk1siEFkKaCSkInMrUkAO6m2vJcZl5RaTK2CWV9zdVL4EcTRrGByUp8hXjvOQDoPCo
oV4M1nqYzmtRuVb4SjmGUOiSIIPqqRksZmQvKPPs+KhYK5cs2g84tSIQfUgBgZzmWhwH/zJswOPi
8gnanATDZg2pK+rVF3UAL6IVvkajOQRrZusGdoe3/FPszDp6ehB6rGgSt1CJWjxqyrHh97qNB8pF
+7x3hjUC8VsU1yRxsh0AjqkAgc+OsFeKSgiCMXGHFjkIIIuIV32KAKtXpBFfUQzRHwN4Q8ziBrOt
qGbzsKQA9RtsK45/hGHnySux1oJzjS9CtVzVAJ1Bhfp66/lC4MKG4+AbBUa76wZAFYRaOYtcpRxB
vRrshazwKc8lIW2A2F0JL5fSA5gIC5YbFekqJCZmhYlI84JIETESk6sKorI3bUB1T95w2k6SnLSv
ndh/KvXKCus1RT4tbO6bQShIo6YJTJh0fr1wWUiAImohuVNIXzxVfGoaI0ACzIrahJZ8Riv1ta0P
6OUnfmIrKsZLTrFgbqHNfhRQyAvs2DgV6UMfvuixyXtU+9cEEpiOgesyZWsQfSHBcP2N3FArTEiE
1K29mHLS1q9acGIcjTV8zUJ9CIIQcRtTelIFSORaUFE0qp5HUurGh/LMbTEmlk6UnSBfff5dErGi
9xX+Uk7wSt7s1nVj2taYUJi6YOwMbPnP1LTx/D0+PEYHlbzmRKJuxf4f1nvhxV/JnRkazFGo9JGJ
qdv+RhwQyfs0+Eg1R8lyUGaEjlzqxFOO4Oji+3PF7T18Tm7GkdWjdajZZ7mVrc1aW3h/V180aeIf
IQI3yqqHsDN1USSfugQw8Z1PcOt7IgTfVb9KFrIoD1A1XsHMrWnq1rW8YYhDrcohb+jRPrmZGEG3
4Ns89zhzIOspT2iO6eOMWG1B6aYj5ley9yrycv8G3PJ+Tlf7x3fMnl/SouU4MHAD9qAhAbu+hIIw
qTCQEr2PzbtTmYcUkFaMN3HP3efT01r6dSkVfCV/ZsartJUKoZj2nQDO6gW0PCBqyRgYlzMPywf7
rh2aT/7n/XUvVTp+yp0zD4VDA5aJEOtu6KAQNNkjyKaxZwWjg9Gg94VNZzlTcVey5mZV7sJYD7BG
Xdu3QkRY/egNL73/vQqMWUoRXYmamdJEj+RskLAs6YSRgQYyMegMbvdVh9CWlPID+9UBonj01jLa
y5rrn3s0L6wovg+nIsCLHoRNhnnWGeWP/As/7qJvIHPGyORAu5JZxVlUV/I1Cz7S1ZJnOgzXp+vi
EbvLS0+qACgds/ueiqvO8aLOmlLZIKkEcGLOplF2KierPjCdCrefMI+KnQhodhAxgoDDsD5tqu1E
dvkhvvJKQ3ndNtgD8pMJioRGuYarm67M7ZX652Nm6ipthDjoBZwzy49tYPWIazgacTba4GPgdvaJ
ya3lxZZv8T8iZxprCnpBLoN9lpSDwOx6iIj8BlyxsEolsuDa40T/kTTTSaI4lsxIcZfs1ERbIzhP
T3T0Nvcf5VJ9DjSVqIhMnPKAks22sOPjXIhyOXVf7IywU2BWx7AndULoblI7E59rtznTDhioFbO7
AMKB0v0heraVBqf5fqxNSte0m29U3dA1mtoj0dttuklHSv/Ex+yzy8F5HFXUvL/wZaP/Q/pse9Wm
66K0xsLL35WVY7aqAqN6odILb+6Mxirtp448IdFurtG8LisJ1OiBA0X2Bu3210YvlLjgf0j7rt7W
kaDLX0SAObx2MyjLkkynF8Lhmjln/vo99GJ3JIorAt9iZmBgLq6Lnaqrq06dA5VHPGcikDsjVy2k
ugx+9QDaAf5ZVV9K8CpWERqj1vBSRQQG1WDh4MwgKlQ8GcFfABQsCuxTOJwiRm2fsEVsdw0JVAtg
m6rcuwawWzi+tP8Xh2Yf6GxoDeJas8J9cSxy8PyKpqyukx33b4gNJNKqbeCvkqVGtDlPBvYB5JXg
SFFUmGyLNnAbvg3Z2Na4Cl2iKfIXeZ/AdJCB6aNaAijOvGNF8PrinIlgYmOnsJYeOaZc1iRkfrt+
NcRRQoBNOqFJ3Xq84f4UGqbOCrOOIw1bgNFOTprQI1PVyFViy+hR/GoykjJPsUs0lB9fuHcnJ+y/
Muto2ZIs24TrwjMBLB98Wn13ncVmuhLouJmHWI/EjYviD78JX/kdaGT5J9DpOXD2v25s4I7x2tPj
T5+9T68/fbIkTiuEVe3VuLplHTxUNG+pnAIRsWcLdPcwwTrJSbpqj0ti0fd8H4jL1HEzKFBthq+Y
3Gp+2CuOq8AHOjJVdhpHUOPR/UZ/SqlIJXB8WhVBSiv/8a3SdgLSNwYPDDf9jkpS7nxxXUsLyzj3
aL75pEnQjhjW85oOn1SZem8ATfvPXMtPVoKG2u/sV1yhAzU2Icdq1ZQ/P14HYRzu3Ra6mo7JFoJW
AqC03ID7bi2fws838ffon5WtvI53Pi22IDCsjF9a6nQTg2FVWh846h6pQPH/TV73F7zI3HNZhP/S
Ru1g9EH8ZSevXgssyKCqPo9TW/T6MF8HSg1Gv8oR4rcG1HcvlT/2vQh+nxfU4f3kUg8x+9JXavyW
ClrkLtwnc34D5BESKNElwHf+Fu7qa3qACCS8p1K7rjwozJdpQkMx/i4rVro0BduRx4sx7vnJWqCY
jzqgiHwF2lknIbvWKUEtlUpqK4IirlWfw/sA+QtdYTSJCrkak6iIlvIj9+T5gOuApH9UDAcuCl7o
9u7gey7ksrpKbT7SZYkUkEaQ9SJdCecCXZoW159FPd8X8lbgVkpGwgKxmbow0XOvFSjaAfYOSCIo
zqatwkLv9byU1anNrGRuzxekBT/MLkfDfg+SZVrr7LoUjUQ1+NocMpJ9KwtPibmdByfKK8C8o5wF
6P3tNIieyyuelKf211cIBob4I32uaG76X4/XeAZ9qcKOBlEEZD6Uu8shS3hhYD2MFLA3goGWw3Pu
5aTCbsqRihZzEsvoYJFo6CIZU7h0GAzpJdRqmkv+0rTP3FSg5kL6HNRLisTdDVpWGlRYEqw9SJfT
jb25MPoGYHWCIOXnZaHTcc7ngygEIBlwG8kKbsfbKS4aD4whUp/iSYrABCHAtoiJnFDpkDsQoFES
xNpkKSibeV2gpwp9OYhE0V85fV0gA8ZwNcumdstmEJzLe4XwNSeuMskBf3qa9ERpBNcAYOi51VzH
GppFJN4fGcrkYONwYbEReqgQvZ5cdg2XBw5OPr7BcdhXlJOYn6QDeklPeAeFJK5IPY0ggAJPf9v6
GdFSUIUdnFDSPCt3mjDUAeBIgNXqIncA+1xdBztN8AHpZvuQf00yQXxVOmiMU9Yr25KIkFbAnaGk
3M5tI1YjGt96L07GSy9FUjalGSuMaAtNkqnG4+09d5cBQDHqO/EcoLVTjskIIiOFo2WZnXo0kA0u
w/QOeopehSyhTP7Fv+NzmA0PgoOnFrrzNUflr/YtN2WgaAGQDkDBBXbPx181Fx+jTQrfg5IGwkBx
4llHRHoBXSDX1sTMUgxInYPa7CArVufRauOuW71VHPDWG4OwkAD+yzfdrj1EHtA0ieAczPQoN9xu
+rx2RTXsEt/W3z56I1nvB71agw8JbGeYCHIcdehHFXRPV0EF8U0IvUCX6kQ3Dmn13W6kyWpABPOO
XBXUBU8Q27lcEnrJIDOQQKxrs9nQy9J74v7ew4EZZaNQjMG3T+89MDrHuaA5zjOXvyeti56jdeg9
ed1C4HN/392aEW6nxnNSSUVpzHmuWclwo0MJJCzYS2k8bIV4SeVuJiF3a23ifdw0x8UTwprb6j3N
1gpYcsrfbLff76HIQ9f/vlFU6zYdJbvhN3ySFgCyMyfj1v4kyuOQEG7Z0b4uW5VP9ubXmINGdlJ8
enplkQmUEVCh4YXWpF7w8/du/tb0JMhT+VBVwtG04phi9suFx1CSF2zcB5K3Nib73HUzN4ZbcZ4B
qs9rdH8uERPO3JywgHZgVKfHcoE0WUCm7RwIfKbMcwxRqn/IYzabA9qFfvYQq5P0pWLkfa5ktIbI
eCyGoz9hMmdsLruNUNTMM/geSFetwQpKeuag5F+V/NpKC4Hv7AqNnYq4psaO2kn04fCFODB9A2sS
6BZKK1ZehD5dcoP3yS2NHRvkxw4V/JySwvVDCwxawjBg3g+N2FJ3KtlAqwuAggVLcw4E8yJKysg1
gIfW7cmW81ZVys5hnjtUljrQ25UCKct9jr75x559zoVcG5rMm1BC7tXPYAik53i7CaQRWSJ0YNpj
v6NoMRm7ZG7iscqyFkun0JhR7iY8t1D0YnCC8b7+5iiYGulG3i48lOeOFUJSAGIQLwGcOJnJQsiF
aBAxwEgDwwCDdna82x/P4czeQwDIjfUKaCCgHHe7WFlUVjXvx64dycVr4Re7HM0KxPNj47GdmROF
dihglTEcPDn+iuRXrylVCdqgGdAfnJTphne5oyOFb1rifwlgXc3jxgSf78KxmslKjS1Y/9mcLFgn
dp4nqGgV3ZsgnQx0l+AHFKf/rYm1JrhsoQHnHCK8aS8L0e5fa8zk4r8xPXFXXIGKatXC9NsbS19k
46WlPUjyJKKb5loz8Alfz6P/R76hcEmyFXWZ1DqtLGQJy9U20/XfhczszO69+aJxI1wtgMIIWiBV
uWv7vraSB8doJHaXd5weFxUty6Ue9VlzcDLjqwpIyynoIeAy8OHErmuHSOLzhl9LVFZXYbUFkG7B
DcxdriAa4YBbAXoJRe/J0HjIS1ediGbcepOrtHQxoQJJVNKtg2P1lOiSQ0uHVBEuWBeFOAjtOeAj
FT/bvCDpO8p/j7f6DOADaMGr75ncHkDhc3nO8K6t1wb3tg9EGpjCvvsF9YFLnYUYc4xepzvt2ti4
EFfr2rmFFDalhk7kwcrPzY7ltp8SEknSvs8WopgZfBoGxqOHSUIL9ijseWuL6So2zsPIG8ua+4Fw
nNH//GxfIuSmftqVsARtnYvabuxNcuqB40kN68NeG6ybasspdrj1GhO96VDd8p0V8gP+AAB7pEee
oAvitvGPHPsWa2u+2rYGCwAbs1ESQ5EYvUt2oaMsxD1/D8i72b+akcnboveiwQHZuGeDjDAnmomi
B/hlCMLLH3dDD9wHH+gVqYx/z8ejed4xVnSgl5P+tt+uLuKXf4QIKl05xo+ij1KUq/z18VacPxr/
fd+UGz8RlGyA7LZn8yCRBvL/tUTHJ7S3gXlUNoG0TjfQk0ImYs3r0amX9/kzmjC6z+rMJLRHr7T3
9PiDZhJON1tImtw3yI34fltiSSV1XznvHAPBS20lOJneVpotpWZaklZA7okt9AK4w0wXdEX7V6h7
tXFJ5Cy27M7csUCEIGGPNzo6KKcc5Wwvd3nCxh7kQtUNuCCs4ZV/8in71oL1yXGgDcwunNi5q/Da
4uRa6hNeiysv9WylWKFZvC/NSE/6D6TmQV33P5luFCKEkeZcQTrz9sTWyPA2Uo/pzkVTiCkf6+Kl
OHgAO2pGe4hIoiveEa0NSmANBlgHo4FqzwvfMIZhd2cEWq3A249Qn7+k/JWHqnu5iLW0xpJX1iCD
04AVNoH72bo055HfTYI1CuwW7ygkYksqLZUkZ5J7f+BtaI4hvsFVNPFaUiM3SZTAfm9JJP9NgcQi
KYB4lIbmwr0/6yEx2cj1oAVtVDi7ne9m8Fxsp96zYyY23fIlHIzY8YB6OfH+NpBF3PbUF8BA9Z5n
xGV0VgFFysvChM/FdNcfMYmLh0xjvS4ePLtWLuDt0NQVF+zUjqip3p9C79T3pc6lvi6iKrfm8cSX
0ZX6+BtmirGgIx65aWRcF6Me0u1EhNnARUOFb0Ap1IwjnavIu0CTQ3KwbTs2Q3DqeiOn+6JW4uzg
x0wy2vEAJp82LXelpIKLQYbHo1BcQh8CQ52V1RjGp0R/0q8ldd3ZOwpBzv+1N1lxH7T+eSfBXr3R
u13xnDyFRrVTVule1r3PYiUchg1jHcB+kNEIhOf1lws28qUlnztj6CCCYAHeq2j0mpzzwi1qPo5K
32aaS8Tq/kkpDC4lvLtRtEMc7twfZiMswcVno9xrq5Pbz/ekoCsaWPUEar597L3vUR4T3R/jPfiG
l3my7qkCLlzZN56AQiU9lA3owT6oaO4viH3pX7dLElxz3hVYa0kSEXSOsrm3G0/LwkqLAby0/czy
quei3ib8uyJsvS5dgnnN5LRHmjtk8qE6CRKsafNvCNmlIRJYpPdaw4ekfb/3CYg+6AEKLRLl/id3
JxwLOI9HWCfYGyZDK+K8EELGt9PaNSTx21WIwBsZ8OyaZtbyE1Cdfmkw6W+V/8t3caB7ELOQRYoG
80hbenyPxiZeHbMrIdeLLmy89CfzjDJYnvsuWlC1ypKjFceeWtDzSgsX2Oib76wIyMTAACeB/e52
yB3kA4SoFwK7qTaMQCvQuhq996QOP4/91fh7JnYAV0GfJCDT0MqdFtN5EfDfSmIiO6wzvQPbHxI+
Yr3294Ww8nk0P4iB/tjizPyBwhriFyC0BlSQnfoNDoIfYQekPU+P1aY3l1Rl5jbnjYGJBy7KoHeS
GgbSw7BNdP4fqHEKgniPaLr2vEyhOT+gkZcMahpItk+WKk8QAlQi7IloZShf0VCbDBuotzyetply
ChLTYHGAbwcJEfq7bncEF8cFX+ZBbL+UBgBila6QAITGzS4n3A5v6oGcG6DKnxLoDCSJUb1A6X1z
WT3+itHIdLtcf8TkxekB4OQ2NT4CZC+GOHTQm/t6bGFmNkc6IWwMxKZjT87tMFu+Vri2RNsu1+Hi
Hta+D8Lc/OQu7MKZgYz0dYhVQI4BjYTxM65isyJxoqxPMZCiiV8UtlJNriiW+i3mIrAbK5PBNBon
emI1IpS0Y9NshJ3jQ641fou4fZ++CYMFKDApl2Kx++If2pmuxja5E+tCLLwh89B3QUMFIuO/5XAK
wPjiPnMl3kPrxVb2GSeCCBfyyEh7IA8xDT2K1Neg/ohOTIDua4hsBOG5794LCNryNcm809J7/G6P
wCHCEDpYRhpG8OHfLl6j8FGeymli+30ARaEITB+uhR4bn0Yhv7BR7hzxxNZkCUUw1XaQPk5srlT0
oNHAJWXGZWP5TqfX7PfjzX+3K2EMQfSYltTQtKFNXEmaKH2p+MAHNXBWbvPVFOXPYwv3RcHRxAh8
QAs+cv3TUmXGRUHDcQ1wigBWeKgJNW9vnEMDyXSf+O2WWdqMd2EpEA44XoBYgFcZ8PTJWglZHvhh
JGYof8NhrRudAR4caHCZKNZAWx3B8OMR3j/9JxYnK4Y6vNyFjJDZaPbZfrnEtxrq03+B2ZChN+ip
Jj8rGn7ri+DzmdUbk3641MCKMvJi3m7L1Hf8MHD93MbrRv/Qtg4Dvm/i8vpnZWmB/rNUb7g7dhgo
wBQqEssAw+GxcWvP9VNZdbo2t0UrRbEbxM2SR9HUnf3rFjLKd7HlxNLk5R7EGtKMCizV/k8k65ea
JZd+idtjaTjj9F65ZClg+KQZjcRE7GkirmSN2Kqjnx7vjyUz0ytMZkK+cDgQIBnQSnUDJKI1IwRn
+rv07PvmY2P3wcg4c+i3Q5FBhcP6u9WvBoU4UQpxPHJsf/lD/TDjD6081OvPxrpA16sx/gfmRqp5
FhIhIshpJ4OTIc1YZcBd2sC9KmTrf+apWYr6K0i6Lq4ug/59IU69z2thgLAEf8IjkIRjuV011hGz
0nfbwkZ1rSdgncsikwWB51FB1gqNsuIzdN1SXXHAMH2pmHP0b1iKKO/zzpNvmOycxo8HPAGrwgbD
Qu3uoQGbxaTyKM0AFOgk/fEkz3m06xFP5jhTlMbJta6wC9NdRdtoaQ3n3Mj17594TLb0VCGVy8LO
/TXONdH3ppoTtnzvQn0lPCnPxdImHUPum6huMn8TjymVYcinbl3YibaXZKt5Y3jsniA+5c5GKwGb
JUupwMVtM4lRAiWTwkrAthHSPcfoQwz46StaJ2Mz+M54IjbHNK5JDLnMBMBAwjEhFd4BlZEWj8xd
tITBA0yMHgwkbRBZT+7cqg2BQGTi0ubcc9zpEfgNFJDRO7RqV0F7GoylGvs9Yh63IDsSRwCUjbP/
l0u78gmI4XvQjjil3RVvIFHn7ehVQkoyHmHqwUElyj7Zti0ZNqopIFH0ePfOxDNojoU/Ak+WiO7Q
yVlh2UYIIk0r7ax+C8AFosvNJc6IKi7YmbkyZBaEoFCiQ0Rzx/YDsF+scmlc2UFwHoQVWIOLPTYS
uDi7herMH9nUZPv+8e4DYIjqjDq9d5ETyWsGuXObNcB2Zn4BZ6SY7sa3n/cBFHPI54ZH9oWCb5Yk
lntMKDXOl+Lf9i0nekjahYHPxR/4HOSiWOAp4fEn53fIe01yWrkCpQP1YpMx49xIdv5W6X6xsquI
1NagbcNqLQ0rHkKAyLczunhQf6O3IlxwJvfpSOy164+ZHG138IOmLdQKlypYIrZfrdEA5koGExRd
BBUPAu1NUGUbCkFPl75dSt3M+DJoLWIPINBErys7CVG4MpMbJutru5AZqAdoAviFMnFxlOMlM90B
QDriVTwiDRHg3V5CRRsLTs2MZoaCcCuGB3/n2re0hpSxEYCheQXdEEUh7mCIrZUDTA36BrSMNJ9q
++qBbknc1iDC9t4fn7V7dg/QNKC/ix+1Psefk6sCj/mgVmK+AwEikc8OY/RWUxjCd6grqwh9bK4F
+oY+o22+G3i9TQ1OOEYgRmRXSqK34RZg8NrqOT0rfxywMBlgwg5Swxl+Qn5YuMj/iMpv5/D2Wydz
GEdhGnIu29klmndxTiv9A1WDETkwoH/TN56TbXaQ6CWiiCR+Hk/UPf/GZKIm2xRZRl9N86HDk/Uj
ovveQM4SjNH615g8fd5r5OPVJ++fksVRmx5ePxfs3yOxYR/t4sjqoZCO59ckKcVoYpeoudQhTGsj
EkJRLQb8MCzQO+uari5Bv9PBPwtmxymdTvm11cnpiAWtUkVJ6+yqO/QS4rMIzEzaKkZT5+P5Fe7P
4e34JlEaLw2i6JcYnxkT86h/9BS8ZsaAVrEK8AuD7pCl/uKRwY4tjRYELOfoGd5SeGuylKe+70WZ
zPX4rVfXH6h9OjnnnA5M78lOeBXBtz6szhFMefBHOa2w4dwfdMPrJ5QNdGORFfX+xr+djMmphEao
AMUifICb/3DgIoZMnrgLaxG8xe9hkI3Az8hduvVnzxd6/uEIgT0HI+r4VVfDZnw35VmOwbAJ9216
l6ePNfNdrQNTJtnnp6AADescnYNAIgv8ugzwaY/3wD0qaJx38DkhHTlKFkz3uOT6Gj+obm/DfB+R
PQRhn8ONS87/xB/rvI4uFnoFJcp/iYef1S8t6FJR/r5za/wCQJPASDGS2Ex5MhjQhYpOHPf2y/bt
uPe3X4KZH44oVfnknG0tyzoYl55sNp/l+mBvIsgfAfR7WtJHHZf37tRdfcVk+bmo4lOHjzAPPG2K
VxC+kLT2F07c3IHDcoLlYVQBBi78drUBPcgUUCz1tj8YTqkYEacZj9fzPsAaa+n/WZgc6aJ0Utkr
cnCPxeDHgayYIODghpbLKboE7QK5XxKck+5jx1uTk5PL9UGngR2yByHYy36PYkFKtv3p7W3/4dHj
c75/xhWvgyf63JH1QNbO2iXPwnYdU4sQw7BTjtjeBrcd0Z5Wl4BsjOSA5lj7N6E/+uPJmfOsgoAe
D7Rkoj10miEUmbFAG+OwtaC0bqVTMHxkouHH6sIyz9oBfyHeDoDLQt/8dpkDZxiCeDxTGXLhY+pT
RXDFygBQVL+PRzS3a8fCOlpoAPQCV9itpcwRsqbXwh790lpLJAkNgzLfkgYZ0P8vQ1NS+bLF3EXj
IdXid4ffViyoY94em5idtf/GMiXsRY6nzGox6G0lhA6ku4vxMODCVzdbqtUtTNoUYNzUkqvhNu3t
WuzwwEpwDpN0QMuRt348ornjfrU6dxS80C5kegWGnBZvKg11/nSJwX5uLNCkQ4gL1zl2FN1ugFrl
xZSNit5uwFPKRQCPugfIjzwexx8Yeuocr61MAqFW6Vo+T2AFqSJIw+Nx8rY/ssbRfMpWDTl32/O5
oe+N8f4p8uSTJTr6Mx5/wmwseP0JE9cJ7ETjiAU2YKa/gTcKZMKgkzHN4xlXlQUyGeGUkN2nkeqX
FXAUEV1wHXNLifS7hjYeXgW+YXKkex6dg3/7v+4AEk8TooYLFBPzK/mfhdGzX0UCEG2S3aDDAMsQ
mAVPl92XjFtC6P0/VvI/K1OHIcW8Ukaw4germLzs0xGdcFyfQZHp2+f26VskIIwjEGPRD4j2xrlE
D8aCf1wY6h9vytVQlTbQWFbFR1Sjf9T+SXbkmo/3y5wJFPHw9vvfbMqTc8E1XV4rbo9zge7tMpFM
J1fXubaEF595SaNYCEwPyL2R1kCj0O2qRWEgCjXfDMC7VOCWSYGyRfO5vg73xNjxUJouNspnRldL
zWUz2c0bw9Pq2kinI0sVDAuk8Cz50w+35Qf7lDfgt7FyCII/pV+Pp3QutECQyI7dmrjU/iLJq1Vj
uSKohLQc7Bggpj4xRIACgvqMd/JHGCxkb8Zpmzoc2EEvP1pQWTySb6c16fMkL1t+sFXw/9XRpeYy
PRMI+8YEJ03INnG+1LMz+9i7NjlZyaBK0jQuhQGPvW0PClfAhaB6/iHoz6Zrk7gGxSQRljBDf1v9
bqCoDcnIUKCnYZoLaPkkhHC1OthDaGqRmXcsAeemHguvPvgM2V1dQ85pCaU1U3/gEDL8Z3W8iq+W
0q0hJ6/lzmA3YCaSSdIYABErIm3qX45q8ZP/xIECIH5z+NXjPTS7rleGJ260iJqc5TMY5rUnf8Px
JArf2fTdE6xiA8LJx8bmAtPrUU42Uao4oD1MRmPuqWVcIv3LUivqTkvYEmEMqu8XcVSGHSVkpGm1
I0RjrRsL0mDv9yXdmsgirZrn3GYMC12M1DdZ3ebod28an6cYLqJeZdZvYNTb08IlNTtgsG2M+ns4
qNPeWi53BL/VtMFGpl5QzWoleDShi5WV2UW8MjOd1zKtRa2HmQS8QMc+Jy0cQUI0qmovFb90RGaf
yOCJZEepe+RilPFqvtqsZc35QJZ5rM2R9Zoxzq7xfPz6gHDpx/FrvT6vQa5iuswiLvn+xlcAZkPJ
DDk6lFHVyUsqr+ukrkE7a7MDbzNSRiVhycvdC/NhAyLdjuI76oGjCtHt0FKoNOVFHbQ2IhrcxDLV
vrgtbmKSHNf/ktX3KwTCgZ8blRMvK9sh3upzA5q2k6K7r4/Pykz+5fZTJrMMhEGmRG7Y2i8CEY4g
/yCciQccIESxBaT0ml1br+/okTuUx8spX8Kp3uOYJjMx3udXi6wySpz0Icyr9lv/i95/euQISNBB
l0nO8u77VTzK5P1wAHc28T5+Ua1/PP751f5vJSYecQjFUg4rrETWv8bVMVcWauUzu/h2fieerwJ/
mOKKGGCmF3pjvpkiHcbuq8olTwbUwda7DV2tflRDW3C5M87+1vLkuKo12ypFGrUILEtQT7F4keqa
q8eQh41A5KKA4j+yPO5YSE9Rso2zxW7je/d4+wGTm3WoVHZoQ8ytQN7CwweKMZ7+LKzWayLqlsGa
m2xzgUdcijJnYrMbu3dhpjd0ITfa3TYIzcDzFZnP/87Bq+GQDfWMFfO0QrPs4300k9y/NTp5KsWM
EsR8CqMtlWqid/rH/qu5PIen53SzXluS8RoheZ0Q1nxHcEhqbizBg3lxKTKduZRuP2TyYOqlNkn9
P9+SG+Nxbo2Pj+pZI9D5xctJps+BfraSLYl3u3coeR7gwwnQB3g7WT8LW3DpdP9t0avTzWt1nqYJ
Nj+zenkD30WO2Eqm5trRq62nn/8pxs5Q0OUP3TN7c9L008LpXvyA8fhffUDdNX0ce1gVfl/pYCJD
dIf7A5Pgk3VHrGz1BHmAV8PYYAai/cmzFl7Q9zfz7WJM3Fvfq1LcMLDvob3QabdqZnOgNnESGuQL
78h7zrlbV/rXO3411kDV6k4bXWluxCjp7UXjuDb49ZPBbQ6Ux0WiL236xemdODfw1Wc11FJaG6gE
yeT0tXdxSTPGBXhXngF32u1iHY57g47+1x9od8rnpb7+mTTy7RRP3JwSOozv8+NpB6nBdgQqAK3A
boodFjrcwtduRzWNp9fXWldBIWEIPRn1bKGLfswIIOpY+tVqYdn/GLRuI8Pbj5q4vjCJc7doxo/a
t8YRuUbc7Uh/nq1vAsfnP8Hnu9jtS2Sgf8+GB3b/9sjVHhg0j4nD0S74E/cx0avd3lTQa+vo53N3
3hHmhK0AlB3epQtHbWGn/znlK8sOmHWckIVlAUztyFeZfZZu/QqCPuFgpg1vPPa3M7CJmxmewt2K
oky9OIO9Qn/LP/fCDvEgsVoTJbonDPHimvrCos682W5NTqM2UJAyYQSTme7sHUsy/Y2zEo/Otl/y
m/dZjFtLE7cVxf/nBht7tfb7Zgci4+Mx0WPqEmdnPSHllsjkIBgXbKPtkhbQ0lJOnFaldWWqjSdK
jq2qtBx03McFjYY1Ey7dVjNlqNuRTuKvUHWyrNBgq7f0wCdvuKJyYqL8hIGuz08K/VYv7yn8mG7/
nkBvsF3YtsLoHu5ODBixBcgOyRIox25vCLWPyiBIECWJ++1bjdRmTs1zuD+rz35LLQ8ZndPaM6ut
cEbVAsKXoAymyWm8rFbqMGL2FoGcM5ARzMnVJ01WP3d9tagCfFJ/EqEDRvdw5WStDMCPOuY3OSBF
d6F4CyxMxeyyX5mdLDtaA+M8FrAUoKfSZZqp77GfUSe3IOX2+PD+oageTfpk1VPI9kWNhntDIv2p
gawLyiQI/nn6laALFEuP/7jtc4FdsMapPhx4HcVfaOegTsSbxcvuVQCMlwVZUEP+FRU58+vX2nwP
DtLGAEmQfkKbAL9ndnK/NEnj3D/68smNx0ce34li3EI4lj/UIWsznLBUn59/k2ErjoB2qNBMKyK5
k+S+po5hEzJSyhixIBvl4PQrxnAAIg1dHQZ6WFYJimdb92uVL7aP3e8FCPmxmqxAQBB9VtP60pDz
ZQNRR5RK2EgPqmpdO0xBWSc+QIOJJKwS6Y+3BDfGx7cTe2NxWmjKk4ZrAy/pbZ3hSfgvCGgADfMT
o2MzLpi69663piaheg+eqhCCoD1CddaSjtutSrd7cGEhZvH0fOFUjVv5blyoy8LDjPmvKcKOa9Kq
aDqMC/Tjfk7Q76ovnKYZ9CTGA+c1wkQ10BhOct5+iW6/fkAhFvQaY9P9x4e7Ai3BQF77o1qTAz0N
S2pQMz4KyPlRqw3crpDZndafNNTsuqByB8xhbbQAjH0dz8NK1ksTON90TagdGC35DehSvDdzCwNN
L6IxAjRBaFuY9jE7IV4UTC31dlBv+tbIFBnURIeyAqQLvK9K9Q3CBpJkS0nF+3vi1uwkzGx43uP9
HGaROTXw2xkEmbsA6kPrx7vznktBujU0CR2DvFAaD93q9guSbIl+RD4k3D6DJw89f9q2pF+ldfSN
knLINkbglT6udwa/3fi6Dbphy05NedVYm01jHXLzUlH8u0nNC0tY0qP3dgnIMre9QXGEdNnYZQzy
kdvrU66gP5RJ3gD14kuyzXNb882w9Ra2+MxDA5NyZWZ0y1fRJSeWuVa02G78pj7lEDmyviNiGcZh
LFT9XiKDripzdVl9hnpkPV6QOVeIfCBcsQgpMOz3W9N8nsVZLCSD7TourbSjIwCPFmwZIUY7pLpg
bObhANUGHmrgEAEDSaI0eb1rToAqZIq6QLJjthlI8rAFGDwezgr9Qo3uVcUqOoTZI3tSWEtYqHFr
TX3VtfHJYvJOWRR1hASvG63kl0xGsKMgy8v/lnBbRY4ApFoknpjz+9c2JysLcWatcWMMmNt1aOHN
VopCfQb8x4VAelRDX3Pl9HhB5zwIGpCgRTOSmuEpMgl0uDaJGiHiGlt5hcsHpXFq5qIuavvGduI1
7vTH9mZm9cbcJNipi5jJ3Y5tbHET6OiJA+cmF1OmfHI9y6kWWDVmduuNsfHPrw6KGA1SFZUYm0gV
xuwTPS/e8mPlLtTpZucQkcGI5EXJFo3Jt3a0ppIDNa1au2Oh0ilL4V5tIc3gOb1k1HnBrNsg5ogI
Buu49jRLEntm6Rofd8Zkt+KgQDEB/GojonZyjQOhKkOJSWtsv4OYnSVlI5Mls4lf+XP6lX8JLYm/
Hq+kPBM53JicjDr2ZS5rHJgUWSsr3usvhvsSfZr5WzYhXK77IfG5tde9s1jmTpeyfZ6cMvDYJlan
7SPnJe6PFeCUEjhv/4VaBb7XjdrRrt+nzlnE34Z2I/TNWCyedOo/QF0gd6Y36DGEinLqq1aUWHVG
2suwEVCVrH4CsOZuEpbm1asXfcvSd9Ke5ZoK7VoqoVbvQNrG6JS1v8mDBhwnFQWxq9zvHk/LPSuh
BKoBHs4KTU3o7ZMmfqPpatRICpRMxGw7XEqOMmYtHsN+bKlKvU3dgcjZEFRwsz8laMF+hRDn4y+Y
uZxvPmDiRJB46CMh8ZH2aHWxJ/Fv7/2iRB03Vi0v7PyZ/gIMVkQnPppDEHT97ZGrEyawWcVXuIxs
Pjclku0aPdsJuhkcG7MwEytab1WPeuawjW3HHCBjuxeoY8Z4wl6Uj44WEHS2DszCvTEXA9581cTJ
RFnHNFyPrwK95ZvkkD1gsyN8ljHeGBD1lf629iya2Qu+dMbdgFMHen6gK4eO81+W5moyYjmTQScc
dXYyyNiiLE1qBEdIKedo2wveHq/yzIEXIC4PyKyK3nfIGNz6HBRg1Sht885WKsZ/afA6JaLcOQu7
eaZ8oAocFKnBWQvwN8Adt2YkLfV4RwVMX4nSUSvTjBxd6zwdVE1ZQwrFHlBeRZUeKmJtrPtQA+9b
GrUKFfuLXGzKEtx1BbPKPIP7X6R9V2/jStTkLyLAHF6bSVmWbckevxC2x2bOqdm/fote7DcSzRWx
d+8AF4Mx4MPOJ9Spkpz7MzB30tBXZwCMhLOGDpfJBRTpvjDETKPnCF1Q1KnSnawU5FQGXyK4MFCs
BKMwYuna8jizLF2fXzhoM6Ep5BCvPmB61NMoxIUM6Hh6AcOX89bbr5b/EZPT9wqVlRV4XaEkJ/7p
eJIOW/zLUg5u5qSDBWAETAOLBSanyfsmlh302SuEUxWw68gWeb21j1fOkRH+qB77XfhQr6PN6v60
z4DQMOorq5Mt0fQMfE4igEvbxkmAmCDxoSSSc3SeH1P3qyG73tl9aiZgrf16Q/dnc+ED5qLjmw+Y
BAWYC7in8hgd4x0QHFD6dBZ9F31AtJ4W3tW5GUbhG1rpgL1BrG/yrA45z6n+wMMDRf+ZgkIFvWTs
maWrwVhr+tJhm3lRIckOxRZED+iPmobHKlyFrKYCOwepKb227zFgFEi+PRDV+nx5OXQ22mNBnfj1
VMUY6dK0Llkff351fWkBV+q9ButNuQcHJ+5NCY0/xICE1SCBbN5uQewSr7TAFJ+D8hDY9/fVTIkW
zEyAbUOyRhsFGifvVhLHalw0A6BVmlPuA4Ho/jeAANsAkWzi7XzlyLqV35CBX7A8s8g3hqcDr3oN
fE0U8VS0EoWNrxJR32lyR3LRDPKF6G0mRkQnDbRGAEpVoAM5eZuMsmg5vUJY0Ui77kM2viv6bCxJ
jc/A0REZjWkBXYMiLsTvbteyRIQoNAZeB4lcBrO3ldfor/pNd4IDtntTcUryxpzO4k22093+XXD2
zy6gDcws3vFKl7vO3v1Bm8PGdnc7+31YC7YM2ab1CzN3fzab79PCTTa3ArIGMn7IPYM5aKpppmUd
30e5OJyT4gS6SqO0jBidNg0EZ+A0399nM2UhSIlcGZvsswpNrbwWwth2f1TfEwt062eiPTarT9e1
0RUNAkkOnOviS794Yc9EPzemJzutM6QWEExhOItuCbcoJB/O9u9lP6oAJhfD3bxza2XhBpu7LW9s
TjZcXxeZ1yiwmZLyopHXaL0XDsUlWrg+5oJ1GQhsyL6DMglApYmdRG5qjnWY1hwJsMzKTRUxByil
+TUC2Br+l+c0tv6aWuWRW2sPf5Vn0F48L8n5zJTCsLpXnzF5Ezsv8oagx2eAMF4Aj++hweSKG/Zq
y0fu3H2g15KieQ+cr+snAf2EysL2GnfPJBADBB1/VLRYgG5gssSyV+eYBZy8If+qo0OtP97fvj9g
2t8GEFyI6M7+jUBlEUMxldb0DDjHW7eWLLaTL/oG2H0VcILEQrnArex4XVaW5p6fUBoxrO9RJADk
atxDhwbGBupBA1InS6d4fuj/vmzyLiMELvmUNvQcany9jX1FPyh68nR//OP83Rn+D7b76pVqeqOR
hKKCEU/8I4p+eykzeJfoWsr29y3NDgftboC6j5LQ09yqP6BxoS0x0UEUPJU6eu2lpQd/ycR4L14N
RlJqpYu8lp4v7WCmEIDAkh4L5wcTtEvXaD9UJfPP5gk16vtjmz2tytXgpmslUo4JP5Zfxc3ekdBn
lruPoQvH3Sot+4+I/bH6NtYJqipLmbXZJfxne5ouVzNJ78q2o+dOVVY9tCuND15l9v0Rzr2zVwPU
Jp4b33AU/ETYjH7+1XiWRl+E0ImC1PoPZtBygiQ8dsovJTlag8Cnkyg9F4Vv6s2HLzld8VQj9L5v
Zy7Ygb/wz9Bkq6QsBo+KONCzLtR2mqFbW/Eqgh2UkwyN2wGAw3GIZFokfkuRZhZg3us6lKc8RXZK
ja59Ub4YNF3YwaPVX6fx6qsm20hSAIY3eCwlQxHzWaz12AmSCkDJBviTICjj09DJHxWnSwtQwplY
G9OBqgd6CNG3qYwn6+rkpJAG8RQOXdF10Zx6MbTL8jSwi5KJW2h4L/hsM7B4VHfQaiAiAkZ76DQR
TTMOUX+JvKxXAywTWmpFMgOIcVJDRI/9lRu09m2SlwZMLqDroN9qajIJzIcL+czZt3wkxhjrZ3hj
pydHUToDwjVAAZffqf/qCbKVSHbe7SPpXZOdiEJEB6o6zHhd2Hyjuzhd5pHEbCyq6TLqd7ezHQRi
x3udzwPswZs50sR77lCQ9MF7CRZyKHO5VNBYIm8GFVsUCacUEdlAOz8TU3a2hBcBpCYfbotid0bq
l3bhDpxxxvCCQogHRUIFfvLEYZFilVVehlpGtG5ak1o1EHB0IMnjUmQD4ujf8wf0NDpeFbAwyEi0
385fG9dyExdw+g0oluwNyjzVrhskgx3QGws6ScpGDMySeTJ1ElHjPkoqe69DTjvO5fWMqsQfA0MS
BzgSZi4FCmhkO5XLv6gUNPFzm0HYED0SuuwT3gf43cxlaMw/aqpfA3RUlchDhEleJDu90ULVVgvZ
yO08Rfb2b5zEHu9ATY7TkWDV89DUZYUfrEru+OxIg1QZJcfQsWyPLaWZk7VAshJRakC6YEAUQiJ+
PAyhRXs/Utc9642TlHaJdMy1nCZbechFf18FYcVZasB5EkkFseBdlqOOsgWxghgd06xRqlct17r8
oYvCyljTBmhJt6oTqcDTrobAiLI+kR2DJpIAWfJhqDZiqnpjDUH01L0o8CWaU3pPEpwsqf1n3IEB
fUqHMKn3gaIEmlmNjNCkUkoQzuZVGCHKM2SQnhuqHDYPcdoXkcOAGGvdNDf0ypJZMaA1Y0ihfhd6
XAwmHjHhW1vxRClYCZVOQ9A6lXx8zuWkyz4VJQWSnQQMWbKPVCxEaJnFXs4FB9QH5OKkpr0hrzQK
Yv6TVrYBesqGSuKI2Ihlbie1lgyY+oqGzNT7NE/fMjBWqXaIhEH92eiiX33KdZv6YK9iNZet2lw2
+o3PcUp0AaNNENkBumCT5zyOxLgkVY1OOigapJF66DpNCc+QX/DRxoYaEJrojZgWqPdUnYGkvO+3
2ijLrWbCo5/3LbMS/L1sSKm0+H9hZFANN6Dha/eF3/nbukJi5DvxhTDpN3WXKMGBa1tV+YNfUwAe
kWp999ZITdNAvi4znhOWDAOhEDMU7bJNk9zyShAy2yJmGl9kRBo9NBUXBHY7RKLq+nkSRrtWNALo
hImyFys7JGi4cOtVHp/tuQQJMRcXiI5fig7zrcTkliNp1+XUHsI8820+9+oyNesqV2JTL9EPDPqr
OhuqZx/qhlIE5RSjz56KotDYLtNKCI4kIk04U+bQHrWSsliUbFXDJAmkQLKit/Atjb9uoK+aga07
ywS75Sop3ZY5n2Hygr5RoJYKr0ZA61sT65SgWdLgSFf3ablO014oH8BAkGiA9w7lMKy8kKv5J0Wn
gMwwQ630N7/XtOiD5VWhuP7AqTUKH2rY2Z2XGIMpimEXOILqxxKWSqLygalgScLZaMuNEAwqSCsK
seXdpK6SDIwtpWB8clkKQQTeb33FYtB7+zKQ4gkcqFj6wTGoioA7CFUmxHaS+mVjc3pIc0cIRb6o
SMdzCbN8NKPo332WcTboWtgLBbWPD9Wjnn7df2RmujKhxjvSjKCNV8R9MsmmJmWY5rRBpxISPS3x
PFvfAOmXPCW7bsVeudKtL/patYRtqpvqvoaGhkuppaG45Lt6vWnQYV7Yl8BBSBedlh6LGUcHgBWQ
9UA0TtMFZfz5lb/h5xQwn7Djz16pVmbflcguCzH4KTCFRKQedDAZqP9CypULjuxcNQMCkeB7VcAV
CVpx8da0wco464WeRxxCxBPTH2mN/uLhQ9tUsWsITiib9Ju6fWEiFd8cwucgXPA75p6vUSgPSSsw
TP/iEJLFsopjBHXnREl6i3XpQMQSbbmF1y11iwszIREkYlDRgAegiGgJuh0tr+BqBOSS/wlvkaYC
DPGtfi3IpnDv77cZtOUo5PrP0jjqqyWtW7CASnzKIzHSgcYGVBdk/FtrU8tfqS4EGE3UEgnKWWFH
NgCaKS64MNrnwfq+/yWzK3z9JRNPJEy0TG0UfAly+ONH7NHk5T6g66m2dpsI3WsL6ba5JMnN0CdJ
kqLBYc+k/21wZEu2uo4gDzaOr7N90zShf7iQF/ktg4AVvR7k5ARFtS9KfouFBbzs48M4uBvfMkGW
uZhkG++JibN6Y2gSk4S91rYU1zI6XhyLbQtHXpup1e2tJVd1bquizmeIOJfguZh2PCpRWugdsKvn
nPih+RZUdvXCHmPUqT0ydmi11t9o4ZKcu4ZUAUANGSUWlDkmC5dEXi5WNeXPjsKZwiPHzM1JXFI1
WzIyWSkVzr5SJjCSrCGAuDNwKkyU9A1rYdvPxHAg3Pk3mMlCJRpXU1HAnQohkvwl+QOJ40tknIIj
kIGgo9hCkAMvaxLZjW4HGpGXTsHcRlE1vDZIxxuo204ugD438IAPvXBGM0zjkRjSmqAcSxz99XA2
46V2hLndoiM5CjJQBADKlKRcLUtd7z15OHO5sM7rrZDyzv0Jnctsow3/n4nJgEpNTRXGScOZPXkx
WMLe3xz0D66rLeh9HyHkQow9hNwyckBx8gQn8O+C/fElmp68a/uTeyyPOR2ibhiiflYq9N1Yb8+h
nbu6FbpxvxkbvnC5rDjcLZ6t/F1qdVua4MnZ4AXap4kOrGCR0IOu5quWQ7R+f4jjCO6NcHI06gLH
sq80JPB9B3yykJNa60Xp1F75/B8MoUSkgqIQTcxTgVqlChSZSRGQYMFY3jaa75w5sry+b0WaWzEE
9shUA8ExtsPfvoFhEtI01z3gKyWCd0B4HczX6tV6Bc4SjEWpKaBzqf8TmrZdEAjMDtunc/1gLl3Z
476czur1V0xWroy1NKoiDqQ3xSlQ9py67Zeoe+YW7trEZOGSUACeHxziACvlJNYGoIIGUrXgFpSW
kkVjZvHXaFB1AwoZhNcAg9zOaRNKYg593zGvoLymK2ELTH70ka5BJZoArPmxsIQzuRmojPyPuV85
obLXA2i5guQDoRSw2wBnUAt9nuvcRDZ3Bw4T+/zHO758wmGD4s3TqSWLck5L3zBJtvZp6KcyC1BB
HfalBuKi4sTrlo+aRI/eTqV+D1ubixfVyuceEIS/PLJEEEQAPOV2pmXWxcjb5ewcNrhnImPbRWec
SC08A9VIDGVPs7dOfy7jDyD4SRmE35QWluF9hSmUIYzv+ysxm7r64cqVwPkMiOzkMFUpywBNH8Gx
vsM1BDLXggsAik4ExdJL9761mQ0NHC7eLaDMMPoprVJmCB4HpQb+nKl66kicflH00Mn4NrIifkid
+9Zm7lYkySB8C38ZXvFUok2qxpR9B9qTIVJKK2tC3wbS/s99I3O+P5KaABwBQg9yx5/2pCuPXGpa
PeIDEJ4kHCipUMBri4PQYvoawHmUZ4WhdbshKNU0duKDhM+orFzXLXWR0WYu244SJhw7PNQQ3512
EQAo68exgIRvelAv/ogyaTdatc2diK3BQIA+Ya43jV1ckWEJBDxXmhmpdHB7oIKvosR3u6u1JEnU
qGz5c+e/U/EpT17CRsYLQGT2nobQS+sfgjreBLH81ITdOuI8txyZmV9bQNvSxtTDVYn+mOa9DHJL
8b8VBjzQUn/tzMMBBxSYMElA6hQNHbcfyZiaiLEMzIS8378Cmvm2hcdBP6mDSDiBF5yDH/QA8BPU
y9HbeVnYKDP3zbX1aT518CHfh2wOO9N60z72Gkm1F55zqHQKa7TYVkuqkzNEQ5B2wZIoyE0jP/Er
K53rXdcJKgoAlAxaZFLfsL3Qs4f4wCPHIwd7oAI3/HMq2iKw8AvDnXkfwcABrAhijZHMaXKxRCof
tkHDjfxKtf1KHSsf3ISzQdsMnEKHRkD7vsG5hpYbg5MHmQ0Zo7ri82daAtUJdG3Tm3mHqyy26Ecb
M6InZgVkY9F9+r5bFAdOOHKSpSJyVt1edqvQRmJPpobpL9ViZu58FZ09SEGDqXtU/b7deJA24Rou
BfUe0uFvOmgE3ut4oag1awIYAvjSQCJBNuzWRNV4kVF1OIAp4QzCVsaZXpLzwhTPBFnIG/4zMllT
KKa2jYp0Hbr+KksEw2m4SV082appOcwpdtla2Tm9akIjAxuqcXEFlE/Bht9m+9BZym7N729ogaPD
DloFYAu7HTIq6p3oawV/9jX5M2pDW6zXVR/bXPINYVy1dyLuqw0d6A+RbBGhMhOHqbjvRLBAo7T2
CzKh5RmNJFby555yhLavIeFb3uRVEieASzOCpBMJMsHJA0a44pJED/fXYq68p8qgI0X3FoqoeOZu
R98mLNWzAGvhRU+t+logWe+2F903gwAiDfKThLKQXPOQ5XTrAEIOVtMeJXAp3f+M8cqc+I1AciIY
hU4Kjw6i8cq9ev3g6BRqmKj8WVSJxD+Ul8qwwnUdWDJkT4cF5Pa4h38bQyZTkkcyvymPmabXTO6R
wT8LOmD6OEeSjAT5QoQ97uF7RiaPxFCWIo06GDFql6oXMM4LeNe71/vzNud3YeL+ZyzTBzPuylqU
OQ77Z9BMzfjTdJc02gbBSVf2CbU7+GDC+r7N2ekbfTwJ6qEo/U9GllNNQHI8EM4Q2zMOnb/w63/E
SH7N3L/fPx1SE5foI+Bz8Sz5vjqQmpfDE89rhej4vJpkJPRZNpAsyti70FfpEwcpBZmgNpOVVoQM
AaoPBvL3RPYh7e30Q5HYkeKB6LM3kNmxszY2dhQ8dnjBIgG+sde0iJUZlFoVwusltLILD2yTdtpz
8V+aJu1bgFp8T2jF8CIgWcl8otNUf2+GgQHu5Q9xRMK6FzJXULq+MQuEr+DS55BiMbMiVY58B9/E
TqVEvuRCpsvWANJYkGorYZO7xcACJ1IZqHo9peReq76i1Lm/ZPPb5GpOJ3dc3eWpgZIr0j1NjcSW
tgKnE/KdzBwCiB/cNzaXikH6+n82yE/gfXWY+V4aSq6LhHO1EyynhphEsmZOuNK/HNFsjuwRwsuH
YaeDFi3Yts8ROiMWvmDOR7r+gvHWvfqClpfR21uOW5R/0Dko7KIUdVSkXZnYBXtA9Y0WKz3TraRy
+PJVVg2rUzNL9k5D4MQNOBX0ByNZ6uaee/WuP2qMM64+KsgVFDtV3AhJbePi4ZmZeC/iIsJo7gW/
NjN5wYe6QfG2gBlwlUfSTgvsznAl5DDTeuGkznrrgK3KY8sN6OCmcZjBRiVhAQutEAViWqgXbNGO
AW2CFBdqBCgtv5NXARFXySY69R8QfC3HWsZien0m64AN9+87JjMbF0GWoyVdOKed1Tw0UKzc6ruM
ERs15Zf7W2sulT+iG1E6GYkpf+kt8kFC2yHPhDMPGVcX/ZFCh2qYZZz81433WR8LSFk8rRaMzkUc
10Yna+qxMh0GNRfOwRpeWU0ydZziCmAUSz9256pwkiXxjNn3S4I6hzYCqX9htUU/8KAcXAjIp4qb
PLPa2haDhVd/9kRc2Zj4Hr5f1GkhwAakTPmTmtl8ds4R1pJhqTNt9s2CnA9eK8RraFS6PXtYs0yp
0QV61hPXSz4UdcvnC17F+Oz9erZ0aRSAhfP8CwPc5KyXKMLFc57bJWQL0Pvk7wqV8A8KXYdLDJ5L
1iZTNwR+m0g5rFWeS4FrP3pjgi1Gm3exkNObvU+uxjUu4tW1xbMm9sUOlvTEauACBw9lZHfdBzoO
7+/yud0AGJ8Gd3gECk0xp2I1+EEDt+kcfsc+uBCbEIi+PzkPEnD1v7yH17Ymg8qRc+2zthLP7MjD
mTBCwgmfElq3jNzMj9WmWMrXzW3Aa4Pjel7NotqGijYYMBijtyLKVpLymnzdn7+5LXFlYpoM1Rko
JiQPJlowt9ps99Zts4suWMFC/mM2YLo2NHEmih5kaooPQ0oJKiBfNwN28UA6X70zrBn4x6n81D6V
QUtoqK7vD3LWk7k2PokUdJr7XZJn4jkwoMZlYfEgJS6gvnICNmVJUXRxqBNHwgMDUt2JGGpdOUlj
5snaLx64elPswvyR8dRMGidsV/WiROz8fhmZLUCqAZ2I8edX+0Wu5TIVk1o8p9BuHLM7lg7OT3lV
FUf6nDhKBpiYb+uFBRSS6rBFyO1c0lOTQCcC7fQfAaBb+2Kdcx7OKBJxjVk1TxkIIyxqKraUb4TI
5dVdLa+pbBkPRrgQOM3VZUA388/05Khw4lA1DQLWs/LpxCvFYWscz2oHXSTwNzqQr8/M0oxBSLTW
TvIKXEDJRtyKPBHxh3M5V94xE7jJxr2/8+YexH+fBRzq7YxECgQ1UPaA7gHE95DYR3PBfQNz5xcd
JMBRA2s6Ak5uDfhcWVCvr4Rzj8yqWwRWXxA0svvPSLouOMhz/WZoNUOz4JiFQZvU5P4bcpAD+DKF
L2oJH54FVtUNapOnUczo/31QeDxQ9wVrhqpNiR/pUCWx3wvCGZimPu5WnpFbVKztvoutqioJ4Ieg
DVkwOptMRyuMIqHmygu/dD4KT+O7odARfIPjngGFONj1g3LxANu146dtvl3y7efQySrKA5C9Rz0d
tcRx91yd106SOjYAJziSh1e7fe8mGikd07fkx/sTOuuAotAMsmDEsjxy/7eWSlrFAJd7AlSO33ru
i9PWvf9XrdeZXbhVZIqBxfN2VZnhn6jflsLCIz23Sa+tT8bJyfVgePloXd22uSu/l/5LrK8r/6gg
K7zYZTxzDaEzDmkhdHkj+zsluadhjR8NoQhWuJiZIjTRDFKyVymz0cABBDryRHa1z+JV+lmX9pOc
2OC5BRB8pawhH0n978wfCbD/3F+Dma8aRYvRGINiCJC/kwewZqB5ysdWNgNRPCtDELcvFfTnTuiN
jck71w5pp4oZbHC17PRc6sicvFPrc9+uaLWP/D3lrKDSzSLvnbw8CtX/9xdM3j6ofYgti4GoyAcU
vDq3YojUa9mm8M4Ebtt4/rYrgbr3GlL31JGNdF3WC+i72ZkGxQJYBTQZschku4GHp6Yt5YfzIHVv
1NNMLooWFnOGmBkS1Fc2Jq60ruWFVjLM9OAObrQL1sG6tt8gcIc/bkPoI5JL6x/26c1TS5YywHP1
BphHGROwmJ+TdXueAQyGVDkFdAN6SR8+GvY4E2yLq9h0ARk5j0RNoBFYBe5pSflr5kG7Njyt8w0N
EECqAcRKC8F59aC17332mqgLBYUlK5Ozoucs77sKu6hJw9Q0yvahTvUVi5By41vOuX8w/y+TCdi6
YABrBMG228ksgv8zma3ZWPv9MXNqN7QZeSSYTbCXt2twYZ3+LrFXzm1TBH7Au6H7flR0vjUbUV4Z
wNQFxIq6if1HEbrK9wf2c9FNokvERP9jYercCxKNKmS1UJQl/WDqe8jxogfy+IzNCTnli7E39tRs
yGdqUuxb8Mdbok3XoG9HWeXrhXCbxlVMwUR23eQk0i/l7+eIEW6+b7LMXNIofhbi+wDjRH4RWb/E
iZzczffegzdKfdkHEMHFTuWmTmIjfYveOs7JTDgd92dq7iW++ZLJFkj13gCghqGJxl/JJkg53tCQ
u2eHIfovm+16TSYXpKpVAnrNUQdOMeR6nHQMWV8HVkcA9wK7N/i04SX2W5DBLHg4P87gvf0w7sgr
fyPGbZIa6o/tt2cG2+BXIsE6JXA7CBadkofP1insjjSrr90LWLsIOikzM9n7Vr1dxJ/NPlco4AjC
WLgH+eDke2S5liQvYGOndYU2jFV+0q2+OsjSUyoIFsAZrU5icFiuF1Z7JtMLjbV/difeECRwWr1J
YFd0IaD4Wn95BkGL78r6/7QzXnNX892FvdT7MezEpHH4jaUwMBv25O+CmbnbUgNnAQgNNdTxp4xk
HfQ7xFLteZhRPo8Qz3MhlsdHFrugDQyiz95hIdqaPS7XFicDY+iYkoQeFsviIVPQ9iKbfYJ0Iprx
u12wN5SDt4RHm4vhdXh0aHQQ0a+OsuPtZHK8rJYyBch231lI/b2FkCdcGypp0a9iL8zo3Aa5tjWJ
dELkhXUxHhC2tWT/2utoztfY3rIXFcNniP8RbWBEoo5TIMBbuR2VHgyeUfYC0Pu8brZuqe0MnEJh
k65d8jjK5Tq1Y35nex2UHu5pKz1f5MPFsPIaV+HSqo7HbXo9QIgGNCrgZAMoaBqs1oxlgoxR76NX
/6SZwsZs3FG+9xuHf2HTSjMZQgz8n7HJ3d9ridf71bicW+Z8vDlvrdu7+sbB1n18NMyOJNuH5y/7
xX4vzZfKpefEXCW2YflPy/HmHLxfx7fwo7q1rihTjERP9TgxONQCmk7OtkOcWpWR6FhzhrZD9Gxs
FLENLIPR/Mhz/kjxMmjbOFPzS6hm/FpBac6NeKYdujwc282K3kWLlXas8R8JW99YuMFmXRZdB3EP
emwV+C2TG4xjYVAwzhvzCpbnajyRISrMW9HKwttorE/5xzdnQadi3RLdXEK7zC2dbgD2gAoO0B5T
GD/oA/Sgz5GBr5nNhA9JeB44JyCFMiw8WEuGxg17dX/qUSoFHpL95047v8ltYYbdqcCEFkuU0rPu
/PWQJvMZqVKOISGNomUESoHwR1qUfu3qT6ATBU18EMkk8YO+LUyOI39Xl4X7Zu7kjdy7Y80EPKjT
5UzRVegnKcwXlW8m2l6RvuQI5N1hiP667x/yZHTadSUqjqQuNoJvxzJ7vv8Rs3sK+YGx7RaYe7SJ
3852kxVeoseNcM58d5Q+MN5fasdtoDQDqlT/z2GzOWl/cOsIS1pNwswDBv500EYBk4rrcOoJ6ykn
aawCeLDdxASC3XVvswHzDT6d1Ul6aMmCuze33NCF0pB2GScd7bm3Q6WxnsjhON9bCb3SlLxU36Nm
EhQdCEohmWlY5TYzpfVltbo/yaNPP7liDSTpEGiMpHdo17o1XFLcP1IlAoTaO0b2VvqfTb9LIK6D
zg0pssCDshADjCO5Z3ByhBQxQ8MkEm3n6FPI95pQWaq+BPabOaYItAUehJloaMaFdDuoVATnV17C
Rtrth85mZsiAeF3gL5jDHN1YmWxPWc3rIghhhdWmvzmGp3jF2+Cx+xQNH5JA6gpv4irtL3xhL2yX
uczgmElAig64aRHPxO0AQzWQQ6PDbatnEOLQnwxhl6d2iibQjJS0tSquJPQLVNIDZyb1eUlCcWbo
uBzA9TR2TsFrnXI3hIUspB1rRGBHxZP2OUIxYtsVtAP/6oVkBRRCbXs2e7i/V2ckYW7NTtaVyQGX
gaVVPGfVSR18S8wAqtsbjt6vqo7oYMkvNMew8Alp8K488shzKJa86y5GDOLYBe/k9x2BjxHRlo7x
o5A+FVbr/L6OEcuKcP/WIQm2C4XYmVjk9vdPDgpS6FKftBBtA1ySqNpaDgMTqUVTYdusepJVSMXV
eyOyymGds33TLe2x3wf11v5kspGEoF06jk8cSP5CH2rl2YstL32MvXf2HqtHrTe1vzlYZoBfvb/Q
M671re3J0Sq0oZNKBWNPEnSAO11dEC5/oC9lvaqAk7bleqmUMDrQt9cSLMpA6KFyAQzjtC2vFZsh
VkDsdZbiJgFak+9SjWhtgtZcrVflp9gT+ae2Djur7BhTzD4LFKjZV+B0IXLJA1rYpYo0OLTUwy1L
46IA3XNPP2LWD+85n7K/ueaXqX1/on5fdLdfPQkLGMgRREMFQqiSA9BkqisJuO042Cq0NiM9WbA2
syPQDjPidkes5y8OEUFoCj1HG945VF7kcq1Hz2nr3B/Q7+cIQoJQRwRWemQOmbbYtYneS9nQjRgY
yFvViTmU9ZoLYksrLlJi9Ulq5vlSCuS3s4N0F8CrI0k5Gn6mKq2a0RptK8sAicRVBB6e5J12Abfg
Os74FLAioqYCZhTQ+f3EH1e+Y9bLqe+FgXhWa8D7k01dkVDetwHkIRLP6boyInXFLL11wvS1Stw2
PaWgzlOizyX2ppniCz5FkhRQNCIjjXaQ2+fDr+NWjbtUPHv74hnkeZZig1O52NaWrRNmZzKRFny5
mRI0TI6Ib/TD4dGYpgS4QB9aXkGpbjjlBFTOEGOULeFAzUNsKf/Bf0MWGq3+I8e+AN6fyblA0KRp
YZ8ARABJARswxuIv/y6aqQl+DgHKwqR9VfGPj/1L5N7fwDORG6qRmFkgjkDvhgb027kNB5XzODgf
5yAnqGOBinDlrZutBhY7yNQ19uarXAN2f0bouL5veuYKu7Y8FctCw2+a+GIhnYUuNrnC5cHe1wO6
aTNQyi0x4iyNU5y4IJzI+pzjME7+u7DKg2St/U1qos/YO1a2jMZDDwnExo0DUi7V02aP0tUc/wQO
V0ep0ZmcejFsFw+0Ia2bWf5WQjenyQe2yYGWZYv5NdOX/5DyuVncqbfcwINvYw2GtcKK32UzOSp0
p5j8MxyMZEmufu4VRF4JsjlIDaINUZtspaxBck03KBAqdEs7szPIX19xCsMCNroP3lm9BImZu+Cv
DE45R0UmGNCn7/DsAsAPZhYR1C2WugN5grLpd+/eyyZBDLIUvS9ZnewkJLppU1JYBbcZn5l1C5bz
/zQyEJKoCOcgcD694rlebJs4koC3ES8NJ68lgVkNyCMV8VxKROfWKa+/Cdl37YG9yRGjFeet+nrh
CRjXa+JjKGhxBMQTr6gARu7bqyEJ4rzgw0w69yZdJx/t2ncwn0u+01gZuGNluogFKJvQagoro2Ke
/Eat1hXeytd8jTL+UgJ/Jm7Fe4/AdSRQAL/yNEQfGjwzCegAMSQrXYFFTcxMCrGxz/5T/zyLxBCI
uhX37IhW8sCRwHD+mC1FezP33s03jE7S1W1Aa6bEuYJviNF+Y5hh+CBtPAiFfiwy/87EXbfDnbwr
YcJHWjsOFwTd6l/Xd8kLkTbfOdRu66Vi1MyxGFnB5Z+pHdOxt8PiqsGL6Ghrr9h/F3fJ/G9HDKeq
I1DxBxR9NWmtqPq5IeUSiMezZ9F00hWoI2uLd+z8D7aJdf9pmgtmMJh/5sbPuTJXxZoOIO64RqRy
6u/eBbAazyF/bHdP7aqL/tMhkEc8N/AzPACzt/YUXSiL/0Xdly03jmRZ/kpaPjeysTmWsc4yayzc
SZGiqO0Fpi0AONzhWBzrt83b/NgcRGZ2hhhssaueZqzSykJGiY7Fl3vPPfecLG8MOKBQr1u1Rqg7
W/qaHiAO5Jn7trpVx02dX/XiujgX4SKFtko0NUN29PO4DexutC7r9FMAUc4RqQr1d4nXn7ojgKPD
Nb7OBZLZhFHhFIBVOqTNzbMcUTpZMySyALGEh4UaZK4fNWnAVIYexiyMmROgwRjPYFMUqdcVwkuM
g2YjAEu6sB1OGlsn44pBJLsWCwkSSLHJdPhqHDvNNyvfejZgIDYEavvOUEe55kR0QTQHV48qgzuV
uYFynz2spABruiONfrqHMJvXLpaZ3y5UbI7I8KB9m9/q66C2gRdDqunr+XhBOejz0GcLmXYlyXiM
M2c46DCzrwIZRIc2cD2SesaDWoXhE7A330y9p6f5rt3Cm+6aZMKlkHhKBHRUyNA3h9Tg81zpYzR1
uTqOd8ODVWQs/EiDsC/6QQ/dv5DLfxrq7ElbUQqe8Iih7oPg0VyVsZcpnrZVEaAtFuYVtssFD0o8
XKCK7uSkhnzqbDSgb3ZcZThayWP9ot7b6z5o74xdFt7Z/nyjQZwIInuH6nQ8GqdTBR/Kh3yxgSv6
6niAzenXb/oCSvPpWs5etN0PRo7WetCx0WgKsa8ZMfG6zWuIxaV1DxlTiDiAOwf3sLNKVUtKOxuc
0ThJcktdj+fzOOwRGuZhmp2+vqNLkTcEL/8e6+xgGJRej6Deh607QHOMe4QD+2t6UsJhtslfYG2/
WhT+N//KqJewt0+jnu2oLaodNe104zSVAKBSu4lW1qq9g7HBPtxsKvhYvoyjnyyIX79/fcOXjioo
JQEVsCCWAErt53WSRjIfm8xCpuH4bRt73ZF2T18PcWmWQPABgKYO6gv5njD/eDyNKRTzatwcG0DK
daHK22woXyVXIMMLPWVT2gKZFuDSE8p0Nht1GTs2V3ArHdrJhvv4Aa3D+xpSH+3Cg4P5GyYoUuI3
uIAq4atRe8kw1648TevS4/zxGs6i0JqYCWQfHeMkCKQtPT2rGZnnxug+uGVSnmQmBkgsEvvDilyr
CUQToVvcVBJ728cjegHdspU8lN0AAcWSlYPhkQwhhmcVmfqqcxPEHNGiqOSVpVIT34ihCok+kihH
361GGXCqmORvzDI5m1kRt8NKaV5HtJzshqQp4LZdjc0T+PjNctT6pgy4q5CTrdfWHZRx2V4XVQvI
QupF6UNqthS+kVtGHNZgNMX4dzI8UWFXwEq1olgoJkdgJm0XhPOEOtuMGGxRMHtcJIUVv+sENV+/
MQnU+3OZa97IW7lycl1ZsgKikB7TCrv1C501OdrlmdqFeYU2TA9SAqBO50n1orKuUj2r65rIR6Nu
9srxqGpv8mpr/5Wo5u9XBzOTzyuhS1s0dsJ540TvSgckZ3J0ocqpC09ZJusodONZnFwB5C6GvD+O
eb7bOFY95Ci5npKN5SfHGxrEB22uQReChWxOrizECzU/rBBUkNFAjdX+U8eA07HcpXmE2Rkmm6Cd
bWGHU4KYJLxHcgNtvRdRQJE0sJjvK2IeXDktLt+tBWwTNZVJvuNscRAzjQar5+bJbINWOYzikN2b
aBSqPHWJOWUbkMKqt02/G65x46ZvPk/bjL9HPj9BYqHzYiSpeXIf9cLPPKOa62Ij2nnd7q+EAxd3
AMQWUILGnkrOKR7oCYXObZ+bSLgf3WHbtCANXKleXN7pfhjD/DxVeTHoKVExRjXbriEuAjWqJLj9
iGbxpoWx0Gpx/Lawl/fO1fz34s2BMmlq4FQjd5o+/2ErV4xRGbR4NE/rFMN8fUxMgctP7+iH7z6L
2BpAx7YxffdwClenBATAr7//Ykg48T3/uvizyMkmPYUUDgZw6CKaJyAWPooWJT0T5Ty78EbjIBrL
c8Wmk1eCtu/R5lf3dnY0lZCG5UWJoUW43T7fzMDW8roSfB/oWG425XK3W+lecLSpB4v2r2/7YjT+
422frbo+pgWNE9Wc2g62w7dn5COeGaJBaHnL1vPi28MTv9utTmCQHBbAEP6lRf/3Uz9npSpaoRod
xa23j9rmZkoAogAGpcPNUYL9OKdXZtHFTQYJG+J+pKcg2Z896h7C2ZqWYkvNwHbcwjaCBDIc7lbQ
2XmPrimFXopMfxzs7Nm6fUfjcSCAEcwwW9k+u11oT1+/vwvsO0Sj4GhAVgp6q9DR/Lzm8jaLZdQw
E1DFrFirM39xeF9cc0q+iDUhpQdeATsvoqvnESjWhUNs7JBp5UffZq+ll0c4F17d9c3yqQ2TW0h+
73xoMZ/aUxYcv77HSxEiiH6TgBacbHEFn2+R2Q03YNZmnqj1Wg4vg7jjysugh1+PcoEQiyf5wzBn
96gYRs6s2sDu9Tjtmonf7ikYU6X3egc3b6wH0/M2ysHxuo0vfSuDLGoKJxgFDjFQhWtQcfj6gi7O
HnBDwE7VwKg4Pw+LRC9VfbDNk/qs3LBubjVLoQfooLCu1PYvD2TBOM1F2ojX+/n52jq0roWTkJMM
HGtmvKrRIs/DNlsU10TeDOPCLg5ZByhvT7578IT7PJQSx0rBOYYSYQ2jI+U4zkbDZ8vnLeyciiOa
dj/iCZxinnZg30K4ctxBpJXv0ZWcBhCNPH39iC9VM1Bvhg6SbQAahjbb5+uJuOJqcYKpFWw7f1tt
hIeyvl89sDXfkFViwXP82oq9YECNWfzDmGfHs0OiRJEMYyLQAPoB+S3vGWfMcYZp5s3fvE0oSz9c
TOK+h+D+yg1fegFoOgJ9BWwn0GfPtotampPSAfZb5Vgwd2awRye5NSAT1OchdM9oX0DwfY7wS8Hs
vgbCXzxjfxz97Iw103YUpjNMt74Nqr37YKto/fUc6n+DruLiyr1Ok+n8WEVUYE08YeDj5wjd6ES9
pqSWeeJoh5FLeFhWfp7YQUZb9IU7QU8Dmbx9PejFs/zHQc9ioCYd8rpAeIuY/f4x2oLK5W1vam/5
0e33+wex2Rj+zl8s/Ptr28WFAAmaAeAHIH6Hzpp1toqzkkbUqjk56d8gUtIB5g2gVdNfs4edrv/s
oX4a5mzFCDNmmYT7AdCWsZiP1MEzVVLqDxEqEF8/y0toC6jdiGQhIwil4/OUPYajIRnbkpyARXqT
Fu/tfD/3Ky+Z/BvXV5bGtOw+3RgON4yGdQEDFRwyZ6dMNqplx0jcnXKHxUHS4MaaLmmunDI/A6/T
MLDIg6nEdJye96N1QOJJFTvtqb/JdlpgLPgWsPgH5LrmqU+2DzI0gzpw28OV23N/Wg1nA5+tPZIS
mkPRpjvF1i6q1spRLg2+TJMZWK2tfLH1dz74iW9t0HQjZlkye3VfmBnCL5q5T3oN8ciA38KXelue
hmaZpQ/Qp2C6zzbJvIq8ukV3Rh3UCJvD+E7cCOa3G/ek0QeH+0kAE8qK3fTFnJR+nUIObFEcrXJf
adKr0KCmeHSRv8C38FC7s1hHnmsuCrT5rlKQQOmGa0GnB9zPUKOEdVDsESfsDNBRdAn71H7q3t+W
hHtoDEKxXSoPUDMBLmCGydZ8pfXV1vZpKf00VX54h9OB+kOe40YpitGO3Z4IGvrvYaNqSAhtbzSI
+eFi7ANRwjoJr3nX/XRMf3+BqElpKIRD3vP83MiSobWnF6jNkhsbWFUEz9Yre+a1Mc52r1aguA9f
i+60NufofivW+rU1fXka/n0XZwcQJGQHp4yxzGCDEOQ3MBdr7zNMEa9cRy9X9o+f9qqzJ3Y25buh
zEmrTWN5aBYkYmGwkBx2kVd4ml/OurXmH91/2tRrGhQUGOTACN6gpf95cvDBKmupZhhU1s2siRjz
Bi3rQ9EtKw7GUS/hgpuo1xSrfuaFfh8X8St6XEFNNc8eLBeUwwkUr47SZ3VEv5qObphdnmoTn7hW
PQOKk/3cek/1TfGh3lROAMMKz2z2Xz/0n7CUs8s4e+bgTQ65mtNuqvbnMwVl8Aq3HIUp6jnlDbev
+Vh/r5b+tBhRxPnrvs8WIyViNHuJ522WM5l4xIUXRUqXlRnIN0E8e4Q1hYDkm2/tYR3Pl5m9EG/a
RwuHNaTYofqugUUoHr5+ClffxlnqVydpI2wY/GDqCbbImlui+clrXNy5Poev0LJ57NJNhkcCby4r
yJR1Otx+fQk/Z/Z4EzbUGRDqwRIGxdXPExE2YDA8Kkh3qq11agEj3ud71/AlnMiLJxLlXr8guceW
JYFrB1pGqOfeaulDb8wGeGqh+RPNLwRYbucZdG50W8tckqs8m0tb6XQOTgKWCMLP0f8B1TFTzy1c
ZOVZK9rjBVqH3Fxach73c5auMvJcu3tiHL9+Oj8DARgUEgiTUoZhwxLu7AUZyCprxYLDYYKNO72t
x94fewibl+meGs+9pULSZ1XpMw3e7AoctCz3uWquMF/PUwE0OcL5wkGvHrxOVaS3Z3M3UyK7Jg2a
rB7N+SNmiEM95wmJ5VzM+TxtfDDVhkU2QxvINroFsyqwtjmoJOT7/75+INP28MMy+ulSzp6HAkoZ
2PyjelJBazeyzsvUHcjcEb9yz+c5wPlA2tn+aECCoc0UDFRB4TDV3vto75SFB227kFRkJrnP10YD
c3T5PDT57Ou7PNudfhr8LMiL07E1Ra2qJynuxEvEj6O6SttFqgWanFnKFXDt7DT9abSzkFxTFUcq
A15vhmKOdZd2HQyZmoBXNxweY1/f2dXnerbc4XKl9oKgDTNfqmFcz0p1kcOYD4I71JfY/Rck7K/K
a3x/W+fTBnwLCCtoFrRSvif8P4RCWloN9qjjbaIc2jpzGP/MKOS04UMC9qX2ek3h5uJdTpJG2Cpg
6QSa5+dNraEqRFFBxT9RMyTMJ3JBl66xKIc9gsiEfavdeYUTV4verjzeS+8SGLMK2BBqNODvfh54
zEob3shoPzOaJLq3mqGb9zoqavBL0z2DJ8PzkLb8Hl6ddKmp9rDgyoA2PCae+Fh9yzTezWvbFAcG
LtzNKHTwllTyUgxULL6+0ksLGYVwdDIZumW651znnquJYBEuNK1nDU7DRJuLwHBy/+thzuGy75N7
ijTAILEmrtRZONq2Ud2hnAFB0CpAncine6h07vnBCul7N5cwUFBCEm7sWbok8y7gS3VWolQGcdND
FrhL2GEgXk9nyrUAc1rC5zPyx+s6nyFC0yPDwHXZ+ofF2aKdyToNe8A6cfxsd0hjjNwnf4z672/9
/4o/xP6P76//8R/4+Q3+iFUKIbmzH//xn00tqxeWvuS/eE318dL8Ir79cpQvMq1l+lb/x/Rl//XH
//j8I77rz7GCF/ny6YcQfgByODQf1XD7UTdMfr8KXNX0m//TD3/5+P4td0Px8fuvb6LJ5fRtMdz8
fv3zo+X7779C8OKHSTB9/58f7l44/u7YpXL8qNhL/v7TX3281PL3XzX1NzCKQDtB4xrEM0BA+fWX
7mP6hPyG4x1Vd9AULRW1/umTXFQy+f1X0/4NfC3IOyECADlTnzgrtWi+f0R+Q2CHZedAKxOaAAA1
/rr7T+/k73f0S97wvUhzWf/+KyxQP80N1H0tsFAhbIArA3sX4mOfF7GR1nEJtoEObu2YPGamm/mq
TmPL00wKzriKZhLfzcbKb0EX8NrELgOtU+w9L1m0TCCyHRaJi/5aLa53bi2LY2L0z0XdiCUweO2G
98JdZwqLN+6Qt9vYkYIFek3FNk+VwktHy9y2bhWCjqUvi9i1Rrjg1u0KrpXO0sniGsaKhQqfulbr
1sRQwMaNrGxFoWY20+CM/tTbVAv6Fp6WS+GKYR23BllrtD/mrki3Pf56btiV4eJrOziL1nH1KCPS
h9PzmulFcWAEIZ/b54AdGQyOfYUn8dweOgoLTcMIMrMBV6caQB2F5yiZl7oBUzOesv5AC9X0sO4g
Su8KyO+apTk3TFqsbCmhVRXnxozrdvvWQSlzVhnmR1WnOpwkU1jeuqbh65lLVxZD1tdB6iNUjKrd
anXcrjRWZoWXg7O77Frd5mGXOC0SNCOWfs/q5BHyisqrrowy0Ao381roKftES4dVX3NTerbWK0+w
DdVfeUPthZQGGF3CKt2nWJPZqkoHOEo3RhwMZovdAJbT30D/ihdZ3s76CJl7nTTDohV5vkxEFNlB
nhtzWan5wuFFASm1GmJwFYm3sTHa6zohJfHMrG6hG1fXsHJNGVnDrFXzm6IalyxzlZ2RqqnrWVzM
XQHphUFQpfFSg+fo4Qcg6ZUMmnNiKOqgIeSbiEtr3VZN542RGA+IUMhBz/UUETt3lqIx3LlTKtXc
det63Y4pvDjhvrtCFwlUFto+X9gddzwUlauTzpQuiGotm02qgPMSUCTMFhwaEFBAg9JQtDt4ZzA9
MKEvqsN3xrPIiHS4t+dDlWh+bYz5ruPFvJaZ/QpDTfyWEASPjqkwAbcfXJ0jb5aW8DM7qqErUdor
M+7MbV5H4OKrGrT07JQHdsRaL+PEXnJn5MuElxLVBEJB1nDnsBpV73G+O3emFclZB+xP8V0V0A2z
mBPKxkJFSVDzUbAmWVRSidGKE+v5OnJzgE5qPTRIopxR+GZNtceEJeN8oC3cFFpzACpioHHW6XQ9
qIteWzo1kaWHqDaB1i60TmMGQ5QOBJNQHw3BvNQmke9C49sz9MwIG9HgnwPeZesNcCkKZd9ZaGZk
/bNejapfy6R/zfWE3LVj95wpWuUzjRkwAm3XLG65Dx0ybW4oRLtxzSoKazYo887ibSiKRJ3lHI9I
tpa2LdH/6+c5LxZW74Kmg4lGeq8mCczaioE192XnIndF75sTRqR5RLICh6C2KoKoNbtZLfhM7Xux
yJVaC3SlUn1Lyx6FU6thZ9rRA5YqiFToRDvwpL+3I9deNEQxQkufZiOMsI2b3qS3LIVM9SB7nMRp
lu2jpokCM5Moe2Vd3+xK4OpN6AraZl4uyuze0vt+YThdcyON1v4o+0RbD05j+lxD8cynukyRREVd
4mu9KjfcVHsl7GJF36INgLceR+9mGfSWm+8SYNYQmufg9KhZNRcmLNmjZnxVumrYJoUY30sbXrZw
4bWgZljUid+bVj+rHbSZaCNzP7SIofqG75sr2SBXOePdWs/g9cC0YVaw7JQpJimCtKOV7RGl4d3K
adLWvUnFYIy+UjbZQ4mlvhPIEKlPlXw8CGXS1wB6YDgxnNiJnkRwKC0j5ne1wAy1zfyuF5ZZLGEE
nM+TKKuLgOp9iPMm8VKurOB+0wX9kEpPEmx3rGyLMUhbnYVOqtyzRlrrMeP0Tm+sGXc7ZxN3sFyx
KxT3pI6pm4mEQvA/CqCSF9egwrjx0jCTZhO3KqysC9Oc64WEcmbWvhmlxInVUL40msGdaZoOydQB
MyjpYd3L7Nr1CWPUT6FntE0tCjvcFNklr6E4Z+ZvVlY9sZovbbd9hHPOzlSTo6WkUMtMYtrMLBhj
px5ItI3fxhA8hwv3CwRmhq0yiHgD1isu1jCqhQqf6LAxpFH4cR9ri2LETknHeje4jfGoRJAoiJkJ
Th/YXZ4Bu9c7+KEOz2nJnZCC8+OXWcP8smnryaZHPOmsfHTbYZd17o0jsUFVbfUuq7KaSb0BmmUV
IXYL2GpksD4eFdP0Y7zWJSP1WtqwAh9M52AwLZ7pSvead0r0INEuHhgZzOfjfBxxbLtodulSGqSO
22AzSxpzGVGcjYrhuLdxpMc3DGlA0MAj68BY6nh1k22aLGalj95cAjMXpUPTReqqx6K1sxc+Cgo8
3Iltv0/TaNl2OSx3U9Jjt2vYwxBl/apytHHuWKA5qnUK4RLoxj02hcjNgGqNjv5pYS3h7m28RqDP
was4T0E7kYa9JkNN3kXC9BuXcfUAgBZUEAWXemPCPZz5Vr3SHTqsOjuO7kXbA6ZJRcn2fRS9QZmH
raoIh5gl+kMMDZGjYuj2vAMVYhbXknilXdhLN0u7wJEkeYLDN7KGsjCUp0yJi2UO54NJV5ss7RKn
C/ZlKOBQQlAkdCEyItAgRfTeuoFCDhKeGKy9Q9yP9kuusz1Mf9QWAvnqqHkJr3PwnWD2B07gkO+7
cWjujUx9qAVWVO/Aaj2FLi+aIPvYo03MZrByjkONo5NAR1vfIi5bwFE5Qk8bbpNqibZyBBFe4Sos
IKyA80jq4BwsjGodqWW0tXRW7JKKtrdVXPdLrc7KIFFKOBZwBzKQAv6AMDHvlTdcI5SvNbV3cK60
jr2LIY65jhNHmbnxAG1CU/o6qWARH/NoMyaWMU+YYmhep7Os9zIXCrtNGY0zt0nmSl3kC9HybedQ
WM7bzI1XaIlENtQmqubRYUSppzGz0JYJkMm2yiBrGjXms4QmDfy6HaWHM4UGHSOUkd5zverhM+AO
OxEVyXyMnXHVV1p1R1unwRGiwWS91Zzeh2pQuW9LpZALhtpTAN1kShYJtExKeNdH2jNMTDIJvQKt
83WFO3ORwmfNjhzlmCVA3VIRWQqMiqzifqxo+VRB1VfdoCU4+mBG2WjHJMp7Ams6e5wJFhuRP6b2
c4WCLpLtPjX1WR6nil/bZT4nFnVOgFm+waD9m5CWcezcyAkcboFVi2Ofe0QW/MU1CqkGKqPlPCPS
3VWm3SAC4c79aI0KDfCpsrJ1EB6dhCEiScTRNOtqjoIhmZVtNt4SiqmCpu8RF976tJEwYxgq6iDW
iqUnwKoKTNJLYErOcEMU68FELDnriRrNeAxbg7Hv6YfDRzuAvI6xbAacpLaVQUuiSYoQb6Jc9Og4
P+X9KMOWP5fgTHp2lGc+ikPvCCGyTe4iEuMjPK3A5NX4k50D1LXTdGOS8RhXFvzfpdK+UEl2NJMg
HEPMdok45VABrmZWsauq5EMXbugM+W2puh85G2/T3nwzMn2uCNVedGLUN6Bm33VOt2TM3kes0MJ+
0Jb9yEF2zYvMq0voFJiJBRVVC2dPH/chNsLMrwhi+k4NmJnM9YGNrz2NYBWSdQNCNFdSOosSq74F
lVdzYakuumJJG8GVg7AlsQ8wHXyzEcEedMWQd+gvNhovkRb1cn2ID0qMypcNDq4vbJ0FY2/wY8QN
Cj/2fgyaUjor8JvjsBu78cYlwMEAolYtwtw0stbOaCkWTr0YcGasdIdObeIBMqgqREmtit7GDX4l
6jy30oat2hXKonYpHECKEdlCwnC6ctWEmUHMlL09CgvKRo0cdyZr0w/VrGKkXAK2UKQSuySKW9+w
U7I39aoK7SLlXt5ro4rN2IBXEaKcPgXYzOqJPMyUOkyakide21RJaJgMuzAvkkXWRXnIItpCpg8v
mKTYf3D2GuWaSr3zNSfut1ya/tCl6HA28SDqvFeW+cAQQXALVdKm942G2+jDgm/MvhhwuFLduWWj
zIO8ecx57OMwaY48HdXQbka+sCDHPnMcWCTHxF7lXHarxDDkvKtYe0hKfcPMcm+VzRjWVlzCxa0y
bstsKL1GpzWkzfVka5VwojG7MvdtyjgEfu14SXTY3gnVHcMBIfiNnTr6NtF6fVZyy5wT1pTeQO3y
QKEQuBr1rls20K5GZNFvW5IebFTVNqbslGVXjICmh5J7qgrycGglA89mMNbjt6Ps3xsqtEXXqB38
ahRwpQcjThBxN0q+IVh2cLKtQVNPkz4FWtNhycYxahBDlz00Pcv0UEZtbILLoNZ3leOmSB+4a05f
wO1NnJr4vyyND2mk572Pfr0iHCp3DBINO4IyarD/SnjlJ2b+GMNMbKcpJmZbGystmkNSpw7iAmY5
wqEh5wxvC36QK0cT42psQUrSmbHInCLfl20Fs/iUxvuxi9wQOxy/JWSUs6SCA0tpFbbPc6t/rVo0
tlKpYNoNalG+FwUXD0RO/luyxz7kxYAYTJGKxO9IZNxDrgLQHLWyY1sOatDZBOj3WLFlj5rVNqXm
HSYDgp9GDupqVGooWFSFiap3r5RL2URpaKuDwPlM8X6Tsm485B8o2HOgkkrU9zd8kM6xigvEhHpa
O48cE2Ndd44E3lEU2wZ1Ed+ohuHOGUnh202vvEbjMPh1XqffNGk5j5Yy0GWm1v3dvwnCy1GiDuel
REum1VX7SREZC+KiYw329i+aA7nof2tsOlIAHXBCMly0lJVuDpdHt98V1NrRFEx9SE/EiBbSA9JO
utN6bfijBPlPgXF3guO/zyDbZ/juH9v0rRK1+Ca//K35h5jQr/8f4DsU0eB5Mel2/PtfKNlPGN76
pUmrNPsRv/v7z/4A8WznN4hhQTACjCmgAdaEsf8B4uETk8BLAKLhjqaCv47yyp8gnqH/BkwPKnBA
6nTwE6bmgj9BPEP7bZLxQp0Lf2hOmtf/DIgHW+VPIJ6iQxgRX4TV8Bm8i2xqd6Iepgy+29bWKD1V
qVs/adkroJB5rEPR1oQbUtugD9leplruNRZfiexYKgaUmLVDF09Mk9aqoDMevcQ6Nieb6WmQOxkM
uAjst0ZWe3rH9XU/dWbiHyGcMh8zS5+57kG2NWAxZ2Nr1TwrlbvRbE5aNqLbhu1HtNF7WAHoU8hu
OiUfwgQpsAM8wnBudZK8I6HLPYIIxzHrU0bzt5Iby9jVaIDmGLHBY91ZWr2RUJ71uFPBiIxTkGaS
chYjA6ANwsIR4h4B0EoaqCMGcwf4ZjBoWchJviSuP5SquHVBFI2k4zlFVvqiSNddJx/aeLxBb8Wi
TN5tN/UVGO2G8EM7jhEiJ/oYJd+wvc/H3HnsEqL7dp8+pNpNaZAiNJv2hURS81UBoRv9ndAOJg6G
ftBUHB4SYKKo6V0GhcxthV6kFWSob4a4AgEmZsJ388L0nEE+a2mrLuFVpoWD3t2jKr0bbQO+ExYp
Hu1hwO7NaTuXvKqeW5oCfu2HAOFSZYc2NpoCMJWVA9mxTHAYHD2kUYWAxi5NDUBA7WBj1spdY6GM
iGd4x7OuXpnUnKVlV66bUYgP1JmLE1f09GSJkS40gdi2Y3YgWmiUtVU0+76m/qkd6H+2vVzepz6V
Cv4fqQ1MOpj//b5y93/+d5Wlw8ePG4s+/ckfe4pp/gZCDPpdppUL19u/9xSd/AbSHZjd0LwGpwkI
8n/tKab+G/yxoCOD/uSpYjDZ5P61p6AwgD44UMIJyg0mnBr+mT3l846Cit5kt4COHFyc5WLIs7IA
RIhqq0ADGTxB6FOTdJuWuWuO2cT77gonCdWOT9vXH4NBDWPaW1HEhG3n520sa2pd5iXczqRQ+Hjk
FJ3YqzrXUijjSAE+iF70urZNiEu/VWOVO3OeGF0banXjLNSag1KTcNRRPEdrouKgOGVDllkc03qv
l2AXLnA0y2RGxixXIKfPrX6tl5EsF5bd2VsjZaW4yRKJnKJOZbwDopoOQedWfblOyBCXs9FEXTNo
uRMPgS5HUs80RYWdtEarMcxKHQ6efcWmP0LeD3QuIkY2l42U+1SiRXfWAmcxVk3BSyBQeckBk3Qm
8LNCb7E1NPgm2ect9QFvF09u5lilJ7LRUPwS2SM8ydoEj4I2tbGnAti1X2QdSTyrGt3CK/EFPtLu
Np7BuVzVglalKrRuHDVRth0EgZc4tARE+GTXQSx+VM2snEOaVeObtkgJoBbWwAvTQ4QSyaXu5jTy
+TCVSbsincSDa82t5skokF+g8gN7njrGS/QclbqAEOsmvu+GZsyXo2jNB6pQ0zMRUL7GlIdAsQ9F
S6yA6LjSfFR6P9FbgJ8pmsv1eizhr6XUntFN35RFeVAoGBF4wzztQMBRcg1Ici2DJkFWayFhdAv7
NraSItAiee8q6K4Y1FgEYyU9JdEfk8a+swZ6q+QyQyOnfoM5rm/rQgd7Z8wPjR3PWjjw+FwFCoip
vywHhyzdCW6F4Tzcrkc39jNcw/8l7Lx2HEeyNPxEAdCbWxrZTElpKk3dEFmO3gRN0Dz9fupZYLtn
gZmbRqMHGKUoknHOb7HAy1PuTCd/1Xj3sgZgBC5hYEaQQlmHws7DwhVXtcwHBeoNoGodqgESqSzn
J8PMzrmR5VFWiB1J2jMG0XqOiIv1IsmPXefJr4TZ3ur9OtR1eZppVgmWZDjUWw0qvNjPVmPw3Yz0
KxuM0+qmj51XEfIzOCS+bUm915thZ0n75qkKhfoE3qqLi9Kn3eb1zzjOLlB24tAN40mRK5N4E4nX
LvNwWfSPImEhNuzHQVBkujTr3p3XAxXNVw6OQ921zkPrqBsw72+SElgY+v61n9SLOWmx3ayX1WSa
rqfkmzmqs2YluFqLLZ58esyGLTkuDg1Sqxg/vAr013Bz0hRWmhkdfA1en4ftOOch+XaBAz9zTN3F
CxpmfJZFll+rrHG28pxEVZO9s7MKGpOnq/JWEqZH0Qe+pkV3aqAR/i9d+GyBzNFuLglKs4ffA/qD
IF0nFXlolEz4jr7adgnO3aArh8dOr18dsOTAlv55NjbqDPNba6DTIPI1VJt2WRIIqXq1WbK10trV
FKKGCRk2u8Rs68Az9Dej8ysg0nEJ/G3Ye3SU2M74wR/6YHh8FX/UfvqijCWSgxspxH/6angmLXtj
OFH7HlqrqUj7MpfDaNLtaDV4nnN7+JH1vgqnxEQeaRHyt7aJiNbefBS+cXZXvrRR1X6QyOGHKdyM
xWw7FlbOcIRJLlqd4mZ2rbX3u+7m18l4AeIrAiW3wySAD83M/c1QuYMhaklvTp87feRJXJw5Nljb
SAxse/h7ik/aZnuwUrMPa6PdQjQDf9IcjGxQ/ttG0vyob83ZnbrPhLjPOGnssK+6320OOZoawg3w
RpNoMMUYBykxr/MlYEeNqjzLg8E1ruyQ/JcxhzLUun0ucNbUxEiurgdHNvlXa9BP2coMmJRnraix
uvhjrKnkiYQ4i04YnlDY0CdU/X3Q5zaudZv+sNK03wDxAApdlYWdUBP1KUa2c6XzXbfV2bBL75bQ
kRePXcOg1LqviyTBspDzgdyN4yCZ38ZUHoqsj71ZHteNTzN7Z4WhtZgNM317LjmmA6TAj0sjk305
4YhpkU3qS3F0avfX3Gdt1MzrXlDvGyg3BczMJjMkvl9EvCx+bpUedQ2rouXjJ2nKaYxTaexIcl8e
tEHaoWWp4tgocVq8lb8UrQUxrrLU3rI6yQ6TO+2SlNnTHMg7KJKnyk0vTt3/JJZyl7SqCto8s2Pf
k3E9EBpCvg2F12v+Wms+dDuF9s48ZoBfPcP8kF4G6cXryizpwIQRDaE1F+71NtY1gj4fl2rzQ30e
xFUza5T3U5YGJqBkYHaS31WVwHTDyfXFEvdJYgeFr86A6ycQ8iHsffePOZe8DfSy5FxMYXlyTx+9
CDvB0WvESRaNdqYHEwmqlZSHqV2yg9HkT3CRn6g2H9tafx3N2gjq1t33pubMIezJe+NL8/dQ1OLS
GDo16nP16FboCLDpB61JCGZlrztvkD/8Lns15tb6vdZwtLYjr64zrU+lXKv9YlKb4LQ4/NvPsWvx
ctcklhZCOyRGtUR20h2yCUqmIMQ77mewBIei28RNfqxLepil/Ue1GUiI6rxDYWXdTdWs+LrTmXGp
eyZHZFO/pgkn5oTOMpyqyuRC8SM12vKtQasQTCqLfbp9MK11rEGrGVm5/ri11Z+62QYA846GstW8
5CUPVG0NMPt5I0Ox1WOQQzlsbT9dJ39AY5WuPVlzdfPeMKuF0IEeD37JvOBPb4lPpZsD2E65pC2C
pk7Wk9t3Z8LW+6PG4Br6dX4uuDcoW9a0AP7kk8yB6dhp9gdkgI9QYfuedvWT4PWUYBwN5t7vH43a
pkA+L60Hzby3Ry2oIZQlRVRbxWHLypPX5k922z96bvNie7kZ62vq3M++ObaxlT1v/pqgDtOqMN20
6sVztk97getZlbVPWsJOW1PLD4LmtkhX9fQkh644W4Z47Aay5kjl/4Ry4KWpa9OD4xfrXR7rxv5c
i1+zWf2cIIBBUPJneqChimHeQ98T+pvtubtmtvO91bUibDfnc4No3rGdu2ikAeL0mp9ditW8mv24
R/w6MrCUBBNpybEczdirs6NlTFfd979ma3nkDqc7StGO6yTVbqrSOhC2f5lqoEZz9WDQRg6HutQZ
mV03oPATC8d21kvQn7ZRv1pikWiJOFcAsoHpl19OaV633r8WYw7MRRwlgvg+Q/uSdtXP0pcgWCmn
W+toEWDoAdXDDQP/07jV+9WwPhZoh8RlumCQy0LYai9YKu1r9HJyCib7jW8LRSeXH2o2vmnuSN6n
O58J+X71uREJqe5PFjKD0KtmEU19ml/ruuZWBJ8O20F+dgX79rQlxqXlj1mOBaZ9gqXvvPze65cu
e8oJpOdY8YS7hMqZm9/5bLjlkWI1ZYSQcvVzqhkliDAHD/hYaddZ1G+2fQZ91py90BPC2NqC4rID
wTZa81X2W/k+A78rwFfyGVRopb75OEyWxkhoanpY9AP/J5bbNMNV6016Sv62sf2vXurv+qi/xJP/
J527ryauf2/Z07gRCD37dzFn149qck1nCi29FRC/nUC0PxcjGVCV55VmIKRPqhaUrW6EhVNz/Rtm
N43v6w8RZYHlCxEsai9kZX6Q2pvtZktvtMCtxzTaEBVUkbdCajCYbfY50zgya7O8c5lrYxqB1tva
69S3KTSyUMu/UMF/KPT+/u3uxoN/fjk2TOeeLnFXkoGn/HPvIrwjQ/MEAAPKUL0Ntl+9Ka06iNrg
NBSrcD8cWXpa/J+v6V+2sX9+rG/idQX/MogK8/5Cs/4mkEXpPJqpNqPOKFSVR1bTmd9MSSvZjpL2
GmrbUGuB+jnnjq7rhWl/WT1h35/zijgc6f+3yL7/fx2QxxoAhZhAMSr+e/pc2hg8JFWGLKsmRhU4
zKAwmVfLA+aRJA3XfF36kJyV4b9ktv9TQHu/uXzoMRb2e8yPQ8LHP6+/Sn1bCQOZysTdfMar4p2X
chCPBQvoTXSdeJStm6hQzOK/RdL9v/3+L9ABJEE3bY+Eofsl+dtvoGfCm+5sI4KIOf2hUq/jddFs
1CuYqP+6sHc3x/svOlSgjn/cbjafRK6BDaJAbiF+339+5mwsvesmVhpN1Xaq3UOTTGiLPv7z3fXX
X/73u4vwF9fAbIZyEoYSt9E/P8WezW2o3baO9Bd/Bwd3vNZOtB+CH9/Vqdm1H9DaNNIHuow0Iwy9
Ay/93X/+E/i0f0c07jmGyI19D0cjmM+//xFlwYrnpm0Sjpk8+2X7miWMX13JZmK6bfKyZHMfVcI+
LVl57Wr72I28emsvHw5r1W0BY979XM4I2xh5zbWuP5wWN/vjiOmY0FKNIWIsGKBas3xCg5VF+gBd
Y/bZ+9hBpnnS6vaWU8Fo0nQ7OAiEitBe25e2sk9u7ty6Yo6ce9mBaC9jbxzGqhsCR/RHooJJIi5G
CmER6ozK47w26fuija158BwIKJZ4lFn1fJvM5KPXyPmx6xdIhZ+bWZ895WWI+5JL5czvvb2c7Iqr
TI/bezLNWCaXT01174lpnAqzOQueO+ihAv6RlXLR5VHV96oA4b+md3djym+UaLsyd1BCLUdNl1cf
4cB58LyfhSF229ijQUpBpTb0xoGqihc9qy+d5ezW/C4u90616UXOwu7ta9/nRL7A1X7lMnmYy/Sw
zuZzTkTnpDCz2M7wWesMh2b/zlV5bdUER6R5O+IX9sWan2phfzChsTWnl6xeIxJldo1I727N6V3R
i1IWwOvsY7vUEns7Ez9LzldDh1m1OvW7tdpXzgesWOO2n/P5lCB2D3k6I9EmGGxTcl+7Md6IDUYJ
9JyZxoddQotN9dvmt6ephuRztFILumXYuZ6EaXKCIimPbW9EqvM/0SIc043XSCEvxlq8z2l+n40P
pZp3eaK+6tlXyCTbZzOfX6oiCUDbY23QvwvHPXiDz/zKD6uq7ToM1SuhXKcaSWQEwh9uFhQ1VxIT
bLo17DJF8+nkgDkoojDgMKaFLjIpBspv84iUDUROhoSTEglBkMPTJEAU5hF1XPOa4hLYofOjpSbp
q59Na7q7XiO+rWj3G3pGp57iVpsbPk6ro0SgGtjc0+IjPUxqfmPvztBKcIot8/aEkrZBU477rtoe
Vjs3w8kcnsRkjhdoZibfsbiYHgpRuV2FxPTqoHPZicw6FU53ZjU9+RvP2bS6BTnGbRHoanP3U1+Z
sUiN/JBBD15JyX1QRblP0OEBUBQKkmUuDpViw4QjQB61rUerF98s0LGjJSfxBDjzp6jUFiqMtyOu
ndYaXRqn1y3U6no8Tjxtcd7mn6M/vjp1Qr8gkq9o4Fpo7rbnfTCGK3XCKAtQ99Ttg2iccEzKK9c1
atoWzQgp6qGzLSow1lYFsl0cBG3MfZqBpkCuZF5X+aM7JIcKrcTbuiDHWNfp1cddwf+cRLWt2nev
4xCWwGwPPXIUouwnDtlurKJqnD2qQ8bpPCzyT2LYp2ZCcdoI5H5SR4Lp9hRdZP7zPEzvYpif56wP
0yHbQjfBW+OaQGQdTzuLuPVh9Zo8CZkdNq/BOJfZoVH7j12xxne9q6aZcYW5JXLbjRrquyJC2VfN
URd7ST+HEsumLve9sRz02t5TQhyMAwntCD7ft3a95GjME99G1pY/9G1OHtd4quBaDDFFCnxCyGXX
eTrZbOV1WvMfNTFxWasd8sq64WgLadU5D2tqB3pV7TS/3cNAf07bl57p79PWFSe/GK1+TzqcyN6H
XoORme+SCJP1YO5b3N2TwMfadx1fOOWPy2U8uT66F+e3I3CDsPB32g71pYsFM9+OCdHAiNqnTny5
jQE016dziLqjeUElbD9PCDOBhLnoPu/G1OjOulDNkxzz7qIJJBkrClhg4fLNYjfk5l/LN9/N5qAb
liVsDKN41f1S3gCRf41CP25KJMAoemTP4o+YHBssEDVc5Jj5OB+38t4g3Y83t2s91Kmm9mfZAElO
2TgBcCYV+NviaY9tyabgleSe5TZW8xRnu51t22OXa99spPnPaEUHiqBz99uUiykuBouuymo2bui2
Kj80+JJnr28Zo013/JGWljwVRYdqMtHusXZpmYSNuxoR/oDrvFbNXlbD0aEGvVGaFYqROlzUzVu4
IawI1tl5zGkoiOdKPHizdxtnwwoT1iOkSiAQWcL5nk7FqUl1ot8RooN+MFJnZf82DuaHXJYqGPuS
OkB3MMLekeJkevIyLPPTqsYHa22QA7vu2P401vGXicRkryeOHiopAIFrmYBu6QRBfvqaohXSbSrx
o8osVFzrCOZJFc0WrK38RKPTnVRu3aV+Huv5c61vOVBHXeVXsCrrtw7rsBv0QWZxAXOnML42Nohi
mcntvFpjYUYDmsAWMZZZvRk5YfYsK+LIqzVToDG+XkdD5dlVoJpkycM0sZbveWb9nFLNrg++O+uX
0acWY/GyJnJFTeCZALCICjVkwy7XlmEIyrLLHsFPnKDin0iRzKe1m/sdyn/2rn7u2iHmWc7jlqgS
gDrPaK/rNkwfKXmLl3rS0ySSnhiQ/Hr0jiyt9wOXrRvDQHfPS1cnxzQvHoh4aQJTWy5epnJxVLZJ
biLzvv+smC9eUbT3eEurbQr9Ma+fymnlRr5bO8CtIq9LygduRqRjPaXIQ3ZbFQJ9T7RvCkB78UwR
eJuRRAai9rhYVjukqnzvZaIM21zM75ndP+t3WWs28wLM1ew8SVnT5qJc/0OMGWS4mSfWn8Y0rVeE
4NYa3+XQ1lJcawMtfEHJS4fXpUebErbSe5P0uyGoSWjf7JsulP1SHHyjcQX4Zlu9MIpUAQXIFJfO
dvXs1032TVsnhCV+a6WUAykUR662PM65tN6bKZP3Mp1kR2BlGvsgXfumIMTfNvs59IxkuRX6bNPW
7c8Hy5/K8WBbq7lnfZAFcKDiha5b+d2kmiQH5XcyTmDNgyVVD423zB/wYk60bNMLXOJ2xj4ABKEl
CfhI6XuvvPevvTvLE7FLHS4MBrywL+Vs7Rixi73XgveZ2rm0uy8uzeeS+ZdiMnZwX8eewJNiW/a4
f9xIunOxQ0Ce4qzXe/eQw27+RqDaPCTptiuQ5YGq29py7Ke76YD78n56qs3amYaqzgtuHIJTKMLe
YMTOcEQyyIaEn6tQbWTNajtiinpKSjSTYqucULp2d2vdde8l+fBEhgi6uhr9gvJjagbR7UHSBbNV
tedp3h55QlZSOKc+FnIG0u7LL07/+oAUK14z6e3ytvwaU36c0SdfWhrzbai7KPP0OyPgBuk8/U4d
+9kxxMDq0p+MpniYEYKFIN630vN/ygKllSAgawWbiZSNXwoWBtMn+u9CFlFvAv0iy2e5T+dHrekp
GZ79UyG6FPZqfJSed0tLQT3YUB4s5ctwUct+ISIoXlIoPbgMTsO8P1AKTAPRhAzT05NvVuoYyAr4
3L6ZX6ukkbFpt5y7TUWEqO4zQxCfgVx7mIzvM0NYGdwnynvG3KGFhNGORa7PcSctushz385vE9I4
uByTgIhuroLS9m59lZiP7iSsvVC29gFcOZ4SCnGshmKizvArEpqYXwP4SVZ3WTWEFyEWpeuxx/HC
VUAWYcm7kAr55uJtIV1S2k+UnhkRunBHv3LKq/cCmOQ6NuZTVVnLpWw880WbRUmJmHfrhqre2bXV
fHfm4VEtGCdWP9vPptieZMOkmtrlN+kXb6Odr4GdFBOYqXV1E404Hl3i3jbXU9qD/2Iu+O454xDX
2oiuf/Hc4dpOq/rTlLKLeLN8FoVyT5h2eSFr6qMpE5aFrcwf6pTnCCX1erDBIXayRzSdDIyscwrP
NRio562k9Xa1OW1BrdIb7aVbCCB2abW2+jV09fJkGKUb6W4Xm3+hHEl73GzkvrzzmLKhoetx1xTi
bWvcJ6TQXO5ul/pT6KSrDv47eGEx691zjnq9Gat40JaxDpIkG/eLmLwfI/5GUMzEZ5q7DyXp6hyz
CgFJZHPq5SFBt+mLaarqZbXs+c1R1Bru0Q0m0005bVuizW1EtIwVfWkN4/y0ghU6VIuApPOihyfl
sDTm5KJjkJuUv2e+7g6bmT9BXwZZO1ydTV6Xnlpq0T1PFlw1cNJea2G2ehdKpR/8Pz0iwikYm/Hd
moUK58UNgfG0c78kYrfqeRcWbSfCaUXxPhC/Ghpk7QbZZsRdOtf7dBT5wSm2kFfLl9KHAmO+8dga
1lmf2hOI1k+oDCvmhRjnqWvFnsN5jfa8Dhy3U4GY5YYZpL/h1zxPA3dAq4qXqmkfTJhOZDtUO7Yz
ilS7CY0OHo348AsJv/1tsfyz7/bls1URnoIhLewTtzoqOd8qJx2C++oloSLQmpYLwvlOe8/Xkbdk
ah4XpRlZkDR61BvGl6QMyBaJ/QzzzkCFcPTTvQvX3bxfuDAlQY9z/Z7UiKvndfwkGdnD9lRZxzzf
XsXqt08+CZUkcZrE/tiIYce1SXY8Pkd78NH4Gmm3MwsgASfJJNzrokXgm/rF5eUeFhkOwpZx0VcE
G7h28WCuSR1PNjP2PD1y8BkB9yQCgwZVsuEoc2fAhZP+YDylg/+cCC67dP/0hj6goPWf3MVJ41wS
W7y0U0olJyu63Vx8xLb7yoOKJ6k4XJvxlm3+2XZaMpaYbYLMZyEqSDA9VV2+xoVKixPPboOwYfR/
m7m41Uzi02b3IUK0L5PQDlkX/a3EFlQr923kCGalMI89LPQRt+ZJb6CXsEl6PLz9m1yNLhjhbp4t
r7iV8EyPKq09QOSZmOZ5elBisvdp2ffBDHxrhJOPSUfOPXh31p1WhwPSWruNU3kdKH5rqkM6GesB
Be4L7IYIrBEcniFkl3TOmO60QjzlPZ2yQpFkazMpq6JVRDmZfN8mifoMJrOb83ud28soe7QVmGbR
WHuvykbiZZRbGqHLyOOuuvsiZpqipDW8LcO0HCZvck4+xoQAwV9z6G1lh1mTHIw2/2FtzfKrnS1a
RhrbPy3l9kPrDe+EHzassuJTSgsYyO0+a7O/bVrXxGPqiKNbz1VcztkQURD3iurmd5JTkLTxjo2b
2vyy87IJOw+l2wI1TkmDG3vFAqWHyH3r8lM2SGzDS3qr8qYIvZKfaRRiRw7PxV1pCLojD4alXrxl
unKF8kg5Ne6B6TBM8D2Z7ZxNI1tDO5HlHtNWDOB9LRRdKeiM/CsA8Xdt3fpgszzitfQ/8I0TvXvt
EZXmLdOVdTDK/KMCB9yz/4o4n5AIpjWquMVG+IjJ57amBaxLtXkHDCmcUzlEqKnJH90AWj+OtA4w
6l8Gy7qBkBPg3ZXXQXZ1UNA4hzvO/mG7BR/hoqrHgJHS/NA9l8r08I9w4OiTdm5qtS+rDBMAE+Ap
m/XmV1U1xp5QwaNyio/JuCvVZ/cB9bv3WHUL3hIwfumxtU9DdzEWi79ky5coM7pvUmrfVt+9pfUS
LHlLE4NlLFFiiz40LeNVt/Pr1PFAC616gvb+bo/MQnhIz51JUMtsyjXop/ysL+NiBk5Z9TwwmL8o
OrvaXfkrtXhychs7QYkvLWsYEWupIT7KTUBmRbP22t/XHM8WSPaVxXyexOvGiYKIfIws/ltQJevD
sHbfMlm9bC7yCFmI10FV762VHbiKiJxt/mXFatU1Hwy/R1+y4bJ7ACf2SxmtyDi4R/wF8+1Uh8Bo
cCsjwQiye1FzT+Y9MA/S7qcipz607fpzIdNHU5sPU6H6Q1IV9IZo0y3BkETa1KPnD89NgSMBs+ib
NdRj2IusDgutfm80G6S1uhZb9s21oK+6XO2sdj0uSfVleQu5UNre8RFl4UT+cPqqeNMojAtmpe0y
LswDLAUhb4jWA4dTO0jH4mGZGuoGgBn5xa0CN6T1Uy5dEWZjsTPH5pZPLp+rPmwG1KEoWTHqQgvS
sg0NiUdYGBYYGojSYu+hza9Oiv5hwiropzSYW8uX6tvDKhSTR9G1u7lCML4KwFm6ml5Ul73JbPvN
w22drbaiEDdLqjhNZFwObQJC5j2VlXpxuXOR0eLGcnW189R40KfiiqcWGtkmmc5eBHsgnALzF3w+
iz3C/fzGYpizESH094R3W61aAjFV7Q7GNK5Hp/zwC2MOpFm1EXH7B2uFYqzGwolNp5bxKjxup6b4
qtKBLhtd7Vlzd52hEXXXzFnULOomHWwR1WBfgBCeZ8/+kD5avsoqA56uaGz8aHNIrFvA93DJZ1Hh
A9EZnsno7PiHtkJxMVt9/91e+p9V5uPG33B/+eVC+/OWAslUppEYUdbY42nmVRwZ5oIVqNduHqt3
YCY2S1uSXFe7elg19QDV9phK4Cmzn8jjw+727Nrrt3mZ+9isps+61Er4OXOvOckJTR9O642DsNUZ
6JPJDbTayy7ZRhVaMTlf3qSvHB18bJ10SexN85Nu2wQDuKiv7EqOIXqFU+nPb1pLIODA0urL+sHR
zDzKtfLVWq2EG6I5VLXTR1OBfRz2FVh0fkw1eelm74K74Ky1woyw+1SI8tTPceAVkE3VS9Zoexyl
vC8JMTBaqY6ztZ0kfqMd0VttQDgJLuB2aKKt1d5Gi1M980gLLIx8DMmFAyrHsqTmnAxarxQ4Qdgo
kBmabMFpsIDQaP5wWARaE1QgT8bWLnEFg/Somc3LKmebwzL1DqnOQmDmzcalMuw48RaeqSr0XOvL
c+3xQ5MAZ1Zb80Izb6mfWcE6NNrzQHgCUISRi9O6JL9Uj/jBkFv9Y6l18eiOXRVOmh/rc3JGiWcC
gDbrs57gBZH+dG5730HuRBj/Mmj+mbQXc990ogvnPr8OhQY8ltjgjjnvmdWdXocEKKGqJoGOsNN3
ohchzF93xVmeBVbuONE6uCSd487toyET3RtK2eHVSdrhtlZacpuF3sZd30zLQ+IgodD1cjKZsyYc
QaNL5WmqcVjy5tyPAKLs5WqHhZh3D2NcK3/YDu5wE77vwcx8f9e3phVA9W5Y0FTfPxA8gOHt7qSp
ra+q8MhiILn1wMjHmq99NEvycxA4Y6Vtf9swagWosWSge9UvWoTyMOsBnEpn/txKlB+YM2/loq0R
Rug3ZA3vue+ooGCACP71yFDGFEOZ/apTTHT6JK+dwzCiWYVxgJBP97pY3GgcFqDA1fhepbrgaeXr
O+N4mLPluRe5ecScYMSOafz2S71ArK6zYWfVWaiN9zce55iQIjA1Xb7LrGToc9tYS73zahrbqRPp
N4sdfofkMJbl1sQwhagjdSb2iWyjvfxL4gIuNiQIkBPXZIsQj81WzbvNUSyhCm1M5evHOuOXKl1e
jiRexBOIDio95rne0bxowhwXNK79g7Sii2XRtAEg60ZopuzLSJnsIykpMxdm7e+RA1wz/dR5MrsI
YLDITHsQbnPF87+WTYkjwO45GxDjEViQDqg1OnmVc4OY3p558VYVdk3+tqrc9ZscwFtTukHwjsPv
6KNu1Hsb23kT9wM65UDv70SSw1peM+7YzmmwXT1MdYnq645gZ/rAxlp2B2l0l2ajRMxOnDbeZI94
r4L3GB3zJjsYK144R9W4O/qSm4up7g7cxpN+oHK73pkdMxDpbfhjWW1dFsJoEmtsEAIA/fiuhPOj
7qhC49eRYdf63wxJyKznvwjQ8yr9Bv5w9ae6uqyIbCPc9fLAO75EomkdlkbX0GQJxtjMau9fpsz6
wNgYAws9AXwSVHRsuLT8DjSjJm3P3wOFAzfZ1WNjW25QETsRuGI8kg7FVJMsCL7nfd/6r73JnlJu
xqeY1Zs/N4/KYalwWJMALFb8UyvXCyfvmr4nmfpQ88YaB/S+1J620zf/m2sOlIiRKNBNawT0Dnrr
E+bH05kxTqbD9zpTGjRXY8XJ7DbRaLFmW94ayqR9Q6wSj6o5rkWCWVv7uZjGc7/oD52ZGEAMQxL5
K8n8lakuDfoi392i2SI1oyPNzW7L56oe+hjnhhfyF/9BLHvRimzYV4l6KufZCBun1KKtXio+sool
0V3p5p2THnGaXTCdlaX6Mmva2zJFOC6a2UQS9OouAE+dupnZd6Lg8dhM4iQaTLNYv/nL3uGbX5Ph
97yy8LIzZYKG2/5nWoycWr6xhiLPDq1rfcxt9ty6EtItNSOO53MKeDoYw4mF8jAt/Xd92+J22OJu
m4CQRkhX73mSRRa44/hYEgo4uNkVW/39rjmysuztLv/ubjhUDDQsx2ohgIYcv9JcjpluHWs3y/Z+
htNmQfc0GO15TNZmJ5FfsT1uyEHy4neVpH86u/6DNf2W2NaVefy9zKuz3qV3GNt8S7UKXalLyn+Y
WkztGwb+wC31+QHfFeJdm2HPMgj+rNcn5q8xMDJ9x7Jx9uuKpBdQTs39H/LOZEluJMuyv1IfUAhR
qAIKYFMLm32eB3IDobuTmCfFjK+vAzIqk2RlZnSuWlp6kxIpdHczgwGqT9+799yq0od01MB4Hbq+
20wsN9JJ+iu7m2mvFcPwqZGaA0HfN/duVIcPrFFMp7MxycAp2OdZbZjMr7GdiaqxVacWbf4J6n9p
kdS9z61Of2tzGT0FkYkO2dLQoJNdty17UYxnIdmii1uRBDiXTzJZFvSyNjI5xr2mRxcxCkJdFRYg
rFg2Gs4sLo+DJlVvPb0nfgwsIfTew2hsHqqSBummj3W4Vbk70nCyvX4/LO4e3wAfN63VVsfLWWcG
BN+QlpJyiypn2noRDZl8rAewReIzjVLD0xiffPbWG8xILBG1sI/UdO9t7gU3vqpfF4dpjgiT6y5u
yw3baIs0zU8Pouv3UeyI+ySS7k7N+nJBZoAKYj8z9ekcD411beqHpNFQx2Lo4zGpZyJD/qxq60MC
KtiVGmF60CJTm9waj3INhtTygyPS6KOYlmHvySVGUuu+Gw5L1/hgH70wvgs9ijizvNPEdPd21Vj7
xYk9PvHKNl+PP8qLPnpk7Durxeg7x9gC0ujZm52zPACEVJMmW/fbzK3WZVIUX0rgBUvWXshJ5Mec
9WmDlh4Wv0MedpAH79QmGEDahGaR8D9wW4dv6cJaHpSyOdSNglnQNFaClE7jRifxjV6f3945+cxb
iLryYsziE65u4uvn+BLzQ7OJ0ENbFQrbFLrVKe5wmFQcBrckOL5alvW06PpGzB5hhJIpX9FPDB+1
u3WryeZiYQlbGMA6adBu6jEzO1dywlhAR1vVjskKpKVYPRR5gGJ6GnaRVb5EZfveZAXlWsVo0Lss
FmcTRm66tTOeWae7Bfoj917uWYc27/c5WVlbGu/9Jkq12fguo07q0Iu0xuWhotnbSr9gS3cMttxx
Hy/lwe5CLPeSkW+9BMuhbfqz2VfFnu/9PJ2b5sxUNMjT0Lo2Q3puOeoFGJTetSA0DkmLs1j1A1SV
9JNJuqdq9OazrvVD+hFptI17d97UbnfvZSUGeZJVoWJN277MeFKEczB15u1duiXM/AjYW0L0Bv3Q
XAi7f8WKy63Gn6k2IR9v59u52Y5OAXgsTLEVdtah7kv8wHMUPpA1268+m1fENP2Wmvs2ze3DmOkQ
VY8zfYjeepnbnnfcA0CxGbNs5hAYB8ep+MjVwLno++nr5IivsVHdgzOUGBnKlkU5k2A3ZtQhoAau
65LrK+riwk2RNisyGLZzttwmcaTuJR4AoN4tNkSL8fXWoNnfTgacVhfVzyjPL91lrUJa6u7Kf24L
0zMm47iagcO5Jgqw2zR0MJg5zf2OducZqC2Yy2Vzrq1Fn80JlUrfZ4/eKO+yQhNyEOTy2HeAxbsx
o1GCtmjVu/dlzuG+jUND47cWyPcsYuWOqDHlsIn5TNEF3/0SHJLaQ9Hs26b1bhSO/IweZhSF5PfY
83wxOMCAkCgRCH+Rx2u3S/RZv1Mo3udtRhaUvJG5cLOrWVe8VLlMuGasyCH3rOlF8jhJGpT7KcN9
cs60P/D2tlt2gFJEoHhoFDNyEk+xa1EOzTDcvbnad5Vd672tOTXt3XFIuRtm3e8XP6qyG9Crxdeh
p7axmprlu+n4o5eJ683t3nMp7jDaZDyQbUCZwTEqTb/qZErL53LiKd8UVPCC9Oak778Wecumb6MI
O822s5gXQ7s1ZyD4THOUqx/13fq/UYfgs1RzNtN/JlF1Uza2pU4T2XLVlt7fh9MD7IJSSmVegdID
b1UVxeUU+4M5ZzDEF2NHMzQ3U/K+Jj0s/FG07m+N3aXz+yjh2L1PiE+e4zEUyR6oHz771dh8WiKK
1PthtCtnJ5ciu1L24M1bkvCq44TVArBEH+TOzqdcL496jFSzRxGsEOREDZINn/NStrVNnokH1x66
owy93hyGPiYjit1z4rovYgwPmdGzd0vwXgD/bxF+/4mqL6m2LbpSskWB9pAaE/ij9Zq2SS022IY4
u8ZZpwXNhpgmnNUulaJ6Zia8S1DY7x10YwA8GAZTnRm1HKM5R9IPdNN+BO8VJHsMHvCEhry04JsN
bZ9c1dqz4rOgH0Hs+9gAiw96MvF0jOnNoDJKdU+JG499rejGwr8LzxmtZyu7ZGzMjYtvqngAiqwp
rpgXT3dVwWT6vHVQ3e9y4CfOeeSEibwaPXxy9EYYeIR1SmMkM8oSW2sW4GYnexze6WKVIyWXX4ur
ePCo6oXIUvrWIpPi3taz+9pFZpz3qulRLKiWAfCdNFZeIqZLx4MfacNANG4JuzONLQExoR09F30b
G/Qw+RxyxIOdRD6PAzQQnwdnDXljo2gf7nUOf4BQ6IRvhnExItu+9ivv0uM4d7agAgbZNueSoz8w
+mFnoYDzmXHlqXWTgHqxCOL1NH/LePNFJcpFnsGOqbzrRZPedmJZRzYb2NUwnrKlRT4qgApaDDVR
A6wcHZYPZITxg5MttGFEpuun0kSxy8gsh8veiNq/SNH3fFhz3bNvulF1YrAwXqLYv0olA0jYThaq
k8EauruiLgCfVVNZM0905+5psSqHciFD0Earz0LQH7V44W161+dDXQwY48IoPUBbyhmDrmNLf0rY
FHM6z5spxiy+Qx8BMMNzozQZuBftAtRfar8lKRvLRg3f5ZjUVtbOUZ3rPNfuIMyBk1pQX8ksTSbM
NkNukOpzdW7B3M9rG7L+psp2KY+QNVguRzEhVUsR9CoIfFq+WC5OBhCYHh6PeJwQ6kSt3wPv9QMO
8KksoBIOaTe4p9pPcDb02pruXR2DCpsQ505yhKe7keEo6/NSF+O3iNeFb0/bhHZbnHNuMU41hByL
GVfhznQeW/odDUqtzO32sp6tBXNEYuhcuE787oHf0JCW2Fn60va/FFle305D0N66jkVXJ5YpUzl6
WPSYpmh+8tKJRzlos07eTClvZ8ugK4eIPvp6l6YOsHkp0bqbqc/l1YDU7+TkBUadRWsPA5xbdEC6
ioyJTCtYPMUUZed9bLKRkg3U547i2YLlJgLmr04iub4ISFg6bXRV+By+q+11gkx7Lmx0Cm0ZMvsw
q5h+Dqd+R1OqucbbzBLJaOWp61pcL4rozn0Ltq85JbPN1xLUU4LW1u+sRxfTULRLlVKnEH7xZUfT
97YSWKAcjgne1kaEAFHfK+xHCcdt4M2KBJuKlZ+14Tg/9HFl39LSoGFeN3Qrt0aUxc7Pkzo6q2zF
oznQBXToVNFmO+q+ZGVryH2+QZhVvSK2ZQmhs9RmdC2cdj4pscTdbhkj1kfOUWG9LYpZfcV9QhK2
MvgEuySzhx0UZiugRYGcu08Y59H3Kc2hFrq6NHBUu00QQEWBRji86sFHPk/WC/uQmWguV1XFhlv5
fE8w/MbPRpOasNVO4VecRlx3JJnEbq/iWYs3dE5U/7UF58QmtvUGfQ2/5rBK4HaZBJkCJfUxuRXh
IL4V6I63QYK1fBuONk5dP018ZxMt9DT3LC+TOSQl9rHNjK0STlwfDHpfQ4VNz4VfWEhIeBo2Wdxa
X/IlHT616YSU1x+nW6zOvr+j0s+fGRnm8360W9SewkIuypw3cq6zXrOGgy9zwl3dVv430dbd9RBg
GaMArtFEtWycyl5pDWNa+J+GaqofkUD1V4mHd9k03AhbnBHcS4XMMasmUasf2lIj+EQAiI3Pmf0v
4ZI4ryjs+NlSUkHc+py34p1gYWfyElrxfWDqCjFC6+WPYdwCCMrbbs9ZnGq97abHspvj16Bt6HYJ
r4Chy+fNyy+tkOXdZAnx5uaoDvKhL94SbTe07Vxs21Zmc5zqFoCcXLbinukJajth1Qqm4iiqTVY7
w1nbG/0tqWsKqVlQleBAlge6cPkz0tQYH5IbR3wzC9KcQgxC7UZ7ch/6vGmtk8Oo5ZouzLCXY93w
iVQ83nPefexyV7JYOSNC5s6d08fZhOXXfsi/9B7dXk0nbtkvwz1lf3Qr2Y3ufOaG2UXqGcThU0JQ
jY4DjLhGm23DZBSFyerUJcTltomr/lJVVbDLcsAmCKms7npJAJ5uxtiO35MoCNGNOG31lOQJB8wF
bc+WUV+GAXjAYSvsxdwhk/A/+NjRnaNCBEZdVFmXbt0C1++95L1CcWJhq+sD/zAwFmbMR1fa2eHv
7c8Sn7Y51YCVHOKI3i5yQsGtneYOW5pUqyc3N7MuULEs5jrlWGH2CzpoQFm0N3igvpsmFr8f+qNS
c0ALs7BvJeg2pFkzQc57e5pLjUC0SIGg5Iwc5jaI5LnVle43BvTWjR3lKU19MdD+/v57QxIwvMUQ
0uxQUywXqLuCz33S2e9iwZK2oz1X38dxH5DH0ClDEwXN0VlmCdaMZCpYYfJScRsDO42PKlTIbVoP
QX+bNmw+FTs0miOXHxPr8wS0uEKPKWf3TAqm+2M70DxE74juquEwE4UTBXfcRj1/nV4BqvfKdpGi
pGn2ZhDV7Fw7dS9Eo1l1BycPZsBkCuNFY4HA71BsvU/zoNpD17t5uS3wDHzleEEoGM7jnZdM80FE
XrZLQThsKRsYBXoLLcfNJDIfN5A1rQdxamZySpwyPRaBHNoNYcu63OPLzN9G8LHxjrkCfqY5bL2D
XeFF3wc0vb8hVJZ6oyJbP488yCxlgJbHY2l7Dqwn6cXTQys9yQhPlWQ6Wg0ekWAUg/zovl+srlvi
5ZluSv7MA+wiRuQoEoFH6yaaryFmsHKxiT0sqZ+18UmYTnKuSGfT3OI//fAKrbi1E6OfbMsgmG6N
SGYQmeiicSHw3sAMZAWE0y2cmzJ40n4UHXGZOw+yYnA69ZP7HEMv9DcFVZfYpJzoXh17KjE2Oj7K
Jd3Fd3E7LdcorOTduOjI7ERXrop13KPJnUYnG24cVzTOPrAiSiQzx/Gd1we2OlddsRz6xtSvOTOj
5zjwsBUkhkwKVMrGb7IPe2kidmNU1HR49RUzACr2RKBZxa1mJL+tseo2+OlzoL6M9dHlDNwu4N54
fpaQsx25M0wEN9VS9fd2MZvz2jjJNVPOdxvyR78VkR34+2iAuvFcyWzWgCDhzu3yImMfyUwnnZMI
Ysvsf+z+Y9KjtcaSyaOVIHDf1c483S59HBPaFxru8IE+y3DhRNylUL5dTpTed79dsG41MJqtFko3
d4rZQBygzfz9D9AJ54mocOciOUirdrrVTUTJpYL15KZ7l01qlBD2ds408eBnIK7BfsDFEEDXqtjq
tuiyxFu23iuo7LE4ukLMh04vqbzSAKuyq272p/CwkC164fYdUDk3H7hAWdjwR7B9skGN3TxlJ2Xy
JthDEHGRZSw9J2PZjWsUZTzx8z9WAYYyoT73IQlEHJCyZtqiYc3we35fwLAZeLNLJ2pIyOnuRhRz
feyEtEjyRPJiSGQRxEC1bg/ac7Nl5KFjhAOYqewrR5zQcKKnR69gdYjQRjpr2fniAv87DMjrBE5I
XczOFvcv3f2t/70gbFl8xFPRwSa8oEWgilv0aSQOdD2KxC3+WEmIi+s5wSmIdWeOsF3RQ448qMcl
LFm85oXnAqVznj1bRdK0W3q/mmEu6h7uanSaXwPDfrqZ0HJACBk67W37jkJqMwMeFcQacq7aJjrh
m5xFnZeX9TzZ6anPee2NsbIy3llWZV64hzSNzWpyo/0Eqp3OVGhQoShNK2krnSB66FoTUsx0XXRe
J2WCNUK3Ap91kuHmaCQcSUZG6KI3y1K61hHaHl70DcJA2T25nED8PWUR5sW+0SilPGst31NvyJ9/
fIeGRnx7yNso609DmQkAtPx0teW8GrwzpRzUkU4QM2GhWpA2CTRCVhW/87ciFgIRSz9hDMrj0PUP
qQrc3Sjwr99xXgi9o54SgTlhLIp3pWlysubPc7GVy0zL1R078RiVkDcfJtQ54Tkne24/x0zMYRBF
Zc+tAtgOXlAk5Q5OY4hqKB3lDTqLMOecGAPmoLmYt0wIM3z8QT+VwamdbPWZKt9/zZpwn/oWGqoE
e82q5iXw9N6quffGqHyOEgkttsqvh9HB6AFANqUVsQnmIrqPUqbYOM061ErdN2mCT9gHWRFdSIHV
oRPTy3fb3gqO+nsYwm8JFb/93//6x+ypX1Iq/s8gVv8vMfJc3Iv/HGN19QUiR5k0/S8gK3v9pR8g
K0sLyFMwrCBWSbmaSTGb/qDjWdr+A/Yd4DRPYkzwSLr4G8rKhn/l4T8molmuGZMw+lCfrxEX/AvG
WP7JF4iiJPnj/w7Jyv/VZeviz3M1yXOw9tbEUyFWK+xPVtec9myVVvgf4hI0+wZfanhK55JxtJ5n
JoVD7IAKz7zDhHV0F0f9+KLZdL8WOg6/1BaMeGceyp2s0wAr3ySbF1tZx5LK/nZAefLg0Je+XFIT
PCYpIjJvTPNjL8dgN2V1+bnpW/FYscZ8ZdBwF0VeQ4tYiWEH8AlM6iBjniU3PI8tSM66Mp7ayLl1
rnHLhLjEA04o0+DbHxjj3FelPXNL/RS3nMDbBziWHOwRAAODwrbRPYBr53ly6/zbXLeMFZrZ7lxU
w454tmWjPpa08AYWWTe9M1NBMx/9BkLWyXGQJ+XIgpn/4GLJ6TlUB7oePr1ie96HaDRftSb7SvgQ
N6pGDJ/DooH3YsaJnjBr2wETHRydrGtjcjgy+ZFXQ3RsUBalvbitOQE+aaIXPlSydM/KqrKCQkyI
kyfLAHlhjYkxrzFRDlPa0ABJCatskG+f+wM8v+08IayIY9i7P93Jtz9cwT8b4LnHfnIkr7cGBLX1
riV3mWyWYP33n26NknaUU0ZBucP9GaCMgwgl0DH98D3/WwvLTf21fOjM16/d1Zf6X9I1b4avpiMs
5z/4wfY/Dn35QVxOVf7+O+urv/+Uu/Pnu9n9X8zKsT0erX++kFx/7eKv36Ny2p+ReN9/60/MJouF
t7IBBPIGuabR/M9Cov5gt3WpkchZt1dvN97yPzGbrvrDXf+FX4TVsYL0/raQuOIPz1WBpHz1ga+4
fL//QwH98+b4sf7/fXv4+WZZeZ0/3S2eYAWjzwPPU65BeWpl7/18t9j+0k5zZoJNiwDqkWGARMTe
CeBWFKntzqN3zXnI4YTPSDw+MrRmOGZ5KLrdUfJYi6nfx2ye574Og08LUtqXBg0Gc/zO8vPDQsWy
hhkE4aOjenOGb3DAt+jNh5+u+j+46X8NfPv+MVwuBkF/vlYwsFbv+k83vaBzwYzSAMRMF3Wo1dD1
GxGhvoIQHmInK5r7akLMOVpBdiYW6rt//frf4z5/cuiv19H1fVZ9xG9KCvHbUzeDmypodK+tWCJi
TSoohseE2q5rUIWHQLAAXEW04uvMt05en82sytbDKrE/o+fLZNt4WxUsJ95le7MMWXMDtL49jqYJ
jrXfGrIhHNthdEK+Z4wO7CkQsPQSOHifgOgtzpVj7FTDncqWAxVQeP7jUheIVf71R7V/I0usH1Uj
UJTKc+EbEiT/67UuI4+TPDUQtp0M6TA9fVyGgjp7WepAH+Jqma5HP0gB4E++DwGsZjXfZkw6KKqD
+CUYxvyLR/FJoT+pgO5TFo055B+XM8huTFPuuL94y+I3TAPvWbP3EthKxcpzuO7mP98foyIUyMaE
s+n6Jr+27ekrIRfLngktp0bJYaqoxvC8C6YHNo7lhIpc0GXp3Le5GIqbAYVKvqvKFcAwxc0xNB6Z
A0mGSs9Bn/G0xIn/HrX13O2rxSTzdjZF84SC3drkdPzP5wSniNKluPXn6pCGpXPka2yITe00Y9tW
Hacka96yqTNXhNebl0yq+VulAuueY3YO3SBANBXW8rq2WmShlWPtvWFaZ1aM9DHPezdw5f191Y/l
g+cOwUcVLk84Upbnqm/KFwqF8tnycr2jHEWXSrzFBc2/YB/2zXzbxmU+w9KtSsSKxXQO5l5f12y2
V9VSljdGosQxNPhflJEhcSBEaAZBdu8NJH+EXTJmu8qDOpSZfHxQykoz4hfCM2JvgJ0t/LGNN8zj
lefha5VOd8YYI7me0vYG+uZhQiCISzDaBL34JGnLQSrx/Q78n4VAs7QkOdkkHt5xEGayRXmhjxNn
ml0x+elVFEc49ZE3bMOg4tnWbC2bBobZxs/qFxA0wWHADHTbeG22z0SPcLSx4bEw1P+L++v35ccW
PA1arYBShCvOdxjoT8tPraNkqjjfb1sfufdGTzWBLBV9pqOsa/Otn6Q4zZ0NNg0K581IK5VJsPfS
WdIqdiYbMNQxd9X2znYGJHYqKjkvVMlpWJ9+6dGsR0FvX/7Fu/41Qo+YNJYrBaLbZjShHaF+Y5eU
/gCWqIIvV9QWGpxagfobQQ5LMQeniTvIK5KB9J1hDf6yAStEM+C0PAk//es38vuCsr4P4lmpsoNA
U738tnZOlE7xsga60MduHgPs2BwkG0iT/YzAyTT60ant7q++s//9qmwWHsAyYTu2J+VvGaHC1uD9
+pHGKfh8kqiGsXl1CCp47zOlqKMLRptHN13KpyyrgmMoXBwlm4ngpE9DMzubLg6cT1TC7aUF9HZT
gyS60M20y0QRL3+xgGn9v74rm91tzZJ3qesCsVYlPy9ghlksvR2jMTMO5Br23g1v/i2ea6VQGHsh
8jPGB6aZFYYAtzp2A2FjsYywL+V+vG3bxN5SSH8hVqi6dZPcXGdyBpVnZHK0XEB+sFvNW6msE32T
5HwYOqanbvmiZhQ7Dt2+LT698EFrWZyhqBNHL3eeUHiO9g4Z73wkcsPeQfPzH0wYB7tqjOxNa9O5
3MZIxa99oBwkkgRacmDGcBlEOaN/JCCWwxAOFNK8WZqhf2mlGvahExMFbAu42D0Ebxq02j8szI0+
J4E3n9Oi8o9plZo9fWaG8pidlm3kV+4BFxwDjRkUAmgGiIZFi0Y9gQMeiJKduYmdTy7eZZRQOX98
SW39OlXYbmFN0LJ05ozhrGU5zANBAZoRd5zrNu0d1uLhw4kS+8Byll0LoAikNjkDwJ+4n5ZNWktv
R0ue3vrUKBSe8g5a9nispapfdYhGNkKGdA1WFgJSCicmCks6CBR/Z1OKKXFaWYcTzaONzIr4vEWb
c25yjdlAgdAvaubOGy0i5APhCGFtU3tknHP8dN7aRqPjjPTCLLmP1N5N1VAdelUnSMXVSItTKXR9
mHun1kfokGRJSPCdqb/YUVXvOmLxfLGkZyis+2vwMnrnJ+F0mXb+ma+T7lCE7ivKOHWBGvNZR1gO
aVnITTskV/5MpYgThxHFWOL4stwKrEnbHWm8B28Fu82x1FiCGA9W0Dcmpsg7NfR8z27lX3W+eVpI
zLhqq86/8dF1bYeszK8QqGfb0K7dY+uJW9Fan2OabvezwTZmgWNAeDUMmCGanIEnyExueXlM7aXe
tWn4GmWquhuRP97kxC/hFGFCGnJefKaMlme4eDEaRNmZUot/tOe4g+uWzY+kPloEGtX1/dqavJhK
NLKkGLyU1kjmkuWMt0bX8+1AOxQ1qu+cloJylgijI+l347buO5+28kqjrRlqoZccSGEltwx4QFKO
O0KJus98hwBq3O5zWBN2HXSTvB2QLxOP0VbnbHPeK3Ich/m4rg6anhWcIBRMqs+/zmhLjkXV4ycN
JsUIJS1zeb40QXsAcxnCG+MIa5r4KzwWifij8JLDlBFDUQ/2Y1jOyTaJluaqF1SnByMr667jgbkb
IZ68lVV0Bc0M4qVjKjTAwcoFDtY7yNf+uXIKee/EOBUX3/TPZSMf0jpyzgvZCiDH6COIS+JGXhJy
ojayZqzLeX4+5XwB1zBgnS82i/4LgXbFqWLtefLzpb6pkce+UqoSy6OgkdH6RNGGsMJLjzpdGRZj
PtITbhOCv9B5AcfvUlvSQw7i8BX5qT5kaZp8NZ5Rxa6Li/IqaVfebOUQmxNJeeQea96wab97Telv
fSOJv4Q9j2kw0Ec7i+YLGm7dBeM2qEDSuBeeO4mN7y0vKtHfKp74Q6rbI1tjcIDtB8w4TW8lM8lt
EUzBLsxtsmRIHv0yJPpUIStD4zaZE9VM5j17QdwAbYJ2QIEGh+fZk32jdlPgEl7l5HZzSKwMHEhT
Re9zVvV7Aktihj8jfe2lHJYjSBpM8ZgC9kHdYY+ABYkVokqu41gLnrxstK7HZigf4hSswEbXbXLM
qR2or0V0CqEM0OPFYzDYNMBg8k9vc48noSF/7MpK3IxWdk4SSjdM+Uei6wwL6FK8+GX0XX3pvPXh
3D/EKADVPCMcby3/C3iq8SrVjTnxQNvXGcO6/egFfDOD61moG0lP0eckVJLPlnnIYqLSRUKdOBNE
BG8kCYmxn1N9mpu5Vwx0RnNus46hDXQkY8xiffZrSCIbmSfTCThWcUNYoUz3tWsTxEISnZz3yUQX
6CnRLqc7BAjdbnJ7sN2dEvbHCPvfvkEBh8T5+yulY6rJ8VQR+s/1MZh9PzqHiSrI1OztGGQDWajy
zmCKqT76AGh5xTu+HioUEltMjYRaRloslxTqSOt51vaIxH3iGFw2YHz0ybFmkno7ljPWdRxwyTGd
FozIfg0Q1gh1lrosvj26wwIjuD3dll4lWYhDA8+WMa6pD62ZHHUYh6QZycaiRrmoErr4W78ruLoi
S+BplckRtb9/yT4ePPPieXMvsjhN30hqi9Stoxvm1g7FSEYVbNf5ITEhybaR7eNErzDdfww1NiFd
tDaxLDAWvr/VLIics5r+KIRNRGY1zPeTW+Y21BNuY9tE9jXDfvTmNpvxmnbqY29kqwrZZS5RtLcw
g9dPn0xjsC+cbL43wYzbjVFB9VQt61yYaRklkKqYw3ZYQo5W5+nhfrIKG2NZhayBctL5kjYVtwbT
Yw/kpuWG9iHlQNluRtToR2DQ/CFR5obGuwkuXaZAu0Wp/FMNRejSHjLCfzxhQMv3poO6UvmQZ+vA
a7Z2HjFFCIConMqKPmif9HwQxtt8G3BXvW4H1pmhXlvDceHrBJ0KJRMJBjb+fU+0arSf49GcTCvd
m4o6sQTYHqzyI+J3L3JsR8SHuVbwHEQVl26Ccok2VbYfDki753kBvLFlgoXQm7md+4VUNvECKLud
8dhNU30Aaj3cprREvi2+lV45AXAFd+UsVUSnInmfdr4sGCIynN725APclsFi7Utm+rvRc8Zqn+ku
PwSJFe/bYZ4PsSjvhFlwVbm2vHJnc0Ywib1vl7a8C+gOn0fWMl7H/Wq1wAkJfh7ZzaPKMzPtndR9
r+JuBeFymjpXeT6fAoSQNx5CzTskTs7VEohuV4HdQPSpzPmY28l+DIL1pNYGwQ6BR3XwvdB7A/kD
6VbVY3Vq2hzIUwf8yAsTGBEeVUcjj1ksgtWY71Op1H1xsm2v/FbOeNjhe4vHmpF/to0XrRbm/mYF
1+H/+bQA8qNUqUlUHdG83jCVJhw3KdALbhYF6t00a4TTCjGVXt0ikK+W/MTcGPGg6lVCLgLbNOQj
+wzVA0JTjVSDq22HNGBrbYcnMZXeBZDK6SvqCYRRsLvODLKsczuFA5U6RuJ75eR/qnBkXjkZT/Y2
H+bnUDov1JgPXhzdId8Hq91g7W1nDAbkf97DhRo2rpoPNH/MW1Spatt5FQQ07vibeqKQml1C2KyR
edOEZO04L9ZdPIpgG8ScJS3tzvsWwQevxUbfSXe6iboBZyCtfxrsy3Sii+B/VnEpkeeBSBAjuN00
8su9Ywp8b26S4IIkJI04uvBaTz1EmbhJnwZLvSDqc06q9atrVfZfLCzqzwaXiwYNXgcbXGTJbnUt
n4KwfY6qRn8iNyrYIhI1H4i0AOAvfst9QFznZtGjT2HoE1hq1YfFR8Nlp11312HfJEqn8mkR2so7
or53+PbVB8jnJ/w6VwtWpU2Vm/1/JlVUjanvwGoD+MzhJdrj/c/3VKJPkENwRIkbkQ1kJk6c2JRt
3lrd3fu9+y4z+wWkKZkRor4ne+0hs9LHOJ6xJydfZCyevp9V/62+9/+PAzWf4/M/b4Mfv7z9GjG/
/viP/jeDL1CwgrYVJhyPxvXf+t/+H54g7wVirmY+RU+bM++f/W/5h7IDVHREtzMuU4p23p9zNEuR
MK8dbz2707OmgLT/nf43f+jn9rfC+o7eie48Uhh68eq3lBYn9z2yU1ZvQ5PeOVAIdzwCmPnY+q5/
uiD/oEP96yv5gmmg4CowYwzo9nPS/fUAD8IUHgmnc9+uky2lacgIbIW/rNaDf/1Ka7vk763oP1+J
yc/3rg5ig99a+n4SN8Xk0puPG+BhSFYRq87Tj/nPL3PlnwcH/+DjMDbgO/MZgNpO8FvDPXJ90xgv
4HjtNacoqKKbdjbdwZckev9F84NG/u+fCEABsBLfdXyCdDxvbeX81F4LVR33kZvtMSeCcOyrjthX
XOYJkRR0N0jKdlOq6Ahx5p5sPNVfMImF3NMkC9O/PtTY8JZh6iRpBVFLaHjUNTmwFDORvZF11fIQ
9AnIxnBWBfmiFcTB6yhus5tsVNIcO6Gi94ZSNNq7bj9BqSIH/iVwQxQH0YhH9Br4Fv8IYBpxYrlw
GGpFXAwHCiD3W4KYztvyJ5z0bi4aXthOLPsDckPy39Sdx3LsSJqlX6VsVjMLpAEO5VjMLEIHGdS8
l+TdwMgrHFo4hAN4+v6QnWmdN6smq6tnM70pYZXFYAQD7r845ztq76GrxWpqDO6XvCkieYVdJ2i2
FCza3Np5FXwa+pGfjWqW4RNoPCAKWvfh1zCq0F6MIkZmOuUoVLGZhPMbVvHxNUE7lsF3o9yEr4Xa
GpdABUigD93yaiTZ3hzi0O6+V7kpYzg20/wxxvH0MqGn+IH51QfRTA0GxywZHonsXTKGLELh74GH
QYQ7ecevOKMQmC1VbQHGa8NPsVfmn+LehzsDeMnhPoChR3hnVGbDq8yygkwzABP9aynNcLfImk+a
PLbmCwv26hGWYkGX0JvsUlqOzPEuhUsKFTPqXzV60Q/6wfSDp2Z4T2Y2vfDg68DdxrWAfWQjf34P
nW4ptovDX8a2VEp/qspS7SQSReTkfQuol+fSPxIRC/cGI6B8U27l3gq3ix60VgQVjcLFvEWxkL9M
QjI/cPPpbmkMTqxl6POnamAUTsxF6X12xslCcbx2mmkU9S+wN8znNrdiuUmDOf0KVqF76iTRxAdo
i+YG+ffEiHcKWAEDxJkuMgIvRBYAPlrCdif7u21M9nVU8C+2bOp8FtCjVg9CiXZAI4mki6ZQjhBb
gU9etczqXWJZUutSiIJUjDytGog2UR+DsSj96qG3o4G6YQEfvxv0LMKNUyv80fAmy+VhQn59T0T9
+CU3YfKh9KTCR6lT9ToEKUksLTc3kTWw2wB5MCPFbAVRDitIT4LKfmzzgN6vR1G0mTKn+dq1VCkb
IAvDqwNXBMRwaNyved1XKOfwJ1HNxRPoJYofiJUQhfJba7FHb0NocFejAl/Kx8qVySXOvQTsW+RD
/cFdyP4gY0CzRsV5QFpa9pebycXBAfmg4CnDXI0n1Yl1881JOpo7SxOSuYFearxdgsfoE5Exy6ec
Yz/aaTtIvg1eYSIAfEkINqgNHoR2HW9bY7oF8AYNBL8ceRAP9hD74nqOfTQJfe7kzZ6qn++/3QSR
hxfInWiPvNJ/6zor/YrvobzH45HVUKIbvjfkWGCRSjNA+Rvg4aXYuiCrMBjU0/i6lAYnueH5+zrx
BXp0M/FaRzF/rbwfzC1l5vxdjinfJLKmcQ3ESVUXhMDHcp8rGi+4kXRF6IsySA9tPHmfNUfmFx1b
0mz8wTXtjgNHl+eIJML3tJyVtenIl+UbRbRGdlB1x1AY0Sy6QBSFjAriZtbepisIfK/LtudtepaB
12qVn9jm8A84djaV65k2lfi8EvfH4vBVmRhHZYwmAuDIUxoje64QhMEAxnQDSYM8+r3wavMI8BvY
4ogVeSsbop5A0ogcpJxqw0MXeIb5rqyz6eD6KfGk1SxzeRw7Mp+3YyZoo4OUUbYbOObNqfxm2uKu
43diGct0rml6wWFW1Pk9/aMFPcmuc4SxDWgEr5hUjQlEl1c9pLfVs+PoZpemycCyBdvK6m73f4Rx
vBvd9jwPUrv7kY6EyCcz2RFmSbKo9FgiHo7Z6n31+LYi3RVDRGmcoHTeZQAyCJKAogg5Z4iSt6JR
6Xw1Vb76njqz7+1xn473GESwPKPqbwTj1n56GgJ8ybwF4IH7MpO4mPJVO7txp5rcxtSdwRvigei+
xmM8IJS2B2ZdbtFw+CJXdE5RpQQ1ukHhtGvAFr8Qz0CMRheG4y5JLfv7AJADCAnuOCZBYXBy5ZwE
kOIECltv6d2TtYj2nHuVjLYtFsLLyGRiA/zcu54RMT/beRF9WK2PU15OZGUyQVbdzuhe3fil7G4Z
uzSgOmn9xn0t09YFW5fQMRC5kH6ywsb+MDVjW88xGle/F1j5sYZmfl9WpE9vvVnor8S9OS8qGWfY
cMaKsZjB/YTjDA8p3w5B2H7YnG37YpButRtEXH9UTAYfasYrO4gwzj3XQnjbNRoMm4XImJ4+/Gr4
+ZCMuoRwDhP0g6YvNPIOuO76PVeaS6bNfJidABE6UAIlbobSR6Ct2e99Y0VNo8cghUVciPaXazfk
/ELx3ugrgCB+uFXkLRCeYGxuHy16Etl7J9Hnni/fR8un0W/ZcNWga92QLbJAqYnHUBM9ijnjbnIQ
PxI63dkMXByeyDGJ2ic1hiH49rYLt/EympvGC8AZWZ7o/b3bZyWhf6I7loEU1dZOs+WF76bzXkcw
rhFMOVwg2TBjwsL0yNeJ2RjYKAnt/m0hFQs01ZxyAqR6nT9UkTfdhV7vlZd69hfuFKDqhOy0Ufvm
8+XLD0RsFw+My+SPxHab24GLgu8RTx8i6VGlX0S/Ph8ZWo6ALBeFZoG1aPUSSif9EmQdYJFl9PFa
NMo/pG4ZdztLu8bbTqlscLMwW4a/I6PgkzKdh6C4CgcAPlCBiQXCUtUcwnkQsMqymfdlqCaxZCxq
pcew2EAq7+J25DizHT7TvudW3o/9EiVEdRl7fMDMW+cPTks6+HXntG3unlvlew8ibA3GfObWREFw
RnUUcoqdNyd8+zEyhCqsBdCBlNrhll4K0Kw5mIEJe5uQObxm1wRnnXBu8cXB9LRH2sEIh2lzfRxk
51rXE9hObHcmRCUtW4XaGPWefm5S6k7E1g6rVWav/X1voOYSuyP1CST1lO+nMgBXPPtZVrHt8vjL
e04+fbB7EAB7pLBBqbZthlskL4GK5YRq3MGBaV0uEks8iE4A6YP1uAJepjAT970IqIm6dubuglYk
L7qxQ0g95LljYFN2gKuQaAJY/1NHYTdMTlDclm0wveushn3ncy8Wu9xyQ1BVqPG/weWKqSCTniQ4
j40RlDuvxGMiwvV3HmYlgajjc0rIPsK+7E11921Yxjnd+EFdMbhXlsMQXXtcOKrTHY66yB6BxnZB
0G0nZHk/7Hq2zyteRu9KE+JntBK/aR+Waeq6m350s2gfdbEbHXLfHqHUlwnhahCMxnxXjGy2MakH
7kdonC7ci0XnDK6LSHTLOkjP3Lu0L8RhiCyxnEtgNzwYScANtKR9deVGSA1AmQx2XxIpEKcOR44Y
vVMcoBxirYSSbtiGiAXLXU1NEbw7CeU/ih6aEO5lGwH3R9fATi+Im5JcB6PKIw/urWfxe8VF8wqc
RhGIa8Ns+swCb2re0zSL2ntUVW143wiPIYjNUJiA4bQO8u//+sDiPyfv/Us53/+P0jxa/7+YSTwN
Oq2I9P5Jl7f+X35T+PpMErCootuQkbCJNaGP/k3h68tf7NBxqM0CtHv06rTQv00mgl9s3JUYNjyS
XxwspPSiv0t8f5EI9cJoVf/6TBP+pcGE+6e4FeS9ge8EZGz/OhmxGXf83PRyuOiADbXcLE1KP9WI
JVz76wynalEEMjkAeWjuApjX9ZbRvXmBEjld+wrrLGuiLItPXuaoz0m+mna6lPk3Oj72KiDxnfJA
Dtb6H0XQVvvM71Mc1EnJaBL8/KHSrZNuS99kXzJrWfNxi3BwjyCF8RF7IZ7WXWz88npmQvPu4aln
yom6fdi4CwGByBHQ/u+6OIY+SvsFLZRWlHFxlQ7NHWnWdr2dGwXMNqsnfVyrdSw00DHo6sTSt7s+
CMeRZIkyDBGMae9DjjTvO1Mv8G6w4+QNGqJwAPIHkbHd9hWRZg8Y1hfuCuXP5V7KrgA4USO9AskA
tIkZY0JxQDvzmYPVLAdb9yWVZDJFD56a4h/eMKhPsW+6T9olx2wTSeW+aPgqjwI4ydr4DLBkXQGI
cZQWYXcWwa53WSU1bm09amI0+zIptgTlxvLcqJDTNMqylxrx5ZeU5mygmE3Is7CioGl3tZOl2Hrw
eXHRuLAJndnSN1C9BIMmFT+SKhS+1Goo8k2Ctf+51GVS7uwuHZ6ZqMZ65xISdNsCg7G2bi+j17Tg
9it60epdpMby2DS2k56qMlAHNWWE7w21GK40yVTlhjRcC6lG3g7TfmG70d540gJenSLvarZIKqgr
2E3pJ8lAn16QqIb3OJOiuwg4IgHoUcUPVCbyfmSZGZNdy8bc3eEu9SSiBsrLXdtZ7bwLO6vBALFo
bzrMvqoeXCeuSZYFc01DZOPayNDcOBC+wxBQAaKF7+TegibNSDk+rhgRBgyB4kaFfNFHrAQK6H0x
UONg03Uju8vF9YAX2QWQnQPPEdDkWJOWvKs6W6Pv6Bc/vE5IaCAGSrFxfq+cgR2+SuvpR8na2zqj
hFeYriWxeSQ1Ek6FYKyIHuZWk4WKztOh97b061T0hbpyPOJfzgE+miem8DW1jTfZE2ttT1FGgCgO
susZONiT05hRUpNTUmH/wx2zdXyrmU6ttuKnocwVlmarcqmHvIKrZOWuNo+4s0q6Y1Y3kvURDh9z
QkiibqHgETsZsmaBHgeyKMHbl7n/Tmm/cWoRDjhjbIqPTvXoxAScBTqghrv4PsY+G+waH0DTJrO7
EWe8F0zYbHFzefBBOy7wA6CABTL/nDnD1ah8tz5hDw1gs5SVN5FI6CtMw7kaL11dAB/EQTgwBGHK
l+19xG2r8b1zCQ9BFPfg1En7lJEyuyLvPL8/W/7UPQe0w4SIsKH4VpnAcyFg5vifTZXfYaVmOlWX
/C34MDP3ncHV+MWwCKJWmJS5DQUU4e0UJ9Nzs0RpubXR2TJDiEOq10ZlI9zXCa42x2PbvNHNLy3L
vC54iwngzLbABOf3dUTyagtXfW8dr/5RTMGASCrzF4xQCDvAkfS1sY+UPe606bCUXvyi0fpaunH+
zYcEyaeXLebOERkwukkFZXDbkm8p2IMuTgAGdpEfbFBdZ+uqEPFI1RVFdlbSHR7aiKHCMYIDYW9p
cFvsoSkBOAwbftUl1E3z3FBwxixS3WvSF51lNyKuXQAgMa4+IpUsvH0P8TvdzEnYnaMlglzU1k15
6ws4sh8F2cugbFUiELIqGfZUISHg69bLwyuTD8ShJklNPDWH2zblCAQCtEAbNa7hn5WeRjoAz8NK
97NvQJ8FJSqUTtmnafDXdBwZ46geprj5kstu/DLUFWKJYNGk9BQtrsl4ZNC0w9lH+1qbImn3k0Qy
C7sf8dNmztq5PUqt0ZNrUFAvoqvr72NQLd+q2bLv3NJdz5xMB9SjLBv55k8dDNdBFXCqybCiNo7m
cEKCvmLSmPh0zg/f+DTFQ8nQdLc6gB/6aPa/AL6Y94yHrwoQlFv4t5TSCai0g5mBySBZmsdnr08p
S0mBx33KDxxZ/PnrXNSuhw8McygQcyhFH6mBubJBhSaYokIxmyF2+TybcFxjjGlpK89ijIlhGZcg
/zz2oT9sXWzzimZchjdxmaiCZrkcnoTlMnqLM08NR6zb8HihNlnnLvKjU45TPzmCE0lh01mGjOY+
HJlqQTRIwKGP9ssYWDwdZUUZQH5CkMgHD+PJBupw86iq0oZE6jsJ+IExAFRa1yXsELBU+W+Bkf/S
zus/WUL+t/V5EIZts5L5v6+4nt7Tqse/shrH/vY/D/q9+vr9f/2xtvztJ/zuHxO/RKGLq4Ohss2q
al1u/e4fc39B+OS6JIX4KENdwdLpt+rSkb84bMSI52RTFHC2UHj+Xl1Sk3oBYy3Jssz2KQj/63sv
StfAxzzG/swRPpaFP+vhcyIZ+4nieDcvjjjVMFm3ibvYe6aC0z9Z34h1FfQf+6h/fy2iMR3HC0gV
RG78cyHrogckUjri3O+41EIiKnSX74D/efhzyVsDg7apgF5sdYBribyNZJ6KA+PoCYGH6x37H6mt
/FNPUsxOeiRD2CnxqLq6hLhKD3/4m/6DLZ338/Ls119WUvVSfnh2KBy57r3+sGoSsg+7kT/erqvD
zyqndsSpVlwoHW9qysmpGTFxNfJTUOBVYPWFA7pC/UN4b9lJe+OT/YIiMF+xSfIjT9vnUKfhtulX
GG8LjsRHAiVk1u4yXPN5nbuHKYU4pZLwSnA5M2lrCs7qCi/trei7aluRkK1Ytm3Nwg/ymUYeuIiu
pJ1d0x+QWpx+S2T86LbRdASq/ixbqM5x7e//9TbyLxvEP1q3/s9/X7+X8MQfvjGr8+xv36s+7edb
Wsn//T8+VWn//dvfrtNKfavLPz7+v/4ff1t5/xLi8/SjCNSO4+DU4kv027Mvf4ECvyq4w8BB7Pzr
sfB7Z4njlCVnKDkb1mX5HzpLL+J/okPE7Ym3D9/Nv/Low7T4+YHE7+UFHscSP41fjxf8+TtOQm8C
08FJtgRYz2skBg5NyT1ZdOMGZ1FkHWfmv9eouzv6E504n52yTQ+Scv4MKDpMbxkLyh8xmIwfU1fV
zEYDGJTFjN0U+emzVGZdoSPseFoWgpRCZDz3tiWD62ANda6gkB3rqEEz5vdNTEafP9tf0qlnhOhk
IZKVxgpe3L4gXkKuucOYOad23LUolvB3pNgWgLhZ3pPJsyG6I3u6znb9kuEqXeD/xjvljs14jlQZ
OIcyz+SrGKRV7epejGD+inkZDkFcRt+bOg7MiZ5R1fs4xgu0j5DuTEed21kIf1fSwGqnW+WoY7tm
YK579bMVeiSICsaI7AVSFF1nL15b1XTsyvzKDq2Cjw8ZJ4s4dzpWJeNOtqN+Ci+5aNUJKsLMS0RT
+YZTqkAKytqb+DfaylMlC3aT7B4h/EhLMDsGXHZT+pLxOFAb4EsFvLbwWLpevI8F2JctTJrwwuAu
rLcOjuGCWnkMxMEfvS7fAr2bv5Hn4cebogHGdmzGOoSba2KnB/1r94ag4hDKSmrNxVNtouBOCNBR
+4mVzY2YrRibX1JMuDAIKB5ZxXjV20gd21zpCALEFp6Bc+i62f1weibUD9A4Z33ok4xf2EczufcW
JCAHnK+4d/o8ae5CECfDM5swCKolvIp2H2EI7s59A1oClOV8tNl4MTucM+VuK52F5lpnWr4lHgwV
4vuUOdoL6YYn9Bbup4VBcLvNyrp/GE3jQpivg/QZNIR22NRY1VfT+ObbmATta83U/sYLi/TUQvq8
HixqPQpNpu87UkQlGxw7WM5R0VjPOaa0xwgzCr3VDE4bblZ77Q0Eb9CsheKpKUp9iFsxL/t+rllH
d0bln1kvtfdgz4sAMI3pTjIbuRGYa5gMiMoYv/tlOn2tWwvRaCQ7tL41w5uNG2ry1rMpCkhZxPeS
bNvSiYkrmJluLVlOKhBw4NYZYCDAW6m/69jvGNojFIDrU5dgIbQJ3yHPAd9cW+w1r6U5aumDW3To
Bu5aivEZQh1Kf2CwIO02A0AaRR5KATCcrU/2Tpq8GI4JXusD9mdzE1DB3OfQvMwBv8QELMVJqxvZ
rTTxYu6GfrNgSPDPkMGLG2vKZxteS2N9BDMKa3pH5Kj/xHb488WMTUdy8pEpHQjXRrPz5/Th0sl7
mw2csyn0rsZkHWh1+sNJ/o/u/p+Oxd9ewQ0knkbf83Dr/3wsdl3e6iHnFVq90Ut4slX2//gKfzp4
o2YwbonicEMKRcp7CPvuv/IKni1WZZUUof+noaGzgPQCbORshnBn+d6pRQT715/Sn8o5uGVURhSh
Ptt2vK7YkX7+mFRjJ62b4cSAAerBMx8a+wnUvnxJmRw517Zum4p3xpBDMHq8qTx4yaIJixtGCX6L
IqPLgkM7DeXLRD9OSpYiEQdHwGiXJ0ZJ2qGMSe3pYltYjXdOkbM1/eu3sEqt/qMg5R3w7XFWyRnq
JY9y+k8FKeKWqQ3a0IFI51zs/puM8iuvtlfF4T95pfUP+udXQvzmozMLubx/taX+oZq0PFaRdsFq
SczNcyx1dj2GCxrMctn99Vv6xy+Ejg0jHXMpKoSfytaFEViZVgxZPRZzZUq0jqk/p5F5/euX+ftP
blXJMZN2Qv72f/cQol+p5ezMglSIAjcPk9yikm9TFZwsk/+T11q/qj9/dohw6MrWf4nWfunnt5Ri
PfcAtKD3ktO5IoQRuPHULFvRXYNm+Ov35fxcEq1fiZA3Rb+FDpV//3NqfQ7HwZMTvfRU4lIOPtMZ
cUdEFmFV8j0cH7W6kuXFBQ/+T14Yu/3fv0/89z4OTHSQKyTg5/dpvEarptLuphX+8Ey4DcbpWUdF
uEU4q+4qg85iW89F+E0UVnEFa3t5dM0IAJgcY49GiCCUExd9epfVdGAQrZsKzUAdJ1R2/mC9gskp
jqOP0H8ruBKBkg4NiUyCb4sPjew5nlPnLV666EtMqhwUNVky8xd+G6c7loMD0UzloKp96gZm3oGN
Y+rMkM+9ZM3Sn6Es8k+3gRk/isZUwSFUMOqDRmJYYo+AIg9F76PPuKZ7VH3oVVtFKCMuY4we7rVq
jP3Rk9Zxj0KZhZ3lxkDSDBDnK7sJO4/UlSh9dAeFMhv9Csi0aogYDUaNJBqhb5YdIivnyXRBKq4H
2QjyxCbVPrULQcbnqfH1YcYz/S2dVX/vM7Y8lyKpTmWoij2tJMi1BIcNkcfNKDTWocC9cT3TjdzB
+Oe3bPQABcmxtrx1LRHahwkF+keWWkW6WdYs5V0/45m+axZgCU0s2vKm1PP4Hsuhvm4V1p8E5PlD
5Hby3sF9hVXaCy5yiZOtNVJObVU5ZHRxvl3j96/H8oDz0h6e1ERy8iZDFSA2ATlIExHtnTLXKmCM
yzw57lgmZF2fD8dOJIO/KfMwRO6e1eapqUICmLpU5m+MC69Wm8UJqHpMNI52HygMoyeDDNwl4DQ+
FGSIbe11mZLRgXy2kMNfLB2R61PGg7o0xKWZK/6YAth5OO0mGUMIrdVMF66Z0G68JqueDU8NCaR5
MB0qwfFxGaB01xshktC/9Jj7j4sMrM+ssEZEjAPRUMSIkRZTz4EmlGS2Q9KfAQwf2FE32QZ0iL5B
97jsOwKdQCiABT2LJk7qR1jTdnOYYkil1yUf5R221/ZsyJ0vT1U1m/k557vjHg0/DpFa4oA2Jkal
9WX03HtpsR+EWsNiK6Jju8aQedmxJsKsBC30oGbkN6DvUnPoejssrlrWG9nRxz4AnqBOhS3uTK46
hHo2koh9PMW9dZr9COM7A4XsvastHCLuFIfnoloq8HZRTWTWXEb+c5BXOr2QVIriLUrnkjRWErK/
tEufNcSQDV2EDolb/ejRkyEryXocdhtHh9a5QrsGuY368gUYvPYOqSD3HQkXqZreHD2xj88P/uxB
DcQj1r+TqZgcPHR7J1i6+h69SED57DU/hGO8EyFi4pBmljxlWg/vsiUr1lcp8hC4HXLEgl5EGplU
izsiHeLx1M3S+oTZUrDCM6WNA1ENybca2uQjacqptWV4ubxo1yVWFWXB8h4lmaiJwLOrQ2hG/6oT
zULaEqfuYezi/jVwE/k+z61TbcKJxSIOwf5+HDJ+D8vH1iN0W15h23WIE+8S1zmi/rT2g4Ldsau8
mISXhoQ+CzKnnZhtwiFHXt1SgCJd5pe6apJ3FmbVxamy5WuWBrE8ImyN6j2tMGmtHqmc5jhZIgNr
0MTppzkF8cv4xtJHnwEvRDIO8XRvF3b5w/St3OUNeQaPUO51cLSjpoAFOVSTuEtCxtF7h8XVvMt9
3S8X30sx6bWWmm32p2STnaxULwzM42p6oMM07Q3Wx2L4jFHSxNWuxfqF0b1PG29HyjN63YEj+hBn
Cd62lNXjM793tfOENO+I8MbmDVBvxOzb4+ioApMEhx7th3XtkkTsnRKLYmyjUZsdoa8bOObGaY9h
mNXfgpqohg0CEY0RTluGIFJr2YdFlDLGxmf7mABrJe4xqtJPS1z6n7B4+fsZ5BogESchw3FQatfK
fob9x071QlaETZTBMg3PrQb3DUCiqu57K0uOg+uGH2ZwJLP2qEnEgR1IAz6gTqT7iexMSJHYga8L
jX7oVPcgFc5tjFRsn9fzQuhVusyNeaL3y0jRtAFTHMJ+Ed592BOF99rHrWkPoJOH9CGwg3Jvl4N9
NdADOl/gqjoVHma/9e4N9eOldYrxgQ5s8U5OawTRkobAKTWyWIOSFDyymSVmfWENhDQP0gE6UPK0
uOxatgbqPdD8XW9DbyDAk8HBBIpuWBx1mkw7i899zv7mqAMzXYd6VKe6ayJ1M4+Eda5tuD7Pwqqf
8G9HDU9OT9aLAnEy7tiAR/eFMoK8HjGXpHJOZUHEaBgRo+z0CqvpEGtUtWSRRMRWkXdbHIgSJjcn
sOWSX1v+wmqYLL34cYx4Wk5jHojgxN2w+tG6urzVUd0d17HpS6lEgqCKoQNCSeD2p8U45Ysi1IDU
CK3Dg/LS6oDPk/QjTtvxjLWayDdG0UDCcyJmjsrWwz1xjiOJGrD9HCyHs3IOOb68dlPPkfvo9UvF
Jzthee94+lSfauCsc5w+oYO2aQlidx9kAqvwIIlMnKkqjiD32MU4GQpiMmR8hHJ+4nOChSA4CYEj
PZJopdA9a3t0nEseBaYnt6mOq0fwJyQN58NoP5WJb1XHjp0YEgdbR+Etdiv1aNGkVAfTLB5oluSR
Y9rJdok9Du0JxeyQvea5isxtaaG2DruKgNvG8uQFJIrNmEgXGo+VoIs6CHSDFtm1Lr/1YuuZy9Rm
g1Y2mbWN52y6GlFKbuuF0gpBaVF+saai4LkbpWGmg6u3IAA0RfmGpsvbA8Gv+g8LBuu+NIvNKt1t
7JPnF0N+KWOT+adUuiSoOJpkdCpPFVmYDaJ2ZmTj+J1BdPROJ4+2HWh39tmQz8A1prEN3AYOGDSy
hmVEDA6Df0AVcaXO2boC3mhic16x8TGHwPpQH0eAHDlnrc6dk+qq1D+rZcirqy7PgcYTJJ7s3ZIM
rzWLbhh3TPjydiuJMtiVVqUO+HMWKqhmfoZO3o1PqNXxNKTMpBX6g4rZzM4o99TaPjmC3oJm3UTJ
QfVoNWKgGwfF01+uinKUf0i8ThMWoH0hfZJoaoCkl9wp7O4HuoNwI0bExaZN2YQWllVx1+ZsxEKE
m+PDWJo238ejyKPTQFTWbRJV9ltJcCWwl3po9kgR5+uyayYPdUYEVpkJK1JPE3Re8WqYnyBuqDGz
b7p6di4M2zVVL0rziz33tbghC0Uw8B+i4iPjcqUwsCJ1rnIo3BvsEcH1NJrgPosXKKBzWMt3k49K
fQY10ezQnkUZV1oQvsUq1ofEBTZU1AagSGvZb9bkSfIMSfl8IHiL7PKyJAdYlI5k6ECIyz6KTGmR
QppIcSCgyd0mGGqnc0PU73AANztVV95CRE8pSFV2SlFZb7RRA/v9FAD+U1glMmTmlBLyyWc/v/dZ
nM/fRFjF7Yeja5yVQ1gCo7eLVJdPfp5whPR4xLeDjhJqLca4uzqXTrlj1hfthUvQByvUKSGrp3Of
h7mkTyAKer6aGRKeLWeVZUoPDfqFG2NcvfYK7o/Xtj8qL6eCZrKJVyA/z3l+PaCWruYK8lIVBQT1
kodrnfO5RX1aJ+qUoRa6g+9ZPDcglSnl2asgdsZAi4Rzguh7t/g9k2onJ2p5Qx25LDt3UTHtRr6E
D0ZkLW7WBRuhbLNqT5fh3w72TA/llcMP3C3FJx45eQwhcV13USMOluysH47iyUKeTZIqDszYsERJ
Wvt6mcDd7jn/1dfAawbCORfYW4MLGxtdpyQtrc4cIumpUddYthSj1QwtevzcRJ5DFxZl8N6JHt9r
31r1KUund7rP8wspWrbch6HEWNu3tQAqBXLnvK6b1bmAnpBunQ7OSmmqljhxSBPZ2QpMKM56Td24
yCKoIY3zpX1NdVjBYS2mxuz7hRX9JR8Wc10nUKTOHIsJ6WoDJnfSpAlOcTIzf+U2IOY2X0qo2VNi
gyRp174r7VBqdlWfHIJiDE+Z6s22tpugOzWZApcuJy9kOBaI7H7OivajZVl2wxbUPxJYBRuhjkhx
Em0e1xeUNubVHvtRb0JMm4PYVUPAGixW/RTuzVJk7aVmih5eIbPMyue+wme0QaU6hPvWbfJXl6YY
iU9c4hwfC/fBIoz9C2kC9rRHSbVckxXeX49+4b1PpSAWS3mlXd0sBvM8j3Gvk8cgtgV+/cYjKdQl
FPDaGtVskEbY020e9tWp80Zt1t4knzaqDTAVNyPKdIRqd5alq454gTz/8JTX9mTk7Hq/ivC3zk6c
3xAlvryx89ThTvR6jcNM8asvc5e9ZL0jxq3LtYtBixk9eJkRjPAG0RA/J+5EtLMCrXdBHZDt7HZh
c3EzqCVnWJz5oe98aoZoKBBE5PzXKEK8m4/9YYYV89g4k9rbdhvuBxdhPNnYtjxGY6K+ZEzXnqF2
jTxcBJRu275IUct39mft0LJWi53f+cyisLIEnb1haBC/Cd2EDOic9lqKVK/efF52alRLLk1ixhfE
aumPoi4MNTl2jyPU9vk2GGf68j7Q09FzuBN3FaSYu7kmNilH1dh9qj1/Jkc7wSPsEDx/4JHziRJE
CrctTfA16IR1kzNbz5DGY12nJK3fhtEB1pfy5jdkLFAAoZZQA8eEAuk19j6dJkshcXZ9zz8G49Rd
8jQvLnyjIRfVXnbgV28fcNM5z9iGn+KKMgGzHpJCN8VPrUBvdLvJbpcfHDTOFcrAyDvEQWLOM/U7
8hJIZy+dJoj6yE8jbCFx8wY7QwgSbazdr7gu8z0svjUNMIRkBLQNP1Sm6UViLJhvsi2tE9JeZlTW
1CFPcaEcAZ1342XaE1SFYs7pcZe2nAefLQuEqKCTfA2S3qvPArkcQ/M2qK5SAUIiKmKAjKMK8gcr
ldObpVX5GLRo8H1LTdcFy5qLgebMl84Jndv630g7z93GmWxd39AmUMzkX2XZcnbb3f2HcCfmHItX
fx72Bs5YlCChZwODmQ+DGS8VK61a6w0oVe86qcfQnxt7LWgoLSEH5g9NHbo7K3Y7bIJ4vOMZXLXp
ympwxGhbE/UUW6utXTQwX9D4S7PdBIHAZKwQirvVuVCURQ9wn5cIdNUvQMSdLWgBBQaPp9L9k+Tf
pRbdBmE97nyaBPtqcFv09129WWV9V98goD28urRyngJVpcPSm4NnrUOAfbgqmwpYJ+rw2DP01nbs
6iFDZ7yDq1mGMt7lmkfFIgcSVHogdhZ5q/YbtUdAbYH7FZo3/Nfgv0FdooFR4SMH0x0vZ5zk0eeA
iqQOT4rmYCmCjMLBaLsG4hTtQy+Q4dbsOddMFfGsBS0H/k+1m6ZvicSVB58tEUMhMRMfa1Hprno+
hAPLQesOmepW9bJrKvO3X8c4w2Vo4bZmjWOJEz17tap3dwVi5qspef7iyNh+SdscXKyaI/j4c8TV
4F1WitFtQIyJ5JHPwfYBUiCh54FiWzatk/DvIPsfVJSmafpNtUHygMERW0PLbbkLo0ZgDoP0+0ce
GiqHMXXRVaXzsNiECIT1C/JXnGllLNyVqyKgg3WuF29K1B+Q4iq7n52HSxgado+GGvnlsi54SS1U
XEgPLeYGL7YitGXHnnqsM9P5bUkqUzLVevxYtWD86mae8dWrZf9MEYy3pAud5tZhd2Eb6dQgLTNo
kBXSbTBYVyMNm3UPA/bFc+EaVHpor10Vjs6moC8NcRUQxbiu6CfBi7aD0lwqoWofzI4mKoBQCJBW
JRNjUdAdJ/tl5eFtDyDjBT7WonhDPMa3o3Qr1ELs65zG+yaOeajVB5HgMuamyi+syTxoALzHf3tI
h6trxUO2KFP7YINs/njbVzbGNuiOC/QDswoeqZEaW3w0jRWOVaGcVPsI3de6ZGeLrnpC4kB9GLDM
gJMn2nXspgi4pCF02RR3wHsjD90Sq0QDnXaBUZJ5V4T1a160H7ZTdXejo8ln3M7CwyiNkVMW+m51
Y24DPM5ltJNek2CyZJCPb+3KxNgvBBx7AzcBPw4jL/M7avKS9DDn0TRofrBXHd6xvJ9K6423YX/T
O1m/1qCbdjvww82vgqSyWYBDSlddwdJYqL2AQ0h1ajUCYUMCy4q7t4Y8+EeST8BIQDh5jbWrHiSr
wMld0m3Bm+wuc3JE0DH/w2QKxmrbYSKTlXdB73D6krIZ+jIaZfbFTdVAXYWU+h+GoHNzWC06B0dp
NDnOiG7Z2feouCAZAm6uXuY1bwtAB2b/Q2v7EC0jkN17LUhqFPfI9T/iNrK2AUyPDwX5xWJl95p6
46EzKzY8HmS/DUv3gW35FCPvtAiQU4KSjiXC3oVNY27gKifZIiNPdjc2+dBdETeaj6Jc4SJ46Fdf
i7AzllVd0wRP3NR7r3jyYKLR4smzyJmyN4siLKLQY1Trz3pOs9jrImNvpfz+jegVpLqqCKrqUu+0
Wq7CwOvhjGI2qewgDVV3ni+dXxQ0f+da+uSh9gw5HCOLB2lCR9yMtOLxure95EVvjHYbIsf3B2UW
ifkZhJdk7SjgMVEPouO8kNJNDzKKwQhiw+OPi7LGbHjlW7n88AsHhCnPnuEND4SsXHhOHN2qOsoY
SB4lqr7XxkK023ZUJi+yvq7StZFaLSBLY2JRwZaGGxopgYzXlZrSn2wEmiCvkP+qBhCzP3YbGsye
XNAQ9O4c34Xbit5SXG+RbdMPSthoMJJTH+XIIKW+fx8gxioXfmUOJR0FONEqxXGMk/E9OERGVoLd
NHxp79CZihTsLjTrA4iDiiILmZMFjD1pt4hWAe3HMtp5LSwMfeDFI9HX2ohUUWn0Rbx3+1hRlpVJ
kcXHtRCX70fNtRV7Rc2+pfTPJ1vwSC37D/zC8CUu9bL86CjTjb8aHlrJY0feu884A4ddBmAAh+9C
054gNsIQ8uJMfVWmbHfnG7pa79xcR4cFwsHaUJT0AQnb+qXFdIi6eSnU38iVBxv0AAYFs97JcLUe
dJD/EI+jQ8J33wx6hVGOpooNuUl4Z3SNN24Txa+eal9rdz1QAp5RlTs+NFgcPpLW9feZXqPQaavo
Dsha2PyvLLzkM9mKaqlEZqwv6dX6yKxkkTlsRZ72xq1uZuCirdp7g1YtVqmXVc4B2Ay2TU5DFf65
1djYy5BF/IYJMymjPwYokULzS98q2IRyDT0gQaKtU3oWkE/9dNEqfvQWYh3PW4NqPmDcxFuNllEf
IEpxMCMJjFcWthk844YPgsXeGtBP+QK3rvqSpIVJZ40b6zfssegRSiyOpZwVzbazHLwkLOyvF3BL
g/Q2p1z40sjR6Jcwe3XtEJqt+ydpeLmC/G7BSAdeXfdbRBFkuHFtpBUWwVg4qHY1brIbshjsSz7Y
wT7DYgWWY9blW7iQ5bfUlOad1yrFXrhN/yJ0VMhKrKOShffbBf7/lCp1tYncX6G9QGegUlc0Oqkc
DCSgaAFm2MPSjlHF71rF4XaJsDtEtAyPVcDbQRq8w3MpqjVCXjzNENyDQQqo5gtVwQck31891YwR
QUSCH21CH+F4pI9AkDRDy0OjiG7TQDa7OrdsYCq1bG9lRiHkIDzcOjaGCynhpmiAJu/bKMtoGTDV
90ZTZt06azs0qFwv7jAB0UbFvxWAlPJ1mo3NwYDUlm2Y8ZD6GU+K5AExTLEoECDOV2BaAo8fGWDY
Pki6ViBKqmIn6Bk+l9Oli5QWKw9LwLhaOuzu7zT6sHWtM61CdhBLt3VYqcPkQzlqr3UaZQ+dnZEJ
xtQd+VS83tD4hRKHRyDGqKhAOTzP+rCS0Y2qdvZXNdbCW6VPa/lQ5U2LddWgl/iHB+qN70Y9lOJ+
YiXG9CN+xGqZhZsK98z+HeaBTw7o9kG4rQqdyxacZb7uFA/uP1/UfYKEMd4G0Pvip4z2HCNzGj95
xDzAeQpDDe5fEslcWaWZjRdxXSAw5KOUuBApZSMzLlOxzlAK51GnWRqJjmshU1WM9rsuplI4vBRL
Ay+bWAfWkrchjxIbTNPb7GZoVIT0yBOpaZpqUe3odX3B83Skn5PoUF3rtLbHrYa2G0rHkF2015JU
DDlFXVXxEQWgRrwWDQEaR75Fl8ByIG04Csc1sqDKW46cwg6qTQMlFrr9DyZOxeQN+8/vMcNeaGmo
KS80RROaK10cjBTubP2lb5yJv6PDXImxLcFnLKr6aOo9dXtk5/wYJ9WiqLZ+bY6vkRl2ySrph+FL
I/VwVUhfP0jK1U900aPvWYMeIDIUaYV5SlPg71xloMAGU1uDHaRGmXrSrhBvrqOXTJUlxqhFnI+o
6fXuS4pZU3OXNAhsPje5Z2MOhTYkb2NMIeQGCANadpMaG4VEeO2CbMTG6QrQS7Jv+qKhWZNyPi51
N6n3QUsO8QMaRyW/KFamBs+1l6L5Ybn4NmJGbFDSR6ym/9J1URquvCHMvtQ94ltrUTtU0emuKwrc
NMrmmxGNT+gEXlPQ+grj+pvu++m+QHl2B0lTzxdGlIxvYa0b4B6H+AWWKnUlw+s9JOR0q6Xa1mpo
Y0ZlOFRLyjGFODQo4Yb3sakE4hlZKlZ4xNqyIeoVzh7rQzW8iegy8yYN+PqTcWD7AYKzuVfjvgTQ
VbvWU6hxDi/7skkfHd+uX3Se/cbCUvCyuvEaq8CCQx3aQ48z5SaJc/+bRSJU4zvhUWuMBN4+tVvL
jzJ2CvyEfGh8S7/icllq3NvDrTIi/7pUYcLVq3xApFb3E33cJ7hd5e/lGPX3WNMJXuN+nLxnAgTC
Qqh189qYVvWKjjV+YYZVKBT7w/zGGcsqWI2wbdOFiwUJFk0jb4hlWsaYaZIIpwcKeskTvx0ammGo
jfEzlm1122Vm9ahaJCbwQMa3AgbzXW5qGFTRcl+psLJvLMomgumkc2AtzEqR/lZaZgn/RYcomC3K
JLKH5yhq6HzaotKeoqzVfhmicAN0EfRuEyeAOr+F5IDUPiW4CEhljb2r2S97tEPaAz03+7tatM6t
DgOUsnol8EvLUOLY9jibIWZghfpGMyLx1OVat4XhX2LhFkrjCxasnLCYBodbuynbYAd9cKBrifri
TsNPGm/WzG3KNdhZF4R3Mf7hylIBrk4KiygYJR91W1V3QAuDR6zRQBWyrLJ8YVH/y1eZAhJykQGY
bZ9LrdQeIQOGmzDthnvcQLSvatWoB2tQzXVZ8KfwwWs9vJZqM12HJS3EROuLjaxzySoxMlQhemF1
a71TIueG1s/wTqUo25A5ixFB7KK5rfTAv7PNwn4TLTjzodLa+6Jv3V2IsJpcYbJV815RfQr4NMYy
clIa/7/YS966w6flMapaKlWJxw/yLX3jpyp0n7AFQlkkaGmiS6K/t4LkXrA012AaHYQgoImmfzyf
3O8AV8nLb3x4hwGaq5zHO5J0ELBBH4l90nvpS6TW/XcIC/CCKIwi9ez7bqU/BqFX1DtwfBm2x4a1
G1zy3IWZDDkrWijpswTfQDszKqPfQvPGb1oN03WBMiEKmZQr5ZdyFI3AHZQq4yI10sLb93oL4hYj
L/03AisNYuCoZa9QZ6gaROrj5Nn30WxZAGRRn3tqmGRSVN2g4WpdtgkU2p5uCgl96Ye68yUdJ3i+
1bV2ua4jxExWXZq2qzTSx2zvub4SoKNrw0UkoyhQ4aZHuMsSf0xeZYg6e6ek/UEjr3MXMuaU2+Rc
abfg/lpUB8c0ezQdkhzpTZoDdqZO5mm1gLdkTRO38WqS6gfqnI7/vRtLjY1SYesFETTV8Nvu/LsW
Pd1spcus6d6snDTLRfZ9WHglZL59q40GVWeHQhpbvOQRqYyIZXBMIk1So+4d0NId8dpZW7LYcl7E
j95gx+ENpMf4OWgz2vJMxS1aceMXuu1+fR8KCPLUD3V/R//Tfy2UkH3Vt9G9r1oUqQHq+SBKyNOj
jZ0pPGF51LMvRj5Yu1TInlfDqJQDnvNB9bPqELXCc6jpvpuRyaHllUH6iMq0izI7/a1kSeE7Xzt0
JbLnlqjPhszSW49j7J4njPXQNkM12Q1g7aWJjI5Fl9Yb11N4rzhNDC+5Ldwpp0+MDSZ6BvQ6zUx3
rcM5vHRsIZ5pnFH4LflbOZYWhreXXDbdTWNZ7UNfduAbk7LS/U1lYhOM05sOlib0rFgDedHmj3pk
aHcD8sn6Ldi6fNjrFnah6BiL/BFLzZjmTsdWodOPznNWVg8IB5jsjR4aCvnNreoF44dXxf1L1QCk
hH9r9ofKbcd6XaS+hy+BTYK1KVxAngu0Tro9lWvtzSLzfgdyLqnQmzptB6NUPyC5Io7OtvPyx6FA
rcIwYwyrEUwx4BaGlfuOLlJ1yMxxgKnMtGBtbqRluqwapSgXaAHT9RKoiUYdH2hDmqA61JaQkKVn
6lj4wfZRIF9AEiTVV9KeqgZqVgY7swriP7UQDsrXrt4FjzzlnW7bks+s9DqxoIF2sKgWOEE76Xpq
4+IuZzlQ+TpgOM8cAzHIJYGrkymLdFuNjfbFVuE7exS21nxx8Q1oH3rqncn9h0tT4pHwc3P3PGJH
9GFMeqYJx3LaRR79oZqerpvTrtGHRrEorZMAxBT6DlGIoiVsgTJapgDjvujoY78ZurBXMX4GvxyN
n7KD/1xgRNPmTsRrEfm/6RcPwa106uEdul5obULXqiBfBXR8Fx2Xof/uOpXzy5ejFu8zmO/mHejE
KluTwGP7YRa5eifditRGdXr5tcmM6Ec4ZPpH6XRIhaVx5iCcnkfNUi+LtKKb7zu/AtoXLkc8/RdK
qD1KuUhRC44upaJNBFfyIWokVAgkgCkjIpFcjDvYE+4TJUxgIJrvhC9dWoniPvaQK2MbRiYJi9EX
3UNqBONNgCzaT8G9+lvPy0BCG9Y4d3JXm9Z55AxftUI1XmSpqJipVGHo7ab0DJJ/QGlpQz3bkote
g958AIuWaQsvdVSxCjW3+Yqph3cbDUFc7bHV8OxVy0EtIZDTTIZoga0szYSO6kHa+K7AMbP0Y2wO
EQtbj6NH7RsVkvpNbwfjR5CR4C91nAW5TLham5vQa3JrT+98eGpipc23/9MMY9ZmVccRHqIpv1I6
o/vjtLUOOY0K9HPcZijIW210kLCUPyDGl9Rghfh2GR16iuqFpAcw1Z0cOsAQz6CheY8GVNAiGqnV
zzLU7lI2rmuP+8tRzgBt6UUKh0aoY+JgMgN0iyLyFNlEdOMhwArlOURL0c3v6eUWxuPlUGewrq6B
RAYYe+ytUFU+xrqCzyqSOqWiOwa82IT3Gufe0+UQZ76ZC5WTKo/OeMSc3GTqhTK0MSH04qmwX7Nx
TRH/cohTFLQzaZPq4MvgdhraDJkc4y3aUa02aEr3qxLhszDeCmCyY6BfgQc7J9hgR5iGym2O3qmK
C+Hx98pKFDhRzAJLUqBUTVmvDwVPhJ01/EydmxAt48sjU4+5mhMOmk+mIbLpOKDIcUw6DpgXY1yB
s53k4MZlR/FQqDdZtQ3duyi88/11R7vXugK+Pp2xCfYMhk1DUcUSc+y65tPUdMHGLfLuWcsnt9AG
xeT15ZGdrjxXQFoxVVDWtmXMl0XhJG1YWaTQqvswtG+Nc81MZ5r0I7g6E8SKg1kAEtliyx5/uZr6
qT1UFqLfdYummlh2+XtkWstqEvBH42epoFKgdx9a/VbzMKa2uA8j++7yKE/WCywDKBkcFprlqJo2
p3/keEcH7kjxSke6PChWrWieZYTOUq+oj1oZrWglXBG2/YuNn42cyRPQywT0ZMq6xyNHMAPsZaBS
JMcJrCrfi55soDb6p1rJDzLT1m1v3dOQo0ZpVuAcjeZxcBBk1+NDVo672vfvCn94vvwl1DPzwa/S
TQ4DPgb8geNfVdWSrhU0noXX/MgL41aQg5mRUS66/M6x2qWPnJWStehQJw+KOfUI9B+aoV4hMZyd
EJSM0RjifIX+fPwrbI1unT+AmS1TIJdQhl0XQ+DSX1Hp2MWUYED//Lw88pPjfFoDn0JOP+kT50Sr
ENcpM0JW3qYwqXgIdNNptrVVv8uDK3v3ZFvNgs3mHisuEM49wZDhomeBkjLMEXnlVDo5IAjCzrJN
zeBUYjKPRwQgUkZtptsLIc01TYNtEQOyJRe8/OFOjnUMd1Cotk0OCBcNutkO9tFua5QGJVPEjR9l
Jv5YjkltJK2/jKOdv10OdjomF1MH4XCyWwbOYbMxFciPKo1pI/QXiq1KsuTr3Rur+MqFe7r+CONC
hdR03YK1M43502LIG1+bBPJwXVXfmmiT0ivPQAiATm6/2oi3XB7U6dIjkVAnUWgoO7B3ZoPqUUZq
3BK5wYyoCyNs953XreMhfYpddGOz8Uq8MzPG5WiwJFTBf853Vxg6lPpUDc28/EdnqffJ0DxjzL5A
DfP28shOInE1siYYlMtHdK3ZplKmLlUWWQiF1/YT/8t853cVHbhId1ZBI66sxGnXHJ2oXMGabk8J
BlxwKGrHsyYQpm5B4rGFWxT3X1TzTw8PJBN0/+x12n3Nun59eXwny3GKaNgsERfmuTnfYm2JHJgv
iJijB2mG0KTN3x6iLf8chfTSZL2zleGqzcZFmUmiPmXRZB7uh+KbWXm8ya9cgWdmihgOc2WQxQhj
du7TyCocqMIkZfgN8og3qhs7eZft2+WhTA6s8zliIHSIgPdoyGnMsuau0SUCbBp5Zq2oB7jIyF7Z
5bBPUMWdRFT/eHqPbrJPranosl0soVtVdG/WWuQNV1bnyb5zSKUtaqXYy7IdrOmU/rTLe4w33AHX
SwTUjB7gAP12B0GhVx3Xyz2PXwoRRptdyXhOP7RuYI+N8g0yAQ6qBcdBjZZqDp0Omu5oc8XVT02M
Gy8+eNbr5S99Ojjd0C2WDBw9kIRzDqUvzXKsGoB8OR+7Q9uyCc3bFLwFOvqF++dysHODYm0awjJs
g7izQaV614eqSzEgTgqMMcUeyiO4v/7QacrucqiTo5lHECeJJhiYBZl2GvenSYt9PepGP0P4NMFB
03uryxLRagrlWr3Omp80BS/HO93iusmNBXXaoo3EejmOF6ixXuhRYC/GzqhuhZcmK7qG+c2gpN2V
0+T0/CIUMt1i8nYwSUaOQ4W15RtmHcMU6px4r1L/W4SdTFeDRHkMKbLQuvFt2d3SGX+zaYxfOWam
5X58fCLF6/ylKduacbJihk7GgBRam3Qb1TgFqlp5c/lbnr6TyCw/h5h9zEJ1WlutQKinoZrt0NeS
K1Pm7R6hK7hskt6rrma/YqVDtyVLHvRWlP96902/YPKm573G5TfZanxePmnieYGBVtgCVX0cPDv1
kFtIK2fya2KXV+6jM7sCgpyJKB81Al4Vs8wIlLCklEeWlzTBSlVuhHuXYhuf1f/HONOZ+2lLVAoW
7YNKHLpeq1698+hqh5PFVnLlkji3QlxVw3OERHmqfRwHQrk19luVTmyZq09l4f+MbOXKWM5sN8h2
XHMqr0GV8/E4BHq94NwSXkUVYLRFjSyQqQ2I/ZvlldV+yl1Gw/JzpNlKGKC1OkHOV2tRwvXCx5GF
F/xuFAMUY7pUKuoU7UcN9tRSroU+c4YRGvNEm+IU/zAbZNTCwQVWw3tTfQ39B9p/htiV9WOvbQXN
NSM85N2NGLYFPLXqOagONPtbd4Na2Zh/XNmS5z/4f37L7DMYURMix8Jn4LfIfOs397n47qFToJsH
SIiWuQ2Hl8S79aKOJunaijdSXrkSzywrMgJLA2VmsbjmV6LaWXpuVXyOohIqFV/kLzswFJcHemYz
YrjCjYFYENWG+Ru/BSQKH5oaLvyXPxqup+B3f0OcW09S5f8capIcwrSHkhCqQdrxGi79vjSKWLcW
NIneu1A+FbV5C97rpxcX7ZVYp9NHZoiIOQVIk9LTvNaJ3nVZouvBKtaVbVk6P/VYg2nsfvvXIRGG
h5CGuSASv3/Tuk9HjOwACknU1RZ20x0mQwNg6eswl2ten1cKI39v8ON7aDpaUBQRtKnt/2X+f4rl
oppfFl1AnSHqbeepoOq/9zVd6d+TpiijjR7RQ1lTHXfeDb0ZIhp+qN7yIox7uaQKF+4halpvCcRs
VAWrov+N+pI7HqAegIe3ac6hSZ2aJLnNSENhQzct+SM9qE0rawzNNw2i5KOoEveGJYOCbtH1HSZr
FTSWATdySlVFlmwNfXJ3UIOw+mJbo/9ah030jWZGs4+yof3t2VGzh7MwRFcOyNOz429hE0kXUjtu
6dl+NdEg18sQYEg6mahEy8j5VYbIH5X3UbS3tSsn/mkWOb0UHcqLms1a/nuhf5oLElgdzETDXDgj
0kEeDr2cj213Z3CT6aP3z7czntJCo+Do4AeOzMjxzhEWdGC1dh3eixjCtmtT79HWh7efXQl0euTw
13WX3rptQxgTsy2qmVWHVwaSj1n+TTdu0Xi/vF/O/X1evZTR2ABkc7OEuHDhGvo5JCY55j8aetxj
b79dDnF6oKGn/SnE7FspkYLVDXDAhYBjQ29ywW5ZImvbgJy/HOnMYIBQUYfDi5sHiza7rnBiokhb
51ir6DV9W1RS9GshzgzmKMRsVTc4OPRQthyYlkqySuPBx1BK9LsRov66zsXwenlIf1sAs0OG6o5K
vs0CsOlHHK+0fFK/bp3MXQBQW1h6cVPEk941phgoMIB4vwXB8oqcwbOBo4oTwALJs9scErQNvwAl
wafLv+d0n1m0dqBs21BiXHsu9uhWY4Qtj+It1Mx4NpBEzeoK5ne9i8bgqzOqVx41pzPKuKFT0D6w
sfE5eRzGhaVorVBo/4beIartPz2yz1cO8tOraZKG4elJNWGqc89eavQjvNwHGrYwuo8wF0DN7Y2i
51dm8vTLEcUCiU8pxuFqmu20uIApPISo7Ra1+hMB2i2+PK+DgscaJLUMWp6zvTxV54alcxVSKhFi
SieOV87YZrJTkOta2vlrVsCfRV9yMju9HOV0Q2D5Z2Pchs4+L96T7o4TxH7lu/Q/ULddhi2mtpla
IMbgx8+22atXUrDTp+cUDmVTSgbId85f1Ymn2A0SmAjgOEireV8BXa7jmv3XDjudY9LC635hBebq
8ihPJ+847GwXgrtCWwPoxTJqhxugaBsoejcOcg/D0Gw4EK4UfE6njhMf+XGdQhfP+UlB9vNDCdGC
DJJiEC5But7UpYDAJvvbQlOulI/PxOGqJP9Dn4g+tD5bIgZKcyXOHQzLQaxxktcThzj5evnbTT/2
+ASb7uP/BJldYZDBJDr++IcMYR8vVR+Ac50sUeFB313ZJt6fYKheLoc882bCFGs6M1iZhnqSqXdh
0QM6HEIeZSGWq9pmcswbKvFTVf2nIe5ABYt3wLgU8PDTQiz9cvyT5YLAL2oxrsp+wNdwkvn9PH8t
pPKkmyi+uNaUi6a3f2LnZ36UeqsuVbpRq6TM5JfLMU/mcooJiIBn2nTfOrPzZeghekR4VS+rCGFA
C6ecHedyuPZ7tsXlUNpU4DmaUmKR0hHNsTiXJ//Oz+MLIscEuoCJhPQ36GUsMIJdZ+Obl6AmE7+1
yQDs+QDL6zZIpk+9TMG2DVsrjTZFLPZKe195v217b/ZXrgvt5L6Yfhjyp/RchMk/zz7CWMk+Lg0r
xLkQbioFsIiMzM1qsL2gzdK7WOZY4IIzBe4eKlbb7PJcMx+x/lHWIqxab5eGjh/cVBxCckEeqa+A
JmpPPTjIblV1soAFrgzKrYN0GTa4MSDnJbx/8vUyLfWvrR2C2KMNGbVXTqCTc9YVOucBzzVBD+uk
05h4Gp6EooqWBeWaAw+ocVX0XoETdSd2+LVZu8tzfDYehXY2LlU+2iLHUxxXY6fWFsAnN0hutOab
H2ooO2yEcSVxP7NsaanTmSDFZcPMn7s4wSPWglXBEme9e3bmT/Rftr7iXLl9zw1nKqJzG2psEHu2
I5nvMeA2ipZJ9F01f3XdxtJ/FcGVo+58FBMpbNp+E4L4+KOFoVCDNkRW3hf7Zvw1ooTg46Te/bo8
N+e+mcGLgM4fOQuH93GYKGm4Bj2s5CJuia0SmimiP0YYIjwV5VeSI22a6Nle//s84CbiuXOy1yPq
87kdxvhWBr14QznCRUU4iNSnQQpgmhKUKHqBiiZ+1FlvbzJggl8SCGWHFCSv/QiFukiX3Ujms6XD
B3rexuLkFy4nw+uIkP5P267NHTIJAFll59jfDOy0Pv79e1HlEBzJQqVCPqtXly37sRdeuGwNucLw
YIEnO8bX/4wbYot+DjPbMpnmxdR0CQPgDTr/zm/E0oxjiJhvl8dzbplZBqVvi247Hdnp+vn02HWN
EsUtQ2E8qU33PxsM4x1X1fKZh67+EycBDsDLEc9caMQh5aKGw9oWs3O1diOdiRyiJa8R+EiiU+6Y
vB9DVmOeAdR23VNLupLqnRnl/z56efzw9vl7x38aJWarSsmTH+hljxZh2S9T3gHSSXden17Jg66F
mqUozkiNpIwpUsT5WwHlC7QtGOOvgXHlED+zcY+GNPuMaMI2pp4RB+DqysenzsaBvcWo5PJsnQuD
8ilJuYs/wcldIUJRGRWoa76cs2rV6t6DfI782OZyGOP0ZMB9mj4vqEI00+zZMtQ7LD+iduLiRe+9
VZFAvlwOcGYcU48JH+qpzkY/5nidF14RB1bexkuEHP6EGLjlCHGA2L1yBZ1Z3FOrF2UnTjdetbN9
KxCwDBQLQCmiCgcKa/QkEBzLftHigiYkr0zOaW4KHG5qG6gCnfgpMz4eVYVwXiyzGLFrmGPoWyDU
Plp7kXFIbjBLhpiOiGK1DrJ/X3zENSh4kkEYyKEexx3LIPNwH4iXkOqXemyu8lpBBVVdX560cxcG
4E+VGgx1C5XSxXEcqx5cE9OaeNlhguoXAQXPJ9f5YqD/hhgAvYEmXGNioPvbLn9DCGBwXiqkOLuP
org1Juj+emgfqNxe/llnFivFOvwkpuwYrMzsq8OCL80QjhpbfAvjEp58fWVizy0jVhFTCmEQ0YjZ
IeKO5VAmOREcrn0JXat+aGhpowpSXwNBnNsYDpe/ykk8XcuzbMa3MZ1ChwD5HL/YQTJe+bG5R8r0
yojOh5kKPtPTwpznZqNv1LrDwbj083Fp0cc1Y2vh6A+XZ+ZcFM4pLheQw7xbZoPRvMAFOAHsva8P
5qTRNcboRFwZypnpp6tC3qzSx0L8e7b4y7gscHri/Wm37c6EEcj8XcmYz4yDIVi82akkWRwmx+u+
Hf1WTyrGMXrdG0oruB+r9yKx/7U2ANB1Qksw/45N+30+kqHJ2ki3Abc37gpTrxFTc1yprmyXMzfi
UZTZYpZIZ49dRJQO59GpQtCiWSoV4H/iymPy3GdDGBl8Cy0ogJyz6Ue2WJVOESZQ7+K9Ao3HQErE
a8Lt5VV2UoWYPhsbnw1K5nSSwWB+5xlNg4efZ1TwJRGBoBN+I13khk0+ZFE2q7b989/EBKAK0Joq
zvzEbbCSk75NTARh12FHRrwv1Kcqp3KVPiKbdjnamfMHcfup0kIvf2pQHq8/Kt8YsuroFeo4ceAG
sE87e2W1XJyAYrGIvRzt3LRR76PA4VCixQvlOFrpOdAyTJhQ/ujcTA4UqmOutfrK6+PcMpwKOMir
q1OBajam1kT/wVVQJBC5tZ1qb1GKuTNaDwhuXskCzg7oU6jpp3xKN0MDJq1rEUqv3NcEzjk29OYo
V5Ulq++Xv925w4g+KGcdyQYzNhtV2OUhgyYUaoF7R9oPiFRdWQzXQsxGI82g8wuPEFUxuM9YLEeU
EH3/+fJAzk/PfwYyLclP3yyQoNRHlyhOj1k1bwKDLtizrvwXVyvt6QmjCbyJ5vjsjEDFR4wZ3BKU
qoyXCRTTud5u1LAhlPGdrjjX6nfnDotP8f56t34al3RQx/G9nI1bQI2sqyBf5p1vL3yt/OZ5KEmH
/jbATvvy1zwbdfINorZNoWeeovSJb9Z+WCZLTLpv6C0WyW9NHRawdFK8B1vnSrhTkBNHIm2B/x9v
WkOfRqn1GRaeJfHQy11KxLMU5NlUQyBI+9KbDykVdhMxomh9eZin0MpZ3NnyN1SkXTCZSGiXjlsk
VYzySeroum0bRgu0I6/xuZs0Leo9KtyXg589JD+NebYvLG/Suk+JTdeElYMmIOaIjzLxsa/o4Qam
/57cHH3j2Q4xBpQ+g3waq3bwVWRRa7QXoSNfHtXZffhpVNPK+jST6NT7uCUTRbpoDpvN975uodv4
ESDKa1YUf4GEs4KQ5VBZh8lDRg1G9DjY5JXa1ViVLhtcT2l+I9VV2j8xm4G/7L1GOyzgDSTMUMfQ
xV6gfRV9eJa17PyvXX7l/JlWyslPcVw85/jXKQir08B4tUXDGyKsf6cOUgstPPHE8a/cDWe/76c4
s1WjI69HTZ8hK1jG9qO2VBo0TMbvaEL+F3kqS49qKEVeMJazJNIvKXmgvsX6VOTkcYzYGBLhV4Kc
+2xkQGDBgaiewTHpYkiRVkdTFCkjxy8wRPUObeO8/fuqJPFxaf0AYnDmPDq76JQACEayjCMre7WE
TPYVqo+HQHP1NzON3y+HO/ewtlxeXsB+yIDwMTlemDht0msKJUKoiCx3zZ46bN59s0j55E2rINNp
3yU9xtWby3GnPztfhLzFptyLOYOYeBw2xxSja33B5aSEB/SXjG1cS7EQuVk/Os1NkLwNLabe9lVE
3PSHjwMDDlUpImjUNMn7ZoFLd5RNqGMO4SNzi4RZY/8/0s5rR25k6dZPRIDe3JJl2hu1WqZvCI0M
vfd8+vNRB/+oKpu7CO09gAYz05gOZmZkZmTEirXupHD8IjUaJC2UNNyssz9D+T1/body2rXxpHtN
En0INO1tQDpcs+vkQTKn+Zj00G4EdMhsvFXeRyF8HzNDSzTXqSw+IFNJbqSllwm1xI9t+XnIv1ye
+vc35vnvF869PGvQRggVHtnKMZE+WSqEZs9pdjTsXRl0f71rzo0J7qXHuQ7HGoPx050chJB/QtsE
ddDlIa3cjjgwpxkvITQGdRGNoDZtT2WRxAEwdle3PhnJm6a9SvnoVsZdor5Ww23THyBpU5OtWr6y
sl5LkQl4HqKGSz3m3JVzqy/SSmsNV1W+Ksku9RduW/hNf1mGB8qpbqDVNIa9M7z6SXPwnfvNZID+
fjct+wjcwtLjQaFfcGoJ1lx77HFq+tP3EMMkkGlV0U2rA+ihIUB67KDa7WO2sekhMOXlxWFU93MH
Hfhu0J8WueHwqiLknXzo7QeENo49bcLjywChh7w0QCfIRoeHwda9yYfNNH7R66sJSbrRrt28+UZz
0S6R7tvyLdN/NvWLYz/qzjGe5CNK2RYVjjR76aybPN/Kdq7EY+dDF7w5iix/zlOGTnM79G4wapOL
RBQn1Glp3QE33U3xBwPel8set7KJzmZcWPR4HCUpHTDbT4duoErOPL7wUsfZgjse4huxysYCa0Ix
BgJnlKYDzBVwfbY0+cvpTTJCDtN7qoKk0fRDhgfy8hDfX3hnMyviHKKyRWs57w2oLUwvKKE7BocZ
IVpy2Yyqvj+Rl0uAFwrpn6Xp43z/+NME0UeHnWkePfgm6dF8ydOfjnGjdM+WJbmQaM8JXFufhzqB
ROagaj/I37uDYULqNbgSiclSux/GYwONmiSVG9Hv7ytXuDLOPlAI+f2Mxg24RZkIWHVa+yaGaDXX
M8yx52F26X6mk+IuDLNW8DRHb0UJHjhzW3QT8tHxpghqKOcZeB09F482nIy19aA25rfL8/ge9AaD
AA8NA7iwhqKwKHNHtkKepoZ5DGZ1J1mek7xG4TXSiSoYoxjeMN36YJMip5TnVJ/Jl3fjD7hCNmZr
1WtOvkLYjypaElbi8xUynQS6/6MC65nDXb0x2FWnOTEj7D/Zhqso9QfDHWpH+4DkvLygfYzb0Zhr
OqBgaO0QEvUSXyV7Ce3kvuv8zo0XPZ1Gi+yNB8tKeM/cIxyLdDXtdSRdzn24l525hOPScNPqGSWh
sL7W9BQ+8cy1nF3nfLGKrzLrz8uYP9+MEZ5k5+tQgxv6eHlifh/175z15EuE+affRdO0hi9p+hnO
tasOSG+eLGTmNw7E/NAQK1DASeqj3HyQ5UMwP4zTqy4hEBtfdWSt43hy1e6mptzR2PvMaL0YqrRR
R3M9/QLRF2/N8nj5m1di0GX2lo5f04AzVMSfwxU1WIikGgCDv/gq2jxfJS1060Y/juBF/H72WnAk
oOCVduPwWfVWlmwhx4BLQrw4Iagyiz6aDYRsEBfpWrR9M6n/AVNtuuGx719Dyxj/WBLWJbB92IBr
LIGA4J1CD0p4aCGPMjtzY0xbloStoWYsmp9gKdDknc/NPefkTtMnvduI4X8j6t772r9jEm8lCGtt
awo5BaNqUSWGFJJ/TG/KDm7F6LmT4r3KURko3iw9KPJR1W6C6FZ3iIo+pc4Xrfxk2TP/8jZM95TD
aex9zJ3Mi6t9gY4QtODO84ajrS73kkGkEY4S7O9tfPLkN7XUBznBB5uS/zCGkPjWFlS6KAS3o3ZI
VP0wyjOZHGsHteVb4n+v0Xv20MM6zk6PVvJWT+C65598kHBuzKFejXSzGW5uzodiKj1Fhk3HuWtC
1UPohozObSM/Da3pWtHfX++UqJa+EuYDSnzBTTI1k4YI7WYXZQvyVdK936f7Ni03AAlrQ8SORZ1i
KSO9g/BKTQJS2eJCGA0p9iQUM1zUBdERmOC2hXZTOvD/+kef3ksIGLlhs2QCLIPA/MaA1wL1hetk
yb6Qf7fFPlZ0B6Y4zDhmYjjNx0DbFY7ySWvNnToWnlMYL+goX0PFeufAqgx507M5KI+Rrh+MPtlI
0a/Pysm3CDFFlzjw7hnMfrckRYwjwliyeV9AzQEvrjZ4tZzdoBPYZRtbYGUHnM3B8vOTHeBXdBHm
wJOQlYivU2s4RHO+L9q/LxzbBq0RDJAjj9Kx4NcpEAQlWoaXxDcQKHtOu1ENWJ/AEwvCear0iHvK
OQPJnIfA+jxq1012lQyftfE5K25ALerq3VBsudB7DOf5uIRNA1YpCNFEJRS0XpX5sy/5x1S+kfKn
Gk2QFlQZWL+t7NbqkmkLDMukp5y60fmSGS2PaHNipLrJvvD1qwxG7iJ3Nt7Qy4QJhzlItT9mhAmt
kcSZrMUMQlReORxDdKRyyN0+FPS6Qby8cRQvUf0lc8JMEvSr8OFxSyXFk5IdpPgegHgU/EQlicQH
LM3cjF6R/1B0lKGHjYjj8pRCQHg+pWmcpUqbcuxqTQiDpfwIM/d9n9r/zWb7d0otWTk3gx4dKbeU
MZbGh6Z9jM0vs//h8jwu58R/nka6q85NFJEcyt3IqiWz5MoD9NvShoWtuRKeZ0nRynBSYKELw6M2
8tYdg5tFDuHyQBYvFgcCxgYcCI2BCwb9fCBBRcu9LbMkTa3BzooqlH2vVC04mFvJ3MJorEXJxABL
eZScjQbJlmAN1QSjiVkZdG/66ZcRqld5e1UVo2fG8KY7j/IMYdVITGKlNHoeZas52uOL06Gq9sPR
H2TtR2H9kDRUKJ+cNt81RbHTh1vJ+mabtZe06kZMt3bcnX3wEvSdnNuLnlaKjCh3V6I2j2o8kZAp
2u+aQ88pP0gA5WfRJ2iz89twmiNPGuRHO+zSje9YWaWzzxBWiUQXr0yYF92wIhGhmq3MG6PrrxOY
vuBiQck2aOOtDvjlKBBc48yocDIFmWqjP4nRbN7nJLKGfHLrKN8DE/U6KPpk7dW2Nlnfls35zioh
4u+cmgp3z/mM68Wo5eaIQxpD7TY3cQpLpwSwe2c/pNZjPtW/dDP7UJvS9eWNsJbL5Jj/17AtHE5B
r6Ups7y8JT92w1dF/fWbvdH+WNTXbQzMZ4bD77ZCVKwzNu6A31D/94MmLFxyMfK7HILVFYqP/orh
tmOZ7UPbqXZo1sh3ig9HRQ+xlZvmw+DpTvwSphmcssMceuh3qERyALgUa+t8Wzl9mIw/HySsfah2
DYlNJsOkbT/rvw7gnPp844hbQd/ZZ1bEtTbNqvcnrMTcdT36HdH0ie5xrr2dZn+r4YQNc5fcqVVA
bSx7cwKZd47i4fRSxu0OBuGi/aI6ZFBTd56/bPjDuiMulfWlbdoR83BNnpdZObEmRfc6Trepdq2l
h56+oxGFqQlQ+G2mezDnXTa7lpZjTv6YVc/9P5lpNHJQrnYHhyTjIh8Z8riL9i04sLrZ2bDWFv63
Poaoq6a3kiqR5QFrd+EfT6UPECerlgeXW0x6srVvm63vWxb+nafS50VMJC/3hngSgeaqQolZMfVh
t6imJm2PjPYTMtNN8nWaN1xE2bInOKJUBCliEUxHHI1XJFOUaHBD5VCW6BLeROVrb78Yxj0k6+HY
kZK8R/oDTeif8biLlGez3CS4WKb/0vgFlzVnM1P6eFke40vezdd1Oh/QSHW76FWVvKT7NOkqWY2P
1cQXbdzVa0n3hd3o/yZfhHpAPmaMCq3EZFtbgpu71C8Ppn/vUxDLeC6VP5wQ9pCNdMN/sOrIJNkW
7NTvO/LkDpS4nmur1Qx3Tr86qewa+RfItF2rejXt62psPMt6kXRpY7DiwtNQCF0PfQOECirBiRD/
9PJAy6Jkg2ORryHZ9wYwCcadpnyq+w9FsXEAi7kbDPxmDgG/rcrwnAlxiVYj7d2jO+j1HRDCDu5f
1elcJzH2WrqFQxLv8mUwixnKsGB83xHFGXCC5+QFoATOZb/2iikpIOJHHqkh8oEp6Dhbc3Qd1Hm6
ERavDNKkvRBWC5p9IBcUBol2a7Xo2CTeCEeAi5d1O5K1X5ChiW8QhFfcyyfZqjlIpeDQACCm/z78
T9ym7gqEqCHj5vp+0yuQ1Wi3Qv6nbGW+f2ePTrckE0pvCVXb5eJ0SCeen5gBPLSLtCHtmjWQIBNh
JlQC89CdqQhpMN5/CfzXJoeg/LNqHampTOoL0pO2ebw83nd5DvE7lgk5GXCbjI7c+XyHGfuurfqH
FJ2v7IlzUi/v4Zbw8zsr8jJlj0yOa0d3jrSR3Xi3ZYSJEM7mZgYxP6l8gI5IujfYgQtWGp0GJEdz
OdnDuL6vVWNjn66489nsCwe0j6qUEcOySiov3MflTQ2BRxoepP5KGr9enuFVU9yNFJPp7XrH8NP4
TqdWDjsHwnQyWsdS3ad1tFP7ne9vHAiLz7zzKZqwwLYBhTVF57WTwtKDmiLG6DzOLejUz/NWKmXd
BHBbmBUBHoiv1FjW+7xa8OMhWr+/pXp/pcGXyzP2Lqj97ZMgif/PiBBNhHWIPKHJq0VuaGWjMCQ3
e0kLui9Z76R70471qyCZ5Zd8TONDWpbDXQtAqqerQYquE9RSt/IP4sNZ/CDhWK9CtN8iXWbU6s6S
vToEomDvDP/WQkkxfHai6wpe+M7ZoTwVGV6tbH2AmAD5/x9gcU1SrQPALyQH1DbRZyvjA6wYsUzF
y6S9hoaefI92ZoFGASpMTk3tnIL9d93YiO7e3aWidWE9pEmfDERfaUOSj2H7MEO6qkb/gIgfhs+y
fUjrQ1NvjHjdz/4MWJhxVOmqPq8ZsOa/pcmHqbzP9F+X3Wx1Yzp/TAhZ1aKSZ6SlMEEVVq6/g23L
7Md+BsywhRvfGszy85MzVs9QPkgL5k+Lp4eie5Mc+aBudh+tHqQn4xFOcifRtATCfay0vDxRQdWP
A7qrPIVgy7acjWN7CRnfnzV/Zk84tgsnTwxjmb1xfkLKQHceTPNuzI8RgJL2hjLO5cVam0JacWl3
gkdvYeQ9n0JTq1L0ep3EK8vnaPgWxFQhtvImGzZ+b4OTZUIaUcmGHhvIb1ORRgQbrUAy3pdHshZh
nIxEDExV6niDWWElS7WP6qDtu3Yn90PiKtrGHlpzCBKKIHx0RHjpmDqfMwAQOmL01PTAGAT1IaM+
MX3pUB/tjNvBP14e1urknRgTdpOSGubYKxgb/GFvBs8xjcB1/89lI6tzd2Jk+YiTFfI5iAjOMGJx
+6j9fWYeUMVG0nDrxFsdDcVleC2MpZFPcDe7zQOUyLlJS3AjxfexH9wJvWdD2deVurfDl5RyqYIe
65x7Xb2btMdw/FZvEY6uDvfPV/wmiTgZLiCqPpJKviKP6Wz5Nho3GsrcWzyLa1ZgSiash3KBB4zg
Jo7DVWomQPGh/dGTnWM/SOPO3sqirs0oUe7y+qZubzjCjJrQuDWIFKZeE6DA5HxtgIsO8Qa04ncq
VjyVYP+BfYBHw6ImcO4gE/wDsrNYUWTqh11aLTIWaWFfJVC5oX2JXh3lkDmt90Fid/e2PZd7OR6m
4n40rQY6Kzu1q5+DRLceELgicFRvjkPkfoNU/Sk3KZpiAGyBwxVGLlcHKPILlN7trG3v+l4b5WOa
GSMBQq2X+k7X8mCL2Hp1GiFIpFlwAXyKjelViIj11IDHlirnYYhUT6F1uw2S/d9vNBJI/5oR4uO0
QUipNZnHydd6VxsQUrQKF+aNx7hLr/43W4Jn6Akpd6nHVp9/tdPbPLlPy4duC8i6GsQQOcEPRXJM
e5eiDZCYazSW0DON+GcHHUYldy6SmjycdYRv6ydoGXcFTHr1FuhzbYNBlrZQkVt4v8hZkeaqInUR
a1Yp6i7395kCRAYKtb8lz1zCNPIsDJLmRR5JwpVclgqU+BYjrOqgO5Sx9SstDX3jgbwWCsMKbpNS
wRIg+vMd5nd6KIFF571YNLcRIN0gDzfurdX5Qu1h4QyDfUHMYZp92FXzTL8iksjJbhzfaqV2zZGG
/rHa6sJcGw5CXYA86OgjXyPMGTJMRTVN3CgJImJ28dynT5e9e9XAwhatQzcFr4MQudtOb0hpymCM
BfTbXcft9//GAPVzVAo5v8UWSCeIx8DRaYGEV/AHmS6EzsIt/Yh3FaXFtRAlINHP2kNuL6x6UatZ
Vcdov42Nf1SivaOSDMh2iKFqxqcgXkR87hZNXCje/pvR/TEshBV9GdAem9JyaVX5N/rSPD1QN0An
a+52OjbhzlCaFOXvkLEF6ld4enbauJds4zAZGxHSco6JdxNoc8qI0BnzRhc8gVKJZcczwJXaUnyE
s76PNfmO4XPdx0/OGJhQT6d3MqwBl2dwdXgAmKDGg1DKEbuZM9PRW7/H7NTDEKZU2i6JLaTqtU+5
9OOyqXU34W6nE9Wkw06sy0KJnuXm0ovVl5pn+ndW8TiZ0OJdq9rPoroyjGdJ/Wj1GxfIskffTezC
LEHaFTJqEZenQz5LIMcITYQ/VdA5+Y8KfK+dHPXhcHmEq7sZKTGOCpKDoFXOT79C70OrUjFVtbyy
GqW+8oN4q266ZUR4bsPpk3PJYwQ2t0+DL3+0YIK+PI7VKePcQ3priS9FGTFpshwkHzmVJqn7WQXR
dQlhLtjoK3t4q+qtTua1hwgUif9aEwakyby1h4IdhvI4gbTc7cl8usi+wQry2e+dB8X4fHl8q2lN
mrwAigODoatkmYCT0BmJRimLJEyi4fQ8zJmHauArKsGfchmJPPpLjBzl2LxEckf7ojnTTu30XWeX
ewuJ9Mvfsj7Xfz5FiKX8Pp7StOIIc4zBqySiqAdEbDuj3afjhqmViQY4QqveAlbgpSy4Z4N0Obq1
eA7aTLuyQTJ8FxpXppXtAvsNAeTLA9uyJixr1Nltj1wq+473sjm/VsGXMVApQPBkcm7M/OqyuZWD
jI5Ik4FBVsQlJMSJTVkbszrQuAce5Ej6rZN+GO0H1JI3DsyVcxpRDpoLiH9piBfZY/SxlqI6W5rq
KJbVH80BNoubXL9SUvS3VF7P5Ubadm0eFVK26tKLBAGtMDA760CE+5ya6fw0Vl6Yj7fqHo36fd82
G22WK74IMSqJaLSFIAQR2ftkyawDeWnnbBBoHrmjXKT+8JEscP3EejL/Go9G4IDBRcsI4i6KccLY
5qAY/QT5Ty+G0b6TbLelsjCwz/7eN07MiHoZdaOWRruY8Qmx4+a+bDy/VOlb2jj/1244ZGAcqmH0
jwMnE3ZY5RhdW840ds5lDeoWimLYdnK1up1S/Vkam+jZjibtu1+Z7WHKaWAPY7MLXT1EhHpj+635
KTNLUY6lZE8In4IQs4IIqco1Mb5F8hsUnOm84KJvDPrLncaNtnJwq356YlDY73PjV1FhYrCApqRL
ETZ/RX/YVYvYG7I3JdzY72svNrDGfwYoBJ1SaKtZi0QQT/C70m7A1rQwvyxxLryRB0nmwKZs41Tf
LvvS1jCX6/nk6gAHlY19yDBp23quCg6a0PxUhPZRcuanCh24Id+Eii5DEUKYs6EKMajhj77W5Frq
lerPsdyP6Dfr14FzZznXlv7otK9ddqiMFOH268HfeG6tngk21C1ARhZdUeGq7IZ2LoKCaW7lAIKC
q9bSDr3tyfQeDVtsI+8wQ7/PA96nqAPR4U5z7fnkJsHo91LE5GpmKZOijpr9MEwARTI9o2XD/64H
cUlv7aDewDT4IiHCvRsslKFJADtc4mF2fXm110ZP9RyBJGrLPNOEA8oZ0BEwcp2Z920kDCDIio9x
c7Cl5Fhl8/GysXc4mWX4J9bEjF4Ra0FbRgb5qfyxU5Bdr+oKVPczh5cXFvpuyOJdXqv3VXgolZ3q
Wddm9LGM7zik0V1HdCF+GnfSTok3Pmwl5OS7lnL0IiABtPd8WSQkuEipMQsj5cmkKh+5GjYmeu36
BqtJXy1vVRuWkXMTTuKHtdQuuzmJrGQ39QlQoMkartGYrCJUlZ325fJsrx4gpyaXTzrZyXrXJiqh
J3HnQghYfeu7V3PeDwrl9c8jYsCIBkpfL9tcnUj2EJOFP+kicSgEikES14wyHRzUHJu7wd/C3a1O
JPqr5JN4jTsimEnxlWQGioEOe3Mnp7fW+EFSj87wfHkgq/uCN79BGVlBsk9YLrvQ6sosln0R5E+J
Jt1UYfUy2bAdd91DiGT8ZXOr84bChwk/kMbLSjAnt8HQZuCfPa2rmtvGLJw7c96iS1h+iXjK4oH/
GhH8oYxJDIY9Rgxj3DlJhaxIsqvUjftj3e1ghqQ6zm7HEc7dLiXuyuMEVoRez57rQaGfsryOhvBK
gk14TvSrrnRuB+On5WyFBP/B9CJksDAgamJ7rImSEXLHDjFyp+3a6KsioS5Xq4c+9L2xy46Z8TYU
4zFQtso/a065MGMBjYSryhAL1H1FkdjOgfDNUR0/dkFDflOek/uqVxBQDdpm46WztpQkccE/AQui
F1A4sMjZGhJIK5IpUCz63fXM7RD+vOyTq8HeqZHFaU/Pj3Fu5CHESC85jjuWEJwH0j41mNp4EVse
jzMZsDx2nkfLQdgj+vE/foCwKwqqe1Ka8QGBlB30/GjNXwP/QZ+ObRPsu/pZlT/a2i+qyZftrm3G
03EL+6SpW83ONBbTiAt0Go62Oe4uW1iLsRYqD45IIJm8fM5ntg6UQGuaie0OD6ym7JX+NZaOunTV
QYOc0kN62dyad5IcQpR2wQKSuzk3Z8w+NLchR6ai3CnO4MUtPB3xWyFF+8uG1mbu1JAQIjelkQdg
ViDfL/OXbs4/avm8MZY1z6ciuWCQuavf0exFup9qdk8EFbZfbPLJ1VP+3zzsT00sozzxe0Nu0yr7
/bIYXrktLXrSeVN6XeC11VO1xR29ujgnAxKc3EkcuYp8FmdKbpS6R+YCAjo7dsetIGfLkODWoxSr
XZ8wc7F/o9ivfXpfNx+scCPOWVsf0sTUQGhMeU/eNMazPZu+zZ5N7cLtpa9lWV0NQb5xP695mgkc
EzFdlT/iQ9QPZWPWLY4GO4nR5vaVjm4KJX697M9rebTfAtUL1zoEomJBVW5jK+8QYER3RHrrKu2o
ShptNrI3QTM7jCEcrP9ocCBXU31wumAfsKXsMvDSzt7w+9XTGOEB2PJhmTfQYz73Sq00B4p7GUf+
3NKmHvWjm4zUY/UCbH2BPrvjFVFFy3zk0q3jFfNWr/RyKInhw+kHCNvCdKo0s/Il30XYkHeHxLrN
UcIDIRBk8r4rCt5L3uX5X3PZU5PC3jD8IQ7KgNq8U4+HqP2niY7FoO3m9p/LdtYgd6zzn8kV9oaR
O1NkLYSJkzFG8J3nbjnAbWnVN0ELyRmtUTur/Uebk+Mw5PtYjSDn+esumuV1dPoRQuCkI1RgD8sE
N5nvpirpezQy7Z+z8b0y/5nCe7RavEQ/Nt1/kYBDpu+3HuhSpBVm2damMKFYz5GqxFeBhRJU4d+p
8Utr72Lzn7jfXZ7stdD61Jww11VBVCZR7PGCcP6cT9W+10364MkuLnk45W8VeX/PKs2aJBiIrhET
Od83URvFjt1A7YjK1W6qdkX5MMvQ7WxRwKwOi4edRu15UUgR7ITRXHR6hJ0qe1k2RV8dRyXY2dW9
vZVGWDUFKd1CNg0mTLzPyzoLzTquOApkBZ2/K03aZQgC+N+iv5V/XyZvKWfRoGySfRbrw9Fkjy3o
eiKHdt8aEMo898mjbA6epdw17cZuX7s6To0tUdPJvatESRmEFsbyvsmPfazIiO3p0Kx1aGNf9sEt
U0IAliRzpWcKprThwZq+p9IT0fqGjbXDC+Y0IjwVYmjAKsJwGuqqRYxDlF3lJl3hgTdxkVhynf9q
NCeWhLCLLhtndgosBS1NoBq9Zf5D33+9PGVrx//pcAT/jqtel4scI4Ye0XX8oakiVzGOivIxmyq3
GR+ran/Z4uoEIn6I2g655ndMXVw2ARJjZOvH8EEvDqV8HaUf4dz736wIXjcBqu7GCitljgieEkhv
czrfRIr6mIb+1iW+rIRwhy6k9bzYGA8HknDUhmAklNgmfw5J6L6mLW6AWM+sUreDAi2VrnVES7l+
jJuARlFfVTzDrje+YeXtwSfAMgGfBWkscUuPJYCPcvkEWNdUa9/Xu9K47uEPlK3v/Sa6buWoWsqP
QP9JrEFvLGw0tRmLZl5eBJnRw+4kHZCv+6ib4xXtALdZYG41sCxBiDjBTCzdMkvFFeTn+aablXrs
NI3VBNS3H0x7T4b+sr+sHB0LxG4RKIcaHxbdcwt506RTrVEfC6W3MnjIptGN042c9JYNwSf1NJKt
rMLGPECfZb8llnSn2OPh8khW9tfZSIS1GaLE0IIST6jjgu5+L62uI+1FgYvqf7EDd/35jM2w/yqQ
vcOxrfduIT8CiOji0tsGSa9NGzkBsuv8bWH6PzekUmWstJpn9VwDrHK7eioTyO0UZ+crKCOC7SzC
Yp91lbP3yYlfh8M4XI/AGODa0fIrnRYGgFCmtaQvQ2R17Go4zmEYH7DW/aQdR47cOqxyWDcdH1nA
OiYBGY0zxM3ZlAD8bdl11lVHJQMcUtFo+yQtVdeQ5vGzP8zy1zhogjsnKqe3MUgt/znpVO2r3sGh
U4QS+eBBtoKjnSrmDz9K5icrVekNlew+P5ZlmQ+gwIIh9uYRHbFj7bdWf+fUiVQdtCZRwqMSBOHn
2uiHz1JdaRrMhUX4tZxsJXKlwEclzW7V/orCYH4Y4jp2Nu67tYMFaBRQP17m4L2E+24uuQYzhZSp
n7e71jjWhK+lfjVWd6W+z+wPl51qba1Prannax3EXTTFKtasaqAmTataG7o2yY3LZtb2yKkZwaWa
ZMZ9JswoEOllz4n/oe++V5sFsGVuxGMLah8QcsSo0HIuoz0JfWrfCB0NRkavqb6X2k7Njpr+mITI
qJS3UnwESORUT6a58Yhee1PSMP7H7DL6E7NDiz4W7wEyfNqPHtqhIvuQoklj9nvD6F1Zf2ykfQtB
whay+x3/HnHlQtyrcnxSegK2eW7YruZWApiVeejZfdeLt7kfD8Cjgv61S5obM5j2Ng+CRXRkpOEm
MZ65Sq/nsLiZNOt4eYVXbqizTxHmoK3tlLoMn6IPigkhsrGTjBLwcht4XZFcq8UW389KIMXAuaEW
CKlsiWQJvunnkZ4NmZcW5kuRIkhjl4lnZP5DJxW/qC9cNVPzUur2j8sDXUOHnxoWyRKMTEkGSekR
Syvma19OCXbszPJaSW/vZbOHrqTMk/g2nhuruElCyb+VrTSiv7Zswl/+pMmS1yamQnI9659kdYqv
4sxG4lKHlE6l/99vv4aJMX7qA+rybqyH1U049MbNJMvpkxxzIedBsYEvXXNholIKPgC5DMQwBU+K
g7lpw34E4ST1veeDapftxuBU0L+i0pLs6zr5SEbmyUiPc5VorjJuiXCsnERgSUDfLdgjMB7CEQGu
cZa0SM4ICLLPmhYencb6ZCpbmLWVkwgZ1SX5Q7aBkFg8Xod4NI2K1ZuG2TWpadD71oXHDHjFZT95
176/bE6KGYoKHkdeQGTnm7NRBipi9pR5lfp15IGpw6u+q5VdNt/08ivUeLBDhuGVVo1uSjeDrD2m
0XUYXMmap/LfLn/N+9ldEta83qHi4m4xhVBITuNZwn8W3HoGmu2qm3IvHf/6lIeU2EDsCNQ43iRS
3HRhb2kjAAO0Rsj1RrvReFPVT+NW9+j74PTcjHDUELRoVVNgJoP3YNAfJifZmK33h9ligWjbhKoH
gmMhODXSKVIyAwuF1u0n+TWfd+D6j+kMP9X15YVZG4y2KIfrcEogiS5Ej6Y5+6wMbKXI2rVPbR5R
7G2zbGNAK85IRVQDkYYRcG+i6JEVGBZ6X5gxp1cDcdRQyT45Q057SvriNODvadVJpR556xrmkUUL
M3BbI3pp1Re9i+995eNolZ6kbXaFvr+yl/YokzIOYj/wzwsHD9U+Ta/lKvOC3EGcVYObLrLmRxK3
LgQw+3KG7mf6Z+yzQ9oAiDJeLk//Sq3z3L7gTHEgGb3Z1hlFCefQV71bTRKKskr4MPu/6iY6TJJO
gxbh/biVUlvzMspJ3F6LNiT75vyAKApgKXPesCa8YKP+Xs12S6zij7dzslXveX/sMcw/tkTISDTQ
ERxG2NLmFgAtRCrjrRbd2lvortUx0e5G7WIhJhfThJDwkWo2CQNoZnIVuaA35tBND2n7lkvHjaVb
dZ0TW8vWOgm7xl5vusTCFm9JQuSfskKIfGX6hadb/8zkmyP9UIBCGj9eNrwyRl5GIMo4H6AdEasZ
qmNHjaUXOXi1X0EuuWrORUn/YHxjbYqwrNri1Y97kEHkr/MxSkOd5XFXIo6sNpTPjqp6lEtI3pvO
bf++vgnOGUwnVgxQpGI0WbZTpQZTha3maCr3M3rUzai4c7cxfyvloHNDwp4rtak20xFDXXabhPdz
eRy1H6q9H8lZWp3b57eUQGT1U1Fc282+S54vr9/7yBHzOqU1bmcIDsXUTW44aUBsmHu+MQCIohUe
relhKU9aL3lTepB9J1ttGyv778ymcP9qHPNqpmNz1tODEx+UzL+ytBuj3SpwbQ1OOFTQRzPicqT7
TEODE2pHBjW5XfJdMfxdq/deJB8i++vlCX3/ZD2bUF3ITBBzTMiKMLjcIgV20za7WX+bG503tzfG
9fXfW+MiQz+NMIY+7mXLnGz7aZR7ml0U3uFFtNdo4U3qO4nEW1KNh6obQFh0G7fn2iY8tSgsnmF0
EZLJKH9KSnlsxm9SRoOybR6iMHOlzShq1ZrKg5Lqx0LJJmx5UG9xmNSMrx2L3ZRb0NUA95+KnRrQ
bLP1Zn63dtBAaIatgTAiGCY4PJ9Nf1CHvusUieqnhx7YwjoWmqoXy/d2/MwD6vLavYt2FmtIg4G3
IQx9dz2EkZE3qY81yfnWZDQu6W+XDbxzfwwAYoZTBHlHwir1fDh90VjoK8HgnwNDJX/Ztw9N8Sme
kFVDuyBrrsphi5dhy6Qwg2k28DxTWaNgekup/EErXcBMmIK9/Nbbhuds9ZW/i+WFMQr3ntrNbZ+T
y3TH8cFWD5paEGwfL8/ju/NKsCGEZf4czJkVYiPkXPSDgzNAMTbuKn1jM685BC8xshck/3AJYTOD
coV3OsJOXX5Mtcyryw2HWJ+sPwaEvWsm7TRnxWJgfOGVrijPm9xkW2NYHOTkQGqNSYuTFhN2GBzQ
/XBnfcvHNkyInQmFEpPpWKapCU1XDz7JzsY6rE8TaGp1eYPQXHg+Bn9UzR4VZMYQNy4czXX9QTU/
XPap9/CAxalsinggxOkjFBdbb2ExBI+0aFklu6CC4qbezc5t33mxbrmm9RhKtVt1EOs1O7na8OjV
KaSJC+wWZAzwuZ2PUAkSM4F7XXIt/77KHu1mo9iwumNOfr/gaEHf9zE67xxtE02YWr+fbFee79Ot
TsytcQjeVplaYEzL7i/q1M2UK1/eKiC/fxOxTgso0lr6L0EHC5uf/tJxHkbWaYTk1TToAXOD+KHW
PG26Lo1d7D9Uf13cWExSttMBIXEYaIL/mU3VVr3MqBL62mR3Uj7qQIMq4+qyC65N3qkZwQmyCOL9
SMWMrH61YEsx+5+XDax4AXhqKiTIrPNCELXW1bEMkQOhs6VqXhVyktVu0q9H59NlKyu7FSt48VIS
hAlDCBG0eAE517Pkpvo+J0kY1gllmtC7bGVlsngNmLCAkweh2ip4Ggx9ltblSM/FzqtjPcvhBvnP
u1GQ8oAVH2y4AeMt2bjzHRkuFLuAwkJPlx6S4TYx95r/t+uNCeZnYfuhsd35rWJ1cjT3Aaj0eshD
j+4HOf2gaxu/f/GXs4LD8vtJXaAhZJgWpczzIUi9HETZUIReq/1S6pf/R9qV7citI8svEqCFoqRX
1V69L267/SK0fY5FUvtKSV9/Q76YcRVLtwj3BeZpjNNZSZHJZGZGhGyPkm1zuWZcY+hiXymGlLWK
gwh7DiLtK7uYgDw9cu87STdm/befHEIF4EfC8A1mYpB6KufDyXITkvASCG/7V8vXXa9rLC/4cWbA
P1+wrBUWHTHFvnK9hynaAohTYpBI125a+CyoIuNzu6irAQag7NwkyqzIbWcr1V0aQYTY3rd9sYK+
w6ALxwub+NQUVd8+Q1A41gBTYLAixa5rjr2vuVmWvEHW7ODBOkNJ1XCcFozIrnXwUchPUoZ+fhM1
QB2gWJdodtnFicfnP7U0f72T45LbdEJbGJYKqIyJHM0HHfHHwnLh2Y2PgokJNK7UEnErZZ+QxmWr
DM+N5AuhG1FrehkLWwwmMNQMnsSZIkjZwxh3jvw2AktB6vzrkzAuQbkungsIjl4Pj4t2AICdW3C4
tTzl7Pu+DAqvDNjKMNbCWYl4Tf2HSQdRWPgkqD9jbgdSg7aDWffzT9Jxx+Z06vgKskiW8cqzL9e9
0P195ZP3dpezzMLfL5Ntkz225a/rf/9ylWblbJQ4f7/HLiIwZzJwmjrGMIGw230Qtfc+mZpDW2A+
ohqYriu4aG7ummNMBjBv9eMjVA9TIEBJUI0b2hQgrdtynPrY0ATKyzOJejpgOXANB9JWU9kmnSDu
1UUJYLMPFmvQcN7K8rGzm20pP66v4Byszu8YmIJ0EEV3DHMBauk+qVz0AAlMQYAseEpyc3iSaXMz
jUm9L/qGr+xR/nCacbhJ+PDzuu3L3QFNd5C2ACnvgQhcHbSSsTMYtY/lBP3MKvLyTaOb258Dvuod
wd2FVADDVOhRnO/vWFQ0zelMseB2G89ww8Brb5KSf229cdWjWO1B8vETTuGtifI0AgRcOzcpnI4z
oNcxjV49Cr8MW10vfOmL4factcGB8TZVA71nZ+L3GLRbQUJFQEFgPQSP6MabAopOMox0MyOXURU1
nHkQAFEIUD6i5IN9JurArzBUGOWPE3pV1VOne4FePt7maj5iHeC9BNwI6vuptIuu9McYPID8qxet
TLCV9vshhoZrDOLQxx7g0gpU9RSqeM3u+ge7PNTnppWkoWwHCwK6MG17w2GwgL2kADc/T389AHru
oqcUj6y0lUNrMXB5+mlIk68sL7etrm1xuTnOnFGvjTriUjQSzkwWZhQxngHWgecmGEKonrzFFkTv
ahk2MtAErMstArNzSgT+JYz0qfdIKZvEnAh8i1KA7cWuLt6ivy5yz+uH6gHuXFDbXE4pVnFv9LON
KqD9XrrBv8CYPrTGWO6Rd2yvb4pFh/4YUwnh+8BJkKvAGHP+dc3NhDARE83Gu3wJn3uk9vA95uKJ
7MAIMW4jsu7prQBDcJ4529o+NtZmKn/axrfrji3u9hPHlF3IxBSMVgSbAbfzdZ2KO7cfCR7GhbEB
lk+HI9CtoxKAMzPKB6+AyIfpPLHoseoxr6NBRuhMzLfMSVrJAsEmL+b4VP4PZGRoeoZerEldL6nQ
508100lj0mIeUZx/xIkR4JhcIl344QZ3BvT/qruChG0XDs4+Sg8uf/WgqxebIdSgK/eBpABlhHar
edJeztEov2L+uCe/IsidEmh0/IoB6mpOaLMhtMGbm3yw4SGDnquM1hTad70uPC9umhPvlaSX1ZB3
KRvYHcWLTSGesQfX9Bqw/+t7c/FAwAxk29GrB4BKWeVm6sBzEMGOQVCnI/DDoqCvitCdiDDCy+Zx
F9NaQ9v8CDLE68Yvcy4M52MaA1Msvo9rSHnVAd7njpYN20nlH4FaW6cofcnB+U4L7xB3ug01X5rn
mcmpOaLO2w6eXxWjDcGfFPmd9285WOs4CknzXAJWWOf1mhXbLJcHydbX/Vz6ln/8xGqf7yHKzWa0
YxjOoWtUOfQQ83rr2ZiZBFHidVOLtzqByARel8gvL271tGuGLuew5aMdE/bOFPrdBN78dD1C+s0t
h838/9eNc59Y6R6/FeO8GjahxTNz+huU6x09uzZPJX6D4YnoFSVaeZPRHI+qqehXuQkKC2nE0w5s
VOOx5Hb9kA31rsX7S0Ph938sBibS/7dJpT5OLegLoTCCH2JSjGG0677bC++n0W4TdxtDvB4AZolF
QrFt0IWvy0Qbm81BxRXcevOcjvLNK0dwMB8VCJHxeO8YFUaedfrhi9sKY+Mu3pNkJmA831b2GAQZ
OKOxzPw7WO0S559ghqF/Is8AIgIKHxiKRwtTuU6EMThGUdZznuEeO1rsWQd4xvhDs2+X1guwCwQh
Dw38CwUBLy255Ys5JewRYofIf8s9aIW7Lfhgoi61v0Qg9xFtFmGWUf4YyuJb03hPFYlA/5I5X6KW
OJrotBgaQYMILAjqZqg+KCG4Tw1cTDVaw0mTbSInesYc076dKgijQbAp4k+kyzbukG3iVJMx/C7L
qaEKjzQUhGeRGoyuKZ82AeO4AxKpVVI+1nTY8Zr8SMckzNrnyWrXVsz+hazDXMft0cfry/dW4BaS
tX1o3ASJmh3S4P36F5oPrfqT8F181HUp/qeOsY9eU1XtiA3NB0is9E+ZM+7AeRBG0XBfAPAaJTra
iqX9fWpRyZtKqDqM4wSLpZgqiIORdWOm7xx1E1fbNZ8X9Jp3yi63jHYabAlbCbLpQPLQK99KqbmB
lu67U4fmM3CSS9SuwRorgJERIViIKuQx2KOOEcPjZ3P9ay09Sk5NKRuoSNuOgeMwWTWYv2vyDVTF
PP49SuK1DVGpMe7CstOE/WWT4JTHlCyikaPc5kKWPIEUNoJtVMGSWNWJfRgDM+xocB9REHVlD4kx
abi9l+LGrFQPICbIGkBhd76mRla7I7MQBB2CkVvPv+exLkda+myzP4AgzDUodaKiKE0OVuMW1zf1
xvIxG3uJwT4EDHfN0xK0EXELbc4GEkGay3xpU0IgBhTsqODjpa4EoLrMcJOaPTQBxofE2bbQAZKf
uUTA7oUrJCAErSHlq5ntIHPuSqggdh/GdB+zLzz4Qv3t9e246Al4Z2x0BX1ci8ptOHnDmOImwd7w
+UvX9W+iBipFTppdv3jhYxLFA/8LatEXI9qAH0WxOYxI8YI7l21ociPz7Vjv6u7RdDeFtXHwRqC3
Vv/6Cf9O7Cqhig1WxySb5vCRb4NEHJzqucgMzSouheBT75S9LmI+xdksT8Q8Uq5qx/t3NroPOMlX
dpl7W1521rrKc83IxbJdDPmguQdKCfVkuzKvnAa9frD4ZCue+Te9R9fjZDxERh7mlrGl9Nf19Vw6
1TjM/7GoDqBFbcZ7B8CylVPEK1/cB51uNnLxdj81oWxJPG5IRWOY8P0IUGScrA2LH2P5taQrtJds
SJhFreZAL4XI38P0FtrJgKkrhy1yS7eZhItt0qOV7L6DMnA1JHLtYKqJ18OxJdmtKcfD9cXUWFUX
E1MaQwIUEzwdHqYSVP2PNnurjceG7OtqVekmtpbO+omTau0ycIIuwVw5JuoEYDw3zAHikH3iJJza
UM4bRPwKGtuwQZIGSomhS1hoo6Jdj+uxhQCdxpzOJeXgjZmfjJUJcx77SDHbnQ8brarH72tESUEo
Nvzc/Z/nddS2gJPEbdXgDl11IAbmW8vu43dI/dGfHIO726Cw8peh8JN7b2jraTXWsfGA7i7aYjKJ
5S2r0vSmdX0QNl/fPQu+z4S3NtT9wG6KavH5BevnwGW2eL2iAHOI4mPjDaHfawHgc1dVdX5+nePB
ips8UEfnoTxZF06PGpmUlXtr+JX9GGfuTTpIPNnqYDf2tlwjfbkbwJscMlFMGjcXIs5MUQEgGKDm
QMEq4YAWePqAERluOsBsgX4Kl8X1hVyKODABATPAzF0MxynXeTxVUevGyMkKehO0+6HZ+MUq9d4J
M4Hi2Q0Sj2FNp3np46HHCN7BmUb4gj8vpU7WkmLOOI3blO4M5J0AoV73ayG80FMb9HyD1JaJiaU2
R6yu1qCmGOL1lN1F/AtoKQHa7z6RSoDUHS1IQEvmTFNZxaYZY9o5eI9y60jYsRy++1yTUy6uGqZa
8fTDzges7NyjrCKcsQkmfAtb/qfM7sZW87gEIdPCjp/z5JkEGX1glQajFUM9JuAiB0qHV19mQcgf
rpn0b5CNKUEFGNnf0yYPDhEXxr2Xi/YoMivbCIBC9lFhskMs6vadDJH5UYki2ptWPG2F4cZ4VdDC
2RV9HG3Bu90dTTr1JJy8fHpPRjCc0XhIedgPxCxBNOrX62wU3V3LU3M9NrRc8aaz75rRMx7qKhpa
qOOM066yqvjDFlZ6R7OufIrKZrglgrePqVF3eG2yEkx3SRaAjqhr4nVs2j/8KQFZdU6ayIYuXNm+
dh3nG9L2/N71ardZc5eDkKlEhxRgfuaBG3CCiM1bS0Hmg4WTz305xQfLraxNECHRCbvOJ3tWDkWJ
knNV33LHmX9ZJA49dDzWdtXl0A4mDGSpQSG3FXXrrZnLINt1cdXtUWWUBxplPF6ZE3O+xOnkHyVt
BnA8DLnDNxFJxzIkmUlu7dKM9rEMwCRVNmbThB0WcSshzrV2MacF/B/NjH3fpRxQXbcPtoL2fJdN
Af2WtSw7ovpovIok679PkR89NKUkG8NiTod5feKkIUc3lKwhyEowV2gm1ldnsgO0tQd6k2ad9dGl
tf0vKbj5KL1UbIra4kiYATlI10ZepF+zhMoKfM5F+k8eucNRgNj+TVh9fyhya1rVcszu8J93d8z3
MXiees5dZIwWGisOO/iDLe5s7lbruph4GVYo934NKps+yTwOBCSQa6cEAMdP5TbK4jjdAUhuHwq7
aZ8S4VRboNKCdiUcZzxi4Et+93pmotdbo1jsQ+V4JwGOq0MCRttHH9CM+zSqRAn29zmGQ9PiJU6y
/LnIJ1qsRcnKQ1dU1XtMKAvCyqrlB+kFBkdTa5zco83S9pvAfORWTGl5jDrTec270okOkH/lYAa0
pyeoHeXbLBndlREZ3pPrVdGhtRrX3PUkcuJN1VWRFdIcddcVEcnY79KmGZ7Ssh/7cEiD6Fa6Rgak
kdHtI14aVugNVfEDQB326mBdWFiBpfYlttwmX+den74WggwvNqjVvgclWGTjNDDbUJQif82dvvpw
U1QUgCOigIOwhFVfC5kGT1EQNzTMS8cB5znJbnw5xJupA8Y7LRr5alejXYexURe/hl4OGwsNxVeb
cgBaUh/NojCzC7BAZzxgL04SQfyLu0yGMZLzV3u0jW0RdQ4LzcJMMfMfDfLNqWN5iNKsDsJcUnoj
Szu6j50WB7gw3QGnCMOMLCv7GykT833E5FNoJxXBT3f9KAMbb+HdZzUe2KDOcYdDFXEDoYPWyQhF
v6k+ktpIHkcxdUUIsZnqUPk02eZui3qZO7Ea1Qd3AJZDJP9grkt+Kb2gO2R+GqCxjSLgQ443Wg6E
EluXdVF/xH7E7hENu7VRZ+MPL7Or7UTA4uT0+cDCxitByDGNY3zDe47UNRhptKuIyF4GhOutKRq7
D2EoPhRBWW0x6JHckbIQz0Y0sj1ljovjkIATwaes3cQOGPXTceq34IRL3rOgMUIysm4DzgpvD8oJ
MMnR2O3XdT16KPpZNmZCQKAab8noQRKSVHLDRU42RZ+4cldSWgcrPyPuFAJG3AShBO9cu7ZZkzI8
ymp0h90SFK1hD1KxDQD+rbPyYi/ZUCtJX33IxmOurRkMSMYTtx5XwNtM5Sowm+QXaOKBpRyKqn2r
iiDajE5dvnskavc9S5MteBiadyc22n0FreRVbXTtpvbqcu3Mi85yY/pKrM78JUnih56XFE8YDPBu
4zZobiCTMR0sbERwiRtMJ3Kx1AoAR+CfW07JHhk3Rgh5RQJMCs8T35roRVjeux18NdFPnujKKMNk
3BKdtMhiNjePC85UAigmK2ZrzEAV1txLNppdBTb4tNYNVi5mPScW5l9wUsuLu9KOQU2Bpm43fi+t
f2aS/cCE4IWDghD/GaTpI2l1oO/FFJKYAGIHqJVjgGx+qZ9YrRpPdIOBpCGZRx/5we23XcZD6BJx
th/414j8IyrNW3wpUUFVz8OkImoqSLnObfKGgbp4bl8X0T3noaTbttzJ5i7SPeqW0q5TQ8qSQtFp
DPq5q2zUr139zYkPnU5ucGlfnJqYf8LJ+okqqhmfv9rkHYbMBeOx8/etcYoCF15ymPGaaY/PLRQY
ZCP23H8L5I0cd16wCVxNT3pOqNW3EjjyASIF6QG9GOO2mqwxrX5u2U7+rfTTY8sTqE5y6Mja6+u5
/dInOTGlzmTUnteUWQpvIv/FJ49QTLR0o72XSHYwiJ7aUF5eDrK8PGCwAUbCFRjokCKCMnMy115U
g2XFuLUxWch6CuUKQAMdUBFl4GDJrTARw36EOt+AF1trfvcwJHDde81Cq+NDvpdUUTNPUtTxJnDe
ZIfKwjHWDUMt7UlIDACuh1Fg60IJnPZpA6IHvDzt+ldSv7L6yye8mCuvIAkABb2qg4UsqInGBq+Z
LNhUVdgCZQK6Rz/XTVAu7hWECEz/+wAcqwI50hYoXiR43jrR0Tb+rXowNmlaDDoTSoQwITcNeXaY
6PyXoOeASKxNnVyizsb87ychokjq3ic+nsx+8atKNknxMJTPn/kif1bq4sUMEp9Swo0S6VrlfvWL
71G2krWuf7C4s06+iPJU5pbNYurCTg71F+eL6DV1Yd1SKbeRUeGBFBEsVZVtKkgNNu6b9dfk/HN0
OPFBiaciscEpV8KHtjmK7msdvCTR0/XPoVmm35fuyRcPohzT4DVM2OQbSyG8UX/iTphFHzCZinod
UrDzLTWaXTKaGXpUmXXkkBHEjW3+tVzLvE5I2wDDA59roLbpTd+wq6DFKR8zDLPIR9946ty7GAPs
VBMVl/KBU0vKIayQN7McAKXVaO4I28e1HxL6BArg4u+nYGefKLT7Zk5XlHzO1822yqjKBSz11ton
9xPZ9vIz3x6YKMzho/aKOfNzE/UA4SIrQqO9Le/coAjb7DNn/Y8BV/EhzduC+myO7v2XXG4puymi
HdXBlhZPIiaoAJDG7DWW69wNz+R51XRzDc7byXhrVEkodBf10m0IxlHgMNAGAsuukgcW5QQ4rERv
jQFSnsXbhI4hWLossbl+HJeaePTUkLLBINFck6ydDTVteYuiUnLMUdTYeG3TPALxGa3qHtSxPaXf
B9Nq1nRytynlzgo8w7qMe2mz417+vQ/RPbaV5CRtnamYbBxdL9ma9gA4/XNs3rSQFBssTdVxKQyd
mlJ6GnlpV6irwNQ80MudJwlxjusru2wB5FUzGgwINyUOOSmIysVcOm2bXVncO73mMC3uEFTw//P3
lfsgyMHSVQ/4+1X+j+jEOs5RLQm8jcN1pNK/6W3UHBhPO4COkDpi5l/ZjNiI6GmBw2zl9xRCdS4e
P8bWjcGsiJpVO3kY9fJCO4YuTVLcYmD5fkTtb2o6VMb6UIAK2AEPEZfBvrPuuyhA4UuzFkvvw9Mf
qGxioNO6qZvXojO++vSR0WPGNqyAQuixKveObvhicelP1kMJAKg5ugHogNBZREOs4W1IyxHQwn2M
AtH1TbQUak4dU5KXPBCAjoxwTGBg0vnSGvemqYkAi/t0pl3HXAL6Fuo+lUbughECAxfCvmWJhfRb
1/1dPNZ/LKjwe56nQYGZDswJQLMgbV4bb5un39Lm1sh049gaZwLlWEcBrWVlwxnGy30h+C30tPaf
+ST/XS/1hd449jiICN4EtNsVjkRdLQ9TL9V8Ft2iKVu66pOaWBG+/AgIMUgxvBzkWsma9C9SpOv/
n0vKfh5L8CiCxgvXZkvWtPiSUWC7fc26LZ/RP+umxMPItLgXNFi3WOxNDIHWzd0o7yqKBAr6PdYu
cLbXvVq+2gKAyUF/DvYFddq6FGMiCelwnfBbnh2j4SHF7LFtfYWcaAciHxISa4VOcIiX4mfO7TyZ
hdq7A/iesqL5MCWoT8M0a455x1YmCv1Mp6Uy/5GLsHxiRFnRnuSjQeeTG/g74e3qrMFIvqZ1tnig
Tmwot0yV88mdXNgYwDeTz6QGnWbz6SwoSWEsy5IbBixgLcPIKFa9bqh2ceeh8Qd4l/dbfuE8Xyug
EEOLDFNXuS9eBUJqmGXQbQOTK115oEAC0834jM7JB6a/Dp/Yg7OqJNC0kG8HnvbcdpXIRvjtgAaq
Gz9lvgNwz6tsKtSyy9u+8Vb5YD7Vw4+pfcNc/IYYf03YiZcKqHWRqM6oYe+iTmBAQ6i24HsmrAQc
0t5o7klvuFCpL5Nb3y+sL9c9XtqUWGqI6ALgYGIe+9zhgUtrpkLFpmShlYBXPn+Y4lFzvJaC46kR
5VqE7YGXBEaY85N7aOjsU7fEU/K16d6uuzP/JfWMnVpSztgwVGPcd0iPywHMf6B8BMBoZaNJ5LTv
1y3pFk45abhJaIpGDPLF4COO917y4nmb6yaWDsKMgAdXJDhC8II5/za2XVUNlxgty6MPj0M7B/3n
Eh1JM5TBh2Nsq/jHdYPLPv3XoDoM5acdpokbGLQLZ0MHzCtAkjdDE/S6meWP9MeMfe5XWbhWbefz
R0q2NN8Qss7TF4d8IlCdrJ766HchCA/Wdlhx6m+Z2PWlptK8FAhP//787yeVEQ9A9QEiRniSDBBH
g/Cr0N1Ki99/vg3BTQHIq/o87kWTghLOwpyy91K340oMb7VJ0ExEH/TAR7SJdGDhxYOKeVdAGgDB
B8L23Ke4LTzUrGAxsG55BDyK2OaxDGVnIW/eXt8Fi+t3YkvZBTYotF23xvoxQEANipl5TSy4ZF6c
g+mJBeUdlPtjTuoBFipMZIpjWb8U8XNNVnm169AgRu4sjla8Bb81cF2rPNe8KBcTGs/9TZWOGZaL
hCaSGbW6CDvQYJYUYeb14xfCDTSca+EXAEdHOVp/Q/WcejR7oABBFat5BuHOAr4PzLQkrjVrvnjA
AdcAUgFENxfE154dy6qJHPyi/kXYm0Ye20ATtHQm5sN/ciycLBgrnhJMMwvvPunAp5aL+7zWcfwu
no0TT5RAj+jb+3yCmaZP2xvXkwWSEesoBk7XjSuOfpBCQlzEN6QqdK+8xVNyYluJy7LtuNuXs22n
ALfStk5eCrYDLw7gL584I38sqUS2QjS9H9ewxFo3rIkZtjp1ds3nUk+85xSeVxewkBKko+XWxsAP
yTSticWjfuKGctSDwSoxvoJt11tvng8bL9eXafGD+A5Ym4CPwvTg7OTJnsuFgPxNhV4UR3XIdEGV
vRbpnRE9ogl23dLv5riaYCCzxTsBgQWwA8WVJLVE6sxADtADhJFz0/e/0ggUiPcGhKHaYiOdvZe9
j9Fd6T6iJXfd+pKfyA2BfCKQxQHc4tzPiBq5gCAu1lE0HzXDbPnwHcNlD4P76iSN5iAvnTCgT4Fp
AjaBXCi8FQWeSf486GcTE3w/N5n4MTh+6BYrlt/0ybpp/73u3aJBUL8A0AF+Tldl/jEgBGqXUYsy
jV/cjM17A7YKf7hnvoSEffw6ZeMaQtGaJV3a/7hEfciqzwrUakvaw7PPyy3ASBICBjtIN/Q3o5YH
atEIqL8wboEZZtAOn3+3wB86lBbxlq5Js22i6VAxc9fEVPPFFgdKQJ4MOSSA8lDHVK7vWtoz7d/8
euDp3Vg/TOCLZXVzD1a1DWZdt6xijxAxfR5FswrSj+ufb+mQA64M/imAgXwUhc+dpMGU0ypAkl9B
CdEYbvvin+sGFlcRDLhoRqATjDrquYHEJtVgOrhOvWjazZ270jC3cexrdsR8QV2c8BMzygVmOtAg
9ea8BCq8YWdjSjfbduKFfAL4PGuR/9cd5TBbhQUuWsyBriLkdBxzOEn2UVnA7+l6Uovn6sSQ8lLh
fkS7EgQ6q8IGvXzwQTDGmb605KHz1nnB943/iZaejzEuiuCBtrpKpVfKLjDrCsX6ODmO0zeT7q36
E91VqBKjZY8Ey7XVa8twwKQjDBRsAiFW3gCSClyRukLo0o4+NaLEeppM4CLKYSSj/qNJu6cgf76+
pXUWlMDgOHlWQEwOZwbSOdbw4KaaT7GYg6J3584INgjTqz28xBx5LGucysb/ahbACt2M9ovRfRHs
CaTL7M64QzFt+swL78Sq+nJhyD1Td37wy2TCeMxbW3th6a+1rPjz1lXP6qkdJeDFtSkHUEQlK6ui
+Y7b41M/fK2n4JFOPzPg+UIv+XH9iy0FoVOL6p7IE6dIChymxAUwYZYY6J6TvxYxxMPl1IiyLTK7
seM6glt9sAOLbAhZXnCQOjpKyqVId2pm3p0naVPhNdIZPJgp8QJLhzHM6I9W7ktTA7RYnMw7NaRE
bjJaqWfP2DyIta7i8WOK8MHuovIZwnsQbAIJvWsjofpESw8wXxDwoagMpLhaAQhELBp7vg7T3jy2
uXffa8n958+tbECYCGbCTVBRXWinRG4hB8zfw4RX3VfzM7mcQs66MBMOkDIVijVHz8nX0v02xN/s
UseksPAJ0VGkPgWCBRBVlcSB9p2VcRuXiAlGIFnsBKY0zO+ujiB7YdefmVHuRIB/Y5J4MNO2GAJv
h4eWVL/a3FxfP1wLx/nMjHIltt1U9XzGUqaNuIMSC2DZYfI0eMFdXUQhZlE0V/3CzejhHYwuGpC3
l700YRlmJRpc9YJWb8QuNqz7xSLgzuULthRmin8EXO4+4eOJTeU2Nogh3aq155C1rqeXOnkKQwf6
26LVtMwXvxneCchrKVgJVXLAsqmzmM+G5AimTp9t+yk7VlOs4RHRmVH8cYY69qQJM0O7q+ijaLYp
219fsvmzXxwy6Nvh6QPRR2RM53GqjSpojGF4ftVLzOrzTVCjigOQTha2n+jRQL4KMyKgZZ6ZKJUL
JQA5MJIymBqYXHd070A+O9XVDxaXDIMi+GsQ+gWF07k/TeYAJuH6qMIASgf2jhEzmm6sufmXzpJl
YtQWqTiWTYUmxvFgG3FnAAUqrF3EUAoXBKR1ZFwHfQDQy4BCIi80X2rJMwsQQZAnIvW7gNQJSRkw
M+C/ZC0kloI6q9Ze0MstdyaNe0uB79SSEpGmyaMAJsA9FhAglMlt3geHGNyDuGkO17ffklM2+u0Y
3ATbyMVDGFQnURokKIqWA+RhTbDJCboZ60BTT17a5TbFO3TWrcIrTtnlldcFacFRiQmSHAoYO+hH
Mv+GeuEottcdWlq7U0vKvQ/JuQkIbziUG1swe4TU+9EHm955uW5mIbkFZ+gfh+Z1PUkvLMM2Y/wr
zLjTgyeDXVGUmgC+7MlM1jnLml9w7KdZCvkvB4WlLP81AiIefPW6jdTJdi1uANBF/ceKEuJ4YjkV
m6umXflYdIcRlCSD5lZYMgEmGxR2gG6eac7P14pnWdDJGfzejveD+2aAotZsNIuls6GEnXqQNe46
2PDJlsTfpAUGM52W3FLUQe80AKE+NLaA4z/3Y0jtBFRiuA2AXvxRZuy2d6B65IhtCgZSt/JDH/yx
4fV9tnSLz3iCuS6GYXA1B3KLWsg2hl+8LwGyvRcI2FVWhCDiXdFyAwQm9G+vm1w6q6cmlc/Vl3Ya
lybOapV595j7WNky+9mX1iYL/G3vZZqwqvNQ+XKkxmRaRLGqY1EWq5YMH1FpNIe0b74VvfluBnGx
iXhwn2EeTLO4yx/0z+Iqex9ifcmQlljcybMGqHGhcAVKln4N7YePoYjezcK6gwiAZoxh6Vyj5gha
Y9QBcVMq1zDkWOyxNOZYKG/wbHCGJJz4qo5+Xf+MSwUzzFFBQgewFADB1bkPAiDjAHQ74odN78yE
rsaUrqGouasMcZMl762fHVzgEN143Mdu9/O6+cVdNBeyUEEFpYHKBkz7vq9BhYzkvfjZJhk2Dt/a
cY8r7SMzhOZDLi7piTEl6DuuySOwgqEoA269kr4lU3IIGki4GJ/JqvHn/uuWEgNcIPEEreHWyACo
Nv0bL/eQF0LjeigeRGuua9aG/qQdjdV5OP/7yX2T4yeBJg92mSj3dlqvhNuFLlAd4Mq6G8ZxhXG5
x7gHHYww91HXvmQlffC4bCEDne6qpAstLVPl4iemJsiDZhQ7qJjOfxPQtGktu/n4oHKdsm0A3nSy
BtVBqCOJWzyoJ5YU76VXgwWDwXsyfCdOmKX7FM0QS6yjOIfyh2brLt4lJ9aUiFSMYCBwZr84GEzM
8VuEOqkFEcLrB0RnRQk+TCau4abzTnIxj7oB8jNENqYxshhcT1yZ//1k2zit2zFrnD9R135zgvaW
dXTdR29Aw20I5RvOPnLM6l73bKk3PauN/GdjqEoKomeiKmerg5tuHc4PYKxcWX2+6b12j+wZ7RWx
BinGc987W2aUGz/+MI34MWWH679Es8aqRHBbGTQC2m8uQ9trwmxwY/JdaehkdpaSQag64GEAwkAw
JisR3Uub0g0SvHliz4WSPN0DsL77jCd/TNjnHxITzxzU94hwTR8fhccwTMreomnSmFkMMyeeOOdm
Cqct/HaEJ2SMD3VT3ln9s5X7GAOhmp251GzEDBzkNwkgGJgCUhaNBG1jOCxAVghOOii6TS6k1kPX
efPIt2HadtGDK8Oc9CB/2DQ6xKnWurKeDKlqQ2o4aqO2VJAnyo7MX8nyBhy/afcDiGycR9Cw9zbG
rOTm+sdcDGcnriur3Hiy6ur5jVxwMJSJ1UR3Me/WcfYlDyAevrpubalCebbSyu0Yx6xkGV55Kzbd
u/2mxJir2+8mXiOvenaM59ReD0LTFV/cSPOE43wgnAtsoxGk0gwK2CwjdsjrHiTszSb3jV0HF6/7
t3gNzYReAPgTVCuVjdSPbjZGNl7LLoMoJvJUoyO7FC+MiXzDtaUJKUuOzfPpAeR1wOejtiHHIiau
QQok/I7XhHWS/tNWQb+yY8rDyXa/XPdtqcWBnqcJaAW03G3IKpwfyLgI/MZ0YQ6TamTXJOVt21TF
2m3j4QBCJLrrqPOz5VUTDn5XrJ0BHP5lNL1ktNRxwi8FUwR1jAcQ/JoLPlg7a50BWVa6EmlwJF21
IpV3l2pfWQvbFZ2v+TkKaYJZT1u5s1oR97bv9Cgi8mc//yj7pwJsvSNEcii685vGgCSXp9lDl18V
NlEaw3isA4kWtf1q+DbjRQSbIltZzQv3a3AEHwqpo7vS2Zn//eQ+9uxOQFUSJfXRW7Xdy5hvoZBd
k6/Xd43OynxiTqyUQoJO34c3btqHzAdoy3ohJjrjr9ftXO6IedWwPTHkagaeujkrzqB00M7epC+y
f8rNh0rH2395uM9NKLGLueUUBLOJwfsRewerXv8PZ9fVG7nOLH+RAIlUfJU0yTnbuy/CJisHKku/
/hZ98R3P0MQQu8DBeVnAPaSazWZ3dVVcA87wvqq6AF/vcMyc6ARabx9KZiL8pAdhibZwrPDc3Met
96C7g6JmLbUAhRkTdTaujyL4NTWyJEojFOSHNuizV5P+dcjlbJ6QQwQ/HhdDEb76kDRLN38U353n
jm5pVPt5dFthJOj8V5d517EdIXElcwUM3oTSl12GcVH4sQNCJTSDTMV6ZPuF1hOaPygcgTVNiOtD
j8StsVGZar1bUv8pJqK6GCXOZSGuIp13UFlxRPnvFpMQ1VIhPRysBgLZTzoUPxOn5OQvfltfe967
aWf3PR22eXavj90eDY6ngdBQN1qwadWIEUz1LJD+JhtEqRQxn4uEnZ7ddoDKGUb5kbLaxWW0Dpdt
auwos7YLfH9ZVd1LmTloicD1UQOE2/AjfhQq6hocD5ODj9l2a/NtcSIQxZQrxEWDuiggxp4thgle
kwH6jRXEkmPfNEfHX2dnuoghErLxhrVwfUyE1hUkGlzOqJWN3XOEItKdVY+mSqRN9nvRJ7EhMmsC
GiGi4aJ1jFBHxvYseE/4Ua6H2jpfuGl9NWv97yodVD7Cx3RP+zMU0nNQICYmXBEN19MNWiCdO8cu
TxS1FjIJnR5OdLjCbFforEvYMg9lnBJzt9MOUEbV1+F//Itx+IIJzg/OUCgYx+ROpw0rUpt59MJ2
0vea7m0dHUhay9pqA31e0wkpD+C05GlsYkWhSnIAuXo8xMq4oidgSadLrxBr1jJCDmfFP6fE9Qk4
rP46lADI9dF4AA0GhkRPLRRjPDM6RqjaRhszOTDjcgZBUvV23orkmjqxIhypuUoM0C9iF0fn0M4Y
sWW3nrs5b0PyoKAwwqlycI5Q7hI2q2vXdG07dIcqa97mGDbw49gzAqc3ll3v5TmUGKY8LGoQcc9Z
P98AaYbijTFZF1053I/9uih+keykwHUt8ALygrXYI6NpNJkAAIIalbyjk+CX7k2ka3eDN6FXMYeK
5cs8FS4KHk+86Ahc5vRL0rFDW5s/aRojglhK2V15IPraJKxm38bUzrbIFG77eHVuQHh9nbmaA1GI
XOGwH5ssnhd8AMicGjivwGid/orIcpN5jEBIMTf21GNEuKR6ENul+aR5oMjp86EFyfucV8klMFxw
ujTL0aY0MGR+cJysfZppDqKqXnPMH+4Y0xB8tuuAq63ML3S2VMkmX/GX/K63u6faS42wiRrOdlb1
yyZe7fKZ2L3FeWyMJ703tXdWdWznZRp5saKI7Yt+KcMsMderJDVLdEKiKPFj8KLdDXE7q4BKX5+Z
+PZIzJCuI6+xRRmDfMbDm4xVEbgE817EuausXz3aCLnRgp2TbmcViFFScoZFEATwy4T35YX9z0bb
nAYHr5Vh2XjuPY3DanitnKdk/AHBuxQ1GPvaVMo3ys43LgN0ZkHRDrpM4ehNBVksyEgUwZSAXNXg
yi75rd2aCjCAJO/BnQM5LNSzcdBFNO1UgC8vnYGELgYPVG6HtPmeuW+2sz1/lGTnFmAX6FrbPKKI
NaupbumA2Z4iMN1pQ+biYHt5mHSmX9Bv8Wwq7jfp3h1ZI6cnZh3JmGUtrPUrCMQJ2RTOHZsVOyc3
Alp8gJE5HkX4QCTJ59jxoD04l9OvabbnO9cZn+usrxVtZrkDQjoD7Tl0ZzFadLqcDBCeduKv8zqa
gDn92S1A1lyunh/P6AxuiHMxYjK1UdFE89RdjDumR3HYoGWECU4htXfN3onsErto98/r8Dg3F3EG
8gE/1571dm+o3iqSqgAmAQDT59IHGL4R5+QHCPiVQNHBR/pnzK3PNNDzMEo3fe472RstghhW7Ru3
2Z33TVlGcGxXSP0zAkrBycU63a7fpc68nxbVXJjM/fkbCZuJvtWXWmrbTz0pQHTKR7Ob7sCm/cJK
jhuu7VWRfcjc8tiU4Pt5HQP1hgw4cGOoT8X23rUKXy+LfzjQx2aEqzHOFra2CcxEGCpu5rs5f/PK
OoiW3wnYM89/IFnIB5YIoj0eYr4p4tR5tb+rph4nDaMa3oOXeb5n3bfR4wCBaVtV6Ccyf7AR7KF2
REFjJsZ7g2kjaylPeoDj7A3fax7Jii+30dh9F71gFlwzr4f4x1IHpbun+XvX3CROg87Nzh0vdfN3
qzG/bB6LdV/ZYVqpOHhkznT8+wR/tVlHcytGPgDK6Ez3x2XbOve0+9mniszjA5MtRgDceGCvwWsV
t5AQeGjrdkZiYSdakgDGtSsWdDM4eazf5/fMXsLEoH7eV5uixuVbfG8o6ICCgv2y6EU+v1QuKEfn
QLfv51gR4aWZ6fFPE9x8IA1FmxebwMpLsFFh8zcoDbVZSL2nrNzaWTjm+xoabHEZVn8/gkUxbwnz
wEuBa0l8QzCGogcqURANBtc5aqd+ZAaTSjJPFn6PjfCb++gRm3eNV2HAEAmA8a3vfavfOeWWJk+T
tS+jW6ICSMgSgWNz3OuOzDG2WHG6wJxtZYFr+ya9mTEs56leRzLvxVNfhzIAKr/o8J7aGRbNso0a
0ZbmIyYOD+36kICYzjR+FCrWDUncwHX5gSMGug01vVNTGIzNytSEqTR7tOMW45zgI65vY3At0gAD
YeejlOR7nVgTvteUkbjQZliDXsrKwPmI+fw0MX2b+KX5HTy7gLwoAqMk1p+YFL5ZhkHkyhphkrR0
o/dDONXXusoxJB/sxIgQbtYpy6KWJ1PxVPqsuEDDEdvqg2l9ZIqUiki/GM4TZmZR6kOT5fSLlVVm
FubC97B4TOfDlN70FcWQXmjFG7N6SjMzSMbfXfU7ta+ide/QNpxM26f61gUVeXro420bFaExbDBZ
FczFAKbNLTKKHOp4ye3k/f0liG7J588VtgbxcahIir/fAqPgAbxktDuH/Zw0d+P8Pu9dEl5RrrTw
aUvIxloXMzorz1Ii9rO2wk57TVEO9Xo/Tw76smnTbUOvPGND6rse7ExLFTDy4FlvRZnsGtUVJAu/
R78GItKnHwrKZdGk6/g1HrYZjdUYIrCBlet+Nx5ATO5H09vQzjvLuqvKcJr/oeMA8xibsyleZph7
PzUP8mrazTw1jdjd7D2RFRCR+mJOFBeg9Hx9mhGHebU10rwuhZmqe0vbKYybfcWqfznER0aEgGiZ
WjID1oSt1L534MUe0o2tIgqWxSaOy+JzFQ4YqIRzZQzzVOS8LZ3YP4vosBYQijy0Dshm88u6fp1f
zjurbN8w1wu5PxSNAGUWPo/e68D3xgvO3bLR3L3lPq7/cAXz0eH/mRA/TUMmyLU3MNGy6yL+xuyN
VilOt3wVUC3HfCuKTWKtCfTxa0+1CdfHul/MVz27alXTZFIT6JzYOsqEmDQVvksyEqNdHaxinB+B
gl7yK3Rdz38LWecRPHyfNoQgtVjQuoDMCPyrfVu/m6i5d4Fm/SHp92G8L3AtWkOpsClfFt45mInC
C1IsG7KmH8waQKrAag9x/J6ieER/nF+W7KZAu+k/E8JtGxm6W6IUD5bWaDNpeyThVphVN6u3IZ3i
/a1ajfCRvCUuEnOAKQ+y67Gxn9LvgEefXw7/G0KmjY/0uRzhI+XDMnWGDhssXfy08E3nZXFL3zMu
qapBxHfmnCnhcBoOayOjgamp/mVoF0X33sx4KO7OL0j2mke9zCAcH40kWXy0rdkEJRRoPwULsjtg
JiHZYvjRMF46zA4i0uIl19w4Lt0tVnSdOPF9whQTp7Kgd/wLBBdpgIIFGQN+AXUP4/LHHp8IRYv6
AiQ8tbtNddWKeaAWNhaTZRYBKRnGucFeenopjd6azJNhoU7YQkYl8Yv02ak3RXQxm6s/e68UJeQe
b8e/vz8wfwDUPGbwofAjDtbmbc8i0Ih+hCnXDct+N86b8x9TspMYrOE6UlC08kCicLqypnSamaUQ
JLNZGvTu1tZ3CfXRffOtNESilalKXhIfPTb4EdOOHiM2gb5EM0f4dGbmF1kDLPFhHa4yquhFSY72
iR3h7h11DKObpYdiCcTXXQcF7Nnv/uGCPzEiPFWdZrCqCmlpkGAYyosC6r1OKk5mSfwAfQDKkBxe
Ak/g/360YbmtrSXN7SJAW/SqqweoV2WX/ZRuaj6/OWaKfZNE3xNzQrgCIw70OXT4XEF+5yz1U2L4
hbaB7rmLvVRNhaqsCe7XWgMygQrWiB222Q8gMX2z3c95aJH7fHg/7+tfXcJE8w6BB6klHiG2sDRd
j+xqcKBJ4XQM1QuIGI5+VW/PG/nq3zCCPjhEqNETB/fD6eey1hId0DlG/xXdaHMImZbidfrgaIfz
dr4eXNihgJGh2Yt0SXxPZWtc600KO4bxnoO5FmJm7JVA8m8Ee5MzBYmlyJi/+uGpQeFTFfpUG5AD
xsKiTVvtR++i679BzEop0yZJa44tgSn8dAuBF2mmqoel1bQpsuYoSrdOH8XXBs2ybepBDqMp2/q3
mdjxQ2K4yc4evPzp/P5KlwsdXS5dgYqG2KSJWq+lpZ4C7smuO0COC3LvOt9mK2St4sRJv+SRJe5R
Rwe8tDK9rRxYyqcm9JDBMRsyXzNQnvtkeh3Ne7NXpD1SHz2yKIQU14wwBU5hESTc9bRZiQNA623U
/EOXFV8S/TX0NvGaw8V5ujRzTiro6cKQ7gSpHVhG548j2Nl0vx3eI/NBT59m7wa4+H/5dv+ZNQUH
grJuFtsVX58B7iEwfGl3trepvI0+Kcoa0pDyuUAR8GDELWgHaljSzI1VXE/rnbG8nV+M/Dgc2RAu
GUPTGmdIEkCpOS9FvSnREerXDlJzKXCxz2Pma8thVPEEqFYmpDx66ujjYmBlI1lDDcDCef4erSqO
O5UVXrA/8v3Iq0qr4Q6S0sskexygZ56rdEGl3o4wCZImF3VJU/D2pi3raPVgg1l+tWa+C8gpyAES
VLvOfylpyDgyJNwvuVf1kcEP8oyauqn9itm1Rzdr6zOVapQkZNgGqFaoQwwAW0XQlRYNhbc6MRLD
aWNVt2Ma9s7jWN8At5DXoVP+vZdDvQcQWgsdAzQMhB3MEhqPbp6iWJJdOcZdYb2Vf5/loB1zZELY
uxScm9m0oOifV3c9uWvHZ1YH63JLhr+/xtD3QUDCDY22tTjcyQb0PZwRMBM3uiv0x4wFrhuYuGay
ZX/eHWQH98SUsG0AnrlOY2Pb3OK9195siGAHdbP43XBtsBcju46jQfFikPj6iUlhGwvNNEHUi9Wh
Qj0Zb6u+a72rStU+5n/l9DnEe2efeyiE9XHJu3VxsTDP+L2MP6B7F3kPLHko0n1EFL4nXRGoz3ip
hrdlxDg0TF0CzT+0jlF7HIHFSDuIGF7RQfG1JJEIQgOfdoRIlE8joXkPO/F6S6wwap5GFeaK/wlx
27BpOEPogwB8JPhD1btJTSIA0iMCKKb+TlWVM7kBEJuBtw31OfExR128i50Vw71QC4OkPHlcrVox
6i81gYIZb3YD0ijCC/PEsCYsmp/T33XzYGMW5vypkX1vXpH7nwHhtkt6g8xrVaLAVN7riNQkv3WK
h0SlBSz73MdmBLdqMzbi3sY6ku6wVi8O87NI4VGS64ArTP23EsGjkriLkznHStz6RUu/eRBSh9Rm
vuR+oeIilH4VyHG7LuXSH6Iit5ubk9HpaNlb6ZXZN0FXMsVnUVkQFpMjdatrDlSBuhFFBaRRacVJ
P8jREvi/H2UCbd+gLeAB/KUlz6n5RBcQ+U6KLyK1AUwPH+FCH0EsXMXRWrF8BvCqnm81LXTrK1q+
n3df2c2M1vF/Jrh7Hy2jaOMuNxuYaJYbSKoOXmgCNtlcMw1SyQySrKppIlksJi6wtmiHoi4uFmSB
aYNWEEWPIVm2zO5CAs3hYgk1+wrxmYHp9vz6pE59ZE5YXw/xDjDMwJzbXk3GPnVeHBou7b5RYYnl
3+pzXUKwnEYX9EMrDA3zdzvbMVRmTcUzSLoW9Pr5IBYHnwjXmMu8EqMi6PHR5mlqntPkYMZAvD5m
2T/kHOTTkChOyIZpKEuGwK8v+7F8Qg5fNMEIBKatGEGQbtqRIaH4EBMX+F1AWwM7edWK2scUJvQA
FS4gjdAeyv/gYMHsiehxOqDyGdgd4OLUN9HVat1QHzChq8impRHnyIzgaUafZUYSwwzR7zXtjWnh
eU+WpmcAPuMTc/ZzpLanR7XO7KyKOPaIrVCF05JLN8tDmpK9kUyX+nQzVxXgaaRifuV1iqaAbA8p
kgDOQMr/E2z3YGamawXXm93bOi98K9tPGnCvh/NrlPkDgE78DkJ10BUJB5N+pGvnwh9qY0eiP+Ny
uziqGqgEw4gyzKcRkV8QvPsDmDdgZGgCYNRC4l5HzjfT2XlWYAAwUT1k3q5TKSzK3OPYqujqCwUq
glvtqssUOpzN3w+lYVkO3AKeDkI5sXbRknFt1gbu0c+aPQSmk3U7isFNFjAnt0ENOuheqfBJ6ff6
tCkWLgCQ6HKX22T1j9KBSPW3Ydiedwm52x/ZEDaOTSMovFbYMOxD0hn+1FoAV90V/d2KimUXhbW2
0cnmvFXZtUjx+gbxH6YwgBQ+PWszXQ30H2A06qG84gMqnI2g59MY9GV6d2dNhIRN16TXWh+hsLiU
xu78D5DFeq7ewCl98JQQseVFobl0KPADTCQWBd0wHLrIK3yteCGVIs2QHm7eKUKZGaVmnX/loxxA
L+kwet6A13mbhmtWbSB4zXyIEyNrslSToFKXOTImhMm1ropoZuj56c3dYob99Jy7CpeR7p3HdQcB
GOZ8Yqfr0eLEKapigsewCtQcmu+4P/DMBMgVE3uJpbhepK7yaU1UvGI26wEyw4KW1HxM3G9r+xZ7
631Z6Zd65eLmxGiKqULxSqPJkVFyusQiZhqJDSyxBDKUp1DjP9QkMSWHoWiMtiBXEyuFZdlANz3B
sszsna6av04+tXyverZUYxTyz/VpSVgL2jdz0nGPGHTM6nS+7QU0vR9H9Pe+/cOhwgA7Gh0WLlHx
vQkpt5j29ow6AOBBTn8DpfvRfQKCfIxUCrEyN//Aj6OVbnBGttMPZOfuktISH2gFI0DeTBs24G1I
Xs4vSHZyQf/D9YcxloHy2qmVWrcq0GsueEc5PzL6PgMHzKLbzlY8omVfCGNqGDDAoBNIAYUQPHTD
FLcJ9i3Wrob4oJObYrok9f1gK/rk0rv52JLgCzqAFEPS8y9kNLu19S6zHrgyWlEQKzVDaIwY06jZ
jmBkY+6634319g8bihUCZYOqxBdJ56F117X3+IaC1dbTzDBmmx6RI34/b0fqHkd2+CvpKOS6mlag
n6xjR93LzLo0s63WKe5mWVwyP01QoamQzzZEkFMsZR5fFw9F3XmfgaY3pu8L+lNkudFVWqlSbwTE
xgJ+yEabT3ATx13IZERYVIlel7kEtvGegHafpIpMW+qOKOy6AGYC5WAJdsolHUhmwUnydY8mbJM+
adOma24tVd1QuiD+SMV6kFSJMbAY4q6OMwJvLLSD3b673vjLK8Cu1zLFCVNZEvy+LaJ0iVpYmsg9
WODM8pVywbA435z3uw+8m1jTg+bvf0sSEhu8hIF4jQwsibnX61j71G6Dscqem858aPPhKtUb8Jc+
kealSpM7zL/5WrpuJvebiffZ0rSb1U4Dh2UHc1SxCak2gV96R4diKCxmmwy/Dey2nbdpzGs9CVvt
4fwWyAoQKAdDqg+ZHW4CwXti5k3EGIGNcefvxfA+jsGaHXR2sTTB9Pu8KdktDYI40MAjtbJcse1h
LpkxuaDAC/L5tjZuQYHgnzcg3bEjA8KO5VRrlpzBALOLMKNXSx8WjG7Hf6k+Hi9EuM0cUo+lPcCO
lX5Py9W3jHsj/3l+LdJTfbQWvtajr4/Rf8A0uY1lKP0sf5ubOMiNBLPxD66qhS3dNwwzmlDVcCGC
LdybUzziBbjAVtuAxvJt7nwdMiWqlqTU046sCEEe4hkTit6IwAmOjp1t+sgHCmvQ79xoa7pP57dP
Gu6PjPF/P9o+PS4manCQW6pfRwB9d8Cdbz3jKYmDrt2zVJFKKXZQfERXjgZQ9PJxUb4N9W5uAMN6
ilWc3tJrEvkaB+190OKcLspoaohA1SsezZq7Ww1QENv9ddQ7h/N7Jz2nR2aEkGCl6ENE4BQLEqhf
pxDhJq/nDUgfsaCR/28hQnxnlJa5CSqHYCXv5qD7rN1P3otpPhD2mgCxBPUpt1bFeumJOjIqxPo5
GaFpn8Oo1SC2oy6E/DDM08RHchxS5zeUqLZJ9TDYyFC9b3OaBNrwWuvV04hRaZbVIH2ens9vhNRt
jn6SELC0QY+tJsZPGrMJz7LHpsFMxEOr7c6bkX1QTMwBf8bZD8Asceo3ZdOXY93bqIWQMAWzUbmu
ihxEtpAjC5bwQb04t9sydWFhfJ31cHbuDecNhGrn16GyInzBKMNmUeYgJhZ/ZhBExLnfz9977/28
GdkxQ2/M4kMdGO4VC8v2VHfZzLCYEvUNtGIsc7tCguC8Eb7nYuZxZEQsKruk0RPSwgjDyE4ZP3os
9LJ7EEF12WVXZ2EzqjiLZfH32KJwrHUSe5hdh0WbgbM4GAhOAPGX6mr6nVeqlpZiDx3BIVxvGMky
wZhWP+VDOI/PVBFyDak3eBzehYYGcJyCN/S9ZrbLgJqQ1XZPDoYv9/NCtg5b38Demfv55E67uWuX
MAXD14VrF29TzVD+yzZe+gvcEldWOW3pvPYKQJgsznANCWhJcK0MR9hnjwxmonMAvDtqqHWkYISI
UKj6kdl+r5I1lW3zsS1hm1ugCLUSsn1BwyYfPf9gbX+ZKpSUbKOPjQgbjWs7dhcOs68WwBJiI6yL
8abUwCP8Ty1wVKMJGmF4XIP84DRSITVxky6ecTEYoQWm4qT6cf7YST/OkQG+1uO8IHNjzylhIDYw
CAjYOR1SPxpfanNjVCphRVncBUGJA/UDcLxRkeZtcM1FT2eTNyy/N9MvNm3PL0b29Y//vrAYlgym
E0cUr5c1CWLahYnz1M+qmRHZlh1b4f9+tGUVmjBRifG/oM4Oo7WLdIyEjkHh4jX0+A/rAZ0Hhg5w
V6Fsf2qpmMoassy4pxYzC1i3pUO0JY4ibkg/yqeRj9zkeDlWNJJOh5EIA2Ous0tG1Vym7Lw4wJxS
AlcG/l9YRgUlpXrOcE1Rtl+hDlf51fyQ/Qta5MiKKxQ0KsdCxZNgHSTelsb7DGqX819DwquLRw6X
oHPxPgSqXFjHMFiILwss2OgsVOYB71B7uE3nHWiw3OjQtK84oXm/a2Lo5eC84iV0/hfIN/K/H/CF
2FfTshYQal7+SoLW9SP7ue7e5vFw3oz0GH2uU6RAifUUAnId1mkYie/ibigePVXqIj1EHqdh51ye
EGA5de1ooR2oT/CYr8DN0z5a6UGvDnW3yVQoJdktD/b1/wyJMYHUS5wlKJ2g4kSm62l6XrS92b+1
5d5UdUqkR+nIlvCim+qsKhYHtjK0YlaQTDSp4i5VrEb8NDWZzW5xsW2kTPwuR/viyh2uWB+a+ffC
VvT5ZcYgugi5FdQ6URUS7rk19sxi4JFhzuttSkgwONZhWNt9Z3igdJj9vm0UjWTpGeNqqwCA8JEs
cZSR9lGaRgXypDoNIqr7aI9QmoIS6jZiB8v10+gPEjc/Yzc5uXLysFepZUjfYse/gH/ko3ioue1o
pCN+QVzfkDlc49Catk1xncTXLdvF2UOEt8n5Aye3iUIDr55DK0CsBAGF0vcpNFqCEsMIk4m2zV3a
3GntZWJ3YCLENHud+5jaVpjlH1DMuT/YQwF+4DQRwk1WuG5VVjbMehXVfjf52qEGDFmEYdbKQ9Vx
MCnwdzuGoarAyTKK7JhM67vurjp+GRqd4zD9C1AGjHsoh4GEBmMtQpBlqFFU3sonuPTar/o35r43
SpZH2UE9MiLeeTPq3ubkYdDJ7QYIp+roYin2VhbfeEME3PyYc/LEJ6aVg2An7tMST7PEr+NfA5hW
cu931dwpBy5k4frIlFhrMczFndI0LoM5LkJoo1ylcxKSeVLUoFVmhDR+yNY6bwnMRO1DR1+LluIw
qgh0ZDfc8VqE/J1U69KXUVIGprZxkwvbvUVSlU2KjyP9/J8fR4SrFMvqjJqOpeA14juM+o4KLKla
hxBEIt0o9cqABSu/n0rUv2DD9PzkX9qwHij/QE7NI6aYkuSuXrOmBWuyFrcvmePdtYYGSd75EhOt
u470+/MRQ7pxn+bEBCQv08xaI3j1aA272ZjvV9wI501I3YwzJXA1NrAoCW5mG5E1xiVMdM0vihHU
PNlM8be/tuFwWUPoHgA3iffIaYgf7C62mNaU0EFaItNfIl2/w6BF5oRmVRXp5rw1yYAxsGUW19VG
gY8zep6ag+pvREcTNFpmmfmZhlhqXUVozA8OWr9Bs+a+OyR7o7ijbb+FiInidpFc4yfmhTOljySD
dHOLHTW3GkrLoGIbQw+gXarf6poiQZFdZSfW+J1zdH12mB/K8xTWKH3o8RRb+w14OX0neRko7hkU
J66i/h8O9IlR4bhZCyh2e4IdTprbJp6Qe6lSb8J3SbgrT0xwvz1aV0zdutQKrEvT7iNr27kbmsSh
qV9b0VuubdJK89vftNS2WbJJ0tckGzgkEi/ewAEeLr2c7F96/G1hT+4YqRyMP22+/DbbggrMh1ao
SM6A0beSgRqxBGTtpQTBwPjDWrdT4+7K9slcQzgfwMGqaTjJQcVbA3hDMLajMCiWdfTFjJjBVWqj
2c/oi11fZ/32/MmRXKIfQ/mAAqP84Yhz6oWm05k6IH3oCN058y9SbJe4C+ZqN6vEGSUB+8SU4EEM
cCbXrmEqMcJCAwJ071W7RUUuKYmfJ1YEJ8Jseu+xDlbcfDeT2w7c8Od3TPpRkKv/b8f4Mo+8FDJv
NWlSGMgIGLKf03GbpAqYsQyEAQwhOt4Am5Kvcx9J0oKKecSsgZPqGwzPQHdtU+Y/8yhMjSuKmaB8
W6QQRtNVJWJZbDmxLMRtjRbgUqN8yoHdQ8G1LkM9+4lCApig0yYEt6zyKSw1idk0MD2iG4xCjJAi
G14WFXREUbUf/AKks5jaHUAs2fv9MvhZOWBYEVlE+NdfEajnT6PiOnU3W3KOm6zWu9q+0413e/51
3sTHnL0QM45tiPX2buytydBhgzbTkzWwiyxa/AwA+w4jXXlPw56+t8WbbTwiD2f2VTknG8NFe9f1
9RxTh1ZySEd7u5SQBLCfSaRD5+xXitFb4Fb80aru5sm6zTAtfv53S87pyc8W79J0TAyrw88e8Qok
9XYyXrw01CpFSJXcmbirAV/UkYOgoi4c1NhMoqZbAMdd7NV8ST2v/B7DO8DMZtLkEqcCyUNf2W2N
zUjASHx+kV/DBHjxQT+LBAXM8F9Io6aClRgYTwEMKB5r/bIqFKv7GiX+n3efm7AwiiasrhybtI0y
/P0OvRaPxUGm51tPfzu/CgmYBGaAlUKpDKV22DoNRryjaUEAD9wL6UMLis98q9PdDJWyOAYw99Za
Qzb6jnfVB+zJMv0+CKBV22xXVcSSLRc6tcCMQxMLzBOCz/RJY2QLwXJZ/afO7at+0XbLQBTgtI/R
vdMTBWpiaEyDiQHoI7RgTpe76vqgNTqi02Tba+JrQJe8G0lpXy41GXNfL3pACnu2QiWnph1UVQqM
AK6l0dLQSNP6zsCz+haN+i7FWKXX2SGdIrKZunacoZ4+lJWvQRqy9nuWJ0+RM3RP01pjB6meu3sS
ZarLin+eL+sByA18DKjFOGLoY0NZ2GbWomVlxni+NJA/LbwCnOqa6/qMlFdLWyCfKzBplmn/gF3B
biJXBpsqIKbAjJ3upmbMHgQicALr4j22L6N0N0avVrk776NS1ziyIrgGFC7GzOITJm73kOeh0YLk
wng+b+NrFgNAFabYTBsqohyyfbqSoQPUvqEjB+M2d2SwrhOP7uxoxfVR+64WKS4PWfDg46VQtIYy
syu2ATtGtdgYsKQWmGavJT5JfpxfkNQCSlXIALgQxJfwEdVgGk349eTYW8+MwCGhGPyRbtmRBSGN
WRg6pU0OC3N9P4JAenrUs0sv73xPJST8NdDj43ic2AS82Ab+J3ycaISaJAEQN1tvAIHU2T5KNtXk
Wy4kHTfn903CRXhi7AsWvI3ituKw7JaFJbmell3JNm6+MeK9bW5nGtbdbZmGdbR3qUo9V+bpRwv1
+PvmKDOE9gigAnyhOrtqUQr39rFK1U0WMI5NCE+/JvGiyFhhYijCYT6ANQAhHjoAmbfV3KBTCYJL
asV8O3Gz4DGPrye+q+cqz80K4JwgbrZdf6evbyTbu93tkkD34Y9LD4X5vdEmtPQh9ab/6CxFRUx2
DhCdcIUCvofskG/50ZZGzI6zgWK9JWhOMLvjj0QRnqQWHA5vIiDFAZj11IK+Nk1ObI48op1vlNd6
quLkkhQnECqwiyDk4vzp4gFomaYz6Ljg1rLQT7oslwfD22v5ddxvajuMvdxnHRAS+E9R6pedvCPD
4mHInTHuxxGGgUr3tJ1Bf2b9jbE8d82F8fcAxZNFihp12YKz3/BFNnG97ZYfzUoutCQNz59v1YrE
I8aqwl44ajsBgZq93hbVJfLfyP6p93vgxxTWZAf6eP+E0zYA79HlOl8TmvbO966/yKZv5xckC8MY
FdP5HLYDiJ0QHJvGAp1uj8kfNzLR62zTP+lINH+qoZaSzPG6AV2MinVEtomok3HGdmD6XFdw+VlL
aOpxBEeZP/Y9eMsDTX+uDX/xLiYVKZJkCw3O0/4x+omBY2F9oEo0as2Grd5DVYyY9lPT2+u2cEBt
eH4nJaHRAL8ASttcTBAjzKcHOdYhyzuBzyBIoXdpLOlNXN8BMX2jGc1FQ28SnW5dC+ngeasSKl4k
Tp9mv7QG5gEpgoX4kc7eHqNVEF9xwjh9oQvZa5p90TVPbZxcjkkX4h4HkYPpBQu0LrIVclLOs5kl
e3MwA9NQvD6p5Cvjh8GtMOOPDEJEgrRxNtZOBed1a0w2aEOcXyRWrZOg8NLsBa/J9ZvrFd4hpcO0
z8wlD9uhnya/IT1kXvs18tmaJ69V2+h3VUSyKNSn3ir2UZcPYFCe5v6imukMbdHFpqFDkub3kI3x
FBKtnH8XYG/+k0RgIu7MeZn9KbXJT2dsrUM1LfnlErvDHOCuXh8GrzXgFHr+LepYesCYS7cFQK0r
r7Rq8K5zfawVTdevD1x8MgylASeBJxOE0U49pch6w0wa9PiN7gJPBY3+XurrIlJNVX1oAwjZPSbF
0V/jw04YpBYyXzx8x54lJnp/Y1vpQZIk4zX2dHpPB63b6+YAsgo7b+afbmUON9U8oYWhj3mzyee8
u5icuX0o8hqV3R6Efs9tauZ3rNCGn42nrYotkTkLeIEsIOU5J/D/kXamu3Ejy7Z+IgKch79kDZpl
ybYs+w9hu9uc55lPf770vaddRRFFyGfv3egNGHBUJiMjIyNWrLV0lqCTdWRD6ENbkxQdJXNW92bl
XJdlXV9rGlWgybZ9dyr0/v0XPOJY4FHF/Ygs7+Jb8Hilmv+7P9o8QVPoWub+8gFd+9inBhYxvNWD
1pZwdA+CE8omhVS6fiR78fsLSgz+kqwL0kX+zzKQS1VfdZFoR9lmte+65CHXOrfr640rfSVdgaCB
KMdrURA4LF46edZX8ZAM1KHtYRdJHNrRu7xhKzcSD0IoAplo05GaWtwOQ4gcXl+zEHXyaijE0bTu
VIgwe7dWtA1bKx+HLrRhAvURijbLLmEv62Xa+3Siw8Lt82/1+NgW+3hLNGtlz7BCZYJNEwo9Cx9L
DCdS7UlYyb+a9n281bjY+vsXT6lw6uc+Fd1he8xdWdoHY76xT1sWFl89lmOzzVRWkKvJtdnHV0V5
dfmrr3+JP3skAsRJol2VYVrNE2uo8uDgaBDCjF9MSrDvH+hCvMWm7CbEjAXXzbkdo1fKsM+wkylP
szG6gf291R6cONzYsZW848yO2NGT9aAo1UxAuDIGJj9M/X0zfJG6r5e3bKVKf76WxUlJTF9txh4b
c/Ac+wDDs31uxW4wXLXzvVo/Rfm17Hyf/iKinS1t4W4mNKJSZAt31pH1bLyukr2yuNW2PtXWFi6d
Liym1ulYnm9/NMrHOhhdLdld3sMtGwu3m4rZz9QWG3XwPNtXxeCBZN5K0VZPD8VCphV5xMK1c+4L
na1Ggd6wYZUDBt3YOZCOTa6orFny5wlugeilTj82PmqbIHS79BNTp5eXudLjwFVEzo0KPAWdJSdZ
0VRApgvcvqsOmvXUZwegC4ex8vzMcWWgf/J4l76fWNZAUlNk3xw4Su2LjNgyk3mqFYvUNLtilA++
FbvZ1f3+8tpWUodTK0vAQu1kNhRcWDHq17zc6fO93Zdu0hBBDn72etnYmr8I5L0YGxMUtgufnEsl
KWwZVFFa7+oa6SGLWunzX9iAhEHhZtLFq/3cXQayHKdycJco/5UHdy1EK1u3+OoyNC48hCvJzpdw
3WKo4yEacQcBVwgF+o9y/RbZ/5rbO3+MLNG6ox1a8TxjpC0/+fTOo78peBmnFpY7RYoyxRmnV6pK
l86k2d34W3zPa+kI0AKAzTDIi1bN+dfIJoszPQC/aZU7edx1/dfeOmjJ9TS8/MVn13mEUwoCUvZb
CezkxoDSNoOTls9uylezvwvqa1/9fNnE2o0huERAXf7W/F6eyK5oe7mdQd4o6ddSuuH9syv6/WQ+
+9bBdo6J+suSD4W1UepduduxikoVu6igAb/YQiPsfJOWLoEcQQkVtezIv6p4iBVbwBTxvRcPHgwx
EQ7vGs215clR0i5t1CwBTGB2+0KrXN9mmo0ZmBH4l7IHlgGiVgI1NaCrPSc/Lu/uir+fWV+keX2S
yJINTgNc6+jm9oNSbaxvdR8ZsGGWg7aJuWxypVbftFTNWR4BO5F+jeOzFN6HW5fFSnDAwB8zi3W0
odZGtYMZLbhDZLEPrwz/8BdbdWJikYXNqmRXQZKBZ4Sqd2jAAAefLlvYWoT4WCenSarhOdbEXlGC
cAvnV9ijWlZu9APXqv0M7vDg4slFmXj5bIWpKpEgFwOLge5aGfG0Cxkb0Nw8f+DBjT3Yt+E9LovP
Y/fZ30J9rVSczqwLfzlZI8q5fSzJOFzWx8fGsT7KfXUr6LICzQSRxTz4mOGIzfHy1q5ExDOzizsw
SuOAxxSLnrXnxr9LjftR+arV37StCcu335B3oAWHio4wOL21Rf6QNQP0gLIV00yVQzfpqofMlNxU
Djfi09t9FM0FKPUQK+AN+OZN0HZVm09mQveucfXuvhw/DtXkDdq1jH4For7vx9kKpAm2UA7mFCwL
8mOZmWlZWolHJ1lSPifhs9R8vfyR1vbuxMSy9G50Zu74BSZKYJy1/qp15q6ZdpeNvI14vxEzXFY2
1zCSH+cOOEHzPQwjktSVNezNuNkNWznE25CHBZuRQt7O9DmXpbJMl8xcjpAvt3q3lK4Ndd9r0HD1
L5cXsmIG+XVRNmEsQDj3+ULwsqx3OuADWffZcG61EQn4T52y8SZcswLmHW47GlnUN8Q3OzmvhjSZ
SuIHWEl9hkcq/zmVu4dhlpprRfalq8trentMbV4cf6yJX3NiLbGMeJY0NNnzqEpcvfw+5uknNfhq
z+rV1P66bGzF3WBxhUiBcwTrtrYI6HFchn5V4c5OEUCj8H0EOmWWHy8bWXE3W3wihkxB9UIXdb4i
wMhtYQmWshHcheGSylhP3JT2P5fNrISD3zzbthDZBpa4CDtT6GRKJfBgln9I5tcQHqA4YvRrVygH
wL8UiraGJmnC8dPPMxcbL6fiBbBEha58kcmGs5Q5YQCXrFbazezKuj8xKCL7HwBH8vWskCe3GzLF
71l23+2cIRzcSrHJqnkjM3cgUZ1pPH2QBuim52a4HgZJf8n8hlQkkvvyKi61ZN71GtFUzsw2PHZD
itZAT2S9a+qhu6OCXD9UyhR0t6UV6R/M2eS8zdN8UNspvDXVTP6mToV9O0Z2c93hXhHDYxmBWZ91
heZhkkhQDAWO+SuTi/Ew6/b0I5Im46lo/OxjSCfrS5nY3a3uJOPBwMZTaYP6KPNcDXfZ6PQ3emqa
r30Vwu6UTKHijt3QTjslkPKHIgLQPMtpE3hTLfffBaNnc4AArbjuzJmwXQ9W9mHI63a+pcs6+B8c
kKWPjLrYvTdAldi6Yx4W15YRTi9lV4cHK+phAi0U+AEoaJrHMNLQCvBt6M53QTcxADSrofSYqrn8
mlSz/1S0TUT/xDKq66yX4h2Cbyjn9HreeNStwvw2L5Pihs+oBXvNSaZ/1UotMljTkuwTdEUl72wI
ww9500S/mrZK1YNk1TlvYsvqEt7lQfeq6kP7tZgDNGX60I5/INag7eug05HWyFPtTg8bym+t6Uvu
ZZd/+4amJiYLpjwLmASAj/OTFXFRhVIFV7KazZ4O94Mqtcc5lo8R1Mx+n/0bS1uNq7XDTElCaF07
ELItiyKGH1h6nnHKtORgAj7qxvdD7FjUiYVFUC/z1CpawZYaIB0rpZM75NeXt21rDWJbT0JsOymd
Pv2OFPhXEz2M6tNlAysJJhRFGrcFele0KJaxqAWvWuTtRHGjUKVvVm9ZX/MwGGqvsnPKow4EmIfM
dwJOYWb2s9uGfqTu2kTN/qkDLeb7Rc1tGQ19tbv8y9aWDtko+Rn0dpTqFwE/DfxxCHSAEUP3WVJ6
1ww3Gg0rlyUr/2NA/ICTvbXrNinU38RGg/qSqNA4gsAwpvImVzcsbS1l4fxGZGexJaQVa9oZoC/K
Tc2otdvR4k3KwxsKb7oA52uJnIj4LLAJRKqdar04cByGxsYXWTVCY5F8Elv0u8+N6FYalQP66p5k
P/XNIe12hrZhYu2bwMP6n4nFy9ABsmr6MV26ZvyWGOYu7oBk5wMdzC12y63FLNxLLrqiHCQW00xX
Sn3TkJFvoRBW8iObig4ZErgHED6L/Yr6Se2JewKFkB9gHTxkR/NjCLGy7r+fyhU6hBNTi30bCzlL
JokSpV9GV4id5mlwMNpdK9+H4fuzvjNTi40bFSvoE5/R1mL0d60Z7WBYTYsXXYbJXTK9y0Fg7dqA
RRNSY4RqQLMvjFVB0XeNwxYOpRc1kVuGaORdIUPlGuglx1tOsep+J+YWIaFREn3KJcxNme9G/W6S
f/m926cvl1e15nvkmRRYVF1920mF5awzUgPISIj4AYAEG9CGMm9xM21YWWrGTnkgm9FEMhvDNmWH
H0z92dxiTl7bsJOVLAftsrmeq+S39GlpmMdBS2rK/sr9DCUezSI//nh547bMLdw8mpA3b1I2TtN+
ptZP5uy8ksmhMP5y2c5KNwPmPnIGevb0h4Hwn4e6muNU+x0j8j33bmZ4jvHcqR+VicpHtAuLQztt
Nw7XfF1ANsC5o2AHE+q5TSeEYz0oAFNoRS4m+rTbous+dkOZ7ZX6oaeHIzkboIi1COXAws8SZcei
SX1ukvxx0KwBrgFp0Lu9pH0wks6HrSGXr0u7eoWHY6tVtWrxNxcAvGBC0Prcotm1elMlhN1iSi3a
bQpqw8kQKd/UxJdCr9IrPz1mY5dtFNJWrmBAU5pp2RRD4BxePLn4xHliDrRV8tC4Lrp7y6+Ol31m
5bj9PxJGE2QWHanFyqQUHXS9o/ItJ0m2N2Z4Jc26GcFiWP/+hSXewcwiOGIUdLGWuXRMCsFEqbig
IKI+ddaxVKv9ZSNrG8bkueCMYSblTUldme2wTmpB7GZO7sgYlralPLLiCs6phYXzWTNSMLI2kRXR
k48/xPJB0a6y7K6Y/iJPF8he+qNAIyC1Ep/uJNNL8jGf7ElgKhWGSDvHK8Ofl3drJTDRf6QVBWgd
eNESRZwMsVVqpQZBiHKjDje5vp/sX4Wx9YxfGbgS7VWwN7DGW/x38emNNOumSKQUbRwVB6cL+qu8
d+rZtXLDDHaWE9r3kZyFD4ETdsWuLrLqYRjS9GM0a9FNmqlZcfQZ747dqur0vWr66UdRKr9T4xHi
XhVldlDkBhSczTA0vhsXTF/tzSiaVAoHkfExdaCP8WiCmNdx01Q1zx5FyjeyQLGK81oF6wMPDUcy
RW972Uv2pyTwaxoEvNwMeT8Nue/pTSNdD60wWLXTXlUH/WhM3XCs+8r2Ln/MtycZ88yswGxMk/SN
jChKoUOUlLQVoSupDq2VBK/2BGAk9+v3i65jSqA5Ae8AQF+Gw9GJlTiP6S+mXT+5lpJH12Fp2i7j
Olv8IGur4ssJti9HU3kRnx8CyjNSMaSM2oZT2dwWtlk+qXFr/7BLjRLO5R18exzElBRB1bCB30KQ
f26L3MYxm54J0rJ8rDRaSega99NRL6WNT7VqyALNhd6fqalLoo9ANSsrT3razIAbp0jhvRo9oMaz
b/Tq+fKa3gZE1vTH1HKWyC/1Qp5bTE0mHH9N/jh15dfLJlY/EdwtNDJtzXkT2Cs948yVmBj6YJf5
2ocEDb4wmTZuqpU3P0sBkk2fD9wsqzr/PF3kUMVLJ/orw6Gbn6P0VopfAvXaYMQ7Qjqzup3RSI8f
yhQ45qfLa1zbRlgMhLI2VwtF1nPbsiRZfZQYNIiRas663Muiw2ULa7toC+A3KRRgxTd1n84ofJPY
60XlC1pvs/r0N2dJRHkbYiNBRrjs50xBUtRzzfjmkFzJGcIF81VEFnV5HSs7RRpIA4evpHOlaOc7
ZRtFFZW2Av3HpHhdsmd+ZMPCyukBI0+1QCAMZP53biGrGBsM/TD38vzeDx+i6t5yfg3qxoNxZR1i
wguRACYAmeFcBANEMvM2yZPcGxB41F/NLdWble9N4ERgmtudpscyhuZN107M8OReCbPukOzU/FHr
NhQXV24kE3ABn0JUo/Dd851SU183KXHlXqUclezTYB8L64tuXsvGs2+gmMJQ7+WPv7ooUBpCIACQ
uyoeCycpi5KAVA8GDPbxnWG8hNbXhIGy/5uNxaKmRA66wsbGnD/63SMl6zj6eNnE6rf/s4ylQEA9
zg3Qbkzo83RQlPRqYkrg/SYYieCE8A+zXIuAYg16XsEikXsSw6uRaVGjT/5iFacmFvGyiayQ8g4m
0rl2Hcad+43XydunHyk2pQB8zCGtW4Ys0+ih7qrq3DOLyNXzT/ErjVVKHDuTTs344/KGrfkyySok
YQIChprYuWvhck7a1W2OANbj1COfzDS1TE/NhH/wOPnmUd6SLVtzZhaI1BAzAlDULyJZF4eFUxY9
ccaMWM9NFn/vtoh412LZqQ3hiScHptZqiVcZNqTcjX71zRc52MXhhiOsbJ1F9VPon1ONop9/biQc
VH+spYFLy7iVzNjNwo8mc5Ch4yrmLZpR1bwRd4RnLTJhIJ1kAnAz0aJWF0d0aFQEJqeJb+V8nKVb
Hf0A09NaQBfTFtnYykdiXoMnsqNzHbwR47H1PicXl3Ov7iYoxHld6p+qcasp88aKIA0wmZUVXIpc
nYujJMtM5ZCjAT1sE2aYdqWSu1Z0vOzhW0YWwbMqFaf1R4wYPgBv+MW0/C/E1gQvgWCgxaGBjyxz
XFkZRnMcISaIVWrt2m4ISu/yMt649G8L2KBnK0a/Fxdn25Ulo3K0vMfK2eXVznaeldTx5I14sLJb
JBiMeiPTLer64s9PTo5f1CVpdEklvGqRYWWSafoSvDspYxAfmV8qJHx10r/FWqSmCI1aKFjlofak
df3OyJHfCzbi6NpSTq2o50uZ0sHvYl9YAT9pyvJRibpHzdrCJ62a0dgvnvw6r8TFqexH3ozmzCBe
nxp37ajdW4BH1Kx7vxujikyGJpBDYgJvsZpZUs3aEC0K6t0WQLNKc2kgXXayN1cPHwZeGnIaSlYK
+dO5EbWoch6cJqBQwzgMTrRnLvM4BGB50vh5lIZdGG5R8LyJoguTixgQ22VljS3NiizSmaneR+X3
wG93CZN2enrQ6yNMV5cXKf7GszBKXsD7WpT+QHXABHG+SGsuzNJoadTadkPObsFRU+7hbTias/3c
+9nVZXNvUbDCnugjKLAVU3haeHvoQ7LcCWWugTJjl+5Lk7b9sYi9wvqcJC+K8hSGr05wc9ns2ioZ
hdRRESKFADF4vkpy5CHKaorWWn0ThPRnRMv4thkdt+g3+JtWQhPFJxqNNDCYpHKWXpMn6VwVmDJV
+TrT/LsuTaAxqn51Tvt0eVVrpkSTRAadxZWxfKzqedEMRo+3GGYvu41Sdvd2OLV3ZVNJbhtMfxGp
GJp0qD3RcRKVmfNdHFS7UXxBAV2r5p5+K3TWVMveDfrGQ8BJC2w8KeubF6QDfAPvocQFq761S6zA
cuc0f4qUlMnTvDhMef56eR/XvAOMtFibuN2Xz6TKqvu0FgIMdm/8m07jUUWFeQ7qxo3t5NCYWyxi
W/YWuVIzNmCpQuyVWfRLDltEScebkQp8I1VPZv3u9OX3hv5Z3uKIT3lhVWnChto5TLvSJ2R6D8UW
C+NK4LcALpPs0zUhT14ksnkxOXDgsYYxUa8r7antjT2Iu/ff+2dWFjsXZF2dxKK+P4bqQa79166t
7rX5ZxDVG/2ftfVQCxRwQZIZSoPnvq7NUxzP8UQk7p/TwWGUTHLDreC7csNQnKPszn8o6C6vfp3J
69qHdQiCKGUXyl/k6IvfxG7uN09VhKTrRrxYNWfh5EDdQOov9QqnMQRdIGafm7m8sZK7VPunHqq9
+W9JX7zfon4R32J5s8BrQBJAYsMuLmIurPSd3PRkHInj/JRSCB3zaAM8vBYASc80Hk+kafBgnX8k
DhHa7Q2xlirRtdzlu26YvvESYarK2Lgn1/yB/MnikSYq0sunYaQAz8stGiWxdQWWECT0VaOmG2WH
t5QrHNVTK4vLw9SjLHeEBlub6tk/0myYN/6o1R9guJo+K9JsMTlulkeaKim1Sau5jUuqIW5ex86j
6gz9RzPbq8MWYf3bnu/iZy0OgxNNhh+aLF6Cvycdjkx4mLMXGCG6Wrui0jw9PDZb98Cat9I04qqB
7UtXf2cSJ8m3AuWuNUNH6JV1ex2Z2vUcdXd+Ol5NHEW/7m4SvX5/xif6VP+ZXCTJfWFOfh5gEl4O
t9VNd7R/tv4OwNWeTmIebZzHtRMiULsU6XWYApazOV1aznkqOAIUx/+gwUg+Vp8v32yrB4SxZ/RJ
xdt1CRJRAyN3plpYAIcc3fRypsTHUVOq0I1Lw//ehn35N3tIuQnaD15+VJrPz2Q/Tb0eCPRQm0fH
zpJfc7m8KUpKDpZ6306QCWZbqjSrqxR1Tvi4YM5cRpqwmkcjZirCs2gK6LMMa2J+qxcO8xfGRtVh
NX/lY4mghsE32DvVihNEUrm7/TZlJHZwde48KzjEyc/RciXtofI/WupBtzZCw2r84RhwEHSB2Vxs
a0hfe0500UZtLBfpmA9g9A4+YjKXHWYtNaFe+L9mlsiYxp4CtROHTq6DfdC+SDQLquIQTjMaxxsh
de2zUb7le1E2grllsaTAkBTUPUWiNwIlanz7H6caLE9qxxA6muR4eWWrQYxBOJ1HDm0D3h7njhk4
vU2Tj69ldtpDVD8XtoUgdTEcUyM4qHP6dZwNZCseY3NrxmV1oSeWF2HFb1G0aQx8Jkqz10H+Mifa
U0lx1qOhdbi8yjU3oZZIw4PEmfrYIg2zqj73gxhTSWUkbmnov5w2u6GxtiW4tRa7aJkSUixq8MqS
vTBqNZQBRyYmabt/LSondLVNOt/VfYMggkcUVy7f7vyLxd2YDXmLjdwCQIwgehGDoNdV6Bo33oer
zsFbnxIPEUtMgZ6bgiZnmoeZbrPZtrZy0zpakN6TbJajqyNlAES9jxvbNQc1edBbI3xWQ7W7tQGz
v79OQ6URqjxe5Qw5Lw+FEZWd7Uj8kKRuP5NPM9amxrscFtmNOL26ZOBUooImmo7L7kBsKGFqV0RN
0uAbzY4DN0Fu2W/Cb34//DM76kuYaZ5a5B8UnkOX3fTtl+XRSqhmvykUvaGcMbTBGEpyHY/u234w
oYgvdgEcl3n+fNnQ23iGIfBqdD3Fa3KZIWr9YHSaQ3/Cb+5y89uYBW6aX/EgpzOysaa3R+/clFjz
Sb4CvVepjTqmlAlVPWfvFCSLWxf6lpFFJtYbRlMpoqWDkknQ/HCk3k3eLREAypjeB9cMVSFm5RYx
hGmPWh4DSvkJczdm2l9lVnrQpK1S0MpSwBuRIjCTRcBaNg4nhaSyVKiq5431na780fIJyEEZbFwz
G3aWTMyI9BaIs874Wja5YSkdGmnc+8YWznjVDGxP4nYmD1lCwCWnn6SmMtm1ye892S5s1zELeL46
//3BSqHLwpQ1JSRIBJbvuKCqiVQpZP+RWbqZvbctL4nv7SLa2fU3swwPNjNB87vnVERQAoFB7UUB
9WYvXM+MmjD2I6zaafoJbqgXtSTtkSUU2pgBMhh2ywJnf/n4rsQJMXJmChZK6JWWPtJrQZx2c1Qw
+iMfeu1HOg3HmYx8QjPosqW3lVcc8Y+lpZf4URE044il1v7MYAs5yV7yjf08fjNUcr19tdWb3zK4
SEfStvCBcmEwbCrXGsgYH+KBGbcvkWXvG+nV2gKMr+4lnGfM5wkMyPJm6Sy9M8YmKTwF2OIUPo3q
tJN9t7c2UuS37zZ28j87tBLO42BdlHLpmywsVjQq1190Z/b82JOM18z5YktbkjZvExGFJUEqhFOy
Lm2xj9YcDmFQE0Yq81adSleD/fqya6ycbCikBIUtXQCRVp0vaKxSCg3M9HqlrcruJA/xPmmhbkG3
aYsXfW0x1I5NIMfinC1fhHTUUilVLdrpQekaxofNlOp3An9elUFYT8w9E0FAEC4Tna4Gg1v7nOLR
aHK39I1bKzPagzTFj6EsPWaNbtz46nCnSNKNbdfXklp8rqr5vlSDAB54TmETfqCHpJM29zcFEji+
REYWyFq/cSLfUqdyXQP6Fv1/8hT25Hzfh7oHwpSEBbNB5qFUsis5FITx8q7s0UcbgUTHviePP4PZ
2MVKIJj2NsqNK18ecgEmrKmVUTBbtg2a0qcDOUkCD3AT9JYb1M8QWx3f7V4YYWgWqRwANMtzmaVZ
lZVTQCAgD/Mb+WhCvb+pnbeS7tH24HHM084CNrNMpru4yhUtwUwxJvu8+2xNAhvbjldzJeh0ut2E
8JRSIntoNFu55uo+8qwU1skpliOOpIGVFhnY1mM4scbWG0vlNg23IAErp0cgzP8zIyLgaQaW17Aw
dZiJCvo7qfnQhlvC6ytRW7QEdRCV5K7wnZybsCvkhDKJ4GbWz7r/0OevEOu047PdvOr6Vedv5C4r
5QZElE7siWB7sqR2am1/iuLCm6tdUT8kkxtR/FZ2w3yjS98czW2Hz1J/9X6PpIiv8QwBYkU6c26U
WdwiKwHy0Z+QHyetuBkD4zGSXt9vhd4Vw18yvq8uqzZQTAK2TFFxNNJpX7fTdVU3O2C+G9fRmlNo
aIoCtQJj96YMPcR2WJEP4RSMqGjNv+T+71+HToBQVfBBdOIW6bIaMxDQmw3OLX9SjBsNTYF0Yw1r
5weInRj1AiKE851/EJ+J7ILGKV6HHEhem4JkxN28G9Z8m549SEHAp9x2i5s0MO3CoR7CTpm3HaMm
kJgow1MS7nL/33rYZcVGHivcaHEVgQ8Rs2uwP1AzF6s+8e20r2vm0Rly1uDktLrRVYentvgQ2ZGb
xpFbbWlnrewiA4eiKSsDWSOBPrcnTb1R8bIpvCQX07r2zz7gctHULfDgiseJviWoEXGRU6s7t5Nr
SumHkSxSyVq6mQcVmuXe2KLqXLNCE5YaJPvHFbnYPTup2L10KhAZuR0RlN4a0VzxBgaAeWJAlwt8
fFkuUzsLtrWQv1+q96VMKTWhG/pJae7g7VeD47SFUlu1J5qU5KcwOSwbbuBTjKGV2TWrGG86ZzxS
iXdN55dm/SBngZ3POtI3fu/4MRHORNgPJjZH5n5fbOLQ59WQkOJwMbVXVjAgM77F6PT771i6OctS
BHMUxdtlEqF3WlhAdVt4AcUHiCHS6DqS71syYrQx+8/q5NrzB4R9guh72h37+THciudrrnL6C9Rz
h0yMsR+rXC881Z+lGxS/1Ee9Mn6+OwwKSuX/lrmIUbWWKGwky4wTeS/xbySQri0Ixy6bWXnF/G7B
Ac4HtMIA1vlaJkeeINsWh4s0oi1tTxnRFYkeq2KLQXEtXIhm3/+39DuhOglPRj1HUZgphZdq81Wm
w0fixPt5MJ/fvyBm1Wg70TGhzrnYtzRRqrij/uUF1J4tJ/gx1tG9TMYLW9JWNrGyeTRKoVURfPP4
/WLzwDZmqRZgS43L264LPsyTebTqDDkO+5Ak7ZWsfVCA16aVCpX5g6p8NM36LmgMt9J+1EmysfS1
7Ob09yy3uK14djcdv2c2/C9Fr+z1WrkxyvwmTsIPDZWNFBykRb5KtymERGTDZVcuIDgFkS6CXwWE
1zLkDL06JUMLODFvHDdTrkfFQ1YwVSMvk8jqvl7+0Cv+ZBOvBQAOgBAjtOeeO5tBPWXwlKE6hrSz
cZzS73O/Ec+2bCxOuuEXSer4YenVUe7O/jGfgl21OTS46kYnK1m4bFCVo6w0rERPjnb7VWKuKN2F
8f7yfm1ZEVHt5PyFpcNEbMdaTCTgAsAK1zz7VPvTZSvrO2YKIg1EkSHgP7diK3Ns4YallyLGrjBA
n0Y0nw6Xjawv5T8jS52AEDIdea7Fp5fuc/0xs67iyRu7DTTEqjtTN2Bwiem8NzpcVW758WixYVKj
kXa016VW3XWwbDOmr3qD4h/VYavYs7Z9ovDCiAm5DkDs8+1LYyuBBJahbNuOqXw6d3KWH51W+Xx5
A1duMFhYqAAS8jG0RA1WSRUrU1nhC6Z6j7zwsfB/XLYgHm6LWxriPCEsBjO1YIE6X0g4NJ1aaySH
lh1lcKlBDJCEA/PlTf5tmOKOuBhkG/HvrU0IepnzhQQfETxtWWifM8loHZ0Uq412vfNV1/Z+dzPo
3zrZe+/iMAQ1tJjRIeAt437kK1rXFKQ5Zfc6ml/9+jroXmr1Zt4a2nz7nc4MLQN6U0BNlQ7cmUr9
aiWE7C35eHEczz8Tkt8m7WLecjDCLgtkjd7PRduaZBnj7dx+MPOjFH6pg6tquC3V26DZAHOufaFT
c+Jgn8SgIsjjru4wl5aTN8nXcCof/eibNF618Rb4Z9UWk3+gEIEy0as6t9XPaMhz0rgM5ZfWjq90
Y34qtHov1Z1LZ2kjF3h7cMUEuwDqwRrHvxf+bkhtHBTiphiGzLWsw2B/9sv9Zbd7G/aEDYhnYTNA
nG3JLFDEvT0VAxrMXfGvMT1X8V04AQPZeByv+RwIbeZcSQxpiiz2TVFQc9QsYUV5Mv2IisjT5WW8
jasIgBNUeR78jgyLrerkqszLKi69It+ZJVqcPwP9UYuvM7RZky2w5poXnBoTP+bE47KqCLsONiHP
nnU3Sq4N68kwSteSr5utF9eaC4CmBNMGPg+E1+Lqg852yI2QjavQ3kjroxCAM8IthoFVK0JOgjtJ
8Acudi+sC4OycVoiQvU0ObCbOc+StcXGuuZpXOH/GVnsml0NEpEWIzOHs7huop+zciMrWyJvqx+H
HgP5IrUY1HnPP05elo2VRJixE+M2Y2D3iqcptKXB+M3qzHs18LONI7RqEfFn2qR0UsBen1sMjTA3
ZJ/71c/+EVdsY3mVdC0N5a4tjpfdfHUP/zMFJODcFGR6bRMXBe4wXUF1Vw2l6xikdRtmVv3hxMzi
uJq+UXXdgBk/3Zv91y58LqOXyytZ3TQT+RLKi6ijLiFoCEroNVCb0lPVpz4+tMaN7PiARzxzC8G3
uhiCjwzkmeiwLMKEzNYPWsZihiY6lJPmxSB8RkTJLy9o9dOcmBF/fhIU0mywTdQsSy/pMmpj3hjt
J8V02+IvQqmYdvnf5YiNPbHDiGiqQrLP8wH5Ya2zX/I5+JvPf2JicVKpjQWI42CiD56N6DFyHudx
o664/vn/rGJxZhrd6SpDODKkVYcwuO2SYwVlRaijM7P5pBbuukxITrZsmdpDxTE0lY6xLg+ZSx3E
zMB8lIxvZmfvWivb97O+q8wuhpKmv0pm5/+2n8uswbQY6oIL7Hd47dRPvX70m62C5oaXLzV01BRa
ArvERlo7Oyt8lFvHtbbgMxs+voSqVmYxICaHESXYOe2+tw+GemNtFXVWfYMBJHBPVEGQ3j33cE2e
wlAZsTKUP9H8qKZ9nz6lfuBZyVY+t7prwIkh+WBMjbTu3FSoWw3EzSWBTv6kVfs0+9faiqWrmcmJ
CZEanZzXOEhbzfZZjZm/2PmPUfmeOF5vf7QH1QVQczkIrW/dn/UsgpDVS2kx6LzBagnKo6jbhePI
RKw7GD8K4+Wyra2FLaJEEwS9XBXsXVgbV/Ru+vGLAfRD0b6q5X2v/kUuzKDCf19qETDolCd1oGNN
zfUfqTVFLh3LA/Ip15dXtVLvIpP8Y2g58w88uaT3zha2wb72Pxn5zqJ9OMdXY7crzKsiIrqHV768
BR4WC3gTpE7sLu7cWRmhL2aQ1fPr5KV34mtn/GT4wiaTaU7sKVSjq/pv0uYTo4taVOHPTRgkGO2G
+pCpT2U1oOR6VJuvA8LM2fDz8uZuHLdlGw50dJXI4rjlHfBhZkLrtnxOJWtjVVtbuThycPMac59h
Ri5+GrFXtjcWvHCTcxUO3uS4zVZmu7Us8ecnRzxIy1AaNez5073VPhTFJ7X6eHnn1h5Qp165ONh9
lZaVI0zMw8dx+qFNG/fxCvTg3O0XQXe0/cCMewzYY/syT9Kz4sRuqYRPMO0ggGLcRvljmTIhkJlb
J04krZc8fxFIalut5DjCtKkXL1rW3cVpcGtZ002qRze1I3tzmUNEbe6NUd6Il+sxjPwTTRQGrn4H
g5MvlzPm2mktwTmWdC+Vf8pxeAyz+aAgMJPV8T2TtxvVilVf4WoD78pz7g3CXWNAYExjceIMJAGq
YZ8rOrQvW+Dd1YvgxMziYCNdWTvxxJ62UX/IbNurh+ixh/o40/4Nna2J8tVtZBaU0iyIC1qR5wfA
rFutZ0aSvKAVxJmJ53THFv42eXbV4kvSu5cPw/ri/phb3No6xP0NdO7/Q9qX9saNM93+IgGUKGr5
Kqm73d7iJbaTfBGyjfZ9o/Tr72Fe3Ek3TTQxfpAMAowBl4osFou1nIPz1rwa6IXx3oYm2oY91b2L
dXpJjgS5vzjhAwRNxTOpMUh1PfKb0f5kkGvb/v2/KSU5EYyLGU0lKu3r9N21DzXQ6/itmd35eXRZ
kE4pyZWIvtTJbiBoBEqXd5/HL34MuKynpr7l1kfcCuo3ogcWgRSzxcecHDCfxHZVYEY/TDPv2KRv
hLIwr9bQcVMgHaHAwn+SpHyOfV1JV2ghOxWRh8bIIfBBgZ1yLpg5A5u2BYKzjBy54d/AfT7mvXM3
p6nusKnum1NZkpJAEKwbUsOLcKs4pEm0NI/TdoWMzc43giS1gbfmfeAInIoUn3SyrnaVtF2ZQb2h
/KfybozpHz6CJyUGJq8O1FplL+LhDABK9AChLnYuqp/mkZcA8wi3Yu/GGLD9Znm38drsLSvyEh1K
t/IiOhUn+ZKqcWk7DRDXIaZ07WOZWgEQu70ExTL/1mt2bfV7chzNoVCay4mSsktJy9FtqdhC487j
h7lB2hAdDY4OTUzl/k+1kzwKbTCbNiJHFTbLt4KEJH0oVk2kLH7FO8tH7h08iiiWAVXsfL9QGpkS
p8MN03jN/dzGT4i4NFe2ToTkQmqQ9HrN2CPAauNbnP5dN+gegcqFEgMhIH0QA+uSgSNh1GWgZkLj
EWakzPTrQHiQ6xDklAf3XyHv2qCR5AJXB4crdNf12zZ+zvz0mCGZy38MxnOemY8ecN8ue1/l0qFL
DKVMgc4s9/bWaCTwwKONNNH6rfcfbN1op9KQT36/tDWc1OtsiBA7c5wrz88+pQXq5Elj7OL1I3kN
IAh6qMyjjYpSaY+cdM6AfQxdUO8sg8Q1qiCbxusu1dXG1MbwryBbSntOLi+tgkEQafEoa9/+b2xH
41LVK/dXiOTnCCJPNyshhJWYdCwDD0P+00uWao6n0p0y5MFBBuRiSlXyb7UxjKtHIWYVfbxJmYZp
BWI0xrNw83nQFuXVgiffZatTRExAL8KcEBBN0WD5roGlZnmKfvYGcyE7AMPbM6A6gr6JDP/1siDV
81kgi2FyDGhbGL2VvE8B5A+ncnx0a7FpZ6/VwSi3fQz6zLLfrkb7N6rR9wz5qXx1bnOmK6+r9ESf
DjoVxcQq/j33fc5GlnrJ0axiT90UUZDT7Myl8IOpaEYQyVh1RFJARF3WWXGk0YCO9lKUvjF9IDeo
WfVUr7GJ2lMZTyUgXH8sK0YtL8tQoA5YaFsVSd8/WLtyFnve2OBUEwpBzmo/VDP6gSBtvPHAcXRt
rGCTMrjxgGSTe2MiBAitLf+OwV10DjlzEWQJsJzz/w7YIz4JPa+YWseYoFznbVeLVJxC75n9ZN1z
kRQRcIex6msQO77GbypcwJkwya9NqLKS1oEwnnD0zBhsDS3ASwVGuv64vNSKSwGSUKjE8wwvKPms
1B0yLv6A0KpfZzDQpckclFlmROZqHLs1Y/u+9M0AADG/R958vixb4YPOZAtTOwnrwLI3AfcIxStj
c0LMy7hW1I50Z+vIFVTn5FRH6ZSuOfKDQ4vqS7IO9y6Cna4+0LYHNQpAYZury0qpFhQcBJhlAYga
GikkYem49VbJodQ0gEO3oxaAsojDX0Hcw5ACrX9lJUCCm37OX0g/VZoHt2pJ0XrmATISg0dAIpSW
lAPAdeIGeve2tg/yrR8f2Dh0UcZATLVtfNLIUy0txoKYgHOgAif4XB4m3+bELqBth1HGeXr1h+sp
vjKTu2zUHAlVqIx5kX9FyfNwW1PZLLPhE2zO4sBkc7g26Rc2OmFhxW/F1B/Ro/hzba3jSj7wND6T
Ld2W9cCQ/kXmC6+5/GEGLXfCzE9G04fFXAbt5rrBzIyHy4ak2kqB/AkECRMZFPkl4uWd1y6iTD3h
r0NCI34xsyJaE40HUFzRaG/+K8c630JUP4c5p5DjxUt0V0dNjcGl7sEo9p61u6ySUhSloq8U0Gdo
zT0X5RpTMVEGZ9MAwTDJqgOQtDow3/TmFbNvPN2QglKcgMbAGsLFyU1GMWsr9qe0MpEku+o2xwRc
DLpk1qpZ7/3KN6Myi+/aEix5l/UUp0x6lACyCpkhoGYDT0LuMKCdhTnKFVFPW30S0DzA0iU6Cgul
cicyxM9PnGde1DQmC2Tw3P0xzsVNnGUhou1nREZHN+0DarjRZbVUIl1A0QriKvC3y91hc7V03ib6
Hxfzs2GEfvLV3Y7D8rlCcUf7EFf50VNh0uXQTFYMxnC0nbjoaEnnX3YOCFd0RBL6vTTSIF5uMvaf
e1VBWokXGKr0SLdhkOF8Sds0m0kuRBrmtufmeL2N2X5anP3lZVSMEUKOJeY9CBYSmKHncrapW4dO
3O7WAl5M+pxkKJEB0QQN1pGV/EQBBq9+w4tYpRvRUC0q0FxFwx2OA5Px8nKSo7m8xVknqJSBnnpX
ZS/EfZ2c68R9qmmGloQP3PF/oFQwECJg2KULAsNvST4YWFMztZ4nTC1OlbVLMXvSg61Ss66K1DqO
Ol7P/ydLrnx7PEXLSIF1tYtfKXB4qziuQ3RRvfRJtsvq5miNvAtI63/ySPJ6WbjqIhSIh2gtAy7n
u9oqSjzzMBHcTn45w5M++bj30WQU+EYS1q2mK0InTDob24bhndyEsJn+9JODNZZRmb913Y6D5fyy
XuJXya7sVC8poOi3AdO5opdtNl+t8jvwOD7w+1HoRAclsumYNjg/CwkZE6/18fsHv3o20/mHVRnR
R0T4aL8AlwHQFCURLemp36CkBDDRqAR0IgEx2WUJKn8veiEFa42LOWb5QMfjvORIdIUuGUNWB+sA
DGDdzIzK+54Kke5pIEJSrxc5Xuq/dO6xKiNr8zAsRsOKf6p+XtZIue0nGtHzbQH+0dqxGsIsbgQm
cENsU7PxyjVzMV0MaBv0OMt92sgiZ67VI3WzJmgcwuB0Fibli5kPH5KDWUicSgDzyXsDlg6cFtHe
43npciCIg3cFeqkj0xx0eQflDvmAroWnQ9QmB8MGyYtyYPA/Pul3o3OdZxEbf7O2CEj9mcZP/32L
BHAC+rTRD/BuStvfAPZbu3jVtOvbiAyOoUsvqHborwBMNp3bwNptXlV6EOAs310o0bnXqc5n62RI
JydFEXSoc8hYnb2fP1J2j0j38jqp4uhTNaRz05KJIMUOEct8m+ZAKzu2U2QPGj+pU0Q6MAx47NZE
IaWnw77qij2YmINq7DXWrPL8AGFADI1+TzwzxWecRH2uYfnjIpyAIDvygtR/KdAVWTg/a/+fy8um
VOhEkljWE0m5P62IbSGpBS67A0zdyjmUgybiUiZ6TvUR+p5I6TDvtLYLlm3OtkfmGcHS4d5Mzcix
i5fZHKPUH7FxKwpbTmRv4xzUTbYvy/y+77juY1Txw+nHSBfFarPBWnOozD3/dcHwW7Y1+xLQRm6T
XnPbDuBCDpiejdLqA31TAlzj/++rJ521FE+9yRa9Zkl2x/mPDhhYyw6AEit4rs3n/2ln5anqOo29
EXPGSP266bFOAGFZo3Vq0sGgaAzIk86dY9br1rhYTQyy9lYV2FMSgKr4si4ql3u6blIkVM9O52Si
2ZGtD6YVWvPjODxZxW21XlW6G0snSzp75dyZGx/EHvHltp6coM9Bsj4PuzlPH/LZB7HfrFFPmfQQ
yEaARMMbFl7+/Hz03disneinw6xOfCxXWu2xjl/cKjnmoEMOwA7CwoLlz43vX5Nubff/eX3x3MN7
D0ENqtryE3r24pQ26FsKkyaFO/u5NB6OY8iWgz1f57rbQKUuxNkOitjILiOtfq5u2S2574BHOPRS
4942EcmzEamkLBzBFFIABG5Nnd1KhoCs5dVlTRXmeiZa8nel3Y9DX0LTyrzL213ZvdaxRoTCeUME
ui/pH641OatdO22ccdHJkXeP+RQZ9i739/F8M1JNI4JSF9B1YYoCSUBwvp4v47wWJstcLOPsXFnr
ddq85svny8ul1OVEhHTwSsNJijiDiDrb5dNdB0A+gJht/MrXYf2KhZdeIBjh+quMZBNbv/i8aLEx
gBetsuu1/cYTNNH/uKyPIuBFfh/FIsHgghYK6aC5Rd2nmwuL8xno71DBGXUUmqpN+SvhXfm1sDKf
mxMkEONh5rfecKzi6L8rAdwSIErgEAkMhvN9B3aKNW+i2pZUhKN5DUimiH8rTaij2pATKXIi1m0n
StoFkftkfxntsLJu6vxt3A6XdVF4W/Bz/quLnP6042oy0gy65D4AEgG0z2/KfG/kbz69r7fHy8JU
eyMm3pFfFsCv8nyGN2HkHPAVaNxZewvZJmcIlq1Ndy5G4DSrpzI0+HJU+iEJjXhSxGtMeOrArYvS
zhIN23izEl2lWrV0KOjgRe0C+w82fW4GzEvnygJQZ5gCCBucy+DvbQ4Wkkl54z/a6Q+PVsfL66fy
BoAjEy3sGLkFfOa5xBGh7wJ+MpQBOPAF5y6wjCdWJgFbjSBjmqlinTApsOgoOhlKU8TA9Q6sy+HK
r4ct368mILE1159YKdn3nOolOVLR+eEVYthp5vcEUG6geArifFdV0RCPaAV/MBCEX15KlSmeipQc
a78U8zqPiIjRZnVd1P6XEQPG1E51NVaVkcBGkBcHEj56QSUjmTc8ThIDp5iji9EqXjv31Udvpns0
s6s41YTW6nX8V5gM4tyM1dq4FoS1SXq1lDXGLqcr8D4dM7sODHf7bTl8CjyD6AZFVL7qREt5TDsl
+eLkouW7YV4wdS88sYItuwMksWbbTM16WpJVTjHmb2eh4mK131PT7gMysLAp1lu35buK0Cgn6Sfu
fSVOHDXei0HaQz5Ywegsn6z2c8JtVHnAuAa6pQ8YlICSBHgWMhPvenCoUdLWxdnkTnI1DHDY2fhP
t/Uaf608lUh9/gHRFeRR5y7AHNASSw24UId8HuLnkX7q68P2K1nfPqCOBVA7U0BGvhuuXfxuNroN
/rPI7XDFg9B3MYSoK4srtUEUANpmAUwolwLAXF+lnQ0pxCke8S1hAYalGMAuVdlcj6buUlA1kqCD
7a88yXq2ZtvgyhBO4VlrBT35taXfGg5+8sneoxBzt5nr55i8uEMfOqUOOVt5SE6ES16u4MZcFskM
h0rKG489VyR+LtJt72JlP7B5J5Ik59ZScwNxEJa1Ka7QrrHm3ybdOIRSGV8MWQKWgWI+/dwOW77M
9lBDmSz91dPIq/fZgJF8HeqP0k3/FSOHJ22RVawvIIYMmJdpm5CLWZKPHN0TIZJV+KM/W1kvguzl
uVuuyuEpT44f2JETEdLeG02ZgEYYepgMCoDLyErRrqxxjqrFAl4y3nTwxaAJl/YkqYoppg2ENN0t
uBb67jbVMS4on44o/MABCQg/4Oud73vWkrJwOUHQ4/2c1s9J6gbgYMCM5f0EP8HzwMqfveoD5RGg
s/+VKvzISf4KD5fVB+cLLjaQBowkdNADfXmDFPYMhfD0RxMo6BjlfpIOhXScTfhVm1svBcXrJKPJ
j4kzdHeMupyNwu2hp8s2kZU3EXvLcdyyOpszDjifhvkLk8yRsxZHo14jjw0BzX9e1kxhFWfCJOt2
eWJa6QJhVXk98R6xR7AsmkqZcvVOFJLMG3wmGzVnPLk39MRs1otVPhWYRk2NX5d1UQQ4Z7pIjm0Z
DDK0+Asaev6CYd+9OyID5XdR7/l360RfgF6+c3Kd+emWUPz8xPyczfLnpRL7hXKjg9aGqgE8psZF
iG+XguAz3aST5XlTAhRW6JYAyKDywNs86tqIdHpIx2hCCo+XCfTIOb1BBz5mCHwoomPpVsRoZ5qI
n58sVwrqmQZshrAG9+CMt964570lzlPAxipsNDahXjdAFgK/Es8i+SYaK7Ni/gDv3a5NRIebLtMR
EqnCBij0rwj5FmJD74kea2Qt0mBaAt+85SwEYIsLIGVeBJMZojzo6MSqvcRfqdLBTf3ZGM0GUsuO
BQN9rKqvLb+dUx4kXHN+NWvoSueX8qwYOpHJcgAsv6wHz9Bd5OqT+1cZ8QUnNtEYc9MOvpCAt523
BDzZLfmhKgTwP0CcD0t9ddlV6FZPOrMZSml8qyAQALoYvNu2h2wpwimLFvrtsiT1qfqrmnRwl9qv
+opAEiCc1wkZJzOoTU2Dt+rePTNB6eh2dj2MUyYCoRV9nJGTvfX1txFjfjP5VufRagWzDnJJZxTS
McYcFPqTbehFzdcp/qZNo+nWTQpXzG4GSjnH7x/99LuxLleAEHsbW7a/vD26pZOLPiOIEeZNGHeb
2Jj62QNiaUgA7ghs0/TOqaPaumY6PCzlhQgEVSDcMrSHvs9z4vKPLbhAb0mirCJHihSNa/x00Zp/
WT3lLv0r6V2+szczUk0TJK09Rov6JmiHj9j3iQTpydm47jQR4c57QMG680+wJiU6SCLllXEiQ/Z1
XjfkPcUesfKrA17v5B5lal6OmJNHz6lmyZSuQQCSu+iLBtK85BpMY3E7TMniLFmP1CwD04v4cDtl
n1rjcHlzlCZ+IklyDcTPp6mwxakdngiLGNn5rc4zqA3grzaSZ6CJlTXbAm0WAzHDvDPouKutndmO
QWeGTb+AKQS40eh9ey2qr80cLpPmhOm+QHIUwOdDeDlCy6H55dCfKHNeXkXl3XGyipKj2Ep/iysu
NKxfk+XJN0GT8RBPnzmLqgGcDK2uCVpjIL5UJmZbHds1GPLCBGhsLgnjLVwSgH+l4awrV+hESYfL
WXprm0xhi0iZGWK/vmTrl7m4ZjoYUp0k6YhRTKss7iAkLQa6Vm8yIw3NIXD4T+5pDpjS+wERGM2r
AIhE6vP8su+2FQivGO8MifdmjCCJcH6M7GHQ9eYqT9eJGPl0WVk5JCJHtbnfMRsyL7dOrMmoKk37
RIR0uEZvNidXPJ4W7zkd/1nt42XT1qkgHR2Wdw5webFSVp0HpEgiMh1o/M//JkQ6P6vdecss1sma
HTCKVZjfP9Dky/8kRL5lq77PRzyV8TTDPZRbu81ggZvpgNg06yW/nPuZ5vYgEnim+5La37LkUH4A
RQob/q/xelIs3HnoxPRE2IMB75DNr9nchX1zW2S3JkbpLi+a0rOdyBLmdxIVG5mVFm4HWUn7PQYt
z9aVrySnoLMlu9H3o66r9sypvl6WqrxsT6RK52YcTafcxIspWb7Z7YsBmOu5d/alaaKq5HhBXRQ6
ekmNR5BRJ5t0jhdP3O9jC3z/NPDjHbClAkPXyaGzD+k8uU7dm1yoZq1Hj0fV8qbFddeJkE7T2G82
wXUH+/D3Ln+qyx/aFmuNCDnJ39WesU7Jn9X6XE4P/vBkZxrHphaBVnFRTEScKju2ki4dEQdp3aYg
za+K+AXNQ5ftTHnj0L8ypM2YHCvmpgcZWbm+ZNUYZNzeFzwO2rb5Wtu6BmSlWaMeD9QtIAYjHXB+
mLqeof+J4oJzMb8AWLHAn/Zzn0Vde53mR6LLGitNGtVlG12hGPawpfu0j7fCX12Iy8hXe732umPa
hJV3vLyGyn06kSJ5CFaUSMDXKw4OvUW/DOFvqaERIQz2XeIJczRgY4Ue6Kg9X7elLy2nSpBcLTFV
Rq7MYjcAbdDi0ZAcbJcHW/H2AZ1OBEr+p58so6AGdCq91bp1EJeE8cRQpyCrDtVFuXwnoiQz37y2
yPm2oYnCLx63Og2zxL0puWY8T2kKJ1IkQ7dg00MyQYpTHjwKJOeHitwzXWe6glBCNIj93SjZ8zhA
eec+xCxbEmHQsCR94KT3XbvjzeuMOezsBoMmWXwzD09rDpCDvf+hB40rppKAgCJQNiVbsQGxuTgi
EY8MOeW3bP3m6NyG0h5PZEirSVEptxlyoeLRlNKoqn644/dx25nxr87edbpJUuXmnYiTVnUwkpH0
MVSy7S9s/Wlanx3/RpuFUAaSLhDMAYGJ1L+MP+itJWtqsXfDysO5+5HGGhtUWvqJAGnVFju1s9aF
gH48FNU1IJkAbnL53KocLN7oQE8UPh2F4fPNx9CokXoJPB5dm/qpTcdrn6EdZJtydj1isOQ+ISAG
sOxBxxiq2iK0jXnoHULv7jsyV4vXnPk1h8Nwnlz3Ed1J3LopdM9Y1QpSoIxTTJ5bmC+SDAF0PUbb
pVQcLyuKgfCTsA3Md/RweRUVliAY/oCZgDleD6Wm81UcgDFsZB540gnmQQHWEpMAOGw6qCJxECWn
fiZFujdmv3P55EAKhtof2hYoqF25B8T984C8tYPE9WWlFGsHjhsK9AmBEQNg6XOl0rEsbY8LJvYp
3TX98JOOPHQMoslTK8VQZB3Bcw0yTjn8dwGXDHgAsFzPefulntHHbvYPvg5NQ9Uuj9ymgBWHscHm
xGechOVu5lTMTsE/HXs123ldkT8RJ/2yFUm+y+h0W8XtfZE7bw2aAIN5c+7ipKIBGbcu4HHnH4uB
6VBlVPtpgThZNH6BQkQGEJhnC/PDHeihRePk4jdbUI+OGbiId0MQKKVB7ugA2JQiBd4PRuyx3jKO
XcrdBNSBVRVyvven65j1+O/bClrUVteXr8rRgu7urywpmLIzZ84dG7JWQLJW6VU958GQhWS7H7eI
0scVcAK9sbtstJbCr5xJlazWAWN6M/AS8ARVIfBZuJvfWWYzfItjb73zxox+MmOH/Y4X7rX7ZJzA
nFk6JD4mxJwfl7WsUVewzA6FTk6Ovjn3czj0A2p3LZ1MkHkavvkzHRJnt2QJHMuIvmselBZtr+Ii
S17S2l7LqDPGdJ/FM9PkbRXuGrNYOJFoFcSYrdxASs1mMQwBgLwxkKrR58k/ApAwtQ+Le1fPmm5B
1ck8FSYF30sCyzUmCMNErGUFi9GT3yYGmZ8mIyu/Xt43nSxp29bMKJqugCyaPI32sTUPcRF+RITo
U0Wnsu3Ktm+1FOMQE45byf7h9QMo37WEVkotEM4JHnZMYMvT65Pf5NnSw8kQth6KhQQoJSCXqes6
Uo1Bo7EKnN5gM0V7mpzPsMqpsKY/q5U1wbraP5L6ZzWVtxYG86a1/NWbbmjaeciq4moDZ0xSZA+X
F9MUGyJfRlRwnOJmYA6T/WlRktHsqdgwcA/swBzzRnxj2TMfMw5dmYNJmtnPpPfKgJDshrPM+Orm
5VNlTs4OCCmGZnNVju30c4RbOHHvFWvNbBO+dKZpsID4oNju2RiaxXXlf76susrDQG8Tc2S4nEBF
cC6qxph7OhR5FWLwCAMPUxKHcY33jrkWMV49gzHqCq1KiQApAhsq2gRxHZ9LJF69FFRIzOnv0dwt
qLp325Wjq6HoxEgOOwat7GK2EFM093EetfHdlMO8dFgBausF5RtKgQ5uIV/s5cleTUtZZENXVGFS
uPl+bpsg9/PbfF0/+9NbWpd3fTmFHcneJsfY1+V2ZNaXy1uotBZ07go0DVc0u51/wZwM1WwzXE2j
DSaGV9hywJtDn/2qdF00Sod9IkmK2UBICW4tcQn2I4v84kuaTkHBSZDizZNNy7GNF00WSBWLwjrB
pwPof9wQkm5Gss49FRcgAmIeVAVfo36ydY0MKk9ni7AF7WLAPnpnkmtmg+Cxxgp2UV68cEzRki26
vEvKCMK2iZj8AbMokftv0avq2p2BQJckQBu65uvr5O377dYDxh8YIEw3cnWjwapmZNDb/JUpOZIk
i8Fx4kOmBcqjBnSE8GTt95ne03jfWdHmfEq7cIWjM750VlgChqIh0VgdneboN7oQXMHwjWFVlKMw
FC1gmOSj4teDeLTja5bmJvEDZv+O+WObB0YcLNazEwdbsjPBZNN/YsUNbaIYg63d9TTt2uVrme2a
fH95S1TGha7e/6NNAcme9J4y48roqTlU4TTzOSAiQB3bZtAMYakckY2OR1DBw7aArXV+PH3eIEgv
pypk5Pc2fGkdFyB4HgbpP9BdicsaoLO+jdwikn7ngqZiGDizlwqd10cf+71lD55uiFp1UuDs0BYI
0lBA90jOe8i8ZsIwThXWK7tyWXfnNuaVYQ6aYE2svHwfA3UVryUAowgIlnNVlqJsktJHL9Yy1H4W
bItJPs3AuLvuSVdFtB/J4zxZ03W1jsQJ1yqt3y6bhlJPKnYL5UGKP+cfAN6mbHMmfIDRHZP5K4kP
lW67VM4Uk3n/ihA/P7k4upaueNlBRFelOAK3m7PLtiiZCZrfPMAU7j6gEWBJ8KzHquLPuTjaFXTw
eiFutkK78u9SznZrtj1dFqPU6kSMdO1OHRoXxg7WDig+4FO7fR/UxpszfPaNY6tt9hW/7Z2dnEiT
7MRKMmuzF0jDw34sv2zAkUqrF9y9afs2erumIYH3m3RH4C8Gl/X8E/1eEi3dhWQb4r5ZsZ5terDI
9dzvUv+uNsKqOyRl5HXloSfXTtsHg/0z9nap/TXtj/H0kOlw+FX+Be9ugebuMszmShvLOnS2Mg9r
YOSie/uqbaIsefU3zWNNdSIQsAEuEuTyeHdIJ8Jfym41wQMBpm/z0HNz7w3pbo2pxkyV1yTo3zBl
bIFZClWScztNmDMPSy8uiRUQOrtqSdk/xtxPRbDGVh7v/WyKd8CSHZ9KhKxuONeoleJNUKWj5sZW
aQz2NmDkC4AF5PbOv8TMx8mNixmmvOx9+q2uAmLoGq1Vx+VUhmTABbryunQTl0MSbW5QWFdWCdDK
Zg+0AecDDbwYqEb2C5xqYhOlpZ0AEYrLEAr1G66HycqDfMo/4DhPZcgRR2VwBKOQEXsYLQL3o3m0
hvSHWw0fyf6cSpIMEqUG10hqXHfl56G5d8ZPfLsj+afs+fJBV+7QyaJJbrrylg4d3dihuHhOBjso
wR9tRyBY2+wDom6NW1HaHF70eJAhnn/Hh9mz0RlLUwz8sBsvP5TWo6ODSlD5C6Cp/n8Rfw7gyb1j
rbTvlk6s2/K2Lb+sITL7sNKNgaliq1MpkleyMqug0wJFRjBiW9MQAMHi8saolgodnhhyBvsqAZjg
+fFkRYuUIzMRitBbhnHTCk2nulS4Kg75kwkn8K5IUknH0+eYPhtQfERRBHnFw4ZxzApvHqtNAt4e
xrqI8mV3WS2lAzyVKV0sTl2YDrwg/HmyBXZ9OyY9RmlvSLVf1nBI7oGdgZa5y0LFWkmXmSdIcgmj
BHR+8h1ijEneoyse7wQ0P88Crqz6na+orPY/qA794E9K4VwYA3auyPehmos5QckNsaScanfGLObE
UJvGFKTjzcFa7GbXASPeLw8Afwv70ppr4Ccp4uR9sVZB4f9D8+2uQopoGq5sfuu7zyM5Ot5TMtVg
Ii0jF3g7uq7P9+siPtUHOzb2n4EI/dzGSOav7VbhU8thly1PZvUVj7eZ4I3Cf1/egXfnBcC7gpEU
fpkA9kJ+gg4+sG+H1CnBSAq++G6zx6AoNx3v6bszI6T4TKRc4WHe7TMG3lunzlCewJz7dj00wwv3
LZDC1c7Lf1cHVJQWkOwpKkhyTm+mY1z4G6IFkibfK6TLNisJL4t455ihi8DxQt4fVSpTbhCpR4OW
yHogodt+XenzuAHqmgdmkgR19sqc3WVpqpVDRhXPOExxWK6MDEDrdi021qNMlfWvzExuvbR/9RMd
op/CDBCgi+lcgtkrX67CmmAWy6qkQfRD6Ju7Do8DItvLmqhEWMzEHJ5wmu+eiYQvE/dxpMK0nZwQ
GKUjPI0OBuvdwcGAn42jjfcoQPLfpaf7DIPGwAioQrNECL58pvUYJuzJsGm4UU1h+d2FBlkMpgBs
EFvQn0qHNIur2V9LG2vmIYnwj2FG1fYw8dfLy6aS4gD9BuAZDKlLXxjIybW5sgXJr4aJ9A1/zOkP
TCrdtbUHBsVN44zfZ6OhEJDFkY8SRxTpiXNRnZ04Ve1CVA/EZj5dzxTVmCu/uTLsG5OFfNs5SJbk
y9fcvUHT0n/XEw97lPAYijIAjTkX7k/AKW3nqgYQdxOm7sH1jnhPBihpaASp7BDsSTBAdE5jdlmK
EDwKulp/hSA0eIXgMb/nif14WRe1CIS7qEdaQDmVdLEa0qc24AtBHJsc22HBzOTc/rwsQ2UXoosY
by+8EzBBe75eSQo2DZCt1ihi/fCQznK/9iAtJv+ZRA42gS0hsDxYOh57kpgpLxbf6bFa9k3T+XeV
7UaYtdfsicLLnUmRgl2UOxZqZpDStxjaz3qQFdi/qrrS1FuUa4Z3iMD1Ry5UHj4ZM5b7zQwxifMl
AztkGQfdEGmH99+PxYlF+1cOLqPzRWudsWH5AjllPURGd9j4N9pcb6kVpA4oUf37BtmJLix1UEWK
q+lMrmTaVueXyRwLufa4w6haWM9+kJfebuZ2YNMngjzBf7ZCgAibDD0OAPdB1uxc05rH2chH8LbA
dwGXrAmycQli+hrrBvEUW3cmSBy5EzfooCnfpCsEDbSsnt2MWkeUd5ubtW+/FYCb1uilWEkfZSm0
UjAXg+NyV8FkYGTcpHASQ1u8AtcsGpNpCjCHFeSkvqNIysW2pZGpUhGkSHgfI7bw3iVUCtcEInI+
1SHlDkDO5mBOI78GvUOnyQwrThs8/B/sZ3GtyFnObF76znPhOpCjv/aqOg0cE7UA6uowXlQaIXh1
QXoPtjrkbs83zV9JOy8FNFrx7s/Axes/UlCi9FSzckqFTuRIxpESw3bmbIYvjN1DZiah5VZRMWz7
y8auuiD9U32ku5jHKTJVFfSJtzoqig0gifvB3Tlr2DrX4FbnQPbtjGjA8Oa03WT0vzb5iLcShh1h
IQikmVw3qIEiLKbJ69DHGIFpFDtrtXem1TxdVlMRQ52KkQcWYnsyS6OEmCTFMyj+ttDu2SZNNFrm
VdPqjFEpTVzEIoWIIqJUDMl4x43F26AUzIK0zQ2xf2TZ72QeohSvn8uqKS5moDyjCoR6ELNt2SBN
YyDoFoJqNKsfjIreut33yxKUpngiQTLFjqx9UvmQ4OZzWCdzsJnjExgqNKaoVIQxYCSAfQeBu7Rq
Y1av1Qz6nXDwkkfi8mea6cbnxOE8ey7/eZmDocnBC9QHTcD54W0y/O+qYTB2Hj/Foq+q+ewi2WG3
gfdc1ztgXbr2nfubAJC/rsbD5XVUuQ4w8ABWWIQ4loxRX9tDF7MVIOq59ylHLqpefmbTLiabxnWo
HD0VzG1Q0wMsvnSke1YtppWhJSmn7h26oiPeOEG8FoHvl4fZM4Os0l1lplI3JCB8bKDvgmbofGVL
MCXWi23XQJekb3bCjw5Y5L65Jb1pR3ZXT4MTbnb62endp2zhS8CK1Dz29kKu46o7Mrun+3bsqiAx
6cvlVX9fXcCmoxsFYbGoQAGu/PzTUP9C3hEUGWHXDQFLabA4duDMqKYsPD9aTbxnC6CljG4KWF6E
JjpmWH1XYOJjRtv63C1Bx/5hnW6g7V0+DJ+F6xzPX4ZDa8mpG9h/vOQpAup6dCPUSqH6P0U7HBrz
pd5Co7lrq+jySqjOscvQt4nL3wc3umT9rWuMqJyXdWh2VX7VkdIOC5ryu4aWzkdEQcH/R9qVLcmp
K9svIgLEqFeGGnqe3fYLYbttxCiQmMTX34XvPWdX0UQR2/eh/egsiVQqlblyLWRPFLyJy7NseamM
K4rFcTHdUoWm9Ki/OO7wfHlFn8GbsOHCCpC86HB8Ahuh4emU+pyVTpACdXP22rfprex/qfjDHIaj
x1rm250eoJf7bKRjZIMePdSIDm2ZzthI+Nc+KBjKsa/og9v2EjEtatsYUhXjqTkYvikDEB4mzQ6y
EzEgeYq+dGwjYK6dOTCwQxUVVyfI2JfvGPDUpo5I4EEk8ePuh+vuqnoK0i183OrCTuwsXjJe4zLN
4xrK9v1rOz701VG3MW6F9hi9NepdPfxFLgciRzB3zWEa/ZXzA5siSmrxwHBgPXCLo7quaYMvhbER
JteOw6mZeXtP0m+rbTNpQBUUBEMPg8v9FoMW3hYmbC0WI/TgM82BkSyb3zgHZUm7FGduvIvZbSnA
eO0eqL5rq4htaXCvrujE2OJDMV1wWRYZrjdL95vmmqR7CcrKy2duLbk5XdEi0ucykUCyYUVK7DS3
CyoMEjJ+06avpP8bB/9nPUvVxh7Dd0ORwFRifK29w5g/CvLSbGmRrh6jEyuL+8GhQz5KG1aod6T1
F1XfA2veDxuX/+ohQkkDfoA3GEavFt6WFH2WlnjsJWYS0u6XTlJUW7+4EiQOWrozTD3w1FYiuuYQ
M5UWhTANnkXLiJ9mnJTChUMgi49o0fiZSCJvix7uz4j8Mq06NbNIEFsDfDkahRkN5fLXLrd7YJ5l
2mZRb7vq2cJkYLwDOXVl+4CIdGVYG7T/jit5CBU1EgzxeX2hBUgJDP7kEa19GzsjncFMkrqATAu4
mmJAOlHB3R+lmuhT74iiRsHB8J6zOKOPowNWnr6M5dcG/wu6sUBuvBcNlHhbxpN8l2hW36LZBP4M
n7Xodz2KAQW1EHeTBIlr1oCEm5h6vhvYaFbRMAyW3LmycEBaO5mhFG79UMfNBIHSrBCF39WtG7ij
Xe8a4BbKpMWcq7R4Vfgj62rqK/QF76hojcl3nLH60CAN+q70vE391AWE0Qc/CV5VozUhpZZN0gVW
VhPnKu9dMyRuoj8PTT9mt52lnAeDlXSMQLowJJE7kuIexMddCNxy4vjMwhyaVQDDhFlbPX5jNR3d
W1biuRhkg+neG6IUR5YIdzdmPYK2supM31sVhcobVZn7OmRN0vpd1xd7Q7R8V1peXe0y2kp0G1Nr
uAYqcvwe6yzrgmHUakgNkbrYSBjWDuGpCy1ivpiGCfJ9OB4lumYyvuviJxe1JS9/uRy9PrcEkTGg
CTWTEqNMAGmq83MoM91ixlzHVON9xQ8gzcv0nWpeQUrr19l17B5N7XDZ5uopPDG5uGhGr5dupaHw
IgBDrknDUAWpH5N6+nrZzuoeou+IfjRgazjz50ujspn6qoCddhSHAdh/3mSvmek81d2w8bnWt/Ef
W8vO96gqCPfOFefJORjeD109tlYaKO+7VUfTFMkcUulbWjArj4wZVo2+kYN6OuZHFpEaCI9EACCM
WiC9TZoHPtyK8WfCviseZPZO4cCmLzjnPqZaSd36nIRp/t4WPy5v8+dIfv4ryPk2YwrJi1uGX9Hn
QDrGz0LlYaWPQczCof7C0iCVG+/Wzw4Ei6Y9o5JnYuHluisbc60payuoEthB3Wg7K/WOQ7xlZqXG
Czt4kKCb7KCruWzMxUPv1MXEcRMOzrNFofHbM3FoGb1yTDSLS5IPATPxyGtTcUw5xLHAye39e9ea
f4UzMyjjsYYRxPP9jQ1glI0cOX3ZvKX0V86UbwrsqvZVK7/36g5jxGraatWsbvGJUevcqF7GRSIs
fNTRng6Z4by3rNtxYW1kASvnBoubuw4op2PmbFmB0NEjjDnIVEHBDmbB8k7QlxI3f3nvQfdCRKW8
LeMtsPDnuDDbROdw3lLcg4tjA+WcjnYC7iPLX0LmoCy/i2MFLOGvywdjdQ9P7CwORkwpV4WLtQl5
xYsfbRkZw+NlE/NnOM80zpey8A0BCR3AVLCUVjxOOvdHEIhftrC1WQtH8Ih0bVZhETnQ1Ijaxzz1
Hl1w+GKuZsPUaiA52a95P08eIGXtZeiqYDGVd6+5H5p0/GkEeVjsx8bNYMS+BJ3Ov18dTtSMzocU
CHQZzk1Ss+nGwUO1l7QWJHfuVXpX9enO3OJVWXOFEzvLcbSBSVPpDHaYUV1DtiZqnSKcimQjVmyZ
WXr2WPRWp8NMB3IRinEjVoqwLrdg558HUyAwgkjkOtCMnQl3F3YA8apT3UMFtE6HCX2TIbZ2BBR9
yh/z1ixvMXSF+pXXaHepnvaRKVT1zRvK/prIWQFyEMD/XP6Qqys/+UXk/EO6prCQSOMXeXH/zGPj
Q7pW6PLny1bWPPR03YvjZlRyqlWM/XWHL7StoVqHAdTmEbADpk9Izt7RP79scXVdHl7KKInN6cXC
YlKnec0IisBp6sW7rNHtK272OZqMxRZB+FoswdTUjKkBdhLp4PkWQt+tTfhsquvMGxHzh7Rygsur
WQ33aEvN3gORV0idn9tgcZ61k45OQAMu/kRgmP5A9EPb78DbZtAH4jC/7TbmfNYiGLYPYHjUPZEk
LWxqGoWswojyrz0mvmu0QTGpY2lZkVO1G1/rc3UDBCwoZM9QN1hbYrrcnDZiSkmF1l7pT1o49Ylv
OF8Fua2Gq0q8Xt7N1YWdWFuUN9xyaKeyhDWGepcHvXG9ReVB+nyLL2f1vOOeRK6JEi1O/SJMapMo
ZDWvS9k6iJrbnUnLMAXyspVakLlGOKgvQHEHqhlv48LdxZna8Jy1teIHoP4FWNbsPeeOU5a8hiQW
riGGd2hc/uw8FpZA3+s03fiGn+s5CNSon6KdCQHdT7i8yctpnc4N9lTKW5TI2T4uvS5sFWhh6aTQ
ZLcZebn8JddOOUCABu4hWERWe766uqc1TXXAfxMHgluiLGSQNEMcdbXx67KltQg2w/PAVDALYi7Z
6bQKSgRUKzn6i2b/rqtpENA5NlzIXUnL+84dJe/tNBkA3EJ7Es9B5KUbG7yaVrsONlgHk8qsnX2+
WjvtnWTMXRTDq9g3zQHt3OeG+mP1zVb3aX5fW/eOs5+adnd57au77KDqAyFY1I+WGHXDczsrGRwk
S9p3zYKkEF7xVbLxNlkpwRvIJAAdRu3bxdDmItw4Ii6JDSxp4BLmC7Xn/GHMHp0StZ89cw66vCFk
N6VWMCDPML6W+kYOsPaFPaALLPgTIHLLcIfZIq8CKnIGJt333rCbEbftg+3dmNlxGFPfdcXG3bsW
9dBdAxuUhaODdZ9/Tw9f05AFVjx63ycDD5OHEmB2CSIqdwwTuUX6unJAEQjw7JsDErqji1BAGl5j
NquZod9ec90oy4NKnGCgVbayNDJRZNq3rSfjjVWuIANw9aN3A+QaWG2BxzpfJs9IV5Ql7FZqN1r3
g+33tMN8cY+HLzRVbqkddN5vD300NChCw/7XROzzeBUwophXxWQhju+5/RhsLNrQguqoJFdD+tNq
HlnycfmErAX6ExvmEtWkXDu2HQEbklqPhHR+CWWDUf+Z2fkNEAkH9NS/tYn6ivqmTzrjWOdb9KMr
znT2CxbBAWUcpMYefgGHIjAFX5qUd2DbuXbaMbSBslNpthWP5hO5eEShWfZHPAIDgZ8ATk1h5t1k
WDzQ6mRy9po9iPduSuJZAnBonxjKt4+NrtnljtiQefVj202SGyOx8oNb897cdYWlX2XUG7bGhFZS
MrD0mmiK2sBv43l8/smdsecjnwsMdmbvtcnb1ekWCmrVBM4SBhBAl/FJuqd3yly5CsEYvFrHhqDq
C1TGZa9aubsNDFrPApPzi+HTG79TDZ06G6+FsjyQJoGK341IiU9ZvPEp1yyh0jdz0iE2fAKYOjwr
cpIgwqfZgGpvEnJ6ZfPHhPyNHeR4oK4wjbnlev5dvMKzJO4AfJdSvzb0n3rTHOSISJvZWzwtq0fS
Qk8cDUfQCaJKcm6LaGZtMTef6fXu4uEV9RhfZwejyCGlcq/xV6e77uyrsn9lzgb4ee0onlpe5Jd9
RUTKBLISXd26za1RHYmhBbZ557JXYzpcdpK1rABA+xkl5OKp80l0KbNYUiqd86Cm1o3FyZPqX2hf
R0nCd3XW+q053Op6fuNp3pU04q+Xza+tFSheSCi4c7n4z1c4qT2kXWt3EJabb236pmzmE25CLdqD
AJv+Dme9bpMtlqr1FSMTcea6O6aNFqdbG5XJ4gQrHnP7ZcSgp6aMcDTaPMid5MYxBkyuQHG1NgM7
/iitrbGDtUwFslN4VqJXDgTO8kIxY2a4fYvTwuWNVyOXP3qDRJNZAf998Gjk0T2NdwVY6DKUAXf5
Fvnc2mvQcKDEOrN1IPFdjgYJmsayg1x6MGRHA42oFsAAS/vNEBsc7VCooxXfQvPo339pAHdBx/AH
mLCE9AN5nDRsvmAwg57d5K0oIeLT1re0BPV6l965Wfy9z2m70cRfC02YjgFHAUYXULVf3mumqIqU
tDywGhM6xZXvOkh2gfzRMfBxeYUrCRKYINBaBY8vcNDLMde4toTucszG9fZPiIPswWkXtngX0lYc
XZDkX7a29hXxngCwBaZQwv3TpTg5Ol0Rg+ed4kmB1Of5j4Q1gdCJnkeG1+wH+dBTPei7eJegDXnZ
9MqenllehEaNQ+1mmB8zMn4Y4ixoK8CWimRnult8p2tRGKZwec1ql3DXRY6rqQljLyXiQzuZVxZ6
sbj5b5iWhGYtory0/LJmO+49TQ67ngZnL/Wt6ujqYl2C8IRiJQ7tIlpUU9oQVmGxk/YNEDKpSb9u
nyS6zJc3dSUSYjQEvQawAJpoPy9W2nloGuNMIs01uivh9RFCdeA0xk+tag9aOR6LeEtsYwWSNktB
4UJFLwuPp+WbxapdF7S/sJmnRxt8L/aVkexFccDbs/IObApL94ut3VR0R7JXiEX5UM613fvuX7Po
Iq/GgwIkKri9LSibnt+1nUlHpin8jgzVhXxvmS+ufeuJGK34a1psiXOsftF/rNmLEYJ+VE2KRjt2
GsIErf4FtYZwHC2/3gp5awEBxQzsLypuM4fk+bLigqih6yY8+vU2ALoCzZbuqTLqa2bmTyMVj5c9
aPWwIPgQjIJhjg6NlnN7Uh/1FG9FHhhUAcZXQ5Zjl3e6b9W3IMIBk2+cPsXVW+qB5C59uWx8JZ9F
peof2+TcNgS8DV2gaQ7cYgKseHZjsC3c6nwCFu8FwCaBGUTtA2ymy/oFpL5q5sWgkiw0L/KAArB1
hSwwPV5eydr9DLTXjOXDKOuMWTlfit1h2N1q0cyVgvJ9mjDLn6wyeSy9hIa9PRZ71vHbzHVgHCAa
qazMZ4lCYpjYr6BXb489L9VGMv/nolquHrjRP+IumPNbAgZKhaQh6/BxBSr5fWH4A5SsG/sDc5nX
lj7PsiMAW99p6vi1LfZWJwJwqx/S8kF4ziG3Wz9G7zRz0uvYc/aMaIDUb3X41rfONl3wd6BCZS1n
VnrZZYmi8IKqh5h8dtXl71nsA0oCruLXzKqPVvpuSNMnzvBCymKXZcIX+ta0x5qjwD3Ako3nCJLb
RSjFBzHSHG25IDUxqJNaxngAGBnIdCk2UvV1S3j3eH/GFf+kmid3MOp3TdHNT9jMIgfPYAfZF5FT
uPvLLrkWsdCpRefdRiUYY+vnHjnqppZhUBXKPsCi1PKQ5h8pRoqtLaqC1Qgyg6fxHAB30qcyZaUw
xtVmGI7mTRyTiEHnZ2frokUiofWvvafcL0ZnGIeSufWNdKVx4znCuLaqGqR6Bk22ItocipdOT+fy
C4CsmARdFmgh0kxMe5aqkMLv05uYf3Tab9JGLmiTyb6p9sXWOVvb6lOLi9xGsVpIOotmZtXXRg8K
grqwuh/MrUb/2t1wamfxyIvLWOeygx2NFDutAeqMjoE2yiOktqGUwjbCx1p2cWpu4UGDydIxHbCR
Rfs+CbAA1M9D+qRrIY+5z+nusr8a9hzuP304NA3Q55+Zq5aZxZSVmVuZuGNRAgE4sxTjKPaykZ6M
cGScK9GSxowSgKp3CmrVb3otyINmU2VetW7Zo1dZG+POyU0Ie3QolCQ7a1LqkSiuu4E5mWbxgOjT
7OuhstxDGufj99zAfEFgq8SM2JQgDCZekl/LhrZDSDA0KsDP33MWjbYmrgqda1E6u61ZkRgUP51u
fNBWlwcih1yFekm1NOxZVrmBHGPvztaaDLBBw6sfzMTSXxpiFO+2XoKOSzO8CVm+1BM9sFIjxigi
b7NjVw4m8lZFwdGGKTr8Bq+7693YtP1C15LvhkjrEFVP8Ww25lCHqmuGqMta/RtmF3DWLT11MBlU
JszZ2awhV8kA2WC/rYe2CEo52GwvSwADAGKcWSWMwprnsvQDbQiIPduiI5NP6xH4jmysGoQmMN1f
DTmj4C5MMu+DQ5EjUJ1Lf+dJbRxLk6Z7VAlUSAsMY10BVA+upxZkfX7Dscl+IjOVhVDs6wLgB6E8
2OlW+aupVXfrTJRLcFlmcQdS2Q50GlBmsX+XNG6/G2mrvCBPpPjZSaN65lCOin27UV7Yehr9XdjY
3ieXu8kdZDT0LEhUwTEcYU03FsiNo17kEFIwcO1XA/X2fRWTEXPu7bFsu+xqGobqiEIXOeotyuDN
WA+pTyoGuVsh4WGaAIzyyrYVuuOVzb2IaH2ahCBwrEBH18e3Oqk1cVCV4SZhTnTttuzgu77ihL8T
oQCCiYEXtAKhpqYJB8iu8cd6zNi1I5RpBU09NRjfGZtmlinj0o7GnCW7jA3yTrMn49kSYzoBBA1R
dp+YnBgPtd1XddQNRpfcaq0wb8aByMhEEvwDQ+/NHgQbAKjW8Ixy44mxGt7nSQ/02RBRzeXEsRAt
vKeEonEGirWY7FlzS4aveXpn5n6VHUz+W0yhMm8cb3MAfiUg4FWDGg/GPmce90Vc5X1LG5kjM8Ck
8A3mxO7s5COH+gc4X/YE5tTQ79AFv27K1JcFUPAW3whKKyEQrFnA8gNRBjbvZR+h0vSpZE7HAdIw
fBLs7ZtusHAqdfA/bEnxrUR3pMLoZ+IfpOLL8FfU0iqVi7yA5xKMDChZx2CXyDHaSEmBSqwrzPwa
0wVZvRHn1wxj6glTjBhgsz+RdBhaYUuj1VDb6gD4vatLB/3Ug4pfYjPd8Ka1/URVBeyEBPodiPLn
SUmtBsTrBqjpWFqoozUWvzL0sSt88NyCRAnhqwunxMgrf+qcYYveZiXzQifTAxAGtR2wsy+st6aS
6TTAugUlaKl3uMjiY5FuaWCupAOgCsSUvoUnAcAMSzMoRXo1q5EOGG0k7AOkKHBjv7hbT8W19B5Q
CeSr2ElUAJbeqZyxNuskxbwf9uq9QZ8WxTiFcaKgBSYdAqlOgl/BslwByT1YseMrXHLf4r7rG79I
kvymSgz3msmeHljisCiO6+SapYMWGVbRo2ghnTwO83ZAX7RwQBdORM+2RnTWilLYLcD8yQz9Bf73
3Clon1a23kHSunZQLWCTz4oqKqZvzKx8g33DEA0pwtIyNtx+zRtOzS4+Uy6rkogMZjt7iOryxVRq
X2xJAs6/fZHTgF/FcgC8mqE0y2S0LUypeh3JcY86dWKy+zzpNlgUtkzM7nj6nuACBzuBibLM8YVj
9kja9N+/WeYeNZpC4C+dK9DnNkSju30hoSXl6fVTJbXvSVzsoC6wkbvPGeWn3ToxsygIdGkhnNaD
Gcin18U9x3gCS28z6hc0MvsvpbO/nHOuRD4sC0vCVKsDvt+FC5QNqoelLUF4r1jIeXufTW7UjtYV
aePQLdXGbbJqDkQX83Dr3F1bmMsmp3E6A/l7jGqrMRWR3TgYhQCvl8lu6y25pJVYa6EH/V9rC7/A
CMaoZQrWhHY/DdIn5EPmt629Y+jQVFvBaO3TYVADI4Q4wWB6WniIlYOCkw2zrIvzy3Ij6u7H4XeR
vdAhDpvuY7S2WuxrmwkyCACcKJBwKFGdu6RljqibJ3kDtB1mI3lc+1NhjX6XZ4Firgo6p/tx2VtW
AgaqA8hhMRw/50OLz1eykVM+8zRwDqjY6Nwnib0nyI79y3bWVob00MS7HTzInyiGPKXcFGcN2FoZ
9dM1CEZ9jNAwgeRwa+5z3RR6aYi+IIVYYmrNGOwGUwEAlSveua4DjvaqgOur44PaqteuOYiDIbL/
M7WE1TppjjzKAEodY1xE3A1OE5LJCVycvsL7Xsqw3aJfWUtd8cH+MblwkbSrwGQzwqQLib2mfqXI
2/SxjCwtfwAK1efziC26XbPUhb4vKA2GmGxgjFaSgRk2BV59iqQDLaVzN0WrshfZhB0uIJeagr6a
auK21fSjB8j0Zb/ZMjUHhJOLoNB6YmozN1AzNgevsUMNiWs75hjb27hy1kILIPkYtoASG77o4iSY
o6LCU4CfZn0VxdApCInGn7VxiDK3jLxCi8aRb1xBa9fcqc1FOHOTzGF9BpsFlO0rYaJC+Hx5/9bO
twvOAQt1SKArlochBq7Pkgq4xdqOwbhYgNMegDtvg0B3de/+sbI8BxVG0fppAC556iiKFdpbmtO7
Gb6ruRA+Sqx9n2yJoa0dvZOFLWv8vK0NZ8oBuHbYF6d48OLfZDymMpqKB1Y+O/2vy/u46ocnK1zc
4lmbEj2dzbH41htBWBZN4m2TrH/VH06smOfentroJprzPgoXnYshQ0E9Z+bG6V2Lj6c7N/+IkyPF
0fcxBgojmLj2yXgwug9hPdrpT8eO/mLTZu46gOU8xP3Fcrqsa12DY9N6NAUyvQ3N9ADdJBq/Xbaz
6n4ndhYryiTt0IzGiszZ3br8p1frwWBku7ygX+3Yuqrz/G+ixYnJRbRwq8HOpgkmyxaF0Thk7Ekq
8GeihWj/ZP1Wk3vV/TCqjFE7ADXQ1Tr/ZiqRXkHcOTglml/0dzWQaH36aOdbLYNV5wAUYh7pA3nZ
8lhNca+IXsKQLL7Y5a1W7DCvHFQ0alBP+ouvdmJqcaQqlOTc0YQppd3oOfFJ2UVFcZWgNpLnN/ZW
X3n1bJ2YWzijmZpMp2LeQr3Z5Sy+ToYtPfHPmhRgmkDB4b+7t3DEMqVlanXz7qlvlfOkICnORt9T
Vy3o/acdxvVAbljUhzY7QBoucNLXgT457YMCZZvUXi7v72qqcPprFj4KvChI4i38GihjdeIa3Tzf
BWK0l4lfO9cUKRjRd428ZlW0yYXxp+OzfPYAAgLdQPBhYH5xkadoDkSiPKnAfeCRrzlozEkz3Gkd
chMj3yvK/akS4Si+VbTA8HW8pVq4bh9FGfB+IE8BsP38xPToiQ6phkmPznCOptlDwazwq+5Vd3rf
Kk3wTWLst4y/W454t/SN6LDW/wNGFiP+6OPPpHWL1XOz64Eixer74ctQOWFMRKi8mQq9eYspOaLM
G9VjDtcYo8TO31G9jWKnvRHlpjTJWug4/SmLYwZALURmWmxERTHkziKd/sLLTG+Sw4a7zWtafvFT
Q4sdb71Sn8exkKq5SH/zN9ODeEDtS/7i9B20HPcNqi8Z2gZsq4e0Vm2ZxU7mAVVMZ4Cp8vxjA1aQ
9w3Fdicm980akJEPU38sjSiDEESe3TN1V/4FBvPM5nwpnVyjk4WT1TWw2aCQ30QkVWYROlk5ADiS
jl8xUjE8Xd7htWvudJVzSnRikU1pXfYGLIK4MtOu8xqEDNxnY2Dqt1mxVameo8Pnz/mfPcWwxLm1
2GhURmp8TrfiVymXhxqQdpf+urymtfvmnzV9xjJMAuDleU1q7AIeN8hGIJCXPpcUy5y2mpqrIREy
bBhkQwHLo0uATUEMh3eQQwpsBgGeKdD1R9sq/Np98ZwfwOwWXPmp9c7j+67aOB/r5/C/ppdoGzlq
du4pmG6bcTeQXdl1YQmBsPQvKBVmUak/WCZEn0/dDVeMGJgisFTyNxbvhApIckv0wTfMqyIL3SmY
NuWRVw//ic3FaXCnqagMDpsOSge5uyt01IdR6892mn3tgJ40jhwtTI3vl91nbSjibK2LM5H2ntYV
BuxWZR8IehTtne0guEPu8QaITl1rQ1T1GN91xI+drTOy+k0BKAemaRZ9Mhc3rIFOIJCHwMcXXLx2
Q/aYDkMwsLdC2+KWWj2NJ5bmX3Jy9tuxL8BuDUs8LsKasdDEmHCtVdHl/VxbEOrH8B4T8FOw2J6b
4UY/AriDWcVCw/iDm2UY7EsQRyvL+pYb3cbzd9UakJvQgsCftWzDeY0oDU3HqJBGMOgfm0CIsqDU
mkfwQwaXF7a2f5gd/K+phX+aNSlA9ANTTMNIcm62aD5j3DusHXt/2dKfAusycJ6aWuyha1es70uY
4tW1JN8IfXDqu665YfXPHHqq0zfdeDPiA+m/8PwJNFR0S9B1Laae/IA/WmUnvoImrCPRUkbqwz/K
8kr3bmaJSY88lOlW92ntSjo1tchz+ia2JAVCPpCT+ztnb3mV+tzpw1qD4wCR2lvFxvaufkgUKgGP
BPbrE/u6ljlaLvsYH7Kyj0AXv3Y1C5v+LyY5gLT9x8wiazI9hh6aBTPIIq9bbu0mmEhH+wBs34Yg
2MoeYq4aXIgOgNCYi1zsISRa/+9zuXSQURFbNBz0EkoYifuQoaoW2mLEKFsvxUY+sfIiApkbxgQ9
dGhRVJy3+tRPwJHPypLxwOap9mR2pRuUYH7a+GCzuy+OA5qG6MTOungglVoch6kxY16aeBiDPsTp
Qj0FWwgYhb55qHAUEAQyxMa8NVlbF5j5UbmHbCVkTxfraniPimEzw94wVWBiBLroepDlQpuus8FK
YB+gCxGlxPJzWzua4B103SSy23TfTpkvkgGVqyGMnSGaHPdF54bveQUqqTk4mPKwrmiQkzy8HDRW
IqENwTQEwZlQBhWT80+hRkhQjTVAjZWU0PNENpL5RfZRto+X7az5mo3RV/xh1uWTTKHbVxqqWOjH
j+3ehupkzI4JEIggzrHag4tz/P8zt4i63BCT7k6zueSVU+Yb9C7r71n8Wg29v0nvv/YMALU1YIGQ
uwV2fDlgW9ZNOkrdwRjzEBbQmaOtn+VGKAmgvr60jxO/5VtjmWtfbqbvBqgDIelTFzEhnT2yYsCw
gwhbswiq4lelXgZ9a05uJaj/oQn/j51FQALhL7oLBo6R7R16EAA5vq1ZvjEFRb2Jfpxfassji8g6
i2iYBC+ApTcmoxBWCluu8TBaD9oIKrbeB0Fe1/aglt9h4J7XO9AugdF2722VWlc/owvU2jzoOrcx
5604iUul42ZOqcY/TtrqP/Pmm2vvSA96S0hHgdeg2xfjxrlYCxmnJheOytp4rKSDr+hIEUwTfS5N
bSParn7Ak1Ut4iBzTDXYPUxoDbtpbJA1go20F+mtnRdf+k3uybUCCI74f3fxD0ngyS4Sp5C112IX
3Wb4EOzehVpJwZJ71MCuarN71hJvR1GobK13+VcwpzPri0uNctqqmmK1TB7zJmqyEUjGJ637iJM3
j93w+tnwImG+1NZGTrn2IjizvDgoqUZIpTxYhlZFqAlw+LTsxnaye+HwV1kXOzU8YfBtryV9mGfP
ynwz+i32vM3NX9RCctNRfKix+XnzUcSPQDSGLQ3K7L7/I8lQTXiLfZFbWr+rsQgcxpA4ATDeWF61
SiX6WFmwyoywap9d+RAPu6zacOS1OwQEt/+xsmQBncGNXLNhxbZwp3e4XXeTcSD2NyJ9MbxcvkFW
sgcUBXSMB2MkEwI4i1OTuqrC0D9CEfUweJPvnfpNUe1Z6JWP8StoeBC/sNlGh2TD6PKpbmHi6H8n
3Xse8v7Vjq8zPCiZjXrpjZukvlNtXP9zQF0E3BmOh7EGUH4gE1ycFjDM0QQAPORIxmMNkikijqrf
asGveMeZkcXBsEunjFsTRqbxocUrvaCgaEAOZm9c+luLWfh+qnkGEAWzHe8HEwNq4bHv/XsRJgAY
AfCb36h/pinP74iqgYIm1CzghEVgFW/ox3lTpGwQjdZbH2d13zC4hOsdxZRPhBaUAFXNdZiq4/up
/9UMz27ybLf//hWABf1jZb6hTsL1lKOjVGiworkolBZ+40VOHDXd18Rs0MLfcLi1OxZkzgbG+h3c
EfryXKHTnUgym3PLe5H8GMwGOtVvjv3oTgdjiIYONAQbfrFyAaJA67oYjgeeBhWT8xUCdOxZxZwM
FnYLGVew2bgRB9jZu2msdGN9ayfYRRQEwBYpGaCE57ag38pJ7M24UwgQ8/xIjVfG371x9O3252RG
AhH4cqBa8xK4B2irkDABvrMIVKpxiiQbYNEGYFFr40CzwNEwxSHBiNL/y9TyfY+eQ243+WxKG4J8
zA8a+WJiLH/i3lYfY31VeEJRaNSjJ7hIxWRC4npMbB6oVhQfFabFf3i1ob0DqV0/S5fE0FnmRXIN
EH5xU0yTe+MoAqEGw6DsmHcu5743QoEeJOWl0UEEmjV9qJtlv5G/rdxJgDcQg85QX7SbFrtf2+Mo
MR4BTDPasSiuOvLB5r1fYDTM5AyEb18vf4I1X561tzAJi5zfootYmjhd3dcS9ljb+DkH68vXEem4
oz946V+MrAAxhfkRaNyAdXTZ3NAswTtzXtvUCOPLSJiKiFvfChDWhgCn3UFQIT1g8RuYjrVntAve
jJmZA0/FT+eVFSbGQzMgi23hxG9epasnQDmM5ykdiRGYfdF+HRwzPxCrtH83dke/Y3q1j2TfmZk/
oudztCppv+PEJ8p32tJ78rLczvcat4YhdJqesUj0Tv7FZhro6x1ThuDRMX4nk4l6h2EkxtbDZuVm
gv4L6sXoR6ImsdQz6xMGuXoFKWmwxd7xhN8UlQkwjPvvAx3YRgC+RN8PHEFL0DuGFj3wTOc1auF+
gRkPnTyj9k3zH+aw4fYrYQ7RFPHbnQkryKcxw6pi3ErnebjGx0BrraDOJq/EiCLquC85O+J7XHb8
tcwWJjESh3F7zLEvAUWeJkTdQMsRQ6e/9XyPSOsbXeoXZdCP+S6nXzl/S8y3rNogFVib0T41vMQY
jXWX660Jwxa4JRtA6uX/kHZmvVFzzRb+RZY8D7fuId2ZEyABbiwI4Hme/evPY6Tz0b1jtQUvF9y0
lHLtsXbVqrWkbeQ8Gt43Nencsqfh5topr6CLDR1kjB8r63Pof5ny+3qtt2Cpunv2KcLtMjQI47Qm
nyJJ1caAZqtXqG+nW0P+Fln1RqsOanrrT1saxX0IS8DGZv/ANwldNmKaQP5BdYkt1Zbm0X2lAZD2
IMqIjIcgMF05XznllqIEblG2DG2sM9WmcKyqVqOmnjkjvUmS9ftE/ealV/a8kKt9NF5X6A+Z1iqt
9FxZFKLhmQISLUrayMClztv4JBTyCj6lj2fEdP5F1e9UJ9ka5lOhPqnqsA2G61rfARy4vK4XLpAz
m/NFeGJTt6A7121wmxI9N1NCx//4ba4UGElCCxkQfkA3ly0urqJTN4W7dRh7f7D02WS1k/N9rl+l
09WMlFCsQ6E0blgcHf+ObHBToiPyVDgvlz9g2eWZZIEVxJNZmFweGEXSJbRCyvJdkW/r5tluqJ5P
OxAjGUf2ZWtL73JG+H/mxEdVHJZx4SnMaiQHG0095M792B3bciOlKAPT0OeZL4V8oOCcmj+GSl+z
v7yq/tgXNm0O7wKN67jrT0dkhfTwtaDHTt6M4adAOwyoMvvRis2l++bUZSFK6EPuBnUeYVV9Crqf
8nSvt78uD+vSDXBqQgiqi65LpkFmVAO683NQVLKyNwBBOOkBHa1qntmVG2Ah9EGSmOZomoBgchQR
YlKvOP2kAYqfnGt6F+XOdp3qe+hdWatztmSK3CoMRYCMtXcKZE6V6t7o98VmkL7m2daYwFLFO41u
uWFaA74tRLq0r89s1vTtwMAhLA+9MWy4pgfaJlLq8tkt7/FdFL115eHyhC2dqTCNkz/hbONxIgYh
SiebHrQF3GOtgQByZum0iumJDlt93SCBNtYyN8rgyNmtKdn07KZR2yfb0h/SlULJ4vCefMl8QJyc
efDt6nKnyQiVB8NTPb3l4ecGZMAYUxud1i7NxfF1YBCDh02H1F4YX9vQ/AraBpBBExIrniXpW3io
P+eO9VlKAAxdHuUFa4RFMH/QkgctkEhtJYcQ2dh5VEIJmb7aRdMd1NCu6Icu4qfOG6vjZXMLGx0k
vEULIIep8U75KfC70C4d+jbkaLLdtoxBcykqYo2NvsY+ueQZxTo05g1oEJAOPZ+0EPVVB2GhcqNo
xVVQZbus645DaB2atl4JueaUg3APA2mg2YBXOzp5Yjml7XuKjjWm7Kg5pNZwFVhr1HxLA0dLCIVP
Np7yjqnFCyS5NDV0aqOGZzLCJj/QtkJKZbJ+Xp6hpW0HYwS6pxwotC6IoUxJ0q0oqr4E+wLyWW5v
AFTsnM47FrJ1JTfVfayW6GsWe8Wzf6zYnte2OJAWVLME/ogck3c5nzOqNm0UWFO5Ub1x13jTLm8S
CMe6vVlWd70ZcM/XbipBdJYaV9kYRCvZkIWNPk8iySvgoLD4CTd91WYNrfVyuSl6k76QYYQ6oO/u
KfMEOz2SUle2WmV32emlmT2xKV730GSwKDul5GJCXsn6KvMYyhKIoi+bWdoOM8utOrN10F0knGEp
LXyS5alzx5RzJffDW6kYB2OqDqam7C+bWnr6oFTDZWRzfhHJiFuvchJ9MkjH5b26yYBT6p2+9UF3
0tq/jWWgrW25TbuXmKii6/yr/2hecNUeQIv5JebrdrB2MFLT0BH2+77QwZaE0rjhMH8YfGl0y8j/
bhnRrWdX31c+YiGKoq9QQ1YSdASZeeEYp5lxAqZglBt6Ph5NFKjJrQx7xyu/KaN6HXnaVQt4uw0c
3+X4WAnSlyabRoKZAAUMH9215/sos6vRrhyr3PAuuuvr4Rm+1GfJlz+Xk/PlsqNLy/fE1O/j5ORu
HMfCBstiY6op6Kkes/Qh6sxgY1b6Wi526Zi1KXMCAGBc4T4790odG1sD38/lQUKUJ92XXjfeLnvz
OxEgnkAOeAgLyOos6ytMWwqz4TTGajFrqpX6Vi5vpvFHGx+SRHOz+nPQmDem/2ksjt7woVR+RE6x
KZM7qdin08HKrvQRMOau8K/Q1+q1lcvz/awi7M2TjpSJDfu4SANZD4av5x0d3wrdc+hztam/GdW3
yHm+PAiLdtCkRAV+Jp0UZVcGp9M6aoJw+qDJblCUiHqKV7DprcoMLFrCJXrJfisAC+d9IBWV14co
/dG3jozhMyw9o/cwpN8uO/R+4dAq9DvDPQMPIAA6XzjOgIqm7ZFnavrERBQaATHP89Za2ZecYSeQ
TP9NaivGq3UrGXUV8MLoiiG5ISyV7vJKpccXnKM/9vVKHeT9xpuzuJTYaBKds6vCSlU8+Esmj5RD
ZXnET+2V0VobM19jkloaO1i0Z95Pjb5UsW0Z3hQtTjIe34N1SL0favL58tzMh/H5hsMNGsvxhW4d
otvzuUH6tBvNlEbl1ICi0fVSiCCCG2jN3Eg/6u3Py9aWvfljbf795LRSFC/UkhhrYW/sJhny1sTa
XjYxn63vHILewlF0g7qKuEtLRxv9Ked9JLfavZTYOyX/4gzPlvqiTi30JS1PwHKNR+2y0XcYdC2x
S9NoeAD20qFu94FxNUIzNKRXoQkYhbRjsdYltLD8Zolc7jYYo8m3z190MpL2EERON2jknuoSuYW9
NMnbeFV1asEKYC/aQ0x97lpwhEXuDX0++i1hb2KkWzMfaOaVyEtEG3WMXsfI/NjlL4aUbGPviQ6X
NzTub2gWqRxtW8LDdXliFfX9zJ59zPz7ict1T1bcm2Nwx3mS0IorGjiPw23MFeg29mvW5jcdEA5n
knZJfzcM48oxtjAYPAjJJ3P50SkoduqoA9TLUT6U0AbaH3m3+RDrd/UmrpO1CO59HKzq1Dop40Kc
DT23MOx5oYQhZblqk4+I43WoprrFJD+Wlv9mmO1DXMbWCpJgYWMCsYQ5AIgz9RuxFGA0iGqqVVOx
gKdbkGs3TVbuLs/fwvDBTwBYmz4r9qX4sOlDI7QjVYXlMP9YjM9JdjX+Pa5kpltkV0BZBDOruPcn
w45LLzaqDWQE2wECEwh2oUb2/15fFjtUwWeMG5yT4miFbdL5fYKdEjZx2Mw97VCGR1vaXx6xhRtt
fgaaXC8zlaBYNakyHqS0OVYbX7o1s2e1PExIJa71eyzNCzsbXUSZoAvG3PNt5cCgN5SWXrG3Wxr8
7EPbOPuw1/8608GYsZRnsBztoZZw0cS+nlIRZMzSCXmNJ8srXfp4bXJk/zBoJ3aEK2ZM4eXOA+x4
qbYPZhUCy/wERVjm5uNK3mHh1D9zaR7ZkwMpjA0tsltMjdAKmEjV9oazzUsYs5XupTLfkgqR6zWC
o4X89PlAzqvmxKrUZNrUVVidQP3AtueoP0cFwjIOoty19COMeTySm0YFSX+EqOzy8C4cFAAHEIED
5DmX14SjqXLqKosyr6KeEm3A6YCQ/vsJpBHToh7JnaO8EzxOyWuYw1ywyhBGGYHFWV+i5EM4rcQJ
S44Q8tAPo9k8lkVuiE6N2yLPwnoTlg2NQJueMO7yUC1sLAK3PxaEdzD6EBNkgFgonKNRJ65UA3b7
Fy84UjmKZoVTWVgMpVZoPUyp9SbpEBumzKWsyWou3EWc138sCMeDNLTyUBZY6J3HMNlJGax4oJU9
N9NWCk1Lluh8IUEJ/TsIunnGTha2Ngwsa0g2N2N6UzXknwgifuThtvEOlydmzZAwMU2bBmGVY8hh
hfUKcpo8Z6krgVJYK38uNNnQZa1apCD0+e4zBFsU8CEl7ssavb0eIbfPZX5vSrAVvhnjFo7npn/T
9bepvue1rhmVCwS8tVfW4dJKP/kEc06VnIxrmVatPI58wgTOvDOf9HwlP79wT8GZQG3fJHSY0dDn
BiQ5z2LEoutNo6huT9hSea6qVC7d+JcnbuHAPTUkltZtaazb2MYTeQTyDZv9jR5ez69jXsaGvteC
lXTEmj313LE8l5TON7HXRoes2FY6Idg+NTaK5BbpL2ttsSwdGCfjKF6RtgFeymgYxwmJB5mm8+9+
83h5BNdMzL+frIW60Wod2XWmCjbu4SVV7pM15MXyapgB3WS3FN5g5yb6MorDLMSLGWtQ3rb+LtCu
hjUxosVFrVMHo1EHKJUopkAFypKmFkeGSAY5nbrOWiF2wQJcYXBYEBWDXBHRa3FceUmpjuXGJAB3
AelsoRKvV6KiefsLr1VKazTbwufDpSe+KXQrnprI0Utk7KqtZF5V8WfKChOqiEX7EKwhRJdcIqvE
o8KmuvAOV1QmujlVARk8M5GnD2ZTfhoDp/r7xAhpmD9GhBOP1osMSSqSn31YuagnXDemzoVhHi6v
5IWRmyEXylyRmUslwqFTRp4SZchMb2h0C/ZlZwG2QZHQzbL8oawc+9nTy/JjmJTGiuGFQ4GkHPo3
PM54oRnCFmq6wGttIBebUD769q51HivzSonuyvhr3cAI8nTZz4XL6syccMPrPu5b+txmN5q7Vt7F
UrGLyopob4tuyMpyXFggqHbQjGYCfyWxIPjm607Rpk5HbFkeuzTeJKBKLruzcDqcWRDcsZLEQKVs
wJ0CAEkWb+roWU/v8nrYXja0NG6nrsy/n5x0QQ8BKvLnBKryU93nbuYjMF/eKDmMzHTzXTa25pWw
5gsTod5c7qtNO0nlQxrEw66VSv+pmJwnOWvUFd8WTnE22FxFQvBsPgHPfRsRmytGA3Od85Slxyr8
4XQrK2Fp+GbCPZ1yMSQEIpizK+MhHdWp2tTo2xpu3x76GKzRh+7vuzTo0DgxJPjiqR6gzhhDdnRA
HiaSH61uq7fbMXgOupVAZWl5/7FFxHw+bnbbRQARsdUMH8L+2v6HFAcFJ2ikuPXm7j4hXhj9YBjM
VuNo8Ctqla8RPfCytJKqWSjv0WOCwg5blFzNO6q0vgnKiZCdLeRvvWGb1OnWN91aflGbz02ys4db
UFiT8+vyEl9acydWxdgrhcNMrWff7PxHkRivaqXu7Dr7/N+sCM/LPk+cIu3xjTDyKqZFIk3ya81e
40NcujxoJ54LTZSZqLafLwTPySAX0nHGkn/lyaFPn6c8drvKnXoG8vtln37HIsIlD+z1jzXhzFMD
Ha2yEGuUh82vdjTER9OZdIWcuzeBw9c0SMin6rFRfGNjZHV+awHdPAIAqHeylIQb5MrrYxCl5rav
GnvXxMWPy5+4OLnAJn+nk2clmvPx0MJEb3rH5AvTxz6+T2gnlp//wQT0Ruh7GCSZRBOdnfh2nDII
xoQwcRfTf18Xbup5K+HH77hMHO2Zxg3xT+IDsnPnvoS5lo2pOXKHxequa15b3gdtoG6jyNn35Ztq
OW7ZtZuhAJoid3eNNupuX077uv0y2Y9JUB0lRb8m+fBgyN62cNZUYJcOodPv086/rw8stfQi+m7z
+LXR79I14NbS2j79+7P9k4sv1yM91nUOOZVDSEuPU9NtreA6ih69DrjdSg5saeWcWhN2EoIMUqSC
Y6BF6+tYzcmBF2MNALp0u57aEPaP2dpTXxaMGCxvUfxR46UXb9VxZYEuIG9UCqHA02f6SQrQwsT4
MO0PaYIrk/rS+xZ9mccKeGtuHeHeMOtrnZxoufYgW/Lt1KgwW7WjlbZnsFr77lMSfzQSXkt3/9C3
h2uErDOPNGG/CGoLrbZLIe3HShHvwjKlz617mbK/F8I8NyPcf3Zqe3JcMlFISU351hkRgZkmeLZG
F0VKV9dW7vPlKTvxS5gyumbrXv69MsYGdUiQLqBJeBXcplq07WfpkQTa7xyotFOu8UUsrfzTMRVm
Tg1AtmsyY+rJT2H7JW6vquH68pm5FISdmhA2l6Ra+STHCvHEkDx3tuqOqNfXVvWxol+CysBKAm7p
ZAL6PFf7IPh4h6MrJ8kIaw9zZiL9HKP+e4ZEyWWPFgdN470GwQbdvyK2ofe9DpUV7vewtF9D2PSU
3LyzA2PFzFKSnNa9P3aElajQxFdWCXaCNPxUl5/C1jmaYwLFwrjRxtdhkq7Urv1Qh/3O72eBwHBj
j8mny84uvRRPP0JYnbqVKmEvz1feqD20XoCyVb2LEv1WMv1riiQ7Az2LHPOXza6NsbAwu1g1YPzG
bFxpLhkft1CAYZnHy1bWnBPWphbmDQhPrFTJxsaN4ZOGTrsGgORbEt94lIEv21s8KE9mVLgE5NyM
y8Ca7em7wNsCccqcV1q9/sEKLVcszZlqRpRgzpJARjOdV2Om3crDleFv+/ZOU1ai3MUQnv5ScJaU
9ciaCvFW6Fv0JM7OhPlLpatueF39ssytpT5AdGAl26H7Nq6pyC4eJic257jhJC7wm1qzxgKb6DTF
0a/BaN1+fHWi+2aV53ApBEHtGZQxPYdgMQT3oPa2SAez+wz7rsru2uCu0h+a4kWbnkAi/v2MndoS
3GpVaRrbHFt6EriBuSu8rY4il9SvrPc1n+b9cDJ8kCyFuYko1SZok10+2Igs/QhNFdqChj57bUOU
svtPnonIVMRS2rLy51EsHnL/p9V9CuH9ceSVAVxaF3PdHxwYtPpcpueOIbcr95JFPdGw4PlM7s3+
eoKB1Wtu1OLqskdLJ9OpKWGuBj0Z8tbEFApRXv5Nto6G//O/mRCmKctBmfJ6JtJRYIMJH6XirRz+
Hsw7gzL+N2TiW9ip9Tj1lHnNha2+i2QYYpUafYCQ0uWD4njy5rJTi2sPoAGZM5p5yWCcT5HZFDZI
tvl5NqgvE72um8kctlU/3shJRiOG9kqP54rNpfMWdg7CRUpxc4b93KajB4pf9RR60xweuvlEb9B2
2Cb6h8u+LdsBvq9R+wOLJvjmw72k0yBRbZysPyLWHqHj6Uj+phhXFt/8h8R3IeBNImAadWZ02LlD
IBqiup4YxLL7VhcABDVarq+GeAchkpbtlDWx3sV9dWJPuLDSIvN7dcCeOh3y3tXUrd98sZS7rPhr
tDHVCQXCh1m61kJv5twxNZWUpAmjepMrBIe7vrnzEAVTj387T1iBN0AlNCQ7LGKSUj021HFK0D2P
aEK7BYVbDVtp7an3ftDAPZHSn8XtSeuLMh+q7kT03+vUs6stcsYIf6UFrJiPxVof5fuj6NyQMDu9
7QcgYjTqR9obVOUpb+T6++URWzIBTFonQ0t+813fomIDtZc6u2ZJ39bKL7N7y9f4e1ZMiN21g9PG
jTphQh2PkXHU5CuUdi97MUeL59tmnogZRU8yBUT2PGMn914hlaPcKDapshCZjobSvJ+vpGyWvDg1
IVwLvhbJwwRiHvAZ5FmFf4CaZVe22V+/pvBEk2USQxBgKO+grlrSNHnDiZb3xrc4SAmOaRa6Ayz0
3PeNvc8MdWUFvD9ysKhrgJ4pJOq00p2PnT7CKQ7zJDEDQIPEv58c86rr6O46BoHmNpWbrlWL3p+m
ZxY1IcPtldCJt918w9Ldnpe7oQy/osB4O5ndWoPX+0sJU7AAQrdB4pAk/blzamvHoTdfSpC33MR+
82ymJPWk0vw49N5zK3fb3Bw/XV6MC83150aFpVLLJVysMreF5U+PXQE9Q2q/2dG0cayvo2UhWxnu
x8pOAHtJT2Ze3yOgciVbn+TE2zp6d50Z1r6I/ZVXw+ICPhkKYZ5LYESel/JVSjPtvba6H4AC50G5
4v3iiHM2kkrWuJXFljrdDtvWHtgn6fDVbHRXR8gB/U3IPKbhUFuSe3mwl85iHilzepwO93eU140M
KWJk41WSfmm0bG8r5VM6/co67YbO95VwY9G3E2Pq+WoqHdO3KOKSTakRscniQ1wfZQfRlJu6OSr2
GlfJ4oydmNPOzVV+FRpVxVBOnuf2Hdo5hrwZwrVazZpXwlO8lUxZ6jz2yNA4rqR9C8KtJH9TotfO
vrGkH5fna3Hvn/g0+3xyUncI1Dsh2SH6RlR3CNVt2fzwh+yYkO/7b5aEy7OWsiqU51DKzH7lMaVO
1Y3rj5n994AYdjsnC+BUOmFQ5Tr3iOZI3YoUh5BN011yt/fNkLhBHR8uu7N4xZ2YEWaJxk6iqoKL
oWhieevloXKA80DbXbayvBb+OCNMTxbqcm23OGPWtzTu7TXrc9cfi+bKlDal/eWyseW1AGE9oCEU
m2UhejeGbHI8ifUNv/JGaoluzNrVSssNsr+nBWaS4K6y54LLHBueT1JpDormmYyeGsJKaz5r5as1
SJA8PceZslGKlbW3dCrx3qezkZ4bYHXiMGoTVb2AaDerDDeu7iukOvLiaew+V2sUjUuDCCJao4WP
tqJ3Ku6Z3o52lBHy5j7Nml3lqw+qGoVXWWE8QqLVfLw8Z0vLcC5IQmIF7z/49fOBnGEzetr4My9L
tEtV/370h/1lEwuDB54JZ4AQI7UlzlVu+JU9RUBSHekp7O4iDQ6PYmuSvbDDleW+kOOae8x5NNA7
Qq1afG9VOTdZXjBRQQT/6vTmFNIW/UW3CMd9SBbD0mAslvuRHNj0nBlrADEej4yXELnSekl7Fl0b
MAmLRY8ot9PRiGOglyrFfiOKgi+WP8Y7penlCdW5OP6YeVK/kzU/P0qhlr41uW1uOnigP3SFHXz0
GoIIf6QKG2dSs7ej0ODpY0u3vVZ1922j9LQYGDkrotDi8o0W/vpznAzaxqiV4jOYfjvYDEohwX2T
D99lSTKe69K27qvE8WCkTIMD8MLhZ9iaqXY/eDocx9YcpyWTbP4yhyavt1oSqMdiGqRd70/JcZID
K4WhM4bqUY+D6NYoyEm51K0M2TW6Rh234zCaFqgDPevd2Mwd9QpedJ3OrinVg12kFAi71rJVA7Pt
g36XoDOzszyv+9W1g1O7gRUF4caJWkfbeIikHEdFG24iRUpv6yTtP9rxVLzUUvmJ/u1HTHWHIc8s
gNryNHVuYzlwQwZqOmtNqdo+7Prka2s19mZSiuS5Jdl98GtHoY1BhTcyG0j/AygIq2Knm3HfAf2V
zSvdSLSdGcnRUUkydZcovGpNJCev2TQSPAJVfZSqrrw2us4+jsAwOvJWQ7BrOqlt3mKvVfxrGPwS
cJppYSNdb4b5rtQrS7vug0GlA4Ehd9kJkN+1mUxDT1IhUkIluPigV2FE8BpzUSOq/pIWFZw6kuPs
h84DIlBaZuvaei1/HcYIRqEWIQ5zqzs+yEAl8qI9PeB0bpZF539op7qxPyTJ0I6bjvaa16xv0kOh
w5+9Mac03sPGNP6QLR9gTUXT/y6V4u4TkkOOulUyz8yvplLHploZwSuyiaV9rful85HIOz2M0Cio
npuWnnY3wSLmuLCJ0byRKW1zO6iFlV1TytF11HxUeZeVcpC7uUOp0dUyNOLdPHMsWljDomAj9nm3
b7NMfwlTP/aQ1MqyaymV5UPhxdVhoFV9Y1dTwfGeFDrPpli1Mjf2vY9GpynbDl6Xu1Zrhj2lbfW6
DrLy4EmNc6v1Sahi248R85Ab/9AkffQMHfN0BLVO2nsaQmWXezCa68Pku1XhdDBRGUbvb4vE6o5I
yaMOMISDsi0nTfmlhR3cN3UXEkl16uC5pj94t5okJR9kK+9/OlMb7kZnip/GPm8OoLGVn3C2Fb07
RPZ0E2eRt019Q3sqa0XahCmsEq6Gz3uj7GJgpJJffYXAOlRdKy38L2oUkQ8twsLuH70sS69BhErk
SOUmedL72vnQqKX/mII3+NKP9Wjt5VhzrqZe9bLDZEn1baAkFne9Efq7tInNp65IEL7ubSlRbhs5
KZ4NujluVMmMfuUGcaLbTw6pZF2v+53tZ63jmrHd9R+aPks2UVQ21+ZkjVsjTaNdTMfQuHZmL9x4
iEHBwDATpiGaLARcvWOlhl2nnA3si600QW09pJvRcrYAOpAOij4Z5U8dzVI34PRs3fj6++jn2yy/
M+Th++W7aqHfj1f6yccIYVkty0Xtx/P1m/hQGHxMs3QbWV+HQdtOrf8rL99K37gNPCLPBhaqeu2B
u3iDnX6AEGokiLPb2TCnvProOsrabVtm26xWgZzqSBopB11vdmYSbFNKAtD1vK4MwHzhixcY/pOt
mDmMYVQ8DwgkqYxAq3CBmdX3ONC3QR3staz+2iavOSIrbtXlu8bM/W1SBK5TDCvxyOJiIGlhEf3y
BBRzcUDPEOSygFgDFH4wvPY7W+W6y64zqh4rns5piXeenpiaP+Xk6ZJLqB40LZhxqSi3obOTo3KX
05CDZuzYvZjh1RBct+pK2L8QkNM5Oz+kYeBB+UEY3lhOdI+UMJEk96Ax9S8I5h2mSYYnKrM2RRU/
S2stpEvxF+0tEKzQyg0lnhDiBb4kTUmLybAONz2yzL4aQM539JJNs6aushBOKmhHkYFUeMBoIjt9
lwW1Xmgj8Zf21vi9a631Hi2tj1MD8/ieTBrHoFrmNgbapgzpUdTT+6z3PidI3vMwTMrt5UUy7zZx
jWj020Eg+TvLLUwXyA6ucMBjm6z7UPUvQfTqmysZwsUh+2NC7JQJRmkspB4TgzZszaHe1tXVf3JC
jPEzb9J7U8VCW323u0NrffqHOgeaErNIBzUBSh0i+4sGimOMY4VnRBgA9EFSJC9rV1KUz5la3HZB
8zQFqEyX/VpVbGk/aTP7GFqCdHCJDb6xltD/Lav1pqsViAS+y+mOmE0Kpl2dfBzkFRjs0uqj381B
NgyCMlb4+epD0q6ttfmqipWPZb5Lpu+SdTOsnUxLVhC9UWDnYr+Sbji30ga8NWWN+Yqyh5pGT29w
S40r/e/RDRqw4T92hL1kFE7Th7GMN/BAy7l1qKfkNidwTDJ5pVy0tMhRireJfuadJBYTB6lCEjZg
mrj+bxN7uoVv5fD3qxymRu6N+aXOW/Z81MZO1rm6qeJIreXTcpZZ23IIvU2mUjz6B1PzUicVDduO
eIj3ThUnieXMQULthsN1lv1EvOqyjcURo2F91uGjhd2Yfz856EYlaUsnknBneIxlw/XUFRzb0tFm
nhgQxssP/LBrRq/e+FSS6aly9bJ3kzWJggUiTzYLraLAjPmP8vW5H2YYlkEem3M7m1we6iwmaWM0
47iVgkg6Bnnf3EZTSUK00IxU2fi2Hn2YSrn+lPcoqXipMhxybcruigrW/JXQc2mMT79N2ADNZFcw
DLJkqqwDuTocc6nfX57GBbTg7D9KSzN5ERV84QYp5SjUehvi23jSeSBqH5TyS68GhxhJviKj9JT+
LAr5qTOClVB22bn/GRYlToBD23U4MvBepOx7K9hnyprc2Pzt4u144ptI9N1MeaAUpkHvYCa/NIV6
8L36arKCTWHpvhuXPtTL5mNd6F8uD+rS0j21K7wYEq1CWU3GtVR6LJPvpXRtFZ8um1g6g0Guzuq0
yLaiznW+bJFQGGzLY9pogrJ4ZBoPJsAR+fNlK4tzdGJFWIAthBtxPmKlD3/YxbFdw74s/n1uZY7e
GV/5+7FxcohMZsZJmbPHO/VF6m9jeWV1L06ECSsoVXNam8RceQWExxpUSsFthcqdNLhj+dRN8kr2
ddmKZUFCy7XL6+N8Lvo+4Hzo8WKsn/N+V46PVbxysS+aIF3I1UGwB3f3uQlfsZuu6Tlty/F3+HIP
WB4KrPpfVtWJGWG+7Snl71p4UkZHQ4/pRDjo5oucrtS2FxfviRlhwJxEJpuR+mBnxkNa3MbWsZWQ
89lcXrzzx77b/X+s6ELZt3fCbEp8rKjWZopu5eorvEqOcrSHnbJGkLzoEbA+/qFoA5TmfH6gpDQH
rQ6bTaTchhMNK1F8jKof9CWuwJEXEwAo8f2/JdErg0SRzaGNV+OmLfa2eWMUr8r4GmTHOMsJk45N
9JSi3OyvlQcXx/PE8pxaPtmsHakGv8li2jkD0ALPaXOrtS9De59Gt0P59wA8riXot2baTwB44s5N
aPA0MzCTAFofKuSS5ceqdyW0uNfu2MWdNcexMx8B6YT59xOvCCqiNPKYuRCm8lpX3N753gXHy0tx
8Zw7MTIvnxMjsVk1rRMxaZLhucrwTM7osoF5/4trfS43wSQjz2A44Q0dF10KPzZzM/F2bsZgM/nJ
XT44G7+orzKrWnkTLi33U3PCUvAbDfBdgbk28txE9/dt9ZtvcA15vOaWMDmyXTUoW2LHsb+lwTUt
WGNCUvbQRvvL47e0Ck4dEibIaXujbxoMGVSIYULLgyu1X2MUX+C90CAVmhvB57zze4RznbZwQs/H
a7bzJdRVkhs/ea30I5yGbXQjB8+S7sLSFuq3kfoxzjZesBJULw3o6RcIB7zs0WnVN3xBkz4k4wcy
my45dpJBrhOF/3AtUmdgY9GSSc5FiIIsOU4ne+D8DccHVfpRpnttLZ2zNG2nJuZ9d7KvpKruVGk2
MebKUxYh0Gt6+wYqvcurYzHpeWpHWIcxAjhFm2Gnca6c5Fsr7Wj09PNfmkGrXLYNxk3qPAxrutwL
By7LRFMRF4Nk851MxISuKAEBVpWqdBXle9dCNAwVofJh8KgQtit7YGFTn5kTNnWXh0lCTYsciV89
llm21Zto3wEEJYJaGdCF8/DMlLA0JkIyuzfncKZLd1UTX/u1ubs8Z2veCEuj6iRLGxtMdOnDpLyO
ygd7+pD9Q1yGI/B528h4MFXCvV/2umPmE9fU0H+gOGCEx6xZmZalF9qpDRG+pqBHlTUFN9RoJ1tQ
wFvHT10Y6r80Vu6qfrlr4IFC1we6tfHp8iAuvY7PbAv3yohoh2P02Jb1z1Gx6+PrpDjk4ctU7urg
k28cGu3DWB77YqvLT5q5coIsnFZn1oUVGWuBrpcDo5v6+iaQf1So0MaB73q5/JIXaxwta9bERekk
QRLPMRzsFYr2U++Q3c46V05vqDSvjOv85cJ9zXObIGZuq9SBDp8fXFpUqJ3t4ZkxlvdGKd3KpLj6
xn8so4B0l/clzyiEN8pzH3sPth4infD58icsHJ1nXyDcBHlqS44S4200UDGx7V6h8FYpUAiVa41n
iwN74qywSWD3SVs5w9k2NG4Cyd8XunGtOZ0bqwm9aD/+xTGS4tywEN+LkaPsT0GSQeq9McojjIdT
TjH16rKJZYf+mBDOliREOl0aMKFQrx4st4gnUgy3cXcVxS+XTS3eATNcg57tmZFdWJQy5fCwMjA1
JgfkGGXtBnU6Xd2F2XNhliv7bXm7Q/wGFGaW+ROpTVkEZa/KCccZEsU1CMDcnOv2kxuN3V1i1K4B
elQ1/Z0Z+ptEUd0cMe3WeANYsxIxLw7xyZcIWz8IlKGeujnCBNbZI6ST0VBHU1G17YOVA3bNlDCb
sto7jRngtGQha2gCz2ribVW1btT9hDFlbYwXynoqUgL/G2MhligimMmNAnOj9DogS9rSUT3TGPvw
An10zEeaFtxwjYRj8Ta0IW1CVZ08i4g7kibVbPMKo14buyN5CtssnmghUPI11t/Fc+XE0vwlJyGZ
YZT0uOlY8sl/hfQpdJIrWyvvj2Uj8Lwg3W2DYhJOlNCum9iQ0+b/SLuu7bhxZftFXIuZxCuYOion
+4VrJFnMOfPr74bmnnE3mqd5x9eWZHvsUSEUqgqFqr2toUV4YpZu3JhuKK4RXCyv2j9ieM+bNKMw
JwbEjOixF+zcvwPA0EBWcjtrUjgfa6IxNRzTHCuWbLTpqyV3cW4H5N9zXCKSZNg4f6/Zd2XYycaY
qH6ZJDTFWHA97VZsog+hz6vXPIl/Sb0SOtft1tqkOLuVpa1JEh9L5ydf+uSQ6AlgAWngXpfCjuaF
GyV48GIt/KgJ4M6SZjQmCSfcq9MgVBy11ANbnaI/CiVPpLC5nqxcNJIQRSqwRREok3CF82TQXPng
hkO50vX5LFp7ouIWz17C0VhyLqlIs0iRmNXTDVAMyXgqAmLrXy1Ug9wKqJP+/0njQoBZ7UJkmqAR
Y93uFb9vaFU2QFXuJdT1KSJ4Hwc9ohkhxYoNXFSOk2lyx7dLVFR3sGxFPT2WGVoEUdSTz14qK9b1
GbJvxOsHEI3AzwDPiX4Mbj1Vo+/aPMLRyk3URbWgrC0iOsmCkyADKM6NnZnEGpR0c13s0jYChA/d
/KiyBBgyp/xVpAYAKIDyt+MNyaywfgykbZC9h+VE63iNsXLxgnAqjnNgBbC0erGHOCMEFJp2Y+Qx
LcSNr9xpw3MUuVln5ckf6M6pTO7k9SVwL9MUMoMWNMTqNq9TOmo3CA1E495cqxBYuoDLDIrfYMCD
OozY+cEYR7Slm1qBRFD0jKYEpfUaAfnOgMbKgQFaA+hwNG0jWHu+/+aevdSg34L5sz9Uvi6UENz7
OUshx+ZfRflc4V4pgGfQrHA+FGE7tQnt9BJVpbVdaJ3XZ4oHFmNKSOf6ZWyLueLqwhp6NJv0tbFx
2t1WTZArArR7Rm5U9h9y/S0eV07QUnCEkgkQSKF8Au+8nIy6Bn1sPUGGEKI1ayK5QJtw6PF+nXYO
CuJuQEA7rMDnSIvn50QoZ5j6zJjFMSgRIhnFczwOnhF2dona3SgqXHQoWr2K6unqRylG+1j7UpL5
qErPqShQBThpOVBkVWU+1H7uXT/Xy2p4MjDOcIl60I09sOssZQQsrfAqd5u+99LpQ9UimgM2ozwa
KAfrttflLm40eLwYfihY2PiCizzGJRhFyliPMd9oRruRzQBP1WuvccuGBO+JsFkou7jI2KFSNEPl
HQ51X08WeO4s9Lw7LTrINHTqALXySQ0LuzdQSTqHK0u75MnZU+Z/RHM2TB2Q/yLMhnV6v4uqagvq
jxVVXl7F3yI4G5IPDN06weYRVOWCoxImJKElMv5/slm/xXAnpsxRV5YiY2NFyWg3JHZSvXEGwDdf
F7Po2k4WjDsjeKTrjIa5NjPaarNrFg8Exj85xB2IIzfdWg/l2uLxmt8C1aSYsD+pZDfDUdcP+vh5
fUYrKsAXmsWxP5CSBahC8TQqt6th3OL3BzSkhg5qFGPxGKUA+UW4OLMp5Ldt/ViRzfXxL1otcN8A
JQjtMQAiPPdRIIwpjLTBKW3F5DAkOlWk+FErn3S13NR6uu/HtWZq9h0vHMCJRE4HqkwXKyJDoj5t
ddC8o9pA2GjFJ2Aqrk9tcfdPBHG7PxAxQB0ABIXmbddoYL9EWdEaRM/ibFBRi9Yi9lbPu5pkmIUY
rMgwAQMcTJaOW3ECSFUovokAHG5ncWW/lqJQyUTND+jIUCPAN02pXeH7RVazSW0a9dWUbJ3g8WDF
di9qBWAOEXyCJQVVeedaIRQ+mFF0LF2gp3bdDjROK3hPdEYEmzysqVCs3CEWl/G3QL6uJmyLMsoG
CKwKz5Rv6tppi1+i+SStgR2tCeLurYFggta0YjMTQFvR2gA2S5J3WbLIvPJqtXRyFQPQ2eDvY+AR
7O9PLmBBk5LKMHuUCslo8O0dmay93y9JwMM9ap4Z3jTO77mEEoCShOToV8ETiDWXaCz4g6JJlKBg
/GhxAhuuzgWSaiMps+RDAkl6KxhQ1WaHiGSFYcX9LDpxlLUAcR4QIeZFO1vc9rFfDQBxINKLkSJx
/Es3Dn3ylMgvsWaHya5fS2kxFebMkIZgAbhNuLTCgXOK4NdNFo4ViOxH/bkAUEl2W6oeLlmmGSK7
dWuuGYoFa4SrPt5PAQ8O6jk+SynLQHzTJcA9i1XWeyMBcjGK1nv4pXTtXXhBLwBToCDVi5sH6ofZ
GTjRvDQqox4tqujjJKJrltNfsyquKPfibE5EcEY8j3pYPg0ipKai4BC22+G2X8N5WbB1JpCMwCAC
Y4cWYW6L9KqLlaiEkFnB3TBAezKmk7h4aLjuKJa0D4JwUwBONvIYvJMNpExp0HDGoIZ2I3gx8GLT
q57iU+CJ5Ki9SY9l+Hhd5tIeIeEIdUdbPoqeubkBKaOMk74DKrOZublfblOjXrGpS4E/pvVbhnyu
B7MWong/gYykBNIAuGcVdJTnrD3OrVt7RoPWbIetGwb/PtGJiiIg2BBUFcF/8HaJ5GVEzKEGPt+N
7/+KxsdijYR8UTVQWYZSaxyqi2SFOIIfc8Izr9WWTxWRaKB8GGkMM/tyfZuW9Bzcc//I4Yx4mEdo
0WohpyitRAGZ+o3UrkT4S8VRKOGWdeQJUM2LquTzbRKMKB3BQQjty4r7OfbLjQ/Mj3pWQOwgqsEG
LHizV4tlfiikcAtKth9kAABiPgfZw/XZfmfUOaOIoQA4FT00eLjhc0CSmiu+lIyAI0/HIKUNMZqX
oQiDOyMdy49JzdFzGQ+lAZIGXUvsvsnNmzAJdUvp0NUIhq443+CbF16eGGjwr+CcDqPZDAaY5PSg
oNE83wWMejgSytED8GB1KMOgfdaAYVmjTrocRCoGWnSXj6r2CZhh8tpOMhK/IBB+icgglXYIpK77
yE8kKHBNR3C5AaNUjm+Ljt0g/HIywVXRR26RTMXXEApTQNHoIDoBsLHupLxCIFNJnbyTgcDxB8Uj
WD6AkjEeTgKmnfOdBIJQEYgmtAWv74dUqj1RyA9+EPyB8cXTPeCbQJKJYXP2XRuDTC/jmQHYGbcl
4FkmvAJTDWyP19VhyS6CFwqJK7yDmoC/4eYzV9LQGxk7ZQSUBaRLkSSa9MqujL56rINmonNQyJac
SgPVASHuyKg3ebo+iIWAjSBNzviz4T3xnHi+pqE/lilQhYAWWSC+Vh7jMqHAf+6H5zGYVizmglU5
k8UZTNUPe3WaIEsgO1J7WtgewWyZGsJKeL0oBykRhDqIry8YR+MeZ3AOsK5RKJv3k4w3Qk0AsBTR
AYEw61r+fH0NF5wNYNKQD4Om4yjxZBD5mEToUsa8CIhuBwVlkMPazX7BUJ6JYFM+iTn6FmB9E2CC
rQGsaTGYsIk02W2/RhC/LAZJJcRR8J18SBBEplRMTPXV+r3O0FHsP8bCr+urtQA5y1Dlfgvh1CAL
Qq2JmRpUxneiAj1CY/KWi1tJelZSTwM6StnjFe+mQ2HVmm4sXL0gHFEp8FJQhcY3Fs6hkObJN3a1
3oAEbjM0GSD0bxJ9p4d2g1b765NdCIMJcNxFdESCYByrer5vWQ8S36lmKl8OWz9WPWkcf+IZYF8E
/UFVc0uc1a2mDC/XxX5DNnCeBnJZYS5CfvRxcHIHoWU4YdCXHKApZvEMZwQszsydybxpTIkqE1r8
4+g90L7Eqn00J5mGcvwK02tnGqBjUHmS1z8TsLurzbApAZiXyv1KSndJ2ZDAR+jJAPPQqni+Ninq
fMVKw9rIbbQf8KheFONuNF6vL8XSDpxK4U5ONJt5h55rHM6mHG5UAJMC/dRMlIaKejRvxbxJHhKR
eIHhZ1Y5DnfXxS/ZBrCEquibBVAJjPz5JEs/ENBIhBMVj43XysWNov3BZQF9Xb9FcEFU2seZorND
q4nRfS9mD3E4WKz+6/pMlrYL54b1lSJ20XikHHVqktnoctxJaoIKmtmVy3lLsmlFjLF0QhmJM+5x
aFtU+BWrDL+vZbUARUwoVQVNCY4OQDK0wRazpNbcPtR01+yr8dHsyv6mTNPEToEeh38kYJA0EqN2
ooYYNjKNxxZQPoApLmxRq4XJqsM4uQMRr3IEhESDZkhAt5bNEAD2QxTHg98b806N/QzA13Ic0Ir4
1WvrEyBthVLW0lZvo8PQ1PM9UYfyqYnJvOvxUG73bTmbNMp0IHwUYKoKqFKWcWwhtEY5LSBw+g9F
S4PeKeSi2Ai5ROxgDP07c5AreHjZGFxQseZAsFV7T6lGElO5MWtkg8K7ugdgtChV/lbI/W1SCPLW
EDRHKmfFzUtjcuehJHjjJtMtkIZnT9UE9aBVuJnQMO0KcPblCQrxRtTOAxBNVTbT3MwvU61LGR2M
uLxTZiTXKYBBWp9OwPFx0MvZP43pKHldlSU/hCCSAHQQ6XiwFEAtvGIjF+MgEzzUElwO+G75y5pM
hCZPDVyiUBpnHMA6Xd504O/Yqkj/vOBd3AeeRt6NdimM5o1kdnEOmIrp33PeKHgS/j0Kzi2lyD+W
g4ZRDGQ+jIkBVKbOu36ElmyRqQMYFL2FoKznOcoHhNON2tewyqYE7roQ1+4ygDUqXSEt3guxQN+b
uS31tazmUpBnAqcVnL8yKof5tyJCgBepNEiO5NJBjqxCCFAjmiPruCnFtVzTUvB1KotLXWRdPGZG
j2UsjQqwL12auQB3e2rTqn5oiPAHzAbYtpO5cZ4uwjkXugLywjkdaZS2qJmchIMZRb+SMD1ORlja
QPDIHTEHWkplDPXX9U1dsov4BkCOQV2hhrTQuYUvJoDIpC0GIFU9LkMKKRx/Gt59oVkrRl2yjMDz
QlYNSWPWyXsuSR2rIkYgCFem+q952vcWqVCA2yp46NbAGiGiJLzWgHtyfYJL2nMqltvRuCgLX2Gp
tao2WKY1Mmw1QYyQI4GzRhjNfBUft5zK4nYzr+tGiwUsJvD5aJpjQ8vN9dksb9c/i8izFaIlV2hi
yLEi80YHoPsw7Ovk/bqMpTNwMgseUMvsRDL7LVYsyL+iWqC4h6D4Irhtq36l9WtNEme0gGoAUG22
Xi16/4qpt9ThUTGdqVkJY1Z0gGfYhtVXpjHDjMw6cIzZLUhiz7NdDY+AllrxB2tzYjpyctfJUVfV
twl2SMwi2pGRhiWQNZ2qWbl/L8oB8BmqrdFrqvJXgS4grSIzq6i0oV3kdq0dS9WkhrSicctykANH
ihXXAF4bqn4CIFHJElBIhPfdVw2oKlVzRv/rD7SOPZb/rxxOF+oCDSmKgXWT5NQlenUQNf8lTs0d
HNoa5M/anLiwNsiqqUkN5I414r/rSP7QAKUgTZ2adCiMh//fxDiFmNBAVTUDJiZA67KA1nrilPKT
H675riX/DL7Af1aQN+XylKSdCkHJmFOjGx3grFKRvMzKZDVRcpfVJUDkq5V87ppUttYn+o5rSKih
Nxz2Nd4NqWiX+gHUsHSSgK6SIY50wzZzr6/o4nE+mSjnScRwMERQpeGe38s2bnc0krrHJK8QJQtW
W6z13K9pC+dBoq7u0QAHcak2UcXf6j2AxcAvs0aRuCgH8O7gpEIF8AWdxjAVuTRNyMjrpNiHPmpU
0EokIKOl52sEoIsreCKKm1KmJ6QHjiB7oUE095c+blDaAdqB3Kr1PyhGJ8hE4pUTgO+Aq+GcYieb
Q5nlMFSaAs7rqfjLCNNdJcvA04J7rNVxxWAtvWycCuRrnDUDaH+9CK+Ci/VWLNWdHjX7JhC3efcG
UsVbXdOpFEJNMxHHJN1eV85FD41rsAS+X4ngieP8PFRjWoBQGLuYCqUdVwoQGd99zV+JahZ15UQK
t4FFJhddG0OKyLCGu34rhrHbJbhwasXKAV+84KD8A3hWuNQi58TZFROZhzrIIEtoHblP7USOEHzb
MtD7apWagT0GClX/oIuZIFmOKzRwK1km+3wd5U6vsnTAO1E1+e6oDyWVQPalC+1KHmfRfv2Ww9Ov
TKEw+JnAHnESAhqxn0hUD3lHe9OL/d7S6g+NqM51FWGbcxEmnojkstajKeeaoEBkig0joY3ot8+s
pvoZSznyOiv7tyaNc6yzWTLYWyykykoqHwPhQSfHUH0M0bGrrsAgrC0m51gHPdfVXIQsva+cWbCn
3G1nhPYvQHupAO+YrHYgr0nkvGtSCqyiDBKlKXZbrbdjEjjDLNkBTrY/Zs9pNN7q3RqTJvu217aQ
OxMS2rF6s4DYALxYWZXi5UlbCSSXakYJYjuAAqL9He8r3GLKuQHrEiELGgmHsH+pq7e22SuBLcmb
uEBOATy67jyn1I/vTTGkOpDNtb3RbZUSlLGRdV1nF83ayWC4da6jrOmnFBPu9Yesm5wy2SNHvSJk
cVVPhHCrmipDrA0VZpwkO6UegTvyB2B2eLyU0S+kolr/gvvOwFalbY9so4AllPrPRvWpmFOA5qzs
3uJ6nQhiBvwkLEpUBVXSFQShbokWaLwMlBdJX7Fdl0JUoHeKSEDLSJaDHeZcSI1+NYBiMUOiDpbQ
R17RqbjcSP96W87FcBYEb9CBkijYe1OWeyc3Rd+Zoja1r2vYpUs7l8Kpu4ACICDCYDLmLNtZ/FKn
Ea3890H7+SdygL/Nao/xjsPJMcdSi1MdsY/agtDdVDc1MUqqDK0HyL41fu1L84RJAesDlSPAZwS/
wvkOyQxHeVSRv++gBuH0qKAD17BDgCIACRs3eZzaFcW7PEPnErnNykJFT4JUhD/T5xvccWhLgvvr
K7iodt9gfDpobzTC6XZvjIUBJnQcIiV9z/NBfUX7i+/5CVkDvLmMU0FNpaKekdVu4ymIC6bSUphH
aVLx/pAUO0B49S3KLJAZr37gbef6pC7dJESBNMrUgD2lyzJn4Gaxarpu1GBtpV1dv0r6kxRvwZM8
KbBGKwu4EFKdC+MMXSTKQSHMECantqQeFQ3gGREVTbev0V3xWPvOvEYftbiUJ/PjNm0aQIoeRTrC
8LSnShfRGWjbiD96f7MKGbq0loqO7haChxBd5/mKUObg94VgYNsKOgoKHQlS830FCJfe7up99np9
6xYiflZH+Vsep/N5ZKhlbEBenjy3Kk3Fm6z8iRuGRYqjMNFxdM3OasiKwVo628jeonAP0SleKjnl
HMtRCJMU4HqIMPwY0PIE5D+OFBKalBtZfDbV7fV5Lp07QJcBLhkYJKh7YwM68Slg/ZiTqYLAFk3a
9U+jeBn9z+siFp63VfFEBp9grDS5lNtaYG/o9eOcz3bX/QUW758qy1xM0p1UqvtSA9+9OXgVeqOS
+RV1hisOZ6Hq6XwUnNmM0yjEMDDTYSitUnuv/Pw+GwtX8nMrAjfeECBcPghC5NV9B3zxdKWIZumw
nK4Cp1BJIWkZGoNYHEucqizprL7O0kGL74xxJTe5pEWnojh3VCBhWBkNpioiP12XNQ0MW+k+lcZF
QJc0G6P/E+NzKpGzdIWmxEYzQ2IyPcWVB+TvoMioAIaItn9ujMAJRasW/31u/HxLOZM31nB6M5M6
Gs8FMm7qml9fW0jOwJmZpDUNo3dp8jmkgCUFOWhPmzw69ErhKIr/kqN6c861h+tHZsnYnS4nZwaE
xi9LlPTCDCg91cZHNWmp0QJZOvwVx9vo39/82TriHm5IKBZGmdC5EZjbKm7QF4abR/Y1tD0u/DQn
diY9X5/Vsq35LYZTErxI95LBTkA7xxu/mY5qqzqiXK1EsEtB3+lsOK0ADEQgNgrEiM1DPjCnxF6F
LSPWN9fn819Myu8JceqhVP4UA5cbpWJIyI9p62jRqz7bsuEpA7rCXHZN1Kw5tPHIuxJaLPonYIGj
NQMlaoxn5nzPzLGRilkNADqZasOvLFFHT0/meIv3bxOvjJnfPwil2rzOvVrZfd0VOxWvuU4dZ4J7
fRkWDRsenQHaBQgsMPeej0QIyyQxE4xEEH+BM2qo3VLYF0iEiWvx1JokToFYgVYcZpBkksAqDCcv
nwrxLahCpyiTFX+xePRPZsVpUYAkgNqVIXKZqYs+KPSYV+qE4qGSZlqElvNXKXq5vo6LERzqDv9Z
SE6d4J0FY9ahTprhgZJR6BwRZAGxbvm13Xf3ZMIdvVvTI7Y751kHnP0ToZypIZUfda2BNVXKewPV
gKK2T5vXdJacRgrcvG7RnIC0yz3KXGuyS9YqINe2lFnCk/hDSfUuMmoscwZ65zB+YiAxuMaoqmNE
Ky+D3+3P16bKxTr+qPVR0mCqRt3Z0TBDJoTN8XOV6FZNfmQKCDLKYd9qiVfJ+g8D3AgigLX7cTiI
/ZeAwnnYzm0qfhAptPAG4ymj4MWR/1DV8b5tCisla9yp35nQy0EzvEIEZ+D94fSwUibg17bgXdKk
AxyeNYBFRg03c3yDYw5uUxPFzf34AMpifXgayE4XX41uDYpg0R+Bx+8/g+CURKrmvsZGAd1e0MEq
M/zE5TQCHcxkd2IFDNTGHjvNWFHNRXdxIpTbrkjOkiINITSpqVJh5niTLNd44gBbvngA/pkbf53u
QHNv9hrEBKOEIqMaUMiun4QSqLvq8RksrNKDFA75YBlD2O6aLgobGmdR90uVYlWliT+RdxHks3tg
15Oj2GZmS4OcqNP9PPrtj6JPqoPUNz762QyteQCmUOdOYCELXXlIiF0QXJraaBQ62pYl6WgInFyQ
vphptQtird2gdkTZF0aFpFIlSPcjQFQfi7qLkGsCddbGD0vzNWsGf5fUAWrPi8Hv7KkrkbBThvkm
N0jqxcJIvCZvQGUkgHBvMLv8kMWNYSM3VtsTuvueQUY07HydgHYK1AxIABIzP6aoDroFQbrxF2D/
zGPWzWVHG8OU0atf9Ibu+pqa75RwTFzNN0Q7R7kn6APRwj+UjfIjapPurmikKLMJGtXxjDbn9txm
4ZMQ9zpNw8y8a9N+Mqii1kDt0+dZ2oCwWstRADnpHyIWcB9WAWvfNToRlcSkBPVyRcJxYxK8mqFs
zQDeKWO36QipX8y5n55AM1DdmeMY3jbox9yZfSJtKzTiOOnQi19RJff3RVGLP0B5RbagusB39M06
c8vJqCZrnqR2WyOXvgsSgLUBCjJQbCTXzWeAR7THsJr0EtiXYv7pg6fHBdFT51sBiis2kpmVGXxe
Wqu7Lp4kncphS3I3MSc0gta+rwGPzk+6kSKbLU/UjGXpYRqb4F715ZA1fKT+TQPGrTvcAcHxqldm
9tOoA7+hRRyUERa+FkzgcRtkI6q5eif6SbsDF61wJHrLEGtEM3YARDB96Y2uWsUMfnnvuotadIog
9FR1oESjW4Nz9VMKvQZqB0iD20Kl7VQddXU2Hb8b/spi8yOpu4ORY9RaMW2vS16OdwgyKd8VaYCx
OHcUUaWAWGnM0HsoNa6vNIlVmARcvJXq1kofoHFUgE3GezgVU+BNCBIu6UWRr1zimAu+sMYno+Bd
dFsXpoi8tYWc8g3QzTxV2M6ZV8WDfX2+i1bpRBBncXsA/gpIjgOTu+o6mndJT8vYP2ii8KOLTNrP
a+SIi9EHyrIVVrRlmkgtni+wkCYEGEsxQE+HvSJ9o/jUxqME49QGCBvtfjzGhvPvZ8n4JBjRHz75
XgsVvTZdOkGmWL8zKrhBe9XBzWh2r9raS/jy/JDlAFe8CeAg/pIThOARQzkGOInEp2AENsVeS48w
u7aJ0i1DdSPQB0nSygSXfBjgmVGLDNoE6YICuydRUPZtDo6JOaca0GvDNnJKXH2ur+OiGFTOAl1C
hCC+GCnopqzqfUQ2xbypE3B/CUe5/bougwXXvOprJzK44Bv3CoUoMmQERlm5Uo0e8ApEbisLtnTA
TqWwmZ7Eg/40KV0lQUo/1EAMrMCwm1iDbNdjsBLgLyuEggsvnryQuufb4CI9L2NBgChtqJ150OgA
I2pWs1U1xVarWp3myGGEtWmDDGntuH1vye/lxOubiYcCIOYg7Ya2ellkAHgnEwWGfAFW5iyz3Pgx
O5b0xtrs7/f2F7E3a0U832b5tyxTlgD9BSGouEdQCr5tLpIaDaEYqgiusrQHq3HAJG6PtkAFijIX
p7BCGwzXlo5P3BSt1hmtwZYsn8ZUpKUl2AP1HcPW7G5lBy5oNr/HJWt44kHHv3TxkiGkgTgIJhlo
5bBx9XZvo/TbajCumf4el2FFFiJMa3IH++9RJXZuBbZvGbZplSuW9wLMCPdpEb1S6GgGjNJlzYw0
wBEj8zNSc9pGKZUCuyYUNkp/bFzpxt8I2V6nHVboOaSPn2uLIvMngBfP3Yh6Me4LkH2MVAgpOIPk
e9Ow8u3P28JCXKkAbJVGW98tNx+9ldKcQnMm+gXABGvtoQTQcNyRBwA3K86WEb4g4Yrb9bmOVtnc
9EoV69S27b1tH+39Eb9z2YfrUne7pRS/HF3Xxe/olnot3XoeffDw5T8/cGHO3+kD9fDXW/z6gH+H
f+uwv8cXi31Y+GGzL5ZFbev+3t7gY7+BLJt9waeFD/ZP2D9lf7A/9y/3L/vPfWmX+NN+j4/PPftf
MM79ikZcXBEY4a0ootgI2qDIEuG3RAtzcUwzk2q0oD//Vk7ltrUNOjkRjbzeRc26nVm/BreyTMXx
H+dd6g37gXb0pbRF+vVpWoFr2NNOWBmbdKEuODmM4gQ0fyIA4XTOYKbyWGeFkIbW/i2jCQ3YUn+8
Wo51v1IcegF7ijMKnAQV6qCjyxuyzrUhBGCDr+W4IchebWPTPe/Q2CnFflx3NN8w/GfmihPEeZpB
kcdkinxA/NLs22QBzhTarTsK/qRgkuwzw8/925t9JM7x1qXbkU3cu/tQ6UGlla05paM5H/QOYSrF
8w199ZxHa3P/+blfI+C6cCTsXg6IcQXVTKB8xhKdL0w3oiFcbpCBKj9i1UILG+5m/W56G97HH+mK
p7/YBagfdJGgigObjo3g9hvwM1I/C0Vovbnv7vbX3Ydz8xismubLQhFWwAOWLzxBgYvZuHhuE0ql
C+cssl40ir2m9IDVpZazWdGq74fd081m80F8BM4v0CwzCN/zxZN9OS1kXG8smJej+3b8+4cLq3KE
cWEffxsKZiyYxfCY/djiv7PP7x+OQ52cHg4WzMb95ut+Y+/vYRw+XzbX9fLCMWCooEPXGWcRa6QV
OTeaVa2m+kUH+kWrsWD0om+LZW3WWiS/H8S4NQG0GHpCAZKExATvr8WhyJJswuIzawZbi0k7dOWU
Le0w8OokZP/ALISYgLth1ArJsioC/WJC9/uXvX386XqvOD6vzsoWS+zmcDGdE0mc+RTzQPJJCEn7
4xHbBtv0BxuDZmMJkT1IkkGEfq5DUUGKuIlmJsC2347uL+pBHazNiq29RCuAApzK4SYi9VkRJgXk
HH/+fH96egoQpjzB8LBgZcbv8SeIdg6OtXn8Kq3Hr8eBsp9fE51oyH5ZeXf7LnTllxa1BSiYMGGQ
ZR7xsUZvIsg6JWgKOy7bW7hk+Eg4ys0GjvL6Ml/mT7+n/1sYc0UnIetgwAtqFRMG9w/H/wAvj6lu
mIO+LurCBbCjBhxvE5jv386Gu4yKSItMLQHTKYs6WLSxZceenX8WAnyHA2syl9fyRKZ8Pr2AJGPX
VC1kosac4gtw7/D1BbNNEIH+8l69u8Pd4eCsbOJlipebLOdYu6qXQzGBYFjAgrruk/fDulkzKovn
/XRJOUNrBJJc1hGbnn00KIH1vPOgqc9ranL5KsZNh/NQepTWEjpOIejNdrcebjYr2nFxn/nWDh0h
Ogo0UMTDd+8pcZELyfT3Tu0N+gYKcsd24fxL5+PbVFobdgZWil6Xj/+JWO74J4qfZbMEsUw/EvrW
WW8vAC2EO5is1mb3F0SE7gOFp2RRR4uog3qvQHz9vlOlFBdK/MT6rzimb7CyCytwMjDOMZlgIZ6B
6fD3aYES2cfvLzg47PAwjwpXyQ4r+4Kv+HHAr9+H6Tv4xmrhGK+cYXZeroyKr4IWKr/qxLNRsZFh
QH97bzYKNhZ2CXC+PenaCBSm0vwIADKAEixAXiCO4dalKEiqqTX6O5ng73sKu6qwW8grZn9j7ZiZ
tO/dtaDmO291Jhg9pRpwNgjutqilVDhL2ca5EIemAodU0NuABjSzMqunv/C7mY74GrBoysEYKIbi
He6sh+2Dt3UcDOnr6/4TEdfWhe3BJWePu9D9y8v+ftPRrwB38c/V+PUi1ygjDgD8DkBoEd6j/Ojc
8FWCrsWdICZgEaPzm//VUGUzv6fvwbbYxg8lrb3kabKH9zXGi0uHgm4JAoJwlB2gjx4JwHPBQopm
+RFdqsx73cKfPj0xl4I1eJwooqrN2r5cBlaIqRBqQhzASQBNwgn0Q7VFx6gsUN2bP6JNunXnzS/F
E3blS2S9g2rD0imeMSxgVK3F7cyIn6kEC+fgpBFtAUgRQcr5XAc91AW9NyD6Wfbeejt5SbfD4Ele
ss29ZlOt2ISLe6HMyeNUsMq1TpRLyOtd6VF6699k6yGx/MaW7w7DQT4YtugZK0f+vwhFcTzaLFgG
hUtq1WonxEMAoWlqGYH9M7qfD/3mowGByVe+hwV08c7yXK0FmPwd+O+5/hbLRQuRTyLQQEEska3p
4T77Ei0gTluRuB9+vE52tn1GNctqLT2zHhc7ik1F4gqAHeg+Pt/RTsSZmdlkZ0KrnfYhe5NnHquv
1n66i1M63YZYYySPaPws7nXnunW9uHR+z/lEOhetVKSZKxWo23TS6IwCiBc4HMBT+Y7gya9ruMPf
HUaXc8XzAO66MvLYnPYWWYRqE+AS0fhQfVUvMsxZute3kjc+FG/jDlBaVgX6QbpmIhYFI7DFwcEF
AtlnTnCT+H1XChCcZQ7qIRy00VRevtceUjocJtd0yf2wGb3YWc1+MV3lp3wqmbOKguH7sq+y7cXc
qLwrXfWupTQ4NIGtU5M+N5vcu1e22t3a3n732Z6JBswHKLY1cDoi6QTArXPN6kEuBFz0DDmdEQnO
YENuFYreIdt3gX3oRvvEaffZvWoFSNUC1/zlbvAAKg/rldPsrrmFDux9R725mb3cKrYyDezndOXO
JbPp82P8PuW4p6Ls/aKMem6aVCk68Cja+stIDQcMpY5y87NEDITqP689RLveyrYhjW+0+/SBbDMb
ZsATngpH264chotQAwwCMOyo6Gbl97gFni8YQf+AWJQqHq9dQ6ZRQ2XHt0unCbxJpgLWcP5ckXhh
zjmJnHYEBPVXKShJrFpwoxcBtYdWZeX74FDhOKgf2v8hL82cE7fiZ5PkopkW9DSoxYbIbpcLxzKD
wF/EGi3xLcrAkEWlzEZ3lHd9ope3IhXEwHDORMHSatjx86VVBH3u81EPrd6ubgJqUHNn3GYPwCGw
Bjf+0m2UHCAznRzymy/FGehNaonUvPkfzr5jt3mmafaKCDCH7TCJEpUs5w3hyJwzr/7UGPjxWBRh
nu/deGNAzUk9Pd3VVSl564n//vfH3GZgZh8zu9RQpq+lJoc09Yh8oET73MSRgFnShfDZe2N6FnhQ
Sj1HZYAnck68/xlBNLM/W3V0DPBlPWEyRuQiU1IfKos3k3uwyNw1G24z2Q/gG7ASApUVozmArGvb
bjJdWwE43jpFfIYKyiFUw5HzuOkrqHwEnWGDRFTzUUukA0bcCXe+qTrB+3Rgj5Lt62lgmprDrR00
utqzPXhl+WY3AD9RdrBcmwCJdM/id2tPx5oALiPtmdfSrUOc8jWHeBu3IVzjOFDRIMkNSdv5JmTH
To4YKJbpkSsYkZOavamZWHoGgbRgR9/+vbLvVB0kR8bw0eptQ/7eeAun4PoDZhsv1ORU8NBkTJ9+
FrOZQsK56nfjPn+q1rgdDH837MRv3hQJsFfZLr4XQbWks9tDg3KiR8DWvfZFN9cTpoQGsejkw7lU
2NkXJclUxG2HOCsQ9N5EWzyTwBX3bxNRjQZykWS0IvIY3yMS8fVPFoKpK19wE/7QD6BcuSCuwxb8
eS3/ygaJ6sDEioQP6EIcQeoDxKN/6slq7HHr964NzUZailGS8FDd1KVL4iqQWyBlQopd6KT6E//B
W6pGvJXb7TYlMxvc7EKJ0wxkwzJsogBxz25ZXXxpMZ9f6jHUK2T00vdszeTSfILIBq0tiHJokHXt
aJWmZIqORagsvw5HNLmUKCvhvu82vq1oqH9OptkbI3ZVaqxtpgW/ygkSXidoiqKLKc+uFlWuBi5U
m0SPN1FLhktmaToAd2YNqlOdQVlY+5pkfdr71jCRerdW81yc7l/25+8GNgoLQRxgH0pOZ8WRK1yn
qjHpud2bzkSRf5x++ftILzjRqzHPsSfh0EVtINKnSU6AqSfxVnmG2vB7rJcfAwZvBOZgek/Ffi2y
vO2HwZkFYxGCFbSfSXBn1yvdhDx6TiYf9SJX+Kys6Tndio6wr3ClmcChZKTd/D3WBf95ZXE+v1FT
4xABDaezoy6+5pvBiI7j3r/rNglJ94MO761nZ9YKH6D4pGxXJVNuMgzXI57PdRZxHhvKsB84zFG7
+Hj7lo+REbvq/eib00aJSaaX9/xhYla81O2TdGaaepdfbmrggjj2BDp0u3PZaIO3mh5+jRpp0bp+
7I1hy+/wijCE+7/n/IcS4vqqBI0tHoYKyueQu5if58RrZYZPqlgX7fBJxN2EMbr5XsBTaceYUI5x
NHcwRDhtwD+MiXj3zyA0doZteO89l5/iyh5YOGP4HkoTTMWmEbPPXBq4cCZJSoCb887iHWflW9/s
NKAqeAvxghUbRU/0tVfCbbVS5BGVoyiKfBiKFD9J6V+zX4GZkOu0LNaFC0izR1sCtEN8yW3tADbw
6LF2QdO3EqTdJrqpTR4kRkgIAMrxc/x+2Yy8QOHqoYzhTDqDfRhC0hERwBaVYIO76pGFF2V2jYUK
/dpmu30VwDSY7Kg0B5U3mcWHeRaLICTGHCO3QsKNb/Ivnttamo1W+jt02Z/+3mM3WBFU/aHoBeZW
VGmxqip/vbkFMRmqPmZoLAxfYlXPjXOEvpKqy3Z0kg1FD/BMfm62MtHs4jvTC117gJQPEEbhGtLt
NiGBb0HbDfKelPD3houtjmqh5qKfb+F19INKPsk2wKhD+eIYvv898Nsaw8zYzIXmFbjs8xTGAsDQ
N9Vnuo11RRc/WCMyB3uNznhxSyHmRuCJ1AcqjLOzI7Jl6XsMnAh/rhCBJs57qPt79GSleAbxJ8+q
HVBJqgf/uNZccxsV0Fn9Z3m2o7RqCnxPDmK9Sixw9n/7LvtRPUa2svKm+Onrn7mrK0OzGc20OPSq
AIZAOqFd8kdrspFDQ3wtEvkz3Ut3eFvo1QEkifKheliTOl+4jTFOQMFo+xmkN+eMl7XCVLxYYEH3
+V1zVE9igYxHqQuerum+Hr3mp3HXOzLyeE8rW4nO4M3Af1menSFJC3ItoFupeVYlcmQmwtmyISgk
/4Ayx2hVJDTqXfge2V2mrz6o6K//ZZ16lF/OKmQgTRegWqCXjwA8+psjB5a/x94otowdWquB1pKD
Ap4A7wWEmEi8z7ZTJyTguWrgG+Vz+ob3/GHaMED+tRbaGlu9eFvj2Vy8AH4bnG2rOJFUn09hsNc5
yFeeps2p26Fr4iTYSMqy7qoLvn0XYVwgbhfxKkLlhZ0ZjJJUkrsU1653jo5A/cMNdVvIjPGm8Ond
rewd+vSYr54Mal6KOoCEwdzfj3IuDnwEf9/qUCMIUr09ZBboAM3SkI+tAzHc7/C+vahrV9ztk4jH
9fbP7myQ3aQETBHCbgb42aE5oaIxbCPyybo8ckAc/PxqkWjpmPwyOW+T8XqviQMN85o4kyvsBKPU
tYOmF2bo1B/sB08Ud9xIOLV308ottxS5/B7tnBsiqnuxhlxDrMePmiueB0OzPMTL/Uuz86xk292N
ZM0mncDbhYUKgUYBVfzc4XOtHA5S0sb69NwfSj1249O0FfRwzfnQi+PGDg0UgMOhil6zt20XKbEU
RLBTI7s9XZDKt8Jt8ZQVpo+WtN3olJfoAepHiNicv/fuDICM7Yor9AfdpQgAWdxQcKWexk9ZMyBW
0Xs7vEsMyQKbwkZ+tCBOpHd7+Tm0Amwq1ardh5HUG/3vD1iKzK8+YDb2QQrVXPbxAYOxBwD5I9xV
zlfsyk50EJC0lTOyXSMAW7U5838CHw6NXPbwf/ugIyhRacfIku3wnD1Je+QVGRtt5JwZAqu5Mlpa
DZqvtEL5hiGKQIV2Z0dWlH2pZuhoS4XmK03ZSF3mS9r29+1uNWWydKsgDQ7HC75wvOtnpal4wBNz
LCfEK9uq08HKbfCflap3iHj9hnCRUVkrw1vyhIoCfSdEo9Dumgf6fVVwI68IsX6XaEQ6Iv/+UpMm
27A74Zwalcnfwfhm7Zguhg3AtwP6BT4cSFDNZjUT42AKc3q9nDVLtPO7aUO5RJ3GdEdDQVRMXPDk
oDV5LVxaGK8iAJpHK7oyYsJZtqYYujRmIylGgqjVk8/CDe/G7T2DqtiwkawK2Slli+ftkSfZwbeY
3Zm+OtZilx8r15sKqSIUlCHOh5gJPW/YdL+iBxkEC+zQyTSTgG3svPJI0Bul6b3W9miiGY087vmt
YEkm/OVEnlJsg27rGw3KV0xEQJz25pm+HuxHe43gcuE5AOpnutuhdSaDy2QWVkFZhAGjAAP38ljw
pv8gvLMvo8HLe9HHO3Bl9926awDUVRQqIMiKVOS8uK6kzFh5uUzTdfVj+waC93fBCD5z9CECLV8B
Fv0JFvqnZq/u1jTxFgphkNSizKGgFcRXyNTF/1oDpEC1Ei1Ssb7DIiBnh3KAPW4rp0Y+XtOZh1BH
XtQFt/iBea1IbhZ25CJHjkZK019xMjcNFRg7AIqgVURDBTT05kgOrqaZFg/fIhxfQ114rs0LUlt2
a95/UGhHePeR1iaS9zRnC/Io0QjdgiTb/OJbkymYyimzVXNlbW5Pyu9vAkrzen7YkfP7nuZ+eijq
kN4Eg47ZvCcsOY1GAaR2iJnYMZs1h8vfxkhIZ1LOU5AvAVY8l5QcSvS45VqY6NVz/CbqVQY4VveI
JlLLd4UDKXtdJMHbtsVc1VvovX1/s6+r+Q/qBq4PKD5CgZoQtidIJ+duYgQDlTq0UaJzUBhB47at
btk3pK/jx9xOdlmgT9vhe6gtnqzM+m2gj/ZMWj2GU0Yuew6JjTIhVNQGpev8wO1SGypaBssAkiah
Zx3tPFNEhpXWyIUk47XJ+d3KKS14RGCStzMnvLvPHLSmc0+0q6j4xlrbwYE7c68COooqNB99/j3i
ZfMa7XCivGg3eodVppZiMvWoDxzZQPfvKD0kJvqgmdMh1EPHv9dskGH1Bs3seofc+Q9ZdEzAry+Y
eWOFYVNmiCAIPVicJV2C+wAyGIa4Le1iV0ZAaejKVvdf2OeKaOs38O2dD0ZHPOpwywpAGin0HP7y
Q2EA+kG+wviZjbfP35iaDHdiZUJk15DQD03S1Tz2bfAKi8BSsVDywUb7KZr9sphy49TXHBacPctn
zkFAxZ/rrxQYhY18aRSDefCAd9NBJmusepWlg4WjhaCZCvoAunY92iClMyBKCQLn7Bkb7hh0FnhB
DL8xsNAGG0E4Qs/fVx/Qi2PWIMSDVyZlkZsFHGIxClMg0DGnO8XqnqHzRlioVkRkPGWkPkm2fGmN
N7R3r4XLS+uLzkiZ3nEY7xxOmUmhr+YB6l/QZjIHIvjEQ75+slsr/kRmIl5d3jWDM8ctQ1rOZzMY
jNz2O3O8bbdrfAJJ9+mbhVoGWUt18UsGFXSZIWmOwPUGxi/mWltpJY86Jvi3LOWikRDqK0QOyMkl
T0+TTgCtN2WyWe/GXLosfpueLWuU9uB4HWBaOLapUd8xOnNA3cv29/QtXzqFbpLB9C+9kT2Irg9E
yd/eayGQRRj5b+xzWe9MBUn2xHCJrr5yF/+QP3IGLujo8sW81ifuvIVeOan2a4X1hcQmtjAVOxWA
Z6HF3OtjlPu952ceSsfIo5ZoqfpmjiFK2YWV7Xg8d13F7GF9MuVDsF1F7dAfn1+OYGGGzh7oQvAE
nk061+e1WtZ+qqObqdMIxuzGewgoxE5sRHbrk7/neOmGQCyKbiMZNOWQOptFaqmcVB0yuZA30ycL
mQTd3/pf1SZ48s/FO7a2cKcWhP/k4TvgtwCdypz46e9vWMhl4MkgopsSvU6Q+ZwzKAihBE4TFd8w
btkv8aWkBV50q+nxvaS3OzBVmFCkXGuqXtpdCAqRXoDEG+1lnL1WgohpMoYHZGiwRpN/8155c0JE
mOaW/5UdgMo8asi1OtF5zYncZo1EDaUv3Erw0hCWmC1x5fmTUNLCLmoS7EgqhciO74KyXV1Z3IUh
SqidyzICLVSckLS53slNknFl0pQIeEYi3aPYZ7CP6dZzlT0oMZGp36efmZ7uku1qoHm7jWEZQQdF
7OHNPc84ch4EucQKheTI4V+9NzQpusBJXjQU8zwjf+5wcDd9D+T/Nj2Kh+Br1W/eTjJEaZFEAj+8
hgTDTWqOSfECE3Hzl4f6zKJx+EEDQKm3P5O9ZOwh/xMYiv3EbYjvgPEczZAFqpGZrqLAj/721Uzh
7dWMuFNBkgOhJwLPOYNwAVFWTcxxNUctLMCVbHIXHLXFztv4PApRSBJmNpzc2tG6DXkR6aOsrtEq
J8pisx0QpgWQMqC70flz+4jNbQqQ8DNYZ9rmFqQ82ft6s3KYb4MBqqwNgUsA2AGCnMPJu74vIbvl
Jfpoo6idEF7P75RdcvROgGZ9Zz6JQ8IDNsIYa5DnhbuSmqZcHWhsACvUbLCiEDdeHMNxcxfpIm5F
kzGjd/H8Lh06JLz12EGfeLsZU4LIV9DBHGb3a/70B+B87b+vv2EW70ZsCN4kDd8gfQjAAHm4rmml
NeQJG5jtu7yW9V7Y51djppf4r3gzCJOgiwLcF4HT7nN00xieC3E3BAvbjHBnxh6fWuBjHoX75mVl
pW/jg+uhzhwoA328ROQx1OoZFHtOqBrdE9qMwcFEF1pv7mJrbXMtHCMAy1kq3YGSKmr316NtIKZd
jSG2cwWyBs8p3id0pJUEggLEP0p6sWfvBgYdaisjXThFV2bpIvya5IgRIvTAqoAh2YhvN4PlE1Lt
Br19Li/lbrXseBvzARbwb5Rzt80x5TCVPILMmvg2cHQYH8o2B5ybiKS2h/v4GZoQRnB3EbaVnkQG
pYuP1i6PpZ31+yvoV/4adD60ReMFmOsJeRMS7yEJqgcXzfziHZANoQGmKEm72w1r22p5sgGhk+kj
SpuX46ApoMYVxJTRcNIZ0qY9pDrzluLF5hGaLl0NgRaPLNX//T+Ds/u4RcMoX3PUR9pcYnn2cO+f
AeCfdA6NL/8FRofVBc0JfS2xaJGY7eEWrLD+6MFBtvrw0WAdU6JY2MSEv4TAdRXnQV/TsFqoOF7b
nG1gNQPlu+zjqA6W+B3vehNAMjt3k0PpAIpgSc7ahUfnbO4Gfw9yNqeJ1FSy0sEga/t36UPoxs5g
Fjp79/fJXNyj/+byJ7r9tUelIgzkvoKZzlKsNiK1JWE43cqWXLMyu1eiLBg5oaSz9zEZ/tlz+RzX
l+D8PZaVKfu53X6NBSVhr0l6WIlczwbRy1NtQEXPWvMuC0noq73wUwP7ZaflxMaPBtgRzxycWbOr
TLCGPwP5c/57QAu77ifABRgbWXhAKGcXhMdpTRF0KgqGHF5RaqGn3xpAqrVAu3KUV2YvX2Ij3/xt
dSEKgFVKiIYwQEVSYLZaNO8chKWHopKZ3SP1rKdWhOSb5iZOLQOXn22E7FGxC/3cEw3Zac1dfcTd
LiV67jFkTYLavIJ23GvXyda8BlGdFEEASe/iR64jvhlxOgIBEm5D2wNDiAAAx74zfSu9gGDx7ylY
eFBd26ff92uJSwjW1poApG67nSzOSCzxhTuMFk+SB3X/qdhvnysGb332lcH5OWzZqQLXHQx6rxJH
ehBqP3Y7jmimtG+R+PtGXWVtjLdxJpVtx1OZRaGBomOuxxixI1NJA5a5MphLdCoP3SVSDNkFt05H
Jlt75fTYKD1dkFa9zkIaHRwjWF4ooCO1iXz6te0uLcvAb1qkFS8dAnf3OdeVCaBREfQHh24XghZJ
QkKqNNpT+h6YKrYgckPC2hTcVhHwGfR5A85jaH2qs+ym0HtDrjZ4SGqeJbWE34/6e6rjPcmftMwQ
zqUTukirOmtedyFDggwjri+EYBpoD+flnU6TqqAvkNRtUaFXNtrlC403H5iCCuEYwGc2u+l32qZ4
7jVj7WZZ2tyg2gHTIsjCIAg+919Rmaoco2HywzftHgoEMplc2cBT00dmBlFSh04b1VpD19325dKc
DJqCkWukb/a5WbkdfPBKIsmpdsZoivvA4B3ByHajlRgUlq0aAYCjJM8g4GhktvG21VVzpdt+AZN+
/RGzaD9UCqkS2ZE+rvCQxMl613aeUe9DdCVre5WUn/GXy5P4WBjqylX7M8DrK/3a9ny3lZUK3lfY
xoYDO6D4+ory6suHtFWPCA2JfEZ322t6zu+bw/Quh2CG1znTe1vxNLePjuuvmLlWKK5kUBXBVwAS
9lJCs28gxXv64HaPzLe6Ee+aGBW7v23yC64Grbvol8dxQ5z4A6D45U6FMIR66sQijQIVkWMJAW+7
AVWccryPFPLBkuBbvn+qCKPplQneSwMFVqDkWuxB+dDuojX49gIsEZlg7Hzg1TggL5WZe5cbSYkD
T0zxqO9B6EkGV3XM2I5t9ByBVQXtnwz2Q0+mljww9mofyO0SwDxSpDgQUHaC+7n2fmLYjXLKyTjy
0i7uDSDYrI4M53A/nZuElIz1xq+2bi+gemn2G6UNJEUXsJBTIeWNVErgDCA1abeo4jYRgXIRHrot
IJlHsOQBQF1sBJDRVSPKzKkO9CtE1REPrvaR3waE1x/DX89APEHiM6nxMfC6QPBFHV4JPjxdc4os
rD/7rNwBCwtavlA/rFy1C+HNte3ZvdeqWcjFGWx3z/H3uDU43yyJeGpfPtTPyR7wSGs2vSsrJDor
dk4f46vP4dtX+PUnzLxQi+6joqJrkZvaRXju0D0g7CUbzeX6YDL7M38u1pgCbhGMyGEBMQGdNqSp
kdm7nvEWAKLer3Kkdhp7pK2G9R6u91jXZnwa1owtjA8wDSi/YIfjnp9f754H+qAsVyAVeKjt4EkE
16PLt4S9nOLnwPSjDWLneu0yX9hTV0Zn7pVngjRTUxgFkZbtbziiQiR0U78UT8qe3/BHCTTcYGBI
dxxN2f7t4RbuFdQb4E9U2u/EA4x1Pb2KNg2Fl6opGi88u9xHjrr1IRf+zp98fThnj6EhOeFL/BRe
Instj7S0o9HgBXU1lEs5gOVnD+IBXZt9XZS4OPXsHtza6MSROKNNkDqrIzTR0h7W2PVtFQR2iQk3
/5TZq7HUbQSLSx0lF2AbAQVGP+X1DHRNlWQNg48ozSQwo1P6oLqsw0NnaEs7FThI0/yHEPba5vwu
Q20iZyTYrFzlAgpB2uEl3YnopE/B6onnn64elW2ms/970vDa8Gy5wRAeakNQId19Tk6dQStsL9KO
R4ZWdRQT7U+W9sg9dntPl4yVnbZwkBUWPlxFvgwg0nkjClqVKQUJBHC9B3ZbXGRqjrdKFR1A49qu
XrSFewp0tihwAUl/vaZh2o2gFxmRioTmHGrSzJvWGQAdIc+/Oq4Fn4EE+z9bs/3DTHEEwnLYAvo4
PaR79TOwKIact/ijjmrDnn1nVwT2Ft7XNKn/z+bs4HB5OfI9B5u5GaC6k+NmDAxKyyXsg0NDtupq
dnttlLMdy7Ac7RBEGVDBvfvBPsY+ykijAySsoYHhk9OTbeusFZMWegOvxjkXGs7TTpKbAeOErlBt
omQGtQpdvGS7yDgp5xpUj39v0ts2NQkMJrTzAi3+8Enz902diFPEa2GOCFuymMP7YKRvNalQ4S5r
Yo8f1dMdPZvZzo2PoPl4vDD3wbZ4BZep/feX3C4xvgQAUrDZATFFCyrXWzjuCq0sqgTo4w3T2OqZ
BTUx/9JIRDZEcLh0dvyxEmDcthHBJLImGD3l7QSe89pko/XxoA4QoZ+OgTtYnQOxCZ17zV3xA+TH
a66IhkpXr4qZtdm5AcGshx0Ma42FmHoD2LHN7arddEA784DobmU+bzYwNafJNJIETRqgQdeDU/CA
atm0zHWBA0FAAwKgifxgwGSI5rrddtLf8LBcq/jePphhFukoXG94qeN2mS2jJ1W8Vw09kk9OdFT3
9/In76Ddb8siAYYevNrQcaaYcGUf3yK7f8wCkIRqHH0xi9ejHTNfCaqiw+45ogLcGT7lpVDvEcvE
trLP3epR3pQ7zVljArmlBpgZnu0hqWD6rEhb7FX7dYDh6Zi5PbavJVxyEn8VbglPhaJcg8AmIuUT
szVbQIbfRgCCJWc1Xqf32XyTUW2G/5uH2SaToRfkszI+p6lNaaNcgPXcyeBC4S9FbtTWYKLjclO6
4TF+0qEqtrLnFqyDNhsFeJTgwR0rziL2KFB8OYXqvC4/qK+KSymSa907aSHBDYEikjFteY4we9VC
I9mK7YX9fmV7tgPKqBrLtoRtMIh/p4+Vm5yEHdBoKoatFfqkCyUpHtinFbP0Z2cTDm4iGZgSbDzk
QGfHDOJXSP0WMMvsZLDecK6ym3aayXzVxghFAcLuVuvOtyMFVIciSkHIBMiBPLuaAq4PB6XLC1rF
sdpteMgP+QPWdoO0FELZGO1V7Ua5XxkofeteD5RaBc80x/LICc1DDC9oEi6BcKFe4KWFAt1LtkNq
e48+NQNKSJ9/W7t9+CMB9dvazI3EzVCDBKlEHWXcpCYIvR4p35Fy6LbVJna0B5B9mZ3ZoE1OsKu7
0ChWM8v0pNyMl7YzUKl4tHjN3v5ylOehmDYFEr2gYqf5Htkp99XGB87RgdltNBDuJXJWl/f2EOFZ
giwvFhjVXyhy48N+5WC6BEWGDs5MH88SOODP4DTJt3IEvF/qZE8ok24zezRixwN0e81/3IKkKHYc
YSSaTpFuBlbo2nhWsCmbxCn08o55iL6CwYnt8VQ+i5Z8kclb8Y1El5mbQLfb6EtaKwz9VARnk44S
JAYPFgroAM8rogmb1JkoYGu3W8oUMJ4RspNYhNYRkCOs421GIzOjB/Xpf0fgYeC/LKsz1zXF2uT7
1LJ0TA/JsbEAPzRPmTU0ZEJbBT1U9Xu3r0oirb3IFhYcD1Ie6GG0rQPEMlvwJGW6moeqM7T8ICCO
Enj2Jpgtkpur+SzqjGbTi3BHReMK0H5gAqBf8mtrxaEsJ3nAFbq4H7f+3XgIEeIxju+ksNauPUpu
XSOUHf5ZmwezSg69poBhCz1xA3Q9FG5ghXu8NS3fnmzJrlbf1wsBHSyCORh9TyjJohH9enwqMyk9
VCbp0ZmM8ZCgW/mzMkfLewpeGWuVfJ/+3Hw6VVApYJAQiwD27Nqc30QJ3ydtAbUck0PjJ97w4QN7
kjz6eHeLNY6Y27y0BHw7kIO4XAEK4ef2oF1dZ5CswR61hA1oZ01Rh5zUjnkA61P/gr4Gnb+HWNq+
sD0zrkj8nn7Hq3toYVV/f8QNzqqSh7SV4RcHH7nH0GQBKttk6HgCo4bI6+WRuR9AJ9IYKzfCwt6l
cQW0MlmVJqhnFy1acMoknmBXQbVt06doM3vlT4gxT9yhNKIn1oEcAW1qQb8iutyykpS7Vazd2kfM
or3AyzMuarECjcW5HITigFTmzf471SEBJTsUaeChypw9stbZf6+3jyuTQK+92Y77PQk/VMC/DvAo
KAUU42A/cqH2Y3N3IVpqhpMakwr1emQmMyRBn3jLu4ue5CeW9Bv+0Oqa8SDYqZGu7oWFA4BID2lq
wO0Bip83GqZyVqdDOqLcfVc/1tAjgXCUW54YFINP4qFefZQv3MlX9mZOGrdmpvY57DEb9Tya7D7c
CrmRPBVoreKcyI628UnS1/CzwkLAhVoYhC9AgwfGjTmMdRqjThJaIM9A/iWCuYUD3xUCLfODM5A1
s9qzbwpbBbQiSPCoJNpGDiJ9M91AStcZdqOZ2ZBkNS+8W14ydH79vScWHs74pn9fp8wORpFOipyW
+Dr5XAUmt+MBeel0yLHn1mhlB89kje+/TS5FCVcmqY/4tQ1FKZeLuodJ5fIcmpMDPttXXg+OLqfT
Fn+PpAER3dASUPX/2/TqaGcnUJq0qi55mG6/lfvpuTu+Iwyzoc2yPaX2oMdrPGcLD1pML1TKKDMX
evxumuo4ijkUY4zVN4J7QMSjgCTfo1maR/TdP/WGf+GQp3GgJggZnpUE/U8H+OzAo30SZX9caii/
z72tonl+UMktEvRmAgAJyITMH5yD2/GAjkvWc084SzmGRDswpLbbDkDjXH8JTAEcrSoZdpwJhuGD
avQ52TTPIxale5xsj5wLw9sH5oqDuk2vA+xNVXJUjnblIrVyvTPiyA8BucH3xo9II01G9Y7+CTy+
vlo7BhenE7jSCTABs93Ih/89CwrjwLiDLpZ2gyJ+vDYuxBFTpRJw7uiBeoWi5vA+yIZUWbj6MyKc
/t6Jt8l8WEP3Lwi+KS0MSvTX1hRZzoLI71ALqnDaFYrOVEj38pzblDdF/sxtRUEPGliVGHfSt9Ln
uFnr4l+IHGUF0jM0cgTSbk6NIHZDxvsd5Nar5xTpjgCvsmjr3Y1oDjJXRkvnbrYRVaABQDoIQitw
tMxCxzCJ/TasPHQu6KLeXXoRlLxkhEDbY7hrHMFKkVDK7jTQ3aMwetIczW4z9LnJBGq+NQBAf3/O
khv4/Tnzhhk59+KsYrRUz1zVllFN8c14722QWwh2wja8rAJBFsKeK4Oz0NLvx7LII4w/BPsv+OLQ
a3ZuNgpMDY8eWDEK+3NliDd1Ggmx878Zl2d+fepTT+hiWOz1BoqWBEwJ28g6oVMXhRLejo2/7S05
9St7s8s1aPteTUvYa4zGFdyp0zUSo+aeHUWdfcvB/gp1RuOAJQ6Q1sFe+w+u/eoDZgcqC6pcrvOf
D6j3NW9hj8nWh799wqXqKYSFFjWYu/7XUSOY1OCsqLvAs2hOwRFGLaRsY0RUo84Z1RNKJ3fvOMlo
3seDKIA3PW3Rs3FqITa3Vou89SBUBBBnSUFPkAafNfNXnIau1V5pKmxi/pUyd4bmx0uE/vzQBFee
BdoEksFTPvRQHjv/74ogsA5KVbSuIO2PP7MUi6gygcT3baXXuL5APnQAPQ/MovTo7ztdeBRwltG0
m95v4tVmv9uXGmpfyCOhCwqNWLRl59p5+r08MEJeVzq/B3UZWIVVJ9af8ufcia0137VsjKJIQEOH
Vuw5oGkQvFYMG8wzg3zotNF0GimkzmSinrRZdU03bwQ6tF/WZts4SBR/kjUMrTTlrb9lSHBMjDAk
8vFF3GXRyrG9BbnOzM02ETpeSo5DURdv3soogFCAwoSSoOUHGSP978NyW56a2ZKvV03mIgAVW9jq
t635PuxiG30BzxQ7zljDcTUbdHPnzMzNdigntuCwokNrnltzfFN2HcicADsTQezhXxq7ejivnsmb
SurM5iy5iuyT2nM5bKrndBMYtBY26oELwRwhBV1BA4rOwUZ8xVqZvRY83Xh8alsExTGtf0GMY+aB
e3SS1WMF29yH9hm/Wd6eR9GxtQakr7e5s7qcN6/Jmb3ZTpXClo0LupzingGwqEeoQnnQSvC3I+dF
6TEbPdmremb/vY9uwpaZ3dmWbfpRS5kSdsE5ZqkReb+TbPb/o/9geXw0eEeXFBQaZvsngeRRwGkd
PNyWt9uvdA9WEKDZUhAcVWb3FjpvwbbdoUvq7+HdBic/4/tnd7aHtEwQIjFCqwrlnpCpKqPnVu+V
yQE0lCXk4bzWly4s+hzUAjgZlFXYPrOV7CZgWLMQvpxGZ5pbm0fOGfXj3bMH1QDaV6MceGcfPnzJ
ZHwBAwLxLTvYhWDf1O4fVnOp1A1cxYoYP6SWKZ4IyCJpLkrJ5BGXx5lYgYYcja7hZkJcKhLpjFbu
vEcJsHRZENVMp5Zdc1BLpxfdLegTAzMAEoGznRWIKAHVI1uhnN2pm+KEqFA35SOKFOxKtLI4xl+W
6P9/PYFDFpoY6QBLpdlBbR1vrUxbGc1tREbnESERgPWU8O0HKfjLRqymYu0pMvzfxwANTDwxbAXg
DtlRXTB7Tih/BOTQkxyMD4rDr4TYy9YRIEjwSejOnqdvoXWVlu2AVRy3fGp0gl7gAadzNnbwXW+D
V0MiAWPCvBlQtnMNrcXGam/WbSGIzgGg1wBg8mgUm3MctVkYcHGOJl55X7+pd34K4HuIDMf4oVho
3n4TJiK8VqZ/zwKrVnyEltatLMPSrQcFTGij001FdT6vl7rgfeQl27DWU+TnreKIxl5L2rOfDSpQ
BeiTeO0/3OlXFmebS+HHVqszWPx59YNitD9pwII2oGGr1qoPt01hVOH31/BmL7u0GGQQLwRQYbfl
c2C0ZmQwCcjGL6OtfK54xoXzCbYsDlheZLIxo7MbbkrrhK2g1ogbDuOBuEpKsJcHtNjJ++llxdiC
U8RTFfBhmEIZbw7vGEK5LHxwHuOxpB1ZcwJdIBgLIcjzFpHIxtFdsUfd+sztXdmbXTexJ2aTwKeA
7AAYfRZtyixuoUcB6Smj1UhjCmd68RQkd8Nv6X7FOnXxf1mfXTqD35fylMF6q+f0AXF47ywWxXfV
YC/5Z6UHXysGF25xZETBeAO+KQAO5qoMPMOXE8PnUMbeA/jdb2VbMo+nI+oBxQYiZ3ZCtmgFbpGK
+A+NjFSG+Jft2QGZqkrhGw2283NHUA/QvWNsd+Z3q5C1kujSqv42NVtViNzzSR8UNZjTMzc4Nhtm
z5zXir5Lbg4DgrAsiwwjWn5nVhql4QF2LqmVCUw2DWhlUMsH04tTbV4CK3/W9vx9cDfuIgQz8Xs8
rmzeWx6znxn99wEzL1ClUztoLP0AYGLHswxskmoPEHliPwG+IpUZWIC+A5/KbUGJaynQFgrs4aiR
RxD2mytbi452vpeRYFZQUgCJANJs1x43rsJyCtkK4BUEL/C7yKi1hwCO16dcBuImNFqQCbL22lov
vRRBI/jP8OwQZQzEr+oBhtH9MjksLncWsCnKYYUDHBb/Qd3i/5F2Xb1168z2FwlQL6+qu3gX9/Ii
xHai3rt+/V30xTnRpoVNfD4IkAQxkBHJ4ZCcWbMWmfa/BmkGlj5oYgi+w+BbsGsq83duilj3GTjK
yeaR7wBzE2Nu10Lw0iKJI4tLhTJWWacIsBjf8Fb3239I99wbaHaOEqte+R2URQ2O2qWpiv5LpSWz
6YZboH53uZ15BrBQGFyC1mpIaWzEZ/nu+gi/nvPfvQcdU+DDQ62ULuUrqBO2qgZXNu7VnbaXnsEG
gQbzM3oQMbe8W1rPcGUrxX2c3/C28MoqE67eGOC6SG8gXwqUDnXMhcaY8p2OgasekgBW/BkCV32M
zpydOug+3bJgnKtn+NIgtahdrIP3HpUR0oaJtOxgPr+KZnM/bQqQvf9keheDo65DTYUra+3DVuHw
vqOiLy4xeRSiQbv5TPiaSPHn7J8/yrvAafFST1CX5v/3UiAAq7gVAnAFEQ1gDamdOvqhAA2cGbdT
z/eyP7Pb7t9n3E81B7jy++BcenKAa8X1sX/vyINVRSFLCuZPICjotFWuzb6QSDUQowUobZzsMHgj
HFoxcwiwoXOfR84be5ZF+PEdGEMMg1UFRSDw9X7DfElVMjZ9jqeAJlrjvtoJd5wVOeoWJJ7zbbft
dxkEDcZX4ZMlerW2iYEi1Q3wavI8SmDklrWIF2NdEPqTiVzARzeG1lywSbGN5dbyN/I9IEm7UMZ1
qmO+ookfUdsYYGgD/CoAlGK+KT+T8b6KplnAK9rWQF9pnxov0hxTlJzy4Ds6wjIhRmZeh1fuUUBC
IyMKGlvkJulHl66Ore6nMCvdg7wvdbUXybD9+8adrWmLm5vbTDbDq1aOOyg4gLUQwqBE852Kk8Us
8InB4ULKe80d4eVBRzFO3tyUN/4NSrk2b/N7vPAYgXLVm3FjBZ4MrHKAH1FRY5pR1c/akeR/5hfg
3KX3GJm8Y7Rrn9Vte1veqYEp/GbCZlYujmhvAmZSExXSiUKd7lDkHbSp1JBFPBjHAaz6z8mm3ESH
epc+ClYDVa9tcPYd/7fRbZJ3ZnD+BlrAVlqapyKH1IQNbxDzvVsc0XsDbsb8HYcggIzNJixYFysS
6y/dWIIeCK51eEET9jHqYjUNwjxmvdTgGc3hXi7i9waXK+ko7gwX97zCayQcSjFwwjtti5RMYyEx
wwogX4XXb58BmJIBmCqPHDg16WrP6y2X4D/n0b1aWcghuJLX41PAVbTpAMkKQeaeeDkCNgcVDWXL
gwtWPvzA54CzB06W0JHhW2jxbnma/YEf9cYKnuoP1RHQXXFSPZRdfmtOvonBwy3sJgZd88p5fGmU
WvJIMUCJTYy2HxOaBDVz3tQ3EU6sxgUr73HaMDb099B1YY8ma+xKkQgFwt5TudUht57dcqaABOfN
s4GCYXsQDrfXLX7fUpcGqSA9ZQX0SlMY1O6l5xYtEyA+fsjZMiHfL4+XdqiLzcjPbdxNsBNva8CA
b3r0S7ggXXiAFznFdnJRrdKd/Ov150cuK7O48kq5tE9FrEANfLkhCzk4PrLy8rF149fMQcTaj5Cz
ItcNDV7Mb6Pt8c94Fk8ihNOidx9LzMq5ruTHLr+FOp8KPo8lv8W3BE+dg8wyOLjREQXtNJCuxu/N
S/nEefHxPjwMVuyxuD9WLgSX1qkzw1AmRUnISkw71fE9PTUNII0EdFOStnj9I3nlbvUNMzNFHIkK
I2gXxWUA734kJA0qmnHZOHFiizCivuV2C5qNU/0sHEsn2xafFe71rPLs92ANNlvcswScUyhS0te8
yRArTskMctkcXzToKGXOvsWlWrZm0FQS+gnfBRfCI8KpORVmvcsZadC1iV58AWqIl/cfY6ikMZnx
BdwGIPPKOWRO+46uBi8F5Xrx4T805+G5fmM20qycG7CLorQEZDKSsFTAVjS5q3MOC4za7Bs00qA1
9AadzWB7X4F/dZMlFvNk/H4PIZP91yQVJqVgnofEx1B5q98Km6Cz1XPfAmkvWNyrCsqBeCceuTO/
YfL5Em+l3QpUNvhFWlLRoXs5yaJSTqHU+sg+eOON+AgcYWyDPWaD48hDchlEBPe1N+yf/ueoifH+
tUrt4FnvxykOuAZdqXlo9vv4D/p/0SxiCp/XDa3kFcjM/rVE7dY8V5skkjG+DLDcY/uSI4fNOQWa
7iAS23pMnlESB6/NJ7WSte6XmtDDHuTljgqeZ5Xz0kMRYOvf8+6vZsNUMlk5GC4GSMUFWR2jvtdg
UPoAU0B2mHlLHMzupXkIZqa43krNG7yHeH6hTwHXyG8FfeAPUYmusHBTarcvjSe+4vpw0E8KUFaM
lVvzTA09krioEqwCXcuCrlllzFnQgnUwuJPuexug8vYmfoHa7p0sOx3UA9tfoFZiXSFYdimPiXJV
SoIEdoWPxAmfcjuC5rIIUm8NkDZLPMpvSLryHmmT/8mIgWYHAwhhpTOoN26oip0+pRrO2F15I3w2
kMZECOIfAS8Lft9wh/lXCgZoicX1sXZJA84Ry4ruQdRZaJRtHlcDD5JruNBpdEOrApzuyJ8hpfRR
uca22zAlbFfqtHAj4OfQoA19a5C3XkYdLlV6eaigcdr90jun6p1xB95MyUt3ESjLUcsCAQ64taVX
xgyvhfalXWpthbyOBbUmdneDp524Oxxvh6Kz2kPrtFb7yhIAXXnDY6CETwRQbeAyaZy2VAuDxndR
axkfk2waz+G9cJcdEiLRN1oD+EI5lLH4fWHzmskY68pVmLDxoxkDnDLoRqXmmI/DZqgrmG40sPfw
Oz8HjG12pjN4yTb6fXqQSjM7MZ8Za/cGkJIBlI60OtomqHgkFXmVKDOmuAVVJ/LIpn8fbF/Dg8EW
oSGxlI61C1MydUGIB90I/BkjLIFSQcLvqLwnv4vDdAJX+uTKrnJOXP4teA3ZKKpVR/o7ym/rOg1S
0ZFRkjYpZDkhKqEd883ro28Ve/ZarsakhTnqlSH0c5tCkRCTiu4oAVJuVnSAjJIl3RGVae0mPWQ/
oNwn+vPI4qIEjnZHZCkuN6lYj8AUi3GLkj4oqiGMvFHM0R73gwBiUrzilbcO+iEgWL4dzwzfXbsP
LU1Tr41yNNIcohYtbiXKh+jkBbJQCZEeP6E7z7iF1LsXAEXmOzkzGK4c4Ii+RMIDyS8kEKhtI4jh
II4CTE87XBn8g+A2IFrASXdG+V3ZyZv0NvauD/cLsEw5MmyicwpytcBt0Jg8QxgToY9gs30gReAC
Pcslbn4BRC5x/3RIC8noZC6qIDv1iB/chOawl87sNg+yOa99COVnVQII1pDiQ5RTaj0l+zQ0M9US
W1uHXg2Qmptf0KutTO4hf5S2IYt5bCViXUwDterFWCfGUJBpcCHMC6KDl2a0+k1sG3fCXeuEpoaU
s3V97r/j5nXAEwEuANoBROmg87708kgvE0hopXC1XX5zwHnbn+MzhDQe4OOg/jLBxu92n5x9G+O5
9wPbAvYYRIxATK8r1HE0qDkvxlPWWlUNKfdkgzaCPxGEIbObepNvct06i/c6ybaCBW8z3V23/lXy
pxebVEm+LnLos6UidaZNQTCFLd5XuRla/E7dqdjq6gQBXUIonWyVw+Ae493rGSpx4CG+hwC5ne4V
r3JzcC2CWZxJErQCzAU+4e830SG95Ie6ltQGhavTC+cEOwncocVt+ozWOvA1xM9gr3VuE95UztU+
sAG3R8fb9WlZu5t88S0S+TY00tObManLXMoMaJeBA0reSSBHDgnbWo88C5iCzpIp4u533eZaRuPC
JrXvptTva1WHzfcAlMA34zN/ns78S2W/ggYFMEhEXDvcyXvM+obJJLpyuFwYp3bAYEixYeQ9SWiQ
PpfC8Scr8TgINg2QVRHMCBy+OjOjtLrxCK/lP/NM7fYALBZ+mcAst5mhnaaYxS5JUPFtPm6qB/kE
pTRbPWjIwIvMavNqwF3apoJ8O+HGO0mYb+kkuDMq6bj4vt+pQHyqtrDjz/zJsCRPBlNE8nwPkVbz
B3QdiDvLT6D2fp+39aD6+ATxIAlwsda5m83R5ayvrZe72UvpaTsJtBHXfW193iFOBeFLFTLd9It/
7OWpCXrMO+jb4FoN4mpn9i8SuFE05HXKfQyRArz8QSjqWz87YiCMhRIETBPE4GW8FfJ0iCN+/Mqu
CHa1mRD63jHr+4/8qTR/owLxMJkgmrfSJ51Zu1w736AJhqYDCDYZAChdGlf7uk6qGcYlwi1kmCjb
nrJf0AuwlFuc7jV4jXqreK2h3k1E07eMqV874JbmKZcfqijK1JGMHRQkH+NLcojRNVxaAVQSIFyU
/CIi9dnp87rZ1aCqQRCC8IIQMCOVk9AiaQCBPwohNTjWb3tkKrVTDlrRcptsBtD8SCiRKwkiHLqo
0VQTO+AICR9lJknJ90ADZgMwyUI1QQKBJl3D7ZpCBLISpVQREe3F5e9HCFcV8DjVNhJAvIeXwOre
QYN2ffxfB9nlQXdpl4quQhMl+qRidTXzQd+lN/O5ceZT796CSwr/1kEWo8M/ayDBNx8UB3eO58bj
AHVUnNppN/GTYAFpjzOwuCmwT4dnJukG+YJrX0j5pV4UdVdK5AtPoRc+gI8Pcn06+K7wBfsSkEBw
Iex0U7yDmEkIYrqedep9VaHoL0BKBxd9CJkQkr7LnSEnU1cOIoCP2umkvgJ479U2KDbMGmgoq92X
iokS+7awPnAJNf9AR453E5tzU8QnFnxwxV9lFO7+fgvlr2kQABQp4FtQf0ZaHxCO328GpAn8T4RJ
xCbcfvGnataEeFPZcuwExQqs++IT6HbvQu2rOFXwCSgMZ+gEEiHKrm7fazt7V0zpcwIlSvnsc6Rz
CHV48KEA1jK8Sncf6MN2i21qDXZisxqOvzbIlUUyKEeWZ2yshMdXiYfoDp3NbyAnS3a+/ZGbkSee
ChQxnwfUqycXT17WNlq5pFzOCeWkWdgURk+WRffeO/jgJrxHDXm+BXLqdUZnaXyLlI12o538o0YW
icXK/D14AxkggWgP9XoNqQ3KRWfBSLpqCEEVxt3I7WRLU/KCfqDHmEvfBB8Tn6I9pWWWA74nWGEW
LzNCqUFCF3VNVpKOr0oVyNmy3viSmQheD8lbkHqJljoDcIJoCuTP9ZD1/aCATVKi51GsRaikShBy
N3G5SJDBhnSniHadTYjSjNNo1QZhz0AaF794ajnHrJqNosS4UjXYV6In9uWmLH9fH8gKPgojWVih
jry41eu0HWAlIsSqE/oQiuSu8sdTI+uW4Nc9EvO1LRN5yFp5QF8eC/TwPZVw+QFkGhYoGr9EirnI
4LVtMr2oaOgZ5+iDk8oN31Vm3RaMlVs745bjpZxUyYR+6H2MNw+9tn+Kxuc2euqZecXvqS8yKiI9
ZaB/EXVBalRZmAlFl+Cd1CWfM69/ZuLkgLLZlJrgppc/erwoow4YpU6KdrIIsHcG0vS8aqBHoIYx
eO8+S104ROiOk9ucoUjK+DidysvlmtpGgY8pH2azivaz7oEWzVBQu+ahgM0CO677MdCqiAgaxCcp
PxaNtvEDMhW5Pplljl5SrtjKec6AMqxGH9xa/zFDOfIoCwOgUjAT989teepmXJ5lV091a0Ir42xp
ceNc3zusgVGeO7WCX4U9LPLZbLU6dK70SbCKdqwYPssyRPlsEKqlLDRkBrXHRDkC0G6WMQvetTp/
qBrhWSeQbCLlsbKWlJHQACXvg1G7SZ6H+BhMsd34v+bIU1DBblQWifTqXkQXjw7ZAvBa0aREadl1
qk9w8pHi6pXuDQ1U5g9TJ7g/WCgdZRu0gYHXWKMWKmkncS4S2FGayZrlbTgLTsclznUrq4FsYYVa
pUyXay1GHwco0cubvJlSN2i5V60FHk8Uu9siiFn5KZZF6hQqJF/sxzIH5KDz3aJ7rRRg4HlceLpg
J8bJ9vr4VqPGYnzUrQ8907HaVbDWV1tOeIzrnTKEt3M92AVUXiU98q7bY42Ocsg8m/s4qmEvbUY3
06RzqTamrKdO1MbHsRBTxi5b98Z/vYSOinorppoWwUt6AQjO8aFu/lTa58jdXR/W+on7dx5p4hJg
KKO4zGGnNcS3JgFpSh3n3B5q4DdilqFpYxxVJwf7qsWXGSAVYv+Ha0sWqQFrtOLlAdVEiFUCGW3N
uaJul0DPdilkBDRWPmN1GdEsh30HZDA4mi4NGaKaicaEZQzLQ1a5Y3IrlMjb1s+hv7k+s6sOurBE
nQADpxn5PMKSIT61PObRzZFFyGuzS3QTNBU/8RfSU0o4TtDOSUUVmRvSNurJOlawFAl2BmHDdhYP
ajowKs+ri7UwRYWWuE5KvgQpgAXswr0uDq+xMln5oG5rxWCMavWsWZiiYkoTczmEwjCJcoA6jqGi
ab57l3WmGtn3MiQuSAs7VDSJZcjrfjUP5aCImu0cLxUxLO0cvlGlDy3kctrzrFtKa193EtZUUlEl
0cKxK2pMZSXJZisahZnWoMKFXsuQK6yQsoIjJqNE8zFpsyZ/vXT+KitKCHPCmhKPv1PUjHgxOOlj
sG2z6MXPM/SSN92fGHpJiYEeKh06InFjx5VvQ5T3WUYq5vroiT36gbr4Hpocpue0vBw6tGzlSCEJ
wFXrMqi4QtVRCpdT7dRwwF71gxkH4aACOkDAfGWJ8iiuSBVpzGvY5NHjDOFsRy4mey5BpS3KjET9
Cv5F5pfGKLdKe64AdgkdLlm1l/o9r1pydDNkdqE9gp4mRYE/Yt1iVhK2lzapRcY7rYXEPWkQE3Z5
dMpaTGRpt/F9IplqZ8vFIeA3SeygduW3h0nfCMMubO+0yKnVfRSw8gBrO3gxBXSJhuMmKZRSfE6j
BG9D0nyqYuKVo8+oBpJoSrsSUkDg84BGIxhaqPAnlEEhRQXMxFrnjWr+Kujz7XVvXTs6liaosGcE
EhLwwAtbctyYjbxvcPjP3FlInnz+138zRTmparS61grYGHUjmGF223CVW2p7hcutpmDM3PoC/Z05
ykfbJvSzFALfFgKRxYODgANCU2Y8h9aNEIkeiC+jpYAaUDIaetRw2HVJg27JOLSywN+XUs5YorUz
VwVF0D9mqLHUUVr41UzqgflhrB9Urnlp8mORtq4KweUQ5D6M82n1+rS0SO22WZJzPm5hsctHKyw2
xm8MTjpOpbmLOGuerK7P3R84BzoygMD8/+bsyyje4h7adqT3kQ8AcEPPLqcNTtoeDeGhlVhk+Kv7
amGM/HyRDynTIA+Q2MSjqJSccYjgjZwF/n/LL90+EEyhd2ThqTBuqxopkqcOHPas99L6HC++gdrb
QT6no1FjwKpqGv7bKN+FCQ5kR+ZwgpWOP9SmLp8a7fX6PDPtUhu+1LRQGxrYrefEhJIg398WoJAT
3RIqX1yamaWKQq9sC7gZXDe9ul0WI6a2S571XJxPsFx2TspDA0AdvZ71ollfWqKbhIsTdMnJnWix
tNww8wUXkJLizNtNCzUfqe1erg9kBSyI0whyEf8YoS72g1G3mjECNSAYJ8gEt+KzYXg1d5PJxz6C
tM2zIXpNe9SLj5ZFy7EaDBamqas+VyUy1yPdY0mAa3QKb87RAxcCxlbzlgopQE5TGNFg7T6D1AFw
4IBHat8gEkqZx3wwE4hE+TD1h9Ywtcj1SwAyJAgTtxu9cBjTu5ZtXlikT9deF9NmymGx17xWdNTi
PCWz6ffQ+wtbU8JroylNPmXhwFf9Ewy/ALeT1l36sSEJBurxCswa/FMe1U7EA/kS9BvG6FY9dGGG
2oBjaySDWqD2rHMfbWdW2g1CuKn7lcWBfxv83rV2D6o7PnbE8C2oRlMpNMbpSEx8u1csPoHaiaMU
pmkckvJ3ldl8qLiJfDfJ47nuGEfX+pQa0GiVQez+LeEV1zok1EbU9AruphlvE/+QB9vr87k+nf+a
oGmpgy6viq6DiSpHzVwr7SH9SW4Qaib/jIJuk88EH3LBZBQKOhTrpLCDaR8yGS1WvR4KB2CZATm6
LlM7mw+ENOJ0WEmT8BV/94Ra39Ra6cT+fMgVyRvU2xwiOnhLFIwDcTWoLExT5yFEZbM56vESSoWn
cgxNI+3NIeq2nf8qDW9NNTP2wGpIWdgjbrMI0lUoKPHQkwk1Zk+aR08ceKcsRDMz+lNQqR6pS0Sp
YF93FdYwqZ2Xjf0o8cSsaHBPnP/ep1VottLkFtKb0GfOIJaMpMLq4xRyKKClRY0JVWVqUbtQzox2
xsxGInSBxfFRmMtDJJSergPKJTxGwrQZA3yGNoHgwYemsmlwz2jINfUG6tTq4F6fgtXdAoUFHugD
KOTQHVTyGE1drOhoIa9GLxW7uzFk1dRI8PgWXP41AYbay8XtS7zx5xAmgC8ZlCPeg3Hi6bIrjT+J
YgtD9FHfKVpmjADh+qpvRT5UjNrQLJN5k4esvPNqHFuYog58UU+LiCfL2LebXr3Vh+dWYJ2z6+/q
hRHKV3K1nfmpxXi0LECCVDIHII8StAP4rRXnTqs5IskoNKxyHdMwtf1zH6z+oUB6knloAPqBOaPL
Xd70wD/VozmpG6k6VtpPjobFaKkYoPdFosccjOairXGy6Qee1vSMu8vqun3JPSIpCpg8ZUTK02zU
ybrlib4ZI9AyTKqjCZJ1fVetuvzCDBVYKlGd9FiFGUhDmF35Xheg3SMUDbHr+yPD2OrhvTBGHd4Q
e9eKeoKxasrNKT2WYICbgl9NMTPCJcsQCaeLKK0GQo1nJwxF+TkePLDqmRoqfRGjUspaI3JYLMwo
JQ6AJIYj8Oj6yYLsPuQnN6ua++trtG4GlJ2gB0eBlIa0gj85zNAVDXpLCbIF0oTSwP0oCj9yuL9W
qECRJ2UdoC4BCsBW2QhG+DBVkRfnBiPzsHqSgdrwn8FQoaKLtDTodAMxFqmUOfRkP3eUaNPihV4F
9sxKCLDmjgoQeu0PclfAXFAcQxFUfD0kd1nQFtaYqL2K/FdoqCOmLkOy164B/QAUb85+RakOskE+
QX6qygbJkdK5e7juG+uPYhxV6OqDICEoRS59UO64sB0GH2wfraNAFa9z2hAYp+JYFjujtSE/3QFM
EIysMZOJ+3ZW/rX7BTda+H4ezNXUJxjzLKCbGVAFf2TdQFavlQsT1Ck59VybpgJMQNDY5jCKUtuo
CLRibCVjYk2A+0JaPWApWLFGRm0ELYeYU9rDZRRO245l9zTXqXd91Va9cjEyahMoatQ1fINFM4pD
neVA1zxo8M7rRlavqgsjlOuDzkLnpgnjQFbflLltgyhYi5LZYMHUETLou5nbXDfJmjpqI6QDn+Wd
CJO57yOpnu6g+/J23cRqaF+MijqwVMlHGVZHzK0A883rQ+4XXqceIuh2/MSQBJpxUVIkdFdebqxY
DQdfljiQvGjDWcjiwBJzNDeO0InQ5efrtlZPYfDI/GOLWqq6atJWNeAPmbJH2mAUaltqbQltHeDT
uW5q3Sv+mqKWqEkBg8lLmBKk7kYKJiuW78YMBAx8F7z3dbpFN7szlL7ImM51l/9rl1o3mU+gC5tg
OkXE+A4EfWrwGIwDo8KzGokXE0ndMCR0IPkSGZ0u2216V8oRUGsQdVTcsjacIHSvT+a6M/4dFPmc
RRCcu74zhAyDSgOnR4WsLz2peZNVFnSUZYcK8kI69HrFY1gikDYjeftVEapyyX1XxKyoS6Lq98D+
z5jAAHo5plznMj/SYcsIH6NhCzJOKQFnYWfNA5TzkvvZ+DPyD4XcMmLHCmEEUpP/rh3abS8Nj5ya
qnMGw1ED7s34T+MbgauPvNniQlIlnJeV930/mUYPVRY8Ocved8UeiooSNBV67W6Uq/OU8ayS93WX
Apvu5WflrSY3fYo1buPHtt8r+m1bhLs4fVLVt6RWGdtkfXuCN0yA0BzUZ6moIwlTCTFfnHl1yoM4
0eoLtK9LDRSitmP+awL4yggZEWHVuTR0sGkCMjh4alwOcEx8UYxqBG1kLk0tdJr2tZF+Vyrjzbue
el7YId+x2CxcN8Vx42NoWrUt820WgbLqI603WX87CZ4g4qz9rLvHKr2dZN++vlFXF3Fhm4oLsl6J
rUrOdKnapCqw6JDZQVG/090usPlu+I9TSsUFiDwJsdDCXJD9rqKjXFoVtKAVxqBWT9vFoKio0Bix
mpYSrPTJvFWU7lPoRMZt/bpvoJJ7uWYpHxtlHsFEVKGFDXGNQ5KXO6eVe319Vk8HcBeAs5qHpodI
+aBu9GIbZwFqH2Nx4GTpoGb8k1prd9fNrN+WF3YoH2zDMul8CTFGGp5RHRQkJ4balgAiwsDha5uD
vJJvhh3P2NXrvr+wS/mfOHFN082wWwOlVvfVzp8lE49H28+hRJiAJdb41eThRxmDiqlC20TX3Gga
8NbXx7+6nIvPoPxS8udcGloSy9JuV8rlvgFOLhvRyMPNDFOrV5qFKco5M0MpB7y+oFWQfSpwnDrG
4650m+EZdI2b/zQsmnE9aRI/l8ibMqjdIIws2DImi5cZV8/VIAKNLBWSxWj/06lFlOVRjbUBTlpN
ntz8BvipLDI74m2lfaz5hrG7V0+ChTVqrYxOS1ptxFrxw5tYP6r9XjSeBj8EzHefl+7Udow9yDJI
rVjS+JxcFGR4eWwG0IbiDkItmnVxzCRHUR2JlQ5ajV9/R0h36ShhCLCxiDYJlBTMCZmGOW4frnvG
OvpmYYO6VPgNEFT5iEHxKX9rRAOaBtOiN4tMBPVDOh6rIT7xbfNRSwNA4PL82PjzliMlrTo6RbUQ
WnWdxk6RSr6V96h2QaU7M2PD5xhHxnoE/Ne56OYgH4ytSljhQ2N+3nGoYqSlfAwqSCpdnxGWHeqC
AVaXuIw1uBVyihvJL5xKa0wIQjDMrO8VjWRJUX4FfSJ1cKhyAdwahqOpj706m01mdy04L0C1Nt7y
KlPFfPXWCgYAcD6ACQCckZf2gkEb/USGL6WJlWqTWXQ3GYq8Y/gwgkgu3xgAIXNoF8lZrXerTrww
TH6+uNUEkcGlBWk1m7TK48bBG1gtMKtBe2GBOhvTMFNwsGMqR5DV5bNbqr6daJtCZnHOrIbsryZT
TKCOR+/lULQ4NsZigGvk4Z1SOREQFTzuSLIT9ayDaNULF6aoWfNHsefznJiqbtGaYaoNb2ZBzIho
LCvUzGVBCI4A8ubkohsDlf8IcM6c1ey1GjaBXgZTKVjgvwF9wwFgMLTtAFEhIHUe3UyxVYC2WWpO
RurECXhSJcY5tEJLJIOKFP1sROIEbLvU5irTPskSDSbb3EwOyt10Vh+ao3j2XRDevoA9B1eMbfAH
V4zrsWNtUy/s0uesWCd5LHylROatDsJoIGPjsxjsO8Ge4tvrtla7JZfGqMgNIq+kx7WM9HAaJiTs
A8gBgb3QVM/ZLvPKvTGbEOpNHys3sBPoF/sgVrn+CWv7YfkF4uV+QElTilQZ7jOPbhfvpwk5kge9
tlXh13VDq2WspSVq54GoMReHAJbEeI+Q3E2dLfF7RQF0RNrUqluBxqViJS++K7TiXFxapTahrveB
2HOY4cYsDjMunfd8bI6BiVR8+Nw++nf7lnS0R/Yv3wlYtVaJ5UzU5hTnJOJ7sFxBLTF0/Qf1HD83
tuZEoKicvAALehvbui1b9Va5q2zuDS3DWw/soPDu0mo2OMTBGA4+1Y30Wrv8LbePWLf2tdCuoYMT
1D5QR5dpyt1UneYkztAMqI1HPxqtiXlsrQUoDSpbpP9BEaC8dOlhdZ61KT/h8Mh9U5kAYss8n9mJ
sPr4WFqh1rlGJzR6j2EFja48SNa19ACtVzn8lDpU9lPONQSn4h9n3hsMV5l4h+HdZJ/QGaWlfWql
U59r+UyD/VQCBrQJPB4AMCUtyo0Y84BiJ7uwbz25TKwSr0wuHrZAGv2kvLX8CHLKLs5pGZVO4CPx
EUJxO3AgcgZKMctZhcfVB+bSDP1GaDNOyhJ4NZ7kte42zc08PKmcivbmlyZ+5IuNUm2r+e76FK9d
EZZWqbcCV46AlZMuWbnidsms7Yf0Dyekz83EfV63xPJY6uipe77Icx3j06azIjxO/X3r//lPJuhn
QdylXa4FGIyYzJYYiZYvze6c5vZ1M6ylovkaZ90IlW4gkya7HF7kuO50+rYWT73iDMJnLOwLwebV
bHvdLmMG6Yt+EI69wIcwGygvNepmvXCriM/XbazH1n/jCn0bVvS4KbMSqxQNwKz2FdId3IuuD/ta
Ed9j/b7Ro811i+ux8q9FKsZMRlKnsg+LdXXweVy0QRTCummt2gC4EXyMoED/hkjKG71BFy9xjC48
FsaA9IghF93H9ZGszp3wpSYEnJdCzx0PBNCQEioNsVLtiTMn/uCnky1ykl2ppwDVuv9mj5q5LJin
JCYt9kl1V8snP3GT6SbWXzP/dlRrxg1u1fkWg6NCscZHccITNoSpn4G/39ZJY4YJA5O3Go0WRqhQ
mwT9gJI3jPhD5aDr2+IjA+9v/QSgB8PtWItFhVs1yGMx4WGqAMrfAGTFaef3abyXxD3XMmpLq3Mn
Ep43DRQr31LzWttMZerjugRBe2UadgLYQyoWP/n6tXdhhXKHXBZLDjBKYGwP4anezBtUr7bZoQRN
R2yicAuNMlva5hZ3yFw+MyEz6oiM9VsRAsLFcPENlJe0nczJdYIt0H+cJNy7n4Dp+3x5EBWQ2lR2
bymeBmn66Rly9Ja0mxUw/smMb1iFHy6/gXIi5EbHrAkwDx34rOxssJS7cd944BN8rz7CW8lJSlBf
VYJzfTeuX4oXY6c8Ks3FSW0q2AVlps5Bxnvctxvx0/8EZwpqS7wrmtU7qqQnkJpLmvMDFuHLuSce
v7in+LKcJEYE+8r9wchwEfdvBuCpY1ieTP2u2/t34tGfzeD9+sBXN+1i3NTBHqtNqahEOjEGXRqy
NJA24ZyGVQRiWPl6CC1GpyVoewCGGwdT/R77eyW1krg354rxQiYf++3G+XcwX0f/woyoND5Y8cgk
BpmVhtpvCS8ZQwhNXvozhzweVzzytizI7GowWlgl9+CFVagY1mE/wWpXfnK+bKfJxofe6KQ/qMgb
Ro17fcVWiZYWW+Tr3r+wF5SZwXUkfzpZlaVpeB1rL/gDfbLaUWmgm/jKv7cWf8fd5F77KMdWesvd
TN71r2BExS8+xsVHtKDJQ8SC31QC9soguIVsQYrpJ+fWYmqpiFSA+LoPid9UdW76amUpkOtIWFdC
1gJSMSetcwJTgBU+/mgEp+nsKvxQEmdKKjNmCpCvpSyXy0dFGoUb60wjUZbrG3PS0Mx85jU76ju7
a+wQiTeldLX2CS2gjBjHWjIqxIhdxUMbAsNsOw8JhzH9DSg1Y8FYU0mFE0DTC8jgwoYhmsP8MmTb
bPZ0YP0gQOnOKiNTw9jvNBhNmeqo68nCZbrDdU4E5accWzDezmJvTcZ+5Bhezzqmv36+cPtSh89H
NRYv3QK+Le4gcVvetHvD+T/Srmw3bl3ZfpEAiRJF6lVDD3Z7ihMPeRFiJ9E8z/r6uxTcs62meVrY
OchbDPQSyWKxWKxaK7Wjm2YX243ufJl239J9fzXYFLLNl7edNBb+2BB/fMMKH90HPt4yMWIlab2A
MaQCN9zLYn6ffSglFsj7QTwoEvP0nUJ1gyC04sVTFx6Zdd1WT2HqMX1jKFtAQsRDR6UqsoVzqZx2
VQg6pCu0bqaD2/1VGQ0IGf4ZkuBFzH7IwhHdwo5avKPZHJFpirfWYquDV742nOGFELzEaDw7Pwem
WFe11Fy4hlDimvEExUjHy6sv310fCMIOntSQzNyE9c1abE9RhdOlcHxmnPpCsdOAus3ANo7UP9n/
z/bwgSnsaL4811ULe12UV88JYbjipTl0Pq00O7CmNHDABhmh4FpNpteoMzL0FqPN3kyZApLxSNHf
SDc3792Ihqra4ONJHcbyu9GG6Rd0VxogswL9kI1KgOiQzQ0qV0u0klVdy3+jrNB/6iZ1eoN2JeS2
qhHUromuWM7Uoh4hMYPgELTM32Ut1RG1lVZyw/qgv2HTFBzRCwdSzLa9adqILmI3xuhWlh6993yC
ylRi0cPMGuNXqFYxtDeSDLkhhXqxPj6qJcv2SUUf9VGxDkZBwOeoRPeFFSkbCypPRsBg/t9mRHqZ
yZ8ZSgMwuyC8UFDsP852Fnc45l4qSCMqp7n4hrczq98i0JafBR+4QpY9n0KNoIhsyUDO4ERRbD81
neTvju8PFCEyUliag2IJO6ICzRntHL/fhf6vy3tCPoU62NtUyCUsDDrn2y6oLCPJJ4B08WMw79Xh
20z3CYI+9Gdk0U5p3uqlou1vDroVqhAzGIuScz0C1W9+RNVTpMWgw7tW+qOePCZ0KwUiXa4VmuBa
UhZRcF4DTVFeI/3dQLfVzLz/cSJF7zIWceBbAInLB7+7I9btqBZ2V1xNodsgM58XzoA3l3LrCVx6
EOjWwmkIOhDQjJ0vYBlaaTq3oMhitb+fx9HJovC2G4Lbmk0/WJP9zQG3ghNWDhSNrO4IuGwC7dWo
7EmJbKbbRnIaN2dUVsmO9uN/RiYsm1kPFlcUjMyKydFUYjvkh9J6VRCTa+w6CdETbHjYeJcXUhYV
IYG1CKCCLlr9Iwq3ihEqEAgq+cJ5N42ZXTfpbsoTZyg68ALl+zCID1PWoNFcfb4MK1tGvmhyo6AQ
pE5iCWMOPSNI3UE+3m9wwLKHnsYJnHKDC591o+KR9DKcbEus4YTwwQ8ZVdQRcIn6MKSN1/Bvcbvl
JmUH7hpEME1Wc2sueoAExS/IWUSJ26egWAC7QnFNfHMjItIWfyietWj1weOuqS3KAgJclM5DOVrg
GzGT0E79HwO3Ub/s6j6oiL52OPMaqIuhadiaWtvX3v5iQkGuvaCDJ0BMgKaKUca8QDM5Iz/hZ51o
fm63LujS+VxhCItWZVSvk4UzIwkJWmX2Q4BWuhhR+yvpfhpbdFJSE+Ggl0RNg2GixPXcsXA9KQI6
YKfnOpI4ISiG3kZabNxBZFEfEtP/ARFP8GQA/a6y0AhWRfMU5nSXo+L8b1bmA0I4rM1yVvJOwTia
MvJCZKeqqXXM/udlFOn+tVSiQVEOpIii8Vl6a0VRjLXptac2cYgZwwTwFgsSadanG6YuNYQVmOCE
kZeZSZEAzOofffNe4+iCp29oWnUpO4btXzTswQtbqDKHZAgEcs4Nwe/ykvnaIhxAyn3AajseqZcn
Gxto+WZx965Rlt298rugSaUFbbCBCuvWR2mCyfYJuY/TDRiZe1/DCI/H3TDOk7GwWwRzfkhbY9/0
KLPU+a5MiN2Bwzkf71RtiyFNtpfWqMLOtRI/sIZuQSWvVvebtFfE+nrZALfmT/R+UHlpiAaIrh2R
PrPwzlNy8jrm4HjSvlzGkg5naa81+MJfoAonc87SrO0N8EkMsARV41eDQV9r8OpehpEOCU8df9wP
eA4FmLIt4knrAENxdUMhl3XflcZvPSj2qL7dX8aS7F/wmJLFxhELQif63PzqODIqlBSjf40f7ggU
l4b+Vo+2yOuWdRaM/AxF2Lj5ZBTgQmjQ+lIfyrm1660jQmLeAID8mQrCcAKFnfNhTOYUTYkPAJo0
boY+xlkzQGP6da6hy+gr72GT2Q33Nx55JP4IHLfEQmEYCJ1UkRjL8kNTD+oW7WUMHlz17dE0HlgZ
2nF+ak8l3SpzkhjGGd7yPStfMQUoC0F9BErU+h1YB+KmOKTZcW6SjXH9ycN+Wq/VwIQzMA9NM21C
AGnovjCOlDituU8aL7Ge2LAjVY7ensMY7+nc2W3HEZBuVYRLttp6qCLdCYI0OpQEXzBNNymKqQg/
JPnhsu3LKqnOQAQPny29xfOyfokyef6IMpfYsqOxOTUWEhIsRm1VaIfa8Fgg/NrY5P8FHD2+oFQj
FMXv54uJwot5GkiH7gJcpinaLRW+S6Pn3HhslML22RFaUjbkJy+PWbpRULD5H1TBtyhlSgaV9eir
6XZa4ObEQaC6U6t9UNhlhufkLU59+UJ+AAo2iw67PFNmDLNubtDXYo1ONW4EU9KpRM0ViDFN6Np+
qr2aDOaXQTnAXNWovR2tcHTVaoK4vaZDTc1CRyt49zs0Q+FljBqzCd6vYosbQTZObZGgpyDFNBEO
nS9nZraTkgwz2goQavsBQevibVj8uLx6Mm+9BhFsRklRHjb301IJGzhj8pKSvQrBLuYM9ca5IGuw
09ZQgqG0Kkjb/BTjMUcP9f1j+RDR57B8HNu9hf7wofTS5CZM33R1P3eHIXVQQBpFLtkicpP5vPV3
CPbTRlzl0EOEzwNbSKk/5erkIueAqvpxY2tIVxCqGosWNOplxatMgmcjFNUTjFinIHrfTURxymJ3
eQVl5bioSvlAEUKi0CrD1EiBEtPM1Rp3nN64etWr12G19+l1zyDFRE5RcqMxZ+xeafLbn9+arXLO
ZdZEB7/+CsFap1JVh7ZDv7AeeQy1hEPhdBW125CBThl5y3YjuyCdW+j7gnUAai9orznfHSZnfqow
4M2zVbppQ/G+w8gP2tKt7KEuizWgNUsXrdlF5VaASuMqTMoQE0whJFl5o0ttvJg5CSShExuPPFAX
H6Bl38V2+rs+TLvoFD//grb6HbmNXG2Pw+w5heq9etgid5XPwT8fJhZEI69TdeOAD6v4Y+KHtj4f
E33jziJzEOgFhYKyypbbmLCusz5MaZrr6A2vnyoVPiIGWcYVnT2NbPWGyOZ5DSX4omiClOWsYzht
46l4t0jAFnB5r2whCC4oq9p0SGYgFNBEabTKTrZek6Qnx3oQgneJxzGLjB4QUXwEIUZoeEP2I1QP
MUSnlSu/OWlbbE4yK4A+wR/RZ5Mja3O+EyA3n02xtliBsVO5V6HZYAvizwumuLsJiAgWgQKExGKD
pG+EuDnEsAIIuV41u2ZvWW7zHu2fJ7fbQQnY9R0fFBx2xmzURntbpfAyl72GFyxDKTKaTssQI1CN
qvDTiIyZcRXNG+e+FAexPmQfNK7D3s+nkpsDirkiDHMa7yLTNeI3s7ij5PGyFUoXbIUiOGyVKMPC
5QqHDVY8UzmYASrKt9rpZGXXCMlAHcGgPkQhmnc+loGkHesL5Awtnt0q6r5GnyV/8oOnbrZ1Wlwn
1n0GfIPv0Chibe00GTyBtAxHHg9XKDDTnsOnkxmEWjGhjnFR6xnckT2w8JmO7yT/qlR2OLuo7uHY
FPod2eLlkmzzJX3EUdWOXL5GhR3RMNw/oc6JalBV+cnLyg0aukWQJcNYSNOhjIe7Li5s5+Prkr5p
J8tEvq3sS1ub6A4COg+XDUVyphKyZPQQOiATagnjUAfNTOoews005KAr9WZwV9T8dxd5DUSqI767
DCex/jM4wXWZIegLokUnWhlAv6XwG10Z0cqDmJ6Oh8tQf44mwaFAwBLBpalDKxmpj/PpC0HtXvsW
CvGHqwINGIMDwhabQvbL7a6KfR+j06bw3lDvZ9MvvQOWP8gLBu575iYn3VFthqaLy18km+vVB4ln
qWKlxjAb+KC5Q9X3r4mFLlx2CJaXPrgp6+kvLsSYAAPlAGgvhS6YsD37gKKDLgeetkiAQ7XXcDHq
9+YlPFiJ/TpkdsHsZHIuj/KPRuXnef+AFXwPqXukJ0H34jxlHrgtAhDR7iGvZPtH4z46zQdr11+n
9mhbnvUdT5eZ/cM6/mgOoLbT7WDXvN2CLK3dTY7vXf4wWRSL+WCgnsDVVYdu+LlBBG0E4mwfH+Z/
U3blKXDbd1BZctc/BZ4G7qWlq8zJjn/BtnQGS85h/SBVtHlhBA4aCFnqvc2fLw9MVs16hiAstK4O
tK8YEMb33tUPaGe8LW7jl+Zb5PiPFDlgO3g0XkqEkyhHcK9CL7F//4+fICx6ViY0SAMoRUOw1QZD
15t2Mtzi23128/5a3tD98Ow7WGnF5TZ1p+st+mpZtdLZFAgxpEWCAO88mALlcDPeZb+5gz4U88CP
7y/FHk1ffm4r341H/mjt2cNk/7w8fNnF8wx+8XurJNdYo47IiDB8enfHHXPfv2nuiNLa4AGCiyWU
mXUHbI1bRDaSUx5yX+itQlUITiPRw1lQrCqzOQHXtO815Y6SCNnx1BlNF480anujBFcoqVBjh6NI
8nsUeuPWQ4D0DNaZgXc0At0JPMSeD3wqWWkyCME4c4vLtd7aiWrYcMro09nr+rGw7nhjByBpz/Lb
md+WW/df2YGCiloD46c6WtmEPa2MULYyOuAP9JrHbhAfcytAPvjp8gJvwQh7eDDRlN2oWF8fjbZz
VZzQEf6u1OEXrd3SlZApnRKdG9wEQw5DFb4wpBA82hpdbAn85U7rhnv/gXvpcfzKv2p7/dBfj1+U
m/z3I/2JqGOHo2TXQAd6dJrnrV0l95irTxGGXccN2CAUzG4CPWC3xx0YV9N4lzkV2iidEd2cdr9X
d/MVO16eb9kdZ4l5NBSSgSQIyYtzuxondBBpRoxJaCFZxsa9QiynhaDqMGbo64imOyRYf6B/1SPN
FreNLO5CatyAXeEm/ukpA0xIelVN2FYkQKfPr97/cnlwsm1rQhwRzFOmisuUGHNN1ALHBmaVhNM0
2kFZsGA3akEK9bIsqLzLaMuvicfxGk0IueKgaqZqBFratsccrbZto3sT750kAidF+HoZTTp3GBqq
AlUwiIivTQ2DjFc3FC1cToQStuY0qunGDUqW6IdGNChjUQH1J4N6bhtBXExQCy1bpygmGwpU9gzZ
U6vmXuIX132eX/kDJCqM6MBqw56bzik06N3WukMovbo8XCJzDKiBBPU+XBAIB4Wjl/RZoPdd3YJL
hHvl2DqG5V9nU7of/fGgpWSX5+mODY9aYTqZqu/TbjqCKNyuOFQBaHyCZJ8TQg+yA0NT53+P8x8J
HrVoV4IVN72ZIj6A1CHFAyvbCNOkOwzsFYiPdWrgBBF2WGKQUAlUfLlWvbDhpFk2aV9LSGGG97S0
x/zaVDcFthd/IdriGnOZzdUxafq0VtUGmEGT2BFep3NdcYLBy3RlpxZ3o3Wjpaltdaio2XV/kT4k
a3Bh24WpT8Z4Ang3KN/aJr4y+ddGa70YbZGjX9nG9HbZOKRRwRpR3Ho5p83YLsOFqhdHLijMXxMk
Lk3DNQPTHipXh4YJ6D118Gc1rZ2qe0i45OmvYbpm1q+Nr1lM8dLkC/chvJ+kgTria6AE6lrj6U9l
KXXJ6M1+4jH/vspfVCUDWdNzlf5S+OMGvqREjDAk+Uw4dAOPtsJWoYlWVyHpMP/ka41oyAifcEsn
5EihlM12VoL6mK03XNmVa40phKVGpGnlaPSt06SPYb/j0dWkQNJF30E30i6CDc8kcbUWZ7hK44FO
w+uasKUoU8OcqShHy5rUbhXrsao5tD2hixp978utB89lvYT1PEMTNlPta7UZREvJXR7AaG4ykK37
zC3ML8nQ2ElzY+gbp7IcETluCJktVajC+FCqZeRJg9iSRSnUvJCSM55jtNx3mf44dL/ROgiitq36
BZm7t3BlwzUedS0o8xPsJjbivjUpaoIgS9nQWwLidUJy26g9dTiS1FPm1DEU1G3+oF0BCYhjpR8u
m67kUDv7AsGKwmnQlcDCTOuseMmbsjxaLak3jhKp8ayGKUyuEQ1KUCwlXFEfHIMgckz6UJuRg5ek
XWv8RVEvhoRnP7QZ4+AyRGcQtywbZyylFakeI7PDo2ctir62Bd9NMaxWKzeMZ/n+T+b6gUgFoj2E
bVrcd0v1GGoLS5Ie/CZwkk09EPlaoX4H/c24Gv3xyasjRjENPhQxCgsVXMnsUpm/q1taaRKngrn7
gBDcuk/0ciBLHZwa5wckRsE1vFvKDvLAHcHNRpSXy+YntQyLQOHHAs0UXOf5qamPEQrIFqU5Jbd7
Rd81/l0d7Xnq6PnkXoaSb7YVlmDqfW5BBGoAFpsL9X5qyxsrMh+62dqXPSo1daI8EiMCnxYyyvbY
pNM9JNJ1r6LhVZdm8V3Ls+zbxjct4/tkOatvEnaG1ZdDb0X4Jj+Ln6AC+j1Ty9s0Td794SnDA2AC
KuZB8fc0ie3ZALWbH7wTE3LUl79DEupZfPUZgr8tCtrFfClZhcBbb9ErDcJy/vjEtrTT5TgUpTlQ
5mFcbEuam7zAOxVwosDh6p4FybFA39VmdbgsPMGAPoCEtTZoP0Z6h3nt+bsadntzapES9dm3IMwP
evpqWpBqBJuKPrVu1jw3pL/vqPUMzSlby5PbeEKLqbVFHiHdXKuPEha7wAP+qIb4KJXahJ0MxIkN
32cMfQfoVBmnjUWVeqUVnLCoiqJ0Sk0w2d2E3Hfrjr1boJ7mbywHq7log0ECVIg8BxXyn2OMcr+q
dKCCtANnuE1RfJVoG2eIfPI+gATPVMSm308xtPOS/KdB53sWPYAAluZuN73r/rDh0eWG+oEmnCH1
EDYRSk2xIXQdN1dbtZq9otW3lrrhlZYf+uwA/gESj44iAwUfzVBCG0avDbLmqepmbQbO6+cqdBlP
rkFKd3nFZM35OBoRr3KEHhAcE5Ys8VG5+KcQec7GwwihLw3lDDk4mVOjuE1AFKmY5Y7Tn133m+a/
CNpncROEuKvlml228TEyG11/i7CqMyVVkmc4b5ohzu0a9QPuUOmha0Rhcrg8btmSrqGEJS1pkfLY
AFQyBMe010D31h0h6g6CsC3y/o1RiR2tU1eOZERrkUM15aaokPHXycFkG+9b0gNtNSKxjRVWkxbM
B4yvpPsuMp6VAhXftPWUANRfLXESDZVsg7lfxIqmPvZYhHdDw7CjYUvDTrY74dWh1QeGDaRKhcQe
V4dOqSjMuAkGJ4Wwo9kyp7HoaWjfIm18HCA7ueF5FjMVdw6IFVFZwZFJ+ySsMiBKqcNFalWf9G9W
DQmBpohTgOaVW+lkcoNgS8hLvq4fkOQ8WvFLH71Vi/wu4xVzAmXmXh0N0ELt6dYD1zJhn0anmXjf
YtioqnhSZtqgREzHhIIb6iYKflrg/CVqt1ehMRUnvxmNEQVCEpF0x0LtN7zfcjp+Akfa1zRR9Lwk
n8/HybVY14cK4OUU76KYfkn6eSPBL53KFYSw8Uk8xmoxw8F2ZrJDWf9BTVO3CLe65WWpIPCJfgxF
2PV6jlVKF0cepyc9/DaEIYqCHxriJtWVGYJVQX1R0BX3F65GR86eQINtuYacz19eWZnVNDgUzQ53
nczf5XG3Z9CZU3i4UWAk9WorKMEkO2qiTdYAVMhNb0QMEU8DXp2tO0h2318elXSP401GxzmPEnWx
RTOBbizeXTGVSuogWkXPeg7uA8RUdfZGefBXc/iBJkQvdZA0RroEFr52Y3I8YcZHK4zsZCvNKXUj
q1EJtg5JRJWlE0Y1Bdl+DMGfUv621OZqDJ97SOJenkL5an0MSrD6Iiwqki7dWUoLhlbrJmFvrT/c
NVtmL4sqrNWgBKsnedQmBDI1Tj9FllsFfoLH6PahZcNLQIbbbhoiJ0D/yXVqxsbWyknBUduBpzPL
WLpBz62/RymSqmUAp6ByUEp3HN+V5mhlkV00j2n5e5MpVjqrH4Ci8n0Z6Gi4qwBYaPuh+tG1rpU8
Z+pWr6KMjtqyVjjCtsYrbOWrDUjZWhdbIPCig+92KMW1DZvufyg3k9vczV7mBo/KyfQuW47UX66w
hX3eW308sWLBhuI7TeMdI9Yx07cOVXlwuMIRLuQzhSBl3gEn+WF45hXxDO7RL6U37fIvFahFcdjt
QW66EQXLXuPOpla4rwUDLnO8XGCfCi8NXeXge8bN8GT8yvb5YUqhF+XUvyHFRTecmnRe/yhlGigD
/lRohWazqPB9AHNyY2loyKzcidVbw1tW59OBukIRVk8hbaRri+XE9Z42dxTKPRmKxOfGhW5BGRRe
MO0r3M1wIFn918uWI90dK2xhRfOM9VGpADtojespBYhanUCAsq8j83AZSupLV1DCKoJSAvzkAaBy
Zdgr4IwhUwzxNBQsmCkqDum3y3Bba7f8fZUPG0u/7NIccJr1WmoPxVI3veXMtmZv+fsKg6ZIGiFJ
itmrIxwND1l7CNgV/4v2GhSo4eFP1VHPhSevc5im1duQJypOofw6Vdy6fA83SdkkjxRoNKF4D0NB
I/4JGFXblxkniOpo+6zx7moYytod5tdZaW7QiO71c/mSa1+TvHi8vE7SwGEFLJx6UZPjN5fAIUKC
z6qcYoYjaX17QF2UGUNo2KR/8VqxHqpwBGWUR5PJl1BFRePrSNgOnIyj3z9o1VIrpm7w3S12/Wl7
fwxQPIDCXA3DfolV4hYtCl3wo5/QiHV5ErcwhMMnh5KBBTpjEJ5i1XAz8G11UrdSRlJrXw1E8FNT
2lKjawDSdSXIrFTq+IR7M9MQfhVbwZCswAYGuXRdo4oPxa7C/q2aSpvIhGmr4kMx76PiPvZfUeNt
BF9bHQnI6ZnQYxffl+Gx2XrMlxGOnIELG3sY2iKPllZYI/USem2Qm8B8pqBVGO0UD2rVSaM27zdO
G2loBD5qzSAqQWQpjHiuStYUEUBzJXseQ3Q3xJE7EOKV1LCbxoRIYuyombK7bDvywa5whcGOTchH
c4k7Z5T4TBGeac3A9vnkjcUTuDkcbXrKIRJW8CeabGW4NsEFv9M1qc7ACYTQJelRu3BT5LeMvkNP
yo3YVcf2le8G9cHfSo9IbXk1ZsHrKMEcWKCmhg8gXhPzh6ozbepXO409XZ5d6TG0AhKcjUrVoW5D
AIUsPE64THIl3y3kLpdhNsbz56a7OonilsZjSReY0fLtahifQ322Fbzua123cU/ZWrM/f1+BhYmB
d/0KYDH5rZXeqDt+cPTxnF8txE3DTu12YwP24y3lEXkgiI5uir5hE0StgpsrsgxkUAFi+bYe7ACM
SckYoJNA2XM9s/W6OJB0wv/XR0ONPQMTrczsMUUDXGo9TfqvMuuOl6f9v0zFxxcJPrGs0S451ej+
7ssHsE8M/V2fot8vvKKg2mf6XsFbidl6VrARTMmKvCHl8QEsBG4NNGRozjEVc/VaB/q+NYk9juad
ORnowGFeqQS2Fj+02XTV8xEvduqRhtlRVx/1NLyyqP+1Mt8G/po3xFE7AjMJr3qGh6SBhPu20H41
ae0FQWJXhabafYO3j4UxZKi2hLukYeFqIEJYSEwroRPFQNL+vm+PQfxeoUzIUN1gnDZWS+5gP+ZM
cLC1X/aWv9w9KwItzsfGH/dq+aC1dwbuFArDs8vXy+Yh3/wfgIJnDWo1NY0B1lEaPuiHrEOjamjR
HL3LMJtWKDrRHB2yfb/si+wO6h0VB5lNZgcqir+OSeJkXeeCFHrQNl8LFis7j20o9IkpSLnQxobc
rjCjpYVqPqIiAC6jU+NHe9+4MmHxuL508VuCtNYYO31+GjO37nobz5YbA/88wcDXllZFlEuqTHxg
Usxeb/AojQC8Am1Og/zWLlGvjYi4fsXdjE4OK+5rFZKLuTM3XyiYvtPwTp3+PaPi+XcIxwlBm38X
VviOsJ3LHZIrA/hHwEZr5PWdX8SRDUaqaXd58NKxQ2wbuTqVImgQPMAwkyRIqI5wzLpNjUNQfU22
KKuXz/60vCiD5dTADVsVZdH6ucEz6IRGHN8s8UYAeQcKCRNuoCknJK7lnxr0tWycZLJhofxUX1TE
kb4Xa4kUwmBQBoY1TrcmKGGzaReMvy5P3edwGSfICkPYl6NpBaibN3ChCh2uwGw266+2RiHsyGiq
Un9cFicLnR45+um2Sl8uD2L5SHFx1oMQbK5DZsBSFECw/E5hHcikPDM4tc2/ziGfz5UQwAxYD23Z
Zs5Y3ejjzwINDdkD1zeeNOQrgiIDZFlADWAKKNlkDsGUYkU6MthtsEvajSWXz9Y/ACJFhR9NfFIT
AJTTY10v7+qh/0h6f8N6Px8xmC3ItYMgjYPdS6zZChhkhaxltvw+AGElyt3heOfSpz/NuMufA6ok
PyGW2H6d/Rhi7k2a+Bu3COlA/3Q/aaqOrithJvPYGNTCwEBJEKJN/JipdsMSO9siKpVaOAUAxLGQ
MmBCLDayKpsa0Guige4779Hc44PQx3y4bOOfgwNM5wpECK/MkClVu4AY6Z5H9/PwmPZPOHTsrms2
Vk5qgSsowZ0Wga+lswEo7p9MtG3mXeZcHozUNlYIyxeswmZU4Zql0gNhMF6y6DBChXC61cpvjXkw
4pdi2HhEkzlvDR3F8N/YUZ8YEtqxqSHUZyGwKr7mOhhL0PJdhz/D8t1g36P8eHlw0ulboYmDQ8Ph
gPAfr1rToUrflHIjaSOdPHTzLSyqgBHzU4meBEPQKzC3/rkNTrp6m5QIra1XZrzEYEkf3i+PR2re
i0wzMm6gyxMv43mvThmfg9aJewNCiprdlDHKtbcChy0Y4SSqWWZlQwmYlB4NC52AOpzC1pFKpIuz
GoxwGs2xSfi0DKbeFbdgrjgG32lgNxRNf176RJ3cMW+v55/6I3OHF452wNipT2CMvTylkpIE7GbL
4AsLKEJGsQ9Rr/QZ1XMRegVSl1yNbvTdfEWL+8G3s1MCAUfP+qqUG6DyoX9gCh6EK70RVhYabxGh
mv1X8u+rOc7HJLiNulViLfbx+6F+qsuDaX2ztujk5TbyMQRha2WRNSgGB4TJbxV6DHhib/IoSk8N
i+MwN/UlByycGj2PZojHACOrFlKcH8g4Lbwtzb/vg6ZomINbAv2XuZyT5z5QTboRB9/SudebcOlz
0j+mPg/RA8I78jYmYfHvG9bPEQUDmCs9UIIMDVX58NyXV6r17bJVy2ZuPSLBAOZEK7Oe4Pe15lD2
vwcdOu7Tvs+2Uryyo5DgmgMs8LJ8qo6cNC1GVxUcoDq62hDalBx69ciHBoHf4fKQZAa3hhIMTglz
CD5VcBeljjTOnLh6+FzxyP3fUJavWB2HSm+2QdwCBYw6mdY7eJY1waX1NyDgVjEXEh/Uy5yDzB2x
zNZahgKhF0hpGCBHC7canaUmgFa9/4AIkXgdoBgnCAESoWNp1iPXRENqkmiQG/96eThSJIZ2K/R5
qSb4Ts+HQ0pk9WIN24cZiy7mXTwefNXrt4SrJIUxCF0Rvy5EvxA+/ZOcX63NmEwRiZCXdXpmOBVl
TzEkaQ19rm10uNtQbHOmDL3NfrAzm62q78W6xHvNGluwPj61ejHgKd0h+ex0tL6fLW3jtiELJsD8
wHEkIpfIRIKjIJzDHPaylHUEOG+7vHeNBjy1cWehcqoAP2lb+4lLeA2Gt6HbeBCSbS8cgTAYkL4Y
cLjni9gz4rM5QqjEIJDDA1Bul/zk8/YvLgI6blJLfx44EERq3C5VLAMhJyIy3yPoLgv6wm3BymVV
u8tGKR3PB5BIj1tNxRCWJoB0tYHgr1b77WOelYOKyxxUMDd2tNw2V3DCEYJUZDFlBcJoMxptKI3a
aawe+IgIN2UQc4lyp7VQHTvedeW8dUmQxdRIuKB9BAkXkG8LS6fnmq+NEcf1Dvkmw/pSliG4HatT
mBDX0H62oOm5PLcyr4/aA3QAqbjOqWLvGLO60WjzxevTobbVNgwgLhjlB1KBdrbHK1H18r8BiruP
m4ne1gC00gJJ4d+BqdpxgSCR9TY1xufLaLK9jg5MKLFCdw10MkLYgeK8atA7XFaNEXyp3MS7wZZ+
uHQGwQOCmjSG2FPc62xWYz1brFMjo5ub3kQTu0ZbPij228fLo/kTJYmuCz3AeLpDnA5eQcE0VdwR
0rRpEQwerUP7Qm50sN/Z48twmzjgECPv/Djs5lvT/pbfmHfT/XT3itrbg3VgoABBW693+Xtks7v+
HCH0qYZZncMSn7Ms4ugXeBR+uowgoZ+gKD/9GLGwIaIi0wnUlFtH39Fb/waUE/etyw7sNrvqXhW3
vypvTBtKORhldsq9ditUkR2Ia3zBXFvSVCgoA74BTs40PfHo1i8Ut8BTxeWRSojbl5FyaL7gOXpZ
33OvHaco5WwGdFRim74oOAGTKXfNEUxZpr9PM9zhuxYyfugqQxMpakJctei2Skelvo+hKB+suWDm
w4PL+UekvjZXRoMbVJx0Vz6NjpnJ7bjudh0BE0Ia2P10H4egKgx/Xh6+zMevgYUQB4/xFe5zAB6D
3O6iQ44O1nY8XgaRLSaDc9VMpH/xrCBMsVpadWKaCKUVtp99sJfsuflG5w0PJ6ksWM58UE0gQwcJ
aJG6I+kGw+jAiONowb0JIVp01TtRkh56rTn2SXuI6PRolq9o23XmIEebuHZF8nCjY0U6VgtRKapl
weElJjwVhRAFxcfg72hTB9W5cRHYWe1BevDynMpOLPaBI+Y9x1xtOCpsYDF5/EWPYq/Syu+zr7o9
Ceyy+jlFW+V6suCKYxOoBtpIUOAs+HRjztA/MYKlwI90KKboc3aoCyQH49G/1/XiZhz60CGF4jtE
I1sCTTJvj4L4RRRjSRyKBzTkMJq4nkDDoNO3eLjvs1/z4IzNbvz3faRLa4EOCS2GKmBdTLOibUEJ
EgLHY/LnsjnG8WsTvSfla6e+b9FmSJ73gGWA64aiOBhXFMHJxkPeTTj+MaNIKXf9bsKb1rDTwjuN
7ri24wTKSeSZbOUrpfmaNa7gXMcESkwquNgc1dj9HJ0H5dDUO/79i/LEay9qvPppw8tIV4+C32Lp
98Q/wb2Zc4rXmKVTnqdozKUnQ7V17Ycafwu3WBdl24+vkAR/ltKh4NGChPuPDSG7Uv0xJM7/kfZl
y5EjSZK/0lLv6MHlgGNkakQWV0QwggzeZPIFwmSSjssd9+VfP4rc3u4gGEts1z6WsDIMfpmbm5mq
mmuc42d9zamdxWFgo22MdLYjWnTKatvezV1xYdy0SL/51XUVeeT++wO/MrLfV8jJ0y0a0n/MYTJj
8YGYLZ6KDEJT/PZ7O2dQlNiVSEVAzQccc/oymycbuwAz84ird2N52la7DwsPUmH0qL2wO+mlm+oa
ZB6DK398b/jcVXRqdxHVtLPofEEH7MrmJ+t3oJBjTvi9CX3+jWUgd2pjceJ6NTeKTIGNPsx1V3+E
hrg/7uiu8aO74l4bfOEZoMojPnvNvT3wB95fSfecfsHi7OWprRhKjtmVun6dSTUE4ZVnoaFD0uu+
qncrA16b1MXVOxG7nawRA7bvrE0RaG8K5KohO8quAKuYBl/zcz/ZIN/UuXJyzWe2kRcAz77FjzRc
Swz9X2Z/DthBsQmk/mL228RmlozhxNUNCYtNtNlxz9JcO9SuKq8BqVtg+s3BeNd2wDqLTbqxHqy/
8EYHEdU/P2Ex/aOMIDxJcG126QW6X3VrR9dIu88eVOgowa2rJmQYF86ON6ZWqcU8yvJXV384Zg+5
nDur//h+ac/61BMzC0+XjVWJnm6YQXN30/8EdURUXBb6CPXz1fD0vC2wgjrAb4MVaLGLMpmNMo5g
i0FuIO9Q6bTQaPPaMuJZA5oGrMFDogLvyuy9tRLfnvpLhzS+rM1LJaWhkl+PLFvxh2djZuykf37U
vA4nDtFseBT1aoVLBaLOHXQRFO45026C2Lb1LKstVa+MtTzdvD2++A9QQRno5cRkLJtX1dqZCkPH
zcmpepNx6w7n+S8EdoDo/tPEYlhGnCnjVCEo0IUR1Kk3aBs1A6KG7SblIhZr/uisgzgxt9itTee0
SjwzGBnIuAw98Nw5EoEQV/sLu/XEzGK3DlapjV2EibMybcuasEhVH9kRTxn9cg3IeHZISOLAyyDS
dH7zeZ5sDIY4NO1LbAytARVqZblmG/wVgTioHCAzD1IwU0dcvJg4S9R5i6gUtTftIzb8Bpk4wwyT
yFPAm8tTL7bA6rL9fhbPbT9Hm8s5wONpX/okbTlaFSVYrJKDg7E2rvKhXnGQ57zXqYnFLaxUINet
EgxLSZAyjY956gpQOxnlw/dDOedSTu0s7oKkAl8XFOYQQKGJgTZH0QRyFG5cBO2aUueaqYXPr/RC
yxoTpjJd+GAFLmsdMF6vbg958vb9qM5WZE+HtfCUtcgsMALj+aBsu8ltdZdetjszcDz9WO4hj+jn
buZpgdxc0GN8+5B6D8xfe6jNZ2nppE6/YeFBeN0NndrOO7MTARfBIItw6ByXaHuFoSHy1/djPnfc
Ts0tDkIF0o2poDAHtvV7ZWbeAXMomCGGNVd1dmuCGBR5IQ2HYJkk0YZKGkqHmNusQmkcSvOSsle5
tlvOzt6JlYWncpwk53qHfFDCNwPtt4oCgdxoPzY8KOk1W+Ucn18KX1brxN7iJSEqwAOiHqMC9x/9
sJEteDZ89cZ4ghIp692Secrj5Ktb/aoK2zC6ZHd/YfmQ9rLntiJwDC12bG9A1TyeMF4FVYsMNE2J
6Vlrcn5nHdeJkcWWZJMVK78nNSoSX9WfEvAUfz+Ms3k8CNxYNtCnc+vawqHIDPokYzS/yJRjVVwL
hvZp9Km+Jeavuj9aYMcrL5myydT77w2f3f4ndhfeJdI1mcXziW8kg5QICrg2IqK1V9nZXXJiZbFK
St3zXiIh61Xiyizezemgd9yFHhIrBajR8qCwXr4f19nTdmJxsWRjUVaOKOd90Vw46Y+kv2TND7J2
V5+xAtZQ9CWg1RWM98s6SK+Wqmx1WCkjxUttI8yHws3osdeSlafQGZArTJyYWiwUyyC6ZAs8hUaw
h99pvSu3yaXcKJfmdV27fMe8ae/80FaqdWfcySy4ApwfavszN9nnKLVslM5gA5KSYJ6iKCNBIVt2
sWtqsyJvAIXe71ftzG78ZG4xyNYYcnvIYK7UD1y51dKtptx+b0JbG9JiL6LbbaDVnGetye0ApE3t
8/6yy30wlSI3GGj9R2uGNd2r9Kbu90RcN8mxYX4HxxavzO65JyXGCzgZyqEANy5Ty1qjEkUOKJyX
PrsyjpCXuiteTe82OfSHdhvfdiGHQPY2OwhUZy7ih2ZNWetMcPHpAxbHREQQ8yIZPmCMwmgMy9iP
nR+9c1XGa5WK1bEuLtq6UpM8ITBlMB/gOfBJMdf8FYfv2eEtDdOnQvOTHbuGdPuhc5P7cvO6lhxd
G+zibqS0QHuog5XvuD+Yvskat+ZBwl6M9PH7TbZmaXEr5nYxtcLCWM3J66N9lV9M+W0z3UXJ2sUx
n4jF/Xu6gEsYJxoJDDOtYanWIXL/0mYrAfW5LK8GNWcTTwVCEbsvhtKYpR6Zs0oCBFJIdASaYczD
ygil2E+jj8Ghx8STJlm5EM0zxxQc6jgUYPLV0M67KFrGrGnKHFVmME4bfg3/BnlulF7SFsS4Q5DT
yE0zjznWlpd71l8q8R6sUBPZW8bVQJ6t4SYRiatPYKhmmyzy06IPUHcf1H0mw6HwbYmXj+FO5i6l
0b6LwFxMx6BH8yHq2l4zPvbgdWnbV72bq2ieDfWgMttP9dFu1XCMUYdG6wKUhNc84Jmdo4M7XQOz
HUIBfXmjICFTFIokiAPgARnUd0C4kXkOyndkDeF/boZPTS2cbTFAyzXXZ1PJAdI3TewZQ+om0ARg
vlWuePazxoAetTRgSHVAxD5fJEwO4CM0YCzvHRfkk6EK4tdWe1aGQ9FdpWUbfn8Cz9zMs6F/2ls4
tq6ZRII3KF5NyqNqg9lXv2eNFcou+N7O2rgWXg1amkbZWPO4CPpFQQpI9beCbAwZb0qb7ugqhdQZ
g4YG2D0olvBs+cI+qegxjUDH3XkaCFdZuUvkywRpAVEdEy1YUyE/M4voTqMURSsCps7l9c+FXUmH
OSC1J5E3lQ9TJJEZCAexsjvO3Puf7Cy2YqkZsdmoducJ5zhml7l2n6xJBpxxlJ9MLDagIQ0nMSrM
WxuZnm4MnvUXoAcGYkDQTyFzimLxYivo0rCYiDFZZtw9tUL6fRnfinQlZjg7jhMr8/44SQ/1GlWs
RIWVDP7NaCEaswavOrsYJxYWHj9VYkcvJSxU/L2sAgO8khrSpN+fmxUjS/EdkxQGwwHpvBGNLy3Z
DdSE513pzl+Zq6UiFeVVb5sFRqJ25Bj3ug8NAP/7cZyrN52uuqF/Xo+6BuQYFb0OLBjyMrEOZMq8
AYSS7WT4ZSIOc6uZiAc8xlUXmBEUuoUHFL0f9yCdHNRNNNy12VqdYF6iRVTw6aMWYbvoU9E6CmaX
dw+0uKumK8b2ebNHVUrLgr67+X4SzrqJf+2Y33KKJ3syjdRepPq8J5Nh0ycQN0qeICsaZSugr7X1
XJzhrndoUzrzGc7S666u9lzcfz+SNQuLa6OomENHFRYAhonERm+1lX1/Lu//aWkWXsJKcgmtMsxV
TtR7mqapS+VA3c6ZrsdeCZyMhmNSuG1z6wDm/P3oVo0vnEfMpEboEOFAqPc8qtEJ7FXdkctrKLON
qeMNyl4o+orVs5sRWS9c/ag5fKk6NDW1mKnEvcfhsSIRJCbg3Gh6HgEOfLVu1b+AqTOg2wnidzSY
6l/UEeloNiX0e3sgUPsPXhf3I3JhnSZ8Fc2YKxOqnzlop7YWEzq0VOdVlvSedmiAJmZudihf7cvo
7kG/rd+KFezUGaYBtHidDG3hmmkEejlNwFz/pl4lj/ZddjW9V45b7u3JMwKf7B7JDVtzcer3gyTz
30+Od2nrOfRRYBWv02D46LlLLs1dnLsxKFZWjJ1zJScj/ELKqZWFKkbYQqHTF2nlSbS0pbfU3Hy/
cufun1M788KejCkmaZ61Kexww9lZubmPQS83TGsJojUzC0fcaXFt8HY2Q1SPDhcpsmtrWftz3Ryn
u4LMTu1kLICQ2lM3G1G2KEZs6uf0Xhw0X+yLZ/MutdxkxQ2fvfNOJ2/hh4GkUvtsXqRGPLJXyP2+
tH7jKkGCjsqWuMp7udfve3Tl3+SP/3/LtvDP8Jt5ndSwbBhvA33Ujcat1IfvbawOb+Gi+ynTFHXe
G9alge6mF81t98nFTNs8YEjFs7wYrzMfqiz6hq49t1ccClk4FNzaVjxWsI26eMVd7WiiEO9aszpG
8ENFW4G9EiOdaaea+9IgwQdAIQRQl8j2aAKSq2w1NDuXCd72R55fZCm0w3ydN36S3k3VpYi2Xbep
Jl+prtJs5SSeyTDMHwDaRaAOUJhe9lXIEaQ3uUC3tYNe8qzPfV5COxs9VpBcjqCYuptiC5ooAV9j
nNTseTY/x0mfTS9OTkEZ2q1s4KIza89s1CQ5aHK32bCDdrbiHHlxqKvnwtjU9qND3B74GaUIDPVd
014tvFGIq47ZDdpDXYepgQF+zOGSVtFW9plnl/fIkkB8gBe176CBsil7t61fwL/gte2RSUhmlFtD
j1Gg3PVmE0KCZWoOjcxQqHmhUgmU1gTbQKjp21QGJd+R6qJQRFANO6FsonRnCem2fCcpmOI3dX+X
jZeRAZ4+4bKU+Vz8YsmegcHSQlTBC9+R13l6FDpgQCHU38tyO4pjCn3FKVRbxKviEaR3arRN7S11
HovyBvRukDTY59MN6GtsLfNpvbWrO9qGPDPcsj8Q6yJlN1ZxUPqH2H5yUPCXh6zeFxC9q7KdXdzy
bCOa12i4R91EOHd2vy0s15420KwWOD9qDzK15K0xQVBxHGQIDEqQgJKEP6vNj8JOQHMdQWIhyKzL
GBJ22oNI75Ti1ZggmBOBywISZBbDdE2oqZkXjeI7yZteEM9kP9TpCvIHSpl4HQopep9uOQ2x/by0
eIiqLfhtZfvRVl7qHNToiDRW3zzQ7OcABh/waPXVPCF7aF4LZ/SyPmRm0KjNTgGoogXvIdGPuTG4
akE3NHtGt1DIkwD8uWv3/dfQaYakztIupoqy0BLuywmLahJ3czOOp+3sXR22fhckbn5o3FZ11Wvj
ElS2AXbYncoAkF1xhGfMW8hFmY6jQVYXSuifL5YqJ0VXz22C6QHQWG/wMk8ca9WN3Kc7C4Kd4uIN
haOnJqhWBn5GQhNVhxPLi4NpFZNl17jUfrcHASh0UbnyCdKlHKGrd2sH9mUZNIdpG+9sv/TTDWRr
Qc3jr90EZ/zDp89YXHRx3xQtG/AZugemMZiOfGsDZzyExfMDuN9dx7cPmfvs/Pp+5r9GQZ+Hv7jm
IE4EWggb9TIQScX8pQQbWFm6nbE2vvn7F/7v0/gWN52acTAnEdSvuMuvTM/Yx2GGcVZ+v2mDaN9s
O28tpXSmkPV5bIsbjseG7rQUc8ofocC1E2EFieMA+Uf/tb28yjfEW6McWBvlImrODfDs/O7ftZ0L
g2yi8cpQtt8v2Llb9GQmHXURI8dTCYhSPR8Vi/1UyVaqYleC+7UZXlFx8p18fG0H3bWzGLTGFPAa
QNKGpL+Z8Zjff8oZDbzTCf7C5O04uV46c0keweCNA5GYUOxSP7uK/J/ZZvTlLW41F2UWtwmp23tD
iG5//4Kk7t33H/JlEzsGusPRjGsATYDm98XhGZR4ylU9Qhg11aFOK6+Cc23sS326/d7Ql/WFIQBD
0VphgdIOALjPbsrJZV5aEGxC4g105ZaAzFBg6OH3Rr6u8MLK4kzqvSHzsYEVkKqC21siPnOLFEy/
6L3dGZ6AviyKV3zFE66NbXFCRTlwm1XpAPznTZvelyQc1jgt55/45AQWA1scSGQslUbtMDAlVdVd
nlX8SVcMKwXR4lRc2l2afyhdOq7kMc/tDkCXbMDtQbdNlw+9LEWbTC/zAeXAjdoABKY/DvVeN55X
lm3NzhxwnzyOpKmDSnjCBDqI63xtDK0Nu9B/gBKQHeiduC335DLbEa9Z64T8+iyb51WHRhqqOGSm
PPlsmdnSGZwkg7bEDqduZ6vuU+32gbEBLiOY8UreylDn6/jLQp4YXCxkx6ouqTsYtC7bQ4LM8Mbx
yI39MoTjJr6gV6vpiC+JgcUIF45VIZMY7BgGKxKOfuH1rq5Brt4zQwFRjRW/9rVw/9na7+TWyUp2
Ii96kCUBOONrR7rp34rcbaZA9+b3mdxYxwaBUey1r9hN03bt3jp7EPEWAOUrGie/oMAmrSiELvmA
xiq0tPbbYc5iEWttkGe3qwEVUHOGhprLIoLVUrt0MK0ItroPSGd4VqAcqovyZ3RtBzXSIVf8moXt
msbu+c0KRSSULuZQbyn/0FHZMYvCLgpLb+YNGuvDyM9/6vfSI1517H6u7NX52H3Zqyf25r+fLCZR
9LyN42LwbB2dLC3ENl3DSzbAJ/qD6nZ4/a3M7Nf+g3n7nFhcBLN2F+UWVzBC+sImt0KeOgQTZ++m
oeVrk9scJ9/eKDsARLYfo2e/lBfKIV1B+M9h65dRgytbA+EMZnrZA1jnZUMLY3ZG+cHUPmj3/v20
nh/kiYGFC0Bn2QAyUvjydrTQ5V24lZl6qUpvRYf21K500O+CUn4N3NtkIgUdQzINRe4h3rIy9UA+
4OpW5DqyOg7lsMuo4WpDfUdJj1Sfkqw9ML6G+fOanHzuwoH0Gc0qVZ9vN2tnvQyv0Duzwviu3N6W
brOlbzyUg59eGBejp1n+6E3+3b/dAfP5E5xF4GYo5ljnBDPG5a5SX5TuhiaeQ58EEDbfL87ZxUeC
BaKSONdftJjTnlRJ2sB/SdS6hCyvxlHdfG/ia4J4Hg2YI0DzBiAuoYtNPgobz9PZI4PLmwBOftVd
hWQPGtrpR+uye3LRgkLfS8I6/N7wWbd1YnfxXkujOjOg34GNneg7s5QHVKnB9jkFcfz2vaXzs/iv
ES6CPUhKENkyWKLOU5I8mknw/e/PJ2R5RNHlgpYXNA8gaF30ndhNGYPSq8KWZGTTIOkRXTvj7SA2
msiv+Fq7x7nRnFpbuEFulTJuclibnKeOhUW71vO0ZmCxISw7IaM2G7Do3UwF0W+/n65zwePMnIXq
DkGjzpLOQ9MnsP319QBKlp8N8Yt20yQh0CwO8743dDb+PrFEFwe1GAGrtTNYSgy190QcI+OcpZec
/YJUTMh0A82leeuL3nkaEgEcnGgf1R5oBkKLqyhvVnb8145dHDWQnJpQF0af6Re+FCgYVUYv8D3Z
h+Zqjt+iqahxi8MVmpSQEGnVlZfAuSPmUDQAQRnKQQfNIpw0EwNsW1UzeCzqoPdxKA0OdE1QNP7v
if6Pt/E/2Xtx/b/3evPf/4X/fitKlFEYeL4//+d/H8t38bfr/PXtvfmv+R/+839c/H+b9+LqlX/9
nz79G/z4P4zjBf/66T8C0SbtdNO919Pte9Pl7e/fx2fO/+f/6x//9v77V+6n8v3PP96KTrTzr7Gk
EH/840+7X3/+8Tt59h+nv/+PP84D+POPu9fuV/K3/1W//kxev/yz99em/fMPQv4Oehwg8w2g9IGa
mWlBhvf5L4b5d7w6EeITB49QkBPhL6IAgTr+pP9dwyMAcmgQDACkx4E/aUCxgD9p1t9BfwN5agd4
Qqyp8cf/+bpPi/SvRfsbyB2vi0S0zZ9/WOrsKv7luHCzE6pBGhEK9TiGVF82zLHJZnmjmYqbV1qB
BDFj/D0xnYH6orbJxUi0xNdrKVUo4oLL1tWMdnqUcuLark+VyvFUi+cfNdemOwZ1ZeSuzTbddlRP
N3osGzA1qnEElfhZASNxWLUtTZYC9zhVhaunNftFBKt2tFEehKTEq6kq9hqfWhW1mqh+StLK9iHy
pPyKqKne2qXQwoGAiBkT/cMYotSTHEwVqO4P+TauhNHsyjpjr6OeWz8mlqFYndj5LdWmWVG2zbJd
xtBdiSU54LvRlog70ay9utTJB2uFk7t53Q9+1QnzmkQW9wyQnqNP2xhu8FxLYy/rQIvqGVHRbxqz
7wy3d2JzM4EnBTieEXeZr7WSp7uy4tLcRw0w0xdZlqt4/cd1eodjpfcbYxinEuc+ytrLGCWxTWE0
+mWqlJl0E2GTZ7W1k/FBJ10tdiBXzfd20jTvUQyaOTPO1RnRE4+1m+tV/jDGRdL4k+bExh1PWcWG
rRBVlL1lVZHZgGX1GZroHkVTTU7vR0PErWpDqTSj+17SiRHUpMpKiwMTrNsVSN/iUdU1sH+ogCrV
zCO8izTlXXMKpbvWK2h4Wg4WjOlOIJKoK2rF53VNS/VyhBpJxj0m04RdJUqXF+BG0G2lGAyf6VaX
Zeih0gQYsFJKBXKzfYdyrdqZkBzXhdr9GgZlwgdjB13mKWnq3VB1juX1JC3ogcpGz1zb6vsoULTR
eoogxaa4jUWr3q/kiL7cAeJKr11HpOYWJHP2dt2T9lDmrSmpO9YC3CJgN+QqhOM7hmdfpc/6H4ae
X7Zmbva3lsl7bC0ORtofhMRTQGSEFk6ks3E9OGiyuKdVVlxZZRp3oRq32Y1tjbRHx7ki0IwUlXXz
OCjUeoykk/6KVWGYgGX05cs4oe9qI20knFGmzplXjY6DJ2nByTUtLfSkdqXCwbVW8Qz92oOdgXWv
o5BHnbv336yaZJDZVhFL+0Vu07emivEasUu9jfegYpWDp5U1kSijKo1zkQ+ZfG5B8XZZxVrD9lIf
ytxVnAxPXxs61ElQC0VCsUyw4UhjrR+3fVlOLiJM4oSGPdU3UBfQHwiZdMVH9/H0Q3Q9bPeCxoXX
ZF0W9gN3ApLRVrvQaD+5Qo7of4lIb9xXyRTNcsSa85DGUse1Vkzxri6mAa80YDpBE8CGagwk4iX5
qlJUT4LakCx1Y3ti5UWcZlWzbXgSj16bG+oMxmvLI9UitfJHqWTyXsQlknbFhL0IJvhKM1F0g8SJ
q06G/aseRW5Buq+fmK8PdXnf5SlrdyVNLLTvdjye/LiyEx7wzOrDRNMVNJhwx+FBWxeQxSs1K34t
M25uC3ATHm1b682QCyX7EXVGOjWucExwSg0aOMuh2Tc0e1aC18pN7cR8l1ZpXJfQRIUswWAwFGCr
9MNGd1AXDnmRo/bm6FMHYe5YTfxYydEKPI1a6U9MrfFWaWy+5WpXFv5UMPFIlUl/liAa5egCo8UT
Hgjkx6h1qOI4kJUH9kZMQ+WWJGrQfGTbkB0pEwAZXfxrFgfGaBkxGnXNLJwqs2P7zCgjXzJWHWVn
OU8KHCvKEg7OUBi3Jt8VSCMkIa20NvJ4H1W5ywfHgRZGWklQaI1mL3hYoTUBOM9EzMx5ERRYoWwP
OjbRtxK1Q6MpmL3TK6cALEhJ5h7wRtGpaN1egByz2BjdEEWWnyicRGHb17H0lIirvQKx1kmrNURe
lkSApKhqbx3KwkpRBmQ6+ky5m7FmeOFotwoSvTIslOl0tVFo7/O0KFOIuFdsUqLy2h50IwMGvSJo
5kOr4FBhTsGaVQ5AcV9FppoLDbUfoWJ3VLXeFCXkWpRYcTNMLg0gqJ3a3B9ts4EAhokmcrcySFVn
u5QoVerpuBa1g0DLia4GSafhd4OY9epQhJMJ0i+4nS72dcJtqILlGePjhpq55FAyqrvI7iHYysau
C7rYNoY9J3FU1W5iZNaYXSumjChxS9PhVZA2mvJGYgMEnPXAxupgplhQRQjtBaQfU3Y32YpofEK7
yfEZrcVdUjl24VkxwJDuAM0AC8VZ3tY3KS1Yd4igVT5sQaQspy0Zm+YjJ6K5V0anHYMW/HsQP65L
/h7zOGdhpFkN8MQyryavMEb9pczjWN4rw8AFWLjsbECVVc/IBuj/yD7qeMuhqd7U68xLRzWiOBax
I12aRBzlC2B0LGsmqNfbDeLRAjODM9iggsNpT557Tkoldqfaku2xlZ0GWmzO1By9QnxoQlvLeWJA
sUNIA4VquGPUwFtrZ8jJ4odY7YAUT+BIDgPvVBJoOn5TblSR5OZValWjfo3SCje8Ma/jLKxGYVk3
6cg09Cskvf7CGgMtNrkmkeowapo2VwOkPLZ0mOixxYicR0a7gsKpmD2Ban3Umxc52GSgSFFnCtIc
YLhSxbHNtAGAxkElRxUQX+Tdupa3bjpHZG+NFoEekfJu+JFXCpr0eTeyK9Ir0x0poyi0YxNus56S
2ARUSk85ugg1vdNftKSOy9npmMVLYXfJc661UJUvRQZxtikdpbXjCquSG6eMxZ02oWvjUUlHG0xQ
Sg8A2AU8h2MGeWXN9ExMc+oPs8CgHgvKhRMUKe9jv6FthV507P4m2te5baqbtBxyGdImazK0P4Mu
jHsJTkQyenmFV8wFgzDNW5n3VhnQnknpxtiLE2iKxpi9dK3MX1ILsgEeGJvxoSkv5jXNUcEPCoS8
yW4yAJy4Z0IhJQqJhLQ8RGwYdS4fO4CK2liLDp0TWfJWA3k1GiemGEo4siocG7S0TqW/CD3umms+
AW7VlqP9kuamWgVjk+nGBq1N2CpC08s6IIOJNooBPVUZpk0O4LEzNJ70L12qEgPeoclJOFGn67dx
reSG12fgagfsg00UjIxG/hxhb6uXPOY1uvSdSMa7lpYTdLPAgg7yRmmn3HbzvsUQjUrpoL/UODWy
9oxoMcARkxki7oovtXHQkSMa06OuKfyeFnSaPBIhgxa0IA+cvMbqEYW3Gq5gtAmgvhBPKn6f9mgS
rHLTgGZj5tRPqtOW5dwxDjGUaSC2EuQys7JjRso2O0L+MdLdLhPOViYToIyTk6ce18cxCcdcBdla
o9LXqGwEmr9IRV8gm9oNPsemse6UvuGZr0a2mblTNnUhwtn8w2pLto26WUA4BcXhR6GS8aHsem3T
R6odb3Odl7cSR3UK0WeBLZrYcJ0WhrBjep8HfZSoN1Etu2OtaM0vO06Qr9XUpNO9OXb0FKkA2gW2
KEB3CmFivygQMC7BKArqZR9KYg4IP5xB1QNLEZLZYPKNmBVCycXcy9gcVQ4+ECP+xTOOqgKBEkHj
6mZMcNNy3ji7qgc/RoGX/75oe7QIsUgFKDKTBUUpM1PHV1JXk+kadgWKmBbxYgyteGR+EVdHtX2g
VhFfKuDLLDxocSNF1hCu4mooOvsaUbrzynlWhOnYYku0RpSgBwnIX7weUnMcfES5/X0sB7vbyjae
rq2+g+NBKiDdgtYVkFYeR5YT2G09/szU1Cl2vCdwfQ0UMarQKTSwjIAyE7jJduw0HgylHSNHO8Kx
ryQb58zp6WvQBlwZkA0AC4EaxfNzkcYqatzylSiFN4453HsmCbtLRST8PJ8bN7klCMShFH6NtF2x
lbjY/73Mk41SiTFDVPDu1oBp1s05M3WS4cdlWcksgaMsuRpdNQo3w6iZmo+VtNA8kOVADSBUwYg1
06tZi4w3hLLxGBlAnkJGWTa+XTUgl+isxDno41AorqMUHTR+5IhZQCyFY61VlgEYi22Z9wC9xuVK
oupzxm0eN1Qn8ABH345FUd5c5KnaVAGtnJkUnpzAqKFZeESLaGI334/7nBXgTEDAhmZLJAMWVjIt
LnobBRQPAjlyh+eJiUAjEis5p89Fr3ksYOkAqSySF5ZjgR798xqSkeLxllKB3ABez3CjAAvh7VBN
Dyk4iouV7PXXMSGdBou2hkyJhZ/6bM2geKdDWlogLHJwaCYQuwYq1LHW6HI/Z9LmUVG0Gpq2haoz
0ml0Yacv1Q6XDs5GFAEpERYKQdQIZqXOVY1SBJnRJtHu++Waf/LzLqU2eDpVEA+CYRmvzs9Dc5A4
xQXHOTgVRfMBFVvjmkB/c6/GnXWvyoG/wekD4Khgn67sx88ZWox29rVA3UFaGwhObJfPpjNTG3Wi
Se5lpoNbM8Oj4mME8gReYATg22+hoTX64NCR/cp6ftk9mGQHOEZMMwFB6e9ixYkHKCxQZ0L4DXmE
LB/gqUcCInW94V3i1izVVxD/v+u/n+YY1Uv0kGI9gYqzgf37PFC9TEqeaBSxTW/g2mmdmTgszafp
gfQcYRbs2zcRickjrSjAHaS2o6ukzJLn79f6y/bCd8Dtgh4ZaVrQsi7WemrUVDcUwqGsCipzdxBA
zPtajVjKU6vMMlySW6t7+swqW/DzoAyaXSGaeT8PPokMLjM6wA22hDyCiFpjmpekDgFni0Cf5cZh
VKaxC+gJ4ytNy1/WGc03QAf/7uIACmg58Vpaz2/gmAPbaUd7lYAkDY9C2nyw2MQT5t+aXUMHEauK
swQ5IzAzG85iO0+N1amjqcVejvfpvuugDuhW1PqRN1nq1xSZwRWDC680G8TlBVeLhC/6VJYGSwDG
Y70rEq9obeRDU9L7+bo/X2wapI3/h7rzWq7b6Lb1E8GFHG5O1QGwMnMmb1CSKCI1QiMDT7+/Jbt8
xEUdceu/2rvsC9mSDQLobsw55ghYdrJHj3Aw5lkfTlo3FUntKdAXcnjOjZdp4WK2iRNUo55tbXX6
7MN5smD+vuDxcixWx7VPD1u7wHh9iODHEtOovwga1seJww/ExAr7GBwoGWY26u9f3slK4aIMKeg4
MLhHUe6dngit5TRjNmMKYyjjawQEE3hV/yp0e/rkpf3iQsh/kI8fFeR4K5ycBcmcarXeZJhisC1w
YCa8XIgu9zM9n//8UsfxF+0FF0SQezLCG9VxVlOaAKysUcP8uClBeRp6x9v7/eM7mTmxu/laeRgA
8t6OdcaP3//pRBWRbWWtYWOsanBHWp2VGDSZYzecZ9Jasn20OPG1UbXRxVLQavnacVYauOito81g
ClucY2QmxtXvf6yPD5thKaNSli00ZUIP3589ZTe4UB1TIGJczVeRCh++cPts5R1/9eeXMlg5tMgU
CR8edrqIZCoTHAc0Odw7/XhPosm9yq///DIUr3y7GKNrhMK8v6Mszcy6TIDMOy2zaD2FWJmZa/pe
14j/4OFhAW+Ros5KZRG9v1TaYwoNDwKfgraYgyRdogtyD6cgPf7q93f1ccv/cBTwOKjhSbKa3l8K
gEXkja7FAVVWtgVtZn9PQ7/sipwzhvlGfG4p5fDt91c96URYs5T/fBywOWGBOKdfpqHMlSgz2jjg
hPPgUNNr4tDQ91hJdKzTJBkfF2hrO+EyzulcWXxSKf9idR6H+dgvu2QkUCu/v2uaZfxeFOP4/R9q
/cpRhf5SiWNtUNgFP9Dv7/bj1bhVQgOwozqa5px2PUUh6t5zpOLLZr5XCgXg2+7u/xtnwccLMeo7
+kceFTOebZ28TC0b3XhIZoDOZfqxExic/Uc7ARKEbv8ox10MwU+eXldXU2pbPXMOexnClHf0IKd+
YGzFr/700cE7M02eHrfzsYQZu86NDa3m0bXZ/ri3CzXd/yd7m4VgUhfjm8KJ7Zw8OGFZVMCSOalr
JtUBvPW1MMzyQMrU6+/v50PhYDvU28eUDAQclN4nj85KlLTBrsTzMxMjI9Mah/Dzu/nFRZxjHj2U
omMg6ulFOoxJ0goLE18YZXlrWkn7xo4y1398KzASOdo96IG0nSfVZTFWkkkQYpx8MOJrvi/lQXb9
Zz3txyXtHJ8XDFbqSX55/P2fvm7Ut2lqJl3k6xVW/KHJvQ2b3swon728pYL//U398nIY5Hh06Qhc
TlOCo7ktI2cGKtWrcb4X4wQBbAaqELbzWRTyry6FfoZKkmaaRJGTNWfIZdYYDSj4DeXRFAovrQ5q
TuNeydT9jHj8YUkAP5D0idQapsjHXjMvMm8G9FZ8dPnmWqH/W6kJi+/3T+/DVagajzEF9OmsB1ht
71+WsuTNYHIZPz0utxbENaxnLHR+f5UPD46r8NCOOc58jvlmvb9KX2eDYjd5hFGc2o/bHirOQJde
ODfUkuZnsqMPRThXg8TBIUTBT+l4smOn3mjRqsuIeUaePpAKAHdBNeTNrA3M21F2/BEdlA8w18Oi
HD4JXwrqupPrqVnmSkbqnv8DUlZsfQgnz822v3+Gv3hTXAceOqtBhbN0svgiWpsqk1XkJ0KJ5oNa
TLSDmLnJ+TOK9scrERoB8kV9Bm4ET/r925q7panRYbCjCtnnDNf0rvIzt/Aa//e39CNX86denycH
RZnKzAOh4rw4XRdtPI6lkrB3xfHsHjy0j2kU6V8L2AhndWsQazOOdXVZH/OCFHyuRajFcwa/o1Ez
11+SHF00AxK18UtDVQ7EavZn8BtasOwOLZ+Govqi7wbrxapsQwlyfIUvHK1YHhJvBjsA+JzvbbOr
6oOMegZRjszoPEfHTK8ZaYM44i5N85/ktox3ecukYcv88lFGo5Hti8iKn1urm5K1fuyy7qexiS7A
1FvydqRVDYGllu39uNRufNF2RWTi1KAaVzLW3SVsITSceZM2ou8x4yhbEbNugyvDM/y+DJNd+Jzl
ox7GjT1tlxh304subbUXvNspd1znCFn//nX84r0DO9CSg90dAaeTddwKt52y3vH8PqaGbXOlZPD0
6Tr+uDsxIOJbynQRoJc4lverK+JxEN7I58F0K+AkQ0zRRen11JCjEl1oc718Atqd3hbhVjRakKqI
GKcXOEXOqmYUQESWAm0kb98mrzA3ohziT7yPfnEVDlLwVRAy0PJTAJtchHSxoHv4zWRQiqeUWYul
FLe/f0WnByn34sExA3s8ClI+VOGRSPW+TVTktGVfHbK2jmFYi4gOoLA/bTR+cUt0aGxQSn8K4dNy
Ic/qPq2qXvF7IkL9quCzEDO4/PsQ+IcrePX3dj9hJp784/+5qwr+/i1H8Tz91lRt9db99k/9L2Iy
YqPy07s/MiXfMRkP38v5y88Uxh9//m8Ko6n9hek3fTPsEuADqt9/KYwGv+PxlQCkBlqDkvgvhdH6
6/jhoEziG4WKCXTqXwqjYv7Fbic7nFwk5i8ALt6fkBhPVCggGj+aJ1BR6iSXULRjB/tTBRhRMs9F
qX21pjLS9KdJY46Jy1XSdeOTN4nauvGiblR2ytBn370ZjhDT9HJSzkjXihjPMW5UvA05zf0MyyrS
uvn5p0f5z5L7mWZ5uo1+lItHvZrtHFvJU5KlHjtVHeX965TYGk4ASgS6bRWcCgEG8bWz+f3V3u8j
KPwcdUA+R0bn0SH0Q+u8TE1j9jmmfLEWkwW5iId6yutPGuRfXYU9St3DF8LQTjOsk2TOjUSHVRnP
kqdWZO1OlM7wCfhwrAf/3xf773shd4BUIody2z1tu1y18mJHlxmkrCJbD+QwXnhT0m9L24LNlCge
RWr9nbzL+ZPbe//K/rkww1ADkJP4pVM4XkpvaEeT1OB5jMVm1uZx17RKvmYyLz/pKN5/of65lEnT
Zx/Lnw8Kj6WcaksuTYb0IisDiBOdnyzyy6gsb9Ssnwl9P9wYn3H2NjR0WgsPS/33m8UrUkH4LqyE
fI4fO1OqK9dsv8+2tnxyW+9xI26LRDIuwVyO0QIfkOMP8tOuzNQ8b8zjOD3SNCXUMwh35I+SP26j
prLUsTx4TTR/YjLzYVXCKjzK7DBptE3OA86jny8amUOaTSIlsXYkjny1jHX/pvWENH9SSv7yOqC3
OIgDFTMsf3+dAaTMszOuswAHPFnHLKs4rbOvv9/Jp8Kc4zME7mbayF80KafiRSvLZr3TXfhAWdf7
Sa2jwPIGc5PG+V1N0IiIq1BQn7ZNFEjZbFkuW0iNu0Wtzucjs0BrqgvDXq5+/3P96u7hRevgyaqB
AczJGhoIk6kSxg5+tljlTrOymRYfk8ffX+UXK5XyCRe8oywJCvzJu1Shk7iDyTMuxgavM1WrJtO3
MHitmOLM+R867f941vDzGbQ6RyzuNEHD9KJccUk/95UsVtaj6b5og3toXWsfW1X8yRn9Yc/zYqHd
q6B9xjG69+QJWkzaaESP/YZZlNtiUbtrLa1M288VQ19FupSfLaWP21FnF9ILYw2ikd9xcsUI0nwz
amzHwRvx40ncp1Zz9141IkUxbF/FFLx7Sj2SF1s9XKJ6CQ2GHs4gZSA6pfXpGaDnldlDolSfNWYf
1xPSCFoysEn6b/xJ3+8mpH5Uua6R0An00HpH0nZ1o5g/Kcw/rqe/BRjMO/lqgRa9v4oWpQmQmJOA
FKr2fJiQbGFFnIlo3MQRQ89PjohThyIWFNdjyMPr5TTgwb+/HuoEVZYWPPNabdpiPwy2LYKKJvLN
bCpz9C0jjp8yK87IHGna2F1Jw1Ue1SQz3bCJxuqPYIPjeQysw6CXggvXA2rs9z9O15exWzTcfpF7
fbsdh6WfttNs4Ef8+337q7f584WOK/Gng78CebPGhAuVMhPbijJhpWnNZ6fDcb2+qwyOt+PC3iFg
B1zvFDLX8cUw7YGnW5YDxpgNDflERJxhP4x0lem206ET75AS4JAUySr57Lj41WoyyNkhwv6ozzl9
u5AZnTklRsiHKrjA1k68dRE7HaZNw2c2IQBwpzd7/ArwzugqueaHCajaGkoJ8/fIhB9buRXaAE3S
bLwW7thYxmrYp653p5sTfPioap0BFGXWYr5OxBS/wltz79MiKhXXN0Z42oS519Uy4z2hDG71lfpe
lt+aJO6dC6+p+yj1oZkYk0+9FdcY6S0yeu7qudf2imgrjQWdj1HQjjo+VsoINRe7JDGrN8mU8uEp
4VM25Hh0C5AHfGJmEX7sjrmCYJrJYhhV6nKR1FNsBn3GzwT5b2i6taf3sluBRHRDONLVEqHsKUpQ
91n6Giuxh0ivVWL7YFQeoROwwTGaakckPZvWq40OU6sSmyjdmI0hUNMqauCoTF2xaTy3kXv2ufVC
QWQUeE2JRt8UiBx7yJqF5ZABZwyjsPExc/C2TIaCliL2kzjVx+i8aWs0UteJMsyNd1Cr2Gyy5wwh
EizEUSQ5ztRDUgyeuZ09gjSTIIHROLuhC8e3x84q6r7Alu2u6kKk145bOxDi26IawqxRVS+QqVnP
YQ73+Db3comtRVarDnqQMn8ZuqJ4bRoF8qqB5UsdtjNE02AYI48YPSd6TotM4+vfV6irenZbutdJ
L3d3mmjcfOVOUIbCdDKSNDRHb0j2NjzWZ7BRtTksJUVUEsw4zjbBQB3YPKmjKVs/i4Xy3BrCXZzQ
5bGBDA2epfCAE5PowBHCruk7kWJexR5ipb0sGlihEOr7LOzrKbNDBgtis8wCfhSOsnMN2daIv8i8
aGc/MqNC+OQRIjjyYgFjPBnq+cG0mP2uI4kAJ+ynyNzCZ27Abw0ymeHeVaNki+eFpvq1wTDa72Fk
AhIm/XSTNGVaBIoGVRtg1LsuICZZ6wWcPIcCD3m/DZtRr0H0nLFOp/PMgbrl+cuiIBShnHJJ5kLp
UApWnDM2j3GveQURl119rVRiUILZsJuztjU9lHCcBs5daSyTejMWWdMSvd0n3qY2ocl7DHrjoXyY
prYPay3u1Nvcnexm5eqlom3oRG0n3sPiVkr3UA52q6S7jE9VuqOjKbGkV5pMBGOCWmszZa565eAn
+HXUYJKcM0/zGiQWIiVLSRHuBcIeMXJHyhL7cVU6iBI0TQoMNJay9q15jNBTzG3y3ZpFhHAiaSdv
JUp6LH+arFYNMz2D1WhZJpY0lTcYESarih2F+VBD8vT0DsVKIhdn8e0SzZJvx+7xf8lECQu1Kjv6
AhxlImy4ySTPbCymfGu7nW6GeusuZ5kyYaghgXyTcEAG2YSYQ7eX9HKVt6oxCI/xVGuwMZLgo1Bd
1VigyCuXCAe12KzDqBZ1HrYlUjmay1SbyRwvZz2wSaxX/CLtli+at1iPYga1XE3JIHZpjJU3PMM6
y0NNVernZBxH7zlf5NI+mqjokrDT0cVJQfjz87A0tr7BY7b0DlVTWcbebZzaAcN1imbd2BCD/Abz
+Zch6oS2ljXiFt/wJokiyob4nrieGDYFnPStTtdRknYMPY3byW3L5ylNEJabTMo1VYBjBwnACiZ2
bOg5oCmZEx+VAYKE2k7lRatV5pPw+uyt6uzIZajfL30QS+mABRda8ZR76lKg59DrJCiMklPCSIw2
WfXjMGR+HkXw/wgSLbpNleTWTYzriR0I28jJKlxqSMj+mFXQ2uc4EQf0znK+7Wwt1zX0CEw1N7qe
lBDKlS5ptHWbN2qz6geRVcDhU3qpLPDCgph9tuQPDG9iN99S9FPErmTaNzVvsXGMvuu+O1lkNc9F
Ulud9LWh0ZKZtdiww3pq+R6v4ljfKe1SvYxxhnnkFFllFjqWzPN9UllmyYkjphlhYaWmddAAfzIL
xwx1tK2QRmSMzQ36KTWXf9eGf4QK/vcgv6PI+bZrvn/vzr/Up+Dg8Xr/qp7/ZyiYj4r4/7+A+f/2
bde81y4f/4O/cT/N+QuGEpU3IzTQiSPG/Ldy2fuLQh3gj5GkQwtDG/Mv7Gd6f4HpHUOHGL4dCQDU
Tf8ol82jcplZPVAgRMsjJPgnqJ8OAPmuKnKO+CKlEBYCR3Lf0UngfaGZxWmXuAtiYNUbon3bE4Up
5tU0Ok9RnDgIGeXea9qNamyMWt2mxIKszOnFSbM+GNAHB0IrkzvPmgmtQ/yV37NHVgr9zhyzX5K7
WQc2SBKs34wqQNocB1pq2YGX43gq9GmdpnctZO1QM7vdoA2rxjR8dAIxsyDUvqT59hy2ev7UtVZ1
Znhfm6bfz7qLr/sxjXZqcrC5NKziPEydfZ5c6r23m+xB+Lqun5elDqlvumn1CQXaI6IJqKnQ0RRn
h7I4C4S6XJp2LpAYpI86DWMwTiJADrZSmvNR8fxmQZebZ3tVzCgGR3QbTb6RWr2WShY0ZeGbbfQ0
zMpWz7vEp2RepVaEF/VLVbZ+Mu5JVu9ITalT98nOV2adYyT43Jevda2hYX0clF5Hi6IbW8crwuEo
zW3tdt/06r3k+1W2432fm9+WZKl96pr7atnrFEWpl3trNyeFkJmZkZVVoBjTwcuVrTOUAa3hujfz
eD8iOQ+8LNma440xRfsxKacHRxpB69453qUjG+7Tconk0RDRTpdNluClphX9Ji8Tf8mc5Fpm9rrh
cFYMZyP14kydXpIhw1sYAAmfUlfeaUran6tR9dB1GMA13UvMjbaq+qR1aMFU+ayb9b7LK79qbrOk
DQrIBP4Sj4gik46wk9gUftRUW1HpK8f7urjKed4uh05MDLUnnCaXcQ9J1A3z2dgNdM8DIZMPTd8G
ciwKFFGcsqpL/PkcPeALJb8ush+/u/VjBHBjTfOXBj5gHLlXeKldNTqOYPKaYZqvYMGuiAiqID6P
RQEcUtQO8KFTLGc6ySFtY94B5rcPU1/ezyIne6coi22K5G4tswiPUhUad19pm8nQyLA1Qgck2irv
sYhZjdo5dLlr3a4PdqTgQL1U0KuwWs28i4jyKyrisKW9KjLruvaih6rikc7S5wA38b5pkbr7nr0Z
q2IXFRlVw3lt7yI7C4wC59HE3E5KFcYKeka9uHdZ3JbzmsVFUFWH3Cku2wJli1GHrnWw9H49D8NB
Z0rpee2dnni3qfi2xAdGsvd6feCPnvOJ61f6YIb28LIUX7322jZx/kn6cKo2vVeHCcVinB/A6/yp
r/j5tfkwKt1XLXKw4ZUTIqrrSOffG4WfSWC0psWlD581dFNBKdN7yB1XzZI9zrF7oS7megGD0+zA
oNiHCi+ZjO6FW4ozL10od5CT2vF17eyMSeyIONTDwtK2RVvZEMlcieWBxAB6iHvq2GmrtMrblDrp
wXKzKy1vzg3Zv41p+kKcZbJa5uypihdnkyQE+QzGhadnnd8rqcTi3Jq/aYuMn5a6dq9RFpcbEZVd
qHJurEpDu0vMYdijyW7x6ff6dSNLky5HY2tBKQ8yNLPMQJorvbVuG6O6gQR+jrBsk4msfMuX2Xog
Um3UAGRMX+rRnYUJfgk5hBdWp+0NkYlrq032sdpuh0Q573M1bGCONk77sgwufGQ8anxL/0ojshVR
d2hm5Tbq3CxwsmcTO7QsJkMe6Xy8LgXSZcWdtVXcu2NoKmYSyHgVyy8RVv/H0jaoBv2yNN5GSQAX
ksKn3jxUyxLAmRseXaOLV4MdJ69jNE4+lnokESzN7M3bKZ8RgrhtYDgNNTEg28vY586Z1iRRkJRu
tYLS1a2cXPU2bckylUy5yRW0lLCVl3nWzmGGxjHGN+JY+smnQnfvEq1BGekpJC/LRf02SNeAjSxM
khDlvLItSiL5qDvyKXOE5UfRU1PsFVrQG5m+1q1gPwsnyBlozGyybDuwOWpMAexQcS5TdW92NHLe
pjO+VU3QxWwNqjJDHmimdnCvX+ysSMLIjbYixleiVdc5y7AGkFuMLyneNklcrowUgwtop/kowggR
KLDpuRghbUb0Co6WbNT5qeU8w5nhGZAV8VMR+21h5htroaQjhszxZ3e80SJ3lY3NGeyBs7rIbhLL
voWrSVqmipL9UBfuhVOnL+004X7cT2cutzfgETY0t6l+hq1PjykYi0RXl3Bxr2EdPBcpUm6kOlHq
hn17Zpq3+CmwwNQgUeMXM2tDHQm70uWbuJqC0fMuQdl9t9q1dGDxU9TJF6VlU9PPM8SzhEQkjDui
5uBVLcLEacJciS/k0G1o8s6tSTynzrSz5X0hmicEm+R1VfMBbFb4Y2xQZ6pO47sRY57aFuvE6xzM
HeAJmw1uHkODRUWH4yrS1zNlzK91rr0zlxoOaBwv23pagsK5AJLZOIkXYO1xIUzXr/Aij2fv1cS/
NJZ66LqN62cWjOpEiA0+Cocpk7seC++4ptAAEQ3gbgw7r8T8MBXZHNZm/lwp1R2ipq+mIEK3Qa0w
FhEqdz0oWMHKYmP6VA23PXYoSe6+AsTYoR6brx2q/k7zEPXH3Z7Wjh3U6ou/FI29nqGbH+jbI7+E
8Od7JcbdtHeKeJ4QVfrztBirgkR6cxRP0F6m3SRJ95K6O/musmR+wc2ow52csl3leYQ7KumaYfEq
c5onyyju0Edea3KhV+pqWscIXATriKBeRLoxOaqSbllDCFnnFQ7ci3Go7Yn0wA2eCkHV11jg9g8d
swunMHn4tez9JV0Q6etUJku1yl3tgJniZZ/tgMkyXx11dSMdno6caVHzPcPHrcgdEIbxkKLTcfm/
ojLmI6YHeRutM+FslsIL6SAvqwZ9rKp8H4zGrz0n9Ob0WivkbW0U17PSX+r2dKMQyzwZUfFsoIQV
vX2by+5ZVd+KAnFx9abNxh7rBy3+EqMyTYxyN6rkEinj1pFik3cNJ8IZyK8fl+dJfT64L5G+V4cH
jR0dlSaGkOg499b8yCh6JdV5m2dbD9VBSdLPnAyh4j0w5CD94QsC+ZXVTGs9v0j5D4cpDnidvDsz
nFTrDmALIeq0Bdznc1G8ZMcCr1NL/RGHulCPLMT7LqJ0F2OFad7qMICx63MOIBbA+6mvKv0ttGB7
hczcr6LsTXXZSn2OlH88SyvcALFRYWCw00znMIk5LO1CxYVOhmlvfmt6GXiTaq7crNpqnbJWjfgo
v9vWwisD1FWhtEqNLXxt5zrl2/S1rOV2XPqjS4ISAFrv9dTeiRhQSF2mtWVX93TGKyjdN1p7riOv
WxL9uk/fHBLhF41Uu0rdt4m+N5byCuQ9DZeCAVkDj8pw+gcZE3RqY0OdRppvNNGqtMZ1nXoP5tDs
UkqnCzw36iJoIw3KEQenaSkqaz/KVzHKddu3ZxmoCMQn3gWmCe4aIISINiygz/tiUjl0jDc7Wu6r
kVvQDDOIk9658TIj2toQKAOR6VeVnPBILq6tuvkKexlQeOKd2FN1SDPlRpQehjDdatGUS73RLrs5
343Vq1XJMLJoHYrErHAXGOkDpqC1stt+uceEAscPHmjV7ozcC/FVMXyncs9V0e61pnlAsrxlevNo
JeND7ujnItUOfCeCUaeuqdSDNNQw1ZNzneAvnJwmX1t68p2lHtTmgJEDKLliO8W61M11kmQ6B7Fe
g2kkB2mrq9qE8rPYGGA2WlBU/V3WLltPAWfp0ruZR66MBUYOHCrZUp4NJXrPtiPr0B66e7eYqHV7
NVmN2bJBIjH7KqZDdYblakoXQG73N0rX5tkuOf8x4FAv4oKQ3yEdyk3aErMw9BrIgIKFUAhooTWB
4uizryjy4CBF2sb6vJGEwW0JrLd2eL2EaRfdCnuJr8SklMHQNvV9szScuElVjM6lMk/55bRkBNNq
tbo+mpqEnlUDCaomtfQm0gZ+x3ZDu/TWTi8o/SUPIymVx8mtoitFp9kbDN0XSzet58jYLY1Rb53e
upsU5cIFhWTBu6xIePDuugEiZ+Bt43NbLtvKpfGrhn7lOonymLi0A1npRC+K7V1lqtL4ukXFjrfM
5Zw5y1ofc4gVeUeCe15xHJjOqq6qfe5FN05jqOS41RdJWtVBWZZXzRDlwVC+ppm1Ek1HaINZG2A0
OTHDRflFs7PsKs3i9hWFD0aZwhUBgGYwppRu0kDePDqZsnErpT3rHLMkEltQGaQEm6c9hlkdH7IG
yyV3UpW9NZh3ugKmZtguA1k6LassQ2fSvwx6a6yrspfb1MQ/aJQjaGsLjOwMjbGj/tnUpBCONdah
s0qSc+stLi9pXZeYv9jLZUcKROo0161KlgblX0K4g5YPr86CJYOJRaXdxCRx6t+Nkojbxb50ekmt
yWbReyeARBqvOk2h+6tSO1jGMrmkjlfClGZ303W8tmgp7aC2ipZECwMjYGvGXkdtX+pGfxob7cao
9e3cOmeVlLiilJcTK/uQp2/SdJ8btd+OnvNWppijl/l3rF78tI2+wAXc6sU3MjDiUXswtPa2Eead
NRXJPpqTb4pjYzHQvlRF++wo/U1qcPeKqV8WCdqgZrG/1DFbQU1Xs5dQMk/drtXr0Kikn6aveA3M
h8TGB8eNmOoMAwNbq8VGeO5zsPSMx0shkfXLY6Na+EFiu+PLWQDE1xeKoix+u1zr9ZRsDfFSaz2I
sTpUfmp1l5Uj7ZUlhAjtvj1XLMW60FvmOZjAriHaBEul3rR8PkyR7/Wp3hdp/xUtFcgzVqQcMvYU
SuFx6IFaTN0e16FHUSa3Fa6XkdVe1DqJN4Jiql5eh+O4hQ8v8xEt8mWehLLjcw1AToM8rmZXDVWR
bejKb0Q9rLvczMEzZngww7bHauDMceM35hlIkbKDkMMVAtVXr7NlWJlIVNGwsR/LJ8YWa/Woz2ci
S9FersrGfWqyggekup1fosz0dSfGQTgEgnxJs+4qTaKttdi+cfyQ6LYkJzYTK8jXNKtxKPRlL0xv
07TYfUzavtSMgzqi+hb9vaWTtJwUDukAzhrHqxADmDBNsSnDrMailPRBK/3cnrdNN/lODELUG/rj
ksWjj2hha2otbXaNuU+3Q9NNKeV8wQSA1JF2Dxny3u3qXW8AaUyRInyvz6WPl8cZ3k7BPEQaGd7J
xdGFtjOUB5wNh6BSaskXl+mBn1C2buO2hqGM/xal6LQbxNzStWZd90hF1J/hofLN5FvXMcHEx4pK
OyErGt2vdTHM4xTTiU/aLjHm9GJ0jsWJYiT26EMwnq7BYkUc4mU9XmctDjigGbeGJLEmU435qav1
/VhDbZ7QUPjdkEBsytqv0rZW3vSaTWaYF91dkk4XQ2p8x/Gj48SElxAbtVIHlokMKo7sMQeQwoks
lHx5zVU/qzMGtaKJ1w7U9G2GA/2NRFXCj41mW21vy5k3uLBJVvD9Jn8ypsuhYqhYtuhwXeHzhy8F
b15hwoM65RwB8jov7Gqjdi7YM0qm0GTws+sXEbqkzcVpu0pE8hBZFTQpYJl+tKwzCzDnYmBrBBot
MoLNp1q4u6bG5YVAIomf3mju7ba6wVY9PetnAG0nLdcjToybopv2i8FHOZ+cyQf9zjGgqkkTnwdI
5GOSh7gAuuwqUqPSYvpWVO3K0uruKuvntXNEKUrHpBPZjp0TRsOw1go1XqtRnMtVOrHsuyG2Lzjk
80cXdzjmW5ioTOpzPxP6GY/UL53NTNRKIVuIbr7orXa6n4t0/qIINX7LS+DO/kIWyjaV8TdD79JN
XDMc6nMLFnhCs8Vhuhc1mUuKvR/EgwWjkWlrENcDzPLeuu2dJFC7aZtDU9wMxq6dzDcjBfvIZ2VV
WOn1VJVrIyO3J4ppyDy5nCd9/agYKjZGzQ2eQ6U/yOSmVQcGgJH1xlBic6xRDHtEJnqWZAeFQM7K
NgPTajdaI+5c45vREX6VihWGcTdeOcxhIUm56cdXfZR8RWW1G5r8kDqF2OpLdJOZ8lzqWLJPQFPz
wL8dOpY+ls4UCSK9aQrcfhxvWqvxYPqKNIimjJ7bbDrTuxuvuIHEto1HAnzqRbsEmIKOCM4pNnU2
Wb7jSO1lwbUEn0urXA1qFtZSXJjthNzga23cpovTosADk2uMpxnhtvWkg8uB6U04LjB0vUgnJcBk
k1Y4UfDpi1ZMZgdqkeUJ0GMPy3SraUAgjqHtnYrPn9BoBjR5O0QKDVxqPSsqnmEl9hC+TYUOUO+7
uXuT1v9F3nk0R8q0a/oXcQISk7AtivJWXtoQrW4J700Cv36uOuNiYmIWZz27L+LtT92lgsznua29
Snvna57snovbC5xWJD7eBQmy0hxT+6WL5NrmMOu5YwfAhJJIt7wyDkSeHKIEBIicgl2kz77GtCeI
5vKFsPYRa8/sCV8oLOD97L5PYdqu7NBdIeUuWKUrgsDHZlX2n512xain4yJxKahxuHlme9oygK+c
LsW9tXAeLaEXrfVoUh9xdC+0r6oXgSLnTJPR7+MFc8aaoN5mq7X6R59zFncqA66fLyp6nqR76KS9
d2J9pdmJn45b0sIynp8p1O9DUX1llk6KDSmSkMJ7esJ5qfvniuMinF9SGNBqoUyG3z1xPucRsV2j
Pw5ob1tOfwlF/uq8GH3UhwMwMYwbNbs/KVuOBgCa0RBfLDHNJfrWkcMhm/pNjOpxCDLxHE8/oviT
ux9zTrBM/K93CwSQY2AQgeRkn13yCqqhF8m2BoXWrWUNrnB55FJ1BBYkhnGxPG1DzxmwWtkdi+i3
rrhZjOLchug4In3rDh6fYCbxtLHWupX7MemsRAasMJi7Gy1+l062YdHlN2fRZRF/xcLcl3mBLPqW
U6BIm9mwa0k9TDSyEWznZpfPrvknH8yVmONgrMRTkbPUt5a2HcTYoz/JKE/IjiF7G0S/SQpAvp5M
aOrlkcRHJrqzqO/Civ5VBjfh1NW33BWAN0SrFvpp4dRrygQHL4JXYK3y0OrivUaZ6jTvzXiB7F6F
6s0wk00d/U7wCU3mt8RnqauiLtAr3qp54pdLBZ2zFLdFG/SDssq9Nj1lI3TE1FG6NPVBnrkHKxlP
elsBCkfr0fxIln6f1OoFT29OYFs6yqexs7bpXK6cidSN8BjZn1bi7soaerX35OtgVwQBqfxUduk2
aXJipK6hN1QvRhKDOWm7JpXIFCY2RcqdwuckDY9YQ+h30bammDfIvIKF+PFM0P5uuZQW3xpiGhYN
wr14UtZLOZCUJ0RxdpIg6r8GcZgBfHu6w2L2b6KqVOqP+gGex2hP7FKWcSzqM7pB9Bo8TofM3XfJ
steiA8EhXPFBxrCYBGX5li9XNBwbm5R6rvGURMXDFMldygwRTy/WmJ5VEuQ6fW4hZi8os9pcJRkK
m6ZZ5zwyj9XQ0qpdspC9MK29dLrnVbFqpnfMvH4kutWYd2cwZjIngJ6Xi2GzRipzo5fRjSCJIDfM
bWruYiu5tM3ZRlWYV6TWpBajEuhaQnwjjSh72djXhoEpfOcKWIWyDPTmaFOnlp8d/a3TdlUPXLQx
E2NV1T9T+WZ2EF8EQXIH1vKpKfijRnUOEyARke/IpdtgN0Tupr21Rhr0CWQHiS50G4jAXbZzbe4q
VftuPkDwXFrBcxttG099mul9IVC31FZALChv61NZbt1kgKvf9yYHC2oaKTaWt6ytyfg2Fvc5lmWE
S/OG/0xAVkCBEOGIJvCoCa1ZR0UBEWgVZyh1bxV78n2elRlUy7DLWMEYoYKsWvYCgQBswbojfDfm
S9TjSz2FKH4LXQaxSLKXMXYFS8JA/Bm4iB3vwzBHQaG7xd6iBdDp81NtANrmA42ABHSVWn3t4/CP
cqovk6TPpR/e8WQ27+mYlwdyaBgLjaxGKtx+ZtPHoi/dSu86KlKSU1ssvjlkoD2DnwxE/KGe0N1N
oV2zsF89QHKcFNtWapzCzqqer6HOR56/6JRnE0ba1VTJK9lbQBw7yxq03dRtJzEnK1RzSDCF/pKx
XyDNsIMipQZvgFarT3PDwF9Sivc2G29NejEF4dGwHovWBBXP52zSMCJOhTnejO6vMrV9UrV74f7x
+uQpBYUVyS3Ue1iZNpDLzCzTbFqQ5KyieXY/D0Ecfgh1LO1nUO5LW5jM3/3iC1tEKxsNyqpr+ucl
J+hZ681PIlxx3X66Y32qHRNpHyxbgzpONi5HCSWI+XImcvZfGX1bgMfrAZzSExMFZaFMNo0sL+AF
JlhUjYjFGk+jzj+y0xO/VPausLvsWlKB8ImVytlks7jxbvVBCk8SLPHWBZHwtE/2bF4nCQvUDWhZ
Sj/Olo2Zm/cImcVKd5KfsGswZYmzRwjjIZnKoM+iXdMh6/ImphRXo+ou5UkmJpfLQANanOVuxNYH
sZzB8Lbad6V5l3KBx9V065Jnnnt0k34kH9r6Q4rYI/F2ejJAhyayI4e+2c8pWqA5i3poLxB/5D2o
NHo4kWm6kxer/8GZ5uy6ZXAPDiuKXHrKfv7MUO0rMpDIjSqAWKLRKfbSm8/dYDbobiJnXYYRnR0E
1t81O3xCoGrsBzt+9URk+iCRtR+HNY19RRft0sIw74WxCT30pTK5qrjh2SKcFHGQ+ceLlwQYNZpZ
OSdCmDmPVm4/q11F+BSnlp6E7yyGHo+QtxxTxFpbV3naAQeqYQcOyeEbCfS+top2V8vpnRSoetUo
osWs9p2Y6R020j+eaW8yXIcr0xJvkb6wgonNQ5aVieXqjM0ehngTuTyBXbyvhX7qPf0i45FISc1Z
VWKaDumCom3w4tOE6Gadk4K49XiSbhKBslFFI/GTZRTty8zON3ot0dKhyMvfxVBbaSBASbYI00S8
pg5FDqxJptA4T6KXJBtqeuPw7sFoxfy963ROt8rJgw6t5EEzbSeAxTGPg8Vn6mAdwGh7hER+6Cb2
Jgzratvp5ROeq/KpwoC4wsAqr3Ukmq1Zpj3lmol4lV19zlRhBqyaJNehnlsRoINesNanNXmf0OWx
3j83oC4BiL5xU7lOntU0O/3OXChgWw2EzKCaEMl8b8aHHp5gQmNTE924e2R2Ia8znrOw/ju4g5Fd
yhBXr4/pwfyk4Kz5HR8gbyQM5dcKpIkSsvZ3SfRHseoy/PAOjlwk5nBdqlYGZtaCrhQpZHCtNTRA
CAMlwzyyVi0aPwI2hsRgCIopgMr8hyqxoxgqF7fWkW90yC8rq6bnFPHGBrme+QnlDjFd1cN1EPSu
Ymzk9CiVsdZrPd/YS+J9RFnMnJv36st1xU9cNlaPc0nZJwJwzT9tBOkdoXf4qctUUbbSMNnrBpoT
pe1wrBXlo1IHpM2Jh5PFq79TulWeHA3QqQp3fBc9Z+NkH8qm/elHo77aXszmCB3JfTtJv+ZqAuvR
Rou5Tun7WGMu0zs1XIx8JnK39JrKN7rO+9URiVYrS9fGrcjbDbCHsoMkrUjKZqPZ1rEG7hvSIyFR
8rqIe4d8zn9aS2bPQx/WT2M5dRAoCwleavnqQ1Ki9WLJfzyym9t1B1gEFTvWKPyLpEzvHSH6KxLI
SWSGQOJL9tjuRjdjMCiE7zVKfBrlIK6NHorPnr1mX2d2cRZqabaitcWlYH9gwqmZqKqZKLu1mRoG
ehlKIQHAQ/jPPGwc3mujOqWpBzyoYndbN1MSWG7Z8r21ECphVjvbUj9Tm0na6zBZ7r+a0LcARltv
1w7qlqteld53TmbpNl00GYx1a59DaesbnfngAELNEMVdeu1GbXqX4zT7ohXOrTPmbuPkuGZXTm07
x7Y1vYubmXI91j1KGJOVwkTdnK+mRjWsE874navIbreJprGzhLmO6q0t9UPbudZpFpHxZPRRsWI4
k1UQetC5LGCkwSda5aK6wB0UmX13RhJitYDCc3QbAICDwTLGG7nSfL7e1WClDak2HkUTZ8L9eDbM
DKuUQ14pcH+/zcirjXyt1t/dMFzaTVMk084qcvdrzJC2+jR/LrR86on2JDJkP1Jq/4iXnoAZ5vBf
0SL0LkpIJzKfjCBBTlUCUYTexcPVfmoROK77VLp8LYm9Nzr7NoVNwa1ZGkkQ1lkEtIE/EjpbGu9W
Hpo3AB5CADqnzo2Lk2VYg9MQMasD2u9niEgCDccOKcmGqE5gG+Dfj5w1aaEVFJW2NufUvcua5t0p
VOlRb9MxqBSSoUg61BVTxfEU5lNyr9kvGiGLS8ogiehDhb9J3c4K30DknusquU1ePW/jrPSNstU3
gzQhcsMFlLgWguDAOvpQmbQOqbLfVVU2V+Lgp5sQ/cJxLcyAj4UE3gzDHSBSf2zwmH48jsKNTQv0
VdTl/Kr0kS+BZ+IpyoRN4EDN/3dKeIqsVt8jGp5fnMEBdZkKI3BNRDQJ+MRdb8VwB6mqNah3ErBX
rj56zjpWaStXqWbZ9TrvC3qWl03oKmtV5IU6htncH1zVNbwRkbaeXMP9sZIUlsamprmqYX15hyBV
GovHw2DM/5eqeD4DyH1XA4x559ZbbxlhkvsMOCaflvIiKwroVjRVEcdEdv4+bjN950yCR1iZ29lD
OdN57l7KCsTflY1f6c2hYc++16U1nCEtiT1tpvlMfvBMi3XOO5a25ZpUKudpCkvnLFw1XOfRnnZF
1WRvbpWCONXYrAZkCtNwMWFJmhVBwyHzzpjdpp684/iBxvYifpqL1rzOfLfDiuHEDKCT5I5csLck
dfO77XjDabRk+F5psw7iln0YoAt+oXVE6k1TtWurYoP1Tm2QtSJPZmp89ezhwxO6G9TqAY5Wcz68
ucqM5apqIofMeKcHTlpkX+/aZrLJms3EOU2J9yYFlRIKp4BHymElqCAJgwWC9Ep0E7KsAhQIJvlI
+qx56RqHgpJs+QLoAZ+p1PQdhqbuW/mE9kI5AxC6MIKpbhfyI2DSHy1toQjqCV11o+kk+bcFzQ9j
KZNAqrxcMzD0XBoMImXW1Zt5GMny0px81RusL0v4JaLMsDiwHURDHjvIGh9+9sco+epCgbDALOip
W2XJQ3/RTIqm+QjNSd8U4U8ZGe5pBvZr0NasF1NDyZPma92rpK/rSj/wgGY7Tyj5jQ8JcSak5BUR
h8lf1MptvsQOLA+dDBddxHzuKtuFPRpjiKfJ2eu4lhpgXVrXl7kPrzxt7OVJ1+RoncLkqUfYyIjp
jlWQ1gITEPPHir/Wfc/zttsRukGdh5uMfC2RaxDE33UidqinKSby6wdqFTRUbBfSvsDWVTntU0GA
i+8Nw+Jbskvfa3YENF9NIh4K/+lXFU1yJdrf8StnZCXL4qkDtfCmA/pXGJ2Yn0dYub2Mxsl16+aW
WXP43U2SX11FJuV1zrXm39xXy2+W59XBW/Q5C2SkwRSY44OBnaIvFBj2lUSecSMAoA5iHMkJVijr
79pclvRoGP1RDcDkKu6N3TKN3Wcf4ZGJPJtp2szrJ29okjMYVhUUWCH8OJ4+c/YH3sRKAzDsEXm8
DOG0/OZZWpy9MBw3dFV4xUoIyjE6Yuj8QUf5t1RTG8wzkAUBkahj83he1u3SoGMtlNtep8jbTSkd
MDVX0p5mSOOAsdtDijSV56ary3WSzvN1qpDztIl8CuEnN0TIpZ8xnX6Ob7O2HgdtqNba5AStFi9f
TTjVL13vIc9KKyhXOfVvesdDtcJs1ALQ9fLouLBKqbqbTvQBAo8YQZ/bS96k5rYvxXCljQB+Osmk
99o6Q02dfK62Y2E0ATHP3d3UHhfDREx5WMuCk7RfSLNv3RL50jK7l6VEdMU7o51ivOrfLd6Uc2yK
iPszaqDZS2A8F2poFUaLui9pSszI6OgLAh8HR/dEQnKQ2anxzmHyPcAq7qGFvZUFtBA8Km82ZTKl
53BOeUfCKOVdUPai/jje7N3d6JyHUB/x0bNvRMgXByeK2n9FaXI7hacmW7bg2Svp9IwAbbjQlPC4
zRft2ETglNZQQrgc7RHVYUs/imEhqS2OVpn06771bNZJQq556V0zauGBQrljQLH/wklYn9wcBEBG
Q55Alkj7r9do4dtQlMS9A2TAnkPRTxQm6RqDPb4fWRuWRVR4SayM1bQ+xuVtYbS7iFgkokjrwXcX
I7q55kFa7a4NgdfrVkEekzu+zyXgfRLhE9GtY7Z0dHvYEV1tyyl0hzet4r+YMX+bAMm355//FL3/
l+T//1+Ggjys2/9vd8Dlp/6T/x+hII8//9/NAa77HwIFvoRiQCJMhdn/cge4+n8QWk1iDAZN89E9
x3/5n71m+n9YYGOoD0mEe6xymFD/hztA4A6wXDhY28ELjBFb/JfcAfp/dt7+b4OoRl2mxOn6f+VH
p1oxRz3zzw4BJiICNvprHIfFvvWMJbBdTbvrAoALsxYnAN0MtuexVHTaNo3k8IQzDU+eXjVB2Bbh
LiETNqC+bUD2Bfec2XP2rUx6ItyMShKaSNLxJ48TO9D7AnOv4hCWUaU2zGZiSwRK/NyEaXeJK0YV
iwUwQ+OOm0AMajq7RRiBNZVLEC2G/pOpylunqAbbVatncmdWSXb3YAQO1aj0F2w8lbFKk9B9ygrX
2Dte736MOsBpWuT594K/+5NmpilfN3gYNg7pTmvVFy5kGXkPMP6ZexZN2HPGlvRTtlp5UJOUe0sm
CZaCmMO4iOaLGSvQd1GFRGErj4IjyzJKic7H4qBumuonScvp3gg0SlRnxdqnVBAi4JFhfaH4qQGr
He2AsAf71rvSdys9OkISGJe+YHAjyGp+GtM6R0trR68JZz7dsamndo2nz1RvxebyBWPbH4sChyAR
vEXyEdKkQhgdeRbbLLf605CI+osschzUs9P9mkOjXVKrGP5lS6+f0s6bOsSYtrvSpvghdM9Gg7tj
gZRyMlyE3WIe5qlG0iuGGMQPSyWmtSYG2AmtCLmwwBj5t27m4m8lCvrX+q7+l9k1YptUG83VMip8
uKU+A9Q65qYzrRY1UPdslG6xNfuXOvJMNrCHcDqr3qfcQBcWl4FjRaTeZSGlMFhanyK9vNeWR3jC
C4Y1PJO2ktysqthKCOkVftc1G8+GQ9zaxUZ/MQGFBzyLa+JQvKcqmY1dmNKrplW/Ebb/bWImuT+Y
UQNHPwRlunw7c7fDybjVEJavpQ10OWYVhVhMgoP11JUWUHiRLztiD4LYiwKVeH9Umup+6t7E7Ni/
eHMNXxqQ6MiRLP2fEkO4Ll3jt65H9UYkVRc0hKr7TR6NxAOMD3XEH3NSyc7L43flFeoKCJkdWxe0
tPt2RAv4147oRr2tVBJrL7OSLr5A7VGbZUuA63afZOkWaLL8EnCUG7d4Mqyx3lC+9fow2ub6C3LR
dUWVSo0FFGEU4ZKJ9LuSyR8Xwx2+CwypUDdlYrJp+2EbdTC+cfkXqslll6H1ywjfHUa7/6zzIzkX
kmYG+Oldfd/qrG6NlhxiiU65sj/dJPonjfQ6tO1DvmX/JNK5ZUkIyIh+aW3IHspyRupuTbG7kjQ3
rVWuHbU+OkEExizmBh9a3dAHB7FUPmF7gORtrvFvTJ6WWN6LULavjafhKeqTbNsO6bYzzJBeoMSf
jHKNjj5d91Dik/QAo0HJFZbRVS8JSqsNnkQc8uW6T4p3XUfVaBbNhuYKEu6wXe8LK38WTfk75K/K
XXTq2VDVtlgXkLrYNyxQxSrpH5O+0UMKZQU2GKwqnsEc3PLWvchRuDe16Dwg04+zzMnBleEru1l5
G1A0ri2kwXUi3Y2nFeueM5a+QRjPAZn1YD6XjeZXbXR3WYA2iTbpd5yAKKfwha/iOcRhWExru83M
i7SWP0j59NQPUZX/seYasUJceZQOp6jO1+FkFXcH/9SfCamPb0xle1WWHRFZUacsCrWXMGsxOjKA
6EAsRnjIKp1UEm1ZjNdq1JGMc8QevZjv11b131mhl6eXMMGg5JU/eFPMW9R21j5pGgWkXNlrgoXr
NVEUbzbpF9vKCe2drRlv9KOAdxs1j1uqIQiy0Wk4nmoPS1YD3c1TBdueWc6vO5lHED4LQwlG94Uk
o6Ab+q/cxZc+lyDLlDYcDbOAsMPvHeS40yDiuwuDGCKOAnVd7dXDXVjTsSxlfUum8c+QGtmtNNHb
yVGnXg1z+TWUTvE3rEL5Ny8eZYUm1ZUXL+VVzUIB54N6giYOI4ErdbW0uk9keDwuLqD4kOovCHuf
Hqx7ERl/F2uBsLYTY2PHjngZtZpitQrFP1onKF5MmtMpZ6g7hvEiP/qpeW4KHQVMJfvwD/FZtV9T
CeqPqdpOUXpKKdMjds9AfCOiAiJ7cblzPCPfFdlEzkihyJP0TCIWuwcVOHVwX3MssdhRdNl+104p
d3ZeqWM/WpSV5K4CZCAHAS9ra/HwLcqoiRRK8rWVDOVjyRjMCgGpfm/bs5H0PT9o3FsCJGEYERR4
aWOTYIL5L7NOdEE5RDV+oGQpvqu2Nv2UzgsoxykMJr2kj8kpeb9p2In7HN68HgouY5KLUk3mGyvV
dnyJfPV4TKpYaNd24oOSMQqNa0hYItcsv0ID0BYqHie6PynvnRiihxJ7eXAxHlhN6WouK67XsS8A
SvpWP3praPEgsuMbSJzpu150Lq0QJ0heQgBpA7sJfoGJraJxus3ith9t1q8VEhtXn3A0NZMRxE4X
8tsZX1XFcD0sjTwnmon6glfJ3eSOhomrPdQmND9+RvPoUi+1mknzRu+5zH5rc3HgnV9Tj/OZVU24
qcQ/TfZjUETen4lqBosaoH1lIQeeBgj+rDm5lZQYkzX4/1z9jEAC3QrZK9LIXgVCcfqNFhWoSz6K
HSUXFTBW4jtyPrgguPBW/iDJiLLYADtHZHRlPXrYHhuJZusHnPXrOMn3kPFv+qx9TU5TXhZCGP2E
meE4j/h+4sX8pSjhurCtrDGNH2ho33kUPacZfjcEnCgQ4eVKB61xFhKNNiM6IJjOT2z+h6EgoKTZ
/c66g7L96mBiHgvzNllgh5WpYTfR2e7Y2WLMMj/9g8CM3DVnEf0OUfPFkMPa2nt8DopBtp5bAxqZ
6jzQPXiPBnJCocsKWuhILKiPcn4JM3ZLx8D55DTnzjHHj2QcdiYk21Cwaod/sU+IU2Q4QT+5654O
Aroi8Ud2/YUA081IQESUj5uuL9/jcuj9pCzeoN39Rep7eER3wPHTz3u9c/RD2hgeyRZqTabHn0TH
tWNZwBU963xmLiBf0YkwaKQm8jb2I9YLJCBswEgiRf5O2yZ+TdSoiJLPFGga4y7pI3nAXbaiUTLe
Pxj1iQngIMv4rcs165ke31+BNiVvn2mpbUhSyD6wynBCx+FfTy5LoJPBobDtTvn47SzJnaQc2s2I
i/Y16pYGq/hyVZKemsam8xSkfDGWexzaF5njNEcvuC716WMu3ORaD1a7fvyabJHmG6ewm7OFg+yS
Oc9Nnr65U7m3NYUlK8mfzGH6nRwII6vCBzh22rJXAG//tMQ+dlGKDCgsX8dEfyGOFdCo6MADoZKG
pfhwvSTlCFCuP6NW4S3LNlZWKa48gDrHXm7089BbWbGw9hjooG0z12+L/FNCBnZjS1ui1W0MW4mV
MfOmgZJr4dZG6O/PGAKDrEwvqqxORc1QO0zl0xA57OExIKD7Yg6KSYOGjWcosB1A7MSMUa67BG1w
XM3+kPxLXfs2mPpWQaHGEJUGFY24GWfvZNTL1rJQTBnDzYnyY+bZ53gBIgzHCKNEUo67GtgUSybP
2/yoeokiJNnQfHwZDtkXtZ2uR0RcAeClBAD9m/JWbWwJPC3oVNjazrCnwA3LlDH/cPBrRXScmUX3
wzwfoC2YqZYdmXN+wrXSCQ/Dp6HXz/YcaT7OO+dVy8yDbkv7pNfVkQz8BXb0SfDT8FWj4vAaMrKg
DDT9pWXkEY353Ywtm0JvX8eOQ7QeTRokjGtoo4Me0+rEnXR6uHq1acHJIdxDxCHuutW20o0dFqzY
d9P+qhvXxBX7zpnvJTQD34hDZdwgeFkFXie51MdQas+W3ntB18VfWlecSTtbjQoPndevbGLag4j6
UKcDA1zprVdeyGVxPoGrVnaqs4aN6psHlnt4buNtkqOepcxpwwX6a9uPjqEqPqWIIfhlRxdtsiTY
/QfDFCQoke3rNBkYfDxdBbgXn2UiL1UpcIGDiL6NDp2mUDuPMynlcVhyC+e52KN7RHivNXuv/dc6
RFvOBl91Ei/PkruF4qo3zYBjdHJrV+Qv5lQzuOYaHCAeoLVDQWqYPcRpGYQyZNTil6Q2/y2zZPqi
LZZG50Oi9RO6QbRMhXnCOoApvQdawtWusfc2DEAUKa/j1FUb2bdbGodfAfJ2yhH/YG8yzoJxwb9i
+RqhE2UdvZbdYwzxaLkDLt67lY11yaRvjmKp5wIonVeswbiUDmKTOs69zEzU2wm69S75K3vtLo0F
KYNdbImIIp7MwwsjUPEMuq8cl2EZ60UMBzD6IzEySTFeRGp8tA1DmglnVKX9zySX5FJ7D9+bKL9n
/kgfCoyMY9huMk1sNc/4GAWV2zzM3ZMRJfjidJzNVseOkOSoADkivxISz4EQo/FWuMVyd2MeKSPR
fae1CctJl3Yl6xJfUP9EgopFmsCQ+vVYnszaafdjPbSIPLXvYoj/LU38h+7FztcUPCX5l2T/OO0H
CaLtR4l5hVhc9EfMvOuo9/gYdbZ1jPykSwRi9Lz0q6Kw3Cfb014aLZ93aYjks7Hdo/Lqnzbu1Rqh
9nQ0TVn4Ia3jWFSNaAuovbLr6WAq/YlvvsDIaieBTXh+3vWPAuzeXesdskkez+LcP2ouM6EC8AzK
TmLwAdQA+7wnFnt8OB6L8Lmzpo1qa2Or4eak02ok8brYOWn0YrRFvZ2apN92otDXxLneFyaBdLT+
dlgEIu+aRq6PGfhvlHLEeX36U6YuAqrWCghai3EPwYR74lbQoI2s+SuXTF6zVfGjKmbZ6nWsyCiQ
rrGN4uQI+4A0K8ayQFaS608jfhelaJ2JqBVTM8LzPtV5UQXGGqp3UkyfM7W1ZDLYw3rRWwB1reWT
StbOBkOtM+OcGHtg8AdGDxRvnGrN+R2kTpHvMgbaGF0tvYLtUgtG/4fkAAlf27y3nNJ7ZUBQxmhH
11EdfnLUIuvEqyRQaTeYriSVZ3xQ0hpEG1+rUHyUYroNjcoCR6nuFIfuoa7170S5P5RLFatlNlKg
ea3YMJzfDepOfZk+AnLI2Vtxr260sR/updm8G6P56sbcumgitxAhQTzYWzQL3rpHp9/nsFuT9VL0
2OlrOE2Fol5r4r2WJDdLdN99kb3Sy+1baXUDLSOdJnO71VImLygB7q1ofkPk3DwpD/J9qdCKp4mv
RZq20ezy1BB6hx688iNTewJuv+kYQpamMJAFVQg+SehcLdx9GU+PFaN5ow/0W2mctZjgF07j3AbI
UR0lugobrG1tIhEzj1JXjif/jL8haKJ2E1rxL+Ty5qEP1Y1pfI3acZtpDKM18AqRB2wn9dy8mYn4
xvwU02WJqUNH/hKkOl4c28Gb1Oj6npBwgQCPVJC7k9OUjuniyWRxWkfj8sG/2DfH4qmgoBmXCkbw
or2GcV0eqABs3kfTRkbSuYBAffI5uMttnhHxt6bzTNbHa7qIaT0nDAEitgnmRQiZzXKdK0Af/B0k
TeSI1JKP0kF4gc/zpTXkmc7ac5oQ8V0X59x+taRNqkRRviet2Gfa/NPZ3qnT2iuV9MGjSGZDkuDC
fjH0UOTWZ1FaazxzKRbPceuknU8acR7kD66c2rBqrPbCRnJCGBUPOiZgm5Jp3B0PF3F4cOomQ2fm
Zute6ul7+zhcsOeFtv2eEKpljFm8kVq978rl1DnLpnWTJ6qdHt3g8Vs2xBtSu9JHrMexQdVrDMZG
Gc2dpMczK2x1yeigr9yFjYNIudqKshO4AL9XwuCtvNt4mVw3i9rouXcbc84d7k68O/jkJpQpaPaq
y6C5V5wsKfNzdg0tK0HIS1ltWW5yC7CW+ynT4ydsBe/WNOkbB6XM2pbpo+cVTW+GpdQt9XvEjmCm
KG0lQQLbWuPoGcdIf5669wGxf2JuHg0GD1KC5mawnxnXK6bsvwBiQZfqPRSNIW/qv1F3ZstxK2e2
fpXzAtgBZCIx3LJmskgWZ0k3CEoiMU+JGU9/Pmz3cYsUW2w7+lx02L6wZW1UoTBkrn+tb2FvPZtL
tbPCYMfw0Nt6moUKl/qhl9f+THbB9o6uX16z8TzPW/UzqLDrptY946cGS5bxGJVIWA2joLiYnrow
3mNOZA1Q3Tl0Eq/d8slPWWmbcXLW6Enuh/HOJNLUa/b+kPt2M6ysbWJ2zbfMsr4ZZnNhRDTBk3w9
Rz0lB2PCudOdXPNfTq2P32OOpnts0Nd9255zSx3lnD70uAjOBnd4LKDa0sqNS2QqceN6V+Xs7RyH
uvtgrqybqewE+ytKjPv2gpuClF2OqUc+BuwJsA0be5lUp2TQXxLMkyvL1d0OjjiQHBlUF0LXQJyR
+ZR9HSt5Z4rs4HXedY0ZXxMdG5Psxe0QuZAj05W1cHdqtnZi2Svrb1XlLLlsZFkx7PJwZxIAUFPB
U6ApzkWSz+tasIXWgqU91poNuex6bbLQtx0Wn/MQX7lgA60cy3zeNNjl61UypOdeYYOpk9mhT6wf
ZmQ8yrYwV3XVlmvam17iqCvPtM/1TT5lQkvIptsOIgqjxLZ6QluUSRlgwGAnE7I6j2S4rif11e3b
rxmbpTXB3vQYjEnLY1KHV56v9yodzp16TraxoHBYlyyzeubNeYNDWdPO055bcfY6lF304JiO3trK
1ft55kfpU7+/wW7P0iee0DubWm+c1ht2PvBECGPdhSvcloh/epSBtS/cLynbj81EpoDN+A9ISJsZ
rh2R4/5sHPud4bBS0tUDnapfs9y3CO/xtjOf/Sy8N3sQD32wzefbTLBwrBU0AO81ZKVuM5nwXPkN
79iPwiT8P8ebUTUMPY0npd0DuHJQzNneG/tHLNmHuUh+Tvy2k2K50kZ3hrgx2Oe1BMxNJ7sRZgbK
05HHzguPAUPSym32CaE+DAoGBXELEaZJkFNjp6eZJA7ty9ghBacjfgUfYWp6TATJZgTrgTevfyrn
5H7W2Yn5CMtbj6FAgHSk2d5t+6RjkjyE945GhvZw4LIOzHjeqXRd22LXFdFza6YsY2lo9zO5pavw
wQk0COvGOqUjJBuDITYEjGbYxotzvQTHuMWUNm/q6VLE3o+xIghm4wqJ+TjuVPzg7c2WsKXGng3H
sBNReNW2VHIp97kdLMAKBItIu8PiQRxxG9Yl7UoYOZZgapZWUWleNVxZjTPesYG7Vjwn+GPHOSpA
Gb6oN37M2lXZIiSplrlrPRrfOp1e9sRhCyP+yZIS80yfbtKKawb6E5mJyXJpksBOn2LYifJFA8XV
HcvAWcN7ZEfJgCD2X4THs8mNqH2L4htn7LqV6C21Lg0geKjfyMT6tUXrMHhzgv2Li4uCkcuYdbiV
SnFTznG8Z8dfXfgxSzSEaFa4vC/PjNKvNr3wV1hy41UD7QvoTVASsMFF7EXbkhFz1WGcpkQKfXU0
91EgnG1Stysdi2+y48bBa7K4FS9UrdRqNAnPAeLi7mNizLplcgzzsleq2eegls77ZHbui9pvy1U8
e9UJ+6M6TCg831xhTWRqivJZNYhoPNxCfBCNZXXbzgGWd+Y3kb1u0tHDWpxcIBHdDNOAwbZTLp4f
fxid+6wy+3ZtBCQ0BuBNDAbNoG+3hWXXB547iAewjUQcf88nE3yCak5EScidOMkPc8qOFH5vxyTP
z8Z0vrQMm4RFkK0pGaquZuSC73UVFKdxCbqrDIcbtlWE+25CSss8CJpnfUiOtmozfqtQ6OfE7Atu
cdbAYmVqUs+BhX2ltIr5PDdccisGWcR1Vjk1w36btPTUmXfwX+2dA/xoW8ylRXQwkf7PyiIe7g4I
17pNvItShiRH2HhtAiLY2xHG+7LMsDbkDOIjZBowlSbDn2rAJApoARhIUFT6ZYoZgU5Kw97p+Ixp
0ZkLb2Fo94p9xPmQhemV68bmrUsyhwypp+YDmW22fqzsg3iVdo1w4K13cNdmp/seOnV2cNyUTTNp
wpUZNptAVWz+Fzd4VeMEL/NpOHJG2y3uVSW2BpiCcYVBLNy3rHPEKhCapA9yfT5uZxeLxarI9LgD
zplfT3L0joHhei0eYUu/jmEdEWavuGV8AvMPc9/k8cruetQi0zLcpy6ph02TVpjGxMT2ek59echp
FLhoNGurLeZ53kQqKuKC5LZtHetwYN3U5y1rpjDbis6LvxEPNH5CNUVoiXTnbKW2wkNg5RXgJUy0
rLSxtUqu2OdwYXGgfsxXqormLZNatyBpl4qveAXHG3uuBDZMX29bbhGgFkHQ7HBgVxchQtAeQ+FX
rx7meyj95Q4nbnPkfRUc56kerzzWMyc0jOmQlGO+lZYON1ZmozKoyj44sE9vB1Ssa/A/hNZSJKg+
YxMP4g7A9TV7HcZyXlsQEeiaGJOH1bUhijp3/3cdJe5VM3XjSZE+uPUkG3aiaY5xKdF28D3FEySg
xI+/tiTiL+3Iy64Hq7QvrIG0iu8HegKApEgjlqyKj2jsTUBgJzYI2Kcwduk0YlVZmlX+GhqV3FWh
QXooLJgD7r0wtEZmTUmPKELV0VoUF1lBvDeC94qVKW2hbc5DB+lHiVGdeIA4aDRp7V0Jp47xv+Rt
BYOgYpqN890RW4F+sZttI7g1K+M2YH5fnBkej8XAKvLzmVbpx9nomycPLXdTZ1a3ytw+PNQVFVTa
K+VOeN9yr1Y7p7EiwDkwfEiJynw9ClltZmG61QY2SHTTpBDZsZ23dkVsKU8BCmWM7odInqY2JsnM
3R6ER/KybAWHeERr94bBqc7GovcPmQxmUCBLiLvrdG2tILb289Zr2pNwsmBVwO6+9NhG6jPTMKZN
n9fuSgaJn/3kf6vkj8REyrP7qNQ7nRc45HkxkGxPhgyDgzm09yF9t5KZ7KAeOzZXT7XjDogb7jSc
dzaQKFS29tCWyjyS3gu+dUajkETQz1clJvG1F1kQl12fdFSKio9SzSrCTMLn3O7SW3rBK5B0VeVd
hH5mf6lHPFi9TQYf7ll3U7u1vafEm1RGMY6PTR3deaYZ3SQhnDEr1iiePD/drxgGwmE72I7NRLBw
AYA4hXkyaNIy7iY9uFfu4H61s9p86dCKsRcOTPqUzQQFKwD7NQ3PFlRG7h/S0amCkwVX936W0fyQ
81JymnHR3KYH5pX+XR/bJmqzgSpcTcuYb8JjSLoXpQLTP7VcI2YIenXsW0yAxlNsT/YGnFsDrKdd
VKoE03QunemJ050fB9tH0DOMIL0w2fiusgkZp3DwWvU4cY9TMwcRWy1bfjXh0z7NjBl2ivxQlCBP
hb0bghB21VPn5+4NFg3TPfgR5/TMxCNBfLwd7nM8zOc9jhcSHiV7mU6RhmJun9zLEuCNTxJ/TZKO
nWPESU0SxkNN3ibYDtyxAyWW5mscL7zDaQ26zkTfXExpFtw0YmjuyeOghuIquwyiyWSOJ1L2tGM1
l2hHWGNo0IEwOKSMCBKr966qVGSgD4oS+FxVzGa/mrMO31nI9XKpbd3qPdx1Cs0cM+9PFNUinQZu
ZV9OsySjZhTTsCY7N1uboqrYbTjSAW8tRvvIPq/FmFrcIG3DAstoMYGuQGi0lAFKYAPThWcfExRX
18P3wGBp6EZjf11OtjpzAoeoRQmv0iiUytY8mReyJd7x+77MmNIDRo3NpT66enaGGb++tFkbgf5A
bzXCDMRPY9UFQT7eR7KP43grSEQ+TR4t65DU0v5y0n3/rFJL3CSZxdwqxYS9hY8zfAFJxKiNkgcQ
eV7Kjp/Rb36NB9pp9sInQ0TB2bSj8wxfjeETvWoMuUYkLs6ndtCvDgOqM8x880koEwAbVtqDyep0
I5VU4z+KAP6nXXX/i0q0BCVW/7Vd7uwlY9GR/2qYW/7CP/xyzl+2SV8BOrDnU1gAFvcfLF3xl8JC
RfchowjTUqBx/+mWU9ZfyrQda6lepsbJcakF+A+3HJhd25c0cUmTfD0AXvtfccu97QZxTZMrku5F
XwmPga8r3oF0TZvOnDrHioW/zdyAnWPs3z11mX0RLGR+MTe7X87LB4VYy2n4pb3hP45INYawPebf
tnp3xLjEJEc1tsI/Lh5sKwVeSA7bSO7BktwJn0xD1VUYqeWT36kfptS3CWuGKYdPrw251Z16iciU
pC2Qorr5UsqJZBsYyI3deJ9VUPlLmc9/Ogldk7okW+BjhGus+BHVu0ILWsEgftMTiQcdTVfm7E4b
p07hLrEyoS3dKkhpsClqvVbca5JaN+li5Yn0QGpofpjKAqEiLGBnSFavgMiY94+gFChJba4yGX1l
CwcqXyInNLKW30jy3wATZtAyA0PtYJ3N3nUYe6wcUgxnTPtxNrly03dh/1AQbUTOyskCBWhFaEH9
hjXN91G0VyOJBnJCC/bRsPDPWoWxot8eJqAx3gosvvQ2yHoHmB3WuRjD41Al7tokZ7LSbvktnz0M
BzNtE2dNZDFXdxqP+WJi3dRtb9yEQejQ2lDEW7+oJIwewmYA43krdebGN1qaL/EbBDlBA4Clk3zB
aZa+NNB6tl1ojOtWzAh4nQEEF13Wc+O7xtNQGNE1oxZrnOu5X2abWSFE1hKP+4oXK5AFkio7cGLp
jlnhfDTpdDgkQ/BoMXyB6MrroR45QaaPYdj2BKwCHVdbDJ0NL0Dj3O/rh3DKzduZcotNPvfFxjJ6
yL1DJr77NvarYJI7fj9/X5dldx2adbQiyKUuY0IteZT8HGIjP2V+EB9VYXbWuiCAuosJy52leZTu
gEHsgOdI5NLaVAflE6g8M/zAvvCmDA2AhMNdLaC0lkGjVzVJ/ZaczlksAqip5D25A22MkTkiZuof
/Fk8w2nN11ZJQddEDnc1iyJnES5PRAzBtOMNoxhDdyw56HpSBqQFfH6kpaslQZTC+YiyDlTT1AOS
9oLXxInCn8RZn5upzcBgZHmCjhK1+8rJy5sZaO8aL9DI9HfpAvZ489WAxlahheVG91G4VZ77o2Bo
9szQ73GIMnktMXgeZxoJdqIy5EUEE9Gdy+wLFhUqECaywRE+3fQsVEGzriRyDfqjsRF/I4VUEg0r
DE7gH7CQ+qADv+HBgU9gLQ0yXrhw5dyUOQThAWQKUNR6kXoq5zpKLHnfxgxmrFLlh1zDCqvqMrkK
Agxnaear7y4sY/T5Sa3MbkQ4G6NTqViBu6rgcZP7/p5nX/hQm+Mt9EH2l5Ltl24nmM6L93cgHe3o
Ya0xZq0DXWUbyEt7rXO8VCSJbjMbJqPqKrUThV1eGaY/f52EO3zt5sC+oZpAbwYd4ZCY+ijYCbiD
zI5vGoaeF9pZZEd6Gi7JI9sMQSMPpcINdm2H6/pMGt33jNSHYwH9qzKNvzgqCd9Ml/HgPthkzm3Z
2EefieCuKb1uo+i7wPcP2umG+hK5Iu7PltGzMSFDfhwGl12DtESzaWI7XuMTrn/2o+FD9beZWQfN
Y872YY9RFeNjXNFdoCrkonBgkG4X3fMs8urKSj1772rnKZEieSDi1Nw0kibVsrHCSx5B7LP7xtqk
oVdsGksB7W2ZyOlycaSAIv42Yd6C6Ke7m6quiNTHRXYSSdqv3BKfSOCoiUhzCsEuLqyVCKrnZMix
3iVl+0r2FK/25IbXyq5MCDduh7zXll/qKvo25SPnsmtv28m0dlGjbEZxPfMew7xuw+HeEPbTqMxH
BaDFWWEuCi/TrI72qU1WcyWS3rptaA86V5mwDgr65DrjAfmCzRBKJjcwRstgke7Y/NMcWeU+gKIE
awMRZK7EvosvXCgL09rF2bmXbsV93WDgY5lXy70pC5J0iUECsA7SWBETq6vrqlZmxFugxmNYV91X
puXMrWhWtSHxRawBV0XQmvflVI6cWV282hjQ9nNLmNAEXZ0c3dDatW4AEC7Ofop2Euu49soLuxrK
/ejbKVFRN3C/Kysst9KIg3Xv+5HAB0TWMm+lptSMSC81EUsfT6guPXT6m0BnKWkmxsbhaBuHkJiZ
PAs78QPdDgu28rrgvnE7CyBE1FvrcqqGq6Aeo/N2boqbMOmsDZf1wUJGTWGuVvLMVHraGmY5r7to
FNsQqxMZJOwe69wnNN1GCnVWB2xgmjw775JhDaBNoUcDLJI+9M0+EsllCmn8tS7t/qTJIPpbqyCx
wl2zNTsDiU4k6DzCnkiQlgyciLpgGTt2QfQ6ECB9LHXjbwze8c9t75YXorNJrNXEjy9EFKXVVdU5
1Y4AC3lWlK4MnmifX1dJYH83JviUgRzm/Wj3i5M2OI8mt4MOI+1NRWJyU/ndS5SH2VUz5uWGvS4m
l2w4h4OdbhICiadG2P62UfmTxrhxNjol+EsKlaP9FDNVCDMYA8XoJZeZaYYwR3qHx8Q0FFDOfPOm
NARJ+9GAxJZ6HsSmql5+Q2P8SiPdWabMedVl/tbP6+uowcaQDnDk+jRAp+fBwsoArvGoyJFn7P0R
uilGyXQ23JFyqrZGG8NX8/q5uQr89LbNbWDoWgRHo/Xlk2TdAbq3QF9GU9xPHcCKPtWgw9uBaWtr
mBH4FNc71pm0Dlgng9fOBQTt8ca4MBoYhpZdaXALyWvMLPSA07C8qBk3P8YNFymPbGMconXTTbU+
p/KoH2+Jc4Gy9UKTcCpRkf3Ujl2ISSHKVlnRkB+do2QNSHK8xKMNSt15Zd5gw7MrZ3+b5eNpItqw
oLAad90uO8TIgn3GbH3dOIDSjBxDsI0N5SypFEB7JP6rQSsgN51RfZnjka5tBtf7xh6Ci2gM9DHs
x+QppGh521RevUp5/V3ofmzBI/nduPVqnZwD+Km+k/ELLobUaV4YExBQHvKw3Ii8HC6HcHJ2UkX6
1naGm3boonVRhHdDYxUHzNXDasbKsfPlgu4jf0FOXbGFI4u993j8bLqwZeRH3c5FaRnyGoivs/Ja
aR8JQzTnhT8hOin3BAYBLMJYwtTx0hdFseBWGcRv3aiAMANAqYMaTyEXpMZCT9yAFppXJweqaPq6
2PdJbF1ZYwYlS8XHyIa8UWj3foBQAqkbUgwC888CM+l5g13CUbl8rMjd3TAMXxK0JfI2fqOwhZwF
wTPo2ZGnZsryPUpuXKO3N3HVdzcdqFNebLPnXfEmTR579ttXjQxLno51fdHimk3MITwWfuK8YE2p
LptRi8c4Dn1kM9gv1Ez6K/oXoONVSeGcIlEsPv+JjHIfgm2aHZckChkccq1xUl0onyBeGSdfXE3s
BQWCrTrJTVLWmab4G5U4NLKEZ3d5Qle9txuI/8IqTPyMidrJTp0LY4rv0sq5rLMGTo/Qm9Y1sqME
cJg05EahbWeHxAIDVmrMDb7Zb1XlgvoCqpa7sb9RLm+yPkpeK93NRJklNijnOQ/a+6msbmb2Ypfg
qX5UjnyeBie6L/0I1mkoQBLk9xWLbICb0ZfMHvEy88moz7DStTl48co3MlaTORff0DThNsVtdiAc
VGOvo8gny1S3j4MWQB1+w3WZiHTl1mN1PefznS4LbxtGbXKWNSMcaWSxIrZP/JJLclhfVplZ3VZC
wJjMeYPa3WITK4OfhkMXZ9VAPV/oQ6gVHHaKwBOaYbKqeYGBlgM6Ss4dJmbRYI2z0aRSaiRwCaaQ
hoCWhnWPKxUvHYaO/BBWCF1zhxYimxyyde+JEwKjfUZG2t4ObQ+fdm734QItSLBfbgmtqtthrH7C
rsO6NLXoOdJdtSajtFHBJB8cCZSwNa8omcRgDVyEMK37za2MZk8b2nhN7oKYftZuw8SbL4rKRvUt
DI12BregoPGXj6LxnWYkbSbXAnXFM7J0bKgChn2stMxPeJEpVm0hBiVJ1p43I1OMrZFm5VPbGOaK
lqRjOo4ebNLyiXjXdxP/wlrWbHDOcF1RLSPM/nuYkhhXgATuRBsyUYaMxoU6Kg1zTHsdqCKiAzj+
8J5k7QLVsyU8PxV2+6729z48pamoShjQZgdkAtWOuQAAXdLb7WuYmmpD/yiP47h04tXc4gkVvTER
fjK/1s3rwMgA564HEbOKx6/D0PvXYyT8H8QtZ3KhJVgNVkiMumjzsMg5b8e0zHexIjeUO+2KgeeN
Tv3vhTbvsjYKz+2SuyGe2Ua2k3sXQxjFtSCtL2PhxLuaLfmYOw+t7+G4UrRbZPV0ZS5POiaqGbAy
KPAUpXabxbqWr+gNx8vAUr88+rl18KYqWyXCBQUgyp8Nfty7NFzqZgpl7vCLXBMfdda8WRi9agVK
O++CMx3zyerOP+czfXWmx2wKidla5TWbdXGr3XEHC6eYz/JxuqXHKt96idt8LQVRKemFDnSHlJ6E
FiqOTZHxjh9m4cABtNEz+yU+X781sdcDJeKGrbA2rHEl5tx4fIGNDpPzKk9zpsAsiKIkpfuNJbA5
HgeRJSTGQLy7wa0/penlUAS8snysUwzJH0o329thy48eOPMxZlK6nU3cph7PxbnHXC3LxZDQwW7t
EYUPaMLBDxeELkJ+1p2TDMIilDZPOu3O3RRwW1VGlLj6pVyX7M/XBuGX88QhG7+yZWU+NLArdsBG
jMsZfeMARKbZupoBTsZe9mWWU/VjljrZaszE/3/Ewf9eKdf/IglRoi791xLiXQnipiz+z6HJnouf
za9S4vIX/18vl/kXty/pWQfF8Bct0VLqL2UJylClg07Fn/1TSzTUX6bn0nrL38AYTG73n1oiW4+/
pOlI/ojoreOb9r9UzPV3L/N/ymWeBxXPg1NBWbtN66zwF+3vl/5XXeCeYy4Rn/LOFudNZeZbzBWU
qSQOE+sm6M8tVL510jYBZSOz2qRtPG5TCurOcqfrdq7j+Be/nMQP9EbrrcL5j8/kWR5NZr5yPb7r
28/k5uGIpNQnp7StqAfDsAILhX4QphpZ8DJMWTNQBZxfKpsGTzxmbnjjSAt4BDlTdhhFC8OwCqV1
n0wZT9nKho5L2CuJSvZQxfDjzx9XLFXE70+hDwmN+mCB8u7Tr/brKZRp3UEDmeJTZi7sLgLA1T3Q
p5pga+YaJ2+KKg/Cd+Uf6L7sb8eJ/cBKhs53lfbiyhwt8dBX3nivRolnnUNrUsplsMOMHdxMwk9f
RdDHP5TNzGpiUn2XivHWjHrj8c9f5G1D2z9OO0/u5RpFqnb9pUT3l0vBilpt2pGOT44YkoMX2jw7
lbK2fz7K8k95d7a4aAXUJKFc/v1OTDYJlcd1O3LBaSoJehvbTEVW+UIncD7+fChuoN8Pxe4DUd6W
Atn87Rfq09ivPIcvRHfYa8ZymcphcdkYVosnTD38+WAffS+CHaYHX8P1xPurYKjx8HRgM09R5cqj
mTGzKrBCX1p5Mx7/fKgPfigqsFxGnr4QvrTf3R9sUuMcR1lySooI/6wtB+qn6mH9bxyFJwMTC8fi
13rXwD0xcYxHx0xOrOOSLf8PTQeUIT/5jX7/Lor2dA5jSmYtzt9ggF8uOmE5AygTKzkBqUGR7mqK
ZT3M1X/+LtZySt5edYpHneUzOTFN+fdw5tdrux2ppi+ilEthdsx1IfJob/BMO4vxhbphzgmsgb26
kzduYBoTzMzQcv78GQAp/PYRhMVowrYFyCqb+dCvHwG4dOI6fZqchki8dhSQ7qSg+yiKQoq0Zoil
fa/jdQtP65M77oNT7DEH4X3DKfZ44bw9sJdlQU+QJTnpooMTjcJ8huZcffJD/n6zKU9BgKMSXkFz
cN9dLl4LEFeIGLd47YPT79WzmIong/BTHY6fTXk+OJW8MAVMimVlujArfj2VfeJFE8JEcmp1ZpHn
x4IyF6ZBkLOi4mL06+NskxLPgMV/diH9/m5a5to8UVwek4Av3o2X+qjziiFospM3fkub/hJ1lzA+
fOzEPHS5QcEPvS9hgGGAzj/XZGhxF03Js8aVNTK7p9IMPffnn6+s339gx7VsHyI9KwXWGu9OvQOA
XSi66k9+ZsSPPj6c20QFevfno1hvx4DL+8EB/6NcV9nLT22+u44C2QoPW2uyvNGowZQ+bq8BOCQp
YSwEUeTuXXLmXx3dlRvbEf4+0QFFITblYH/+JL/fSY7rgTFxudy4qdW7F+5g2doLeupRooiQXVVJ
dLfWHDdZbkarAGL2VrEavxUuCtifj/z7Rc6RcVrw7YGlIAG8vfByaRk5bZHJaYx8ssRTbK+x8fQb
H8bWNTqG+ck5X77J28eWwxSat5eznHbv/fGIkKHrwC05EWKJca0MEp0aEQsn7iAVYAIB33OVTjjW
aUraRiBZ50++8kc/O2tRwQqRl73N2+Dtd64wABK8yZMTkrp/IVv0WYc1y1mFsY9nVlocukC3d8nI
lpmdJZpXD1+MVEL1ybpQ/n4BenTI8ioHeMrzU71bq3aVNbG7zttTHCMZIiVW2KWRS8oOPIGF4ANO
JmPU4JfhhUEOyJkWS1sNtahaYRYE8U9VQn+ygwxGPwoe1T1Fl5g2A0tHVHsPgYVsdSNj4ult4B01
PKqvZRFFqAsh9bD5WLRf3N4eb/MEgQyVSk8vJmnZ19rz0/uhaybI/WGlX6tu6px/+QHLmni5B/kX
N7v57neI6Su3mVk2p3IpSWuQnGGawICN1OyDI43l3Z+v9d8XNLz6mci6wvIcFmzvzrZ0e89J6rE5
SV1XexXh/K0nF9WpNNX2z4f6/QHGoXhw4akwsYu9f4BZXVVPLQHFU8yr+JyQaYCOajr/zlEcc3lJ
+ZIV7rvnVz11sTeS9TsxKOFaGamxsNP+3zmIi0OD/Z5c9ntv75ao7iOnl2V76iZRbrM5FAQd53j9
L58wyUWAc2h53ZqL1+TXFyAE1EoQH2xPdiiyjdUH39NIfvZG/+BXkZ6wLNbosKF45r89iDe1ERa6
uDtloqPjbexf+qnTn1zVv79Pccv43M7EZHnEOe/Wsi1vd4ocp+6U+Do7hPSP7w3fRKjF1ruZMVWS
/XA+e4F89M2WzbUHw4rXx+Lv+fX0OW6tpDtJDmriKU8VBV+5h3Puzz/SBzcQa37GY9xBWIXeX9U5
Jkzlj1rDoIHb4TNWRNIhATMqVXxyPXywjfcU9iPXY7NDHNR590qUeeP1ch71CQywAWohczddMgJn
7tzgMhCtf4TSjE8gUbA8Y2IHQ1hLRLcy2Ti9Oz6IoZXnf/76H5xkAi4W+2Lp2j5PrHcnWfW4laOi
PRXzDEModF8Cw5ObPx/E+uAks3/weB/zghK4ft4epa3sMDO1ak9pmYSPxqRTiKehDfsjxdETlTjH
qbwoho0NFWJBCw8TWdowUTBeiYcna6dvWrrFPPJ5nQHwByJzXnzyKT/6kIo1OFILP5DnvTsVcY7g
XxVVd4KMODJ4IdEaCt9Y2R5U4E9OyLIEebtkQM/55VjvrgTXhemNfNCdaM71tmqSJFwhQm9LQgIH
c7TJZ/SWOlaEjq9dqogY31beCjZTgosDoLsL6OiTrw8N7rfP5NtsVj3uBl5h3rvHVdFOTNwhKpwq
Kq+w9sPAl7qCgT4wf/rhQBiGjjDT1kGK1fDwKdmFPqEAVeaqIejWnk0qzGl58KKKYlYX3s0KWrym
XgE6MhMFJyv9TU0pGkAcQ4AaKzKCgigk1ckhzRF/siSSH5xjdBLLwZIEDZjv9fai84oZL3Ppd6e4
llieI0TXfqKxosAWf+bm2LhzJ3lJXMSnoGn686A9H1LMIiAlkswhjVxk4Xbu3GatK2rO5CSQjbJM
QD0U/c+hyL01cx+1ihq+aazUa9R29smzMfEyIhPHIoCVMSTU3HgxkY0hapoDM3NzM7o00pIeGD55
q/1+AfO4tNlkCFQbNunLCflllw7zqGP7bA4n02iMFYh6/eQ4JN5Tk/6NP1/Avz82fBNuO3KNzRaL
BcHbQ9Vj11MR4w5YvPF2RU32UuN33v8bB4HkKf/+j/v+hqSkuSVh044nNLaBRBTtLmh74pMXwPLs
eXsronQhgPJoUkqg5L79KhN19DPrhPHUJ81L3HrnxOC2Jk6zs76t5ScX5Uc/EcMWDoMB1UYffnuw
AMRWmpfBeBITCY56hi6Rpybqp1Fnn9zPfz9U338x3jYonsvR5N8ezF8uBz+mUmIiPHvSIRwpP/SA
EsYpwYo6E+sepsU545Lm2YodQZdE2jsXDMNHfBJN2UCQH3KGfzHoVB/hI8wF3ph0eE2kZ+pPTsoH
F5MFj0RabBf56+/3LkODX9TkJXySE+0xJt0NQB4osP/z1fTBFglNgL2xtK1F2Xmvada5MNzc4nzM
M45CwoZpktCCuRRTD47GQq5dU1PiQ5MoKIrGeg67NAy3YxA2d0EXTtYnL4EPLjz0OA84BRtAl96W
t9eCCkOpZVzN4OBi63k25pDL201OhauxS434Lj45Acs/8N0F8eaA76702AQlltccsPWq4Hqa/Wyn
bebqWeaE51OMSk8+J/gCh9G8o2pWbvsR9uWfP8QHNwCLLDQum54iHyHq7ZeOQpdOMuprT7UrsMlm
E7PiwWgBTIX2J9/3w0NxQaFX2lw+7+81DINxGufDfGLwhwji195Kdv2wtRnvf3IoS3x0arnFnGUi
sugAb79WFnuMgUAMIzh5cocNRa7t0A4v0lQvxSYYNnyyPWdRTF/OTNBq3cuFxIe39D6gSumTS/13
QcJHbmPFhS5ssQmVbz+Nwbi7mNJuPk08HUhG9OqhXPAosVc05+lCmRBBO21Yo/7QGkfEv/4T25ZN
tMSxeAm9X+xZHQ7ZJDLJQ8zZlzZ03DVGrscGEsAn19Lfa/P3F/SvR3p31qE714UYDOuUO1N2GZiJ
b20t0YB3BLjYXs82k2IqALMO/rkkW9yHmurzrsqd3dx6I8xGBLh7TDy0+ExwX/sz//9ydmY7biNt
mr6VxpwTIIOMIDlAn2jPTGda8lpZJ4RX7vvOq++H+fcAFiVI8By5AJcRIhnxxbe8S1dhLR2mbr7T
MlH9QNhcbw9Iixu4q2kTHElDd6J3WZnjmgJQ0i/vPNNl1IaUwIunGNGpS0y5jAqQYjIDNf1jhXz3
Dp8jDfuaGoiE5aPn5vTF6G5ctLhBPgwiP7kMA7+OSDN20DIdjFQs6EV7gDL2by+uNBT/m177GGud
8eX2V7YWOx5pBsdmuKm7QPhdxuDneywMHYW4VV4D9NHkGtzwtO/dOrxzsC5XsWkFADgXrCfZ0Oer
9CqNzaap2qOlwNJWCIbslDN2r7efZRmJaZtRYaKqbHFcTGs5Xs3coiv6uuqPAwSldz71LCC/2P2s
hZn9MEKW+3h7vbcpwp8b1zRQbCZ/It+wGXQ4i8fCfKMxSZr0o1ea9o8mnkVXS+yatFWbIpGB+a9N
6z8nze7ASElcafwEcVW8aQz/Z23G+psGZuWtui4Iv9pli6WCFWVuv8qNGkWPSbYh5l8kT+kaIK16
b6AXRpZRqvDfmn+drzJTA62ksrb+XkGDxTCqsJ9wyUG6Pg+kjsnK1OlcSJlHYy00KsTDC7Ag4Ijq
sGH+KeJ6ojyQqDO1RTWgzmCNIO1pk4brRgYyh9VgFqgk4s0NqGcoftx+hc4yxpEtWJI5nsNMl6H4
Msa1raHHGbDvoxsaAT3NUGCf3jv6i1X+0AJT+yzjaXydrEg9OFlYIj/QJvmGcUWUr+Gru48gaAso
mAzn8A1tUVvFMw1FqyqGMzh2tlFjTmjD3K/Gunhn2Ob0ACaQ8fXUWM33IMB5YG/bjXvg8/Jl0t4N
jnqlqk8BMjgZMFRwhe1UxWhptE1hPrfRzAbDgghFkBYLbCSoRnRDHLB2qMS7ml9uW7OzvrStn1fQ
SaCFp7H0MSl3k6zcKhQ5kJkroXmjUFd/KaYI9gImTCj60X6H011nLfye3mnliQFgAVJOGcEjehAW
wE68Z5CLaIDn4GiPdZjV2NX0pPVRIh5FZzWfRZz5cBfaukUoqioxqXdU6j1r/tSdcsRkbOg2+r/s
MMBdetDCZs0ST9exky4D8EZ2gJJfbMZ5u5di1h4sSj9/yESX45sVlwjv9gNmRKkLOxeRoUwaq8Eq
9oBtxuDQhswAVhXGbV9g3UHEhrk/gliezH88ZWB1T2yunP3tDbSMLPP+UaZL849yCbbXIn7VYxpi
+SXaI9ycZmtkNBsLhpK7v16FhhlzWRuIBCOZ+Vf8kYMXSSpFnmXk4MBIV6aJMHQSy3uF38XglIdh
GcUD2bRO3bf05I9lPKQnWw+9gmNS18VBV820jek+riNz6vejPXyTuQHDakSNCDmpmUoa13eKtbma
Pg9pnEUuPyaXzFxoeZ4/aSAKD6s4r2VwasDgAcBRdejp0iDOsBeT6WznidzH/9oM/Bj+r/8rP/5n
gf+CJ37Mw6yp//v/XMBQ5kcnElA7kESTWS7WzQGgm5pTMjDAAqvBf1Orv6a8hmYFD9X9nTVF99sl
CUExzZ7US6EMhL3odR0VMk7rPk2+GFmPKUtLbrgdjRFLB6BhISoVjUjuzEbm33LxjhhIEbeoAcFX
nL+jOutgxLRg7oeuY6KdCf0hQmVzazXIbwzFrIFY28WdZPDKRidIMlTmvmYcaCxaTboEDN8mqju2
vZGsex3lk5Dm7Z1VroRjuog6Uw+XFh+J8PmjgQNs7BJ1iGPvaOFB7yYLUchw6sAEkU69Nvh9OFjD
lcHvJmxDqCmlh2/u7cN25fVyxhg4AkayiHnm+W+IuhYo/qhRySPNfTAGF6PtUYQnmXUPblJ5SLHZ
4tPtNS96uuw/GKhAsyxmFZA9l69XJWoW/hyPoe4erAQphiF7oXD8JJjgjyXa70PxrUtwZ3eaI2LO
+wQVgQTF9Tu/48pn5ncwZ8cF523GfP7wTVk1xFyfagcNjgcnEDDx4bg+phWgZsic5noQACtFgUwP
ZUG1zuRoMyvSQPi2Xr1NkcJcA9O52/udc5nFpqfGZePNsYl6d/GCEozRjTzmhzldO6CvHfx2NLot
ZRRCDBBExVJiczl2fvwNxxNnN+WexMyX1PX2G7qyOzgFkhkWH4pIvggUbu6VOZS36ej3CGzpQ4aJ
TRfoG10OuNLjabkptLF4uL3oG8hh8fRzRkmqTOff4YicfxaFnExhFiPFEGigvadQe1LASfc9PsUP
wMOylWH5H2FxtFvQ0IjER2iWjcwJEO1rnBP1lY1gEpD3OojLd1Yk4bqEfvMEsEjbgYC3Iaeo5seI
+PWDiYLPauicZCM6w3rsdOsLtP1gS0CmZuDLg1jOtSfReP26m/p+G2bwHsesQr8LvfQUt8oto8Rk
Y2Sj+YzBc3YHErXMszkrTMPmMRJvBPb7orapLdvDJteYjvVY1Vunmy1DEAvfBCkkzEiM1p07adkB
mNfDJBIuuMEd8Ybd/PP2LTHI8GNc5Y6OaHs8++wKQ8sAP1h4nfvbH/rK8SMRpdus60ylGO+cf2fN
t7h/p1hH2sVAnXUKrH3nIi7396vQz2asLACWKWuRtHBFGlEuO/1YoyKGxEqH66zOObq9ykU3Y35v
iqHbDIZlzPrWSfsjncgmk4wdfvLRS7hfQcnM+Z5JPn1C1iN+BerefcUYE8szjyf9kPuDka7LRKKS
qMWWXs72Q8gJ3v5V194wrWBmM8xNGM8sTlLhCUQyAlc/uq4DgCSuxnVIrL2zypV8Yp45ksLQl3OJ
EoswkUNWNEOu5mMspwghR3DkGx/LGADcbhJ/QaAq+Erzdmw3HlZVx6gzW6ozHDPIvbFY+pfhoRUe
JJ5O35UT1C/mkNg1ZlI9fCKEtH3nTli7fC38XpQG0A0mrjG7Ot94UefSThslzQ195Fr1kLE0xq65
c7Venlz6/SDyDIti3yK/O1+FEt9BFioXRxsNZExRgoA6y2zeTXUSIKA9IY59+2tfXZCe8HyTgyFZ
nieuOn9Ce0UclYdNthOiJA2Aydj2VJXrIURj9fZ6b2nQeaDmCf9YcLG96A4YWdmaAjOIceXbYbRx
TLyfLfsdzeJwZ/S5c+i0xttirYNiH5zfPa2aeNO2efmBTkiGqls/PuZ1+W2InWhbMql4yNSk7bAp
vP1bL8MaP9WhwwfcA8WKZbafWTIC2cJPxb0g3HC9Nmi5iHQNOym+s9TVz/DHUouwNos4TAMDgqNr
YSvKqIDeUgJBUMFYnOl/99LIa7uZ062QMSBLpjF+vs98a4yoy1JxNEPLf/DR1l+H+BHeear5TCy/
NSebL2CDZlFqsZu9Ag5wHws2l8QfofBK+5ipGAV0cpLdQPGPgEHqfr391S4LJFeXnB7d5BwxYV0s
mulGh4RkbB6byYQy3SS/9UI6n5hxq3e1ji4Wo9Tpmxdq9p0Ice0bzg+r3Bl2CJzx/J2aSoycsMg8
DhDQD0TtccPoeXrBhdbDgxrdvNsPem09h4DE2Z3b0MvOINx92Qp/MI+42tB4lVr4bLtVsUbVDEUN
esF3qqorx4HtQs0hqLEpQBfNNLrdOLG06XSkyJl5jKPYO635Kyr8+M5KV3YnWMZZ1wWLdrLnxUoe
3nx9KKvpGJmlvs8C+xns6z0A3ZXHAQDs8KVYhEHV4nNl5mBhYkKS1LZJeSAng4YpmM14GP/ceZ4r
X4opDDhrygamkubitLlwwSqt0Ca+lCPeN0NuPsexSndJO0L6l3py59xdXQ9IKMUvCYx98WgoK410
c/VjFE3WDinC9muZtP9qph2/TDGk99sb8UpbxCWJYQvaEj2eix4PGtFGIUOlH1WhT/salbuTGeAG
UnqevuO0BrOVvLEqEgeWKUanj3Ufa3cqgCufk98AcQd+tQk2c/GOM6Npx5Qr/IisAJ5NXd4ybcRF
EyWa7s7rvbI9ydx0ig3TnhWRFldYWPiNUqBtjx3SJ08jhkG08ir9Thy7mFDM7oSM76gFXXCApGPn
8SQvcyft5oxjtJ3iB7IaXMimJrYSL/nHWk+CJx2JCFxKUVMzrQZXmr7RdmahBJ5PeYpiXvgL+UDj
0I9FtstiOOt3vvtcUi7iO/2OmX81YxMu0mQHXXhkBlL9OLptdPDtPngn+wiflTp8HZCD2gMECx9x
wvsq/Cx7Z4/IjRQDLWB84+RXbQQt3lQOEIoObHiJYONWyypMprKYrtKdROfa/uCrWUil0cFiaHb+
Nh0E/0da/PrRbpxqr6FJ8aGzrbk89+5Rh67cQLhH6rTpZurLBQVKTJanEukbR2gvzL8ZOzwPVZK9
NLN+OZQpY+ZroQMbiObn7S9y7SG5EVCDkzgAmWqRRvShqIOomwyIHciW4hD3by17eUgio9veXuli
yj/vTq7ZeTQggJ7ri/PmeM2E+XwtjmjQvuQMAdANT5vvXA3Zx8RMkI2qEqQAGcH8awy5+CxrtDlM
O7wTe66kGMQ5Sl1dGHNwXTwxYr4h1P1OHH28B1aEu5cMpYFNS6dkM0UOkCPf+Hj70d/C52LbM1Xn
ynBmcJnS59/0R9lW2B2ys540jwXKjDPPIkiQo4NatWJwiVkK0Q3yu4Ln5uQxArdOWEl7l2N9EzK5
GfFBK+VvJosV1rzMU7buqLtf0SxS3zUSTW0X4MMZ868KgFCtHWe/o6gf+nXq1NgdeEi2Ipet4Ty8
dWwNTx+ndMU/uC+NL6Mc+j3u0pp6tmQdPNolTYoV2xwFCCdNcU/vFcNYlCQb5hOyqDdh7lnTusBL
7QlKEjqyaqpHOGh6kKDnbSCzupIGKkTrITDUe9NjavZs2CNWFj2FUg78WXOYXsm2HlB09Abt0LBV
9tJW2ZOuZdkPgwG2WtWkW+9RvgWkppdFvp/oGeYQ7538q6n1uthk3uSgCBIU3ddiCtOVcs3opyer
vHhoUECfu30Il69Sv2AagzQPTouYNtwDlV/b1ICFDH4UnRPopIuQOzGDckVUm0eQOe9tVOLf1aE9
fUZxt/1tjXr/2EBc3NiM+14z3UPqPR2K+sVAMepwe49duWIohECYcX0bMHsWp6u3Yk0TaMjRYs38
B0aIsA9tx9//9SrzERZob1OLo8Z3vpEzu8YjXPPMY1KGyJ0JhUSVVN/+chFBp8YADKS7LuivZakx
KJEPetOoY9j05ba0FEZxIbY2t1e5iHysYpuIXUKfE7BRFiljawQWVtmGfRwi3ODtyBcvc5FzKG3r
Xui7CO/MsTj5MyeZtJsM8vyt9X1s4ZYRa8fcnq238CiP9bGBd55pj00iGhzjMbpyrPwesurKwqRY
LgUGoRda6iJjlSjyGXlvakfFNPqErwKq2WXabsMp/enogVxF2Mhuwr69txv/0wY4C3kg3ymCqRV1
MUMRFiGvBHg6aSauvk5tU6TS1Ql2dT4lz22NyMyG+RcqLblRdc+MAaODrCXS9+EE7jiFZGr5Oo0L
lWrue6tx3R9pHtlfQtQz3iM8jaWS69V5/onGSjitinjMvJ3h95gEkv7k2zKbUuw1kNGanUhmNZC6
HvLHUgmBk2UB4GZDeLXfx4bdtEihKrRntaRGXbaKg+5QTQVuID6CfUfEKv1wg+0BAvAa7gNJygFc
j8ihHo0ydV8qP0u+YVWcELhrt0amKAXvH2sqxv9wREoQPkb/S1UTTomqqcUvw/aQARz7Mp0dh59Q
jrbqZ6JoZOyRSR2/NrLHCdEF5+Dv6lrisUYGMPwcWmn+TCtf/51D+6UqjWqBkC1gUhf3kBCucyAD
8TDKEF1wWKb1rzhNHjQiE+Hf92DxmA2b4aDFcf9ujFzrYyMnlO59PJ0O6GErH1+a0Z7wU4n9rZ2C
T0AFUY7BpmrM9mcXDLLCJqdDh7UTJnIQsZuhO6668GBoifA3U97STHFKRvY403o7LxfZTvfR4jeT
+GtqiTTl2+Su9vZU0SM9AOtIozD6ajllHaw1L8ANq+2C+p/Gqktk/cm3sPbDJwIVYLSj3Th+TarW
BPtZtOZLgL76m1tl6SEcn9X+neBwkSTMu5cuBFMjvjF9gcWJrWmZkhqEJ2xb/NXg4gprhDU6QlbR
bOtilJtC4Qd7OyJddneZgOCVPWdJFrFvSY7UMQrLVOvEJy1iECf7ssC7oB3XpaYVBzH20d4ps2Qf
58zgA7x1DibD3GmKjSe7VuHflqDwoClZaMQwwYUBPsfPP3KWCOXfzo299MTvCLbC8sxNNPQWFn+w
YP3Rc+9cLZc1Ibm0ZE7JEII14T6cL9gmKBNHcZ2fjChuV6atTfsIC7/PqLHU76fOwf0iVjpvP8UB
OsWJxBiRfb/9CS5uUUG/wqK05ztwpbuLWxRxzsBxskicbN/LZxHL7kkJBFpur3JRBSE8QflDtjAT
t5lOnD8pkvdVqJrAOk5mvNesAbHDQBibJIcIGojgxZnKYYVAcrftx/Aepvfy3mNxrjtaqnBexJL8
S0ATNlg16yityn+2Lc9YJZmv4TscHm8/5uXto2hDkiwAo3r7qOePKRGRnvQq5jFreCIB05AxG6N9
hibHFiV5m05saxKnlfuXVPFZ2IO0g44QQ0V424trLxsD0KVIrx0rVKLXSrNrfANKa+f2Ljr6qkd4
b/TyLfac2r1NPG+Q82uPBviMdacRDF/bXpyaWozSSctUHrEn/jLGjfpktxig4fsRPBrI7KBzPj4Q
c4KNsnL3ZTCiB1cl+0YLvv/9y6e5QWFH+LIvJnqqUCpBTlge0SBp38uJehr7yEocsF165eVDQIVU
gnMmZuSfby99bXvT1pzpiLR3gNgsvrvrR0UamhJo4DStnTZM34X24D+kY4L9VYXBZZHANo6IrD5V
yu3Fr4QR2qkwZZjFMXUHPHi+uonIPcY2ZI9dmCMPgqfTofPH+j3qoc6/dh5bq8CqLQzmoRWdAOwk
2yGX1fvbv+Kin8YO/PNHLLaBi0dIN2WBYkjS6Ws0Kv2d31NgywaxCWj24fb2em9Xw/m+Q2daQTSE
YU4ytsSSDDAJ+hZRlGOlp3hP1lES/2OqKP0muSg+yALI6rrRnQQLw6Ix/yGfMFB5bWI8wEIxBs2a
3dD7a9/WsmSH+Rw6igq86j8kFMDlwgQPjdkDVyLdHNbxgfRVAqKgIoIr0YTaP3VUCQ3mWNwesOLq
63UMuvXHUJHz3H7SK5ckWTRTY9iOLA1Q8/z7lvlAKlY56jgOjMfzWtMe3LpyX6LUa3fghWE1jQPw
JsB/SP0rbFb5pfjLVrvawNpydfvnXH5ofg2Z/dyn1SHTL3ZbLfK+6/NSHQHKVacsc39xwPuDHaS4
UIrh3vDt8n5iOXY2HXyuZuqX84cPwQiWoRzU0TBC853MU7yYwi54uP1QxmXkhrEOrBq5Daa6kNbP
l5EzPpvgZR8Rn5TfAcNT2Y/BCSsd973IMTvztUb7xxy1+lOXjMOzOURPTeRqP6GLkVILnNW2PoZw
6PeJ1Du6Ho7kemLG4TozuvEOdmE+S8utL0BwzBRYgs4ya7ITPSxaZ1TH3vYx1PV9sa0BK65A0ond
7Rdz5b0QWOaS9A1UtDxlsSp6FRamfYz7fNr7rmvse3t0n/zBM1eGF8Pbz3t3U3WOfueAXyaktiQd
nXMyuNEXDfMsMZspsgP/ZIzTcBg7zX9oE79+aGsUpX09QohtbLM7sfQykNNDJv1jtEwsByNzvg38
KdMUUhbBCVGI5CntyvKRiq9AfVdYs4cRmtuVC95U9Ciuusa0uf22L8/WvDw6/VzhdOtQ6jrLQHOr
kULPWb4rPSyiKwxTvVy1G3xUwjVIqXs006vrkXwDTSG2MA05Xy/WU9vH8xoPlbas93afVAfkooxZ
HzH43LfZvdH95WGe0TYwqxTXswRzvlhPeaYBSiM8dYxZaHGAasg8zbsToS5xE1Qx9Doh98zgFBiI
58u0oJkZRxvhSXjD8HGUUAOQXU4T69kfcWnGpiopPsGZBM4bi8bmEsDZQ6xwZZ8pQD7akStLdKgO
m1Y4nBqEPH+lQe/rGzXW6fvIRAPtzk++cpvxk0leAAwSiBianP9kxxiZf5lFdEKBWNtkIUrsfpyK
f6Yk0PZ6pvmbonEMpKorfq3jFQ+xiXdPVZvaR8poZ+vFkXnAxdM5hEZrb8fZTNzAfPJk11n42Jgj
bj/2cMQ8K3aB7pv1o1079UEZfvEoUtvYRJlEkJ3a96+LKlJ+ZocWkz1APMvAqlxPhrkTR6eU5kBT
0XjCEsWi7EZAWxXi39sH6DIyshq4QxAHiI9wT52/xkoGk2wcPzohsDyugFqh3ChrHRM2Nd5JfK/s
ZZYC7Yvo3FwvLzZZQks9NSYnPPk40H3N9SDFNLeu77y+q6vw4jAQ4fom6J8/UBdjZlQNdXQyp9Lf
Q+DQNo1l/a3u2Vz2z4Cx/7fKHBb/qHw1I60mGbFKYFb2utUT4IEurl16iZ2rW/9/hDnKQNDhM3qM
6eDi1elD39lOpyMfPErrY9kWaM6Oo722A819bDEdONzeFZdXCZB0pWwT5QjauMuRT1DpjpV0EI8F
YL8dPFK0jAsV7HtBGiiH0cOxt1R/H8tpqdk6QHgeko7C+Tu1x9Rv4TpEp5koc0hKLVijm6G2QRD+
yM3oXhVw5eai9AN/DuQeC7glByXwpRZYTR+fIkPLVraZPTWD9jEtrd+iM0/uEL2zUvkylFiR3H65
V3Yo4x1KegHhGzDCovQM6I5IIyGmey1w9tDHuaRAQPXO27ySoHEbz8KWFNZkBWKxRZvMq71Apz+F
jAkcDkhUzdcM7szsKEXYwu9Ukw86ydiGyTNdzxYmp49aNaJCoTBN9Oh6C8evAfbaNPU5Cq1TLbdO
H2Gp17lTi9l1H9/rb125X+F1cGqhwM+anYtwNMSenDyNlrDdp/Nsvyn3oYrDfTxFCs/KXt75FlfC
H0nhTLpnsmmCBD/fczAEk9HxItppVfca0gd/iOruF1SYexpPVz46KHOo6DN+iCXnB/8jYGDh4aZF
Z6cnHzuJtZ5H1roR9nDno185twjKM0KEEUfbRi7SBZWOhpW3VnpC5Yfxmq6pTQ9dbZ0rN95miDZt
KkRKt7f38yWmYIa8gJMQnF2A+8uXiNsEyWbrZ6feqJw1YEq801NZPjmACvZVkPendLDA1+cos0XY
kHwrBCYtVP4SBhU93S7U+l1betlL1TrlC+Zg9xqHVz4zflF0mui2cPcs4ad966S+r8YM+7A2fnL0
ib663iMHPOAicPttXPnQfGUagwyoaFAucRwNgs+JDRP/JKJyWFeZhg9gUqe726tcsGe5gKBVgjrg
QnhLF873k273BkpLcX6Cv2QBEjflo1fJ9J+pxGmVA834hDnruwmvvz2ZT77DPK58Rn2UVoeU5a6Y
Ghg9WvGrKvJwB2Aq21ZeMuy6KQ4fVJe8igirnEwU0w8fVt06wQ7w729qcAzcociVMMtbApW1flaA
7JycXFo3CMC1QvYiuMcreUOQndd+JOuuQ60603ZAgJ2/KR/GH8A+tzhljTW7UEVduC/SAmk3rU3N
BN3/IvwexDCDN6VozC/T6Bf2qrcs7xvjCOPUDWL47Am/+JhNSn33cHnEht2uolMuhfcDBp3AdIvs
uQL/3xi4qzteeueIXdtUc+d7bjm/ySKeP8PklmYZ5nFxMq08WRtIpwU4pabu6+1ddcmHYVcxDZz1
kiFFUnqcr+O7qhiGxg1PpuchptB/yXtGKFh3u21NV7/eWliaRKVD8McLoR36h7rXn/PJvpN/XLmb
aT8zDGWyQo9Un9/HH9HSRFmAD5pFJ/xB4HnlxfAQSbOb7R/rvTv1v0dsKluvqT6bQ5bcQX9ceQuk
pxTxDnhEVMaX2Y8Rl3oEAy87VWZnQxk1hi+YWSI3AVFkH+EahP2iqUdrqefBc4/q6LZQHS7wbRKt
VVDJbWaZ+R09zivXOeFrpgnCkQIG5C5uRuhxPvJC9CNtc/C/VXU8QuEFufU6qk5LV1opcmelj46P
Up0VPkVlZR4sE/IcZu+G7m1D/q/viW1QFw1hBKWkKYff/TDzVaPMw3yHREW/N8V4y9nODx+Aczoh
DLWZKKDUcv4hIy/FSc/PqQlrq/pgloH6TEuCzqHP9AGtKIQlcRkXreutcV4uH/gixR716VDDrLXA
D6SUXhvvyqy1vueebjw3PNxOZEPFORu0DlCOanF4Gz0t13CLQ12Ztl6Lc7Y1iviIRDyMnNnt4NXA
rwzDdJE4PdqsHc7e1hC9d/CJx5DZLPtia0CDxqXMjcZn2ZIebmjODvB5fFzfvNrNsnXnFRrOwyWQ
3G3v1KE/+8XhWDPppU2XDYTSg+a3gf6oTUG9jwNbpCvyi+ykjMoCI1xN1U8HinDBr0OqjNpv3eD6
i4jRdCx6gBmTnNSPHFGYcuVZWvWpbQTWR0IP+m96ZVvxGsQnts9FHWc/PK/LX5tkUv2WZDrDbQ/x
FVyGPCkg7PomvrRa5wEfGgZNf8TbRrU0X/OiWhvEd8R5PRusSZlm8tTEshQ0dv3xZwznCHdwt2Zq
GqGapFZxguLkqq1r5/doFQxib8ccnBkXvbn5qM2YNhq1irbVYmObmiUxi5PTCQtBYEPEA8Qhy7zA
ld4InQTCMQbU67Gd3GyPOWmvf44At+46kaH5BzrEiJ+YAw7Fqs4r85cYBu+T7BoE1alf/HU15YrT
gfZhuybZE/8WHZYQa5hz/RM0ex1+K5/gQ9hSz2EvY4lXfAWxsx6nCmK4ZWKlEI3G8CSGBnc+fHxK
lsbjezUC1vsWZmL6kusJB6fsysLc4B2QHA0EtZgkNTi9biHs4iOcQ5AtcC4q0u8Wuqq4jQu8ETc9
J16uMDzroWUkDlWd3RXmq97E44OFmW+9itvS6faukZv9qrIsGhVD0gjsbWnT7+x6BLuVm50rd05b
dMZKgyXRwFMfodZgdqNvsxy7E2iqbrI2SyNblb4MfmL4lYeAJH2chNLEUMEjfD6N3D8yg9/61Phf
UfKMPhpBOzhPZaXQCyxmdoJlaiM+rlHgbvt0ApPWJ/EIpc1Mp6cYjnS25YK0XtGv9QiWre9/80of
zn0vIMxWvR1ABteAlK81rfSegziN8xcfX+7+MfKk3u2dEazZbqry/OPtPTZn8WdRiGnfDDIhesyI
Hn3RpAxCL0pwR69PfeTgW1MU9qMlqlOt+3hQShRJZdJ/rwfTvdN2nqPbYl1asvgyopqHhNlSlG2M
yMGiaaxORZyY67xFOjn3BaKLnlXucbO5xzC78pwzU53GEZc4xcziOesoMwbH8lgv8Z7ahP5U65kO
AN/0qa2yPXsr39bC/OuCliyUZyTTpBfHaHOxrFC+4Uyiq0/BzIKeBeG3iUKA//ZHvMjhGWjYM/wU
jBIdkGUeV08pxxNj45NR2qehDb4luuXiAF2JO7vlykKkPrM6CjBp9s38938kH16DCI4v2vaUI4C9
oWiBl8kwA0+h6l4af2UpwO3ILBMAFQ2BRezrDZAK5I/DKUNgeE1MmLbQKZ0neGvxnae6HHrSrf5z
rUWpG5lY2ITtMJz6GB2jpmQE6E+Ih+GuhcwFF+Ee7wr7i5TcyEUQVSt6/vn29je8jPW4cKAjySal
A4LA0fmrteMUzIhjDyeBvt5G1cp9zMbpnjbXJeKSR6WOnVNltgoNhfNlVBXFpay04TQII99rqeqe
Km1k/mH14xPAB2dd+n30wUmADSWz+DA4tHajldL52/YCP+RNQ5sWE9XH8ocMY4QObtn01ONWtRr6
Um4BdeSb2A3uPvS1vTSjB3XO4vz4i3eL4AtAnaQaTrXEsDXx/+0dJ3wt8bl0PA/7rmATm/5+HMoH
kA1PYKg/Ney+VWGb2rNdjTrEYXUnjb/yk/gA4BqZfNL2WJYTYWuGztS6wwlNzmSPTGT/PuoBNFY4
KP81r25u30AiguEDLovO7/k3d8ukGy26HqdKNgDR4sj5GPU2MpEmKlG3d/Hl7IG1FENPfC/goIFd
OV9LAXnSAt8yTj2AXco+3c70nUXKhRGm60LrC/uo0NbukJLpprN+4WddM7R3YT0ghhvxyvBrtGV+
LLkv+9XY4obrk0ZHs2wqTIbGS80tgD/1HRsi+T4JuXPX1dD/HqY8/sFl045Paa9ND1B9uZHtARga
jkV99tftMR6UXzcXhW/iovMH/iMUAjvCAXZU40mauQkzBAvdgEbWByYJ5Z2q69peYZD8H1QVfcvF
mdW6ttPGWBtP7tiNmyzG6yxIU8j9Y3BXwHXusJ7fyzwW3Kl5Ukq3zF58PwTfcjEp1pLY5a7zpizg
7ytkzTNUy00teIYMo21wVu4OfA9cqtz8TmCYV1j8AnuWjkJegPoSENL5i01cTQ7k3OOpTkD4I/Cl
k5r5qJpqE/+JIPxroucZY9MpvXePXiYlAEAgh0sU/GaN7sWdw7BukkGbTCdJObOy8BhbV6ovKYos
Fh6Mv7+2mQ9DboaLDsx3KShXqqTqbHvUTy5EHjsU5WczNZuHoYd1fvtYXgn7sLRmWhNJF1WnuchD
2rSupwKrv9ME9uOz5wJCiFyHo1OWsLhWHXK9D7kGcGKVqQQ9UnfCh2zjFzEIpLK2v9z+OZd33QyA
p+nL96UduGQ2ZkjWVrkxI4IH9xX4nIVyrlPeibCXHxNCEDgyOlxzw2a5kzPhhmUpSnmqrCDe9V3F
IwsrejAap9zGXWPcaUNceSiHloicszBEApfoBhrwiG34lXXSUe5Z9Rmtryp3m93tV3flqbgtAaa5
3OLzrP38dLRFXdEhr9Upq2T2GEN7ObQ+ruJUDwPABl3/WygW4WBuXAN/nz/UUkfbq8tkGq1RnRil
GOuUbHbb6j2NaT9xD0053iNmX55+aD5gsZjOoHDJn+fPl2Y+6g9GYJ8MFxiSB/8c5kuDwXBJm82Y
qno9ZY69n7Tg5+0X+/Z9zuMOt/Eb9hBdWYsYeL4yvuYIhlS8WXyw+t+WRSqN6We1la32mVdcfyiY
929wqAVfryfQb4pIbRjpWlvkEMYXI5DJ2o3M7zXJId6GQXZyEC3eeY2NZTsu4ne29xs2avl7QTmj
aEHEYii+iJN1jJHX0Jr2qUy0bKsgBq3tFgtDL0ebTe9RiHS9PtxQZI3v8jorqIn9cGs0hbapbVXg
u2lhXtmDKrr9Ii/PAfAP4Bhzv4KRzhIH4nW8DukP/gdPAHsf/UZgBHwX7e1cXlSQzQlIyK2wBo4u
558LPFkvI6bXHzT6kSe3LDXq76HFcNsomv5bPmCrbpc0DdYT0xRnF/kICK3D0DDw7awqjGcpX/L3
CbcdnKsgdL5jONWKRwdLpEMW+e4+iCKwb44HDXs1FKHf0++qy2kz4h56GkuJd5jKKK9XuowqCyc4
mX5BS3x6UiqrUsT3AhfeA5Bz8Mm6NW1t7B0Pket26SuopwlRi7Ys41Viq2RLqyb/6raw9rsqiD9w
O6c/bT+0mgPaU9nnsrJc4C1FKD54k23vKGbSb3qZBxXiHN6QbhQP8wtsgT6tiELTqzBjzLnqZkRV
wuyr6nEo2srb9kZpPABeiX6GhRHpXGxJ7K+d1KpKdOpU8VS3VfS7JCVFxlz409cyF+p9VLZpjHB8
bL6kAnXBvW3jcIPw99D5qxZtPYY5XhEk+6THnDgJEsW+wvN9Bc5raLYiKeQ7zQekDfrc6nEuiVRs
3MkaLtri9BLI79kNgLxom5nn2wE32ba0kyb8EDVozrv/Q92ZNMeNZHn+q5TVHdnYF7OuPiAQwU2k
KIraeIFpS+yAO3bg088PzJxuBiKGGJbZHOZQZZZGSU53uD9//t5/sQc9MAqn/dqYCuItRt9e145i
7CtJk2tGNG4jRTsNWwz/XK2jr0Unc5U5JDP+M2aI7U+ZGV+LMYamEmf2zhkSm9Kr093TLpn9oUfD
9PXTtvzDR1EAMVVyJIDiPGFQW17N205wpOlADTzQzKlvx8rpgzq2teuUYtjBCtPolpxf2Tjip+mE
RWbO7c3RA5PAa/V4tZWcc8l50h/arqjehRa11KFQxqCg534lydturCoLDwLDMZoEc7l3s6x8Bz1X
blxPz4nLav7gIhCWBdeJSMK69NHWujbwu5gPc2yDqBs711L2qW4N70d3wqo6jan2hpWKwbxtRh2g
pd76ZjR4H0AWlT2q+XXV3PS8joZDX5bmXe0NyDdhB6wOgSBRQllSYKOx672wPAxp1AAERp/HR12v
i/aASc00MCvTu8p42ZCWzkjsB5pWCjTJqImXu7QGUQ9eWqJPGDktN9jrO+AkI+AjEAr5PzzBEMpZ
vQ7sNq2HmjznwaNOC/rMK3aQJOeDqIdyj+9HErw+3slWXypoz3U02quo7y2/z4uHT4TWNo6QqfHQ
2HV2i5mRAe04dPNPUq0es1rVv8lqsL7hethsEBNObpZlZBQGlz41N/S6+VQbStPgs208DPVo+rmh
4Pkcw/h+fX5nNjfdLUokS2q6VN5XC1p4xTjoQhoPyRRV14mXY45pFellkeUOV9kcofenp3caH/fJ
mrKvbmsmVyhTbwm7nTz7mC44BfgcYHAMGrTHC50Ls0uTqDMe4EtMj+pQVpeeoMkXt0r0+fU5n1vZ
l0Otsi5yu8I0iZwPhUtxchQK1sqON+xfH+UkRgMqAnIDNRUbByqVy2/xYuckjqaisNTZD/FkaIdM
TbD1zjoDL86pvOyE0K4j3cBTS+3m2ynTtI1QeVrmA9BErRv8AVh/1nOVMiTmwLVvh+aDMEd3n7rY
VMdp7putvAGN+60v1btm7q8qs37fO8nW6MsaHkcqkDuk7jyqLZu2+mqN+8FR1LaMrYd5HufbLtMM
jLHV+LbP2jmoE3Ci0Gzr35mhFk91nn8qq2QRrq3TrcRxuRJWvwh57kIS4zNQ9F9+/uIzNF7nzE5d
KA9qzUPC15yBTjaiLO37mp/d2wV2sL4sR2HsXKTtsADvLluCLDTSoZl2cysSLZCzl/54fXucHDxz
qUzC7OJa0cGdrb9Pk0WAx4GGfdC7KboYVeudG03GpWNWRoVfTjFdI93b3FsZ2BmZFgr1iKz83kRG
snUc1kcP+hNcOooAVOfIMtcAMc2pk9im2vyhFLqMg2ZSRLbXY5J4L5NZuYMkQ6/CQv9kfucJBRC5
KCTCbZHptV9d/m4YjMixT6DXOs0IZsPNlwbYYCb7ekaRyVfNxiZsgm5GTrScy3ehkw+OX1eZclnn
pvVTQiJ4R2dhqCGCJs03l7u08+G/CJzaE7f/YXaz+cVTRfJOVovvt8HDycMGHrrfrqiX2lkaZeNn
15haMMppcYNToIWoVlrq2K+jdRDUPGUUpEvEPO5a3OdT6iy0e31tLJItN6oTINTyoCJlgKIJuvVU
/UeN2lIbhMw+RmZW61fjDObGxw8eZcekdxvdJ95nv/tMzx9DRW+o3M1Z+1FvO+OS/Dv/kWipCcKa
YjFlw9SL4h0CvFQxNNx2/tzYh0sceHlA+F0xFgFJAMEdvNL6aZHPVtUUKb8rrFyELDM3b3d9L7WL
wlC7C1OPq6tYw+ReT+vs47QIVgK+6ANtyLId9c8tJRVtfWDxbqHrAvRkYZRw/62yLZR1k6mWiv5R
wTwEkfRLitN7zX6KXUoajX1YNFwq+3uhpXfWzMpV/aU5Zm9MsPkloFDgrYo6DlyRZ5GOF1EDeRWr
s0Jd/ZhXnb2zcdzcqfNkX/Rk3tdFo0pfiHh4GtCERrlzI+c4QSqR4FL/9BZeHLcyEfQ4ZrVda4WO
XTgfZ/0+yW8b7X1FV9Y1ugB9ymDxUTOR5E3TB7v1MG77OkFUM0yxi6zbgoy0dvdmqfme/iUt0wu1
qDdutpOr5fn3Ayz59++3dkAb3WFUMi13PgKNvSj27lW/d/1xH/sfXt+b6yt0GQd1ChoZ7E7qeat1
MAcx4hfEOmS+vkMKZdf7Q8AR2ljvk1C8HmeV5CVGKPrBZj7qTvObXRygAhnsUx9syF/76j+OlK6b
//pP/vtnJVBZifDtO/7P/7pNfpJlV3+2/7n8tf/+Y6s/9V78Lj+29e/f7e13sf6TR3+Rf//v8YPv
7fej/9iXbdJOH7rf9fTwu+FSex4ETe7lT/7f/vAfv5//lcdJ/P7XP39WcFeWfy1KqvKff//o6heS
3ksz/T9e/vt///Due8Hfu+im7+X3k7/w+3vT/uufqGn+QQqq4adAmY/OoMUXGH4//8jW/jCeE6nl
wYmc6ZKgllXdxv/6p/sHlki4fy/l1cWHZtmH6D4tP9L+IKHlqQixliyIP+T+83//avd/Bb+/vsp5
eXIQX0dBcoGjEA1AJy6Vep6daxY2G8i1s7KPUSbvwSMnCDqWu4ZKuaAdY4ce3Jd0fkIbyfw0ixjv
htL1UtSZZhkjNjW2/cchGUfpT1pmPDWxm9yrOo69cGtK5XECa/NrmIWnB01UXks1FA9DHqWZ3yoA
/v1KkeONIbRSpdzRRw+o6ujOTinn7ENHqHinmaEjA+wPrc8jPgShL+ayGny6mgO2AuZk5siHaA2/
8BypH2HjoHWDNEv0tVG79i5B5MgImiHU2gOSX8zICbPmKwrVIWbZJUizvT6qzvfa7KIPUoR978ed
kf2OmnhG77+KDJ76Y1Z3+3RoLV+pm+Z7rcZjvpvqIgJSYVMjvECtx7mRemhFAQ5OLeAzHKPxhkdM
ONtrQNa0AHHV6FvbRN1t30aASkLXm0x/eax+iLUSpU47HprrAt59FxRFr7yv58TMD43TppGvS6/s
/czpKDwUnWf1eBHlY7h8l8K6ErOqXwL8dcTdEMVcrZE1Ot+AyIQRqX9EkTCE3RNfUX2yCr9z+pSi
Jv8BeTHpE2vXyLqBj83r6VIgQm9dGYP1cQGPPSgp7+yLoTE6PB7yVntQijjKA0lefIvTuBkFQwup
FGlqlH6iOqQ8aquxe6WS3Ck+SDc39WMlXNAzZqynO9ZQlEiDKN4Pux7Jl4RttT+00RpJejJN9Je6
Wlgf6VdNie8qef848FDrfc1spoOIAE/7Y5y6O72zrpMym/fDkISTX3WeuO2LwbKCvB3Yx6PiaEh4
GyAGQ6wFcGuQWtOw2nkITnnA2BpegI60Ew9uewqcvqe2ht+l+p4LevplIKnyu8ff/c+xmtX3dj3N
8iIsF0hJq4Z9sRNDHtN4yHJv9HVTaflkcgJei4ocACZ9BrSYu03/1I+heHLKKo5AdlmR5LVpzpe5
bRcm0NLhdlZHJdmrTUlZZ3BTHPz0ua6fUnratm/DHdYrvUfY1cxacy/BZV5bbYuurDOFzuzPUayb
ezj2uIOhFCTqH5MS5nfh7KHUjfkinEhoFyxknxfmflFwsy4cvacMgtGIPgd6Y92guVmE+0gI8Qjq
BBQNFLMWcCHYvBINW95RlH0zZMGrOu0/1N5UpFfgIL2JemmOUaGrzO4PUc6avavNRNNxJ9Iq+25U
QJbAJ5uH9wAgq9ZXoy7/1WpuU9/UnhO/E3ZujEh6j6N6odl0AvetMWMZI2a+hT/1lfhTLcr4N0lk
+BW9kfm7UvHpd7pi29/KvFMXErcpvkGDEwq2y2lP6jBMWLerKQ98bOuQ9N9NYTw+unoP+h4t1f6u
F7Bs/GjWuidrTI3vyBFNShCncbr4YJfZexxGle8OYgFGMCJA/Ys6uwI2tgqbR5SCnBb9cjgt+7hp
5cdSFtoH9hg1E1sXwuI1VWXpPmzSXu7cCd0WIEl28tkN1aTctQUb16+lqkeHDlJ0BGhNF91NawpP
u+5UMYx3PbRCx2+h5ye7cOy79tquPJbDlODxdoWlkah1upIXiPTMtf1YyTgzQHsKSR8Uc52UIIeh
dDYGWaIMN4OqVtmdJdDh2tdxo6Lf02bOdJsOdPXfa0Wk/lBS3tZ+mMehe5EDstR3c6JqaWDZ7Ti+
BylSIQNlCDV7hzJAVQaTLaz7Lgdo+KGaG3XemdAIwyCceKQ/mJoS69d1PFVAQ2Uyhtd1V1h26M+J
raFnb/ZyspHXL8pE8b0aGZl9M3XqJ2ceqLNN86Qou9J0BhVPToX9DRC47O50Ho71Z+QV2vw3JkR0
kmjZuQMeSzoNAVe67nSRReACfW3KzS8ufPP7hr2IGDOe5pxM0DE/6DkrPwrOfepT3haWnxnJABbE
LdrHgbWZg9yUpXdIaZCOB8VMcFdtJhSkLTUbrhsk1r4mC61+Z/NWvqV5Dd85dPseFbfJVeRuALz9
E+zy/BPLvvp9JbP0ScgRuyIKuF9CDvRPTQzxjKauNxo+QQed9yGbnV+82LtPVD0r7HyTvgCoVIYd
mgx9SNdHqMjw8bgLFzu0zHS/GP3oVTc2EnbULueiHfeSKuRed+VccEsQcjp4tIYfAkyTLIBpwJCY
KJJT88RfnPvSTpGgSLqPul2a0+XQCAv0+5APeEB00ycdndFkh8xTFPmNjMzeN4ahjP2khVh5yIq6
mINKdVlAWc8RJOgk4nViz2EWH7Qe/wA/i0cHmGcou8+qPZrGTuExhNyD1vEQzWcX5kA3GOmnxBka
F2seuj08hT215bpIGTX1wuzd7BXMh3hs7xUrQjrDRMHiSe9MsShlabLn+s/y/pAWnvVkR1bxpxNR
091VuS3qg9IZ6beyqsbPOCnR9hGhav/AT7B9NCi/cYOaYw5iWW+Ai05j2/x0KsW76luv+eUmSAx6
sqsIGCbYW+SxGq/YCxqCH6YSAO94wW3rlepNWYjwc5eG6Ps1USuhCrSK9ycKPdOfC0bpT80UKtGp
MO8SY7YB6GR1894qleISE5rqtinG9mvpyjwOYKzhQNRY9I9mkFRQ1Ci6XdHdEs6lq/SGtStDt6bi
bkT4Pyal0e4dtdS7QJvz9jIMHaPba7NeGLvYneD4tbGh/rKHcZ6CUcQmWjOWg5sfMOH8Sh1RMvKN
VNcfeXCZjyVex95Bx6Uu9bFdCdWdEtHh0cbUBTcVlgheeBniEo4olYruU6F+VUu7/+qpcOv2EVVj
6uuNYSQ+laD5DotsrQuarmuuEjtxaZaKPL3rcFbu74oiHbTASovoEzeKml2lXqZ9dhypDztjbMJD
TBkl90Fxt2YwxS5FGZotk3HQ4T4o+7Ks7U94UqnNxUzm9LV24nwMqLlkj3OqivvUHgCq96qiNuAY
s/wdQT3+3npm/6sA6PiLbHb6kXdp9eTOGRhnp10+nZHM+tLS5VPvOPNOTcdRNBxzO2zvEyeMPzVj
7oa7COA0fREAHuouRDvscUi7MAOXrdnfpi6db8qIduHBMgbPuxZOq9kggYFYXjVJKCrupEj7LOHZ
3EfeVBWXFbIvvxCNi5uAEou40ULYrUHNu7bf1UDrK/BH0kG+Me11Hz8F7XrAEDQPDNpt13MZFeg9
JobRg9RuoKmzhzMuTfDHaOpFIrxwjX5plqJauJ8R/IYzLsYWNkI1al/JEQp6GBVJYuBKr/kSt7bS
75qw6yF8wIJy/Kalbu4bSaKkl+jLJbgpm6HuBAD4vYephDrko1w1PJqpjL/gMijETimwxvKrUo+/
lMo0/HadNI/AN5E6+XgFLpB9nE1uMrOIP6ApoEg/GgbnsRApPVzu+OguqV0ctjRVTOnOK8dR95V8
5G+7IvbuZgeVDyg5HaZwHXobJRqel6lizBp446G8VoZMxrvemqyrTNrmp7RPBQG2nvgHKqsJ3/cG
7AuQTyEqDT3inGijGIOR7Tx4DNH/u2dw/7tuu/r3P3gFN/84dOWv7y0vz/8PHsQGhbb/83vYr7/P
Sf7yPbz8+b+fw7r7BxWwhRwKupl25/Kw/fs57Bh/IAOBwAXEn2eQ9f88h60/EBKiTkLBiNtg8Xn4
7+ewYhh/OGj9aCpwcCpa4Hff9B5ev4ZhTnqMTwGITiSIo+P6lKFEyJ5FNVwHqwXPPsfIgV90XWlW
1xFs+C0U0HF9mse3B2iMhjMwYV7eJ+BooThQf1qTLmTWTNavkcfszAsb1VeTAiuNwJ8vvsTfz/+X
bmTH/aHn8ehDLb03pIMoji9d6BfFP3JRDmWOrBooi/Khpcb7KBM73WiRHI+CnjkLB8YIVKUO6AhE
+/Eo/Tx7kdqVdGZ1pQ+mVvQ7mkntRq1uKV39T3X371FAsINXWniia/t00nIRukbR+FTFvX3YKRbQ
hzF/isZZBknmKW/ChS3joR0BQQwNGFRu2YnHs8IWiIbmiDJyV3vmIaFSeIhzCClv+UJ/jQJY3gGG
wBmx1toOWuciRbAgblMezV/URBZXrRjfJrbw9ygeuG12O/tg3WvmRaHGLaYHqEaaoARjb0T2Pasx
RvArLikQWnKIH1+f2fFefx4Tl2w6zQAGofOuu0JeaUiBMCkXBaa416g8WkGPxfWt2qE7/eahCDEc
KApo6Kest4YuChV504yh8l6AVy7poifIwOPsvMWkPN2FUN05xbrDMsJdJGi9PFGWsEtXKQsulqRJ
eXOn9qVNnHhHr8t7P9TVFm309Gwdjbcu309tBdurZ7y61GZxWaDnAk6it5ON7uKZr2WjfOVBsmd6
mOYdzyss3HlKKot3RC7jfochQjoFWOPNT0bUvw3i+bw1EF5fVD+4AEBDrqrUnqxtt0kn8gIYjUHX
1/odhLxwh2T7FNjwfXZv3x8WXk10sFB/BJ18PLne7EK3BafrY2sG4MtL9X3S6g4lMUABbx/KpvUP
+QUNRpq1x0NpimVlykhiP9VqHsDNtO8aNEt9r4i2MPtL8D4OiEzlxVDcui+3Yj87om40ZmXN1fsY
MfQLF8rNZ9ycTThEmfxcu93X12d3bje+HPJkIRPKuJnGQsY44Zh1aB2ShhLovzEK9AoclukmW+u9
2HgirgGK4g+c0NfOKkFO6pbGBgTp7FzY7BxmGMiAV4+XD/CTKWPPkT5Nw8W8urIXNwx74248Fy+o
9ZtkP9TbaU4ej0L9K6nRlZFUkxGs3rl4dl3nVEz/LOCdPnrEq/bfOMksHeEQuI1tmqsRUyUGx2XT
D25JzC7yvvsG+uiHLnVn40I+t4DIYyCyxV6nsbGElBfJBZ34OKIMK3m/KA7OpY0bmChzbByoVUtr
CRZovgBiNgDMLhfJKuLGipvA+ytrXxo8TpvSGGhGxOmeMmZ0UQ6V4VNYvgjDLLswLOQXoa2WvNCh
TW9EkdP5gm5enHYWEasl6TmeLzVGte97bhmtbHOA3I0ZN1exAUZ/4wuuGsd/TRkELnfmIngC8uZ4
pLGJ3BgziBqVwzi7VnO9P0iouI9VX99GtjJe142o9mhYaPDlO3BjU4aYtLNrtda76iZFbqRCp5EG
aZ/FgQCSognwZPX7DBP5kdLT9BGqO4CRj7zC9vUWRnYwqBGa3End2w9N1/KSfGsoWESFnlUOF3To
Oj2adGMEicFNMRqVCy4fZe/Z2FT8Ozu/F6OsttjUC48CF0Ebr+A+6KJc3w0yxPDajFD7/Falwxat
9XQvMS8+MAuH3BuilsdfmAd1aZBRolA+ufVO8UZz15u82l9fvdPgwyhAPZGJRMtGXXqRL08oRWf6
X04LEQYZjIfKneTeyBoa6cg6/GiTej68Pt65dWTL2mTN1oJtX0WEEI2hJLe4kex0gGfaSxd3zxDb
dtctFsH3yWuDMSIL3Jjn1riredpdNEpZmZJuU1nfpENVXYkYMFraKfUNyFJzp2apthH+zi3ukm3C
ASKBN9d4+VGgeJzXJYubaNbXVunGbq97fXoxlMB7gOkr7ZfXl3dZvuMLH3Q+PDKDJ9Ail7GK7Ajd
0tRrqPX2YVMGtpQU+oq095VyfHvaSSpNBmNDsFUX1NvxzkG1YM4G2xR4znf5XsWQ/jC21tuTaazL
aG/zyAc/RnXgeBRkZ6rK1CfhK44YLgwKRn6WOh9UmeFuWW/hMs+cuaPRll304r4aIt1uRipwvop+
gUY50AHpHer1PG3sjCVXXn0nZHohObA7QN2sUdac4ySPYyxh8l5trmNXKS6qslCvq8Jy98Kx+8dx
UBBRArscb4GOzhwFzLsoi5Bf8yBfA9qdbKTk2XL7z0rrfcylpb8Hl9LthG7Jq6q20XxB89jamPGZ
nekh/cYNAUaMfbO6IBYNkdbQBlJRqpsoyaCPDE+BVoLab2HYz03w+a0MtIJnyloPzBXN1JiRIKGK
q/7G7mR3BfmOFrHp6Zdt6NDQzGXTbUSYM5+UEgd1BxKRRW93dffXsdTnlt6bb3S2juEFUL5gSKrm
2qqM7m40KamDk2h2kib7xtAn23a5dNG4BkAF6RD14+Nta8GBFVISUZAkBe2gllTJNaffwGiffEFG
4XrFkQS3bjLVVWypw9GoqTsL+nctVdqGOnfAEze/NISzZbt8bkZEF9JP16GW8wzKenEQIaGaiSVa
5G6o/QpfdgqAE0UHpf3GeLnMCQ08PhmVgRMrM5RlhTuo3WLNlE0B/hXmjZp3xZUcu2bj5ju3fNAZ
TBXGNhets4qX7RDSgyoKhpJInFD2UAIxT9/iSp02ksNzi4drNUdAQ/sAJM/xdpCFGycjLWgAJyqo
VIVcNx4AKLy+dGdGWa4ZrkYWD9rA6hnbRE7sySQhhFn0T1Rgg+jXFO7bPxAJ9VLPWwgCkHeP50Jp
XuAiFVb+YPUklwSqfTW66Qc0VuZvr0/ozAfCH5D5LGaZp+BpZItkrEQZ7GDZhYc2a9FqN3owBpr3
Jg04knccVV+OtCzti92NPI0M6e0J37P7z65TGvsSQsnGfjtJPhiE8uQS/4i7JygurR1lUWlK5Wto
j7+T6Sg/FsZQXXmRBSaoGsbx4vX1WwnQ/zUtXl/49JkgSsGhHU9rlnmaD5IRTbqvh1ZqcTCWJUY7
Xq/nfmyF8WUJr2w/JZaH2YXU/1Qm5bqxIDDGxpA9vP7rnNuffEgbAXrqs9Tuj38bDIiKDg2Iyncw
qQ2AhaR7SgS/3z4ImH8dXWxen0SS40FsLIISeuYVzfpaR3t7SO02aMCc2Rvn4NzXBLtMLQfon0br
43ig0MxK1ZjYnGVaYjwfG3ATB+WgWf1l2SrTxmjn1g76D5sHBIDDMT8erRsbe6Q9KWiLWuFN1k/y
ShBFg7cvHmJ3KLyBHicmruIUipG1MUVExLQp6ndVFxf70cLl8s2jsGw8ooiIfKj1ymVlpWReEi95
qhPf5YNn7rTEit9aKqLRBHiaWhT6l9Qsl+/34ki7M0bbyrL3s8QobosJir0Iy03R0WXTHuWNyzA0
opBXobBsPjOHXwxT2HNlocYOzgSJrXfK5BoHTebXsLI8oHb9nTtYD0JB+E7GDmJIWX1t047duF9O
8it+CWSgAa5bVFtO8OKzVDsP0CKJgN3r2r4d46a8N0fErN5ZHYJuCLF5ObypHsDJxsY8cwx4DdD0
W3xHSbNWx0CpYkvtCoQpAJ7Rro1V4HoDRAnDjMxd14T8/9t3z9KK45MiG6Gtb+1Od0b4gkQRc4GK
AX2sD04xb52E06sHPASiKiCCYcickC6pOUdj7fBZMQOKdrnrVFf01Z0rM/Ti/esTOl1BhlqUR3l7
A+ZaP6iIlbZaW6xglVkJ9hVVLlFQnGPtk9cY1q94KIZw45wvcf9409KfBVtEpZHwhSTQ8dmIM2mN
kYToI8pCCUxPWp8luKQfsnPyAD6l/oMyyHgjYqO6LGq9eXp9xqfbFcUBEgNeOmSSRLXj4YtSwgwd
OmAXeR0Fue38ymvnySopUIGjBQFrbmWVp+FzGZFHK900qqzG8vMXp7QZkjTRwTn6paLzaJVdd8lR
2XJlWMLjalmRp0GTB+7dcveswqcOqc8yq7ZCgBWZWrhGSfJVzlNhBrUIzXuZ9WBUMhfxA9/Jc+hd
ry/rmT0LkYp0lhyQ6tGzXNCLSWIGiJ+qA+RNyUOgLlEGG8kLtfixamoj3RjstMRL2wmQALoD0MeI
fqvJGrqSmUOrcvDt5p64mD1qoZcFvVnnWmBiyfcxMzBf8MdwaNoDguqh48MplZ9iYDRb0m9nVp5+
LGAAnJS0BZ1w/H31vGnrWQ4EewmUl/p5+2OwyedLdfSQvgyz28b9rMloyx38zL6iC0HTiE4Bx9de
7Su18HJLCnayBcy92rVRaMwXIGyTLeLxuW/LwwuwwyIJC1HueIJFWaYhEAeoeU0Xfuqn1MArQvPC
mzZBjfHi7RsJXgMtAoo8/G+1mq2p67HSZpU/U1m/FlrV3Q0l7ha9XQ2Prw91JvihTs0wNBTh3a67
fFpoWpNTMi9kV8NfaatNn9zWQSu6zPNLGprxl9fHO7OO1OiBt0BPxa1lLXqfm0pSdFNFXK8cN1Ag
D+5qAF0+QphbF9WZoXDkpne5TI1q8WpvJHA7o6ZNKx80HHo45th1wCzn0rjS9JJa4OsTOxNTUQJj
YkQ5dSk4Hm+QdERLKOpAF2rg+CDhx02KGC+Nvx3YVP1XO9W9eiG5azZeTufGpdzIkMYzmGS1V7p2
0JAhdRh3KKngjF1i3ukTjcYaoPqnoTKrd24fKxvJ3bm1BVFMe3hR6jrRRuyd3ixgZhPq0CgNwpJT
LjKJOYADyfb1hT2zQ8HtAxzQFuUo0E/HCzsbA4SMocD4sAHnmnezfjHZvXuJxEcawNFQNsQ6z02N
Z/XSPqFezGPxeDyJNZQcXaRVkH20r3Rl1gM8qqoHHEvyjRi+7MDVfYUmHnqWrCETWxcMTBuhcewx
S8D/SX5n1pSPUtOKD68v4NlRuHcXV1+qf88XyYtrSS1EVtgW0USmOR7JoerexLB431wLexalIBOl
iGvBuD5etiam9WZPQDllDrlmB7INS3Yzpa8W4HOoyo0QeW5XUKFa3jEkFbDHjodT1dmuu4S4pbTt
R/yDPxSVHHybfMp3ZCo3PtS50ajxLRAqysS8645HEyWwUgMJBL+eZHRdJrVxgMDtgBYexUKn7zZm
d+aTEZGpRC8qZrROV4VFpEZhO4A+Q0RFCPqysar3QVRp4VYWcWazM8RSGKNGCytl+UVe7I1RmBqi
EpzjsceUIijADgROVrkJvOuw/vj6RjyziiwirUk67QB/14OFozaWbeTCxfFglwf8OvJnWZtW6MOC
1hC56M347dFxUbcj10WcinR7dZjnyl30afTSR+0/3GW4QZk6+i1Nh3AKArmjP47aELw+zXNrSlKN
PC3im9SZlmV4saZxmyqiUKBuO01+rdNN3OeFEfmZqW8V2LdGWu6GFyPZAlgYqCDcOrs26a8I1W2+
L6cMaHOSCT7l6xM7c9WgE8hbfslNuFNWEyva2s3jBvXodpzbi3mylPsZ8mMgrUbulRHDVEcm4Zd/
Y1Bk0p4hSLyWVoPWhTcg/21gMj2wiAiUZJ+Kyf4UIzt1UG1pHIYmNjfGPPM8I/CTVaPPAGzBXK1r
485Vs5iV+byUND+Ky2tPjPkXyFLpz6owiierUOvAUtT6Sh/GLf3C01x66QoRQsmoF0mW1eFXzcoZ
jTyBk+eM2odOLyc/j+vouwJl5HZ2lXDfhLK5VUSzcfOdRp1lu3JSyKMpKKyvI3wxvKSlPumHOsAh
WhrRPoUJ8eH1D3oaBRYlbOqQwMqoo63v194puyRBVsAnoY6fojnu0d2FMF0ezHCsnlpogN9fH/F0
QZd3LiU1dOOg8K3jTtyi0qrWZBBFi9mvL5PSuve6OYt8HIcTOAnopTplpPZ+KMJ0C7VwbvTnLB5/
2cWxYfn5i0PaK5WaaCZpqIpmQB7gteJ11O4rdDQW9SXYxJCnkF8aVZFdUizWfr8++9Mggc4nG5lb
kloDldLj8W06EqTJBAl9zIwr/vc9Q5jsQse9+vDmkSiRUhmilfNcYD8eibeD7uEmhS5U6DllUM7u
MGGtSU//YMM8iDfC0ekpReiSZwR5Id+UssLxcE2qZJj3Ngu1M5e/uECCbEizQMtCKnBtWV1AHZbf
xOCIi3QyzM+vT/b0sDA6pXQAz3i5nkhYo0NmZ13D6CDH0htN2KpvITfy5iO5jIJiPIkvt7O9igWc
EBeU9kCGOODwlk7mXe+OytW/MRXcMzn1oD2RWVwtJFg/ZIwZBFExcQ8oHcZwoqrQhF8f58zJp7iN
T6yOuAXJ9SqLon9qwSHtoNmophV4Eky9B8nyCrzfeO26rfLmlBTAmbo0OxwEdk8QYU2kT5VcPpGi
pMY+xyvhzqLuhZPEaN6/PrVzexHkJUrxS8ESXPrxEhZpovLemrjzYe1dqak0dxQTikCfhvxKNLV6
Lem3f7DqVHyLnVhsHIUzMYY0jiWl6gQgfo0NtnJkkmuV5DtEoV73JRXFe9PFf8pXoWw96rpiwcQ3
E/loJpBFNyZ/mheQYcGVWNrGqGCvEVOVMgtayjl9tblSv/ExEhvFYg7jDvuUvAHqmGUPkTIiTPn6
qp8JbQwMvoCPTNhZ1/7bJIGC2fMImDTZ7BR+w6veneOvmtNlG7nr6rhz8nAIB1XIA4AYTmZ3/IGx
wysLz5wSONSNFWhu3lxoVZ9uTGhd1Pt7GKwIqSJy6NdvNZQ4ChXeGkqm9ChaaOpBH83KvlJTZSft
Rr2jn4gSrqHch2M4HiTdTuwD2zdu55NfYxURTKEOLcktAuY14p6j5dQXJIbDReUUBqL1876y0S7j
NFN4A8y4f9NnfR4dgB/OTxqVVCo4x2tdV0mVpA7y6W4UddeWtKc97Pj+UCX9Vpvh3Gd9OdRyrl9c
zvZs4KRZ9EnQed7CsM/dQB+bauOzrgLf84S8pTDsks3x8Fl+/mIUpY8zRFfTOAiT2hmuVVCw4W4x
bamvjAknxo+OaMM3ZnPLoIvs2SLuxUuKvuXxoMZkytqqcNMewngRxjRksFSu3hbTn0ehnof1sgYf
B6vr41E6yCKhQoEJ/ZHJxV5Ew7r7skWNVL+EF9bAAXIEEf/1DbIKOH8NSqpB/4KxeYwcD1qF8E4T
DKCgrkPJpQEsugTq9twMWo0dlDN6u9aN++ECQQy67a8PfrJl6Oez90ErALYn1q6u5LpvHVMJS3Nn
yTa6VOsQpQeArxujrCK6iYcBIHHSKNq0eIiv4T5dnkBgqXRtFyHM2O8mPPKQph29vWKPCqoA3NZF
KcoDdO1oI5yvourz0C7NZ/BwOu0UcxXqvBSDhiyFLa3ha6bd65bo5eekbXXFxDjKadqNbtS58TgX
3PnkcsDVV2cwns1cDxWh79Cx6v18mN0AfiH+PN1cB69/uzNDUbtfXN0AOHEOV1MTMLrqDEjNLuTV
sQ9lOQcj9zIhTdYbH3CVESyrCAqCFjv/Q4d+7TWUZrbUxm5gVo1a3cRhKS6UcC7Q53Cih7anxx8O
HYIvxWi8Q29w2PiIJyFnGZ7WCEkdyB126vER0ZX/xdl5LMets936ilDFAKYpye5WtIJlyfKEJcs2
A5gjwKs/T3v0O9R2fWe2B1tmkwSBN6z3WVFEDFw4CYs0PIl9hi6BH0qSWcIlPuisf2R1f34V4APp
QXMQ09NEJ/Hr9XooB1mVsa05tZIXqm7XwwAo5R8P9c+7+uUqzm/fnsJHUgzKzRI6+gF23j6GlBrl
nQ19GizKv2wv/nY5qrNncTaDFNzfrzfltdROy9DPUzYxXAiPvRxNCQTKw+ENWDZ8CKc9mLku5fG/
1+nfniYcLMoAhP4Uvn97mgWlRjT8jkjcsPNfC0Ubs5v+RzkQL4mxWkTRVHToAPHF/3p3dWdwdMPw
IzHczmuEz0RKF6P/RwXuz1thAAK0/Xks4+wJ+9szrNY1w2Mnwk7coevjhWV3EKAbLv/XB8ZVzjUi
WqIUpn4vTU34ohV9KKq0lw6RGSOvx9Ka/rUe/tw+fLZEUlxGNOm4/k6hp1SfGRdkUypWA4EA0Pmx
3OzqQmc06//7hv444s6KJmIql+SFYaHfjzgcI3hrZanSgVGx910tDVzefDgOFVSCKezEVU4R9R/n
6t/uDyUE3uxnLgOjr7+uiHHnAecDT7Eqi4GWMVL2yWkDkBPg3//7/v52Kb4ozhfyFeoivy0Lry7W
ktEvOji7O9/1Rdck3RrarxKB4f/8MZ2n99AgUVE/l/V+W+fWPpSmX0KV9tvenaKp/jG6/r+kB3++
L9YD7Qh0/+dj8/f9dnIxY5VMtrIAA/Np6fY93UF63TD3Ot1aRV/ftrsY/9Ub+/Pj+vWqv+0TmQ9J
SBZZCSJl3S/WvpxP3bQ6F//9rv6MRWhqUkHj2DzzjH+vC+LzXqpBkJSIcCnvG7Xg3wczLGlk71zb
uPw1cbll2IwWc/aP0t3fbpBDjMwWFiY1kN9uUO9TL4TW5EM+wCGgXOpGzda/Kkl/vQpFbbr7VHsZ
WPt13XvVgtw288oU+Nd6dPtOoSH7py/Nn0uenIaNELIxJRAQ9r9epQvgddlzUaUgn7Pl1G395Bx3
sKrNBZTxef7Hlnhe1v+nuchtcDkGUiA1kEWRTf56uTVv5QBYt0qzfZCnXA37Q+uVdVqN51pVtKzR
P5bJXz4Bqn44nJ3r5oTHv72rYpYYjQZblYYB0cY82/SsAtGFFyQq8xHeSHizBtP0L0/kvzxW9mNE
N1wVJxrrt5c3i3PwNaxVmnP4HL222i+zcqGk25HM/2to/i8PleDfpyXHh0dW9dtDhWsEkCkfqnSa
57xj/IzQL0F9EMIB8qOpuFCyg/H039/fX+6QNI4yFgccPIqfdMr/kz4C/NomkEFN2tIMTagtZU9w
9NyL3e3W9/++1F++BBpXfOYUipkh/V1BNS8BXYBibVJ09EGy2quX1Hv07f/nIlSiqXMwCvZ7OmzZ
fY6eb25SBNDbAXtSK2236F+24n88NconHGP0/ajZnIWuv65/TfJGc7HqUmbLh4easntqTeN2Kozt
v/z3Df2xQbLevXNDjCiRcZ7f1W3t2I5ncfWQ4l/rPuEZprLLcjcMuaZdNlpRysm9hUUiN6DQwAuX
yP3HEqGF+serI386e1RgoE6kyjD9r/dLOqcY+lQDHENLMQcudrd26ntohlOuEoCKU7PHfolhK87Q
4TgBg7fCxvJVYtO6y4ZDBNiusT/ujWuKtxI0eyQvN9xoxXMRtFQoXjKjIApfBGKdxLe2qUQWJqK0
MmCRpVpb0H4WdNEMzJZp18FK55V2bwU3sxrdp1X3EYQsvyi28/9f7IP7OoD5m3/YM2y/lx1vGvfD
2ABr/4YB8LwkgNFLXMZFVw5VDLmvaq6WviqvrKDy4b8F1Wo+66KdaZC3Sz5WwdGRZbskQFbXLYrp
sIXjrVWfaQkY2tbhM+UdR177+TpZ36KJ2adPioQQH2Uow53dJjyZJkjXWlRLy4/HVeeqHyuIc3Ru
2+2jbYTPuGQ3V1mW4lkbqqQyczR+AuI2Vndj5wn3oo7gQXkp99J5r0NtFvhyuErrwLsYhz3f3cO8
VlrMCQbB+GRfgNYT22lukFrFEzG/Lg62we7YSZpoiEC8GeBsaVdkrnnslt1uv9V96zvlaQZJ8zJM
pLNrWo9dLz6gl+2yD3MZ7YidF3sqSVTWiZ/qoyz5bC+5xVCru7ft/rH3ezStUQ464qDBWc/JEnh1
9TCdOTRNCrNxiV48yKDTF6x06mJJKDK1y8epqyi6xmtb1WNBKptF9kXhOrN+9Es9K7KIfF8G+pWV
JSQ0O2dc9hdfB3X+qfTCdRBHCALbWl/WOOkUD0Gx9PBkGZsJ5QO0qw4nnrnONwBX564sMXZpfN29
jBDyLPKuFl/Z5924W6YBqXu7eAgnN6/fJSe2kyeNEGE+pfs2Vk5Ix9/ylo+dX1jed2ffZa4oSk9D
cYYnrgFucIDlR3uCOzp045zmUbflXJ4POXqqMtOgWV96P9xPJvfa9jX0FG7wMXqJwnC21EuwfWGv
XB0rnhep9vthCZFBnsQUmcmNnQrPsjxR+ewuY4z9pZN9n8bWwUy6yvyJsQVhjG19DqXZJ2bWpd7H
NcFlcDCv8Lx2gGZOL/dPsh2X/KMbZXP7xHSrrlMvysSWMBaxB3FozVmbrl1prNsmzDMG/inG78+1
OFPiUuDlXHzchuDGmMqXz3MVLvsxzODBumeO2lRYKaNEdi4uBlPTeY3bQRrz2sqGD/XYWAZMQxwo
a0ci0laiHa1rd3SaPkrOLfDISotZFNN6gGlLGTDeHUUv4HoRTHJGib02y/7NKwRdrDQrJlRAsd0Z
q5NHJEJtyMScLXZjx5W1t9srCksBypep8qy9cZxcoFKF84MsOTZdmKs3bxixpkqC3NqtR7/ogScw
tWOy6Oy7g0RmidlgveW9qUxVFLFw8mhckrMeYpquArse5PxBdZZXj5fjXBf9cho1o8FTspIUBH7a
u37m3bRu5TcL7KKyaIvLmd26QiNtR3MfuzBsvASeLQ4JSblsYe9c7m7D9vUpqz2zLGdHpEFFh6mN
gs3+NGYduQ/RHdTr6tyTFMHt2T9cX4eIhibn0Oc73gVbZBb7ME0GLFAaia0a7yHym+FigOcBFNJu
ztzUOPKcLfoWNg49j+NcGf8H5hRbcG1barK+YKk4dU9NwEQ+qj/ESggPGSTtvjkue3LsrEQLyQZB
c722/D7IngwJMgjKuRvxsqpz37meQnhUCduX9TWYGwBH5WL6yzHb69PmZTaQCIyu7NjPt/zWz5zi
LmLy4OjUkbqjr9bT72mCaPKewtJr1IFy0wijjqZ3V9z5/boxvNu7gxSfHZfa9zv3VLqfZ7+aKAss
QkQnfhYtB7tQi0nQIdTuCbm1VV9Pps281IcoKBNVRc7w2V2cEAs0gTFofyM8FdWPjirr4cbmBM7u
BzCx5ob9rv+8S9sUz3kbDdl7sJdh81ApEQYP82Dt0We0QEN3nADvBWlh96s5EauaOV51i2j0MIgm
+95Fkz3eI1stm6POSx19Zcl2rLnMRu7yMPpO236LMln5DBaOPIdDt6840JdypTodi250WNWsEUtj
n9rQnhKtmf2PGB4P+1UBQZrRfqmzWj1neThb7YXcAD3ie+aNubYvNIlCppMd/PH4Yw3NZuEcAYt1
i4vZlotIpllI56szagzymKBvtb+nTGisE/DOuctzHUdRUXrManTFWZU6Fu6gp8Q37dB+D5bGsuq4
w/iSadkid+bobZDwIp/x+GpKIoaOhV7EKMPO8FvVGddDmWIvzdyykYZ6PIVnfDJjqXY03JbC2wAt
ZgXIoLA7O6shPZiW1wZd6BgzQ1UubI22shOFDgSNpd0JGkm6K5EVWaqU4bPOaZw+Z5tovuVtDxJ4
kPWqqAb39rONsX2YuKxFNwmGfGzep2UPHxF4cWJHDdjxB7/FGzLn+8puVOEWbcLuM3wObRq/HLCr
ep0Q9TzWpqu++aU3QxvttPvQb5v/wOBpjmsex8JrHtqjZs5x8q/abSiWj0QKZ8v4woua07ADtzgB
NMnmA5h0qRO3i0bvYp8sZC3IfZvnzg54WWYXlyOWynZKbbSw4qKHeJAgxANH4A11XR0r38tuyG4M
BsxNvb+VgvP7sp+dQcJUnTYk2POMYfVgK3i+xpZHabX5ieQDakhvVG8hastwbembtrMS8MVdOtK9
gEnOfby6aDHrZMg4YxJPrbwU7EUgA62oWmcA7duiAHCugQE9HKIdgxYX5RCEwM6npRGTvsrBXhi8
JtrgArjtrEHWbMDaLcExFNvnSyVL5yg0HzbuxckI21qkrnY0TgpLXjyy3Tkvk9tBZ3dMNH2SVZB/
wjEx+1HQ2XmwR/AnPBEhrGNRdvSRrGC0+B66KtriKJwIVgHH9P5NnzVaPXTd3k4nR05Vfwl6vLCP
izs7+pNi0nxIsbEUZVx500YbqGNp+rBp5SEzoYXdMn9zd34PVMIN8PZkzjLHSYhRuiCVO7EIukTT
cIhUQbPGfrs4b9HmNddnj0GdomwuuQdLz+6pFPvAVPleVl86Xk2ZlFuNLwqT3x6/tkVS5Hl9i+yv
UU5CstMcK1nzn5RhicFzhVcmiFk7fx5VVWUXMs82Jw6IVJBgVGHUJZFd93eq9sPiGDgVTJtoWvz5
6HaTRUs/2lUUQ5fuTFKsKHtjAfha8uk3lnfYlwb7gGCCEt+ovLKTzRcV8G4d9BPs4UHrW+8n8r7P
3ShP2nwLbIjFwus/DGdMPqRwiPndT3p+o4UkuvxJ1Xd/Evbnn7T96Sd5vz1D+B2kVd1Xu1MQ7H8C
+wdfL3la5AP/rKuCSB3WaCXi84MS+H929gGI6iqQJ2LcUCxxHbXqOw4Ievvun40HmrrnPKl+uhK0
UxSNR0zILO7l7GBAtISbQbsh97jKzoYHjmem8Kr96YhQnM0R9iDHJ6FHeX+t17NZwbptBHnrfrZX
8DuZ6wTwVAR2sdDlvRkc58sko+KmrDuQ87Pl5nhy/TRvaLOVjXE7ezqMjmW+CEz+Iiyagbg/OssM
ssBD4tB8VuOwUhtT07y0H/gsAaqih+fk87PSEvcFce3TvgjQLlbnlNfdT9Zr95P7ioOEytM8L0IX
g2kmV4/7gskBS7WNHlfGTYCl63LO8Cto1uKi3MTgHxVSHRWvjDEF+K1mlIP3n8Da4syulZs4C6KY
5qyOFCGnQ+SeQbeZLrLT7pzxtzj35s1JEE/3L0XlbnEfBtii4rtwhup6daCaeGNEsrkYzzheam9O
ndI/Wu3LIThjewdBzsL35ZdiPUnP0tVFK8OxvyZWIWtTvJYKvF/Ev2NVizelk5aMwzPAUrzQ1m++
O/aefyv6bvsG/qV4284sYnwX5vLokqXf7/DZn9oMtm0KRV9+Xn4ijS3ltk+jEhZ7ZmPv7jHQfk1Q
YGWRSD0CCvfk29pWl27dTE/02aFiJ+T7ZG/73LqPIzN25sAEUp8WGSjkeBKcWmCMPfhYWS3DkmDw
jHBea9e/pysPnGJnmCk6otG3QGYHY6A/VW0UqstZKsLhebWCw16vnEPx9BM63cOrK2NfiOK1ypmc
jxGtWc1TtZhtStdmyNwTW3F3i4gCx+3qJ/U6WCI/lnsFKwAhRfTDGh39wzqTsifpkdmuPwHai7V4
NC3DifMMgR2ejdJunEPmkZ6jezkDI7XdDG/btjHpkhduo+Ip2t13miXkQHNkg86exfgpzILua9Ma
4V65TKefbMsHZ045e8R6IaQKfGRyRfVJ5WVoT4pisJ/XLlvP/pF7/sVv++2Dv8vsLZqNeFhcZ3mI
RLSpU0/Eg3xy9pgqDhqaToeyqobjJpupPES2DjNcQ0pzuw21to613PTXACSpij1I+e+VCycB0kvr
+ilGm8GptsbVonCT72+TJVdG5fuw1Rermtyv2yaXgJke0731bB5YzS5hdetUjvXDWZrtwyqogx/d
YfLfsLOongoPSgYjjfV0tfg5IZJHM2WNDRqf9aJGhGvSYSubH3qwxNd20pUTT7sxH8tuBsuCsUJd
3FXlIGmbNmv73a4nvM82Eyl1MELWNcrNerkWje5HEgQz/Mh9mX0xbp8/LBzh91iMz6/F7IVNvPLU
3oNhHq91M9jE+i3vPIbBgtt6rQRxYF3jPJAsmAYoUjxTA70tiuVDNJKGx5VWM1kV6G/+NPTKe9tp
dHvsrdKjIm9DNDquk1mXuBpKLzjRubRf/Vl5PnySSdzJ0eNzdxi7DChUkcNj26b5kmWgA7JSlAQh
3SZhosPmakY4lNbd1U7PVx43h8T+4Awzbc9ZzvMpqHjWcTQ3sw9f2lmwxp0CFlm2SnmXDWHxjPKi
ftqchToQid8yxW4fDTgpQGDw48YP9SMMfe/72kX17TaVU36lC+HKQxQSxBxH3YRzopZzR8XK7PzS
PhveHrWOoifO9A6nBq9srysmvOfLEar9l251xa2uxO4dbWyNX3IC1uUqyMfosYgyo5l9VMwYUGPx
ssQUw3AIbR2oi8GWbYWXXS+/hYOrEQG1WX0t93F/ltvSzwmAe78FeYTpeGx4M6eGViT+qWuxf85y
bfQNu4XXHCNHOYdGhvOWDEgmCGf7nOQu4+Z5OiYyn0m63SdPuflHNTLoi2fA4DlxjudCljrKWD9q
LBSuGfc7b+FUr/zjuJZ9kDBFM98Hs1mB98J24AHsm5/sjGXdwXVzdVL0u9/Gayj84YCPcuNhfyGt
S2/duM2IIQhYkM0WBDHfs3ynw5d9sno5vUjk9F9oE5jrHPA7xnhFHb2E29p9oxJY349L33ytvN29
7LjNMaFLTvqr6RL9ZIbDprW3KLt026kOue5iWFEim7dDZrlg2fElGniy7BnUQRxveqyBe5DsO6gi
2D2D4X4lS91iQL6VfY3huPdlNZN3G/jV+FaXSr64AS20eJL1/FXh0aFiXVP/TKam83H48Kraicdl
Ct/oMBMkL0WU3+zeoMfY8BBvoUZbJaNVernpl5wgxbIXO8UYpu4Y6xqEHxvyjleBNOs1LH3J73Z6
RkIQbnQn2Vc44Zh11KRAjJWS/O9lh8lNI7bbLDwTqH1asTMWTg6A+anowuVA1GRaHD/26jMy/eze
WfxtjRvyoz1p8nPUNsi1u2hxJ4SFi5VQhzEQA/tX4WjGN2c18gn7DMneLfb2oWvn8MXLXdtcRipX
T/1cde8zEutb8BGdOWIggLtOBwXjs6UppMYOJzDD/+VgP9ZryxGQFaAz2WL94EG3VvCyuFhsYMgh
5XOxrhwdW2eY+sGkQNdXs1W51/VEkkzs63ZL6ra2+FyGHWg6coaMhDSUwJwmopabZm/nKe5ljdME
n7j/VQgsqw7FsAE/qsiIkzpXuMW45BPUgegpn+ohq27GHVDCKRORfRlOuHjnjWyv0K8TxdQrIYaN
efoTlWUMrZAhZ1uiQxEWaej1COgxiWWLkszN35Y0m963eo784zx3ztHzVyL6dq72MnHGcXq1hi26
9xH3obVvQZLEymvqMYngP17Tyuy8mMZb+TFv1Nwn/dw6NVDWldgrBBzlxlhJNB+XSODU0Wy9uyez
tPWNxGkl4ijEeTuExBvETT+XwdENF/vIO+53IjdGnRtnEq+Iixh3Z+jdmVKv9qabmum47ULRJXoK
BJYqV5AjORwLjKuKmL1IXEQF7hMnK++DIB29kCl1L2eTkRTLrjK73u+muR5w/NOFujatGT0SMM+4
cSTMdFduPqdaG+S0MetlbC/KgEbRYUd5+NnL+v1tiLQ1pLxDdbPo2bHTaJtY3DUmji+zUP3XqKll
nvhEKO80GXDBCbYZO1B3bT/M2oj63gLFMOePUU8RONWdO4OAz5ZyfLVd05y9sha5fMAHIffTEOcO
81XtZ7OJVs18BSKceQsWoTqZ4eQq93QWADDiXI7Ru++VY3sYxmnfXrdssT+GNA4vzGphCNPs6/K5
a7bovVm6ujiGdts+A0+XL0snqjHZXNG8WiWnbmyRcX/aRRUBXvKj7miPPqs08petPohpicKDXrK+
vBipdeMX00p7v8nriJhlJy3+6MuJ8qKtHcgALgXsOi17hT0suNJOH8Kw6hRlDrf5qDTgBPDpeyti
PRb6dZYVYSh+wG1waGp+TNqtA5fW4RBMqbUbfUvwPJDLmtoMSUNFrzwwnd801NT64U2Y1Q/z93o/
lxSMNQwPYSXC8OCA6yHY2Aaz4TvktVSmgmXGg8ToveNQ6Udcuehp/3BMYIH+5T2UzoUXbf2XIVsg
nWbBMrgJNWbSGoMPCpUe4Xf91SRxSQLT6eIxBWGA7Wgc+6JJsHfy7pdqUzcYhWxtqucNH7t8R7aH
990ISL4Y5347Og4xBgqYHBlw0zejokGj28dqXByL/33tPthuRdxmqt1qjjtVX4kfVuk/NDht9bE2
S0/FTTXBB7B0LpZOvb98YyBeLzHFEKtPceJr+7QZBSY/Yx/l96sBjBNTKFHWaUW1u6WehtBJHRoj
YZaOI2/rLJseaao05PamwwKT7bt+K7Vc2KYhUPHnJZ4mscjs9cnZZXTXYzKjT8j1q/upzW0nxWNm
fZgjAI4wvWeo762/ObSr7GIhErAmxxZHvNRwzsGtKkfjUeXYqnddW+63SipSNY9jsInDefH0od8F
8E6sqLb6GvcO+2Ls+3mNe/r/T3g38bO0qMOCWoXEiXrrSj6oEq1MHmvkXiSivpefltwN9xQ4cU8r
M6tmnEABj2eJv2T6Tbb1bJ0KstRLaqruXRds/o/CjeTCvpXPWO+wgILYw7rKOqo9V7gvZw6ucZ5o
RGzbpZlgY8g6oAlTBvi2NT2CbwMbS4eILtx9o8yLHlZ92GCoYbSzRdtAtL+FtzSJxk8ZEjmLhj+l
EHi2207Vz55pBJTbsAvcxSb0o3bJ2VTbsv4qinKnKCkj9ZTRoe8PTSAwShPkB/eRroicmC7C48Sy
pp06s6nVZeY6zPXOmrZMjGUrY6MBkeuYLPT4Gt7k3pEAaOmNiVf18iOmWeTfNkOXOE9LO4uJsxcC
oWXBTVGF9KRMMPf3CzZiVQqTW102qiDGWHOxDum6FetXJzNWTby39TeVamr70pkz8TTu0n1A+4vr
EraBERVWCyfaQ0O373bvcGmmdurNn342GbB4i/rvzjLqO9Fm87PIuqE+RONQfffcsxVwv+r962bE
eOcaLNyGDoQHyYGb3fWm9dmCss55XmsJs3el+nQR4HL3ni1sedwqa4y+6L6ki25HvPMEhfl9XyFu
LWFxNjAC5QKvrfIOnHPyjg7a9EiquveJm3vmMyJp8aWlM8FBFhV6iuvFFtUtxFL6Sfk8rB97ExYG
vf+O9UHvBOP30YLZQrTufxeAHK2EZDT84DhbRaV31NMnoRsi62JerNu6Ou80uiiyh5bjc0622V6v
aY4wfYuQORBxVk62f6u9Xfq0Zpr6QduGeJdLtneOFj5ow5XzLgxWNqsx8K3HIWyr4XrKAkfTYGow
ds6DmjIlGO3QuVgGCSrLg7DipbPdmh88ofNmRaipkp5y6rO9FRRL1UK2FXuSskcOmsS74BC0qWs3
GY1wZ2+6B3UmDRyj1jE3bHtuS/pBeB/7oeh+ZALP+KTVxUAqvLrdY6WjaUvol5fTMZIt0BdHl/bD
SAhiJT4qn/uJ8H9kOwgLmk+MjyxMxmtrJMjONQT4rMGQTbHXMZ60loG5lEwEfg+9qpJxYy+ySVgk
5vO6VOIpt6uxpBU8jm+tyqjWrriWqHjRa3/vgyd9Hzl57qg02/cwezvnfkALn8Xu0CjsN84dYl21
9viSUfmzTpVrlvvGsqfmOvPnfY8HPi//yDAi/b9KnKHHZ97woZkmYnk3LKMSNc8ksD1b3eJrq6jN
MkQ5ktCKUSnaRL0q7h2mYZfDOK/jIc8mWvwaKR/P1zgEFWNt+Q/KVmrgUefECh1q0K+WojF9aCe2
4sRUmhUbdlbwY3Yt8yjNsk7Xfehz5BhmbuwkWD39Rh08kMmECPnkg74tLkuJPP58zMHE7PvOJfzr
cup2YGicLKGsu3+u9Gq/GlWHdrw6Slwz9N5994ONwjOgZ4CrFS3glwUbzSCusXi84DkEw2UzCf7l
ZlwHQloZ1F4yqND7Qd8Dj1CFiuDcLG6YuWrlRJoFON56p3ZCWbxlU1sTRfvQucEE1fpUCzk4B4E5
TplsZR2e68gZzfigoP6bwpLrHtXmmq8aJdcrN4RLC8lG3R4CpkP8RA7rNJ82+OlXFHysLcYuU38k
WmrrNHczYSVduAv3ZOzZfbW8tnxGpVp8wQixeAXnaWNdKtfmeahK7/u4d4WOCXosav705r723SBv
dRQO23jw1sh+Rzje72eDWCAAuFFIdWmpentp93z0rpwCF6t0Rg3CQmaw8wffox6oHg70icu1xpXU
QnkzHHwliv4wjaW8nqBN0G7SrfyeuQ2VALsLs7QYN387BuWOmrBcPEuQMXRiym9zHNC4ZzoDItGs
V3PslsXF3ZF3d9XamOulGQOZ31W/zQ8YaxLUimzKvMRQrnYPXotxZdJbtWtd71mNHS5gIu9VOJqO
UJuHznysSGAfAyXsPok8IcxlORbOE3JYyACWXRAbBB0Ml262qc7k5zggzrOsv6tbt6/Z3Lf2oxhp
j3FK4/gR7/jQPViTv+bHTczNl6AnOkrKlmJ1XIvc4zxz6v5pHrT3jZkL6jOtWrogHueW4YvPEpKh
fesa4+w3CltGgdFrRrVpzb3gDq1ur9KQc3in1R5iOaqEtzBet0KHOOYYuNSnrB6C6tph+6DyXAyz
fcAUqXyqVG4o93gbBqoduiRJOc+hrNzP/p44ZkE9bKtdPTPX5TdxA88i58/HPfVbZ59jjkh6HAsn
zfcJiK5M6fjYV/7W4OpGd9S/8lUoNAX9TX8seJTP/b4zZKyrqOwSodj7krVwCpDDbTf0R0pC+f1U
nPkc9ebbz8IqlhfmPfj8WrwQaUY1vZ7SQoaTTHLRI8WQWehcnr1C6zd0AmyQMmhpdDkum60izOLj
bJ2xj+2SEgNwE8SRcBMnktjSH3BLlI3tnvDkdR1OgyA7SE0SEUtlomO7zqK68cyW+XGoLY3l6QqZ
KKlbCqoXofG9772HdVvLloIVXBksl51NSJSGaKDk467q5cZIqytviM78m623gvbkre2K57PXIKoh
cqBaY9urPabN6ggKMHvO4ik8r3tdzcKNDG6ZPzQkXS+anIARH9EBONjDPvukwrw3TFPuQZBQ+KcN
QKt3vO57wpRjQ01dJTXu4wvjs+74wV627l3UwiuvteN7F0xfL+/+WnsHyymW4QOle3peM0ORhk1p
8H9Ea1N+M/RWv599Sp9l7yOdyHqIPomrcqK3GdvUJi3XXt7NyD1QiNGDhaO0Gk3LYZUqMQ4YcqCb
2/gWVB2b4FJQLeckmYMxqVQ58Sq2gKWPq2Qr47aY5HOE9OitqG39bA1BuMSN0+q3Fki0nVbFKh6I
J3YUKgM/PgibT1Iu47PSnRXF7NV2xQwUuhOUY3IkaDE5Tpf25re4/NLdnOMSAAylBgjylLn6YAxj
e9HyzbNn+cm1guVBChLUeArX6d2x8pZ4hCSoTzPampcNN0hIly3udUlI6id1uU4dmhW41cA+XcC0
a4/Igk+/6U+chcXXQG7eDF7a7C6cp6H0Uym8oEwzHqCdIMvFIZyRGNUkpeOWyJZhhtE/7xFsxec9
maEVXrCMR2ylbtqQcmfag9p9BjBVf1N6HTtU+Ht919ZEngez5j1tLdq7TRpVq9RHXdHWHrTfDHiE
KsmdZUyJHvaMA4beeKi/9HhIvpEQMMddNmJ/cmxjMbUihu1J5qZ6dMxqUzSyN7pwHB/d2cvcoTNd
h3N3t+L++KGR/4+z81qOW0m26BchAt68wrQjm00nieILgnLw3uPr7wLPw1WDjO7QzJmZI0Oyuqqy
srIy994pK1/qnJf+A2knRXUqkFevE8y670ExZU+NnhBigwCPwYRFvvI11KYCBv4UKXcCZe5wV+RB
9Rb2xYJA5A2S2AMybu22E/NEsPvO4r4QaA9JOYli4rOuA2qJQ2Qu7aHK2989hItXnSdoQLyhcD4V
ggSiCWpcllfQz7J1Kpqaf5FaCTBRSUVn6aoRUq7QCtoZYxPIT9tdJ0sPozKMDxnNyUraHarxG4g6
HiFT2/8aQRZndtgsVtw09FHdzWWSvxQUhDFoKx0jmjs2rD61g9CySTqRipr1JDyG9Oo2nFqVa+7h
gW/aVKHahbT3CEmOp6IwpTs18wEONcHYPgSND8QiXoD2tqoO4QQejVaNvM3Tk6KR6mblY+FU1m1w
D50G8VxfytW9LLXkgOsFosSB0zQEIpOiM12DpNpXkorldzEYZM0zxJS8bF9H0h2YSRqTwishccV7
TacqHUvG5OBnAW8QeuUPU0eLGFeoFDY8bCkluxwBWB4BiL0XIVRKWoeGk7gbBMrv+PBgfDNLzX/W
iGJYJ13ofkjKTJUfQnxEmxlJm3ioC0P4VfIjzT8gyTqc8grFmA1HAccGNI+7stBoukcFtq8CInel
Jt+UlTpXxVTUt4KKb7GNNmgTt6Xd8GwL+uSf4Fv0j71stj96tVXrnYRmyE2eUooncit8ypKq9kYe
b8D9GXWwKxQY9uRio2IrDhXInlEVyhum2gBtMGRaRE9Qrn5H2A8joOG+acRM/1OqYUo33brP3xb3
wCuNmgda3kQSe8MfM2QNqZd+r8xBgu8QKkHODSWYpGfIUdylNeQC4DG6TyvOlI5+M4k4sAjhXPSu
5RdBSUikRodZy8lglz44dRIYoD82lTAld4lVcHnSqXyQMZ9aOSQaNSc0b8Qi5Q2lJ49iO8Y/h2I2
XkPw4AAyQ0X81swVjyItRXVHHUPQNoEswjEMOtEnLNd75RtWGN8Cxf85+k1a0Tu5JNoz6FtqG7Mp
owiZp+IulkvwTONMkROHTc9SLzYJ2e1e4CVqx5TrABtZg7wHlBOaHkp39GbSc0F5ywHD4a0UruE4
78Vd2FQcCRL/1n0jl8p9SQY6d/1BGb5XMrcmxqcOP+ScdkN2nMT6Td+A/bJzq4i+DhPlMnJSg3aE
gz1g4YArQ68D2FejDVXSJDkzEqoYei3RP5v6P1iNZBSeE2sMALItAMRCo+PQtq/6CIfr599rSKQv
A+3q73IxGumImpbiJhfGVt3iXKvEMdqiDWkC25ESpB0Q+YS0PyQ59U9pqSSCqTNtA0ZpvxstLaPe
kEV6gweSSfbSKAWiA1r5lLd7JeE8sQl+DY6p1XQKH715TIaIjmaNQnr8CKmM7EE+JrpBb5kafC5p
CbIV3Bth6/WlkSobOgWR0o47pX4pYnn4TT/WUEeRi4qzG7dT9WRYkpDeAvSNbmK8ReYYw/KqosbM
hwAuEwW2Qez1gg6pcANrkTK2MQ/xmxqqw29qfIxaJ01iueStUvNUqxkJYToczrwH0L+l6pqbWv0N
Hlyp3YRaEX0BdNC2BFx92QGZiQQwIyNUlsSpSxBYu4CUWnMLnbY59gDNO8ck3TXv6JBYRuGJWuso
P4OwmH8QePXg4UdD9ZuvbZBABfFqJLiMvUAp/w2V7+FlDJSx21KTNwvX4lUMxqITUIfkfU1yOzBm
4buFJBqyXaZu3YVdYoWgwUJaMVdF8dRQxgdYJUa0bQcekbtzlGi+BzjEAhrF0zRz1QaMEJXu5QCo
3YRYoZybSzd67hSdCNsAaUalz3pui8p8mDtlEClWzkwThnK1BWk7HOe+mUm/zXgGl8JI9xgAmu6o
D0lJRU7TTL5GyCMoblcUNao/oAAJMpNsIlfcaLicWkp49JsAQyQgY23bgksRwoQSg4DZUL9FxjEp
Z8PfVeSW6WidEOA6hShTMqQEl+sbZMdKtJmQUjM3ZO4T7iZFpjSnAiNHM66eeS7ndS9TtKJZ6xPB
49B7IQqqB8RkJDIsYk4neZXB6fI7iqgqVHE2+XYy4d6pI5Lw2aMKzmMawIkBtmuOpTctkRP4wzky
mqit9snoZkqv/grnHB8oRHSjsQUlI0drxWCA7Q5n/VinVfoFYKJSerzqx699EGbhXiDwprYRlcqD
EcgobI1SiUW2et5KVA0l6TgQ3LxVcW8+IRdszbZCtyLfS60ZSuesyO1dbUbya1jIhubG8SjuZ/rD
l6faKuqHYco1EeyGCYK9WEL7zFeS2lHFDlQYEbkA8zrXm295mPLOjZEFxckD4vRdMuPqA+6AGhIc
MyC5Cn21BcBvQnePm5p7R4kTMI5ljKLRUL3fA2pr9XYhFu0R10idGByR/wITI91NKKuOLoAHyoPA
fKrvE/y4xq0AvFUH+qaIf4IxN5WtKJDjc0gTSFwlok4HSZyLYHrSoPD8RHi8/ZUFcjMQUCfBVzR2
+4cprHtumFIP3qp2mv4EBjC7TVJbyQ+LS7r2dA4WlYgqNiskaGIDXOhEyOlg8RS71VDg3MBiIPDj
6Z38JEefvxWlEQ22hDT8V6q45GiGpp2ORTFYb2i/gOahYqxVVAHmGMiyIpi/0jibf0S8rZiVlIJp
6zKjV504irV2KedpvSNGRvoaoe1K4x5phm6vkqmj6hktnI6mtwCL5sWcAT4RRTY/oGx3aIZJbm3R
kAeNc6AKISijOKg9s7SAXXO30FLJDNQ5cCjIVnd0HhMn1xB18VYLcpoNRNKQFlvix+RbVeCVCeKA
HnVyiesH8Jj9BG4a38NrbcEZRnImeCDC/fsW/0SH7LKReKZFRfckgxX/UlK7edZ06ggqt+NtVqTK
Y5wqav5QxUOH1I4V9dNONvvxiVbjDTKoc60gA1Smrb+dCiV+7EqlIfM0TJBWJpEm5TaxC6Kps2wm
pscrSdC9SC14Lo5Npdeu3HJqvKCNRvyjNdT5PldHuYOOO6imRW5Vwz9oSstfh9B5fpbRXAoOWmsF
igaxNMU/zALgxBaJjN4/9rxxAHQZfv84gpv7rfI0YKulRcwlD8i1+2oInGwCAQO8oRXTH0M9+s8+
kf4vRKGWNOs0DiqOgBjQg4qjfIcPAtIjgx70vYpGLvK6laxtlQ60uk9gCGW7EXznI2+VksbGsdwA
n9cgBw3SXElOk8JEtBNZTlMQJiRJXN+HJkMcaRj35KaJNjVYATdxDfzOjWgxaVI86LieANcoX+Wp
in6MJsheJ00NolzYf3XlVKLp3+exCs6IyJ8gl7JrmGwKJdOfhEwGyNMhGnLfCFI7O5VJN3kb+hto
ptIQi+fEiKZXs9OlJ52CluhJ/iwKbmhZFCfoDRVETlJnhKapoOQPktmaj3RvLL6LQqMBWCqKQHbw
h6QP6Q6X30JJE3J4zbXyhp48gE/guNm+hnjVexK6763D5xGffTjPh3keCjAiJFB/NUkUfJfJpoGo
rcYsohKLidmykgmT3SQ9j6AGgBvgACDw3/x8ClUXRNJMGd4wyy0Ie75TAVtXcO9RfSM4BpJvdwo6
aV5Qt8ZdG2vCiKtOJY3cXxy/1GUSPVt+Yt1TNiTjMvj+LCwJrrGwTV2A2jJGKuH+hGd7I2jgqSGD
srTbArKDDbHK/6GHpCo2jVXFqjuBhbDAebXTQZ31DK0LcblhYrFKI0/tQ9KyKYgOxZMy0zgt704N
p9LN+6Zogtrxu57cHvpN8m3Tz+qXIMGL2QhcRnQg4lmyMeuScAbx5vrPAOHvNqqyVnb7WqReHpmw
ClhpDNLR2ipI7X6ehBcIiOzxOCGJbkaz9KyMBlItFbhLmdQYIZo9JIUM8SbJrYc28WfN5rEeEjT4
ksSBEGXhyxAp8xc/6jsJQPiSZ0YMrntT40apnHkgD+PMdKDwF13BiYIbOaP7bCoDAcwtz2p7Ugzp
CF2svjOtAMCxIWVE9oFqtDSLssphxNNTnpebiVLvPCaDvwEoqga7VGqsByEPUdGwLCr2N0o/UM2g
HN64Pm6/gWLBXb+XY9US7Kall3Kb1wJv0Zayu8djNY+hIcZF8SBPErAAMGMNJBpfpN4FR67zqjGc
SrcWR0l1zBkKtDOKXffWK4MweENXS/HGCq2EMxVaOpEWANQZ+FwQxK5ESjD6NQYkZrxuFqTeyQoI
8ARmUwLkwqrk6ID+mJUdhz4y77UoSStX6ecUmlYBxu4E5YeidgdPgcWolOyXlORSs5nC2R/daSRl
tQlCAmNXYhVrd8aJE1vEVKlY2LQUJLJCsv8YVQaxREXrCwGgZ08QMnFWf6f5SEP1CN7HY9FOKLws
bQCONERoX8DMqhQhi0Y/Vhp1Z0eZpxJosVnGaDGqvgTyFs9lCxRS7iRfAvIykkkFiTcAy3ZT+EO/
Cr+cvhSpFJ9UUOniAhgkd0w21uAhWpR/TL/n8Udel1wh2UMirlijYNMaqfhKxDe0Dk+UnBC0r82T
VCqVtPVVc34NhEE8QjHtxRvIZMqvQZOUJTmTAs+kl1CwJzEcztRHxfwEuUCRwPArXUiZnQYHDiAg
TpQxxuJDSNODxClUkQ3rRVF77pqasnLV6ZR3E7Gx9pMQtMN2YL+fZm7wcaeSzdjHZE8eWqUnh4TG
WXcLIIJbsgB9ckd0wHWRik3R23NDEmNrRlVNAkuGTfBETjIlBCl6GbxUnpgPelYAhuW6CU5VCpLY
7lnlbyDU+9Py0AOKI6bwwQShaO7hSfo/k5IMstMrIy8MdTRTYCK0VPluhROHOSjDyQCflZKuyGKE
dT3U8NSfKck2lGHlMnwO1bzl5Sta1Xd0hvSUJFue/gykqgYF4SeklGBzpyWY9Lx8lgoQADhZ8Beq
huaxHTU0JXc5xdOrNelzTxyvgAUZSNVqoHAIG8FJq+mjGsFlcKhC6T80szYeuIMaZVP4AXVuTLf2
xDaoCfHrUimdxTtPGzkmuePFY0saWzNngJGhmZ0WDOrkhmM1Holc8kbfBVS0Jy9UJbNCWq4Sjk3P
rblLikLZm+REZNtEYJ4nfDGW0qmBDPir9sX5pMMWbe0BYEW3a2fyb/dwz3y0TQWjYG1CVSs8uni1
xu3c6mn5lXeB8FWwSIxSBipF8Pl6TJTbDqX0Pc1nVSQG5Hn00wriXrB5foFR9CVIU9uyAjX+zaBr
qEXJxco1nIRCagycbUASHgBQNH0BXdrTb8OCurRRSrg8dtFN9KK9zLhetAT+FjegeQDSn8g1iIic
kYVckbtTadKsCuAPBWFVfhW6wre7pOq2RjKM94KQIvYq+AFb13ZumnTS9vLwa8L3Mjy9WqHjm8jY
UgU751rDYa1bYCuZDfWK51AKlLnbiaAEFdid5YkahWXPmhrc1GMKLPjy4OuuYjSYY3RZFKk6Kvqi
n3I+On3CdI3SXW4nPleuV0s+BymjLaCX8KqIgDWRRQtgZlM/j3hRwRH1khy0CUEMCe9Kb1+ufKI1
93z9iVYSKwCe/arO2I6gUPHDlDDdOLBkh1Dpa0UojOOhFl7DRvPSdtDQ9zKnbZ6TAZCHAGj4RMoB
PIl1ZaXWEgDvH4smhovqraR8UBarRjx0p/IkzrOAdCvcuQBgR0o2MmkKvXAvr8JaG2IZbVH4MBZ1
UzAxK1W6clBz2ryDBAEObP5QI0MBHgddirBw1MYfNPqVr4jofGaGSO5JurbYoKStpC8ASDZF0lCH
hw4o3+vATAhzJbC4rTjuQc9Z2zKHu10o+r+1f1haHOogjfXFAhlfWlmgWcBABP9CuQ8hPChXpH+j
8kumchfsyQRR2r68tB8nej7eyr4mXYCYUpYQD3Nx4EU7TMeJcW/AYyhgxavWrcyqerS0NNhcHvmj
ZTMy4jMaosYG/aiWT/aX9kYzaYUUqVg2HZLEQwC2lYu3LP5Rq+V9PWkSiNnAyCCJcz4KQ0eKVXGi
lUFqD9oCfTMz6UBRfngywFtfsZuP5wL1bdwH1WMKguzm+XCmavlWJmCpdctt1pIadsg4foNcI+0u
L9/HM6Gis2HQjZxyD/q+y/L+tXxQuep6jLgb/Equ9kQwcLGgD0cOAE9YyTXp3Ctt1z8dUUGICQY8
1IS1eqHEC7vKOs58GQrDT38i0WW18ZJJrMPkHrVG84pS12cWQusEEyKEifzTWl18oCOESuUWb1x3
vFesuWxKtzSaPv8fTJEWRGjCS6rKrq3WMgJMTkTBWs6VUYF1bi0wR2N1ZZTP1g+5cgnwFF1QwMSf
79hggNNNQkZpQQjoUAuteReHcu2N5Fip4JMLu2winxmjJVqgBwjL8GarE6YXtRZM5mIiUm89DDnC
IM4YBIbgdSlBzRVPshYpWk6apRgiq6iiGrFuU1JYXUoMDPO4loLsLaKgBz40Aboyl7dmky8tiYW2
/3p5ip+4Ly4GRMgkfCWN3+TzNZ19c1Y0QKI2mgIwOiXD3zYT+VYlizdV6ptkIRR1qyoAHq9M95Pd
RASWajOaTDgXdRWo9HJUhGbFSW/8zvwuQ7yOuYulfkezsm4TwI/2Lk/1k9OwBGS0ZlEkrqS1a2kG
qwVjl1LLAh7qaihbbjpBudaV/JNdNGQU3XQJlSKkn1fTQq4miPPlzPlyIo2g3pMm3ipNI4kbKRdB
I0exOJ0k8L/hFYf26chcBFDYaBaIXvr5Vvrg/seWbmB2bHa8oyHD+K7fcDZIkjTSD3w7YNcBKqd/
ZeBPjgnjiUQXiF2Db1s+2F+etIbybsAwZWGTcjw0udh7KMEKDxYZlCse7ZM5Iv+n0MCEo7K0Cz8f
qkpFeR60DHY+3D9XqIGWjVoN8TaigPRQAlN+SSTrml7xJxO0Fm14+gdpZFDE1Z5CmEaDueeQRBIC
OmINHAlqi78NRFgK/2ykFpgPiy4btL1BBPN8gjGkc/JJTNBHEMi1WnBMQ6Vd6+Px8SgsHRdEmqxq
KL7pa0lAsTfp4lHRB0ZAQOCUDAl4vjDur4Rin4yyaOPxD94TCf2V++zgq2S5ZlGMNsCIllKugdYJ
9X8+1kTRHDkZDUVZRP3sfMVGMexHwndAFoBGslONuE7hFrXQXjtfn0wHxyyhZi9yyWEJ5wNRUVKD
nPypPQ8ok0aZXDsAFq8oDn/0iu8tRdHLokU84c9qNjIByzDmJDmZbnLAeUaTFzXgP8oR1r8Hw7qc
vv+rySHGS7NGIOra0lpl5TciYN3kD4iYFaXkyRaa5aacxtG9PMonEzNM/KIqcrnpvPPOV29AvzWo
k4qnuFVRMkxD45ZmMs3GNLrQKcfgWnOez8fjCUAjU+K7tSp+L4udYZDXAYIgNNT/aCdKddUPYNrE
Ylw8dGOt/Lw8xU8MhCnSxoxbBs3/D09v9PFhrbCQU5hHMHcLqgtFO/+7vaPJQ2JMUxava62Ehq1G
h+MO6cDuUtG/N0cIT02cTFcaMX+MC0hFaVwlBncllPjV2fX1ELmpRT5TobUdSG1UWWDNDE9A9q2t
NZhwcJNgpITXtNn28jJ+snOEW+gFavQqlMilnFtKH4lRVdGwxC50NXiBAqS9QM1Tm01aINth6wmQ
os3lIT9eKzSmYCmXSg635/rSDgc5twa6aNu+ks9bDVTWaypQkbwVZJ7n9z4MXskuqpB87uWBPzEZ
E1lPkwNocv7WWrP0vSSARW/Q7lGruos1NbObshz+OY5leha6lzKEKyS/V/dXUY5w+U2AX1Zq5lt4
jT4ib0JucBTSNNOuGOhnpsPVTDZwWVFAc+f71ym0xAKnyrvUHKMt2l5g69JIQJXeN+IjeoTTUSNp
t1UIrp//fTkNlpFuIybmoy2m9VckYkTkrgNdA/0PmOleQvPJK9BUvPJG/cxADZk3MTGkxlN1FTOj
+VQqKM6DTNYTw24ALLwqI6qe4G+rHTyRZvc/zIqnNEK3PHtw1eezmpFTKaAIYp1qUUYuLPdSB+aF
SNYVa/x0Yrzyl+CD/zdXb32UqYCFotCAgosPh4DOwBRMmsIa012SaWLzOMP8uZYJ+2TQpUkK7x4W
kyt8dTHMMjDlcoZnM9GxjRoVFK4JHHyBrk2QZe7lpfwYyWEcvFA13qncCsrKt2RDAssWWR0oUS3k
Iieaxyp9gftlVCMM8WmQr73q3vuinOeDl5YpvKxM1pXoYbV7Y2aFgU5pwrY4dpkX9a14HEYUxKyo
zXe+SelIiqpmG4KMpAegQHnKDiaDgmCGRt4V0/3E31gIn+DSFR3fvg4vwwFkJt2hCrA1deDRSBcI
X4BS/OVV/nzOfw2zbMNf5zDW27QXfbrf+PM86nbdLeJatIpUNSdTrPakZaGwFwfqa2aKYm2ZUopG
uNykK08sXulT9Zl9seP/NVbAM6xOa4GYnG+oTDkAO+6ooFV/K3WVAAkTg0Pf8Ea7PPnPlpjkN3cJ
N+fS1O187qo+05sCWUbb0JQK3TUYRMaUDVdm9ZkhGzQSlxDHV9jLZdZ/rTDIYDUdO94JSOhV3/04
oI5YycEbjbevhQKfTog316JQDrZXXC0g6sgABCQCjpom4q5fgwikUBNeCTg+HQVSCY6H3Af++3xC
8Jr8UqZtKm2Cg8jcIFOkdi4vLRjQl/fns5WjfQ9XK4l3kg+rML4muDchtTKQ0IobAWS6axS98VDC
GH76X4ZC+NlaAmt6gJ/PKWvGprUENqkc2/Jk+m1IhdMExguaaIi//A+D0e2KFBwhtrR+hSNnE6IO
TcDbU4DZdF1L40sQ4m7fptnm8lCf7RUhGhcgcszc8Kt5gWFS9SYjdaMoWvaAlIV5p5u9ecVXLT9l
7TgRSTaW9BA3xFqLOU97fYpm7C5vwE3aHVjRPc5x+BqSodqUHWyfy9P6zDJI9gFRBK1EDWt1/Skt
pPFMp3SGnlbuxDP0uDqmSRhxfXhlsz7OjWyJilFw8ZHJWM9tUCUrbcBUL2zqehv61UNh1gegcvpO
rKP+ysQ+Gc1Ed5n2CfR8WeBm53Y4dIpAt3HK69og6Icgs4RnWjtB3ZG6+R6JPv9KvPnRPsisSzTO
IY6QYbquznIk6gD2hQJSOzX276U0T+Tc5OHx8nZ9OgpdDjnGpDKoeZ7PShB6fZxRZwLRhgKr2gf1
HRDOaz2VPlm7JRai0MLjgKTz8vd/OVrS9bCjTHD1eT/195LkL5AJWL8HNRv0b3Llp3/+eVqYIEkm
GbV6KjyraSl6WkdByJMAhTGC9Uz+FeXGP/aoJrHAe0DFLeHQuTzWIaUsIDaRzz3Pu0JBRbdBO4bs
spo7QDEgqIns2ZXT/HG38Osa7Td5UxJirguCVV/CwOkt8Hxp1d0ac+wfxW5Qhn/27lAqRIPO5Qbe
XTZX3t3MwPsAAElQxmgLL0uy3/MCNav1+FobrA8T0hWJF7gh8kSW6V6+OlQo/dZCJ0JElKop+p4V
QuklbfjP+XlG4WlKOLE0S2BC5+YHEBS0t4HccA0Nt7KT3EQKZ5iGRDn2XQlsL24sQHTw5Dn8KF1W
V+tkn81zcRu8yPEgVBzPP0HKS2ch/IJeqlOwMlGthLdqpGX/ev9znSw9triYuZlxjefDiMjDd+qS
xoMWZrqWMvzOARnvLp+tJdY+u1LIeC7tQpZauLX893yQOsqbum301w6OcFkID3q0y0RjU0iyTccb
AhxIX/RruGKTH7ILy6iQjUjrqotg0GoPwRKi1jvqr2N3sELzNus9ufCdVI/deX65PMH1UOSORaoP
NMkh4woDeuU8InQlZqChsIL1MbhD7cR3uiHrbwT01j1Rh6dGZi/0Lg+6tpD3QanxU9OUCTHWqb0Y
1SFtKMbQRr8jeYAfkHqzOZnu5VHWt/N/o5jEvIqyNNZbnTeK0AFywEwthOY0ACoRllQsKkoOvPJr
gIlPBluahcBDo+JNi4yV16+LgjZl2oJGDH3GGkrzkQuNG3Ns/X80fOZ1NtTK8DXd9425Yii4iQMk
hszfIq7yryHbMgqZH3pjkFfDk6z8YtdJIch71BlxMtp2oGpMsW02Npf36KMlUJ2FBYGfIttEfuT8
fME4mGNNh5zoR2XJK7YJUVhM/9XzUvk5G2V1inmQoAkw8nhEENS30c36LibS98sz+WgApCNUGnwi
60LKwFjtypgKrRzMSKnRtEj/JY3oOaQQdBddCeNaq6R30/3bLRFgMBgpAqol1JfWHeoGNBLUqaeK
RRUdFRliRgGyttHc1kJW3QG+LTat3nU7xF9lZ4xieR+UQnrFN37YO97I9DyRQG+ZC4dzNeOsQmE9
C40XK4IBUCGz6Ix6ci2a+nQQEB6sKRUbXVwPguwLMsLB92SqMstTKkU75PSqs7b/tHsLIkblIUQJ
hYHof7LyFV2ajlaoj4NNM7wQ5HJpfkE3BQqpGodX3nirGf03FFEurVqpYdPO8NzkFd+Ikpzg1tYz
yN8NE3S7VJCuOQnxfBwKuhS3WDZVYYO4JdfFBf5IEqRQerjZnzannbvZ2Pbm5rjZuO7m6PD7o8v/
u65j7/iVe7zZ7O09X3M88tuD6/J3O/fA33kHfslXb/b7k7vjb498854vdZw9P22ztfmR/PjlSzYF
379/3pz2e36azY+zveWvN/uN88qX8BFsZ/kTfs1vPNt2ds6OcflafuL99sSPv3FdftQrf7L3bM/j
J764R3u/f7b3nsP3eJ7neI7jLF/m8f38vOWHObf84shM+ESPy/DbnXP46h2WL/UOe9tz7hyXXzPr
3bZg8g6fbuPtbh1nsz9ulg/KZ9vynY/OGz91x5ce7p52u6dlmVio5bvd4zGzl2GfHP74sg2+Jy7/
/1R/2LF1oSaL60YFtvRw3Jxe95tnJuU5b87u4DxdGek92XNppJVzb5s6lVtsY+M+vPw4BfbJ9r7f
OaJ9ZRxlOTaXxllFF03VlPCXGYctetk/PrLPDuvNluxuju6N41yp9q/yiB+XcPUi96W2ilFSfzi6
r89YC/t0eY9AuFyZ0nLs/nregc+Gf4Q60vHhZnOzGPTm+P4P/z69bjgbJ2z1+HrcvB5Plc3BOb6+
spf27RbD2j9u99vt1ttub+07LOzg3Oww5++3t+/meGs7dzv2m5PHsXCdhxvH5nx6hwfn5gbrO+yu
uPCrhrDcan/NRhVpaRmzXu6L+8y5YcWuWfV7uH/JBlb+DqkdSIwMcbN5PQUex5LjfloOPMv2yH/2
9pZfLac6sJnh4c8OLU/7j7vb7f4M9sPTNRN5r4hf+kDrK6U1lThbjPK0fz5tnD+7fWRvtptl0Y8b
fJz7dFzcJBvDRng2PtBZfuueNs/u8/7x6L4U+Lat/XLzY8MPYCqnrb19vu9ZPhcv8rjfYnfeATsv
be/uLbYPT2y168q2+4BBvFr2F+8OT7Jx7Z3rPeCHDsfFwVw21fcH8qV5rmKrpBBGRcJScdhH+wWf
29t87u/bjf34n2dmejjRG8e92fAhPPzu5U+gvMchlz7CKvCakTachmWpX3DvR1bhuPi145N7cp2b
/R5vvXvltOCs8fjcElvPq3Cvmw1rztWzW24B94XN2by6+9MJh43dnB4D2/6GFW3YE24J78ApfMFr
H+x3X7bf7k/7x9/7wP79uPzQH8+n18h+nu0fgb3H2eGHTo/89vdvrBGfv3PunvCx/Pth9+Q97f44
uPzdk/3MLTLadmBvOarfbu/uvt0ddt6X/WH36+mBm8J54DpwPO/Jtd9uuYh2DzfuE0fU9g6HW3z2
YcfSu6zq+zIz8z8sN5crI3K37I7cy8cbZ+fdcdTfv/DrE3+8OIUn9+bh5QVDdH5d2ZHL3ovI7fy8
01apEAyuGG7JG/6H7W6PLlceR9923MN/l5xzxQ5oVXfRadLM7nzYpDeMvmBYxmQ5jifOP0dtGXW5
vSubU2T/WO563CXnYm/zhXiHzeNyK7PRbDy/euQb9vYdAcGGXy3fu99v7/j37olFcw/Ow3tgw7Ju
lluTE3XHyd2/hwu7w4EDuZj6ZrHB02Zxp6G9w4RYfrz1xsUf3yzb6O5ejkQ67u7k8j2XN2C5Hf7/
QOjvwR+InPcYUyZnsTqTc1Gg7pmHEKBDGWFchGpuFXG+hqNasyr+GwbQx9ITmSqCttpm5Ax7YE0C
7MZeq3fxWE23iPt2d1oXaNuQOgaE+1FDHwNa/ZDQ2w79mi7Ya8jpOUTa195fq7fR+8fRQWgsLyPy
lB/KxGYuo2yMglcxjandqEl6M6IytYmQHDheXuB3uP56hWEvyMTzYCpJWZ6bmqpmdOSYCK/DuH7u
4FyjaKpsZz/Z0UlipxX1axcNr51EV0PVf8q17mUEGDiRjKvaZE+7oGvlo2VLVx+I/IpJnsWSYTes
QdwwXxFLMelcJEq1pfzOkOVPDnkD+OweSfM82STRnMmPSPVGP+eIJiFXQOSfLL6u64oIghwcK5rI
5wvi17Pcocre2yD2aa2gF4ULrat0qzBOrxz0T6z7bKhVNFFJkxxOi9mFrS7sEwzilhxhdyUG+3wU
i6cTBIMlRXE+oRq1ET9POUPdHIQb2RqFTSkjAXrZkD4dhWy3BDILbIi+siOL5lcpirjYURHHr4jV
NHdCL+iPl0f5zDhA4HIkKFsBqVsFR+Bgg7LPELtJIine9hnhMkRdKfACNWhvxRKxLbkry4PSx/2X
fx/alDEIcNzyx4OC4k0uDRmKDwo10+MoacMb7aqEPQo82n2G2C+Ktrp+z5P8GmXj49LCZyQNDoqc
HCcu4XwDhQHEjVDHyKqZanWMk7zYhVZzDQTzcWlNgFlsnWiK5N3XMIpQrHpdLLPJRi3hUdS1t141
n/1ZP/QI6yGl3+4Mtb4SXC6h4/lZp1AsI+JE9VuGObUKLaGFD1RD8glBEDSkXqySfi27UlIi3UH5
vwyR0m4CsDEop8dfL2/n+c2+3CymRDoBmCmoGJDOq6HBNMPxTxja1OHJKaMfe0UZVh4tKOGgtvW1
gtBnU1XBqUCYAkxLOuN8Eydp9tVARqawGVChkscs/pYGgb+B/hajOWGUO1pEXGvL/NGXLSgtkOOw
fbCcNYghpAU0ejXIXqMzKTiJWAhuojbWpkT21L28np8ORSkFbQ4kprmxz+eHfu5MG220/xB0HmQu
EDERPd+K8mwjxbOk7y4P9+FM0AoZjKuuYrILhHJ1YwsjkjamBjFWG5FUE2pkR8uEfraXR/lgJAuB
kCEWZIZGp/rlzPz13LN8XtAz0qDoF2dm4xGbx7mb6qH2C8q+iURtGauby0N+WMfVkOt1TNFlMGk0
5aDAUbqSmvyODal1syrtr0zuwxK+syNBnhJdASfUV/dCOE+hiFJl5ART1e2RkMscKNv5Fbv4OArl
JsCR4M+4Ummpc76EiL33sVEhHmMljeZVYT8jpKnP28urtj5dxC6cKs4VVi6bCMSfjwJhXqIVJwDk
zvfFx9Hq6WUZdPtJMXqbvpDjY19MVzKGH4ZkxcgnL2y6hUy3TsWnkqGMSgO/NWpqyR1pK6M5VtEK
9xKClyfLbBcZ4an1Lk902f6/PSa1StKTkGzezzQ5yfOJpuPQ9WJCf852E9mdM3jFVjnK7rWK0yox
pOM0zsdZ3TlEi51epYxTuq9fczdycvvX4f7t8mTe08SXZqOcz2bUmxBBBkaRt+A8bVqsedId6nsu
bekczQMRZd/U9oGuRvb07fLY65rAhxkuhvv32a6TVK2XTqfCTnUGB26i/dM4God/vVfXK7kc+L/G
GdMcma6ccdQHf1uhdvQVntnBv2IX69t7PcrqekElKU6FZTbzhpZtDnrOTu6UV87yh3fSepTlTPw1
FyWqJTVe9utYef/H3pn12G1k2fqvGH6nm/PQ6KoHDmfMeZKlFyIlpTjPY/DX34+SuyrzpK9O67GB
RhUMyHImyWBEcMfea6/vc+Y9vBjb56f7c0BzZX3tP5sWJ9su/WW5UBIu0wR0A3nYQrlPeKBfL571
iK36/sxMWOfyzy53suU6gMTZPrjc5H3Gi9/9UrqHb97905nL/M2G8XrpntZMiq7sLBza16fCmNSj
hueBcvRs3/Sftx87/xELx3Mv7Mx2cdqXTuquduL1mqPPwY4FlgQfFvfL41Xs3nT+M2cCN3bTMx+W
c+/vtOdRwztNzdf3J7zPy0beAioNuk18lexDN98O7pmBfZs1f7dXqSe7SKZjbYHrw/qQsVfwP93F
iJ30/Ln5f/ptPpn+p0pqXYIQGSMoc9dGQ3cM6VCt2uEwZta5Zzo3V042DdtKO7tcF5pt/DmEuwSE
Ra3CoC0zHOLO6QBP0o7vB/Bk80htSTXwgf0xgPk1+Czf2oDm9R4TP/HJKgs2Ytn9du4pT9Lp7y98
sp9MUQHiqeHC2r166J6qq+agfQ5vqAJDQ6mfxUN5SK61G+PhzIw5N7wnG0zUz4lZrTNGY85giMX8
HHdEeV7oWl4dlEHk257tmWc26XfJltMJdLLTCLXM8m5dGOjCNslO8R8Kj8Rq6NYMb7VR3bPf8b/b
ANBp0Vu5mhjQXvd2x+4yuyjldco2AQhM1ofmO0QOuuccCw+y8m13A2hk2271C2d/ZpT/bl99fe2T
UcbmT+ToVohV/Ckwn/JNvJk2ws823V7dncuZ/d0rReaBloReB7SKJweCFH5IKtq6c1ugPLKCKQqu
obp4GcrWT5fbnz/a6UawFs7oY1IRRtJ7iZb07aiafaKGca4vnqT12gbbSmAXSpuAvhXLmS1cP/k4
cSkabtBf0hpuW9iVvr1UbqvmrI4ATUPMg46VU5a0aWn5mT30dPTWq+gIizgNrCYmp3kVXRHwmDpc
KHvMUq7xArcO7Zh3nizU4jqti+KRDnPl5pdHkQwOxyqCdrRp5jp/XkUTFf5VbVeD0IYDXgfY5bOn
6n1xC0UoPzcX1y3s9TeeB+QMR+KG/kiDrviTdQAksV0cSxKeVY6l42FJ1j3iyYu1ZWtUWvaQK2OP
D39h1ZOL4KCTXCyri5s8FeGT0Zd9ha/TOI77pjDVW0S+DejHNqltt5bBWf58XN4F30jhkCyhQUBl
7mhIit4OjA7brOwtC7a4Mo6g4KQ8EuyGoARif+7MkAYW0xjndAN4fnxuEYR9iTonsn0F0daySWvN
PGc8dBpfrrekMT9QHeHAD17y7S1JeGcmslLPHuSrDP6DprowwoqP6DEMjGTr0T6IWuWzm4zzmV3z
/WLTeGl0DZAPJkP/vcL8appgsC9NgqZdr+3tTw2a2sceT8hrjNDPNe/8zZXWBmcTdSRZBSTWbx8y
6lYSsaMuuBynJgpXWtD9SqSYuCMfevn5S36/rklhkvPCzYkWWvlUKRlZ8lxUOIx6Fg6FQd/OcDeb
6MwZ9d0hh9eG2YVGpwy6Pj4B6xO/GruI4oSWLsPohVIcujOgdzctIs1lQhWHZFiqwMrDPFDlVL9E
ZJm/GIVQzuxg75ce94Acem0iR/1/mmkTyzhFVcPqskFsmEFUhdK9nsm0ajg9FoV7qBI47P3y6K77
GH3XKLAVMvVvn7sw4kKr8hD/o67CmFDo2aYoLG3361eh52wtFiAFxcDk7VWiaaQ2JdIR9z0w6xhU
An+ohPzL46fLGg+ikFlb5UknSy8TWmb16HW9ZKrLy1zvFD+RMAWcMHX3i2EON7/6VKuUlkYXKiDM
HP1kzqhC7vJF7cH2LEl0SCtp2Yeg8s4cEt5vKLZqYKXBQ1Fye9cLghkLJT1hd54lJaUvy9gS5rBz
drJtSIFdGBOG/XM37kOp+0sp/x9f5v+MXqqbH9t+98//4s9fKjw4VzX/yR//eZl8aXn33/r/Wn/s
X//Z2x/65/X40vZD+/Lb5XPd/bYZyq/PfVKVpz/z5ldwpb/uxH/un9/8ISj7pBe3w0sr7l66Ie+/
X457Xv/L/+lf/vby/bc8iPrlH79/qYayX39bxG39/tdf7b/+43d1NYP4j9e//6+/vHou+Ln7F/El
fsnzl+7dD708d/0/fjfMP2jAtSk8oCIkzbqWwaaX9W90/oZMHg086BeYKevprqzaPv7H75L2B1ER
CGQiIxpAbfL6v//GAvv+d4rMz632Dsxh3B346d//+/bevLJ/v8LfyqG4qRJostwPS+vf33PqMDbN
L2tv3urHQgJ43XRebWylGFo1dPjgDLkubQTNPXCaJs3vxeycmanrKn53KZrgaQ7g/3R/nVxKnwpg
KLgLAwCKfRAx0MYsqImvxv+vB3z9QO+vwheW3Zo+BBqRqcK8vUpTNWJMmhzLcVtbsbydHpRSZG9/
+Spr5zafG/pteAsn0eSAVbIAjBV5jNOywx0dU+a+S87sIN9zn2+HjO8acQLFKup0yned26u3o/OR
nRZcwbH6El/pRmlKKqmwgIZ08FJVJ7ayDvWKghP5hTGE/gBIEhd3v+JYTR3KXaobtZYvreWcmPRt
nLtOG2oT9Lwh0iZNzLf37Sj3MZ94ipiRlxYKXsB9cV9FoHwcHPlRleoCPx/MW38+5t8nyNvRoE/A
obeJWI5LnhqhAXGa+jANIw9TXns/V1K172W1o1PA6raGXdT+ZDZTYGfptB+dUfZaxbwqkdfCuSvj
fWym2OQakR38/L6+e0We3BfxAW4FfFcM1uvJlGsnVTh9V67oK0kIH2zDRm8VVfKtdKhMF6uoiU5p
RSh3Sz7fcwxZib1O9QH2hPBIik8Xdhq228WKoYfZVvQiJXh3+XgsJjAA6ir6NCyGdLR1dbkbcbcu
cQ4dgYVIiR6ACVQLr9WSs/3g7xeSw0kXAzNeMt+WU8nOZFr91GFaAxppIYLWknyLS9vk/3zw1v3l
3dhx5sFwZbVLOj0BLpkGKCzBiVwy5CXIK3OG+lKYPhjCxgOWcK4G/H6/+95LRuRNRMMbO5m4up40
tTUbrKgYFtDUjJIrF8L0hZjOCTD+bgCRX2h0sOs2m8VJOq3NRSbXjRJ7lrlgLSTjfzuA9T43+9at
5mQE17MfC4ICyhrdv12KylBDypQZQWC85VUyyfM1/nNtQPlL3/Z4s29kJdE2w2BBPMsxDcfgXt0s
JhTz6XIMg3i0pn2d3fdxW+Mi2hc3ceHMkL0kY9eo6ScC4sSvImnYrD07Ad2H3dEoZznIU2zMxwiT
HDW3zb3thPmZ/e9tbPN9lzEJ69nO18Yynu3to8ljVs1DPMden2uZl1hEOSrcON9ycgzeqZb5WMde
gs9MfvlTRZ8crUmUtwnd9NOjktpqJjhGK/ZiocU7p5no+h/Sc707f7OJrrE1ByUO7RzJTs7S02xh
ZkQCxBsxXud7JebtMnNUKkfoafYk4k3IhnZmwf3dmNJYJlNFxLZGVk4uWhs9buG5RII3ho+6zGl2
ITl2dp+ParMDfJV8GPDQw+2oTM7kDv5mPfBdJsSgqYflcNpdhn20vUwiobNrEIMnQRByO6sZzqyH
v1ngDp9F+/tHgiDqZIHbvZ6vbbJsxnRfejAS5p3VALcAOHLO1/Qk7cquRfDFFMGRCpMyvHFOgidV
xAQgfa1jW6l8qpPcj4fZNyUp3U6o7Vyz6u4jq+82kl0nN6ItH+JVcoMPrbotcZzGDFob9rOaO8BH
8Zn/+c56Otw/bg7nDFyCVsPEkxfthDo8UYWbWwYjvp2WpbgMOyGfWSknzQP/PQb/vsw6316FKBWe
bebSyyuf0CEzKnD4j8fagNUols+ZHMb7zgi7C7kaxUOTY4tUDQZcxCEebrFxgTfchl9mB+1Bkuja
vnWUYSOJ4iMXtgPLnqLb0UkhOFhpEWjQMTZFWhSBMjgvPx+t71YAr7dRYuq1pWndq1n673QsbMwC
h3hggj3MeNtJmq8QlZwnFm4i+2gYP+MAnRDvqKg/aP1MDW8iz0e3P9xJt+7i/GPdS5Hi6SxeICyK
FQUZuUDhNpWm3OdlJ8muqAyl8QanJ1eXJSuBDJv6BD4qXvG6r+rwhlFKjpHXLNm53s6TYtL6ogie
UEGu0Rp7trUunFcvqllCbJTx4l29K1W3SqrpI4+VBzMGnqCiiRo5x4xgEuSWPIY93SVG4iZOaQb0
XHtFZ+hndqLTT/96isETWOXEz+zEyOftDXVqEzmZDlk9tGHB54b2TWoMCXD6EgWmnoszlzvJBn4f
gNVagCwpSRyUiSerteiR7JQsZnciBzaPykVmYlszzCh6hqFotwjXCcy60PRQwWRBlRW6qznzmWX5
PYH+dqKxJNj0iV/ZfZFbvH1sYWfteqKwXU0t6mCSs+ihH8zeI9weLoYYvs+sLODb8q46SkuP743T
AAouKjvgII89OIyF51ot2D7qIjskLW3wwJGdhzEDv45z6AsYsF8ycWHoyJ1iI0WaQUHOQBnk7T0r
pHbrJewl12wFlOtSghpAaysKul+ztvjrSqudMjIXtGWn6by+aep2bCYJqEH5DbZAs62NcvKcGJjM
z1f8Os5v3gOuW+tREcsOMof6qQO8qHWAHnjsewnO27tP+5nk26YqpskHQn7OPu3dXFdoVzVX77Q1
ksZm5WQAl3honKkikukWdauDevOcXN9WdQB44NxB6f2TYZWJ2BstDe8La9e3F3PqZraB5uHTbi6h
Bmu9agOlgsYo50Z7mwGXOypQs898CU5ypLw6FjRLmvMwjZ9rKu/tZWd9kfteKjNvLjvfloeHsZgv
K5A/aesc02Q6gB3fgru9IK47s6hOP/roAJHL8pHjiZk6pxYHOc3VMA8XqnLxqAVaCMiDwi9kQvOs
Ed67weVSiI1pg+WSpE5OhEOgCfrGUoli8qhcwTkYRcRzbQVl3SEKTI2ZJH7Tb34+V08EI+vYrm4R
SI8pyLFxnNqwjGpbGOHQEwRzKNs2Q576qVJGB8zNoy0gHm+hGGOlGtyEqNcvmjbsr5VocPZtlD2e
uZf1Cd8snPVe6PKki4NaGmaAb9+zjXfdAvCO99zPkq9amAe5TjPIrjlMtZfjO7Ktw1G+rs1NURJo
yuXs9vJwTnC/zuI3t2Gj6mc70hHZMs3Nk9uQJ5SaXV7UkGUN84atpL7EVaja0Pa8+JoTfc2MNtyC
SE98NZ2VazOsu20/KcInc2B8mQtt+31g/kpC3vy49kn+8+SP/9N0aP1S3vfty0tPPvR/QRJUZwr8
/3OgXvz89XX2c/2vfyQ/Ve0P+F4Y95IWWT0rZd7hj+Snov1BtWZdQFRk19DrX7lPfmb1ReHHsDfi
ta5uOX+lPq0/8NokLcq/42i2uh38SuaTH30zgyxcklnFVE3XTBZ2haepwmoxB71RzMMgZQ1EQ1sh
Qtq3UuzUezuMFc/OANvJuEP2RfagOVV8m4RL4i62E8PpCyGfxkA/nQdHiQx9Z5odMz4pNJEdl4ED
8rHCfedOteCTeWaUOs4m1RsD5c6ySL2AcFok9abjBNg+4m/k9CDbEwUUbTSmieZHdQQu1O1zU2TC
M4ekOhppO3Xd3pgyufAAfbeSP5vyuNOTCD6nB4oVM55aJ9kU21V5Eyd1uy0LeajcWZe3XaJp8XaS
OJisTobuoJfCNzOsndBsydHV3EqlfEVkomAkwV3JF6UpZX8uY+UUuwwGvPknUpr4GVLn4kN/HWEo
fUdmELcGjli5kXiwG4vf5uEjcHZBUbcIrbYzVpNLRfqg8Sv8jNqxdjcNxdJeNRlmNH+2rRmamgcm
7y6lScVuPW60njPc+Ycm5+BgUYVChVpo1yWev/EdTOhBRW0F2bn+OidG+kJlUyYgtyFqzP4ol3p0
H8WYqN8h99fLj3XUVmIjlhhosDZPX1Huw132s7b6HDeW+NbnYgUl5wM5vqCtc/NaFxB9u7BOcXHV
wiLZdJ0xXCIBWdJrTvNseFKnqtcNHSHSbjFjKYbVUiri0a5kELF4xNe3Oda0bYaZ34R9qRpF9UOT
OOGhlYTly8LGP4vY/7ZcpmxHWXZ0DXBknIjTbg6SEETcvZiKTq7xwYCPtUkSKyqhW9ccXXRPKdrC
uYR24YSIIOmm6MDMlWrHNx4H3AL+XxSTLTpWmoPO1TMp7VSe6NVGAJvWYMCNK2PBiWkOQnmx9L5V
wt25LqPCyN3B0HMrmPVKtY99RBulj7XoLPYRG3EX1NVkSschMQlA59C0b9QQy4cDiYQ0PrDHNkDc
wn4Y/Q6IXbshnwnH01oNlUHUTcYTAAZCLmmZ/aqau+3Y46AOtLm2sH2pzfpCFEV8JRVFtyGUNSt3
cNriatAisYJSFukyjGFIbsZcE/eihdkVwNFrd7MC0hMLPnGdmvBMYUPO0pXdNcPtVJWK5c0dkiG/
iPLoSSGy3KlxZTBWcKTjoBOFtNUxKdKBUbf5PT09cMTjPm72daPqt4g46ueojMyPIVOrXbEbSwqD
ccLsGhjlYpD3jeALLuhJ6r2hlUUGKC+LJVznnDJC15xl0kU6ZP0HMzTih1k0+pWdMdK4EzZh1+9p
X8Jj7bEfpjSZv8bqnIZY0Ya9HlvYXTUEVTGcN9Yl1d8v7Aq6NgRgixoLlGWqxUC5/bqYB+any3mC
5NjWacvZVraa3PSzhX3aFC2faDnqJvWIqlru750uRd/T57hPyB6gvVRdAmjQS1XsM6crh+pb3U50
/2BInYVYrvtdQf/ahTyXKeBtarT22JZB6RCOJO6cc2YojqE9NEpPIwhUMMqqCoToTVu2chPh8T/p
m9qZSif3ZovBd8kZAI+PZG7zUps6Y5qeCijEQvN0oGCcUI06zuUtRkgkuDn06FHjmaNKPNshPYkf
qyjvq9otVRKZz7oTdeWTg7e/+XHJ9Sp7QMk+zZtBGar20sn6pL00w25JAieLW+Ck1TSUw00bzwMt
kW1awezOpsIvW2XiPNoa5vOAmX3EJt1Yu8JJyKRqEafmSi4+xbxc16D9C2/SVPNjI1/7pHLp3hbl
7IHELZCVFGm2gS0Q+0JFbOiq/KLLxWjag52ZoC/LJvLFuJhBm2htDvHPHqStM8jlzpqn7qOmTapX
tKrTupK2DP445cUmGUbHduWuVLZ4teZPEJ+s66gX5eTKlezg1dTJvtZHlos7ir6HOS9dD/A5PZJR
2S40S3MLUtHeyzVnA7cRs/EJNJvl9VMRU/+eFl92umIHva66cNjOYS03i3jIWiOeOa0YNGalhuaH
3/vGyKupWxUlbos4THU2utam20SNlUcjK+44CSxuFRXDoR7kb6YuKQ8WrK81yanHbtm22t6J6/Ip
F6lZHAVjvQ0163MP/bn9FEfsxIchHcfma5jDHb+sk2pWAooBvHCyi90TSq44hRTPx/ZjUph2lfhl
iStt7BqFHl7Oba4T/yVd+oxIRZX+NOchiy7aEleyTQiLOPRZIKqvQdrANzhSLfIeUTLZHmy68nbG
jn2btHg4kawyyyszI971dZhgjYt5bik2tHAmNETIkX2ZJ1gC+0rGXtoUot/CahVe0/YQmSMnlbzG
KcRNbyz6Agp5kB2ER1nq7GkKyM0sWIStbdCbY9ejxIa3OGOzzbXa/gQqWcaZXVdTWsak9LboGusi
TDPzrm8Xy/AgiUatC0N3/gxRdbpItKx+nmZpkb0B3OAmROtTB4shsvt51eh4Qxj3z3Sm8e53Zcxn
xk1Bey9fOgCR8VWYRZO1EUXf2NsQBN1RA+d8UdSY+7hplEBHtKT4m1j0SGy7paQVkg2SrMnN/4XQ
vVh1BESyP4uhL1/m5Ev1Oor+/gM/wmjJNv+AQEPOimoc5Yjvvks/4miJnOUfhCU6r5BOjDWe/Vck
ramoCEyqJ9QY6PjmO/qvSFrR/6BZj24lznAKeR1co35BQ/C2pLCaGK5nb3l1+1n9IE87fVtthFxY
xs1lPDmJ5TcVqNRrLMYz9YuE05pJegov3WNPNlDaUDVPl6dXY/XXwet1zf8ktccd8NzIwBBBAjRc
C25vj6TJlORx1tfjRdVhLuyrY2s693qkKbQuGew0h1lwjr0JAWmhSIR2buqHvMB4Edql0kYLpkgd
Rfz4XMX67RmV+7IxXkQ5RTZrxcCc3hcHIqOHpK1cqFOfkxSpTLIybWJPo5elWUTDcrq05lU3g4Dc
ZAVeUD6qBbz98m5M0ptGZNnk6bDGrYOBs7oSnBm39Yz87zM0CQXkC6QxFI7S5ImYLG/HLdNy0Naa
UV8kZsJnhs+IxtKHnH4jzXJRf5uRRPZHJdOMbkMOArb5rFul/Vlk8dD6kWO0d04GuPsYqX1Bx4wx
OsnNVI508p6507dnNUz06FVGskTExFmff568YQV3fF2aVeW4yHM+78eyr8N9k9sL56UGsC8c76J8
qSrKChnW6cJPp6ajgKmDnTjTbLte6tWgKWS2vpO9VvUmXa+nBtBlEodzbirTUQ2tsQdkWnT55TSB
p3KXbEjrj4nZ9HF05l05769K9YzzMBavJPC/p5Vfpe/LpZLMMhX9scLMdvSHpW0c1zAzWfaKnsji
YaEBVnalUk/mbaUW/HshpfZ49/MXcTJjeHh0R2hX8S1dfTBPZ0xR6uXYlVNzlAEQS4dGG81hrxcp
fKEGqlF1JvG8TsC3Y81rX/kIOPVxTD81E9NEncdxUxdHrPAzzsGoIXR6vxqnjOcf6Zs3YrbXm8jb
xB7XYD9kDSAb4sWuW+PbtdCEkWlHujofMmQZg0+GfR1C3Ai1I5JuqXhsy0Jf9gJwt777+aC+uzRu
BKvv5qrd5jZOlYIS1Q7NEV1zMCUlnbe2WQBozGrVvK6ShQdFkR+2QRMNUntmVp2+TkNHbskXwKQ0
RC7tNHEqySLqWq2sD5S7FXkV8rDSf2xHsTkxk37+oKvV5skb5RtG0nQ14cTMl/zpOhav5nGX1DNe
MPW47SpJVEEkdRzAtUWMOy3CIS9gXVd4WjvF4rVOagL+GPVjkVuhEXC4FNea1SNvz3Toy7VACtDo
HB+Tyj6GbaIG8FEm9M1Y+ddtPx5yvdA+NI457RoZD4XJMRNvbksl0Ib+ajbC+H4MrYmDX+6EjSNt
mmROMv0A8XnupZcxR7nftc3wzenD9nM9dOMmkpR8H2uLccV0+FwMtbQ15Ky/VLDu82pDhsmshsou
X5BeumrDEbrNlH5rL479IM2GfZ3QeuAVMF7dua6sjRzXxUU7Vw1aVHkhq1HmkOZJ0nh8VB81U2nv
YkvFjHgssg2l0/RgllW0LcPicaqz5Xac1Dkwl6r1R2UItz3UnV3UVfFzPfTfwKObsjvpGV3DU7ZA
UpUWvzD7bAsMXfcaox2dLcOgUbzV66veZiQw6KULo66VXa+hl5oMuX4KMWwI6J/IbLetyxal/KBu
Q44fm9IIq4eo6exgAaPg83lWPtO2jvmpaFoRiCoSl7qR3XSQZW8Nm2i7N3vl1i7jjFZiefw2kjH3
7BT41oEyu+1mwpjKW6oo4He5E4LsCB0tDVsmxqMDhb1PRqiQzEAJ3lyolTAOc90vnhGH/dYQprPl
xHNPHkk7VAi/AnYLCu4VzjIg4NGjDx1u86bkaNJRjbrlIk2L4SG0s/hjOpZ56LM9pNdZL8x7SO7a
tRThk1zoCoeZeHSCZsikY8Nxxp0TWzieQCTXEvZz0h4bKMIwk9cGhwwxqO+MIv2SzcZRVbq8M32g
G+QAN5YExry4byKJyXU167MxHKpQfDEUaub08SourRLdXiqj+TgiCvxznKRkduO2SHexJA2Ri6FO
v0Pg96RGcv5VE4ayr+1u2qZaQynCzMerBimwi5n0RrayxMP6+XIAuIcOmFLao9CXxF9W591Rx1Y1
VxNOmkadbVIEQq6qdqPXTmK51MOqoCStjAHd2yF5RSO+t1rlIlUNyO9W9dVsAEZPdbRXalHcK0b8
QShZBzYg7TdWq9HspszyRyWxt6NRaDTEDCR3okHmjDVcAyqatmq1zIGWA+ieo3kMEhUXT0UiscGU
tafNqEidN43pcjX1lrNF1FzvKJlWN6UmuntKW8VV0iTRTRJG4iKNVoZFMw9HqTalweus0dC8ZWrx
eO1xS8dGWR3HKDCsAsCoJXLQ9mEczy8gylXDq4aMnk5lzi+VuE+zIzrGHNxKFubSx2QUuLf2jj2R
shGOlcaXtVOX6VcFJdW3hjenPi2l1t6VGM6Z/lQ2fX9lp1SRPjjw5MKntuZzXrjJkqTJgSOYmn2D
/juigVFFZ96TsJK/tnZetISDQ7vcjKttz1ZN7PU8H3VKvvkRmJWSOZS5a9r9qO9n5Duh24lUC2aS
PghepHnC7sDuxjbZCGkcYmLMmKiuG4Y53zhppcZ7tO6h7VWi4DeMmhSTXxBJdhkrkW5541wP9kVU
ypBAurlMsoMhGILSq7K5ai9mJdfHK4udWNeDpqKMOLlKy77yNMTZnJHsRaEGb3BwFk/Li6gLdPZR
06usatIvjDo3ssvGqZrlRpcbvrCqNC3hyyJYH5dFnenPakvgeKhFtzyWDlMMtQW9TOaVaUZ8lawm
CY0/50ZhbDryrKPXSXl/WNSq1iJfC02ZHbdetLHjND2LJV/Cjab01nhHFTnKDkMMveemJy9mPqwp
gzyg525yBo/ZOaKKmOy1C8mpQ9VmSetL+VIueVz4pACN6qh2SRvvZWeso9QrJDuZzM0i84biAKWU
07abxDLLS7OfVG1Tdo12R3KB933RyKXQTU/KmyYtLpW8y7PoaAzQZSyvmeaRvYtdXvbIfE0yL3co
m3JDacQptwmimY61DwRRDkpbTkluN1kGU2mJFxKaZB1k66tTpDY9IJUirJRE29gLKaDtdbS2RtTk
myqJIyv19VHPhi2ojMkmpUR94MLIlSw6ODNu+E8OXiMtFlETr0Wy5XrsfOKulK/lxD/mLcfPFGeQ
qOqT9EIty2z4hEttmbD5VXJur5+nsNJf9EIG6e5qS2j0mp9yKoq+EX209e1CbLrs2ST17i4K2TC9
siRs31VxHSWPda925tXYkV8wvVhptPBjiXsjW1Y4FEl412AnJHS3I2miI9/gUAUREoftJv1G8V4G
ZActdWxQqSB6qnq/6oRKlEg6bkgfpMaJP1hRqgRSEs5Uc5xm3JKEafYRlQqozU2oX/WaMX8yyi58
BHjqHEB+m96UKCCkc8V8Iiz/0HRRsufxys1UcgZyaSQx3SrPjoDbp3xD/RMYbV1U/Y0zzM/N2Mdu
3urJFtqpfSn1RehNWCcTE9Td3pxp3ZGrsNwuas23ZSarjMaz4pKzfFuzr/hO51jXiTVqnpM4pq8A
EvbjplHA0dum4YaONQT0cFWbDLrwgZa2IaidaNE8c2ZjQVCT+cso9/mdYUe5b0vLQKMZR9HZb5w0
P8S2nWtk+pvq0jKiPNs7iy7vVWzYd0mRKTtNGeMgLaZwk8TTkyKKxHJNkqxIr80GxaxuHIFZioOe
Gs1RRTRB+ULPj7QEWp7RM9ZxXZm2W5a18VmN6nyrpWSNAQEtLonkct+XNiSRBaaRrVVi3y5JF5Rd
+qIvRXvXRAawXcUafPBeaKTmKr6rUn5dp0TWo5EPiu2Vul1ftHJZaq6Ia+s6nVqHKAFUGx+8RfEc
MnCjZ0jD+LhMcIGCpF+N38dRi4WnwV+Tg5Zi8DcnlOyLVOjakxpyGHbzssq9rpYa2QU8kmyGpOvR
0Rtt2wRxHBpPmaIKY2M5tFx/hNEUpVfjJMim2Wy+nDqNLiUE7OLYLw3s59y6tFuCIXUALLoQHjRu
mg/1fcLH+hCh7/6s0cd1zMj37tU5r0ZvxAFsSwZQcehZV8Uu6yMh+W3lpLh3jHTJz1SUPlR9W5FV
pOnG5entu74Bse7WppU9lAU+Lb6IRvVDgsXYY2Kl8yFuu+quT0JtH68He18Xc7eXm5lUQ0syL1iy
kYpbkhj6Rjbr2gzEiNbeG/Qs/NqjrXgyQH/RyI3YGMkbKvfEJcEDMbWVZlCZjR1X1M/Sfscvtkku
jzJqyK7XB2+erV7ZDO0QHQqMmdxa0/hujalwcG9K2mTw9KEeLkTStp9GMuv3Sj6HmKVj+v5B0yKT
D0qdpxurwp/oyu4lGdcAuWgmL2+r9NJA8yQdbFt0jz0H/ls29ByDejlPab4N8x0lldqfZ1K5m25C
hh9EKY18NIKOuacL2Rw2pGfnS+qhUbdLnXiaGF8Bqt6ZM7RooUjzoyoi7FTiZX4uRovCGCLZ+3Ho
HG/UltKLMyOiijsb2zaMqg2AkuQhK/Nnpcr0HQ9ojPTOtdoHhrYxfLj3na9WiUINcHHMjYRx3TaK
u/LYcG7aauYQYWluaY1LDjserxziw5smkadHM7Gmku04nB5nrewPdtpkFxntpJd1WVxKjei/UB4K
L828sa9Jj/cbGXnlTq9Ckyb5yWq3gi4027HpfbUzysVOlrYXi5wyxTq140wl99Kuxhz82qgW6dnm
oDIDX1yWLyxWtfBlzSw/5gkNtIZeTlt9sL+qQKNRV1SDPQTSosHB0v4fc2e2HDdytukrggOJHaeo
vYrFXaKkEwRJSVgSWwKJxHL181S3Z+K3Zsae/2wiHN12uNUsFoDE971rNrFcFXEJKc06VveRpbai
yH6pqAzOFpFd274pxKHEGnegBrdnv2qGq6MrJEp+94HEZYr2c+STz+Ab8RKwBW8NlOCRnZxAgcX/
5d9YFTHUlywcs72a0vjJTh37VbMDnG2m2I3Tx9O9njJvs0atk6CC0rTZleE3f0hJ0ysNpw6tu4fW
k04Sel148m3TUTdJsJLAnruF8VfIStQdogGH6WdQGwUts9Et9DwETnVup5RnRDXiuzeV9h52yj5V
jWdvdFEV6LmHYwqpzTRmutjdu8D/zKKZt4+KOt2utvzsXdTlRM3EO2Ms2Hyhl2MTpNV2QZQAYCqz
XR1nWh1m4U6fy+R96bxenuUQZGe/bDN40fU5qNzwNztW+2LYI+9LNg/CtRAMNLspsqbnFLdDsY2G
sXtwBrsJr0vN05VYThZd8nq2seiEfeSPNNRrn/SvdgkeC5qDX33Wq+gQmbQoj2UTlihcI53+YPYR
24juhCyhNvOZQgrn29JTCdgWXQDxl0mWMiHk14jawK32q34rm9R/tqU/gY3F1alone/jZLrnKZ+Z
o1RqHptOTedlRYgXw/td0mDRm5Q54SW1kaOWLUUDxUyt0UyC2ZsK+mgzuDBblAt8LbVwjkG+AALa
VR5sYRevo80ZFvU6vKjc40OYrv7kKBtgxK35rSVGS268KaxOa8N5vWimoE0TBNauisyMCCJc7ni2
q8Q1Xnw30wJ9LlP5wWpcPknWkM1M7+FT42nudd5QR1j3YJ/ZGUMZ90kOAKHkqW7ncrcQ3fJSxp25
x1Zrd0dDBsCGVMT6h4fa5FunlLpHqupuRFerIy3X1jvAKYc4hq89d3Qoj5GDCx3IGndz5qbidz95
erOGYbXrqHjeVeBYuyHuiyARsncTjpyQoKmOk3FHb5zhZsxrmKL2Lde9fHRk1T+jq0G24hpWRWux
qSyz5DUumM3sZhqOXWd+Fp7s9caoIWgPmJpcTHqy+7GGpZfYfsGC2vDe5v6bR7VjGn73+dfWBLuR
/lfa4lHQAXpOb+9aW+EUcVGhX2fjePfAiu7TYBz6ctc6dI4UllzqJvPUpl2x4rDV5C50tnAPurCm
eeczAL7kZdQ8jMRJv8cVTlp8zvbvHECDyT5lXZ3mLtsC1KUvcNr2fQtBfOudUOKu8Ry974sOF5gQ
TXDuUjvcDWs8HTLPOhm7Q6NdWfY+63CyJYMWKL9Z0fWvEaz8tk2abTOb9kCD3IprvQx+DNJ23lew
mCEJR84x5n2+sGgI9z0j644v4Bedo29UfJEQWHvxs7eKbgefTOJSWldHMSmxEUoOh0n15SnzerXJ
snkmEwYh+Z1VUbnBHO37b7aj9NNsQgMk4vt8hPDCSut/sfplfg+GodmDANfebnb7lS0q7L7X2bQ8
RmrxDbrZGg1iPKBL2AI3jsmiZfWjWito5WXhKWc6is1eNJJfrOlb7zOus/kXL0tDyajI7gZjlVu3
Rc+V+NPivYxegc8Hj2J7V1nhxInpjKbbuFE2bYvWyOICZJRmd2hB0u0gQY4+SKPswqPLYTduWbv8
N2Tg05dKuj1qEpaX2GripBSBVncjN/ao3+YAk5yiLNYzjquKjRaR7mp3OxdDPs+MhvN0BYsVb6Vx
4sTuvLeeN+3V7unNAith5EDDYLxHqYW65eo6USvbbhO4fDaCN287TJ+DDNw3UrFL5nQNegcQGB0k
wTrHvBpCxqQLrX38v07XYRBXFCAqensIY9zTD5M2FnOjvyqeMDsk1CPpId3v1zEs1m2jjGdeM4T9
1wq1RnDtpt4Ofoz0bcjrOk1LuksDvFfbsLB1c2iqyOIJXFXEn1pUBYiYF0rGd7Higj8vjjvDTDV2
jSW+4IOxIxSdm3uH7q/1mYM7nT/RqUmtkzT1Vfqll8FAgApEAEXlUxbVv4p40OtzuNoVoF63on7b
yACT92FF655fopVcjkvmrSZ8dKmQ6ek7zSlUARtwcv7mCYXABO45UhyGM+VT2SlairE8YhkM71Hr
s8fToZMWP9CMuECa6cryOC7uEOLxcIYwOuvScuYHxx1Y/CVGZueiOjFLztYqt2onWYYWeKJTmcP6
G6du/TitVmfv29AbQEEks/QJqetSXyIrA/q24yn0jiMnDcC8SbP5zc/KJkIOZZqh3UETpN4BQ46j
D4ymgAWZnG1xWgpEw7SA9zrOEs8nsMEGXhi3N2mgvE502Je/raLvWIIME/qpE40S+3WkhapMwJj1
8nsVEdKYJMzWKPhNZVzZlpt5RO93L0R+o8zali/etXr+msYmMM++XTnspTpYYfaC1BuKuyq3VXmp
hcvPbkJG228cxqXzyCxU9kzIQj05bSXeZU65Gbk7bGs9O7zbIwjLWI15cugTitPbLGMHy04V2tyA
3R7nL0YFK/itBkrlXicZu1y6ykQ2fyOm+3az+IvnB4n2RcvwVIcp20iHpi7JU0bM10GkGfDwvETo
zaivPDsDEpJ9n5YcUqLXq/s0ZoSI7xXdp82eMXkpd97s0CVtZbgbH8uy5PfMh1YCLK5OmTfnqsjE
t7QMcUgjsZj8nDkOlmwTcGsceQVO8d3KqGvt6CRzvWuzDh5RbspbnafcGyzciUUPQZrWAcvgEsV7
Kcda75W98lsDdsQXQV1vlHiVuSFnMuNi4qwSzS7VTAT7wg2mGnKsbNLtNCDQwO3ZMVtx8M3q3BiP
P+WFBnEe34ftn4cpWqMzKmuswkw8xqy7v1lR76/L2rtzL16cinrrjTJhoE7IhGy1WaRl1jtrqAKT
tHWnzX4Z68jZxcR1NPfToIZqW86jdeHmsuL7sffa08pP7J+9EpngezwgSNsuYSAPANlld2bVdJYL
HNwY7ss+Cppj5eDrfs5luzRbDkIklrFlm/JerYEfAyuIobnOXhNv/aHu0v3KsM8M26AUvGMxUkUS
2XKudx34cXn2tVMA7npx/2biukmpvgy4a4FpdLyR89oOn14pvYrIVKM+ltE3j0gvo/C4OKIffuLU
8iRDacvlHrO+XrY0GzlvYVXzvLVdxzLl0EP50+VSv4MRSfeo4xn5ZTDHUbt1ijZ1twsHQ7q7PWEc
0RFL/bFqbreGLqvl4++HU/eCezSy+1gdbY01WiY98rX12BiBNSgPHIDBeiQe++yUpFwQ5lQ3wV73
IImQQl3joBcayoswWTMmKEp1s83tbF7OweL02YNrp626lFZT2ej3y1GDpZK4zV6pCxEZsW2mFfwx
aMNiV3LjhvtQx3LcZGQKXcxCxxtJr6L7HQ72lP92MXatIM9OSlcejd4gO8py3PAMKVLX37wex+O2
QOyHLbevJcBp1lZQc5vV5Zd7dBzDJehoSpYHZ62zw+T0TrYdKqOjNakzqaqDr0OiV9nYoYcThxO3
/F2C7cgzr4FAXn0Tle2yxc8693voX5B1y++ChojiePmqlma5cxaM8Qoiouf8xGLP6TXLhrkbWTGa
TBmHQX3219JWe+0VVIwnumud9GsR5r46xJYfWQKgnEmbc7pOpwciVLLiIcZA1u6jMuaOcLQu3MNM
/aJCFzeP47CpBmnxO3S1RUaUpKCxOg+k1YXbyY7K4+rEpOOLvNLliXUj/uJ5LQoxnuBu2WaRrXle
UeehT1sH9WGbgrWbnAXh7wWQ2LdeRem09WSJH/jvd8TfVOlc5xU51EUpXnwS6rIrX5LfPrXekgJZ
QKbqr91CWPz93ydmqBwpvpjebsv9LOzCRyuLrQbTr+ea/GANIxeO2G2IXy/HBc0JbDf50VlnYncc
LuWpM7lXYmx19fAzIFFDbwkzvFHzlKQiu2MO+yK9PvK2dlMNFM2GttmZJVqbcYOobXI0UvIxYFLm
ItvMbJkqrWMTam4LsaTMxBZKxu5x8qAvQD4xXhzsppjjBwvkM02KNhujH5Uf+dXVm2XwCcyglrvB
0p63LXktmlcmIt88Z0y+NOk6xjWvYTYqHt+5NSevtAJzh4zVXp97oqPMa4C0aAQG4U4ibdLqc++z
bILFFvuCgGN9cdd1Ub94n1SSF4pd1AWlcHa1WvcDfH53mMrKto++N9wAYWt0SEzbskKn84Q9NFPB
Z1pjTUkiL8vbu6j36za/HVMCabkdtSuJ5bNjpfZWxBAK06VR7YJo2Y/aCUdl7VJNGRje9D96kpen
LT7pm4gHciCGIihidCiJADZnHu7DvDEvFE+Z7ollYikO8LF+dBdW4+RtytKp62OX1uV32S+i5BYd
kUeDYc+wHMemVpG4B3+q1Y5NT7vnDNL0llZZQnv8c0by7dFl6lqywDsOdKzx6kKVEWqe4rpe7zNb
mp+iWDgBrEDklt5EDJXdj953tAcWMJnqmpVWN79EXVdk2yJDgH1sooaLZpex356ALrruaFlW1uNq
nuX4stJkLY52xdZzNGtofYVoGo7TZC/dxtNlU96lxjdLu8kCs8xId6zsF7pJrd7ZWa3mW0bM4Udo
OaX6tBcRswdOcx6EOplUPjMDwFnmtkx07WQfZEBP+bcpnlX67i8p90YKvBn/hmCZ1XHReWpOCLGL
rbtacgXDzqEiLm4jXXkdMgb5XWqCwX5ZwLOoWrx9sUd3KCx919QgKPcpWoxuv9bakW8+PD8HvayM
3yYiz4Oh2tM14njQhwxdP/O8CEyUtGkbBZtmUVCKVTmwUQ0iz/he60dXIXm6RVbE5rDwkTFDjK4k
uLBLoaUvbaGD4aNuxh5BtZdNBZodWKjx0nd4h449GjtxI1mK9W7ttePcdyDlBMeFlVlQg06sZ2my
Wq1evrV+pQrQkcafrjXh+96zwZPuHetecDYrNnR5LeMpWM/GEOGS7TpbR2TRWXIZilMxpG38WKah
F95HqyaKDvAfBSCgSCduT712reXCzjCOO2wyi34LfauId8DA9TiQvdDaAxkIk9+DFVZZnartqIFe
epDTNsiqXY2mwuoeXMtoEV+t1i3yMikqBt1xt/JjKbD/99qOP1SAt/WdyPAIbxj9GJhq/tCS+czU
fWD6+WDaOnBfNGWJw1tTep18n3Mf0g6bDGP9WnGFvsVVzOvnrw/w3/JfvbY1//nTUvUvyVT/b4lV
h1/tLeFp+PNfdfs0/yvl6v+PiKqIb/r/7s7a9+/N56//qiy9/fN/C0vjf3DVYtyEnL64qvB3/09/
luX/Q7hIknipIV4kod1Fx/PPdCpf/INwUAx1HOQ+qtQQpdQ/HVqe+IeL1hSjK5u1i8Prv+XQ+kNo
hynXA3LB1YmIFYHnn0I7NvW0p/0bY2GuZonHA+GoJ6G7mr4e7lgHeMH+l6/m/yAk/d9+IplaCG2R
ROIh5av5Q5xk11Z3y+810EB9g5nUD3GETxPzUjv3fbf3neI/RaD+kWrE74WTlAoNpLs3ZR1BQv8q
iGqVz0xsS9L1AsgvOJ6b2mCgR8NlkVqxroCl7DD1U6xRFVX2bSTW0mNC8H6D/1QfE7oGznnXnd9i
Dbu7//ffyB/SND4dgstbEBmvO3iHPwsBXATwKWdvn7B9rAQbN0NAuNM6BA+skshMwJUiqK6Wt9u/
/8F/5BXwvfxl7fSQFHOnMXv+cZ4UY4DSoseSDyZmtZsWqPSQVbjeMJ/kow2UbI9DUrAIPIxZ14uL
KsZYbRhKGVN7RgxYaTUWMKBC4lz/D5/uD+Hc7dORyXUrzuAh4en4Qy3oYY+qJzqNEuRqM9QqQSGP
vQdb3/ayhFRTMKZHq7eiBhQO0/zBwfXyu428Gw5TW8OP0dfFE1SotK75UGSsgMiS/lMEEXUh/6ob
5T0euFiGWeIIXfFdYnT+9faqoyJgw+fLAKvxTzgF+x2/TXmREotbaPc/26pcd+Sn9l/zbPI+VFNi
LMABph96/H53S5n53wOde0UikH4+WXPobggkhjphUlLBSZnM/+YWlsq3XZFjrx2ML97HPgbHLxlu
IJqQCx8Ie6hIXYV4WR+nJa7mJy8uxMeatoxNLE5jWiXdiEUDVMnBNWXFres+3XSAzs7ttcv7igiE
0kkc1o0YUU/Wz2ZfCbGWj39LFbOwacokzYh52GoOt8xPjGaoQbbkA/d26Rwx87C/bHvA9uFE+63e
m8WvmwMsQSk3BByEfhILsms3fsk9R/xC25/6sRuch8U06XJaA/QviU09xQC978NhBKEBmmr0NL9n
ISLkBCc2D0OQC6+A1fQZS91Vyh0HDv/GtVtsDdVmvC5Ju9p56ocl21Za+nBA4cBmvoZef22KobUT
h8BpFL1zRc6aJYOMWmBEsDKxe4+vUkOOK4Cum7KrRQXTJzWa8fmwWLb9kQUgc0zvKFi2mV+PJD91
/Qigmymg8Ex4e73iVHo1gx4uqMdczEwyL5eHEcl6CZOgqq8CGI6C+yyOflbLGkLx96RM1WKkcbmO
1/DDXvqhSsKujPAbetX8GHiac5rKGv/C2DHX8Fi54yfIZDjSsIzZn5DhEqlZHKfXKIu8fcCel7Hh
GtdjX22i7dCiHlrHSZvdjFrs5K1Wxj3ooBub9NwAUpVj/rRiYvxJggk5EQvsR48FJ0BYIMQTkV+6
P2OUmTSFJbi0XkfPQJf1bpvH+zpHeZLFjXpkICFLTzm6eWPhcM0R9X/w0vldO598y0R1Qr7r9ART
WiyJmTMpEtGzq+6a3rQn5XfdwQJsPrtV9F7XVj0ngdXK91V7lvPZBWm/H2xZ/lxKHyjPCiRHVe8u
uJh8BD67ggn0sqzBZQLz+SkqzPNq1MOBGDcMfq1TgmyX9muobWSwBNJSr2SQpB711Lv3OvXrUxaM
w5vfj+7W1WmWVIWoWZk8EqsG3e59DX2fLLOz3CK/aPUacny+0mrNPpZ5jWfU97h3vQ5qHrtomicD
MhUwj0F8rlmEVgGtgPMmGhQPcEvN5G5aU/bMx/44Jinvib2ww1+BztDXlF78WxHdQug1fz7eDLjy
X9vOdkUCblScRT9bwGSg317jdjt/HVBoetZS4WxsyjfZ2nJb9BHivEk5sCWCy41wYpGZvbPxGCT1
MHB+kR21nkMAqRcP3PmD8KAGjt+ZN4HCc5qNTXgCEW3vWiKJLDB6RFudj6gjaVXgQsJriTAxKBu/
31ej1+0XJaxfbRT3VxXO624UHanMTZvmZ4Q6UFERmsDfLZ7BDSEapGUsucVWKSdLPs59FiGcDVt/
iyxshd/sio3A23aR2QAyXAJfXhdtjfGlUhaiRkMsdjIiS94MDvE6GPDAMeg+4HGz1wcZY2lNOq2n
b5jkuFnTIHOvNwh2P4wqe4waURxKKdnIrFQPOwOG9yQzbLt8M+4xHIDAvbH1v6oYCf6NiouxZ5E3
u497x4ikcJx2P6oyOpZowSRbg1ecMd0tB1th67vDSumd3MZeDmXeOngqLWp/wBXGF9781QfFXu4V
JZ7Z1zXSjCe4siknYSECnlWro55rTAP9EYnR+LS4QW5v4CeCCzt4JC9GNzlIx7w+WoRBJ/BAxcqi
X3GW5dDq3MXrDzSO3git6CGpi8Pb2wd5dPQkx7a2nmru9O5UTPEaH3khW+kJZHaugXTnfK+4Y3m2
pXc/QMyBhQfTzjj2tC3xZN/iA9m5B384z5X/aKLp5LnRa5tGzp1kndtPlj440jmoUHzW1frc2fGv
QXTPoo13gXQ+lix76Ndpj2L2kX3VO/n9oB5wOiKQroZoTNwx40zNiXfqgqsGBdkP2AL9uUJFUiv+
m3QBi0M0SmjExA7dyvolZZPeK8cP9k0Xl0ezEENMPCyGyHoNt1ZWlL/STuRoJzN14B4MdzKY9Ifx
FIJgfkTI26fFNxrxPRI3o762ZQ9Oom3reCPCh70NZlwlPoBnce79ZVw2PcvWZURMzWoNHbTpW2es
EvSA76Va92Ju7OIa1HKctsLK7X1YTH0FyenINHu3bijeJkoj6wVwAqVLG+fZqSgD4hkrt658hA6Z
HV0nDM3RLvbz4bWF4npDrCv4hmW9m1Y1ps+NwnGPI4tsAW7CbkNJX4oiqBkcZl3t3xmVrvtQF1jC
GTUI/EFRQ5xLMc33cmKNTqJ4nPo7DCGwIcZeb9yeXZotYj41sCF75ghH49+rQDG+Ly6qDgo464D4
SuycdgLMuj6XKd85x6BPXKuX1/53NYY5xtmaJrkVYgEGu8ocsyc2KPjCM6tQhtkABY3F4p70pgm2
5VJ3jysH0L5kQW92hl69n1Gm3dt3FO6WnrzUrdstvoc0sihfQ2b7OMFiO3ibxSX0/hBNlveEQjvd
VGUsf3cis74AZBTjTlYFJvk8y7LdCgm/kUA2+FKl82UO3Ohb7ngYalWL9nhT6gIeAbA15c1hlumQ
26064s1ptrPJ4m1TqP6hrWtQSt4m1UNkxfP3EfU0rIPfn5fajp6Q1TRX1xdvQMfDOUQTdKUQIfvq
EDyQjLmjxQ+fNfCC+jE+ZmklfpeDG37Jxn7Y9W06fvLN+t+1SO0LF447hl8v7bfYlsG4CqKG3pCI
C5kE8+ruFmtE29L0H6SfzruVXW4j3bE7Dg64WyK7mtzPGB5oRwyxOx3HrBI/OnzbSdTL+CxUGxLQ
YficcnKpbpCe0Tz3OEXWFuft4s7zOagHcxjVJLc4880unbriDeTsRpsF0dmucbhswm7mStIQSESr
5SN8mYWc7gwenyIrzRlteJDQ1chf7Cn8AIotNxFKxt2YjqfULTOUsOvi7zi7pvtWuJdpqdrnkXaO
dbOgGThN85ztlNVFj5OvxavM/eZSa6Hul7BbHpeu9jQrUwOZRS7BLhUEHGBoO1mLkT9YTfPNEE/z
U8xb44Adzkp3IUrkhxzBF6R3OSXKd9mI2BnVz8bx0rtaGHHpe2v4Qv2BOCJkVMjsdH51pjZ7VLa8
ZOXwEK5pc9cto+2ALqbnLLRODWKhb0HaTu8wXu2XkWEHPjx4smVxYIgjniRvh4Nn2QpZhKnu+tEf
Np1dD0mOj2gvlBivq1WHWx+2jxdaNe3bqvb3VU+BZ2lbLIyq7l7diR29jdzqAANBUGhEckpRSHHA
nQwE24kdIqfxPpYh2ragzi8OmZgbXMhRItx5eHClTE9TMOactdNyWYZOnzssEa+MXGLb+411MVOO
bybmcnPdUVZQMJuH26X3nK/A6NUhIrrsMjXNtG1G/yPvkHR7DdqVKQZErmVhDjJ1fykPieV+lCtK
0dRLL4qMhyTPhxhrzOI8WPXSvlJI11ypgQlm3lAFSsDcZZpeyLFcRzkRmZnry9KFARqhBVVdaPnb
zhqXS+01w2u+yt/xFA0/6ymW28zMcZvkCLGSsKA0uBin9IC8qjpUyPAY93PoPJw+d3Ve/1zSNt0z
ezcXD6cPB7MGmnWV+0O6Kcqgrss4d4bhPpyRLLa3tqPVRrqdu2WfBA2TB7kZRWKCkktcyAM9yOvT
GGnnNfRyvBfKUIUC8MsI0qj4OlJ1mQCQrpuhpPHSxti/tzl3P5F9Rb/CvlqT0QjeM2nq0MyXWlcS
FeVhGbzoS+yl7E5aV9PFqrqRbNnqK0oDzlwflU1akZFsYqd/E4i0LbKcz7qNI4OiO2C1gqrrk0rZ
xCfEU3Zn9eaWVajtXaHm9S7tArGfdPbCNUET7xKRk+YpJGQ8faUws9mQnlKdoMceB/w6Oxc/PWsM
Xv2qDg/5UjTIEjVpUeTLlVsTwJURvs7xUi9m30wFxxHBaIng3fJaFIV7tBilThHzBQtd435W2Av2
hCQ8u7rzkewYROV2YT1WWbGi4ox+BdSlnLnaYkfEQX2Ki+IQd+OCJ0XfL9QNXjgLWN0mq35hXluP
0iPaL3cc3qVzQdmuD76MwTCqN39pu2NVLQdjtVVix7zesTL7R6Avek5L53sdTvkBetd9q8swvpJ4
zmSF3ynxm3XchxPWD/IBPoY4enFMJzYdPP4GYQ5aalG1+wBZscUDRHKM597h6ip/NlU1vU01qnBi
C+b5hB0gcReI/aqs6nozhTJ8SZeu2xsd1iPxFjZDDYLLo7+u3wo/X/cDoSQsYwSxJbzA6p2ixxh6
M8IeGs3B7CX1OGKOktpwCdWKXhguiwdJsSKgHGT4sKvmI9XtWzXP0U/0rOWFP1g/hAMSolOqRv/q
kX2I1r/vvW/Z2HrnwLTm3qr85V1aon+c6FUZMLktUMa+/+51NrGKAXTO1QSB9w5b0j0GpV2elWd5
VxJa3UdvqL2N3bJeTOR8PrFQ+mfsYM2ha0ZSPYTXkT1i5eLU9NV4tppoupIlMj+1eUV+URHzP+uJ
kJrRAvGuZwtow5t+9J4RH/WkEc1a1CIcSDCUYSIHuRypypVEmIB4nfwgJMwpYBMYXGLLFWPdlw7B
zs/UIiwiHqPlp8sdfpj8aCbVrJ0EFLWoLnXaYIizxg6ilSVoF6dScSp4HvWmdhDGOW81NHDIymr3
S+i4E2Exrc/Quer4Da2dKDZhbfu/DLymJhdCqacBiuuru/KTtmVnxqeUlKYzWkiAUHQzn6ma46MU
wv3WtlN7zhr/p1VUzfkG8W+swA1fGdtJEPaxu5RstIQmrU8TrpW3HMYLL8A8Hm3bzj8oJJe/UFdx
viGbDMF1Dm1lD2dTr/Gd7htmJC2718io6AmRVbMruWmOcWnb2wm/PJZJFFHNqJ1Diyj72cEqOC/U
G3v++DS2jvishjnbuHU7XaWZvpPfj8shF2gDMVlY3UdM5pKNGRMiDX1YprdsST5KxWJOj/WIKnPu
fbWdWmx+WVBKffvCu2S0s2sthnAbVFajkqJEyuw284Rcsa4BcphiPYKOKu53PY/oWF0vOmrSidLn
jhBweTRurK392s/zoXOW4FcIK7RTYiqvHdrd2k3n9jPXs4eozBAXI56yOjTQTcAaD0ZWfrqbfDWJ
zdzb4ixGFLdIEFcCcnsOFm+XCTnnX4mrDjBkBZ39ISBXFpIWpvFHzOAl96ZX8YFUJou7MFydC6IL
78kQgGUnEd4OQCPPs2KHmB16WrMkXEpZHN0+pOccBI/puF6qILr4yqQT8mq5REcEVrE+NSuAy13n
ZEBpLan0TiKU75TbXghrW+qILQsZU3bgzYdloMVu9chx2sh3pacCmFsGBQEn3LT+tylnFbrPpamQ
WHWT7G42PdxM7K+l5vBEtO+NWLpqRu5EBn0nHigsxLtaj2Yo9yVTy08j3PrVYSGgP6can4nEmNNL
6E3VV1331Ve2J1Ux2tXejxXF3Ei6UOSv97ZpneJQEDi08/3Jux95yljPSwfNkprzoqawuFivWXsz
TdRgiVDQKIof4fnT5owcEldH2zgFaeRNfdcg51tuTQi3cbOtZuR+UV4waprsKffTsEo4Eoj3HfJi
7rBBddVvOlyyfkvjdeB/EXGoKwTVPWd6Lpyq2mVOB3LoIGxTu2GaJryI6BLae0EYU8X17ANgeIBJ
eXRVAIPQOw7/fLOuXNehhj9P0E7Mj2Y1PN4BLLV5zgtHOw/zMPCPk+6RNxsJlPeadtyee4FSecU/
OkyoVVYtkBxnuWc2YdoD4+WmZ5hoFkQdxhIBar3sho4QBjBfg3IIVxI1wvENwmM6GplX/nPQWnFS
pb6lNq6fBhSP5jxWL5h1oitTeX7NMgiIjTui2ti2BdTTZuCGsDcF02dIUZacSPIcvXJNBE5dAvmm
EhT9b/XSKuT/YO88litH1u76LhoLN4AEEmaggQAcy1O0RVcTBFkkkfDePr0W2Fe63X/oV+sOFaFh
R1UXzQEyP7P32mgIcygPdcB6VYVelUzO3Womm0nLjRL7ZI6JyVCjNqfbWMYavxkcmn5hr1kZ2GmP
oQR+p83EKS3nn6myHKrk1bZin905FwgZ0rONWnxC1BGJgjNjruoPZbVGEQw03K9TGykMzmb50SMq
eLLF5DEDr7sbq9MNInkrJ098uc4R5u5ing6DiYPyiCzP6E4qt2f3VLWYPUKFNGzyx0l2l67JDSB+
NqJtYS4yGDAnP5nU78+LmNdrr3JQodUN3gIu1Eo+Sn3Rc/zyMwGaFMvO29pM3l5jUs4tPZeu7bsA
1ornpC9BxLlF5yRfJGQwsjeUM2THDkn14jN/JmWcMUznXWLu2wN8D1X7CVkn857v3HwbR4+UD1OL
XJ74RSa7YXZ4+sxMTOd2XpMXgRP9pxub/bXRZvGBOQOPDCBHxw0320B87EEhwUckGmEKKrx/bliZ
cZGHCW5W8FBrYYoDzgQKK00zxK1snMK8Wgi8gtBlS5GfNJEgmtHGxuHiRgNKxCbT+CVQZLZdQZ5l
VO8uGgdbn3V5gFRGngEimYg+ga+VO3o1Hu4ppd4PbTnovxK5lZ2JXkwPVg8QLlDVwFuh07jzzg2F
dlq6kaN+Qm3/hn6IXyWWSnxMtOD2rkOiQLkKOa04rii7rju39wTqMsJRGEgYlFY1Vok80BB38Wry
VoLjqzXaQPH9vOturD7nDLfwzqLNuxb8kGZYj2w53c7AAjsPbfULPJpJ9ORkG5UfdX3+wDzXfUua
PvuF01HNB6Lq8ie0VLwFa5yZT6vOLMDfKJQM152C1NN+Hm9cXr+UlsCZn40l66aw8xiunPRkKmms
sdNyGhQis3eqynsJ+ClCECPMGCxkW8p3NCXFCQsbL+gQ93x0Coe3OjgT3l4/GSm7+YpeoYUmAjgm
3YtZ7zOcuiGmK624sMNc6tBDOXBtIVLAqIdE6DD1rcZ+M9LsHaCh2AwJ6AAaS4sR9ScdP/p0KI3K
nA+6XHNujFaxXRmRb+a7asqXLijGeqp2OT8OHDRsv85uKERzU4I4uB25hIeQOQfhXjQ4RXkZ0mm6
dNbq0ic6vbO+2FZR/V4cR3Yh1zgSEUl/NN91Chji7BeTQOKJAWMKW7dqHqfeqaugweCRHf/Aq3xv
sfDVFMVJX0HYk9ynjPeqm7zrMXXbZd/NAgWJzh3J1tar44cMDTv2Bw7Pnc3L5viaGrynjYSe0I+6
/T3w+co4ue1UVrvEiz87D3WIWcXUdFUC+ELBKuTI793+CTkKJMV2aBGrASzfzGYwPFq/bKzpEjUC
ZU3dld5BahBN/Z4pf3kcO8HNACkgrvy4LC+RIUosiK5X2B+D06nlNvX6Jr5ubVyrvizmtYf7Nza8
gQxKxFWXOel6rEaYGFv/bOYnCR9jDZtWqzs+oKL9aist7lmfadlTbTb6cjXNmYhexWqvUGsEZoOT
2aErftMTHSGViLbqwMUr4e5w9HnOzmVG0TxYUYqcWBnZrjZ6nNp25SorZAIE7o3I85no4IY7gyVK
ok4evyXay6kGtBgUDjfFu7WqZF39eWqL4ZapfNrdFU0iHlcC+3CDNJ45Y63vYtChjRzkzaBpOdVc
jGdq1K+y0hD3Q1xm+5bRIBJXaGlxokc/5FoZtL9SXsHVXJ+xhydU2F13jz68OtaLK30Z22xzets9
ZpRLN/gK2lDUhl6HZbQ6F4o5vpKo9SFkK+s8kC7R/yYtIObxAaF10JVqbtlj559G3Y5f3RrP6Ks4
fcI1H5v7JEXVeQVE1b2yayxRoZZNUwJOwEMOHEfLs6PPybFL610vyAYMM7U6v2bLi1473fEeNUrf
0EEmdnQy1YQEY8jPIilcC1OzI34AruhPzljqNxiopHNUaBfEeYoWuIl5Vbe4PjB6chjII20VoTGM
Sqr3WtU2B/gwafN+0U3SL8hZfTOxzhy1fGYC4E7elW1a8xkBHZl4huadF/Iw/HjOnGuYu2KHyql3
g7lYoywEjAFmI+KSPBS5Wh9Uotk6e6xSJ/WKELUf7mrNx5wJ4ZvoOxUYjpfd8AbVpC6pnKLSUd3w
ezK9nLkhqyiW3mN66ZEuiSBjjIJwPktwocR0uvvRazyA/06hblbmrSA7kU8eGrlBRy2jHmMf6W7x
sMocBh41DaSIkY5NQQhKA0bKtRm0hRIoG1UP98LKrB11bXmeED92IWoy5Tf5UPGxYjZLxyQ6QSvP
gSG6w6u9Gnk4NEN7EesKTKPKWY4Z0TNazpK7R0ZaGjgG/oLdisf5ecGz7CZWel0P4yORYQtXYZXt
FiZaF/any81cA2PAvNgm91U/yRCD3wYAdlj3tVEnz/2MSMI2teGnWiz3bcmn6oLnXd4yTOXBXyfw
A7pEQD7LhmcDLKLwgbgla8C35sXUVyI65Y5umUE0atPesWub6IhCb9R7YXbamcUbtse2bgMtTdqD
WqeuRx+hYbhwoQn4E90xQnP5APqzuKAkqXw21q7jc57imOV3xraaRv/WGghlgjsyVT/WqPZONMj5
ExuHIuzhzzBkKxV7+shNQIZOHoh5qKW/5mTkFiM7p3qcaowqBGMurxDxEeS7LJmINjaeS0ObmOj2
XKkJueML9YueqP0AdYRdcpFfSY2bfMHZF2PtE204afWX5ojxKMu6z8NNIhT8VzUZCx81AN5V85iL
DhYUMn7tzhJIbL9ckVF1hueanzqRxkHuTn8X/fRXbQ7SDtckRm8LRAMyB45rUzP9CaW0sUr1slac
uWnDSU32gLxCyzj+nqRg36YXmy1eUFn+n7UvfxVJfX9ZiZ4E6ZdODjf+kb9+2XJIZrkuPQvtUnNg
PENPjsKcmTdHKspuPKXl6P7N1zT0Te7zLxIYXxUQGPYNGH8m4lkybP/6VdvO9voiZ/vcj9Y2zUQA
yR5K5/DyURBBGlbzNPycIwI2S4OaGjEE+nKW/nR8Y7ZZgNVi6+9L3nkjDRQ+rFPpdHP9jAxXaidb
Y2KeM5hJK/nOupkaupZW+lVkMEpZfruoVKReUh8seHV/O17FCmiQtmdwM3tlcZR5Vd4RxWmD/MxX
83o06uHRpcudNj5bYd5VrW0gA9Kx0B/VUIzDrk+nZdllU+Tgke4l67mUxqh59xZrU5BodbZlCOUM
ijeS1k8vGdigNmmvnfQI2wlbpYnwLcce1406bN/PJrCsIKNXeJ/QWt8VaHmZwVJaYU2iuAzIbzPR
g8dQQn3mf5hi0TnpdtgqmHInN9FHeLVduZzsXKdnmwm74/Rsm/psZEB9t7mv+UyqZlOGtaw0gCEu
CJASi79zYGOVvNp5KeQhScnH3VmRsfzO3TnRA63FLOqDGOh0zBQzwoBGrXZIchJQKqq3mSOA6ZgW
6Kk5NCf05XVGN5MxOEbY3F55a8Y142JMylEQtQheYnTyWVjXYB5CRfDpIS46BHMV3Lpil9r9gBln
wgOwx2OD6wuyUCb9JR/as2XkurfHR7Geam/R/0k4+/8i1L/JSUV29p9rUP97iQfi7c8aVP76PyMC
LMSkvNNkBGBp0i2bP5k+t3xUw/gH0lLHRhVpS/7Oxv77n/mo1j/MLXSTko70IJPByL8kqBpAVAiN
jBOJCnC3PzL/Hbbpd4zEv84dlmwmX0bHq8O5w4H3HyWhldJ7iH3Yf1LR6we2Hx41S1EPybCtlnL9
tqASekDSnUp8Xmt/mjVPoj1ovOUj1mxngAjtFm/NYpqOP3TZ/NKuarpZ5Kj9Yokr8ERNanpuU6eB
usSRcG31tnKv8gEvU2BhJoTJVrTab449VjSelrL+GAqkbkGDXM3zW8R4xG5kg/cAS22ghROuDlPN
qhY8Jq4nzUM0ubG3rStKx1+NwfpZyUxv91amoq840+MizGh2SO/CE+EFpGokT8uSNnQfWsJXoKpi
kc0Q2wlwAUniRfMc29QcDQOrlBYSJMVChghFmqJqWJg2wJmS0uifyCKI5zPDvLLYdQwdMr+JK7oF
H8r1FP/QsjY/cIeNAEsmvIdr4U+YEmiDajMtv/70yP1vtL1/vUD4ICWiCn70Te8siQ7Z/vxPt+VU
1yuzV5s7o3RuACdNz1E0e/XfKIj/qgvlX3eRTBPqa1Aab9kWPLR//ipeTmrBKIybacxMM9Qqq4Go
XQ2dOo7xmiR/g0VFCP2Xa9E1dMmz+V0DoOEmQ4sgjT9/vbJYsyhKhnd29G0OOiTLX2DwFG+J53XV
cU20Sp09hpPNzulsqILC5kbc8Fgt9euc1FdVPFOsr72aXlMMSoyh+NCa7jPvB9eoXuJ4gURV50Z8
i/GEDPA+7l1G6P0SuVfmYlDv4kjH4insiGcvnj1ABOwmYWezJ5nPuFdLw8f/jvugLOL6h7dZYG7N
3iD/1FrAC7gjsuVwRf+9owC2DJgjrBsAnE6sDHFoGO5PAolrZ8Mpcbivzmq2e92lD7GA89Dd1X1b
H/PWnJazgz2kDjWc48YeSsbwoYNCf1l4trJAti4TRGBco8Kmo9tHEKpLfWwSeuODlLn87F0lzwwz
UDdNkFVWP820ZGSf3XTzOi+haOqZ7UhQiSVFgqEMedM6C8VIuwoWT+AYi/esWSEJxE2fQBWYbW0M
LcIsnIMHnex2LsvOO+MqhY5nMlmt0MJkwCWIfCv39mgnbrDCfdBDCvuoCSQaYyyxGKffsLegQ4H2
shiBrbUJMCylRcWe9UIp7tcV/W7g5gqRJlTJ4bozyWu70L8j5NLHKTp3MuIyVTmYu6tW5C6BQZ41
PCvTYza0tA6Sksrl+zxbtUm4geTtv6DyyotT2tIqtLlMkOQC6CQ5FB//8zqKzgWUDwooEKlrU10x
VKxorQo2e6ki5Myfu2bqzz2stMLHqDo/1DF9RID6x0x8ncUu8xCzdGfcpBY+HEh/0Lgat0F9krRL
7LBjyZxL1ecQQBT6du2k0PChZ13rpD6kja0ofkoF+Q5bo85oz2C3t6lujCfQys3nFC/Zp7JcmFOj
RrY2b+Nqs7DHtXpCozLIIHOxcIccfeuxxwZxIfZvBFSCSCroIHwKhMjluU7a1Ni7Zpqd12YG8QKm
TD6b7jo/TgQ7ngt96nf13E+fM6uAZ/imDJAdq03rAHxuUoXxxHyU1JdiYGaLzB73DoDqW9tljRJM
OfuQ3VSy1vWNwaUA6wWU0B4exW+b3/Ezc9BYXrm15yVsXozMZdG9jNqBHZbSfMmCXAZREvNpgHJE
Y6nT0tTsAMrpYdFhbe1r0y0Uai/M+0HCvCeMdJRU9COA//Y9I5dTTzv8lTOxL/20KicjbCBLPa4u
4pgdBIP2J2lh86ccJlNsq3qWlrOhsdORCKthYBb5J59i5oTRErMu9zJNEWu2jJUVNosd3VU5SoRj
uuKR9BG5AXUkrhpecGwnPdhSUbnvLoPiH4gmZuNqWGsXZ4O0byaoKp9qZeKw0xpTEm7f5uR6x01L
P51PeYmX3DSzRxiH7Q+nXuevgSAUel0q25e6GBuGAKViTBkbNcfUakziAZNqfY/mmL/GS2RSGQ7e
hoFJQIhh1MN0m8dTCxazd7QST18d/wZRUj+bajO2My8kgqvVRO6FSJB72s8x4vkD9sq4xVxHY1/p
lXcfubAb/BLYA7+wkQhbLJswD5n96M0jFNtNyJlZ0ae9ym0eK2jz/MrLdbALuPYvvTArd/hdziWT
LG3jBvoRjyt/Z6LButBjVHc6rQsiz2Zu2qOXE/JjsnZfrepgVmUm1qtIMB8MFCv3TWGEovncDMT4
ocgWjRZK4UmBvW90HN8qPOeKLmfV4Jy09Z1YakBTJsfAGLpstW5WR07I7Rjp/ZjTJHYAzUn7F+rc
woXKlJefCXJVubdjtTy2jcaE3HC1kmkIOuJjz0S+9E07S0tChFPhEknUmfW1t4wDC1UAM0AP22Ux
DnARa5QGTWXXZ4Vmp0DfsQ2qpiiBNzQoV39ikmB8tlHjfshC8lvtl1jd4ObRXuYxJRLIirTkK40X
hqHgNprhjP7Qk4HTNRYrO1TovELuIIcAt+nwVQJGt8JYSwbsy4VFZDrwMrg1eSTmBh1a0w2+m9Ds
oL3G8YJFsqH/MnIbTNzIZApNtudx+ifoJH7CMdR+t5igX721729WWznPrHX032UUsXLxFMolVm2r
u/CeumUS5p0xEfrY6iMqoRggJisaxvCBA3QB2ZqmWQHAPZlAbhynKkDsiNRPVIVEPW5Z5ruyC1TS
EOImSjiWAD4ZSP1NxPFbBkSjUGMh7rH0K5y18inW+wRHnsneO1pkdtdmYtsJ5Hp0M/dePoVePyCi
gjSrGaHK8um1jkc4r4OGUCNcpghDrlXU2MNn3i60mMoivyTFrDGl3cCls3iVDJJM9bfGSi0ZkoGa
/8akzhIX2YD+1YxD+ZKNcfThZjpSQTuN3Rd3xIyBq0SjBYXzELMTcSr7I1cSZbA718uWv9nj5M+z
2f65trn9BkU2fkWwrrOC7HomdTpwrn4v9RQ8sIiBZbM11HTSZAmwhzjBouAFyIH90rec2ntP4XJn
c5lnzZxfMTSl+USPhq2CN1mvvgq4EgaXWCeuZ96yX1XtmL+lMyFpUNy3YHDsVcU4qsH3hUWeOeOF
sUfecqdPqr3toAe/jDQBpV8nYG0LYwVRbU0NTa1DfD2Rec2YA1uIhiwnisaF/tlFaN9o0t2sDkC5
5ANj4WQ1LtKcV+fALljr6X+7un5GYBhZjL0Sbbyf0YeNQQyD80FqZiSuJ63DjdviWOGJBH6EeMOH
jhCRNDtKa2Mh1jbu1nf2fzGbZV3EC5opLH46hZkNH0AOh6xJxdL4gwCMgge41hluM9/P8jN+hwK8
5dwBHCC/JZ4ALgzlSLvgFxnwxnckQMo6LnFuzshuYdJc0PaxCaXmI7oXaHE8RsWtZpOyzsSSMkKA
iJVSgfFEYZIyI6Fq1aBX5onQbhcG9NnFHTwtYgGmd6v6EK3MNfIErdS5zVol7Y+y334el1TeBNXo
wsl4AhgGNxXj8JzpA8C10hMBuQJVsofq2tZhRdvPRgN2M60Myr/FOXTO0CSPnbcS4xOmUOqGJ4zt
a/VIQnEh9tAL9OjnAGGCoUVmrom9pxQR7TEmQKlB/A3hTtwlEFuE4xuObO37hCAAoAqJmqm92TQ6
3KJayXcbEhaXsU/lhKy6x6XtN7saC0Tc1yYjGQd9eGx1PzRVqfJSNu04/egcllR4zDSXnQucChrf
UwQ4Sr8ZGrDamHGkOd1B7YrEg+hq1/6Bqx4WwmIu45PHmIfXL4sgpGdLQXnjwm0gRiq1zGf4a8sX
K5iuCPSsxVPtJI3Ij2VsTi9o4IdoJ2dvBHYNPQeZBuZpBJktt2Hpdhqej2qYITPoJBglmOcNCrxe
xJcUSRPAcdoLVJ/sFg8FGAVS19xJvChYp03YdoNlHEGz5esOn7+sT2jGPXE2ECDCn1cJ7DLH5JfP
8xUhy6p7p6NptZYteK+Yq+Gm6XNCuxAPjoy9mU3NYVJoVn1OzSKG1cGG7avC0SjYn5deijCja+91
WSTrcQH1xYgWs+UKnDrvb2dsRJOortKxgM1X6U7ED6KNKOtRxlEGN5GCQSVdK7+fDDn8FqlnfrDI
H+IXpAnJC56q+C6uSjzrMSSsHt1T187BOhIyJ3RQZ7dQcTmwpVAOQJ/SGxZ+9GrYFbbB7c12tvts
eSRQKmosbGAMraOfQeTbGFNLTuftynY+jezoH2fLZN3HLZj6y9psUXBjwu6wSjpcSlXVpb41g5Y+
KOh4bqDR7SYAGUp5Y6RO5hLtFMc/9dYuXlfKJdv3uCGID9z2xmxGNcUrpOL1HczbxtKaVc6usYuY
I4yskqyTkKn7u4mc+C6CpRWhElsRDNjgt+jLPFPnUkqhCvGKGPM/w0//rZHa/51p++b/sVxNsaUf
/Odjs4f6LSn/PDX7/vt/zM2YgAmyf8jW1E0HHdufrNsMwAxnG5eT/G55Bn/tfw3OLPMfDiJ6vFme
g63XsPijrqL3+W//RTj/wPLMyIyBPikfkrD7fyMSaJu1/WUygXjRZDKH6tCBD4+L/D+mEGN0BIaR
j18DTIXxDpwU0DjU7T2bJVIKoPIXKxJde1lwnxJydonwSmKOENZn5Ik8fo3KaDAPdluYdNyo7rPn
2GlWIwR8zc43W9bNV2Waw9vAxGfAcWvY1ObmUtmBrB1ewzGXg703klW0D7UWQZyzcrO61ZwYnspc
MCpAvmLJ7gD1GGXBvDK28oXd0P2Va2EXZJ4xYGOaXIwcMavbBIlRN7cgWz0qa6EtRgjQa2NUQeZG
1p9GAx1PVGuPygZsEcSgq9tDzx7vyyw7ZXI8iLS5TiDpEm+f2cZVT910iFQ7sw/lsip8rnvww2OU
ciQMQ7IOu6RzRB7WlaYLKHjqErWxRUEEqft+0mu2PiZ10qsm2IaQLDYO2sPKiA2LJfYr+7wwZlso
n9LkZ4IycBdzv+IVKSmR/cplZxm2WlYqSL3Utr/4vykehnoep5/Kq2ztzmvmegADJmlyMATo94BQ
DPmDzPpi2cO6wWsxrh4rmIboyddeN8Qmzekg0qhlbD9YzkfOg0I/Xfgocuv16A76ONOvz9OrLJM8
3yt3MeKgnmO13g4meMS9i2MOrymc99hfE4O2l/JFneU09gP6EseBqMKACbRdMyZhlCb8FH0q6teK
hbN3Yp0i7ia80FjGY4VbAONPvKOIVuylQVQQe4H4vrmGNlnjwZ06awmZjjbFzqQEZPlgb65uE6vW
2REN86kCwPnLgDTEo5y0ILSatB7PqnQijj4Lbv1ORhTuJy2GzcVeCmbM65QU6VdFgCHWXNJIjY+K
c/zW6RWXyjBWHPa+KK03o3H5kFwh4Wwj6ylcJGxLsjAqHVKuSt4ptdMrGavHWmbTu6jSgQxCAYWc
+MlVX8MkI46aHWg0iJu1NfjH4tngH2Ps0CGchKEOhb9JNPQPfsMPxm93XO3oqpqbjtvWmlxj/y2U
Kb1Gp+93plF7yK3etU7AnnjZesPlSqqKjQSOtp1dIm7O+XYWerYwrv5+Ffsebj/JJenIP0HERDf/
AsGIxA3C6JpyAysYQ3HQ48AtPiwyp7BEo+aYNcIHAEJVQPYoAbynWVXoxMMEv5CBGWiuX90uQ6aY
Z8UY7f94XLEbwhkbjIEPHaIUR8MfDx1gycLbu+A+x1B0jFQuCpkIb4eNRCBIO/fNsehoQrhWiN7a
zbIuEPTYpxJ+L7rXBVN7LdGH8DthOpWwG3/FoJBByccIbxuTBmUFbeD7rE1ot8qo+kg3Az2te3ql
NlM9qhp5GrbNsP29JI5d9sVxUX7Fw9yG6/cy2d72yk5ORRxY3ytn0Fasn8fvVTRd+rQr6fKeZ6Jc
fInDfpdu2+uZFuO6Ykz+6I3bXK2M4+rXxBbrKl9wKhDztC3Ch20nTs1UwApnT65/b8y33TmKfNbo
jF7TW/N7ub6krnmMDVYu9G2OeszZxbsKuh2fFL1QYOlj39+5YhqG0ONfYCdOgoDg99Ox2x7Y/zKD
ZKIA+HkTBHTf4gC2bAgFlk0zUBvOcp9VBCmHYhMW2OQLQ1Ku+Qw22cGwCRAAMcvzsokS3G99AgMa
iVEd0QJybvQL9iZlWDdRQ4wae+duQgcIsI8ZspXrRSxf+iaGYEC96SK+NRL2t15iLKroGTndA8Pd
+NRvsgp++jwc4ei8zpvoItnkFxlxOEG9STLqTZwx9ptOw9kkG6wxLQyGioGRNmMWr+pN3UEyFW8u
DkpUH9TwmDI2KchAjsYDJzY5oXXkgSlMa2QjVFr0pfUmJpm+dSVT07R7GSPF5bzYlCeKO0EE7OzT
C1PYWAXuplVxv2UrK8sWbXM1Rm/V6plHoyjFLwSJtBKW5jTvybcOJor05aEBmHrQk7jR/JyBDti7
b/2MZ6ViV8W2fb3SW52YAboHTpLhUmBCCNC4xWdhuRCHS2f9NQLZDeIBwCBV4CbgiXW0PFyNWIcy
hthHSJf9sdhUPzTXCIB6uFTizOgMYVBeAEnwEaMB55t7KFcaDvRPW41fkb62P+Kc6U1PKfK4bNIj
6F7OL82dyWNnCPfel1NZo8fAB9nqEX772IG6l/Bc8KXo0q/Sb5GTvumdrE35hJgSERRo7/oThkL3
hWmxueWEbxC08u5do5DofxtG7zwMCOTC9ltiVW1qq6G01ppYapEHtMruHSJn561ol+YO7Flyz4HJ
dmpTcmXGJK/YAjDGc2sIBZviq9u0XwOiyr3ouv5OIk0I6qX34NIvFWFKDEpe+yhBOFo7XttdF0Kt
P9dtgRXUmcvB0HfELR8zU0rvtaIiY+aYaynpChkMXgxHrYvaNB2XHwpU+2uWrbzsBDF4Pn1kOe00
ywDO6sVD/uX2k2X56VR3Ty6VPBR9F88S1H6k3r6IsIappBf7UiEuCARap4GblofIL+3SdPaYnGZc
IImWPWc2Ur59n63jFVPf0QlrnBIHWBCuwq88MhmoyNHQ75YKknlPKNhnkcbVeVUc7r5kFm8H5GKA
cFeGY+CdFQsieY9iDInNzGfgPo6esRCKUEKuTP3cqTjmYniFL6Lhm6anl6xLCzmjqoiERUKF1o2q
Yw7OY0zLtN0zpHt7IRkZ2qdwBmzJ7DCTKIzzhcGHZIoZjqAv9tMMuTRQ9ZiwCV22zYKhOSg8dMyu
WGM7b7ggVRjQwEW0nmHXINC4h8lsdGGF0DDeudybHWpwA8Mp6krjFyngy3w7oA3A9WBZ9QE+j61x
B+gj6TbTSM5Tu471cIsvHeeWEWEh5f1fRH+O5cByFvqfmV281OteksWq77iR3fGMqbnCiUfVscUP
JNxcS1vXHwMC5fxAyLknDtmMi3/vzCYaoxzozNFMJ2CQ6Yh9xVKeUwfjyobOnyYJ4aAzdapWJJK2
cZc3FoLxxBvHWzk5LI0yfCsIzdn2sKr2yB+nwOvCoZz044I22eMwSewrMHSbzD6b06MZxen9H5Jk
q7bkF8XRNSHGBnPFTjTO2TBBEm3jL2TFXu11JALHiVbstWhOr6asMq+Kzq2tg45TNkO/1WWkj4ML
YHbPVCZjbz1BlWBq1bw67IFc30Jpdr1BaGQwztWdRaudhvqge1g9axiv/jyaM4p7jVIMIoFFMDQL
E172nL5nR7oQxTooY/XWlnH/AMNmc9Z2bfajNQb7Ew8C1GaNrA98B3Oym1Nbu87yov4FhcyDskS2
NJ9GM9iGz7BrWzn1Y5oxJyEizO+qeiE3gGnP4quOLc6RdGEkJRNOAqjYxYQmtNDXpjkIJxbkqKxS
u+glETnhOkjNONP49HZQm0Py5GFalhtzxH2ZGM6EibQWBGrsJZ4aU1fwYjrOnqAHgndKR2WeRe26
deAVLJOC1i75NpVZiScXe8LFYyewudt7Zj/OkDoXG6F4u4v1wXo0+6x6tfIaP2vvpb+gdlPMY/eb
P3ByN3duA5uXn1hF1mnAs3UqATNPJz3XGUtC9dB/RVjZmXJ/NwEqN2Zxwbv0BArdjXatt4IKGNep
wtnkTgASsdCBWBijaGJ1Z0RfppySK+S8M/xkdkqG6fYXgsQBJTcaiSdhQWieGTLSY9xF9QdgYhXm
+qyMlvwoYxmsnWEP64MztoTMKw/VP3lRyYcwo6r3m3l2bzHPgiYsc1bECJW6nTRak3QGa+yO0FLb
B8pv8Oe8/niapgSo49YQKpYOPr/47Ae5jxXuemA9teOoE1OXD2n3tY9qez7x0uGvApWyzV9YbPiy
1+yjSqJsz45P3bGgTD9bq7C+BmhU9ySCt7+8WXkP8RLFO4f7NRQOnsoAB6bLeLUtnVvgztNnRCYz
cXq0LC89WuI6qHArm/jzpxyFabs4r0ZbAZu3O32B3c5H5k6GzX9X4NxvRrGlpKiq3zMALNHn5mB+
8nmEKWKWQGvg6pfnBWoCBgDc4Qs9pZs7DgEKTBTJytbnW53K45BC+wUkHj8amrCvRAtLOmGtfGSi
RkbJutxYpBq8sPmGNF40k7oyAJ+YO4qT9gAvt7wVmtm2jOcpbQ6zNQ8YbZljq8UYH+fcYE4dU8A3
urlnQTHedL1gOxN1Jojn3PkgvJuZexYhpfFXbwXnXSbpsR9X3pEoHnAPeYlwz4R8ixO3z6ea4vjD
1prxuCjD3DEHnkt0p5p90VOnNUNgYUkV9DJFfNfnvbrnlCRCDLPGDs8/8gaQ56xPzMiDI2Wi79mD
q7ZfKrT0wdDF0O2xwoYew9SgoPELGnJ1bosEi7Ayp/HHtOafsuf/GkG4nFrbzK8sgMVHdj6oWgbA
+42hFZ8us7Ndwm7pxiPfb6XCq1qoEBuQ9KCysr+2kITfsf7JDkAItHOrxWAZO4zq8FAd5eAhjnXp
t31Tw+/xVnOf4zLHj9nlJIO4VXrW+2i8E135BlAZFY3j9cdssdtLPpCzxujSuhFEzz6NhRrBk7Jt
427mon+e0nk5YDXrKC8g8gYte+1pb+YJzxLP5ymqSZ0nuWLy3q0yqe7LTu/58E32G3ULivcKy14E
ECppSJXvRTp+5W1D42JQ1XBOeqwAWvYbh4l5/rszWflNh6dzOEtbjredo/ESKbFy3CMMbz/0WZFw
r2f9SjHbm89tT09otYNRHjLHmd8jQtkBb1B18PYu8JWRJtKg8Biv1OQtySoMlJPhAWu0dqIYB7Cj
dBkFJt7JiRtRl7vaJL9yx2R53DeReLX+B3PntRw3lm3bL0IH/AZeE0AamiRFJ5IvCEkk4T2wYb7+
DkgdcchUXTIqzst56o7qaiJhtltrzjGbRjsHG5zQVdBoDjXIjreTojyrkyp2uoQ1oJEBfY4yMjpM
nD8wUSl1wB6FtbVNyXtyMo104TnmbKD15bxvhaHdT71Ico95wcoCu+c3T7amfa+dMuw9VNUT5Sg3
u47I8ny2otLG05R11d08hXctHNSrfLJFexhbZW0AZSbJZG0piawT7qBiw8Wdf52YUglXaZjjSRzm
D6VKLI5DZjvu+ihbtlM0UstnOzD7tCLzG/aD8Ftoy4N516z2Z2YRzknSfUvFrJG/prHPWn8wlmBO
lHwnCzIP2HkqDg280TybZFOj2JXKkQWw+TlokI0AdTboxBFkefYy6pc0HItqp8wtFAYs4gdw2Om3
QoJIEWQv+yKa859L0tPUYel1D1pckGVFj1PDE7fXzIKJgsbiHh8kyx+bddRw9uC8tpBq8TALDm1+
vzKdPImqpd9Nqr18E4scHsFJzftq0Lv+em6zeVvF/TPLcXELw3cKnKzIr4s5Pgzc7W5QBgY6brnh
1YQAZJ0tab+oYC4AmwUNrmzcnlbz6BT9sU71IgDWDaOBELBH9BDqTdumhYcrTaeApiZPbtbVeyUa
qBcK5baig4ZQH9D5nj2zC+PKUNhtrz3DjQKx4kLSqjpwnCx3Rhvaz0qRaKjpjPgy5S31FdQFv7dD
IofixSoP1Hp6f+z0+TDEpnLTpaxE7HkshoJxg29yOKPoFxFWqrTblh7wZWj280WVCCUO6OjjPnY7
g+AT8hxmtgDWkBxBpGtP4cDObuyqNgzIKK3O3Yo8L1/W5bOIAcQCE3jTcPABHkLbp+fGwMYqTPDk
EShL6nh7CU7KPgLfuF/AsHlwZF4EvLY7q+sYQV2BETkHwmOOU/dA+F6cXEA27B860yIDunT6JxQP
AOcsI6sINGAfMT2TfxZRhBUrcK8PB1BMnIdsyl1oAnGKgULhHin1AWNLFnRNvshZeYC0N92dwJ0p
N5AnRjo1ayWIJCO12cWGpHDZGBHVH7evVGUF2qr3c0PyVCNjXGhRTFqwgvqCCnES29e48QvQGzHw
KhupwaoKriILSEZEeUByGCl8HDZNfd73kL98ZAGpoHGUjQn9L22qsUYMLlaxvmWamcyVvs07dSg+
xUUmv4BK/lPFHBioxYYS9gTExo9avqaCEqUb7iui+/nMKUgy2hP7EGceEU+9Z1ZDiFg0bOejyLCq
v+ss/IM6ctUl/o/Mda3W246rEyzh4tkVDtX/DzpCx5Zdo1XLD6eCcZK4xrCLwGH7C0VXP9GaYQ8a
aLhRQgReXjoQnPP55bW/rm8Lagbr0QPmqxDqCQV1dIY2ihsgj9bvOIcyIhx0jwbHNryhLmzkThkV
S3ecNQSuUpkGf0L3PlAqWKOxe+iRbOqxDhErGq5bYvN3AOlQJE4b0JzGLFoxidECVkWBCbEYY+fm
394CGmWDhwhEjLXXNk9eXywsEqZsiuGLCro6AJEhqIHiyZyBnZuWvKt/0z9j1eUrmvC8/PyTmtEK
CrTB2A6UmDi2NKmPs3bKDiHiuvx8qFDN7axYx1dpInaYrolfctDYkPyqfJG2fsqixWcPZxXRsIMs
mP8wT96CAq6BeryJNU0LM3sXtzGlfJrXBLRISYEx6KFAINmNMjyGcenwcAE1rY9emcYHs8uKYre0
yiR97fdbUBrFzr/QvP7TjyT9ULXYuDFM+J0fP1WD/BRLhNg6bFAuchcail2dFzLid7H3+IaSNXkl
God2E5B2HvLvr8KtXL4TnawZ3K1phBJ5ElhJqYBai/vFODY+ioAtZOerLB3lua1bqqmrJ8zVOsWq
6sbEMetwVKGdZ3MOnT9qahkoMyP8R4G/O8dWFMMIj3Q9QltAOm96jGa7is8tfLDWHmJnSENLj5N8
Sy+sQwmFNXWBwhkze6ZrW4iSQGx5Yz/rqxEUZz0aYBujREeAxxYko5xW7yvMGwFQY6c4VVHxBwvl
jaNTeoPenaIrJmJquxNqvx91PDrjtxFJwp2LAo+cnp4EiK++sY+upfXhGEj9dcfiKSH3d0502DQu
4jrEEwcGIXdRsvyeVDu9A12qrSbCI+sCAHREspbE293O9iEiAi0/uiVRUEAj516j+oGYgpDapmQs
/cmrB1ICd75IGmNEbzLivbz8fIDr6xz4fo50NOwwmmNCI3b5b9bJAMeESW4LfSkoyPEUHxU0RhiV
ySQLEVZOVRXAQTaNy66FyBm05B/O52Q8EtHxxzhkcu68ooHRQQYqadHiU7LMes86kKXnqj2DQy1s
FYQTnV19tQ0OdJ+cIuLP6BMiFjZ5peqOvtMOqfODpMaM1LZKpI/0KNT57vOb/TgfY7dCKs80Yq6f
sWr+sWO9U8v/j7mtWH1rHAIICFm9bAXpoWf26m+LwOawHVpdb/NvA9znP0D/qNfnF/CQMbtbqoFe
33Z/95ff/QKkXNZcpugaMPF2QIsizWQfvCAV9f50pXjMwjy4oRk/InPvp02Ow5uZVYv0X1ZsIWnO
aysxfZ36Ml7+nHLrtoCG81ymrOMcoMPwoCCORp8BJH1nocmq/YbzOsoMC7aZ3BR6qASWSa1198XN
nT5eOuyG5jjYU2xIxLimP85hVmxHamj3LxyumkuKRWXu/WElUORwLzkIE+mUaMI4I+Uu/lGTGhL7
QrRZGKgOwfTAy8pe21Sq7V7NFHd9PLvprT5N/UxbTLNuUZqk5/ZAgvURozJeERpQZeur6qhdJpMj
PKraVP6dGVmzX5fAjihHWh2Zk3V7Y4ac577wRayig3eDR+jcMVIFZFDwMzQL2cLHO84VMBhWlb/0
v+kXxu/ALFERFgJgQ7VLD/5sI7d8Y9VlLrE776yK0jHHCk5mfWPEU/D5KzjRJ6w/CHI3Hg0dhQIS
W3Gy4ylMM2EfNK9zBcv5oRpq5TZNXSwy0YD63p+Akt3LRmprtnEeJsFozU544boIziiY9ahDR3rt
KEIjy33D5JMCvitU+ygMVDDboc6KtzYB83Fu1U1xCcKjyW/V0Zk4Iq49Wiaa+kmvO+vOGmg5bGbM
xBzY13+qSKum36BKRYAVlIlEpepkOeGySJs3Feb8jSo7TqAWgVsQPmoCUn0YBF2NfrZDMxfCP0l2
UAo6vmhZUnDMOVfE/MnRnL2CWaR/dMuKP0bSKKVovUAbSt7M0OwN20TtjnKBszBowDCoHA7ldGrh
nAcYDJuK8LLCNQ9I1le1gKJnFxiQNDR0M3/Jqji+bYiWhXMjC/cyV+G2eaUOUScw+oIduAVmEEkb
Txd4szbQMfv9Yv+VXOjufxED8X8w4cFiMP3/ZUIeSL/iZ/LjvVJo/X/8EQoptv0fvHVENaiCxRft
IRPtH4ed4mj/ETqjwDQwEGMoX/+n/1rsNOs/DvMSDjssrOiCVj/uf5VCivkfbHf8TyzlYFphmfwr
qZB1slvivINlCqQqw1DAPfttcXo30VtSbwmDroptF5j9RfFAUPUF2X03ZPBtwx1R1t6yzY6w+qaL
9uDs6sPi19vh2Dy3Ny2JBG/ZXaNvCu9MBqMvg9m/H/3bC1iTvrtTN/UGtvUBKLLPyrBRq02xbDlT
brOXd4/8H85P2snh7b93YYo/dwGf6OP8NnLAEhwuseQ8EsXutwdAts4G/op+zYo1PdjbNIj8+FCc
m18dPE72JX8uzZENSoSOH/v3SvruAXaJO7M4NsVW31EjekoNL390LosHR9tl54hED4vj5QINwrE8
+/yu/+HKDjEd3JqmroEgJ+eFhG4uCTVdsVVddVs62cWI1Qn57TGX2hd3+delbGJuiJdRdVZMvsqT
50sxGf5RZiVbyB4bouyohdP3wOHdOl+sDHzZ71aq9fj98UonC4M9qolJwSjZSuNmNG/z6f7zh7aK
/E4uoOHbXwvPHBUR4p1cwBnSBEZLm23NKo2b7/CFIKr2JV/PdydTiuboImywtpYC4P+tqKEg3tqd
RX8IolE3PdTAOlF+iqWau3Ny1Xq5r6ZBCM+ce1M+QPwyDARPbTh8cfJaH/G7/S8Phu0KUgub2QB0
mliHwLvvTJ0qpSY+M90m8n4uru3Ugar1xfHg74fPLEB2jGtT9eLDWjdO766RT0ZSyI5rDPSwJ+vM
gmb6xeNfdxont8E8aKOL1B1gQ/rJJQYkJEC0wmQbWv0LYZ+BoaVUgEMQJ/IeQiBNQAzqMA2U8otv
+OOub/2y+IT5en9f2XBOByryWxFJ6mRb+zK6mS/D6/4suZ524/cv7vDvsbJeh1gfpnVH5xz38SFS
tKP6DQ1qa2yem019QeivR6ncrzw3WHbRnbtrvfKrDZ7+T49VYJPToDJxTjoZoOj3Q0hDWO4J1j1U
R2sPI2a7nKVHe68ctMPnt6h/3E7+eZRYl1VEplSMULp+vEVFodZtIBTfjp69M8+Uq+rYHnBHbF77
YNxifA4WbwoQgHkUKoL8i5s11j9/+g1ht2UUGKaO4OHkGyKlTCB70pNtfLDPGm52Og8P9gHK2V7u
lSC7FDfWjYVtqfJoU3uK46Wv6avyYlw7R3aIB/cAScUHnH2wvngyv5/zJz/tdDkd6TWOS8eTgURN
GSri+0bDoe1QilAglcSEwBBbgVSb4hZTAe2Uz1+N8U/jy2WeJrmHQqahrR/KuyEsStLP4bwnWzQ9
e2Pr+srWOdO9ce8E2VF5VB6Tc4xKa/7JxrwOr8ytfg7Rwh8vqrvqGkDDft4MX4z5v2cVlPLrtEVC
mWsxND7+pKHGyENyWrwF3VLGl6rltDeptiY+f37vf1+HNVBjs0WLm5lFPRkDlZKHuPMyZkj8EfDO
SW6Ff85n+tXp5e+pmInIIvGelVdHBn5yQ3QQGsJ0Gy4U4RMtBhpGjBV4hARGfX5Lf80l1GIdByU3
xRr85adFD2qFUG+BXAfozHYgwgKd/K1k7T9/tcLrf30466VWOCr/IQzkQh/fUqxBk+ZYxZF7k93M
x/5K+dnfAtm6ys7cwLnKrsuguVruJ5wnz+pP54sbPa0rWhbQItwonG8og1K7W5ftd99tzd4UCEyu
BP22PrSH8IwwFd9l+6Rv62Ph197L50/29GOxdSZKVSf9i/0GU8n6ON5dT7PRbc3rOCmTlnKRh4jE
//wKp++OK8D8oazu6hQjf1My3l8hBuJfDvGcbIn19pzrfF/tP7/AX7dg8kfZjWjs2jXoSCePLNKF
0eCAz4JoyumbrKVUsx/r4POraBxGeBbvJzWbaiGPiC2BRjnV1E+2HiIj+TV3k8wnbSI/GlEp9PgK
92g/O4kPaJ5MTkNYovC6mpIrwRsR1UFw6IWyUWBq3OX0DxY/L1pV3WaWuiDdhuEvgcwY0Yxyb7Tf
iJw1rticaAerzEF9RLLTfhpxJdBgz5F6TeRFXfmxiArHn5243joqdmBMBQAkwVhziIGOZq5C5wHM
PRJiY+hXGbx1Z7cxgl7oChqC4GXMzxuIUf3qubSmwKZSQzRPP3QhrshEXc5FYQDqL6lSL76eq830
kDYG2oMiMzDRGySdalj5Nby9Xmpgrd44aCCEZ5HOMvBDMgm8UNF0f0mb9DrP7IHC6mK6V8uQjHdo
qPihtQOPAD+ZyU+cZJv/aMhyVjedk7ejB1Ciu7GHyLpsQoSWQU4GgfBkLTRkKQO+1bUZg3Apgb57
NdBiIW3EQa3n54bUar9X5Ix8Wa3li4HVX2xcdRRHu6YAEsjRpPkvysT+RuLWYnpLusBVJ0IF9HG8
yOpIZdVE/cQJ4HvYGG3Gc4xwToQVfiuwAH09bpMJgBz/tm0LT+stqjGIZsfSl+mYXVTLYl2jNcbC
HM/90iA4Qa64QQwJcM8smrI+o1rB1Yh3xnBKkw15r12Dyd/YSEufGwMesr7HB4p3LlJz8QYFmLqK
IBcZzrcAW+Ch6EKTFLnpgm9RI8nIo96hRIxjJbzOCPOEhoCNN0ngpEk3SnctwQQ/8FYWKNnQQCSB
UNwZrqRu1O4Gj+h0iW/d6fyxccFqQQFII39IKaUEnZm6yIFbOT3F2VIq9LjQBIBlM1i8SXzGeGYM
FGZieqsoD1WF4O66pCPgpUmJ15EE2vY+Qh2Jn9NECXAhZzNdRV5hnVB5nkKAizjU8yCGWwJhtMkI
OdQqfTcX5YhOoOPUiWp5rQ9ScoyIsiIL/rvQyvKB7n7+ojuF9UPQVKOz1g+FgSqnYjdNI6baI6TX
bhnTi7VHRJNqQcq//QNjDTB6RQjn15C4AgRlJ+Qb39aCeK4M15T7yoUGWWT9KDf0BVSQAhMdvAMR
q06+JemQXIV0yrHLQGxLMe+LTuN5jWrz5FrkNAJfrl2lwH/eOfck7TC8mt4qIq+pM7XcQ/FIem8c
6EVuVKIVwJjq0j2vc/AFhCRInKMzvuXl0pBlfZVa/NINiId82kXK1MaHKeKQRIXYUH91aZFEgdrk
yq1q9IDEYTqrCrp4YZEHhiEo32AsdQyvsRvIXMjy8nyXUHLF6gu/itjAWWp4FlNHfcr0ClOsIiZx
r4+JfMKNUEfU/Uw1ULANSK+IjHxXoqU7OgTaWAzWwrrAB58i9rD6/n4wdHnj9OSj8xxtHFFNoZKm
05hpf94pNbENlGbVVx0U1wjQvxPHtOaY5xuK25FrDnRluiWEWolsmneRFR+aWHdga8xJ+kbXT6iB
nplj6PO9taHf6K6cfdJHijYAnTnrpI9FBZYTFNw1RJHKTFFYDU3th0VxNvX6BPBZU5AzybHwZdIr
eoARxnqNlBKkKTaauN07br9K0KMuIT+bBacM8l7PJ4Iwks6ENlLoFHTwgB31Lqljzy1d1JAwf0cS
l42mBBXaT3W3obdSWv6Qt3zpoIrJYkOa1ax+0xo5LbWSSMcxhKvJ6xRc2Zs2ptUKfrdOh4OIw3DX
RXWG90VP8tkz6OA+Y3EGEOmaylIcSdAqYN0ndbaJx2ZePAiSwwjWsemZTKsiacEf1kD2l2WF0aOb
7n5Ew4BodSowoJ2jMqr0vdloE/sL4oVfRxowDLW0awc/BWuCJ2JuB0TORtNGW1yey3e3q9G6KcTO
x57IalKPySvWvKFwCNIifo8OrKLBZr8cZZhkAZ2wOj4OkYPtGw2OVPzBMepwM2duQjZiqpOfUA66
5dENSd6IGo/tgJGOKnfotSg7wA52cLmjKFvnyUHJqUI7nUESJ4bVeiaOA9rAglLLmifjGrQPWsMx
NBmRmqOSx5eyr3kZgGLYHrtY2XqxuUYL2DGmGOivDlNrmQwRy55Jp4XBLAbmp1lFKVl1iPc86o5N
5eGYqJ5skfYw/PGVInxFpIyqbLD0eiOx0ZwzoUg+jLogsH5DiRz/GPDO1pVP0YDpiHq8M7MQWCkq
BpqO6EGRyCSPZMEx8YRjVL2ESPtLljVSl8/iyXYWyF2pKvbIM/TUYztofkP5O9yRJ02HaWHr/0KP
YDh3nZ4kRiXli9pQsVJ0VoJivJJOXcRerY/4hOEBkYPOsaTx0hDVuo/WHwjvVAzJXYPVDB14a8Dj
cwx8dBu6luaPwirF6yzgSXPpeBBsZ6LJ2LgSUTNEU2R9VbP+43Gwqp+uWNABkLPHtqTTiGanXzvO
zF422fYePB5NC/KKoYvUb+Ede4YtladeaAthjJ2WGVuoq+UzjRngfHpS6LXHF5c+9mbLzKvaDXsO
c2rTZ/TZzD9Ng5Zzw53Ur9ImK2+zjCqavj43EYs1slkwwoETeLOl3tGqHM1W9zrKX6uhaOmf8HEW
pLEpXYF2GGvCQ64jvPUKB0SsbxEvB70s7rTAxgtxG06DqwahaU4wXhbmOajL+Q+TWDkGB5hyJMBo
6OeXFEVftOkUmgzRxnXysj62iZycHatvRTYMJ/Qf7QSGwTMYUoehTZGaMbFa33OCHeGM9pBkASbP
LtwNd7mZRUQnTozaiheIx1+JNWK+sDKiKbyeANUbeP7wTdJwFHeJbZEhgzo62SZaZvVbE3w6ktoQ
XSe4iIQq30XjxsOzbHgg38pBFW8LZ8E46AzYHX5OPsiw66TUNALNRwMfKnOFAdXaMC/chj7Ohs4l
uaD0+JMlUDlQ3rs9kLSdARHoMRt6DkLQi+N4C1qSnMbBzjF6GdHKGDE7MV3n0nQg+xdm8yuCYd2T
RjTVuW9Nhv7WxLBTNhOhR2Vgj6G1elBSeQEjJoVtPhdU3kYE2BBmQHCc51z4nI8dw6Vmp5Cg5QJ7
fjtGSM0DKzfStxAgF2wEDGgBGes1sTsmmyFVhmxiZm0uHkAADtp1QtMoi/bhPLbNW48XZb6nfmmA
2GRjpJ4NyDSKoFBgtWyB9lvZzWL0EjoYm/9xh3Z5GfYNXS37qcGCYR/jsKnHS1DFTn3E/h9m39Ar
2f2+i3t93BGcJ8laIQT+MYaHhkLUUSgck+lazrumdYzeT6G0mR5dLZX9ArrZjC53JpJvjtKydwRu
o6oUmrUZMWARZoUPDD3+RRHPeZ2mhZWJtn+s7ZSmyMyHXpRh7RXCVJHhk2B0KLVyUS+Nplu0Mwq3
idlBS4pyxcv0TucLGHo0CxdozCcgNQWL9sVCSYGNeZ4W0g2ETBSTxDnNyhA9aeTLuWQBJvNPqU+u
ESwgW5577MAP6C2Mepdx0JH4ibJGuUxT5tu9249h6zGBW2gWKo3VfvKF05PImiXKkOxMGUXJRV3P
2nhQgPKwmxyjJb1lhVUoW+QLwR06IJ7oSkpJKBuxNMzZ7PRFEbSDtWqewe2OZyKmdbvJorIhEqZr
2hLBc4itLTZDN2duDd27HgpX8lhG5fyooDjA9TxiPzubYL/8cucUbUORquO4RylpRphbrVZ25ETE
o7VLl0hNDg1Fe5gQeMaroMM3rX2j3iHFUS+zxg2kDrrGU/sWZrRwkAL5ogRodUM/tsah1oWFKGBP
md2rHmXltGtbdjtnZUg86FmKzxWeeMkSfQX5vSAPMkWWcNtYoj1OVj453xStxtrtdgouXDBvsEQP
kEYG+ylReTcwk401MY4taX/ZqQMTcWMMhooFbcJ4JJB6ZTsXFhpBxmhLMJnYZWNvcxzA0XWbz/HE
UYrI2yBP1czZuEM+ZYE6Qmrx00VXogCusRFBzLZnRpTR4RDXbK3teLJTBvY3r0s8dClUsKDnUUXP
hjoYUNazsu5uMAwt5YXl9AkReO1SYN0soBL6tlGK25J/ciNJGrqehs6odshP2l9WIRa03BLuy7cq
NcbvTYRrY8ckgQC0d1soucBWeu1yUCupBmt4Kguh1Ufjkz7OZrTPQHrhZC2ILt1EUGC1mx7U9nNR
6Ym2053QfcOTX+dn5sKx6dipvDtf8H5VMgj1wt6ObRtpVxK1w3KQOB/ZbKs4gQXrrDXNha/UMQ+L
IAlC8exycCp/ZKc2oQqJ8jctRwty1tQhhCJ8OQB+zqsFZI4PaxNTfaxKVt9ontr+aBttj8ZJ6fj6
+orYxQCjVmxdVYTpRuddGi9IShKqb4SrJmAIqZpW685HDTW0IWhWh/DMgKVnPlSmyoqJXkv+NEME
WKtN6CFUZjLKksaW92pnCXkLNKUsPIBNymsdcpDeLm7T/dIVR+EoXhJumzt483ZGhA2mqmXdeCZR
ma9w8kZYh0qRGy9FV8nwoR3T4nEm5g5c95KAVARxENF5XxkxGdLqwTOpKrw4cz+lCHbK5A1LdEPw
SYwV7hFUAPJfxLmixKHVKk9ASlP3MDUVfkxrAZzGEYX09fNymCKGuDZk92bZwzzIRn1srwlExzNs
kR4AFRgo/qEs+hTRviqd7025NN9lHfZyy8mVWN7eUhusm46J4A7jjA6+TTWxydtw+ql32HUT7dcp
q7jCkLiKYNoaH07RSg4XxBdPF3nBfLKJ09yiq8miw711mQREWlbafVwwRcA6T7LbTI3YAsSZ1fWX
pjbZ5e3U9WVyrbptqZ+ly9J3F8SpTRG5ZnbjRhe1YlY/ER8Jiix9Le2AkIiyAwZY46PsdbGU2wpY
5reCYwSGb3jDBrZ6gj89qqFFClUJfXbQNKPTUAladcld1Zj6JTiFWSNNkjPsL7ZtmbufSTOMvFbW
sr+YNau8HvLYgccUEemNq9YezGwzzG35q2sj+9q29SLcpf0Eb0K0uvZGOWZGwe10fUv6ZEqAYkon
WMVpBsMNaEHOMmYPBlFAdW+sTKDGmOLLqhlkjZ8lbJR9z04UrJnNNganO5xF3xErQcvmQHo961W7
YCmJ1Za8dIXE1CcBovGOCGSFeNpI4cw1M1TBJ88WUV0i6nGwzEodjZDM1oAcNvESy0QdMQYnHbyd
D/FprDZrz/K561f3H15wDtcARI2HMU4XONG6/kiyVBMdHJFqJuWimQGmRKky7tMojhKvxp2aX89T
aTICDKyb0gJvRy0itgm+zdLI9Xjo4LXAW+sQvShjqIeIwxWpXH3j/Kpcg/EbNUV0qSc4ITcdmSRz
MDR6n+6J27SuQ4JHniGbhTd2CqTtHD9bNvkhVfXdEisj3YkhY+RlRkYaJUecrty1HOnPoFdN/Rlo
gvg6wQ2abSxZLmdx5GLcju2SF8TZg1N0zbMm9i7vqPLhgmjvEplVbM2aElaZCjX1OSo769aUYrkN
EfPxwwGXdxCrOm3iPDjKH7VZTz8Ncj1aP6Z0KZHUJN1Ba3KTrDFsYmOghaSS1EJRn4yQdxd0uoXt
p4Zwwb8sFP5QMsve3rb48+SF0+aQV6YabMlGR+l7bYiycXwlbVgmu7mpb+HvOd+QYhdXU0lRd9P2
avaIsked+L6ncgU4xV1HOmgorvE4l9MGI0V00zZCpMjnlZkoQZtU+HKM7MtsUDkECDICTUidONKT
POytnSToU9l2yMixWha02j3XbonvsySL+9RgGO6WSXkDMsIRy4mxsq0iJF330ZDnOHIy1aHuirc4
PoQt3N/AivuSY39M3YBTEr6PTVdrpHlzvHLHM4bPMvOSNGaWrjQFtiC7MC+soRORD42uBk6CdbjF
QZIIwg5KN+Z4gbLLwd5Z5uDRbMIeyRMZnzXAsjikyyram0tFuHDX6iYeEVs8DxL9B0Alk5fr2GPz
JiALQnQnbYqcbj2kFoEXK3pNpdn9ctumrYNiiJM324AisDG0sbjva0J6wWAVV0Drp3qrjFZ/Nekl
3EzWp+61bA3lSQ4j7LmsgvpMDdu2vlXIDO+tmih1agAFAVCtDkOTlVpBr21gh8E8nI/xfA6xsHrs
KcSqKPpzFZNq2BCYkoccx0kyg+80mnK1tiTLud00yCzcpHbPcqNDk9qwLSg2fbnMZsCCze5jMQb3
kQIeBV3H7fJnuzOJ3VBa6PvsT/CcwbgYMkyVUVv96uDUzh6bMdJInSmEdphYVMA2wrYbzF/OLGuY
0LL8SRyFeyAjSKae7TBdg4mb8jBY5rL8NicqsvOpr9g7txzAE19iiIJwOxgkXo4a8yqsY1ncYhhP
3obUZsFv1FjcpZE53g04wgnuxIUeDGw2NZ9YYg6PiNJcgkaqXL7EsUPTHwgKu8Eq+kFIGiVCdn3p
rVaEQHeMxjyzW0KwG/xmAyQJkooBf7mhATPSHkmIIUiHk2+aXpGk6YIFqIu3GsTMnkQ2YwgoOOPG
Q/iqeOuRM9DjbWTbg+0Zbj1eEd9j3i0kpl5RfgsvetSv5J/GuXzWTUpJeMaa4gwNsniBxkPKESoV
o8KZWDPJLFW63LVOr55HmOkuFdBAkEOVfHlRMLNkIEOa7jFapgFIDmZ03Afp/MPNJgxveitokiSm
lV5wys/R11B4jnDy5CNNa8iDP5AkmgxaYUxvgD9hl5bpMN1PAK6RSqhsJhCTqlgJe8nAY9y1tTcx
RS7+UnfVM0bznOyQMTQw37Bn0ZgAR3FrDJxtWdXq4bJQ4oWcFWiK2ASlsHM2147ZUouqwPFMXcne
WrbFi6M24kGlGUp/WM7FXaJ25T3hL5rma+ZUYBZco77ZfKW69KawQxNZmj3eOsIMwyN5jJ21MevE
AJNAAvOzG8PwoWgUUuYwFq25MURc/4zYP9UbyiBr9UJJy1do09O9mN320RqnkpFpxq+UL5niQvpu
FRQCs70AhFf+Kmjo4V9BVTltzFIzDqkm0yZwgbXdpxA+VIJGdXFjRinHY0TjgP2MHlGTT356Dq9a
kOSyae0RJis5o0Yd1A1CWipl7BEwwZjmyxzp/UKGtVu8LFRBGKujWMizqTE0bGwnRufbthAGNugT
ul/CtCed3yerS6S3Gko0qvuKv2RLNGwWXUsq3JIJgg0l4+EEqemW7HAy1nLFTnXGnK3L67HR2BVl
vaYx+tvC/SY4od8vat1AolC18Oc0tOAuHTbCA90u4XJs0031CrKz9WTq66aM5Wyw0Rloq1McQWGn
T/jfETIRyemgQebUhmW3MmMwUsM6Zg2TEl+gaUO4BOD50sKfhjEhwpPyAvcMKKzwcx5iv8GOmwKG
yTpM+AYgfhtX0Nxhc5d1nARJoYbDvl9CvfMck+PIJbM/QX+fdyf1097kquwTNEHRvoA1dfTTJihN
L0vD0YGv3AmmbJem1mFprkwtPevMe1tLd/rcb2n0BpUJjJiMJgWl9aCR3TQfyd7yG/NoUA1Ubce3
omFryYOk5Nma06FwCNnOvmh0nzZthQWWDfURrUz0gqZz0mZXyM7MB9TCPhmO0dZompjwr6T/l63h
1T6kCWSdKJE41f7Wg7/rbqfMjfT6wZzqxKFfpkILb8j5q3afP/y/7gXsBlMMfjlQd4ZxqqMHXdvJ
fq6Aj1Bk2aDbHrzGoT3x76+ik1DBSspdidNOPS0HyYGRDIOJYNyKLRByCU/vyan54tX89SlxO0RX
WJyhyCrgNX2UBPSj6+L2aouASAR4ojoUucUsRo8v2fziUv/05JC/o7XTqCm5aHg/qA9knlMHU3hy
sW419wp90GNeglL5t0/OUHlDJjJ7V6DTOtGpNE4vNXfo82CpmvARMYk4mrCNt59f5VTngEUG56LJ
EMQwQn1tfazvv7VOmLq2WGmAUH+5U8dWXlKjEgeHYwZeYWv8lzKf39dbtXyoFAm6sk7VCD3VO3bb
5N4bLaWjOeUAgyDui4nlH+8KvSX/TyQxyK0/3hUIOJhBhpkGZa8iKdOVem9aHF5ManX7Gj3sF1/5
Ok+911jw4WkaN4Wsmw8DA+PH6831klsC97ZfrKvbZJpHdUSpDyMDIxsEnHLF2X3+4k6/dy7prt8F
rDGuh8/j4yXThHQq6A6WX1X/j7ozW44b2bLsr1yrd6QBjrmsqh4CMXGmOFMvMJKiMAMOd8xfXwup
7OqkdEsqWVubdedDWipJEYwIuOP4OXuvncXHxgBT53fa3domnPrfvRT3Ibpbk2IFX5P3ndrG0Avh
H1PvbknJqyMHL16kACUifyh/9cF9v7SAXYZi3VsJZxWkjXx3KR5h3tzxcrdGnNKSTVVAxBJ4yu43
F9d6HQf1PbcjC8AX4uO7V85kQoYxDidQd/bR9Skum8kXv9jIf7wtAIaGhPPwDEdP5H+3hOWsUUeg
MyL3drZveLj7lPCGqPZFmhaf+7JmZmb3k/mLW+PHNxHXDXM+/AnEm2C9+/ji8jKwSHKnU1l7jdzT
qbNOWlem+5/fFf/sKh5qcgClPBND77u3MMspOPylcLZpoIZT3GIII0f1u/vFn4K2dQu0Q/Z0ttyP
r8WdipTIgNwBQxeAo1fE45S5+it66m361+S9uf62Uv8BX+S6yepO//u/fL9fcBXUhziscHvgzBD2
x6tkHQfovpP21lPLim+IrT3OgHoNcIW1ZWbt9W+/dyHvGr4NQkoFgImP13PH1h3pf9tb0FlAQg3M
nH4zTe8/v8qPtx/mk1UNGCKfps767j5YGsTg9LltOvqeuMrwxh56t9V3ce0b10vBHDINAo4IP7/q
jxvTqlxlq/CRULPBf/dehv0SJgSf2+yFsArChB49JAaMgYOcv13qt/xK/0O88fAOFFy9/+PiRep/
7Pv6y0uXNfW/fXAs/cfHP+pvf+YO2r50Lx/+wHMj6+ZP/buab951X3b/i/e7fuf/9Iv/eP/zp/wi
HUysoOH/3sF0XyhIx9wY337YyRdwxOvf+At1bOI3YoGuamtqo8BlB/pmYBLiDwvjHpLeVQ3LbsHy
/cu/5Io/+Aq1DUmFfJHq47/8Sw7sZB5yHk4ZkpMQSIa/Qzr+uINQ85MSgd0bxrW91h/fb49V2kPN
79XIKBFlLKBM57RItPrF/fhPr4JRkZdIsYaX6+NaAwqJmkIuI4+UDN8cTsHuONFEeP3b2/5PtpC1
cPnfJcD6YtihbAypbInsJmvk2t8LKVRSEoFsis4PYh/NB7OJyGUwjiGMglO/r/W9UevlDFFB/iuJ
9ne69W/XxnJsheRamhQE3xVVVdzq0iwbXAoJxOhXjIYBoBVauaSeGQNBV7uOmBZIV4KZHHPMMHno
LGU916JixIDcgeVp9LSL0DL5Itmh9WzqSwD5KWPsn79NP34ajumELpwMhLV88t/tfE4ADMGDZLy1
Uru7EYuVJycewHb7F47zj3vf+paAD3DAJvGJc5Jab/y/fxy5FsE4egQ8d1BskTzaYnKvRAeh6yJo
Rk/1G9kPS/6UwuLrfrUF/vAiA+Tlfx4S13MiN8THi/ddB/3PzoOtrw1vu3C2P7NbcjZ//lZ+3Gh5
iWt9y9kKGDlr8ociF7llHidWa21zP9fPgxe0zIls+YDk4ennV/r4ePzzSoSHOvg1fM6JaIw/vh6X
7G2YevT9slV6BRMTyQSYVX8bTJNxVhb0I3/3NmGr4l626ehZwkd+/PGKGRPlXng5CQKzExxT2vXR
RIzOLxxTP9wkf14FdbMHu92hAfHxKm6NQR1VrU3RLOObHN7AviR5CFVVZp8Is32gwfwrBsevrvnd
jVlltcNMiGuKgCEfA6tlaxXtG6AW77ELsCQzXfR/4TX88ZpsSbxWag4fX/v3piY/4QiuiU7nmkZ8
OuQLWTOMeE7BHQEscRH/dojCsjHe/e59w5mBBEq2Jm5QDAof39+kHo0gbzsBcqstbxj7pS/lggiI
7ZdmO7OM4urnF/xhSbAD8o8Fkccm4HLNtvz7qm+gxuqydd0tHFV5ZRFeLLe9WeXelngS4+TnF6OB
8d2mLxwOzqzv9SwB9x8z08frWU0rZx/Z+FZ7cTkcer3AQZY5St/HvFNlihIe2Owe6bqoD6IrPfAw
8bwwfgi98AhKpLVepnKiy7BJimJQp1oCUjydFc6APULa1o8ae2bKMk0SjaYqc6fZWQpgydrmqIcD
2xome2S8k33se7+xokHR2WRC1SOmBNRbySvFoMg5mwekx6cjBEX7kQA2cnO7ZM1qs0/CMg0J+a7o
AG1a+hjimKfwYV+djKSfzQwRsjkHZd16R4QboXWae7HxZqlqZBiSQVMiItF3T7wcKOGGRBJ6sBTT
Qx3RpV0DlUyYYVumhtztA/LCQ1aSJ0SsIVPKjV0SOQ/uC6jlBjRQIhAKuzmd0xBRwIIBe7gGc5Xa
wLd8+STngv4HYG9X7hlUOsE5DRFBnAeTLBlZykyv4H8Af4UQoR9iOjd+FCDKxI/v13JO3tgdncnZ
SQEYJI3Q6re8tXIUBdlravGd+86cOMbIZsblIBgLLRADYhohkCOQCSw93K55IuX+EIIYh2LXlAz/
sHKU6mwxRXBEIbzKYXG4BTCInfhTKLvRPDChDT/Hgd+h1SRatPXOEOwon9QsJDLW7cjjwvrktG6u
D9U8I6NZWge5PhDApkl2BkSe8TiBfxQkNQ+DcT4it2ReBGdD3PmgYutNsyREcvOYSMZd03WesToz
aSvHovOKa2Fp2IVD20GgskzS3xj+eaiM+zHxIcLltfWY52hAmeAW7pmGlMSs0F6Y254TEhAi+uga
CwgxqRJINYb2AWEws22E71kIDS52iktXrq15HJUxKTs8AIntSssSZbv0bhXaTQ4BdtE2Z+zrFBuV
DJN5Wyu0XJGnahcSraZgYtpPtlYhbRk8IQkmzgJcGtCFeSEezjTKNYSMtHRjM+VT+0Cn17gTop2K
PcL2egRNFlsIqIsByM2Q5IgRqqQY82i9bb5y50M15EA8GBtbx/FD0Q+tBERIE54ezZRJhi6CZZHF
SXZKvM6YRtPQSdSHFkZAoy8RFRksIptlFRKvgVkveWzKWvFDyO3LUeODhY2Mfm5f7YTe3WWWN+RF
VcKb/WjCPYL8oB8qRk4LaZPROMbWFyaNa1StDGayb3q6tBHX6RASCWKAiMfiYaSdkcXQG2plZmMM
yBl0EEl4zFJaD3tt14bcz3Ygw8h1xNJfSQqrceuniIFx37Bu7ioDKugND8E82/fekOIOzuz2co5D
xqMWhurnPhnNJ4PYv6uVu+Ic1pxyiHC5LrITIh3HaUNcmwjuhW2bpyxd8xmHwQypRxrittbJEn4u
xBww3ksdF7lsEVgq/Izgr0qvbQ1GJd8MKPr4ORWpY0iAJHld6aEdnAqBCG2DRywRSjNT75U+yzgU
3w4cvVMgPUqUI/OsOAXaR8qgiWQEb2BywtSEiJ2CSXZ+LkuqvL0SsxbXbZL5+mb0G+GQhNYpYzhW
SwvcmtCMQhE9UFjTndECrD+yNutyxxjUCd4Tb8ni/Wr5Qbrcw1tFV2IgMzfGcTEi9D26vvFDw9vN
Cin6HpUMaekKR9NhyXzzcxYYTh3NYHP5nZERoIJE/oobQBY3FNHmQwpkudoxtHNBT1UKXjMU29OA
pvZzU1nTO6Km+WtNFWAfXNWmV3IKMnldmVX7mhu1/Ow29vhJFOCjIydpg3uz79wHU3WuhWMkMXd4
NFcGmuEHN3kZGl9k2CxPerSbdsv436ff2rnaP23iqT1YbJ7woUwKyM0qkwXbYidEriEmrI62LOUl
aceAdpdcINHXqCn2itjHaSsKUNrks8GwvjMmEaCbCWJ5XkBBvPPJICTDo2VnxHSCojkx09FD3eZW
D6M5sq0SB7HEh45UM70NGhfdLMC6/n1EWG9FIlTGQ9IW4ro2esPeCJg+BCSAKX4nk8Ct96Jt7O40
n4mGCJK0R6GWoMvcxF2AN48pJdSIvvNexgKh6kbgxnjSVimKTeUYOfLdfJ4ue0cun0oNMi7q/5Q6
JK6HqFUmtrnAnIszC4VmKUg/wQP+XpVu/mIXmDg2vOAcqlQq+c1LF0kA7FQExoeS8Xmyb4w8+GRb
ZavukHUDyrV6e3hZP9q3kjqFAqsbPRO1HK90g3VxzA4ECfYXo29OxJaUk3Oohtrudk2uk2vTqXj4
5PWcPs0urx8FWK7rHU9hEwbtpFpByqCyxyiJyRBcjKVV205j5jsO1So4ikOn5Qnuyxl6JiHGr6qO
yaAcjSa0tkM64lcomDB+RqcVh5fzRPo1UzSeIXfmPKABrcKhvKjHHgU8lDq5qwmWj48+aZPvKYQ0
1MaGr9EW1K588whA0fuiz43woHlHv+ZBrgzCTGfEniwRh0/UVsMOWHQCjqQkGoCH73wVB6M7HVo/
XEjTmucUqmTllY+CjEy9r+MQehnBMHSYg6LOlijvKJlxRlhuurfckahLg6E4VqmwgQGgpI0+P2us
F43pDLXvStLGxoiEeSMWI3gpyzp+aswOA0UxNkj14ZLa9wshB0gpCHpiotv1zYsBMRGFN65TOttK
DPMGOLRISOqCyBmIMk72Cnb1TZL7RDpydpE9WPWwGQ/YvQAsSin9aeu6uG52JHqbe0MLoK2skPbU
I1V43ikrLRvm6H3xmrEp3gQ8nOtt5cSKmN1g9PRe1UWq0Z9MXbfrloBt00obuNWgGH17D8LO7E4G
o8Os2QeF81wGg7a3Rb8wNteJyPudxi0Rgl8f9MqC702cSyimjxP6tTucl7l5EtcllueJhsG0Rf0o
zcsxaWtjiymHT7VA1X/jU5cahIcWkrgBzJnDlsx2ubMVjAsyjN3hNUeZRsnaZMA1mXh74SqIc3PS
dD2DCUFK0ns0456hrFJFcpljkx4x0vd5udUoru3N4kjrJKuloIaURUq0cVxPz2XqMDVJQTINx9Hz
u5s4QT55yvQDUxjc3fRBDjZFWYDREbiiSO2rVhJRcWDaknhH364ASdk5IgkIYDp7HJd4eFFizINd
ba0Jv4h0/K+E7kmG6naMAHJgm/5KaEN465V9eGqOEugs6Cf1gCm8eCCYD0mASGPu5xQF8IH4LbD/
DcAGHPoNIkwErrN6GNsaa8nqxXlF1d7c1tkw3GsloccMSgKqazpeNORn14sKN8Cb6Y+YILczs4Pt
UqH2iSakzZ9qwlgJcrZlCri9stpHBJuSqNLJrE+BeC+EffYWmiNjkP6DkRYS0iv+IrUrrSUcd6LC
XhJx2qM2dWlvmJGn8eztHEVnipUWWs3aCx57xMUBFiCQZe0mhbdysRQG4fT0txSJgZPlztHgcxTe
KMo4pKidqccocAc0TXM8DwPaOc+7rf3JKQ4SXeaFG8TLk6LCy3c2Lh2oGTqkoBMZoi4kIu14QoJT
/RjPsUFFBBn5ko8T9tCQB4QwCz8Vn7xOz5+Rs6h6Szwm6TBDbt4KMdf3PIGqDsNVFyMfmVr8o9nc
X+P0WbAnEutjcK/NwWWAA55sBTUlDyD3szZK2rIJI0rs6W1Iq/rSIRWBMwcfLCitJdN6N0CYpwBO
JrenVkwDdq3OrE8kM30OAG4jCFjyDBs7gz+JR8Ohfb7pXYXIh4xf3vwBXfKJm3ssnZiC9dPCDqm4
JYYm35M6Hd/OwKpfVh1WggbUIUo+s3r51eJ/Z2RsTe2rg1Jk2Hipra7GPOZIMPkhDH2MD2PO+x7K
W0tUcu8DUzY3Zb9QgWSTthE1Jh3JYtnkjc9JQj7YJqxbF/kSe/t20GNzm/eJweYsM/RADkxYtWlj
J6lOY1tAeZzYiu4xEqevQVjLiUCa2Lmqh6VMz9giq2c929Cru3EKbsuYxxiRPk2PZwK3OVrT0T6M
ekJL4pBY+hBwI+B8A3j9GJrDaG9ImLS6jdk5xrlsZ/bQKh/DGzJvnGbreFmLFhX5P+dB6mmqpgLX
2CabEvzYo5dlmkeMix5blYn15KGZPIHSyHafStVAZC8VxtGZw+J7rjhpbaBpxP1uSsxw2uVW5ekj
Rgcy77FlloeukB1CI4OjLJrOrMJbOsG3jSx/qkzMz6Z/QD2VkqutichZzWF+elCJMcQbwGv2neUg
8d24Y+A+U7c4YovJR141MSALIPQdWhPa1ihrBJXAWTuQvkFiVpzXyIssHX/qyQkmmNnrx+fBDuu7
gsMS8FK+4bJXltciXuEjXs1K1B74Eisqqqkhba7niArqPdHtwl2w9IhaE+DomZgyzSsLRwJBqq6f
dzi3O2xWOAbvrEQ6d2ZvGu4m6AL7Ni0SPBFWPnCEagOKRk7nOvSIau6zl9QvvHbjhOXyUi0hx7Og
CtjSsaP66F7jsIs3fSzyrx7+YT65NVU0HpLic+tmw7sU/VTvp5S8dD4lZbiHSWc5+jHGa0D23AJl
79iZ3lcPkndzVc/2GiI9LHiBGqeHpxVzaPW3uZiZha6v9D01CPCIUrJFDkRtN+lpXFPUajpIaNc5
XxRR5sz5e2aMtBqJssVOTT7qMkd+4hRehKKLdC88FOW53TnNU9+X9nmiV7kgNhYOnGngiRdhVcb5
oKbumfiADLsL4WvTprHz7qbtAMEhxCbSdz8IKze3hesy3Q4A+NV75vjxK+VBX0cU+zNnWbi5M4nv
CTpMU7EeNh5Yk0vfL/xbIODGfQ+R+yWOy4Unu50ld321nmbyGA1hZAA7v50oorDhwlyNL6qaHNBD
iN8di0xf0LVA/ay/CA2eU7qmvI99gWKtK7O4OybFKq3s0OzI9fyk7b0IvKU74ZBKeamEKngdBVXH
QeKSuyv4oMFOV657LJLGaU8HB2Acfp+kO1Oo2YCGT/UZQwlX7rCRZuORHRVzfouUx4gSIe2b0Sta
a5d1eOI2CCvbm6IYK8p5x17YU9wqDzYJQYEg7XuoXJu5TShAjaJQJDgsSLY4tM1YRpHlTztAuhn0
HCiNsOddLUnPMMRz2HVijIQ0KB7ZlxG+BX1Pe0nSQznvq7kxDrHv98u2d1ISgxasr/QQlO+oY8wU
P3ipmXNhCoOFbm6msXEeB5LcCPEIgWOjbjWRTo62m19NfUCmLE2spdwBDJhSABhVeJIRSoXOoJ4J
v/LJCHno/JxWDbJM64UIOMJaAj3jA+gxgTSntVVYyXEIsUluBHki+37ixouMbA69SBRVJ8+qcVZ8
h8sJdcX3PY2TTHBPZvVgn7jK53eobSN9aZeCy9QFtMczpcPGOKpmAg/RhB43ljP0XGGcZcDKqFPP
Pdrxwlvbz2GN7FmFXbbnRKgvMvxd1ckYasLbdV/xjOtyBNGbTqazEWmMFsteZV0T7pwE6NW2gtyx
Tfj4hn3uEDGz9TT3yg65TiCfTJpVOWnRKTvzZEwdIL7Kleg8OUX2kd9a+mDlGtOW1+Z5zKZFLNhW
VON0zwomJ9zW9EzSpnfzo+II5e3BDCsCplxpjpFyvem9sBr7icPGPLNVdMub03nuKaKQCfOXTrwn
15n9R5UL9ZZUTlgAOU1D5K3T6L7TPSa4qXOSTG3pxPjz3h9F/2X0J4BRFOpgDGrPugo6vL8UH0lw
z1MLOZhTcJ8esOKRliTY9C8C5cj7Dt1jt9FmG16Xfl080deIiYIzyFrY6VavmVeWTjGQ+Otzn0w7
hey0tRTmbZnVKDc5Xbwt4CByQpEYY2qZY9uOp2Z2McaYidzjBXde7dyMbzWU9hSHY2y6F0uAEW2f
x9b82bdnMlOtDpU5+8LqFCxUUWbXyPEJ/lHQ95utDXBAHLMOMeDGY5vddihccekvcZ0z32L9XotF
sCL6wpNf60b3w9H2bKoIHqklMnWyCYlFMZehujeKvAH6zywHF1Y33UnVOYCYwYHVW1xhNgwuv/Nb
FhHMn+1EyPE5nlG2c2ccQnaFgQkDfT9J7orntoIKiO7nee+UGN0JrpGkjBlTEnDWz7JPCpUPVJs+
AWvaQUV/SctY9PuBRTjvDVTsaI2lFzyaVYha3RAy7KB+JWSqTWj0KQl05V2BLQ6cI2mhyGOVmyaP
xGH5TdTPjWjgGze03HTmO1+YNShrC2yWrkSupKO2dVPmzxm52BSYOid4wJrILiEEdCmCI1vz8BRU
tZfsTeLcqb9NWk+bpHIJsi6nGoiwi0P2kTC35p3ca+s2J6sh3nl9OvJh0r6KSNho79kxh0sx+C5B
Jhw0xSZng/5qE37+KhAZUQiUkwE5oeLYs3NgVjzFbkJ2Y98r/CrDmPUXbhuYhJ4XYevtxmJtnRiN
C2eDmFUx83s5wJbxUY90u6rGSI7ZXEBwmA07ebJtIiDI2q0Uho0x/oRVwCZ3y5ry63DKBalHIb7q
xC6GcO9YQ3VpkGau97lhkek7O3Fw7+cjrBOl7TaINN0r/CldKYJ948U6XeM+Fioav5+DPaeq+Dw1
UdlELnJ8fZpXsnmKabO2uzgW6VfSG0W5r4WBjWcKS3mHkt3lQ8td4zPelRhBJm9Cs5e0/gh+Gkto
JzYm6ut2ISF7DEHgAB5JqkfTMwgtlINV3GdDg6QTpS/zIj0NlR91meHfk9DR8tRnf5j2pW0Vbwyb
aSKtTBEjUqp0FxT5hbtwx4j6cz3PNjVSZtrt6yCdJd51rU+jmZ0yTK6bwTWh7o3G+G67fffFap0J
V5mTKhJFIBVAUjFGIyRGpbSuwMEOGJ2tUZuwOxpMT20LOSXCvRBeKPYJg32RqHIfYkx37vB8fkRZ
Z4ywJCxxYo/90LF5KOettBNcai2Zx2iavaB+zM0MCwXhlMEV7gv3hnx28WbSCqOfNPnGawo4x41Q
3WTBwQtdiAooVOVXiPONARugSi4nHhgQjTXhVAy1S3kqWi84S+a+JaRPSqrUjtbtexguUGBEb1Tn
hiH9OCIIyV21ikvxmpDhM7Gempruft8w0GladEMbG36Uvxlzm212pkQcorHrygDHkCCCETpT0x0b
tN6nZBa0X3LXxF/pG8wO2DXHzNkB24Dr7MyQB6OaljnQBBVb2dlM/wydPRCiZytouVk4sY0NJiNw
SijxdXcFlm7+PHkrIAM7PcuXUpSQebr40I8NhrUGDZ9Z3aWS9GtRLwCfc6mhqLY2fhkztkfFg6DB
1NsWhnVjpz3VRewsutgaczrQ8ki4LbDKxBnkQ8aZMwY9+DMnTNncqxELveaoapNfmIx0FneeCugQ
2LRsBPk4lcT4t6Za8KsQvRWZiJ/uxgo7fSRiGvf4n/raO5OeyqCqhEtinRAU6V6OjTSvrfXepsTi
gbttOwkiyi9tGs8JQ2HyYiCwn49TScxaszLVr2yDfMwdGhMIhGMxs6JLRaDxzjLIQKUcANdySFPG
lPuwj2O2p3oqxp3UJJnuQywCzLKCRuWHmFg6ee6xZCkjBY/Hi4K+qAGEJs8WUjmH+rkKPMOIZFjg
7oYeqz5RjxjNjnKT6sufh/K+bDkX7PLZjdcDtednO4uV0hw0FL3yeiT9edwFKK+R7NEMxgYZSxog
cUlrZ4/oQzs0sGTigXjBFxgFfMBwuVkoGW1SxEdRXS+EBvYjLa+IvxV+DcPZCw4dQXGMQRvln8T2
elInfty7sJoMh1uMxojdS2JWiSoxrMQfRiAKF0c8nPWF9PqTLhXGFb0TrFAZ0HGcpSYZeVHYZuk7
3Fp8MBkjwXK/5oF5e06eXhCZa7xvZOHVwtuq1HzHuq2MneV0PJT7hV1hL30zvspKG9VvYzevA8MA
CJr0bODKAiziZBdPBTPfhVIossrca7Yuaw6CeMtMah/G0pjZ4+b4xi3jUGF4T8kbTK28sTd+YnN0
NYfQPFINT/6eUoZTtFkai3FKGexbh3rIzPTOxLvXvWUm5dhe2nPK/V3FAdnLKVctrhpZe+pAsU+T
njQ3qzobU0LQN4hScavVAhPJRuIGmPZy1Oos6NLhkWdmJxgItDxv4Y6Zes80vyTwsil7cG9uD0ma
l97emEXKcahh3/JAEPnDE5IAusgLY7CeszF61HkDuilLtyVPaWePCwW/x9L09p5yf8JYb5aV2Mja
6G5QLWWfdZNltGVxtAnAWhq+ZZFRrfZuWN1W5Mthisjn5MJJHEk8YmivnkimAum+smpINUZbA3Ga
p5azu+0ufYG3pcPWpfMQQ1wFXRZ2WDkM09FOq5iAM3upnuFqaXNLbpbBEH0ZvGclhx4kGGC5LsKX
H8rIzKtOnXDl8jkcDPNsaDXzWdBY+ddwboqnKUNXt0EM3r+Fbi/VF04xiLH2qZm5zjMBYIxzNqOg
gdxGTVdV5a70Qh4RC8SPZOuVsIeikGDr+ZTeWNPvlNczQIxxUmrOMigKMPpJdgi7ZJq4UXYWDF8J
ik/Z3LSi8WoXdRLfMYpIO85Uo3oZHZ/9w0h9eAIijz3nMKbMZaDiwKaM2jBe3KhEVHBMjD4hfKsP
s2BnKsRLu5wn5W2NaZqO12IQRhb6GEVdMy8flrTXNTyPsNFnAQN/0g4xgWURYXH2cjtnlj0dnDRg
2cexlS9bZzHMmZ496u7TRjGLJNSKZHZ6t15abpXRmsW+KHvbOJGjG14HFHsVnDewShWdsTx2j/Rl
hjaJREKJ9RJC/1seZAIT6AQjqYShwKGeN6r1heT4TiLyVdbmPd5Un7WxtqlLTF6hium4DktFJ0zp
2gZN6ffA6FLb47Hi1o1BIFw2YoekpeGNp+PYT6gsqiLcx7iEAf8kTofPqvA4NExdqtOoNMKmgTw2
Lv0J/6qZJwcl4ThY2WiK8MbNlk3dkjrNuk0Py3LK20WIbWkl4BMQRjBOYYoTsPSkp790PKZujWWE
7lob9jxE4MAhOpWz456Qb9X5O6Nre/qLdTwRvkWvF1M6/h6XgbbVzZuioJEfEV3ADJU4u2A8M1wo
MtEYdqBvrD7Lw1OLIffFMndi4+c+1rm6zfHiekXVhgcB80Og7+8Twf5YYhIjb5D2e69EdkAl5vHD
naJZ7vHfk0KZNp6dbnurDbEtJtyX00lblN5bg8/tzWq7cdmMaBbGcHVTN94FZ4eePRTtAlFs0vSr
e1TLOMGTYirl16B21KHQ8Bkux5IRwAm4PUHm+MRMYNc5fnpFi0l3O/oo5ERZBv06sh/p2tcPyOzx
zLvToiHdobScbmIxjcVJaQ0dsX3eYnr7jPBATEhWQNN/hUemkZORkXRuJTal/EJ/ywQf0Vjp1aQy
J9yljt9KgA9TXl+DeQMBAUBjqiJaF3QB7cz7SxL+f0PLLN/r2069v3eImT9Klv/fVDCvBoT/XsF8
+1KjylZZ3XwQMa9/6ZuI2RJ/uCjIApDvKPOx2CBP/CZi5iuoSV2TfzAfrjr3/xIxO/YfYIlQRiI5
EViYAqRbf4Uw8CXEaMhxEKCiLbQd57dEzN9rwIC3hph3oTm6+BPg337UgHUMp4U30g/2fXRNNUqS
Q4icgx1FB1s486yr1N6xEQ6UHu6BjfIErqDcm6K4K3Ox6+vxdu0McQOn7blq3Ae7yljS1dzTLtPw
JcM22dIbUCdQQyFHOLSQdTvwWCnyIGJnei8FRmZKHnLTPWbiRHV+9SVj6yGsAAPWj35CPA9sL7rf
vXVLlXs0/ASrriHAUVV8j6ufZdKf1O1nzt8jwZ0erBgnvkNg9E2h91u3+d3/QcQIlo43IqTp8afd
fxzem8uX6l3/f7AIuEt+tgjOs9f55e/3/5/f/+3+F+4f2ETg+mOqCLB8ecj7v93/4R/8T9NH17ma
UTnjco2/RPy2/YeFqpXwiADnkbVKdv+6/a3wDycM8SS57qqx5au/c/t/Jw1mcQWoLRnZmuT2efzX
x7t/HRPpVPEI5nDOts4Ert8FtZFd+xa50r7ypl9YZ76TeCKuB2OMEhPsM4ksOAg/XtDVtVugYXI2
IDbyrYIhu9XCeB1qFf9CX41vlJ/1N00/LpZVq27joeHFhbb/3dKGLVkyn2R8sEimWCABpYcy6BZ+
G4/nKrLJBwKR6AtsDrsknMx8FQagcFI8WCtFDmfJIkxBOFkR6z85gnwhONmne/DF1s4UNRU24qNX
A4E9Lz1bXrKYRRQj18q2mjHKbc9YwtiXwQSoxgBSZ5+HU1a2JymQtDJKLdmHO6x/VvM2Waqe9m4z
+snB8xePT0SQOtEe4X+68HVzS5dboCBxty2dANShroLKuYz9vtLXDLIzAgoNBJYXoFOnt15m+kyh
DvBfqnxqnItgSfzrxM3iCwSv2RsDzSGLarzbJDwJLWfgL6g5HKbbeaI7F3RwUTZXULnii2bBghRu
Mr/QAZTRjvdy68XKtavNaM1NcM5hQNkRzsxyxBVgeOnICNqDbrTe3m8JUrryuaYpSx7BaFR5ezbN
fdluCby10eqEMX7ssyBtJ+xF7gQLGGhHYS1IbQks1CtoMOe8D/TNosSYDgQCFTmMjyyghtm28O3H
pzbNx/bChada3wVMmNAt1QiUBtB1rTmYD/44FRrWtbDRTUR+FpNPsgtGd1y6fWi6jaEYKxo1QkLm
2zZyVXhG9LN2hanV4tAoM1LpX3Vd61X6U0ZMic+5wnVN4mrNMa6Y5xCpNXNAaVLXX679DnJAsc26
3PYr2NN+b94QENFWj0mOzEvvZpmKhOmIMeqXsjaaNmTlBfP8ac2bROYjc93TaYGKoVUbYf3jwBaB
80AhviFhbG5vfJvomesKSt4VrTnmxNrKCHSdOAUDLYPlyGxJz9VeKkF7ic8RoQpkq9Dd5JlaTS4c
d4vt0nl5dRwKNaMosXwUMiPatjdG4xrLieyJmAR3YCcPiBxJ+N7w00ym3VB1+uTKmACucbCKmSVR
p8KDEHWOyLn1Aw5sPRqLFkbZCOqBw1EA9i50s6M96qXamm0yJJsaAOYVeHPNpwlOp8DuCK3oy7hK
hE5HXbnNpeWVgX1egvQpz4D5pIA0pDkTDWY6Szrd5nan9TFu2/VbyU/J0eMHlbj0DI5064x89Nyd
E7ix2BZeUZjHfJaAJrLE9+S72ZROcXSJvoZ4RjrJGGlhqVfd90gnSduZTrJOOuapNLKBir50hZks
p6rFTcZ4QRVaWRuIbvQ59vFENHa1b9wJfUjHOGg4YDABsYPsUVoHrU28iAwEQAbZ6SyPCB09ZnEe
OWnb/2TvTJrjRrYz+lccb210IDFj4YWrUANJiUNT1LRBUK0W5ikxJIBf7wOq3zMJlllW7xzhXnX0
oCwkEpk3773f+UA6wIeKjZgWBnzYymqj202LXd8ANYN0nl0eia0cfR915Ui3c6LAg5oaqc/bDNhz
e6z7Qn2gomVE70M+ZO9AXp8oIaK3Q293Wp5b6Ueq/KNzNEEEEziblN+a9AsAQg0gI3TdoXtPBpMK
vT7CiztOLRlfSnVGxW9xEp3aEc7Z9bsyTfX4gjbSvDlIFcbfS9Ny5i1FI+7+Tp5xgzT8OLqeIpmb
lAD0+R7YzhDvbafWFJ0eZXOVzUsUo2b0mruh4FYYYPJOHwKZqn68Z1UqN6CfLLYelMYdYCSU4e5H
+WL02ay/GC6Q2ewga98CpTVhSCt+D2Mxe0GpeeNUfY3LgXbJL0IrI591yYU2NrEPLaj3SGOzyOgq
hwbr2evVd9qmypa0+UCCvmq/DY0dJmRrubhplvo+GnFbNA9PQcEvRU//S8Hj/7VLgvHmJeGhTLo/
v//bf8rHb/+2gwP92P3ZPg+XjOV//xku2Q4aRcTWHkYUiwx1kQz/DJds8RuCVFTWnm4Q9qP7+Ve4
ZDi/IYzB4sQmgBcoqvjj/oqXUEo6JlRICAy++2T19ivx0hIPPQ8pkDKhoBKYkTrcmJHBvQxfHL8A
d2KkRsBvwbMRcMxFEp7V4C7CmvUoyLW4MfnELmJNEPFMBQJW9gh+dBtiPFzcr1rfV8eYnqF3oEeA
Ug2OZP+OzY+5Sqtfi9GYWNcCjgHZHIcLE33zy4fM56QA7DVZgTJ1GOwFnWA1er/AlLV3Rii2un39
NZSF9sbgfdPr83IoM89jCFGjhZ8tJa5i/qCcHCJsWmFfQFcILUZlT5o7+fIsOr/9OZXPBeMnXiPz
y4WPl8jfmCvhjxzI7+SFxhOSn9oUoY9cJwyHw9ujrOPPZR7t5d5LyOvYuAm+fLiM2/BMqdEOwHsn
7+jVLb9qjEvPPhA2Pcv6P94e72ldrNYN3wvCGDj8lmstl+bn+inaASvRK3q//W4ARWZ3xYWW2gLp
S2hU9BnnGpQYkkXuvjcMB01F8TVBKrqvS1H/3Or+R0m+WKbw9W+BZ00m2aOutXr4NplcV8SRFRQD
hDPUllAtkxvYIUEUDnjQznT/VGFL+bQSF7jwbPqkcr5GqYoCTe+b7dtTs1wr3vo1K2WZV7R6AsQe
QaJmFMFst496GOmXQKRJp7491Im1BZsEm25Ybb7B5/vyJXQWtV56OJevp13gotl9XrfGGQ7Lyedh
ViyBp7ThOKurTe7iH0qwyJvmS71EoW3SvprGx4x+hjOr+NxQq0Vl0aKPXMkyA90l+Ra5pKtplH3f
RW22+xszhwsS3gt8LRQFX84cTLrZatmRgnps5a5y9eZKmXQ7vz3K6+chqcTXwb6G/RAS45ejZClZ
xdqFnWuHpg7CdZ4uhiwvMJ3v278xFOgfdOumSzLLXJbKMzpPzGsKAW9R46AD9mORoiefCVA/Rm0o
zwimX686MgKsOE4mQktk0y+HogM+baSv18Gk3PoQV5Ku1FyeM99altXLz4hXs0gzn44GzoaXo0wO
t2QT3QYYVUP86bRm+q6dHX+rO61+UIYjvqXGEB5/9YW9HHTZaZ7NYo/YkcYbVXPtFN5HamLDlsZE
t6MG5DtnFvvraVxeFRopliF8gyUseT5W1TSjZUun5Y2F+bYj7LxsrC48I1x+fTAsyc6n1YdQFLTB
y1Hwx6Zfd7DbAF8QcTTb2j3qnCMbUxVMo9Ds67dn8MRrs4WBay35UhDj68UBNcClQ1n0wdxSmNqU
c6W2IbWoq9Evp0tKCP3OD6PqzEb4+kPjG7aWSQRiQ3/ZauNwAUubPpSIIMNcbeuUsrjMK9kFHpYH
Zx7wxIQ6ZJRYmMjpSQ2vJjSOm2GMRtr/Zr0fbipb9vf6nJC/rcdmT/8Zl463Z/TEUcspaxNpErfQ
brUGYbVR1o6UyYHkIrDZGBCXKw65hqpRrnB+CpOGBmCHW/Nj7Vq0cMqu7+58oZq7xG9gIL/9c5ap
XH2XxL1LqEY/IuaXq50z6crMLfJOBnZuol0dYQaVO9F1Sx0aAubvbTohE5tGBz+INBVQu94e/8QC
Y19mzybNxoTYq31hKLk7q5jxezqP94umkVJxS66qpQMz9XHU6dU5BtSr5eVwDXAXggJ5UANSxMuP
SHlKzF1Hl58hynTXDkm5ySrKolO18Fb+VdC4/TmPz6PF1y+boWhTg5vCs7GRr4aqO7p9nBYTD1UK
SR7ONcKDp4f+hSQjiH9jo6zDVIXpbp5aDMOMEM8mT1n9pYthbRK8/WtOPDfZWrhA3Pt5+jUeCs0j
eidDw82mICfjam5D34GIP5AFSc8cKq8+K7gDcPJAyNjLMl9zlebSIyFmF+jv9CrGqC91t7UWjQ9h
HI57OpO8z28/2qvdl/EMThX89HwiZnf1GTvakOIexo4hY9//g146sfeRgF68PcrTDL34WhgGshEi
LkGjP5CtlysnHcIwQSDMY9VZeCVaP0s2VVblQacBvb+cLCl32di3WI6Z8Z6G6HTnZmNyqWqvuy1w
8aDBso+sdzMg3t3bv+3UDNhAI5+4UsC/VmedY+SD5pToQ+Cz65cDBm77uULU8fYoywOuJoCNeQmB
GAIh47LEnp2oSR9qEU12bTBli5tUPMzZu2TOIrr2mt7AZUVP31OiQjFahdrRxkHknD/j6+vBgqMj
Jc97WLZtf7VjRA1d2FU4gJ2PM2MHXghjLVwGtrSM2FfkhzGoy+MWGwVvdB9Yo/5tq/oCpCGdX8Ys
xbHW4fb+jWmxBdsnsC0qB6t1ERlAalEk82WFtLnvrFrnroBws3O3HGYZjTPteAQ7IPcGrgCkcYUW
ntnIX22kC3GDo3opxxM5ruMPmVMwGN1laYKguaEuTmotm7KLnlz6D/qVaRjWZnHmM1/ZclP1dKBf
AKThMmGCBVpzXJ1ep8m1In8fuuYnS16XVffeCzWyatYGh6ct9a0L3Be3IyztdN4PZXZhut+H1g8W
AzIbFWERzWdYIK9ngloxgd/CQ3K5R6++BJgWI2B+ZwpsafbvQDwY16DNm9vZIoTQ0lneuJNbf3t7
Bbze8FiS0FuJJQR1o3XIMjUoZz2n0oOyddOr6UfW7qyRbhaOtuJXj0yHHdy0BVwMByjjGpFTIKnu
PYjEOEAl8g7pY78zy7K8z3Jp096ceO9QTxhnSDKvP/xlULJkpDw4P8zl+Z99+MJCp9l4TCqK1A73
vzK9xC60PeZTbZcIc7zkGOqWDibC76frDguci7cn+PXhxbgWARMHi0mWYhUTRrWDIxnNYIEu+3Ab
c1O+Ct2q/aJkbpwZ6vVWShmHiISKyTLD6yQaQIslHpunYKRX73tRhsnHsje//OrzWLpOdofPD3wM
5d2XE1qrPooij0GU3st7qNU13d+x+UcGjfrMgnm9NhmKW8DCXdX1V6VaNcVyFDH6AdHL/MJpkeCC
vU/Ys9vc3ALa8L1fPoyWExIeD2RFywCx9PLhFM9V9Xo3Lb2Z+tFEVfzeUIN9Zst7/Z6WUZ6uWwCG
CapXo+iR7KEW8KEvJhQomejnSYts//aLOjkK8TGcalJSNJS8HIUyTaIQ301BLohdijZ1rvo0Gs+s
uRPvSHB6UNPHARxm4+r7wvVhILvmESgao3FRVY1zUWh0WFpWjH4B8NGZuXv9OVlgt5k9QZcyqfFV
wIStCD3zNuMVGOhcmqmmIdWxcujuBeKPM8fjqYcDTLp4ZXqE295qrbc52Amn1bCyC7s4SOm4SvXo
h66nt6ye8sxqP/G+uFdxk1h2quVsevm+BKpop5m8Lmhk43Nn6iwEFU1/fHtVnJi/5VsSumNY1BrW
eGv8DUlRajbuk1b0ZwFQlmDHxL3APUfrPj0QFYgF98ZesVrkWi+lKWrch4a+KX9vVBltFemud+Hc
//qOxGqgaXs5x+FTrBJBGr6QKBH0PgCmWN+alW3uNFer76n9mWfekbEsr5dx5JLb/u+xjJcvabao
Y3su1+6mdiOkmXUut9gKYUiWlCK8ozw7OPtCEwKpjC/nkjCqHrtDU7oEfiZMEswHQzpQNnjnDjOy
SXxCsMMbFp+GUsK0ULBT/pT2YBhwgYrJDYoZr6fg7UXwlG5ZPwYdOHw+BmGQq6+nTCJcxSEJagVu
17s4Ntv3PQiHz1PZYfHqFxjShU/Cdzph32HAGh4n16r/xlJcJhO1gUf2zF3FO/3EhXYyJBBISzSH
yCDOrXWnP5A+ss8MdeJDXuK8Bd2/7Oz2ateYurqCwa6GoMmb7H1pQrrC5pQSr0QIuAFAhDjn7Sk+
OSIlhaURkCbAdd4Qb0/HGrJuCCzSJheJ6fRH6UfA66I+FO9NBFG3bw94Yvug+Wfh5REkUa9bbx9z
6/HCJxXEtPgGGGcsnC+UH2+PcuKxoFBTQQLbSRCw5pR39PJNg7JU0KQ12EGV95cNzm7HWU/kDdzt
/sx4p1YqG76HNIgMLLO5WqlFaqSOUXW4L2JmhaNV0+/nyCj3A/KGDxNuzI+FqVIN6Ay4Idxg/W9e
TxD0N757Yjhy9JwEpJ3sZfafhZER6AwEUHQN6U4ndjLLyguNnDrFcyvu36HQj2/M0huuJiM2tpVT
OXQij7QzaLNF0ravb3M4YGQgwcLMXlXsY0U39jREFQJAPsVN2VCnmj2jP3M8n9iFl3oUKF0iKUHH
xsvfPXF/0bNKUwHALlw1Skcbj36hxG1ZKvXH22vj1ApkxfNJ06yKt8Fqb8QFU9N1jOkDPZbhLq5A
dSC6ifZ/YxQ+Zo9in04L62qdI2zzZoPGEjLJdXjM27S6rMGCnVt3ry9j5AvooSMIpIbu+uuJK2NF
Xx8LXRSR8x1RBL7ZxRxj5JOFjn+hFxH2dAaJ3YeJfqByy26rXw8twjzfdH7otBUdbSKS/QRm6ta2
hoouIrIcx1How8e3Z+TkTyXcJ0axDNNeX3FGpBojTWJjQJJjvpjqpHiHD1O6jWbsrVVu4DIvauvb
24OeXFguhVdaG3VYAavjvaG3c6h8EFtoEj/J3jO2ut7gkOTPxe7tkU4uq2cjLVvSs0+vJcOZ6hUj
lbRMLgYM+fsYoc2ZUO/081hchG3caenZfDkKJK4oJBU3BlhsRThH9XqxSTp0wPSnpb/IFCb7wOLy
6AunF5wujfVXmWZh32iKTS1TmdhPlV4j8NDrM490auKWvCm5jiVdv45eG3dcetHbMbBQhuzEhI0V
CPXpzEF3auKej7L6HjOht40waxYC97j7vqLDqUNQ/hHgkToH2T2RliaFtqRoWXQ+c7f6KpWwJvrc
Oky7pl5BBPAQ0UCpVpdDVHiflAT2OZqe/DzWev5gZLb2Luz65MqCtuOc2yGWFbGKoUjnWUtrL4k9
x1mty8EhjNesVoGrEzk7/ZiAZIs/0VaIbM0pf4DRCMo+idDktjPtlkm0n7zkzOyffMcki3xiG48+
mNUNJV3Af+M8qkD6TX20Byg2VdMWZ04RsWzd62elriWcJVgjK76ad7e2PEQyTDm2le4VLsHZXUbs
es1Zi2bACJ3uMmkjF31lVn7D6Kmgfdj1Phuk9B6ngZTQmfP41KJ7/ntWX6tVZ67CWlQFGCXPm14y
AdQz6h0unn/nW7V8DgFS9AZNDqsZhr7IncPhNYvJ7DY4308012XRmU1u+UrWE0yr15KT5LYJZ/zl
9iN7nNoAeEKWJ2bHbm7GZBq2ELWnO0vPCghJ6NPf6VNLpsoM0+rXfKKWfCiXQXYissAEkBwlL8en
Zhu5c2QrbB394rIZUrmlV1P+/vZWfqIOwZdCmxWxFH9Z60qOgU6UDnGSHhLB52Nu2PSNu3OvfUAd
bF8JyA3FdkxRMCPojv+wMx94dwTEt7mYO6F9UhBmqESEGoXdpIiL/MzXdOokZU6XjgKMLmhEezkL
TdboYzboimSGbh6LSJ82Oiq2W4gOxdGpEJ1bVmF/eHtSln1i/eqXuBLOr8VtYV1JjCKc62GwsI9g
RrxL4va21yp4C479RXTamVjh1H4BCIc2MCIoykGrTQuNpjPCA1LkmHvjEoYC1KvU7v/GyUO/omeS
1MdUYy15gINgu0XCPJqjs6ONt7idu0Hevz1vpz4ZRFRL7Yxyu7/IVZ7HBYk15YTY1Ady1wSe3Pni
uvDm9rLUZPc11JDEpaHZbnxdiTOPd+qNuXQx+DhAUCddS0go0IFRo0cowK00Ig8pY0yoNRHvCicT
McTYInt4+1lPvjbXIetKHptmjdV+11RGP/CLxkAp3w9sExMbDe/D/dujnNpVeSI66XBNskmDrmY0
lngQJAJpRFiIa7Md/UtKMd2F3mXjmS/t1MvDKw43KJozlgbTl0Pl0nI0W2RT4EWmus7oa4YZ1ZXH
EZTZruC1X+Coqj6XRmj+jakk5aovaVGOTWv1BSDjbKmQasQr5ph8TKoaPDJ8rjO1nFMvjJwG+Shu
Qi6Xz5fPN6OZT4bcZKNrYyjIvipMdNQVcKC3X9npcej+demusWiHejlOzSFcOouaZfZHsfOVPx2c
CVfmt0c5tS9StCSQpIOHSVvNWROxIrEoBBaKqvd9n4R5vAO4SuYVy204VFMBQxXq8pkel5OXf+D/
gqFdanXrVVKXQL90QWypektHuFM27m3YTe0Dm6NzDIdxuGhpAT1giTrcKD8ub/O5+fr2s5+MOfFI
o6Nw6ZYnwfJyii3gDxUgHvYZFRr7XECER5BYP4LNg4s7l9Z33ZhNrEkgHY/54kwSpZ19G+VwP9/+
Kade9vNfstrxUlyVQY9iEWJh7HslytjYp7gLnymVnxjFxv6QaB3oARff1Si4C0OrQpeFXfmQxfCS
TPD/CJ7Fmbd7YhxiVqJn8vlEBevCbw1fpsbIRQQ2uoN3I+jxg6S6c2bOTixdirxI+5f2Nkpjy573
7PZY6mWDcisWgeVpkk3Tmf4oigx3b/pzKAIizt4Y9Dsc3n5TPn/q6kxnuYJ5dTGGs1/526RGjC8B
+J1ANbFx12duvMdFDh6SURrbPpzk5QwQfqsDCd/ia1WfM1Q7sZPTJkPWkab2pWVo9dQylnEWRwAS
fNHrtwUXoZ1byuneVdqPt5/05EgkxQgZqQCxYF7OrweZLsohJwSq9aarxuqb3Zw12r2O9ubX9zo6
ZTyOJg5BBNGroRKF/TG0LLwZaC/bjK4Dga+Kz/l/njiZPG5uNFjQIkDj52r5e3hVSIn/VBA1Lp1M
PjxPVGwecLOwhBFIVr6Lr/HRbK19VJZZeeYhT4XIL8ZfltazBetkAJI6PwEPIxv5Qy/6/mawjG43
J2BhEGBa5cHsVbGzoFojGfBGcfDhZHw0Eu0KoOyuSsA0RYA4/3j7RZ/4XLEo0ZeeO4JfLkIvf5cC
tZpWJGmDuEI3O41TjgezY5x5/J9tMC8/HeJuOlG4h1Ay5yr0chyQC8rXWjiPpTa76ohEvfk8m4uU
af5iTmgEc2jEB3vwqI+VYxN/qNy6ygDfxT5dwH1YXqOKFMO2q0ITPOEsOvsD1iJadMNuVL4f+xm9
eC8Hy9lA6PD0y6bwgRdP3ug5F5FppDXoBTj5gRNFSb2vsgYnjLFOJPzGsLI3nTbZVxn+ENNxnpHS
7aeuNaJ3QE3AA/IbENKrcoILVEhtyg4YRMOccNlo5DaRIw0kOqhzKxBG1NLjAjIEdrfX+juhcjBR
orRyb+dPYfRugpH7oKo5JasGJgrQrtf4+K8PlorQcsqwu8xgLXbbBIkFHiBxpoX8KRWgDgPgHGnY
PoObO/UhFuqNn1VfpJx741jaZlLuW0FabQvbw3Z3cqDZZtMabe0dcjFlMRWZalGhxMp0DoNK3UPq
an5+6cm+nY4ZDZcNnYeUq65as4V6T/9OhDLSqp37cETeElhjpzTwTX6i4MakYwauNrGzBzPCp+Eh
89r5zrBBTpIbx5l9w71La/Zxn5AxIixcgK6JkXwySDYgBjKH5n0FS/CzDSoMLIwrL9H9ziFq3KSu
tpAIzfuS1EVGf/vUaJfaQLyEE3U/H2srtLGcjyZ8xCmDAyq1gfYOV7nRR+D6hrb9vcUIsgsEBNJm
EyHL1A5572TptghD913quBIgYDgb46FNRv2TERVgYzucEK+TaMJDw0fI2FyQ+EnNrdsZrbF1IBU3
7xokRca+oK0fxaPZN1e+GdJfl8U5kmsf4xt9K8LBbY6Dp9f9jeGW2sewHobPcsr6bOsqqgZXHiyu
bxMr9hG5orqRoqyvvGIuKD/ryoC5IgGFZBB1P+hW4Veb1JLq0q08FB702IhuKyK8VQDnjcWYsMQj
71rvWl87qsSPxi+9B8t6g0OBCfik6/AZUR3M4yAfdPPHWFr4Emi6mR4GMKc/qoSUCwg39Cp76OGs
WL3Mp9/ZLHN/N5dz8ckGC6thP0+yZEtCMP6aprV3YSZJ8WfVyuRWCZg3N2HkWp8ycDcdLTeWMLAH
BwIWeBaIMlYMyGWI/h2EMxW1eXtRuFMr0aJOyady0GVGp4QKq9sRUH4WeFiX5NsZyP13MMioN7O8
LLFYcOvha5fEqj42HQYtOzeN7E+xlqvhgGssinXKSOZNFo++TaFzjPcgdXCg6XJ/xnnNwhVjgwld
0WOMA/dlB2M8h+Wjzf5NFuUaPOmQHwJmDrhczkvLN5o/ie+Sq851CRUQY3kdHJmhbCC4Ntz7Twnd
/DBiXVz9WAJpAt+JHhS5o1dKeBc+puxg5X2PgK7EssPctu2c3Bp8y9EWcXPVb4cQqcHWC9GwAkjO
ywvfSixrk9SlSTlK9uAtgVd2MSTIxh82RpTm7V2vGRSQoR73VgCyqKwDsNBD+t6B72dvk1nCVgYR
h7Wc5g8SUlBrxhLttFN+NpTe+hvMX6r0MOF00ewNPfYK2r6HMDtK5fSQdI0E3BRJeVQkSRl2NHb5
Znk3jp59r8WqMfZNDqOMIrejBOTLLFFB0bdNibOOcCc2HDIUcOCEdifsKlOH0ZEogymFOfNlMbSl
SAPs73x6fiHvLvxDbdRC0X6jTa4ctTsdgpEDbVo3Ey1/qMbMc7BWGnGAj7f/Xjbo7Dy6pIKhTcpr
cl/+vc1W9ME2AE8FQ+O3Oydx8ssFELaJBHxqw9WarYTJ9DCBMuNf+618cEPYoXDgKq08EyO+aggF
52JQWUItQIKeBhrz5UkX0dw4lKNvBfi43TNdBc1NIVAk/GuCaggJTOEOQu7LvnMqZVtMKzDXoiF3
gxbY3NZ9+/B0wv+/VvcfxDL/6n5fDE//8h5dUCz/8Y//zKM/ZfL4XJzLf/8XyUcA5XEJB5cGbVrh
lz7Rn9JczfvtyYOP5D92iVwPF0HaP1Em7m/ARYD5LJqan8CSf2pzhfcbohTu0CT6EGOx/n5Fm8ut
jDXyLFqinRkBAtUQutVJpsBCfrmGgM6Essiwf1JaE2UfpN5aFtyq0cZTajNOBh1ggVeHmJ9tIAfC
zjpQoSObQ3e/zZG+qX2ldea14U/6l2JSkdnhK8Dtsg1oWDGj4nMVIQlyd2w3k96QK+Sfycd0MXW4
W2x8lnRXPyXK+Gr/FKzHHAfQd8efYvb5SdnuPqnc8yfFu/mkfldPSvjxSRXvzT4Hfr2I5cEdwgtK
nzT0VMXm+4nmZ1S4i8jeybo6oS83Q3tfPenwqanG3yNzUecDO0Spbz2p9jGsQcFPzMx5MD8p+8WT
yp/oD8V/4y/q/+knCsD6CQawfmICIrAweHIYvZN+tCqjASaQDxzE92BGoAy0mWVG75sFPpA/cQis
JyYB4Ej4BPETq4C3DrdAdb1THguv1rdZMnQZvdMjvyWPBcQDo6xndtquyAuQETQabKwFkDDWPqwE
RFLz4uYmG3HAcsEDmeGamOZZZus4W9jWC3TBQ5wIgqH7CWRof+IZip+whuYnugFaExyHfEE6AMZE
fysX0AOljBgicuG2+DqRPu91iNtGMsfN3sydiIB+onFJtpeRYaX0NQErLMf7iYxZdIsxnyb2YaRZ
Iy422Qg32J5FyeIawHxc67DFI/Dd0lB0P/mTCUQ5y6A1mtw/tSPSLxdE3FAMHqRL2v03SvO8+lgI
sykonesNPD1ndOedTyaHo7XlEAuQljSKbl2nvW5sr9UOer/Ydwz8OeNRweD27kThz9MuzwGnBWE0
NM22Hdh2t6opbLH1jal8cJzJuYtQinypM5gj2xjN2AOEtdHYpplbY0iUE80WBErvONbl+ymmXWmz
IFNcYkgY/hw+tYPOijzwAmHMyo+dB87nQo/r6IcbO2l5mAhZPaCZkaXjP2dkLZbf4wj0Mm5zByrM
xNzGYUHqtq0c7cYBgGKDaiDXCkM79ctLu87jzyP3W6A2SSEJOWgV77fSqrBZsEvVhnudWPKPbLYj
sZ1p3cq2eJVpt6K2OywLjagH0lfqmBuNsJKNbSdq56vwOW43jRP5+tZ3FADwCAxQtvVw+IHeldq8
MzdKeh0vhRioXpVGUMFU7IKHmamUP7aM+XkYC+1H5qWYzpqpoGBD0gOHs7hQEH2iDmojxWtPi/ZN
VKa/+xU31iDzINgC4h7jLzknqtj4zdyprT4mWGGYQIAe6fnHui4rab3aa/B4rU0VVvJg62VY7Wiw
yz8SErgCvzSMnLaAO+ar0mmbx9RrgCpuSloOWVKS+cVAUI9na7ikybrRd1lpCeQqE2yfZu/g0NQf
5t4fw42OtaH3GHuw6y/pVCoI2yq9AvvJ1XKy1I6G7Nb5sDih6DchTNH8zptsuxs2mCOWReD7Q1dU
O+nlffioBjWMIY5WndZnGyAacfx9bNgl+LDmBkRIC+88Inmg+bN948VJhuDfxvbRPEbACrNPbR57
5RGLusbaEP218n7UJmnvYpTiyRUlsSr7utDSgGPXY90191lswuCh8IDwCfjO0BTRBd8nuzf7BW3L
3m708TPBCkhMk7osGCTHO0e2gAK3bsv+vUOYq7k0yzhh/TFMB9iaXset+ToRZVcEg8GtBn+pGDPJ
z4WyieS8MCeWFJ2fKULE0LPqi9EQnfvJTQw4q8vWW4S73tMS2DPp4HrR92KBF0p4JxO2OVOBtAeY
pzGa+1iWdblLPAxQtmmdyixA+skdXFdNVV90Zek9dmlifBmUoWn3w2DPGCiJ3rqzQqdXt9xgxGNM
zI/7kKqzZNeT/MUDNBNG/FkUNCHsJxX2xlYZKp83MYL6GOshW+XXHrBadegds7c++EDtvZ0FPopb
OvfoewdyzIdcF9zaU29qoQL1XN82jOCmW9drRrkBahBxs++AiefhSJyYp8CrA0vUBcdJTVfhRsdb
jKQLLU9aIK0mu6stIy4OppzVw1DZsdz7owVGL0txLt3MigvVpveaJNyBoB/bwDKywc22pB1cMJlg
3M0LIk4flHAsdVx7urAWX0KZl94xHTRbO5CbcpttDllLHlpaOEnQdlkIsbfHwWKD0AYbD1UXYbWn
J8g3kESSo9vEYJV+j/MktUnkJ3KvW2qMlg4haO5NKaPoWMZW01y4WSU+oBoSpCkazYRX3Fo9fWxD
7ZkH08znH4XXNw68eSm+so5xePHaBMBTiSVRdEOLMSTNxC3C9NJXTf2eu+z0oOVjhVsx85hdT1x6
7V1IVY/Mi44vZEsPqsVc63qS+5dzIb191DQVFrRJKqFklXlcb0fIl551X2aGnbHe0MrclE6HXZNT
WDGvRR+G+9RJaahVjSV+9F6a08PDrQ8hv+W0067s6xFbNrIKt3k6eFglFb6d7ZsxGj5AmY/MwCqT
8p7it/M1boQMNw1+e+O2w4svw06r5B2hIRbhLiKkN7jS8K93GTHg73UpMy60BiTtHQ0o47fZCEtv
b2iheSfGujcvgSF5WOESVTm7wWjdFimyO8obv5ghK6HwGoR12fjNmDzmPl4O2a7zyFiEmzR1CvUw
pqCRDouC7I+50gC46zRcfOgEF88rSvdccboBKdsfFbmYH1YoeKVDbDg5tFy8PgNyGjZ4aquBrqsT
yPhbVAf2MZGdXR/aQnYO+iuzlNs4KkR+R5dDph1hQiXu3hsqIr+Z4kN1A3y0GPZtrkZ34wD42tud
1rQgnUgx8Q1zKzZVOeLKk0wJHfm4zUKWKhRwi8pzokdRDHoVlEhF5DGSlQb91LeyL7UB3/VG5LVb
/24UUye5PmqtPAizkj/8vJ2bnUUlMMSjqJ90sl5eAsO6gLG/FF8VJWZAGtN28ts8vUy8dPIfEy5W
BZStSVS3eFcjuCNLJu3PpZm1+S1y6rS/t1OiZ27oqpBDNmlgX2pCgfgQe7Kuxv7gVDwG0jdfM/tE
8BWS5CGJBWs5MvGZpYf6B5309AhEaPPjg4ENCcmIQRrzRmuq7rqWOrmtJo/w0NNS1w03AmSTxC0P
R4cNLYVzdxmbEqSFB7M5P0oYWe85YWP6wtsG2xBtdmJQy1l2R3QFw9eNzF5swij09AuTleVwY5+m
ejtQXPniZZ4nt6NdGeE20ykUbUaf6Hnb9rX3WIex2W28CquhJSekpQRXgGFB49vqvTsM8gYKLURz
8MfDI1HLNO6TOIZLM09W89UFb/nBxfuFDta+ie6yXBk0ysF1p69JFKgqZVrNX9gRETEOfqwXu0XV
iv+SxklcmMzr3kxi93OiMKBkY7IsEmetwvepN0FRm6M11Id6KFqcZMhhfRxHfP3wfMVbZhPnRWbs
vUgmP2KfSGHfg9UH9QAv0jvS8l1HAb7L+je4FwqaMcUVLvFROd1XRZVh+pNCWHNzw+UCFCm93rpO
LZNtXkUN7HU34XyH3lUV2zh25mNUDJFEuG8N+SHTqUZxhmTyM9YdtHguKK12o8myzLHjbKzHjozg
nymmSQOEcreXuzRPCVMtbej7TV45A2aRXDT+kkX9/z39H0tR4X++qG+qrlWP5Yub+vJ//AUdhS1K
5WDR1prITehi+udVHX4osjj69JAnUZSjG/9fN3VNuL+R9gef7tILQ8XTo7T9F0ZLA7FFvUNHNQLP
4Zc5WnTzLAWq/76sw88CV0hfkUGLLld2Yw1HUV4XYYBb1BtbzuNAD5TEdAVTRBfcWy6UvrXw5ePm
HQI8udEmvXLAJNoY8dwqNogksBsN54WKFGweYAHr6++TYok/seGKwv1AHZ0AsjDy/h1BZoY5ZNdi
eeGNQ9s9uCOtLBcYYEWfkl6M7dFhzw3f07SdP+pq5hpWDjEVfXYF79E0C2Kb2O9vw9GzHl2gcrss
bLPPiVvZe0fhzdhgmfbFGkq7JOtefPMxeNvOIwAKPKDTay3yk8/hGIqNK0ht2tiFfdJKO/+atHm5
s7iz3so8QR0jRLez9JHcnjXJnGRgGt96EzEwu7mvk7NefB14axnHFhbzm77XrA/GWDc3EplZAUSr
iu56DHyuCj+xD+QDx2t8rgd84lMKIWnfujsRD+a1UEhztgR0zne9ab/40FG3rl52m1BJcdtGVEyw
uCRgqqy53E202NHs1TfjYe6ygmpSE4pLHbcVeIxO5d20bph8EyWuRKGbf7Dxur8o4zH64Ec1R572
X+yd15Lkxhlm30X3UCCBhLsFCijX3k73DaKbMw1vEh54+j1FMiQOtUuu7hUKKoKmp7qqgETm/5kD
ve5g2rMbrmvmwoTR+TloDXkIdvKrc9u3ighBwGR/ZjXMxxMykAzmdYGOmXrWUbNFua+Stni2zTnS
5gbRTc4wM+BxRA0lhjsMplbUsBqfmYqw0zRxYGxm3z8XVHHepkRMsgYYjWmB1lrdztvB4UtetrWL
z1UySEYo8VR97yawJ1pXbgdhXhQCjWPJtY2VlTmF3TXBpXEdrIMNhZ1xdXvb99Ny+nUSuwCK48jW
UnQxxp3GSNLQHj1qbgOvv2wbwUiEAByaPTjODcg2OwAe3dYpLo2Bnfa0RpdnMp2sHq/X39jJgo3T
ZBcHO3mfOLBWe5PZtTuZ13UH68MuvPUK3tCNpWrzrHNM8vMSVljad8Ye/g9VkMbcPtW5U93EjHm/
b3KzUfX6sTqWQzbtF3PlBCRT9WLXpf5wqb4HJ+Cmv/SUHu76DZmjpkKVXYye3yhbcAFqxrnjY7vL
TLc/9tAUgxR48ammQiDqqupqK6r2UCcCKqE75hfeSgsw3QCtCRW65UuoHOW7Bs+M3KIam+F2zT2V
9k/Yr8QDBnBjn+eJYo+7PhsIMj6RcChleZOS2XTr08gM47zRxLqD7Pg+mzI/DpWZPMS5h05Glshi
HGwXu7lsl1u3XmCtpCacbkq7g9LT99umV7cD2mA0qdy8joXm3QIo3G5qZoUBm+n+vGU6lDi2wfJ7
k0gzWPV+PvbsQc8QRpwIPsk30YkkbFThghRd68v+ZAiYTrwkTNeXc5J4SCMzqAc3WvjqT4mugS73
1Noe10Q+1bGCHQtu24niMVm+DVsT+1u2htWq+MpTrETv7mKUQZzzY0OHw18gHgbNxmzRX0SBr+hy
gKYINCuwx1JqCbk0oamcB3GXH2Myk7QkJeUrkoR5UrOQ52LRikAwODw1bNV1p/tuTACMRevcqRUs
ZKVZWUAFMOpND3zsZanybd07qdLjKMFoBVWSr/agEVlMaDEttHn87EWRTntbcKGqXZcsZ2euYzwC
Xn3jjfNFDEkscaCDrvko5JoE5SC9QOXSvo6nqSQpVeome5lMiQcO40wuGOzZXRFy7hNXDHVYfQyz
lxeeF1/k/dInDJREAoXVnGHgwpeNzGa8Xqb00BMXOBhde2Rnf6ttY+nHXH4HI1kZGlbQlbMV1sR0
UoyBbF7jSgcU5MXOp5TtKZdp1DoyygfACUquB71Mby78HqBr5eOAaQN77RY01BXrCuJDme57oUd0
Q/H3zaHk3Ow66y8ye9Q5bmqu9aY2wclMj0Q37ZvJuHaNjvJmMOzQC+iFZ0Pnnqn3ZWZRnqfKPEOb
2zdgQ+Ot2zN6PK45sn1f37gdhAdSK+3khVViQtXebleTQ9s8Bp4H8m2dAFcQoBND31yGItBN+v4E
rl355A8yH/n7wcwXFgfjUPAg4ih8NTMD0eR6N3DgXgZdPrHAeZcQObhUnmIcBmcD1BwsvQXwz2iv
1BLMYH/G1oRNnN4TW63Dya1vlck4K8kfC2La0DZwKuUdKEbdOMDikjdlaaXfNYNj9ykrZnEvOh62
qVbQd+XG9jMjq84LC/BgOPjTQ9nNLII4dGt/s1dYLSymUTdnVWSBRgtBwDILSBwrtAbvy2C+umdm
Bfy1FleARH9pbZYUu+GMPaWxDKYVmIe3zJ/xkg/X5AGwoY2deSxUGt/aS1PvlANNrDab00K3PpUW
1PlSLQ52KZcnlsXUt1Gf0BIxuetduxNNekha77ZxujUYBwYpBRTMnTITDPaxo8IZ/vA39OLv8dZc
C4bMjluMn1tt7rrGu63MzTjEyHbcTM2jBUrQ0qo+YPPChAeWFact5Vsl1BsPpZM1NEIvj8jw3YhF
365Lx1mDvJzvJ56LHoS/YKlZTMolec2nCa/B5JzGlSF13N/riXmlZoNFcioP7mjGvtvp1etcNQym
ySkeBlXU16penY8ZW+OJg3W9jwf6THyPXvLIVCXHkWEUbyknkpaONb8HfjqGDrNav2Le8dWL1riy
q6oKLZUV3xiaa2+zs13zJKErfXRr4OVMan5wUjzZtW4cBzXWIWvgfGkbZ75qy/d4Mtww0UcRWjMu
SX90yhqujfsmFiCbmhM/ziVDmjxn9UMqlJiMpqndNR1tMLNsqjumVDQTj0OUmzyYsnZ7jQnxQY4u
bwsmPe0EsG7YetZAk8FSZ15N85afyr47TrP2JrIscnU1wqrro5Rm6SDvzXtroze6ys2rasyQ3A2h
7ekYYaUwtC/wJPI62eaHTS8eYBi17FIE1297Hko70sYGUdkrvnJ6GwKwTjYOBxieSbbtc2qxD8U0
ObuUbSrYnpWpcYcFYVD6+txnkJSLko1Yu1KQPAjzzRXVl8XMPFJgWQ9r255tB8LcXKlXm9N2kExg
UbvcYXgRV13EuZZYzSR1xXtKu/a6jZfytAEiIkcwPxkGWyjGQR/0N2AiAUp9LFDDELNUoE3iIe2B
1eWWGahYifWqS53+rnecLsLUJUJ2xCWdPJq9L9yi+Z7QugPqUk/XZ6EPwCRtJvwf9PnDoAAPx4gr
qXoTF8Z6mXQP9w2fmO9lUulINfqLES8e6j/Tp3wzyOVpE38/zmrTDqLwKmYCkIAPcU/1NF2GThtm
fKcgs9XEjKO0FQxk4GMYeFIFYz6vG/O+pnL+nXJxXtDY3Ns4L7rrwZKAMeYlvknsZbsb2nIjulAr
kLhtadfX/Wqod1ikMA7Z8x4Lh6B8DjL2qFKdC82ILZ+dgQtaz4EQbWxc245WmHv0KxWx8XZO1Gx+
gyMFmMgQG+XekxTnXiTyW78qNjxlaZOUs1S0ZFUfMuu+21Jxodssnwsm4UOBFFLfIRRQ1cgo1J1e
xIL3aN9SOsCirUEu2rquX/Y6rvqbbh3X8yhoBLR9saw6wLu+qZ1+T6v/Jr4vdDgdNC9Ll2sxUHKw
qxr3IZZZNR+8rFzhe49L95y6OjcMyoj4mDyVvlARt00BE0jrqnVScJy+nIZ5XzlJ0n03tcK2AdRp
fPkr4+QyrFcE9pM+Vpl93TRNXZ9ZqzttzzKegS7MakZ9XXYxWq2uHC4zn0HH9quvejzsO1vmemRg
zrOYCtjKe8Wl5vYPJeriHMBmW7SHpQf4eZCC4VdP7h8fBTe7bSug4D0j+m3MWuNbwaRRHsCNZhAi
rdiBx5fW/fuytG7vOxWd0zusP0l6dHjsGHeT3IA90e3Z49ySK+czX202HTsbTdEtN2ySMr4BEv0p
9bh6Ugb01iPiGENTNVWxccNBk8e0o+xiviJeB4DLc9aC6km976aPemxAGvBklNl9WnlVe4JhZjXH
rWPceZiyEofHCp36VEwF5uQ5Zrtt4n1qaIEg89ytCjEwGeDC1BoHmbzJfqz1lBzNQRSfZVp7u3Qz
pvtYG6yju9b2XQplIGjGLYv4fjSQngzn44lxrK81CGnuoqW4gKbyCWguEZAUxZdWXUvbdlikbT/X
YKMVjvaMJ+n2MrQ0CmHD4Oudg6JPwcz75pbHRsuEhtNslXbf8pIAmT0qFSJhsUx5Y+T0Qj2MGSTi
QDbeTTFPCOKN+xH3vXuQ9vRSLxiVKs2hBlA24s6IVfoY6/ZjWfF7dm31vI1pEwLtDYpYnTxCw0GO
mjFkdOW2rUB31c6iYNCca+YTjYJBLhFNIV+8zHbbRmu2FOHmKRHojbxfG/OtQ7zilACBkFSpr7XN
3iiGHwMd75fMJemQm3nNX+NxxRykqHRgfpC/8FW/DSq9S6G07jRNfZTNXTMUR6sefiFae6js9Wrb
Kusw5f2bnfMFLF5Q4eeRqcNwEfNO0qpjrlqWoVR7MWr9QfV6lE7idvQ64Q9VfYq9+QcKmw10zGtu
KOt7lOADGcpXd4mcH4pNXQtlgOpE+wi2drpe4p4iJONuoIgLIW748gwGI6o4FfGyXpkmU9BmYjPf
LIxuyTAnarqnGO4bpT/vnM7ng1nER1uZENVtTkjchpjy95eHYJ0dKvWVx7DY7PiudHmUmWYIxADf
GsvArNvv5bCd07FcsAMgHG94eWF/7jeOG5iZP4eVz8Naj5CaqNxPEa7n7G1N+yWI5+y4bvFb6ea/
YJE0zkKv35l/HIGfMgamN7Baky1EiHtZElCXo5z2o+58aDHcOG3Dl9fZ2RwRMYOGYDaHjqdgmww3
OEKpr56M7WOQXI5ZnfN7T1Uw16M8jjTz+wpPw2hv5q7p+ZUxY2HFqt9w0Db+ysHVd93ye5dpUTOk
4PZY0AOg8Oel1K9cR4MwCrpW2zBZ+JWARKGbD7OTP9eFdd/DvFCW1d1nIAORvPiUMcI6XnakrObg
btQS8M+LVjrIheVjq/WHAcGndep9khuPOlt3fUlu8mJ5WdQcP5d01sF93znGdmN6WD71aYfwekon
/Yg+tsd2dnDwWXSdQs/sR4zcZZjMfb3Xjfk8DfGhi9eTOw6c7YtntKnAdstQyORYe/Wj4bY9I5vy
JLoMoJzMrjxdnAaYE3omj2avPUOsrzFHZT8W2cuwUJu51+Vwitc6TAzvwVzj/pCu3OA85xU8WBlS
zGfBmUJPW7s7F1fW7WSrW+YoR0Y23/I++x6zMdx4RO9cVLabzJTjlT5jsOEp/talq3n2WqM+UN5J
jSMrRj7VgrYgujjyTvPu5hlP4pTXid/qvR1yjmLATTGSJNqGpLEghcZDdV+micG4oD1nHY/fbiix
gunlbVnpjwjfoZtrfm73124WP1mFFW0kwR7GJGVuoYH8xaYB0UQx5/D21YQXlSnPaWvlSVBSYU0F
VsZBOzDg0f2mNEJDWo/DxnUr24BnW7JTmjpvypVRsTJPYuxxj2v1xHCLUzgTygOcjEvwMszy6WDV
Vb1XuhMZcwXcvLE+6cX51mveySnakHkTN0rmiEAW9Y2JVY2U0FElLFdFP/gJ0F2n3ICtAqup22Pu
emHilge56Nq11t10jbqqZlX488qZbkDpox+EQl0vqGX8vc4wIdHJj7/UZTcx7HL6SF66pN15Knnt
G5Mrtt/3PLIbzoyEeu9Yr7EUdrvZyncOCEvSZSatXlbxEMcQaWs7XIcHpKdjp9xnkjwX4OKDwQcu
ve44GpzWavbogi2pUUS2w2Rf33RmhRdC7xRbkrP5NkccwRv2EOrDTbcwWZOnjsTXLsNLGQlQlT5N
X23Q69h9G+NHXdGKLbYvqK1BOVLFieBYck/Hlxdo8F0v01PmTNeJ4FfvEVrN0n5IEWF8N3dDDFTM
BPVBIbGq75OqT3Mxvxd5ek1AKRoIKtnl9koz0ZsgbmbFLZuV1mYwQ9fkqM13JO7C2hrOa62uZ/Yc
AJWwEMiXZUNiAkvyShXZ7STw/4z9uVbyJsN4eG1VrB30h7OCFfh3QOeE9mq9rZ28LSz6E1cDdAkt
j6z45UD3rziykXjBmhDhsVigpL8xTzsudrWPxwxRME7QuOP5CsuKHiibUS++oIKTq/GcxA1Nr0nF
YW4QlEEu1/k2Oj4686OrVwhd0tuhvET93K+QBfQqKEzrBAxeRMJIzH2uqo+S2g7fmqi+WMbRPdIi
x2hVyDe5sKFUbTJHpWTEjXTdcdhqcZRX4M7rtKaVpcg+R74CDLmzs5/t/sB+8K3oNRzbaRfCi46x
8dTIbr13X+Xlcx2P3vzN4xjFVpZYqgdkaStLBD7+1Iy2ekwZDhk69+BWiVbqjwDIqlLAyqONYdTA
M3WU2Y9TWhfRRll6uzPaotuiGTvoQ5+6qxllbpM1ZxAwRbqnMEY+bxW+QL4PXHyhnG3xhMaWVkEG
1z4Ns9hyvjbhTDw6WWFxnXNlfG/wIAPwKAbrK6sH56HZpvlB6S6ZFoS1hfuc3ZPj927LGpGUcmTC
2WrAm+yka99mMxFF0GIDazhJuTVPumoubjK7RVvwJuOZnbMnIVe7uG+NNV2/LciGHByTWCsjpxpJ
OuXYdFJ+Rzd7NpaYpH4Pq/nCQpodO0iWeosPhVJ8jaDga66IVlqd2tfp5vTH3GtsAVxTN5dwLPqR
gX7tansQONW7kcvhfna77VYsRZLSp8We97dgyv9Et3/A5Pgr1Q3H00c5/tEd++sP/Ca6oZ8hruFi
pkSMp9Vv1MrfDLLUIkCooV8MSg1lUbRT/Ft1s/5pSxpwPRtXIv9Plce/VTeh/9PxSGtQbcCPUSX0
3xhkf433/UFyu7RhXay4mHAvspuUf8oZ97SW4XCwhuexpN0eQqV9Xsx4ebSqUR6ysXeP0FerPZd4
cwePsj1RW9JG5Wpvd725XDDcBRaKlL0OFq/AZQ5+Bc1XPQmx1FdOravQZohzkF2/nTOx4dxurT6+
UnAp8FPF3W9X4f+TMfJz2g47PJX2FDjTOIGRlP4jlMw/hsN02Vl2TEL80SrGZMes2A1z1/1FZ3p2
/MOXfPfbR/THBvCfY3C/vxJpXwBDKKqIlT+/EpA9L5/b0Xo0qhJVMV3cI5pltsfpVJ2Vl9rX7dgC
3PVK8Xcx1//Lm+QVbYuyVPqXEPJ/funUxX3hVpe5YeZNYb31ybmMpbxKLHsN//pd/sdLcZFdUm28
R9zYRHx/fqmc62by4EA+abM9ROlqf1Q2x2RWw7/r/Py18O3fVyIfKKXiF8sUNwSuBLqafn4pAj92
wkFLPTGBiSrCX65rRe42XNWYFtVymf06vmUe6wSHiXxVOqkIUM15fk7ij8r5gf076Nh8p/NwWqs7
vUt30ySPlayiqny0xvR5sSA8Vs4B+MqZksxzNyV3OKqZUhri7q8/t8sv+/ObIR5MaAGIDd03XIg/
vxlsLECYjbJ4EsWsRY7eN8ES4wnGvNOwwGt19Nev9x9Xo4lIf0kFUszhUFn4pw+vxW9U5Ow1nnQ8
9fstXja8k0t5Zv9ZH9tl9u4LxleBQXvy31whPxvsL18bleR43bjzwDOKPwf5nTxf6EbJ5NNI3jRM
2pqHPwTAv7nbxH9eiJdaHQk25RKt1P9cPCta0eSathhPtAM2hxxTwEEW2ranWzVYgWfs2LBy8Eng
GSYcIcM+Tm16T3sV5FWX3bRjTenlujdGhX3iXxaL/591gKJmj+ADaCxIC96fyzWhSZSAVuLkOQOX
EcScom8docmA2BPpPXMxQgpFH+jbdO7/+oV/zX//dI1JGi1sXVr8RbPZnzuHxLDZempb3fMgw62r
e7b7zDDR3e5xPb125vSEAszpH3ezv5bm56AnAIi6nVPJmIHFeEd6sffXVXw0Q7svRuNHIjBBmZ78
bGxmG+62x0cQLvr0Nxfrn2oLuGaoqqcsFmmX2AhFVX8KZWgthdCE59dnZRnX8WZjsWSa73o3vTef
81oGTCYxJspX8Xvd3/92Kf+45LD/dd3+R4bH/4Ex86c9Cv/5b1sU2NmS+xcHELHiS8M8d/hvOxQ2
Gg61XXhy+I4sRPfLk+b3CA+gbhP5CTeRjfuHZY4V53dfkP1PCm2AG0PH4PkIIMP9b3YoLCE/raUA
50juOJceVqJEOg+jywr0h8C3sRbxxDwciSW1QHFPVufKmlsLpGq0rYYd9QuqAW7OjROVL2aW43CK
5+YH5ZKczumJX36RlcASkHIgYrTZdgQGrSVmwehdRjFBqeV1CcmDx3agNmVYYee6hYBHKhZtZ9Su
eBoWy77BjMjpgdDwVqIdYLQ/d0vHOGoeR2S0YpZYPnjhFhrpzB952NJ4bQI81ir3HaucmzMVSdmC
b4b+vCMwOyO9y5XGAbcdcogwk51gIXQ0nvBB79CVZqRJAdjXq2z31M8z+kjLeYWD9NAhzmvtFC2i
BT+ysNlXfrzI9cyEfMIlSLMpGj+mqC/lZPnDiMPCDvkjZB+M0EDRjcSSp5EypXqStUDBUrKLwXj0
GXISWSWBMdOSHVO0rn+kFqsFo5IMK2GAttdi34Ky+5GpDlEa509nskzo5CfUtkH6zGQvvtgOdyPa
8Iht2NpyQkipVskmXHItSfkIxsW9reoplwGGbpeDUGzlYwT4SH16hUHiqS56Y+U0TaFhoLGZehmU
WTX7ZRS4FEs5JTK0tqm5qaUBNZ2VP7XQsidtC5LZpUbCKdd4DY2u74294V5MKaYmhcPhKXbec+ot
rrPcGH9Mem2UZ6vL1XCL/JajDhsddF2HXNB6BDLqDIdxqhAXzW1mqFbH9FujW8kVRXJMnUv7uksM
vMZa+QUcZTH2C5/oN5SjwWJomFbvDS5S5jIeMy6XGRfFg8/z0hel3yNyZ/vBGHKAfJlDFKrI+phs
9cS51B/kVN1ZC+kKykK9/I2LvZ98p8C+7o/pNIN66QfzvVmBOueGJaw9WXF1J4WYdN8g/4P4RBno
fJHrmRYoNLtqV2WTfUWXWlvu9H5KLp5s+AJYJOSG6KuKxgl6UCD4KkbHjG+t0RqwACXlo57E+mPN
B+TwZ0/ps5XP4+M4mY1HbV9BWhwMM5OSknjrdxrK5Gs+I8Gz5cAJ5sOhTT91MWo3gH5j0jZ4XQrf
nCZSRt4k6m/TZpjfCpXzBCuV5urXGuXUh4Ey+y8ceOkZw2nyvVar8TAQ8vsYJmKf9AjU8eeg1eZX
VrbdmzFO6tRnHVVJsV2/6dRJqwNp9kRw26TJGjUWCKawI0l20u1ew4aCyk9Zg9ST1d0Nk1NyYXJD
zhg2muzNwTStRciUqHVZZ+AzchMdXbKZphGVZa68wnf03G6DuCe4QFSYnAnzOzVOgSB6vzI9x7zh
JCXIZpOd2y63RHmXdbU58SQ2q3TXCjv9bMjcfDPdbHhmUJU8pqOXVTtF2RS3NGDvH/av3/UgVH+T
VLNxx9dbc+2I4VilbfcJEZh4irHI7lPLFW8KKg+ShNOb4K4BbGte4PaO9SNZzaHepR0gEz9tMSP5
xZSJ98FshjPBfFXs0kIybErdJKYHwEwcLyqEVWTBzFTvKdMHXDC21pvxVb10qev3qAUe9fy5TQlB
6uJFJvE3rLfusJjVFuFu7MpwxOqW4rXvnSy7qylORkVvitsejvDoOyUSaTRjUvtkj+OQhbHanuqu
BuGWGuOkuvbwM9pXuH2Yq8m2wwRoE3t+yJTXiMhaiVxgQ0+18WiqjeWxalph0rKoDEVDXNkUSyj7
elI7VGA36iZywmGcCPu5Em3j8WvlwlbPLvZOfWc7LjDj7CKdqh6X9r7NXDfdV7TRiNdWM8T6C9qK
8WaqTm9Do2R5O1AX2Nx5DekGv4AoSf540LAH0WIw3qatjXesQNAhHz1r9ooSbijTtwhKfSSJbtTh
ZimTtDe9ScS6szrVGfQX7XOGg/edutX4xShRaLjUuVliAyfA7KzpDc/cDFEVo4e4MtLpdzTc//ZI
/7j0Ff7FHmnsxvp79sdd0uUHft8l6WyT2NLQQ8h+lXbAf+2SDO+fOvsSGgotInX0arGb/X2TpLFJ
4p/xr4Vh4JSm+flfuyRN/pP2ZCzHrqFL/kdA+b/ZJv3WmPbv4wCzACqADY7PCJu8GhWSP2+T8m7M
KKNoX1ZgUveI62HlIZ4VWqafFtTYdC3lKbUH9lEsZ2p+M9191QyBaSzROBShbT1O5iMuUNynxY4H
vceskvIlGlVmjGWu9jBsj+R8Ix1oX8OIAwQisITRt5dEvJrJyTQehPZRDvbBGGKkbXvYjeOkvTTi
ezuJHYKiolvFMQOr/9RUdx6p8DzWoCl2joBpT6pwiDp6i1Icz46bBzH8J0KeP+Ku9msxk1zos6Bw
zSanxzlH8kd4VMltXpoe9/h4hGqO3gRVML9Z3O7B2h4yeg8wLbGiYlNMpvmkJu0k3dS/LInWhKVL
UP3tVwNIiRGjii7Yv3VIWSl+2LhTB20Y9xTg75y+3KeWfobC7sfT++RM3Q5Fbgs0KFipnXxvKnjj
Q36NK6jBN1h3R5N6go57nA4P/J8bUlFPzwJhkzBPrUDUyS6dkTbBp6WaFs0XO15fBrqxhvPwBS9m
51ZfY2qGcsMN2D273vcU7+tmX3SfzXtAy7/hgYAdaxxwIKKf58V4zc7geVtsuO6C2T3dj0mEvI2C
b/nk2Xiipz/SfkYvwhZiEUstnPwln1Wk0CvrOj+4K/swsRKN0QxHXesZTwqiiyetujLkBxbAbzb1
Sz4OqLet+sypW0T4mL0GF1VhhmY7sJEQxmc8bvW+1LPxTF1ufzNujW/W1stIRIh5PK42vmQLRyjj
mDSx9Cc12zsniV8Em3CRWUaYWq82Xqmmn2+qkU2xL53+tFrbnTds6T5zz3WDzUvzjmWi4Z1PrPMi
F5rRVGlem5MMcbZFcpZsi5eQU8EZBDLi8/hDxSVXdNOdFrsOdWKVJhcpD9ovQYO151Z76VHMO2aR
UM1luo7Go2HT8ZNtpFTWvbaJT81kQFWLfBsXsgwKXC+aQ/O5JA7p6cleTGugrTxviCI6I7n3eQ5y
rQ0FKC2sLX46apSMEC8q7ke29SgLq79sFZHjda+1LrojRGTnQpebomoS98BQAt19lNns691sBPgk
dxoipzSP+lwHnWthbFXotNopm2SQm7tSy6K6/6VvnrD2p/oLTUy+IZfjGpdhI2PvTnh9feQAhypE
kGrVzq0LajlHPxzf6XHy7fp+tNqjkVKPU+sh7SQtBhEKEup0PSz6/DAu1l5sza1sRWARZjXJStIy
PeIu1B/m5jUGPEMnIM4nC4fEtGM700f6cpMPCHTkmyxupT5fQoJ42vaa6ZSpCL9sY3U/VyAumpTM
4ziTDWSfcRysh6JHs6gqOUbDeC9yBEa9iozhtMj5cVT5cevvG27+bAJgRdr8Kl+qQ5auJA9ujSkJ
M9wgI65ojLhEbotPgqqcBO0piBfKkqC6dTiX4xyeWdsRbNXumuKN4d1XnKA+ytQfp6clJq1hcTe4
W81V9Vk7Mw1EXCJms+uwBK/L59CSEImLsEq506i2CFTKPMp4rrCyqgslEbv2qthZbj9i7asuGn/C
n95aD4TT9kN+n+cxS8TNxEz3vJniG494Lu06mETySeUUean+ubEtbKaOHqKWXlXW4GNiJM8S0PJV
+d2anlw533WEDGMuFxpzsdClgH+cND9MUjK1B/DhmvoSpTELIAVRI/uK4SL4FffD9uq5Hx5SLGXo
vp7WUSP0kOsO9VnHAaGamF+e+W2gqSIOnGr6crrttLna1bY8Ui6RDvQPSPdemu0TJY+7NOneLqaI
FMRxQZUT54PaPpYoBJWPK367cqnM3BkyvemsbLgZrE35qcrKz95K7zSDxi7HU3cYTd8n7loUuXsd
k4Nv2vpbz7Omw5L8jic4D7TaE1fAV0M1JXvPJLOPuKKQ3dPbqrLumXn6tWXJlTfGzDcvbrq4Wt+9
XA90LAxx1V9Tk4Ms0dlRSxLipmlIFItmzk+FMUaEEPUDcdmR4ri68Lekf1BVKoK1w9E56E55VDPT
Liyjk3VltunyandZv8f23z2btQhMfHDAkLX+xzR7xitBbOqBFgzKE7yugDRi8a2rCT5IHGOxhRUz
YYI6xKUMp76P9z1NID5vMJLNdJDK/aVqRXIm/Jkcmb60QT57Ge6ocTxRxTE+xxZ8JIS+rKAHDZp6
Rtt8Ngxc8JP7mrLXpPTJAUKQvSAOB5bg4e858z35I+7I9Fot4jmmJQ38EubUJnFq3xUvHsVtcycf
+sxO9givd9PmzsdyM3YYXF/ZtcYc/MkcRctA3qH9Iq9EQUSj158CCtAp6WN98117FEEfezjfubA2
6tH0hPspFc+GFWOKG8+rTA+Lt70OXYflaPklGwiz8w5kZIAPWi37SC7gKAY32/U1XzC6/E7VWUj1
PLFaSxsCeyizKAEWipnrVa/nb41lvLZGGyZFh9G+no5ppe6qtou0pn/tnHmfAmXbUYJAvljoZKpr
dWiS24XzFIPcfe9Q2cRRuNWpJLEtNaeB1GjrQJ9P88uIMtOGw6Yn/rSN52GxXXLfXncuW4axejPU
L22sudG6xstOWb0Zcv6FkuGV3spzdcjMYU/sergfNBMeOG6cW7zd8cYMIMWHpg/x+FRLKKsyz5J3
W6rUYpXtOhG0qYRe09u4chp2DS2iPpF8+vCOLSVkO6tdncAeW+OujiUboizvr+u5cPadXOU97YAZ
hoYlHelTs2V6JCLe3hOpa2icMnMe/ivN/IeizzDlzfX+/7B3Zj1uI9uW/isX/c4DzgPQ6AeJ1EBJ
OSgH2/lCeOQ8B4fgr++PWdX32lm+zu4G7kMDDZzCgcuVKYkiI2Lvvda3UKbltIGK2ClYQl3M/1Ua
ZVQtyAxDYqQ4UTogCYvN0OdlmLc8R8gFFefEU93f5vSBP5lSofvRl+JMH24mG8rprZdKTWoHH8+S
Yo5zUS63yvCx5mYIxgEtrJ/QV4p3g9fQzOjYX0N3FMUZnz1FVpaLI2uiFdAFkrt8SQy8zPiP6NrJ
PXGsy4l83vhen9g4hCariyIWxDLm185jvDSdLI4Xz0OVy6MwJ2SEOUL0OrGNszFH04PSJ/Mnk3d/
YydsSBOYbN/LgPy4fW/f17AkLl4/1/e8leiYZvPVKaLRLzOQYVXWPedS8xjH4yxch6i0cTS5fB3w
UewLzTk2kVX4XulGd2zGaDSIlvIzRq6cB9VT3hjKzaDV1ZcqVavnxKnrswXJhUcv0zeDdHm9apEx
IrdmYJiFo4nq+onaejqncH7J9/KxEga5UpRo4R1lY1huG9KZA+0KXjAuug+SiFKImDFoMxs6d9YF
vZVpeJiXOowLPQ26ypKPypLXn0vds55p5kVBDX7s0KuclMFr4GcfZLTTyYx4ciovWQ14+gFshrZt
20nJ+bo4W0nIaTsvj++9TLPgcA7Rxeza4VQbY3Y1C/sryo+wq8SHaUzRb9wvuA6T+LGtF3gl0Zhf
8qQ5Tllac4TTnENkTUec3cmtiDzEWhMKIDcCFEQ/lGfUS87mbD7Sfpi2i9pelGiiAIqIk6C5iD4x
Tb+3zIC3FZSmjZE7Z72dH7p63gLgfj0bHpyci9tA9zmnoBqXIv0ap6hfm8z+qA3Oczaq1rabxW7M
rLsIr2Foj+Y5y38UfJe+LFJcZ724UzN24ihLKx+tYR5k8fLBUvQPlTVztM3iDIITHAx9ZSCP3rVw
4y3L4AlFDEpQY7q3LRWKn7gTOBVD0Q9UB5iMYq3S9yAPnuRofqrXukWnSImdPNT0ttuk2Pxse8ov
o43mCxEgBZO3wqgTIJ1YZEO6P1iXcpdDcact+CNLSRjgYO06RX8GONldytTEmCESL7tzvL7xF+7b
75mVQFdLoujYoX0PJjSTiFJlheDYqtsjm6yVwvTxph0PfX/Ji2G4ydM029MtzepN2dY5T0a5apHa
yo87Z+j9uiB0vGhjxEd0tUYchkBKSpHiYISep5/lIpjp1mrffRunmUZc0RC9WnJ/+1NXJ1960XK1
jQTApdL3ZzHiMYEwHQ+beuoOjdJFw67JVSs92T199uVgGc3yUVGXPGgV/GlS+56hgu2G1kEGXcOG
0exPFMWr+HP+TOAt8le8uX9NL/9/R+W/Qej7U0vl6eHfntMuTqt/O/bF5+pb/3Nz5fVn/5bJ2Oa/
6FrTAqXNB03upyGUYlvA4ixshRj+UCNoq4Tlfw2h3H+ZDJqwATDTsdCveP/eXsG3bpMxydwKUK7+
2pX5H//9FxlJ/+bPP4s91t7JT72VFfeNCIf4EUZa6GWs1bj+0whKYTY9xRA2fI+yjLbInpX4nTn6
rwPu1T3/60usU7CfXgJKtuYZEy8xJ+ZFb+Z92iiBPXoPP13/34yrVyHAPz8JMz3C1BGP6G/0PkIZ
c5DxauRHxYSVuzzXtfRzy3tW6uG9mf3vXkuDvkeiCQN7YH+/fiTPqrtWXWSES3k80dY51UgkyUPC
QiRJfARjZoynWsZ7M8nDtCRdWJoHGRuH9epi4d2riv3Ox/91lvjXVUZ4pSJmsSze2xs9i5aZWlEv
c+TTM742RoFaJMa3NZzi9YvtXHbI+R2M+3sv+aYvZ+I7BayAP7RU4w+Aj68UGVj2BsptahfAUAzb
3snf+N3t+vOnXO+1n+4lAmSQBbR8yqbItoD/wgQj1Z/vI229Ud7eSEiPMDEjXTPstzdS5sixdmPB
lwttdkHlX7nmQeG1LN244DBjNxpOvaArIuo7NDLvvf6qEXj7+o7KUMtFZKMabx/JzrQGPccZ4tvj
S2N2twtndtkXh7zyzm6UhjJOw8zyrpxMD23pPiW9eCfC4lXi9Y+3AMiIjGeN9q6zvsWfLrMXAQw2
sAb5sox39pJ90rsS/1S8oZR4AmNI8YKTYJgCIzZCSL5QoPQ05ATtD/iuKwyHscX3w4PHrXAmX/uU
e9VmVPPD2BDmMNTviJLW5+2f75fvjGaxxWP55tlvO4ADZlLzlUn7IvqMuXccmPoAk8jj0NufPNO6
VGr/5c+3yu9WNoQABmJGcJ+2/UYLVUYODxxucL+ppi9eV9419RgwNr/++WVe6SBvP56LIM1wdEac
hvdmkTZicFCdyCI/Vx/rvLmrTHxg5WIEjah3hPiE2QhAKo53aq6c1yUGkAAkcfJbpXeequK+qRaY
ABRZhJHPTnyP0YuzyUo0H5KNIVmP5Lx3s5jqsTgQq3HbxItvr0nf3HvqbISqNga8uLSS/Z8/m/6a
9fqPD8ckgSgftBDq28dtSShtFOF4PrP6x8Qp7zBynmILOkQfEZFJA1VF/KAb425JBTJyeMci/zz0
ceCVWZgZUPSYaM7ztCGhNEDwuZ3m25bbb0ar1MhxBwh8OyoSB1s2AXQuadWPu6IzWCFtQO7ZVXbc
lx3I0JyshFWVoCGncooDHrNgNhY/7uN9VdJpdkfIFgt+E3r4OisrJl2tn744/RTMILU6rmjMv0+8
CVhFexuVLwzE0VagYZ7Ls9SVHYi5q0SqwKhs8SPcZkwqs20el2fPGQMcoVuvzT7NbhysL2iW9R1P
+RnW/NbpzZuYs7awi0+tFCeSt79NhrLrsU+2qb2FSB4usx4qtCyihcx5g5mEHHa0MT/Teg3TrLob
sa0yz+xuaY9c3FjuMdXtrak8UWszzI0eMJx9Vhok6U033+gTj63pPpdaenXyVUJA17NZ8sdRYgfr
quIu80zmhHGA7CEYYnHrusoRU8M3lyEum9G+jtOgaMYgdfQPacY3arvPcC9okwJpl14g1mIeMsre
Mi55525GFo91IantHwnXdl1312uNmHxnrOyYF9dmJE0pum0M69scmweI0UhClvmAE+yqZeW5iwpy
k50HZZpOBaYoPIfn9XcRubyPl/7Wy5PQSaKgp+LGEBDSxMTRYcn9SpeBqRuMcRICH8WmkGLvW54i
w7rYFjceAZtGOl5EPKwsgnPjzXuCX85ZZR9axbtfVx0mUnuUZhcXdoJux0GbWYd4tbEMyZUUBYYF
DS78bpq/yFLZwUJZ/9k0CpjLmTlPVgCqZtABqSCYBS31kQwIhlrlOWvVfTNYm9LhudVAkhBarAIA
KLIkVMS0q/IstK04mJzxZIDA0ch+byJxLEaMvdPi98ytGEIfMbhjmc22btvdIlSjay59A0Jp3JZ+
NfEzMTehM4H58LSvfQWbp1anTapjh+nNcP2qE0zsqc3BylWelVEcQSkGWpsf1HjcUv3s+1rZmfG8
GxOHMbrHfTwORzHFVw7HYS4X31ui13tA2OxkZvwDnP++1aOgSBaMY2AZE9pCdKbWjdXWH11toKuW
hZaGBJPL2q1fDTpZTGCfepp4Zkk/mPtkLEld1aKnElz/n1eo3y3yno0Y2kYFStbSm8V36Vq7cIXu
+bhdbx1XbONq3g+W/s62/5r8+XYd9FzQUYhAbVez3xxtssgsmhZVmj/hr094ijvGQwDk7iDg+5B1
wlSWB1IBICPVAzVfdZdX8cd1T1Wt6ANd0HGDnv1qu+KDMxdn4CnbbJb+ny/GG3L5X8dMkrTRqSL9
tS3jzTGTlISkovvAqEaTFjUm/Elq/K+TZR4y3Qhn/l8hilOzoUIY+sW05r2T0V2OybV756387pyE
gk9/PShpFOW/HlJ0ZGcF9ijPl1NyTYWL2mv5MtAmw+qF5EEEuiFO1dR+Rn60bR0WC1MJ/vwefntv
/PQW3lyNeSzhW6Bl9S0D+FRLZxkQKPFQzuOfX+d3N4fDEMDwQIlp3CNvbsKxaHHCCsMDgVp8alTz
YjtKQFl3EIv3+oxUYxSAz2DWmm1bI/kou1vTU3YGq5AXdUcFqWvneee6S0MEX8cpGd7JjvrdsZn9
mxAFx+YO1l/vnJ/OjFCku8LpNA+2NQI+OQa43v1eUYIsnzZ2Me6gagaD4j0pMVYy5hebP1+j39Rk
qw4BQwoyAMvQ3lwiMItG0s6q55fay9wngRvpNOKSoKjeK/9+U/eg4idfCXEpx7K3aUQKs586L1rI
WtmxHIzAzpgXRK7f6HJv4LtUxDtBZPpa7r894PKSdIuRQvAJXw9RP13cwu5mekm8ZGNyEGPjGCxr
63bxbj3odhiwNk6rBOtfrlVnutBeNph4R1N+WO8ISVFmtlYojSmQJvPXBXqNLA62XZwX6Cj90h17
EX9c0nlHW2o/lGPQTmOQ2WCF+ZlyHgOHUxCg2Itrl+cyVZ6bUnmY8yTI2v5Wk9l2dL1zmrP5JTjy
unGbxlZIqz3sSyUwuwy/3LRxRuvQ2tmLpKqSs/OsEpfS8abXn8d3t5NZEogGdRy7jVtbG8Mdgslk
j5thZHMaG3i9qh9OVpsETSGOYxVf5izbaoO4NSX9dU6B4J9DxjB7lzJ7fUoGj7/vu1uVFdMrzMN6
WGIQuB3y+GNsAnWoqVhEFsZJ/mN084NBrQxK4tp6y92wEk3zbNwBH4F00B8RIAbrSYv8j0CMWFSg
z0SJwjRauSIV3MN92bPbhaZEmauL0xLPN+v6jYEhjPSXtI2uS1MEnHhPvcdEOGrmzXoUQQd8NrIY
1s3FTqoXbYj3kZJuGU0+qz1HcNs904bYEqi7XU+j0SLAWHEXeOl9zOmz5dTr1DGnGu8sHXNTdEk4
GQLXkrUZRXtLZvnVk/NW0739+nPpwsGQHVWdcf7PxkXx+GdSHqY2/TFz/epsOJXuYzfKdUy1NQEi
CBX8DBu+TnLjEhECXNPst73r4nhBJzg/FeiMVblfDzJm5j27JrR+OzIuPYGLRMw+RdQjkSdunUre
jOl4MnM2/IzvlHstButJ1u3Zsucbq7xdnOyadRy6+xcbO047lXdrz8iNOFZZ015rjHAqxyPKSyBG
VDHm4sPZvl9kuo3r6VRRnNZWfl9RsJKS58K547Lxw8mYcUhukoe1F7LeI/Ys9zHLFEzv3XoPrlts
6fVHotvPsl/2plpyv05kIIijzeoqIu5Pkkv0btl3qF3W76ZTALyV9tZJlAen5gIplJ0wXa05P2gd
J7npkUf66c+L3ZtYZvZhW7XWmGk8KqtjynlTenoaGFs+u8elVR7WekA3B9KZceRwG1QZDrc8fnCc
ZY8rFRUNx0DDe6cs/ceCy1ugaYkbzULxTBL2r/svaGC1U43Z88mBCsZKbAtM7cyADrIU7+z1VLpv
F8C1GWPjNMT7hgXu7efVCMepKgXeh2llIXE8SN4loou0T66OuvgG3fVNb+b3ipUELetw1mrPbTK/
tG1ybcj82dCBDaNGOY/JRDgNpfA8fbHNdOvOsQ3ig5KTtUHL2JrgoiAvsBVmIGk4LnCihLsec9aL
S5HWNPF+SK2DJikKUvAL+oRVeJXde+fF5hQ2L/PebuQeSXq0SocPUTSQAQWTzjEuNWw6y6B/5KRX
6o9rz6NTdtONZ3NHwTHfJGJipNRy+JdIroq48lP8Pn3pLJBnAWG5KC9tG5KfJm8msVagBWuUoa/4
topVcCnPZmdfJpFAPE7vlby+E13JtHuOgs6iqGhYLwe8YqLnXq0oHPXo2mnRg5qjJphgkM3j66cX
koq6Uh4UNtstRLQrShN9I1X8+qb4onTJdznbBuJQ42BXzR1T8CNjmhuFVkQfK9c8y21fGaMHpB1b
LA3MolrlXObxB2FQEVI5VmPVBFE7widYwhj0AJKHMHKrO9yTJTwQKyTJMNQrauB6BAoOJqOP42sr
1B0rspGz1wngRbr3kPOatMzutUjs1KU4t6oRYuq6uNTThUJGFV9dbyiBUZmHWZM+t1kI5TowbB5R
6ozBIlSjYfRCwFXexdd1mXUa5wnvwcYRRDBBrd7gE/Bff7mXHdK5yDfFkG4dwDtWWxyEzqYI3sLu
+QvGxVvilR/0xlq34AzFsffNsSHgDK6FIb1XyFdrjQNjJlz+a56D+2MoIAP2DV+uGSVhoeSMqecb
w5W+JSzwAdXnPHcf0m64MYri3mZtcUR9XgvvjEV5oZBqVPGFCBboiCXIOxxkklFScS+E82zpybXX
3WvL4hx4A+lWtgucpY+e1hI7yQrc9w6ys27Yaaxo+hxvceQHzer0xy8w1NZ2mKYAe7hf1kpQgUyA
zpRsvOHFTinjOW8Tjoq+ijUTRkKELM0IafmHhWM/YlJYeUTzTe7McJEcp9pmLVN9w80+eZBnd0ZG
HgojktO603dV/M7Z+Tcrh4tFmTELZ0L8xm969YL2Vkl4OkRRb+J0xMVk47XXR9CszjndiT+vzP98
OUKdaFG/2vnoIb95OTWFU4QanQKJFLf1fJJQNbtV9Xm90/ErvvNyv9kIyCyGeI3clhQS137T+pRY
m4gamhwffDappgvjWYhp+aLu6dlsUy1/UWXyMLn5OU0Qj6HSmL3s/vUz/xdMAR/rkv/99/U3f63B
VtBREa/Tqv/40yX92tV9/UO8/a9++SFmXH+/vdUR9ssfOK2lQt4P3zt5/d4PxV8vEH+v1//yf/cv
/86JepQNOVFfAceI9bdBk//Fa2ax7f7nsustnHE+ys+TwfUH/hoMmswFDceguU7EFE6y9Yv9y5xm
Gv9aHfI6fc31i2Uw+O9jQUJ4/mXYsEZXY7YFY8+jIv3bnEa2y7/WsSBVAuWXgXvV+j+RXb+GqP9H
P8Klq01fmzEEs0beHxX/r9t71/a6muas8E08IHxRFUviWnGXK2Au9WqI2NpF02Bpgam141e1AikX
5U35oFe9JYIMAv4RftqnoqgguJpxt64XNMJ8LB5JvU0A3K/6azqcMBlL4MFW4lwqLYrqLRQidjOL
JNDHybKiZwDZkCpHQxQvTVcx2KuwuflU8xtlKDm9ESs4XzzLpKWacaK+FLm6fJSJYz4MRW4iCutr
Py2TJ0A09QdlIlpgqxaNhRaw1ey9GmWsdzXEZnQE0Qfyj6uvM9nWyntnmPWC/XpBOScZTJTo7jBy
RRX/y1Al8UpNFiXn1dQqtMelHroQ6wZzrJZYg/ta9to3kU9FYAMw7reTmGbwKFHfXj2tzD/I3Jt+
LMTqHYC1NNqmjEpgLOaSPqDjnie/hlwfZoD7jUM+LfE7b/7Xs956M+CStDEE63C5ITpz2/08ECoU
on5bidraqOYmmDwrovkp58BWUoJvslR9r8/06zL6zxdc39BPBa8RqUniTJzTMAgSoaAieCREAekt
WS730gTF6rC5mrMLrM/YIQY9F0sBjFUPYUh90KMx6NdMBLQ9Pz3Bd399Xf/5vPyv97Wee5EhYx6l
afnr+8JzN0/c8GRnzqRSLFFZh0o+R5f/i1chvpkjPpfdetvugbTV9o7TcKsoljh3ndYFrYH36s+v
8uZQ/fphbEoHjwwUZ+2ZvHnEDSNfUmo1e+NkrgJmuSa/gJ5eFJ90sDHPyZBowGH1Vn5Q7U59hkCh
VJvBVrPPnbG0PxIaj2iQObVvjRjP0SZDxI4CrMy/a3qB7cBcItCaw0xUypAocIWZ0Y0H1SuCicJw
8OLhDh95mZGeEDcPY9FXH9smsRHElx0aTmTdcarX6OmrAQT6Avash/BSHDFu69CAs5mWfGVgU329
Lv8F29lt8716EN337+Lyufl/YL/S/ixqoZ74Vo+ff96wXn/i341CwFm4XWzulVc8y98bFmkJbEkr
weAvU/S6lf2tYzHRsaBiIQucOfbfkJi/9yvTwiYEWcCjk0zUqUHc8xvdyp90LGvvjUfvP9bX14m5
YxhQdfEkMbJ+66aevcLoWjTqdEvGE/TbcgrMXor7jFDyka1GaxXaczEKbNMlztDRgjTnmXLgf9zm
VPrZAWgnaVLYjVywd24i1iZZNF8rW4YGDokdqZ3fjI6NQ4is3al9grfCoSaN+9l6VrW529Zdc9JR
cH3EzugRnxpl12WsTN+pzAtPj7cviHkIVYIdkBIqP/RmgmZqSzBvzbdIN0d4T+rMiLzyBCYarR9A
zUVtS0smSdfusqkPT0tdxjemFREXERuTemfB+698LR7Jls3USHd3LlpF8bUeUzV5zBetSHYTgwMI
SyTA0akuH5dyetEJFJ3RllZUzouGBQ+OWiQhv4+eetCGeia2T9LL0EnQa4mMld62s2t5GfX2WVAM
d3tdl9G1qXuwh+NsRVCGFXpPVTqnR00ZKH5tqHWBla9eJnIoqCH1D248mGdE4ij5Jg8qcg4xbRMb
FSpbjXzY7YCVB390t54NPhe5XIV4tUqXqK2c22Is8eE4AKSCnEX3FphW88XNO0ZAa7dpRvR7EJYS
3caVkYxhh3P6yWID0Q+K09KGTEj8ffQUDfShWcBwFShpvqpWlfkkBRKJaSptH0YCYwp5RvhpC9Ub
HYInpuGzVToFg0TFCkfCEZW1PCWb2DOzoHWb8Suun/yYDbWHnbarXvLI8jZuTGYTgR+OvS2JYjyR
B2mdEriAt2C+qZYnUt2ByZcW4AoDZ+/65gfCHkXck8vbA2ANOl23r9K7q+M6lpumwpQKxCt7YRtK
SL9G59Dn+iUfZ04VTtOm5z7z0sM8YpSg/J629EL5xhWSQM0KS07sxvZh5HHc6CpbK6avYRP1qUei
5Nwzpazlri+H01y7H2Jb1H4hkR8SRiKI4VrDKFK6hjgb4lZe7FwaG6p4O6idzJ+aydp7SoRCIcKW
IUjbrsiP6OxsZ0oJPanXp22r2PdRpFO8xg7Y5MY3Ot3YFFi1AvYhjQTois4D5aNvVcsnYiF0P625
G5IFgUJjGpbf0rpebHDMzK/t3RgtpY+qATdUo6bHJs7Ok4hCL7+fAPfhCoI7q4rV4NRbFuZ2IUK3
pRij9lNCoU+k9+UMXBPZ7eluYasYCh2N8Sxo3RXPmhi3piCtiZAY7EWNaQYTTY9NWiqSnmpP+NBs
I65uinh1rmOSAvFzgpZ+28v0Vs7ROaojl7kz41lMktCsOzwRzL0JLPbUKiXfvUgZn2agfLUncLv2
eWw50REVxgPR6eOmcOjqJkb6Y8mwUXXu9GVpHHtXjN2TTst/Q7rivXSSjzRPC1LSBXdIuTSd37nk
zAzzfJ/QTrjDWS6PMWJvt5Dqjt3a/iLGjGG4UbJjE2mE1wet/+pMf3ZKgyewqqwnYhlL4pHgPehZ
i7mPxw1Wd4UhoLQ1QfAr9vZDyXl6Ip8jq7aTxYCn6XHhT1F6A1E20bc8vDjZk2w2GcbIsXiSS6Oj
5Bh6DjbuiKKgcg0fCPC5IPP4bNP9YoRZWkSsFcAsS6wPg36/gD24hzTubtMp/j5MTR0WiTUdFC21
seLZCggY3W4OTezIG4242c9GpNmntm6hIRUA6Ry8Z4NeD/UlnRZD3VTc8M8WDubCz5QifxAOKl7s
B3MB0Ds34l22hncYrakFkHcypPY5eNpF6J9MVbpHek4OPd3WvC97tOvAchs3xB7YPDdKEbFQJki6
aK6PnhuUTUb0ll60EA5dTFPwTnEeTV0376elWI0NMtnVdaIdCzMdtmKZ8donsBBIYYCnsRG9jZ06
iXbMDMxATyrr4AC3xDu/EEHn1AyJTaXUE3TuhK1ui7ImtAI+/F6FaxgU5FSy+Q2YOHJHv2larzkr
xHpuE5Ev13hUzPNANH3gqSxyzTjF5zrXsX925tBsOQoa1zRxOHETfGiSjjI66YstF+e2nQdvp1pl
fomt1S9VcLfxGF564rImecT8xapnd1g1V7qDnV4a276rh5YETcouArXH5ZQrenHrThXinY7o1a1B
hrdf5EsEENIsSXe3dV+PM8hcBErssXFsu1YoHypiaENiDhiKx5q10zIZ3S0961mKPgSBq68Pglxx
uz6nLRiRsqxuy3Eugg4P0u0A1TwfFd8YCTtgWuG1Ch5LS4+Z6IxGADd7Pke463fVMOgcECAsKZoI
aekRvGKz7zjWQzrHX1KwjIxCRuXQOx65pXPvbLTFgk3SScwRQZPod57BrSeT5gZz8x1O6iY0CmYI
A5qkB4AhP/pc+zFqWn1ulLH+SoxDhVeYJKYhu3HADexRmNsHizuPsBg+NBDR5aEajWGzzCI5x7TC
IVTrqzUBzYtj1OpdZaOGcq0Zu3DBhdfLuL3NqrK5AzvJe+9L7YvmAhStq2gEzIlRmgyIS+p4j14l
60+6BrgO3xb346A/dwrZAibEAfAQGTSQ3rR4JJLoAH+RtB7gSfctpJeHYsniZzn3PyBg5lt9Qjky
1xOc3CZvd4nHIb0tB2j/tn0d52b9lUNyoPGR7m3ybADbdsWX0SBErZmVLmwFQVit2ePpsZIzcRxE
9qqNxAySfE6UrnlQ4cQ/5PlEUoBWGzz31XJUGw5KgBOmi2HBH+Z6WLvJsz8VMPX3fEkReiGpsWTP
unuOzAbjgzqHtepkZ1VlI08ZYh1tgp6OtVyKr/3EEKPO8VJE2vTU1Pgj4mpVi03hqHUaT5pX3Tlj
BF9TOHUgcCE+wd6ebit6PLdJUT1pRBRuHJAYCWU82am2eVVklAYoZOpDrXr1qWNZeXBJ0jgtxKME
JPzN9VZ3sRrggHbST6BrFGzlPB3WnjTF5qR4EWWIYJZuydyqtiWq1VOjpSW01C6fTjxIYKZIaSw+
55ZKsFPdeZ+Xzqs/apOaksuyutpEkYykUxQLEbYGmT4ZCUkvRF9aV3teePjEXD8zlTfv5OC5eBis
PrSYW0lihA4Gu/kJSFi76eZEvQdLDv+v6ZPkcZBJ/Ik8lfFHPscVgsR+8cuuJBmp8ZT8ZhnK9rC4
8/Sj0arxCg/FOcFCSZluehL7y1B+K50BH4+hJT+W2P6elUO0rZinHLqhtHexzMWZ9D77Kgy6Sg4r
/9Z0yKllZFdWW10COCHRT9EPjLUHY7NYrnIRiV2TG1VYDpyw9QuH57KCrwljlMR++2PveRiJYT0F
AjUx66mSkSdkufNpFpYROn1yM6cD3XyXlREnfMX6JJZdM+bGDXog/WtuY28FL1I+VmLpf/CMECdm
Avnepa2TJRwsPTNkZv9hBjqT4cz8LmgrgV8mPUm0Y3fi/mvuJld8Id4iPs4xx4XMqfutotv4YJVa
R+NoDU+NVxc7oKmfwELOga4xh0Vx7scJcm6CtGpTPcLZDC2bdG0Xyus+0XviFCe6Yws+2kFvuYJq
/1gN8UMLnw+gyIX9boMt5E7tyY/LYAoNS3/jFm690Uho3ce6Q04tjLn9XPV3FSaiQ+ssn2tXuUmJ
FdlQLnj48ibWpA6BsMmZcjsR3rptdbi2Zs/5WneC3hREwnZ7jiDpserHS5cZzR4naX+skWyH3Mfl
bTUZ0wFyAVYm/vuTInjqSGTUdmTdVT7wdPc+iQmNkxFKlnLBxVkndIFkSta1XCrvkNpj5qcd2WHW
rLHIJfOzBTmHMHWKijkfz4rLkQ6T1VcwIxmAA/1eZlYVlIRBBSRN+oVdBAY9+Va15E7ltEEXcwiI
9IRF30eY55uwTTDN0GtzMb8b5QOm++goJ/DMsxd3fpmPRSgI29yIKfJIep3iXZ4RFVEnQEeXBVbw
THxpUOCpRp+moGTg/oZf3xzIOa7OBHIiD7SskeDO7ouWSLJ2M3qfudEzravAvS9Tfm4Hgxy6Lis3
kucZArt0mduJ6bOqadmlVBTjlpX4QyXa7qHK6M3pQuekJfMidKSJxrWGZ6AYbOiFaHlyiurcUOpt
Ok+UYRyneNdR3HXOfAcW1TvUk/lYJLrGHe0dOo/RgjFsJ3c+poQc+FGXzbs2954F64lnKPZZ6+B1
l+ZILLDkwiMSGdDhJsaxM+Z+Ny0wIYt6yHyLELUDCkggGbbgKiup78yVewbDFqEdlZ9cXIkHleUZ
XjE4HyNgy1eS5GLJrmd0YYgd1ZKDvteo95Fpbxcbn6Cl4PzqiIU5zBz5/U73OuYgzZNpALAvQR4d
vF7syBtOnhirFS9efEldwe3SkNLHK+HgwC45IaztdbLIYAMUXnRlj0eOYrZnbeIX9w2YdT06eDFf
icZ4eERY0g41X2n1ZLUoW0ScQjtvMdk6HNXUadjNnbebVgEKpfW+MHIJA8R4LrKM1IRsyo9xi75W
GcRExYkl3M51NkVOGA5o8Fzr1+wVkiucJHCWrML7u3Ds9orHKiauVuWYH5Xw8sc+YmAoMnzDlQi0
uAnTKet9ZYIbqepEbcOVKnYKMu/9kg3LZjZ586z5R11PtkYlqjCTmG1HlYH2AnB8M2f4iXWtupNw
pw459O1DUor6ILM+OsCLFKzcShfosua86XBWXgKC5SQC59zephnO2lTJvs2JcUeyQtnb2R0cjOww
4Sxnoik+do2mbI3SeGn5bEwNGRJPLA1nryQ8+vtErbpRDAsVj64dMbL7rRax+zYfc5vxr10CO2/q
A7EEh6mY6OSMRIFV9rdalC+Ko4/8CJWwXg5Ped3itqOGyKEuSesyDaSdu/YHY3a/wNJMA9n3hV9Y
9kkwqYbRP18mej1bLwFZbsuVE5KhbySBEHgCT6VCcPmWHZ2wkkSdT5m2GiYLmEcquQQkVsLaUoYB
bkFsjjzQNZnEY9dsl0HXfera8pSoKuo8S9wj4B62mRhvtEV8cnQ0K147/U/2zmQ5UmXN1q9SVnOO
0TdTiEZSqpdS3QRLKTPBAQcHHHB4+vuhc8pu1TUru1bz2oMc7Ny5FRlBeLP+tb71BEMV6Ftszdwq
aYFKBIRye/e6dgIldCZE2o7jiXeBViB0k6msiyMJ48stDI5Q0f2LyNEa/QDezIgIxnGidC7KrpM4
w1bNLTac3/hG3IqiSWk4ZmANh25xk40TpcLvzTkVuUb3x3xu56yS449Gv8RJXR/meVzuAb6yoibb
QPl5B5M3CKFAJDQO9iv9Rp20iMnL7ocjsYPQ4MxxZtwpNmE11oe2SJDsWakJYFw5fU81JhCsg7H6
+7kc76Ra7opm4tbHvkkzOjqAXLIcG/IV601xiBYy98h1P+am4hswhUdRsPwygH0WOExL9Jo0DIjG
W2h+NNHQnqRLJ8ZT1vkXsQxU5s7ysZV4U3TVZeMyX/sKXxzx2bskUWNawj3/VG4F7mNW4taoqryw
rOqviLjETp5Sl/Qfo2sHGxqFxd/NBDY1BCtLZhvYRMJN+4GrhKtGxVsntA8jxLLDK+mNNLGM1pdj
O6xVfreBDijntFVU2YnOlefOWd1MBJuXliFF6JU3cgMQ2tzlGz7GZNlRAFFQ33CM32+k3hNP7kMc
T8S6c30TbWRLzbdl2wLDKE21Fzq4z5HKb5YmPOZd8JX34zmorEfJjfyi1+IxWOjd4B72OJTaQ+Zf
L4n4PMRda6eOlFd4ak5FULzg+vltS6h9hMrodoMsk/mSdiHpQmnpXZZDd4rryzB/GAjCckqFYpZL
+eC2w5GjnT4HSe/yEdvnsozTxCNKb1fxjT8h/QtKbzfVPlaufIZoy4Ax5qUsgG8ODXeEevLPyWxe
qW+yUzWF4mBas9GKt4Be6Huyv81dUorwQP8BsAF/onjG+Hfe7srTxc9omc+b1dEF1hb3TenpSx+a
bMb8/G9bmMNc1se5Jv472fM7ai2VI8vdZs+PdmFFeAH/1HL5NUYTvvhB8O0u7BmtonqMRflUbfGn
P0Y2dKkdthl764WA6nma5uIXTmRob7wLrt9fDYN3VtSBZrM/u+h3NRcZyqxTcnIPo6jZPmPrnSKx
DxCl94jT/oF3kW6zYjpJxzoQvtKpC9PfqvSDpekaqr0lDZSiybCFcOCHzFIjaOCpu9Ih2Gx1fq7X
9k5jWzHR69p1f4e8Zy2KsFnkpbxPQhIGHOyoP09CTMHOjqz0UVs2tzigEjMJXcdzR53sKRyL5ESY
mDsGJ7xygPpnDT9soW+mphJgpfo/xtUvxTCeTOX+WiXUJDePuS5hd0wDEV0MqDEHDyEsYzenX7WR
G0WF8V0jzAdDgM+yYx7s1ZwYS119zZGKeHQ3dViKWXPY5oiJjRjQS7/OWevqU4H9Pl2r+BIS9MyW
Pz00BSOf0u7JL3g8+E2laV1S5PFat6N2N5xSS1P64O7Fd8ZBGM69yskGsA74kPuf1mJ/1D6HqdwI
77nx1AvXNpy1UxjxuqiA7aynbvM/tG6/ohZsiZP0WejNtFysAmsFgkymIpcqOC/6HdkRAC8QOZye
K5oc5R21jmBLC55bJGs8k077gFeeUlkaAA/L4F7mdnvVBjMSabg3uPPjMhBVgEh8UxxtqMVHb6iB
W3QQU73NouR8jUUKmpTnprd++3kHp1KAmGpjA8zTowIo3OGec4ucUrr6tXZ9jgIeF/O8yFyF2hDy
0yzBrtY08QXNZ+AImwjk0rI+NEPi8krJlzT+U94O1UHB0z2VFeStsVrhCq1Jf1iU9Rez5iWEnD90
V7CdOBRE15dDNP0q4nXJ3M17IeZDW5ZX3q1ANODJXkxgUxwXgsW2xBvFqLyPiNvTXd11+QXxR8Pm
TWOanOGdRLJcTyUeaPzqsKoi0Lxp5bCZRqZ+RLNI7d3LbTkXwMDDFwbdP1Zlf3K7Xs7Cvp7NfC6T
4V4U/k9Tr/6PeS52+Ti/2jumxubP6ogvRwEVCua3CWSoQyzATV5jOX3Mfh6+SD10B/ySEd5h9iII
FpegVqoMbGSbURpUUwoP26QH83ggd3KBEeJsdIi1yv/U2nmpq7G8YMZ04N2KqczhOND9we3lKrAi
QEzqgzusH3oY2S8q942rpORv5sJ1hTySInJBpivaIePRPyyhdzWG6kuxNR5sEmlXjRfxAgiQX/qU
XgKUTYKL0FnuFoS+X9Uu+vZyeKBRBH2+eY4X7yFW1hv+E6CstdUdXVszqFAch4Jg+13SIEM5rcXn
MH3EHXmheJ7s1CbviosV0lMpAKwO1hqeDFZE6J/+8AN5nU6p5AdzcapIYycT0fbebYD43K5M8HWx
O8pI1tRMWf2faFsMmKqhPA1hcEeOvaLxo34w+LSL1ndSDM7PXe7fgxG5NxULtQPPcgbRSWvidkH2
7U531Cy2AXDZ0VYknWYok2LR8iLmyIEjYKRqWHBWC+hcnSex8cOJMi4lDD0BMDzn2GS32EQrhd2r
HCMvNeEChy4ek8cSvQKde+numv5fmdD/HR7/u4/X4b83Oz3+UdMn7JB/6/7+my7//FvWtUX3nyfJ
+x//5yDZiSkB8YjO8w+/evtQ+p/WJ+xNDuEWeAAxVhnw2Ng+/jVJ9v6xNydgb8J+4gDM38e//+F8
gqPg26gfxLVBrwNG+J9Mkkmd/pdBMomOnWwZuaAPnIR5iPf/mF1ci2l3NahTGK7mgLNhLW4Sd6UG
2IDQbq/nwcLrRNlUzWEm2UpzZVwzvJU+Dx77hMu0FLZr7GfbSiMfA5GJu2+xBXTrkAFE35kq1tSs
Tjr5tErg4KlZK9TxmsERWFSIQ1lTSLMeO3cp5cGry/xvG6APnFZn8p85gLABTGU03aBA7XYp26P3
c6JDwTtHfkfyhhrtiNUz2grQfElhXnp0Xnk5zSRbX+No6NcrBDxrOMxWV4SHXtA26TqYjbM5MKHI
VGU5DGq2If/wIZiwN9OYh71DyYFJyDZ01EOjWmJ1DiRUGOYS4iax1v0W606cUja4QFY6T1b9KSM3
+uDyQZmb8QJW0GqIk5eNm+JbD7R0PRUm0bd13CoYezSK/O1gesGTi4aOllu/C9n2F0y2lCA1tBg6
cQeN0e3ijEk+RJ/Nt7oVtKyjbY7UggtcsMXqGXTRMPBXEquP1ZPZVuoz83haBAN+NtuAicoSdB2j
GP4yB8dprBAdSEzx2VbTcBatpz9GMXNk4+gU3YfI/7ctMwn29HHDKUPLcqLg1i2khX2WJ2Rk/AG/
hmQYHruwEPCmhA67bGgWIhTsKt41ZORtOtsbcO9sckTrHpwyngyXcHoUT4PNgPrs0j7fp30cVtWj
GWboSJvsEY7EbCOcsbxDCRunfSAnfZcoTJE403ZY232qJBMqalNO5pDZRsUshs5aKxiyeYZfdgYL
5a/HoNAbVMcA4PF1TSpfX4uwsuSpDENlDg4en/hACr2FNV271lvfRFb1Ga+VOx5LXgeHZitRFfJA
2Dt7dx6V5EXFEewgDTpg1vbe1tG22Dua46NnT9fkeRI3G4XXJ2lvUGXYhAYzXODNYNYczRUo+lnB
ao4ZsPWF9dx1C+3UhaPo3gHgOFZX6NvWq5C9hu0nIoLDDJULARMKt++jmPpx+hk0blVyE8Kx/i5F
JVVWNrMWzxRiLdVN3eaIKSRj5Q/qPN15T1Gj1w8aiwWEOzPGJ7W1zJnnqfbyN+0mtf+X121152QV
sXMYeYCC08jBDL2qwzbxECyctbLCXl1xKvvViKNZl2A6qLLQeB+qmOMgTB8+m732pblFKWU40CAm
0HvfGgtz9IZh6mCBxXM4t6zB3yho9XLwa0h8R2ZrNjsVRwrvOAjZdKeeoDYtzES1Acl52q6gATa4
KONNmuGmyPFUZk0+KXmLd5uVCxC0dn93FWY9Lh35pO8T8KN2NtHHW56C3q6IL6EAhmlvNx0HHMoB
9WVnaZxaqt1/1/W6Wlx4vt/LG8xgIxKOPYzUezqsPJjou6a8HMelUReNbokIuTxHQK8gH8XndlML
faZj0PtZNBH7o5jekczaGOQ4AL58wxmf6bf/5FfUC6RK+CY4jGaNX/yk5uXw6fOHqP6Nr3KzM67L
uKveQecPf/s1D8gMUw5waMe1ewUVyk+Xo8e/sMqZ+4qxc5tONUeC1I79HKBpL2x+Fxoly00pdM0n
4ffJsc/jBnXdMvrODTQI14T5+m05b/ZvhYLTX8i15mS1oAkOabdEAldbH93WK+8rbPmpe2XOMPzV
lALmF6PvD39XYwV/K9SzJK3ByQfMpUYiJrJsutfYGWMXB8DY/c47l8enCah6YzGysV5MucLx4m2B
QHPa1vdksfFCMDy1V6pBjaGt3hRVc0ArgL1ue1McX7rTXiXaiGAQl5Q60DCwtbl5WTDZoVpKUT9D
hyjr8xIMi3U5D4IhExuGxeWMHqk3rL+1Z10UbscxkU5jx2KWTdUvsIEauK9uzbRllCFrsOm2nH9K
LFx/xOLX4MSTaX2cqTkGrm8YzpCtmuznsgwCBAGXOmhU7Tyh5HjMcQv53u9hIqqbrhidqnRw9LhP
qfdsco7lBOi81+hrl5hImznJKtsTgkx3i+kGBToIVu+5A+4mspmMS5K2Ln09GW6W4VqqXNBr6Mn1
YXDhLp21SKYEjSDnvt2uhhGcYzyv/dHnCU4tYjLuc8+Pr9NQMmA8bdPq/sgLMzM/DBMQxlNRA92y
Lbk9M1wbH+LGhK+VRZdF6iUDuMdcSM1lci7f6tbxWMwGU3y4rOV83mZAnlJLH9JLk/QbDbT4lZ83
e6ivQ7uPMY8NFV28XlzAFV4o+PCavL7t1759VVour5QVu+C8DJwUrtLyfgr7seASiPk3Nf2URzR/
FHN/dMUgfzq6r7zUc2qPPSaW0Yjvxiovh6rqMLkBJbRhX/hzRWzJjXpuyzPZ1OKoNhk4h5q8KvId
Gazfbt529smAjH2Yo3Z8VkxH1Hcd404xU9yRq3iJ7zgE6OHCHktw2YAk2d5UjCRG4aND44HjTtHt
ZDr0O2nE8KjdvPusp9gDyQ+3jY3Z8/qaMoQeGJmSHS0QfhUBH9aOcF79pR2+mnb/KP3BF/eYkK36
XOgOLWymUuQx8nz7E9SQ+MlIV9BSEYsewdIINR/jhHKFMxyt7pbZGu8s2udIDreWEGpxaH3Ewk4+
tylont2iC344ZDNeuoTmzYNvmu53ELnSTmUjuMFQPeZh1OB/3J/ChJkiKcpgb+Oqqx4Jt9g/5NBx
LrrBHqxsit09KbNvHFnlzOOXiBgbZq7pEsHFAzoEukSMpYtamn496tBn+hjZ2jxZNDq4mdfIaqbU
o5rvexeE7ZHnqfgTBFOxXjXrXL63xULnhEXkes4UJykOgis6AHGgkKvPZMflF3UowJzLwfLvd7M4
j37RtfTQc0mnThKlu0qd2a+AtBbNWB1NzSCICelOOVcWTl6zqC0+OHZXg3BQuX+RN2DyOoU36tT0
fGUze99OU5vmN4Py0i7vWNfDHxNJ/4XhkQW8dNiQZs4DfhiVWVHHaIhRusmBShd9tN9GXTpuqeS4
sQqSTifH75ZHP2GcfFzrOr+X8A3HY9Iim6dxF449pxAsyawVonizSIr/HezSEIC1IajwYFa8HFNY
tGv7FjN3jgVYhmq93iSETfxUrx76mJt7uJpWIlYy6+etbeheoRgzLWloBps+LO0v0Uy9vPQnb2Ee
1ozxgh0ijj5UbvyXivQrUa+S5py04h2dDib24mNStkReZdHUSzbqkRn5QEv9n0pPsLzB1FK2E4r1
sQua8ctrEgbCa2fmN6a6bB9+4kEzXpNd++TQzDlVhK5h3KKmCt1hDOX9MFrii9Rs8O7EFTlmIn+x
f6hZYDlnF3aljiYPMBHx+PvuDyb8w0OB1XpLF9nnVUre2+aa7PUhieAyenfXmZIMuqPL33ZJOOrQ
V/P20wFN+pNaPRDi+RAwqbbL0Q5SOx/U71pEyLMcotiEkpmEe2qaIvYwCjB+TAUA0g+sUU2bljHw
VvY28NPHIGjlYzGxraUF9gw/5XpS35rECyt+eMlwHR5SAyR3lRzo86Lwv5QJaLrFVTq/6Z7ODcQ9
R30tGiNQSvsv1ItBu912HNjgqJa3pkVTyEFhRbYaxdA/H1ZWtDiwrdfO1zkI0WAsP4dEzh/rthT3
sYYp8hCEIw62dlsWUOQ0Q1sovsnEcZ0Groc10TTNNqKF813aQ4LuYPv59UD8x0PZDu2rEdhPfc6p
A7F4a7dhOoDpKx5gNAdBuoBTJFS+LNWXUMb+U7prAzw+MWFxaIh8X8NVYl0Z628RhND9jY5D5nCh
V49PVbiKL9E6XEoAly8voRqmV+NU/ac7G4umZ3bnl26iIyWzqS94GruG3o0EH98+A5jr12pruRBZ
FY8OfqEyefDbxL1dIy9+l3WIv4vAkRMwA47n98hboS+Yrm+QEa0CNWVmbPmKo9jURBy98jPpuDMA
hppIeRbrDtWfA1//kqMQn1bpVZ/jmOg3MMNgZpHf4jqboqBi5rs36fCv20cZ1+qD6w2EyTZeprtg
8Me3pKoo8D60MJqmtwnwkGYb4PpGQFgSprR8Wf+sTRL+tNvO+sRn6ylcoiJ429y4sLgAuzz2q4m3
6sRgaHocwLSKtOW4c7MuUv5FX8JdMRfbZ2TGBhMbTYR/pjLolxMPlryK2taAJ2/m3YFXIUSRAtpJ
9stoz2+wG7oPKg6ZJeOxhJ0unHLCNo3ncaYiqsGlBvGA9ONWt+FP7Xp7QLcCMZRVqkniqwkWw3jA
rxj8XUAToNoKy/kt6Bdg5u8VfvVQbsLCO9nNwb6AyflUthvnQSlC/kW7wHdCCW6cW1O2K2InJLlX
sG+c1klfAM0Zba/4GjGGYk3FZY5Q17ru7QQ8G7b7JGzvmNe62578hdtUmhS6p6o01ANPiLuOWOdY
tgENiY0vbhmqHMtAF8ECZFNlLrSzjlMxfbea9xwUj9LduvwGVCuZjb7Wfvzo7MdV/iPcPu/o/RVn
KQDPljNnhW6aLVuGGGyCt20FZCe6y+4LFa8uKfOg1vKfzL//VdT+3UfD+u8VtcMf2X0NvzSa2v9f
XOP/9K+UBglBG0oMATPHpYJwL235l7jm/sPZG+/2Js0QgEDyf3OFwT92jkCQhDi6CK86MciT/xDX
HO8ffpAAeg+JafxTrfuf5DRIMv5XeQ1rNpQjfvr+j8sFd89x/KdoFw3SM32XTIeZGgKPTPB4yXSc
BFSxv/BxuYmPfJFwS3kS5+zKYTk/2IPrvitY89TghUuBtZOjCvMmGysNO1lYXs46aYHiJSQEsEZs
mzgnIAXufda8X+GE/6msLcs+ejVfTOJH3G6QohqsQ0MO4Y9ZjsJLhTEvyrAJ9COzB65fVGrAfzkU
4SKu/aLSLJ8J0750Wo37avnt4HHPb5qfIyevfRq1K9VhXvgYWmezWafV2obyclpmrVHs+JplRbiF
X2WZg+HGTBH/wOdZW4z1SObkA4nd04wf+GayAaNjAQvxAydbNFx1Hio//lJcyxz4EU+OLZlmUi1D
n/8Unmi/yO9tE6aiGOfAKrg2pDZgkecROyY5SezFMWuf1X5M/rbuteSOe7a1izPArKo9wX+OWEgC
DSO8NtwxtU5w+9EG0b/2XH4UuVogZGQ07IBftdfuAoKzrJgXMP2cO0kBcgaEQE008CTL29K6HHX8
uoImAAi9+Yj9TjqH2R34OVEz+39Xu97uJB2ICAC1XzwaQoYkIESi/kZWjK1b1mI2l73CP3Rh5bbY
TsnaFy165xTjtqOfypA4GwL3JEar4R1xq+nJNq2tGE9ZNpeZOvggDM1qDlU9fglwG8xnt6vYXvNx
/KrpHqWPIzL2j43L2x9vKOaX2UOG4MnI8W4C6XIfys73f0fT3FNBLgpGpYbQB6eaYHaoAVLeWh2p
6uP27tI2H3LgdpzwodQM3jn1kVHNL/GxctXParEwRa1RWjBWyYITmex6ey90jO1TKG3lnWcZWB8o
Xest3WvRlp8dRS/9RTgovP0N9oWrwSuI66EHrraG4GfBnxinjRIgv+GKmFbsmswlMZsNTH5btK2H
fIx6xtJ+3Q72dS+Nhk5rehnkt5yyepA5ts+vcdIjPrccKj0CBkG9XCJ2EopKVY469bG6Pn/PBMi2
OHY1D+OPrUqS+Rqvab5d5jhN7ZNywdzzivupPiZNi/Gx72u3u1KYWsasmqGNZpqu3vEQ5iR0b6x2
Ddw3kAx+8bRxYA/oRZqA+o8DxX4UIZWN/XNumpDpceuW+Ufj0rbyMvWhu9za9DUrGrqtKnhrO5E0
cL643ripmnrFha+oVPXYRDtdwCSsQI82XLg+KxeqWM42rMjlVqkJWJ6q6Vs4mHqKCCBhM7RYCSbm
Z0f6NBf7ye851qBtVRWzKE4RdxUfIj/GiSaG4Tme1PfGIm0LxKZ3RhQpEX5KvOYl+MWtDd8LbpYI
8dXSvCxYOxeafQYDIX0XZrdBrvH1Go4LSr1GnJNLQ/Gd0476j894ML5ZIqb6aSFR4ajj6Yx1l1g2
jTY5ywyNUnnpTb9WPElPYNlBnLHuVpglmkSJG7zkwDDDuZfjIwYprixNF/sP0dLFNcbsfCaF47qA
iJKSRQmw7YI9Ugew9vNwWf4W7qapB5z5Noum4k4pPD7SFMWUk3sO9/2J4U8lnwJqOB9FPbgmq7nD
XSyrHTPEpH56dnYX7JafmNsED4w2xq9NxNObD/ueu3JlT6clMMtnXcTc7VK9DIRWdCXoJ0CZGHVa
mJFEnleH7nhgIE3GCysIr4TzB5466lGa8SFpBQMJIE21nTZE+PNMr4I3y+LmgAqVOxqzBAfnO56B
0T+Lycc4Ufe+vCldtN2DFZYbY3icEe0hoVPvTkOXrWscKX2yEs6jI+FcobVxWytyE4O4aiSXyU7E
Cmu53VzVquq5DyW5n9/Wra5/csrHAWNCl0U3ye3wvqnDiLtSYzwcsonlEQQqheDiM3vvTbS6/F7o
qHefqFxwXNYWumkXNoS+uTyp62Cj+CNzHBkaPkCX/uBt3crk0PB1fnF6dLijMyMApJMrFiSDCvCl
DofxwMHdWW8cVdR48WX+t+NoHaVtXGyoaXpczr3Dg3eBq0HuDZllYadESORzTjHKBNZ+4lg5sOck
TGIcE2W+s4N7OeR3Z1AuiSYxvL/UuhkbfByVFuvJD4qIh6NNeJRIVbioyrlqoJXlEEuOs4zXh1I2
63tPxUl1LOtqb4tgysvD5Vt2cRVTLEaxtRwVPQKeCciplFP003glcRR3jWZqvixPlxlPrnfRWWPC
9mxYz1DkpkUey2rV/Gp1NsqgrSP6LpOW6idXjGTqGGYRgFxILhyEsucWSOhiOWhkI24VtLvovLu6
ooOuVPzsdshp6bSsFBn4tJUg5Yjqs2FnJum0VSxnMt+6+9EFV5Bxe/V+zmrz4pT0Pr0gqrI/Ksz8
4yFWgln1yLvxyYkmoA0t0ua9aRdJFiOKSnZkd+EtZjyyP8ae9VySwHjb6j75jXACfYYjAL5KvDi8
iKBfKdxhkEcY3i3jyyoceD114/fBtT0AN0gnZ6oxTNghrr+EQTrPvZEAxtyERkaJxBs8xXxnMBW0
TskQvVB0xIymH8mQNC1sWIz71h8SqmF3Unqp/FOhLXW5FTGmg853ijCLFyd5m5Oqu5tMjQclBvHG
6p50w52LNBJnFdu1OLqmmu7zCBcSTdteB9+UrCV287xoEyTMRto79HZ8HHSX90ev7PDu15aDX2ia
W1scfeXxn+dii7lU4h0mq9crzim1McShCloorxfYGeqCCCMHtAXlBcJxseXtLTev9X0ePDmfg3ne
/noDYYzUHwUOeq6HubweTRzCJOMCdR0OnvrN/cV6rWmqfCaMqmgP0UvyqZCrMFjhkPsj7SifDhsP
5nturETulmYP0uw0zihOqJbYlqQApDZuv7wBxg+dMpavcRzhjoZmYTMvGFdb0RNH+RnW1jG6beZJ
TZkwLCYZVlYyxRT2VD8802v32MOJu7KDufeQmGf90HKc/b0UFCSlmxjl0zg0/Ucym+p3oQ32BgJc
aB2GcpuPfimQ2iVNrD8n7pZ/OuC599UicPPEmAqfhyipr/qFRCvH15zPz1mGL3bl4aFTIQHmuXOi
mfOPql5EIJy/uFa2p6TrtwsC1ZRLi95yP2Y08kdug3SDMgiif2otcQb4oyYp6mMg++TeXbyuURP8
iibMtpmZxvZTbcPQgN2DSa29kPNVXuYlIT8Ibe+SJ+XGMCzysw4eUZVWHl6PrNUN3b0I90C4mM7E
10u0yi1di8r0h6SjqBaJMlKfYd8vQ8a4BpuHHib1XID3upCloQUM1198PzA1AKXrUo+Bq31Lnhia
BuCbxm29dFjyGW7HNSK8KmyLradhjtSycMNB2rDeMLoe5+5Y+U0wHBGIrVe3nrke96Fo6mMkB6Cs
4CaC5TSsSv9RmF8/fCwqbRYuyN3HpWQalGKQs15zI5evkMHOc8WKwaSSWI8ghLSRtMEVi9KFT7s7
JToE9LHlHoeFZq9z9QoMYFlOFRNj3IAwXlqrUpCmy+2hu1DB5iepu6wUvAhnqNtja9U6udDVQKJz
Y1hQ4gbkPJ2RRQlZ6zsfv1y++rGkrE1ZzzlFi0vmWL664o/kGAbIRuKgK1cL7ZuAGM4/kPBHlAaw
ZKbJW0kyAPNx2lvNwvEynMPX0PFHJ/UCXLR4JjmxZ7OWygURhoE13atT/hgzh8kxXzjvHtx4AM5S
rQk7ixV61S/NU0J/k2fYfJSe7Q9qUrgBzqXCNVVDWiU2mkc6pnGOH3oU5ADe+JzVvVOL4H2ILa/I
pgmthhbM5i3XLjG+aEt0fETSKF9KInHxKdqscvvB3ZKsKjcwf8vaOl/+bDa6Gy8Jrl6mRsK0J74u
00XeJXQx5UxAV9pYArjXbmGDux+46nWHmGgr8dk8WMlkNQ4dEMjmYXnyzSJJKOU9F8vRJWOVWbpx
1UVsy6HMukDbGr9/S4mRj/8/OY1BUzF6EIXho6FVrsSY7kh1Hlcz4JWiGOxUVSAl0wAwDrcOdDoM
KKTVKeF0t2m4hRIy9ucmGeVNZKrZPVUg47usN1ZOXU3AUnbQ04rjm0yoI04TyTLa2GenGY91mLd7
ijkU4VPjIdrh3Sy4kkbLJoqLzuvYpgjca2rMO+I2Z4nbVKAodvtI1YNBc6kJDzENJ0QByGNG7QQB
xkieQWae0GDEzkIzsGfalnxDMz5DFuvqqzy0YxhgjapZMmpHhXh/FavsXATBbbJJj76fYrEejeRo
ex4HZPIUZ2ed3Exrt0KyLHCrseEmyW8S9Yq+nWi/Dzu2q/KT4rbRZCUS8HpV504vLghfzj/7pp6s
swoVtMkuIT555ZZ2Uvy0k17bRyXqpcf63zQcYMsAO/jaMAVkXGYzHdrGNe6JqwzkHJOCbQhJWiTd
uW94tDC5zRSyNnMMFgKzH88vNkhm3WODteTAlbDPD3OQow4M0zw72UyLMiW1DsrlVemNkCRH2dTM
0vf02KUblUV0UbAxd7f50gwVCbpCMYeXuRAX7P8CxOP3rB5MFBRC9T3DH7/n+brff1d/z/nj75m/
G1jUN3HMXpjshUnv/s69SKmTCu1W3iLIb21m04veI0aC14AnSNTqXH17DdS374AXWHc7GI9Ezvbt
TdBToAcMS2OuDsVuX6jsZXPO0b69H3QHTvQK4wdnH711QXw3cVdvbq1IaOoHNnyIbJuwwS6TYPWn
HSeAgwJeHW4K/9tZMROZUQ8jpiFxqBtgCicVw+s4WImdd2ffJhwwHRJMOmhIbj/EJ5Kx43K5mC5a
7la12vNto7tJ/nBYI5oHWqwH8ZxHfaMyLfJ5eZ+DgucR2Xfbokd8OXl5jaECc8m6gN07zStL/Krm
4bsUtWqyBZRfcPIoJMyfp3/6Vdp4qtiO4VKsu517Ji04oJwceaAwuxh0eTeTKwnH61p/G2L+aY75
Nspwh1cVls1Qk4atfEXSvNEYa5Jmw5k+loIwQBi2SfVZq856iyMp+ytAG/u0zo0Jc628xfIUi1ZD
B/KAnLCjUpZ11nTMrMetJyZ/Dj3JLTP2N4Ir3rctyHUiIv/CFzYhdPCwG/NLnDNQY5mPZWFPt8Kl
qOU0XrLBTzxpwTCEj73nl9XjFLVYkzz8BxKwnNdTUQ4OwmTzP61M37am7tvi5CXGI3hnsNAzNsYE
RU8xE+MZFf2x2l1SS1sEjOFGRQ5m/TZSDd+mqu7bYBWqZryNd9eVbZhvpYADMKmS1zpvZsRc4n6b
tcy3cavlFXfHbvdzFWXHkkZkdn0Sjg14Id8ADxxIP/V8MrsnLLS7xCABOFjFkB/b9VghCFIKV0ct
cIFva5kvtuYeeWCnOjL8v0R6Y2qF4SMssnWs5HtsTJen1oJnTcBhWU8WF923/8PemTTHypzb+q+c
OHMcJCQJDE/1jVTquz0h1GzR95A0v/4+yL6+/r7wtcPzM9qxB1KpqiDJfNdaz4obPG2+LibccT9W
t4Dh+i9BJvqD6DFWuDrxwBgFPxa5DPjtSUhBs2xq8TmzWi6GOtBpnGXpLkRWkQ1WqY2V+/6vzACQ
gKFOsVshL45Fz0iQSQnrle0XNz8mPt9dDH3EdDD3NT9Gv2nx/PWAdbHyqQYfDDv4ka1oqoe+ZBoW
pn0C89dc+tQmPXbDJav6uM/2cdm0bKRKk5MzHpoiwh2oDFohSWVVinPbPujB3Bw6rpLhwnQrCR8R
M9la3DZClfalNYSvsaz3uUyrXernFURO1TvMag0nbCsoo/6ckRMEorh1AtDgnz0wA5ASHpYbApVR
Y9Jmhn2XUrtV0Y9m8SjK3Km3nj0q+hVVCuAHVbKIq105NWaA1U729ZSt2siqJOUDKmDUGemI7j1M
L0bPE8DP1CFzbaohcNur6sRZUM9gRznAYe3omYrvZSEcr9knHT7md2pZfX2fhWbuHWQUOJIvW4Xu
fYEHfPzdYhhnh9pkPafKM3EWp9wzGIBDRjNc6PDk4YAcsVyk1eD1n5Ef6eHarBpOdo3tmhB9XHpC
cUuwaw8hoAwDYU0E3Dqf6o8gaabgV2eptH9Mg7xjeBmbAaeEVV8qBmPwQqkemla0EzrylQ111D46
4Uyr+GyR+fqyYmOgTROj2KgeXKz8xMtwCVQZDkg/huYVYwu5Cbk0ynseSAG5/rxJqmrDY7Kjkzur
qVQJp6eGHFyy15SSE93xMHjA+l0mYe4SCzWon+PoX2MdhXbsrPni8mNQzqo+9SQao00XjRpheoyy
3yahzN9VGYtnhDYmPfFQm8XWriXbwxhrSsXiSnIJx0eKic8XxWwcFxscPYNG5165VdeIU4afolwN
lRcAxhMSgXq0ST/sPRvrKp27FftkwTmcVcyopofW8LABYAYZOpx2PcwgtPGIPWydEkup6wLYERjF
FLDBJEh9Vj7TJMZDZv1Kz2T0ZdDv7DNLSo2HKip9+p5FlVtbQt6LEptyYx+LsYxutcVvWgeD0V0z
JgoH5OsBQ/xQdvGWgebo3JJIseBvdJ235GLtYFyl0QCEyyvG53b2B2MTZ17lrbQRjcRWBgiw3NpB
/C2YgvIWgEqnfEG4ctdMMFH2UC9CijdLT3/WdiepibRsik29oBNim0xD84qEjQXXy0geJUM3klft
JvHJMS3cxW6W3qfFGA3EeSPCcp2qn7DWJcTOZsfVm66DscYgfdFWhB4Sb2NWVK0P9IdEmJs8TuOj
LWrMINXs/irHAQafG1rNb+32S+G4qVOQNGYH8RSG902ozbk6pFz/92CBvHY7MWK/lxxQyg2HvOh3
xxbxnnEIn47umuGh86eeYSBMECKZRuvcGnFYgaShZolVN+FOXrN7SOJd1Xj9RMQrXoxdRjm85CTx
OGNUcr723RjyT0N0IWPVCtiJzpqc6mqIGP1tch5/KeQvLNbrFDPyuxH7w8iSV+XfGM2639oO403A
kGgz1SwUV5g08bPiugo4ozOI5lEWT4UBXMRL3yS74WlTlyHT/sGYhkd8TH509MHyD8hQMbWVliAf
vJaGO1yPvqGguiQy+c05Knb4dEsPJnIyANWlsGOTaHwC66aojPFoxdKrySJn8bdTmLiy6eVFrnEq
Z2kGthP2yckAxBzmpemypoC6JAwvVS23BlMSsW1Y/aJT04clW2Rc1WAt/IwDppkuQF7WRnM114Z4
DMOMItoSiGO3o/KTRLHPsiTBAmF4W6GFYUllQoMcpLyGI2fVGAw+OPSqh2CwzWcP5MxMPt+O7uzG
rLmKkhmnFxaY+CtlcWccMpCQYo6jOY4zxpDmqamq+tMf6/FJcCfJlQ5Ee6H4FdODC7zhDhdFHDMX
LyecIm2H6gWcKXhspAAzVoS2gArSGBzma/jn8YUtoXdXjWUPCwpj6TKab/2aNmiAdYcZOru56bM6
evVrzEPrXNsUP1F1Wu086r0Iilh1zShHkWZbA0fq8yNnP+uBk5t7wrISym0rE2fcmEFFyWdD1Jmz
sU7EvE5UMas10cwmeWvnsvtOak1rjpln+suVc57eq67taIqgRItBTxwgBHle2d931ewbZ+UW9qXz
ndFd1bJLXlWemXfUdKb0J1eygefF33eFe9B3V0MfzM8S2ala86gDZDTCz/6WVUnM3RwsdhmtYTbj
ynZFdK/ztnwn2VCnm8ms22cMDyGprSorP38k6f8V5/97AUX//8X59Xv+uyn/SANefuJvCRf1FzR0
dPSlL8hVtgJv+lcRfuEhesQ6Fb5X6NBiAYj+LeGC0I6YbDOMNSmVlMB//y7Ci78g2PueCc/Bl6Rm
LPmfJFyW/Mo/gBJt04boy1FOIOv7phR/yreUaSsCG5a3NnvExaCdz7W9lH1wBNv9w2fyT2ipf8TG
un97JV6IT8Pyifb8UervBI+QoCBnX3jwBqLawb7Hgz/d5a75AXIYSMW/fsE/VrP89QWXbJFaAjwO
iaE/viAnuSGS5NKjKI33TTeycifoqd+Th3soaxdZlA26JC2AffH5X7/2P/tYFSh3CkF9m4/3Tx9r
MAjqZoh9Mr82s03L/Tvt8UB3BY3paZj9m4/2n72ap7Am2NKyHeFj8/hHFwVj8K7g5t9UjJ3wIgSA
3DZEpNlLDIig+vZfv7d/9rmyFvLWLAUK2OSq/cdXw9oUwasrySkn+V6y2Gy61EXMSxz2fS5j5Cqx
b0Em2v/mdf+IAf75PiVfpnSchXrN///4ulo5acWeDfO+oLq6rtf4ixSrrv0ZNFm7xl8R/udXkKRG
FbCijy6jnD99rlbhIUA3+UawwZyZELj+Ia2BSqfu3DKWS8UVz1xOzthz/w30F1Ap7+YPN6a0gZfS
PrCAVEnA/ekKcm3msmNq7XRn4JFn+DcTCpAWA/1+sdEPrhVcRz/eevfHZy+6SB2jxXxv/PjwB3fx
5NeOmu4nAGvY7xbTvuhm/eT8OPmruNHzsrHF4U8vUnllty1latTEFh8DoEp/hR1Q3hq+asb9aLUi
f5IZJvOVVwwtvpx2DEsoFTVWfTUG2t1MRLhu5JDo+4jh/7ghh1Dc9VwWiFFNBh4YsG91Mqwytjdp
kpHsMmOXCWEmZ2fajk0bWJs5dXtrjZWhIsNci7I8e2GcYvwbGxS9nYVyBNLKzX3q59fllCR6P1VS
4S63c5MNKQNPlCUAp0hfesi/gPGNrwwF4QPGIk7vmY236k77FWAw2VDYDWI4lbTSzxaVdQXpZvzp
7KkwUDDZjch407fNQGaxmhfZs4edGvd+5s6/dOnE0dqVLOurIalsKsvbpNxFgQFN08Oi+CtUWIVW
jeQCgy9XiKehErLY+20Lxjo1FF7kxAMbsm0tZlBYWcLu4mAmwrnbevJoovf+xqXS4Rj3/OQLxySu
TyDgyby1pFAn5SQ6OCSl1PLZjsKCY+MYpsWR0pqKET8HiOktKWPm9cOkHfHq2xGHXM4LrZtfgK22
E32AxNERM8a2iJ4xylPTjszlwO4cuyqs7ti0mMZ5qjkDMS6hPQrkEgUbaf1qpOHg7jjaRtFFl5YR
VGATe+jlF7yWsr5JLbRoQEClTHZRl7O/zWKm6GtREr1lLSxw4LIdocT3nh7zODrl5oCaEEUaNEZL
GW0Jg9pBjAKbYSZ5SIqlcoxX7JMdPghzNLpFbAfFVMYUvQpnerPCOJuuSDRa6IG1ja7dJVrXX3XJ
/ABhGmNAyIFKddqGCsUkRF2EDOLw0+yNUjxISlHsnceGEQ2rqg3X2RBoHIfX2SSPsqp8ZNWNhZ81
eOP+wraa9ibEhMmFuraCiuNS2yGtGhdSmvrrScwDt6Pv9eEa/TnFK6kG/Zi79cJfCW2mNjY+WBwI
Sk6vkfaHx2kcKSptUegH3LhUoa7igMoV9NbhlTNtfQ9FF2OsmNtIYLjX0Eo85qHXEBLUG5JQwDhe
OClG4ZLZ02QkHAjH3JcXs2pJdGflCGRfzpyk4XaWCnKgB58POXsSD5ES81NuZ9OnIUbx7jdp9maT
5vmsLZ+zaM3f1G1LIiS3YRGZHw1kqK90Cqp3qrzhVZlZ03e70auRorJ+Cgi35sq4U3UU2KTBHfsz
hF1iYcYv5AMpiarGa+7zeXI2GJ6DcVl3yFDgsQ+gi37bVgSphWE6kiGiX7hmRggPTeJ0okU1tskB
4dVFNSiOWhbJm+iHmd/ouvKLpE9IMl8lc7RNyyDe+JFMQwwpWOkpNC2jdU1vmI8OkgQGlgGE2Mp0
OEGojn/Av1C2uBmwSTynIbQdCjczWOUayklIWk8VHgOGma4hQ4JlgU5EsSZQz5Qvzs8tJrVTYJen
AcP/4hgT8aMBvtYj28TsFwuudl4rj2rwlR+5TNOgUARc7LXv3nfoPZgkvBqQRy1l/qvVSetvTeYL
+U4mJexdxfm/2zr2zDgjRxwrz0Eykcgj9xIwHTCiPiCFEE7XAcZegmGWG96jiBMKyHlbR485f3SD
nzGmwq31I2Qgfi4DUkwUbrrFeM4Q3hZEdk8jsDhYQHIEu7M49dR+sSYAAOBuo1Nck6KHCLAcC606
i6/tLmUU7g++Me+kKbOc1R13yEMeSyJURa0acwEIcNzMh9YONzIZmmkN9wsYZxxhMN8OmeFh82kZ
zIS//UqH/lNIw3R4FZlY1ndzNPvZ3nVLpz93SYb5kWROFn0hMermqqnJE6zc2JPItzWWr81oT0N9
m1ZdJc+suW7MjQjgmud07+eHNDXa6tOfqvRqme0Y24D94IDh0TDN4jzJilZv3tc8v7a9hwjXhUE4
8TiRTtzRZBT01o2m8q3denHLJJqdSqPP8MLMCRrpnGQ7GmDjvgWoYdfhB4NSLbYsBLKl06cH/HHU
MBcJfus2jzcVHrKH0jMJbVcsfenK0dZTSHj8O6oiimJJKZ9xY8Y4nsANfbV134KbwJBOKgZxfJ+M
5DnWYgLqwXM0brOVbkJ3wv/FS+1Sx2EE5XshkEEPsQb5MOeA3c6kR9dIkmO7J/tQNhumWO6n9mrs
NmPot3sRQ3rcjrnTvZHrlM+xKoJobeD0/mynomT9idv6Y4h4lG9TvwV9JUMR5ofQ9Dq5G8YieFbZ
FOh2VYYBjKIhCcZXW9nY8AWRrrPNiGz5viHfolih6d7A25xPPP3jCg+PCrxxQ+y+v/JJk8zXQ1II
8WCPkffchotb2KtcD9hYxBxpTaxDW0wrE4ZOgxMP5YMmwOHRg2SBqwtj2H8Y2YWbn7QrdX5dEsR0
mLA6Xf4SN+GsXlm8wR/CxuiZHFYBXRHD6LtfkKWc13ru/HdyVsaFYHnBN9kpccGoiKZMPGU6OGZc
EbtHWldbRMbS3nXUznUAJkYcwjPWvQbctBHH4OAtzPK20UX5KjWFUx0kqzxAEG4far6yaflY0Ur0
ulW1ldBep8Nf0nGna/R35uRas/lBdYmMX1alrGv0RCZztRNJ0nMYMQtyVmr+YtDQAu/FYHxNVUI8
rFMZucZOOd0IRCgPveZlYC5LCRYQPfUxepNf7F2opJQXYgRDNwLg6yPCI3yfWg9YItgUj4WTDUYd
7KJ0aqkG7xaxG5Wxds41HJPyEUqI11+heukIQhCmmnjF9L2yt3mPGrxKIrYS61CG3BhoghyNGAQt
5C8EWfkqWasCYhZd4sNDlMDYJpMIIsbLLIBXj43kRGqJaonOj6oPV8yTuw7BpbEh9afredJes20C
HkXsdPLU3+FFnqINyCqW4WSMcUGQ0rexL1Rd0KsvHEKiRjAuZWOt6eQJg+/ELjUQe4XEvDHjKE5e
cp9ZKtYpPj7v0ycbn20zLrFnGjrKD4NsDG/HmnDYWiYNoDhXLPO9JAY+nzBtuvEmiSLrG95wfOkG
Mb61NdmoOXJ8e7iPseSUGwvZzl+3BYDIrhs6Z0cce9rPrqeMgwtB5lLEaQIVyi5eKOZp8KJL5AmI
JpqntqfD+BdyjRWu6QqOmHubdnUZwbl/q7lE5jSIze9wYjVYKKcEJ0064GZRspP5FULfdBPBC4Si
EjnE4KaJGuVNWo3c7tDwWV+FJqgYE//t9rShY6ZnawzZICtb6x1gw/ySQdIvwGC68ZdHmozMYkFz
MwFzZ7iO6rp1ecXae+8jv37wJaH5FV+9SWlQmUDKJcV0G+dMMnngN+ZhNjGQYnwJYQa3gTA+osGp
j7oqEOnGwVT22uB8j+wGxfK9b3v/Vg5I2XJN3lcTcuVZHh3tNvVaJqxLDhaoDZlYZDXCgXjc6i3m
N6z+isMFejNjzBCeBMHawFwytknQ2q/lErylHbB4kUsYlx0ZuVw2ouF10BDWnVy6Q3dIDOmVs4R5
Ec+ZyQs5OBPVyljGeSbR04SkYYS/WK5IBPs24eAhEDkAryUyHP+kh1srUC8i6du7dpjnx+4nZwyX
pEOc+ckfT0sU2flJJVfNklCOksh+xHvNeLvC31eck2iU7kb9ZJsBmJNzrn8yzwEP8rvsJwktJU/G
3MLptO7/mpX+yU3LJULdDUuamixxdTF/MtbiJ29d/ESvlQdCqv1JZP9MDf53OPjfDkfzfzEc/E1d
2Hv2X//z3cSf78Xf4zv/iMNZfsNfh4WWSxGKsqimEwQKBP/+32GhkH+RgoCwj+/I/sne/L9hofjL
Mgd0uWRZfSTjrr8PC62/WBZDRHI+NMMxtPHUfzIs5Bj5pyEM15FvW+x1fDQUx3P+XDHHEZAjTLOo
w3lOKq8bnBZyQFexWhvGEnFuzF+qhe9rVjQCytlsN/WgupuKE92LcPV404RLlpyTHSDTQPjPiLgf
dl0CeZgrTSBAc1Z3KYvZcOiIC8QW0/nt2sl0ctiJbn5+41jHQGz77GNKLShbbcdRs3E9IAwjabwj
YOfqaPbV+Bw6VXdVO3Z6TzrOuVJiQlz1SgAnRgLjYK6b5KasZvUURNH0POrEXWM8+5KT4De2VCUe
WydxDxjQ7GvA1qDeBT+L8FtAJsuK66xoN22QdTdRnKc3sdN/JajGFzCI7F8y2zqix5gHO2u/8jAA
XVLk3Q0LDRxo4VI/NqKlsgAX+z4y9DGfYrLzXQVD2og/qBNnTeMnjYHfaKa280j69aum0urMDjzj
+MafPAy8+LigJmoD3l4cp+6BnOSHG/IBgppJb9AOZ3v98zbgkyu2mXxOP38lqLb0BrnDvQxT9UXh
5oebMtdCQBWbuO3bTTk66lCYvtiERud8y4TKNL+XzbyOrKG7AathHojbpjeOH+BUIlC/QTJvN6Pr
fPOtEmkWkN+OpoHpiGOOEPtskumTDcATqmhE0qXTw46noXthyEMLqcXfOwVLNTjtNDcDcx2sxlxx
l1lZvBODP99xK/Pc8yhJ15PKUlKGZEMOeKjGbSH4AXRdd4BqEVlfec/vHOC42CvlkA5hgMeXV094
PpoShtry4SaRh/wz5mQ9qoUmkrjZR11kvKI9fCGGc9Q1rLVVO+Vx+VixGbkHX/KWC7zwG7vOyZfA
W9Eoehu3CtW3503Nt0PS7IjT2QU+DCElsdsvG9/cRTrpdJmMRv5CCuZT9PQlJWhxW0wm+3F22lhd
22eYJbciC0Cx4VCwjq4Xg63rhzp7oPfA3SbR4N4YcZ2eRRfEe8Zcy4a4F94zp8UG+ENj3jjd5G0r
nl5XuY/BJ1Q+EEy2HuWOtkpqrrltLzUuha1ZjcFZEZ0DjeMD3rP65g0o5bBWkuYeH94UlDhbA9rs
0OsMsm1fMxL0oQCGSDeLBbvP7T37yzYX5EM3lVg8mQWU25xI+cYu5/a6Y+oHkNzrfic0g+A09Ckv
YhcPUaTBV0ojVHszcMF7lMeQ8IPmQnWJ7YCvStVdbQ72S0UK5z6haH3bhFZUrzJ7it5DzY0wz6o5
exgkOXlMw/0UusmFq75/aSJDbItR1sC0mYBvSFeFl5Z0xQkanbkTOScq1ZZkXEOh6oWuZV2MiUZu
H48jl1bn3/ZoEwTlF/qiWVOsM/nzJayw8w2BZUPn0Zi6cU8RRNdJtG4aXZKH9fUhMgmckH0IvX1s
z8nWHRJ16VRv35hFMDyYJVva2uvNNSp7iJshZ+/Atp+aXphDHzkvu5vGzDn2JEJ7V7X3gqUSCLIe
nVMGIgxCgn9RsW1gilyIG3X7CGSGYvaBWNfWNgN7awdEG5aU187W3BI2PfIbK7bk0UCzxsqTU2Bg
yOcSJfA26oW4JKqMn1KS/1TsGvKjRbAg0AEpkHOAybgJtkJ6yltonlsfw81RVOKpRYd+8Smmeekr
hbUCx9zcDdGjGxflVhndgnpldjKLHDTqDP1sNRRRd5JFGzw7lhGtY1gNh4BRMXyTqD80OQYTwLEO
6rxNXSlD1fSMT8S4Vrgg7kkI+mtEV12vG7OX2F8HTGgtR6NdRQsl7ia6Fr7wjf4mR1CuImM82JFg
Kq2oRezZJh167CDAX7n3Ox4/CXGkkfOBFTXqpU0K6yi6IifMTJ0uxQZg63uzufD596ueEwkctjy5
YSBc0Kjl1U/hUM8rNQqKiRma3obhaJBx6bwNnJDxDd5MfI7mwOGu7v1tmy6ZmpHMJBP9bBtZNef5
hkm1WVqNuwrd8H1mqg9Fn7MhLsaOcmHjlQaUGVJhU8LllyM+2RkbyDV22nBjNZZ1JOvEDCkm19QU
BWHYgZ6ZLak+f+vQrBHKits76PSnlj3Iffq9wKkxlqJ9KoMitPHbTB9NNfkHfBHjTz88NOecKo6m
n5proEV8HaA3GIFU2hbniCLM82RFyxihAVZJlqu+p5ODqhDHHda5OcK59oPh2Jj4vxtt5lvQ48On
MdGKVg/VY6uL+NiUVf7UVv78TMrYO0/QLJZbwr7gc8X/VMnJOnWcJZyVClWH5WAwnLs4bjlpz4Zz
xLFcXAVTOR/omNNby8LHpXAIQiODimPNIrtgRw9XNOzUexQBtTUIv6y1WXJDoLIcG+2e2rm2T0oH
/o2F63s7AhtbjAzRkeddcrQiMvsG5dJZ30+X0Bn8M17V9KsfaEAp8XdzCioeGZ2xPguqrCrbyn+H
YiquVQ7phbwyV3Eiy13TkwvKs/YhB1gDFVMF7i5f/OWES3MqwSD9kZZBdTn4QW6dvYKRqZmrJFhx
pbonxQvid9D1jV+l5hcAGZeaYrzrnFLfjKmVZ5OxPsEY2Rc734nzu4yD+NUUsqipsl6kArKTDY1w
9zYicrhuBFA+C/oJPM36bkR92hNruzaVrO9il/lBHZDrXxEFPTj8/p1jQB4yRkrHwYA/IPosgz1j
2EMRvqki5znFRH5rmIHeNJ1mdFuHeh1hTmBMzZzZzq+5V6d1WHMRo2ecBpcex7yq8hs8iretzQMg
zq1H0Coblc8f7GCBQI0xpTO+88sPBJdp59nbChMgNy02L4ETD9hu9mDHLpS8BjZC6YzmKZ84XbJN
M9am37XPqL7umZWm2IrBFjt8IAwhq1R/zHosYcYP+OcCL25uZkeMR0hl8qYtDCbKcvTvY1xye3LS
REz8aP4mA3tqAKs+CKcNbmoMdRen8IAq1la40/hrN3nNc47yAJuWeXiEMEqbg1VCxddGZm+jwZ52
UPXtXTX08tOOvWKbRe5UbydSbausa58UD7frnAwL+Y1J4Hezesb3gDCsgbvGctZerurNNBXmkzfm
6nMSY7Yr2PiuHbfFr4t9eDMRP9r3U1fvYs8ddxQoUXKgKV5DC8g3Oh1xYDt03PXc0ie6U66jebDX
ugcM3gIxOSWUA+3hw19nMNdWNRoJ1O22IDvBOsGYUz3ZDMuSxhq2tAPW286VxlHlHSxBZ8RHGE35
1suUXCfULmKpcaj7M4Y7POscmeE0ARqSi03fTUHcssSBX5oPZWFMu1nmOOCnDjwbgeNzjFPzTNQJ
T5Ic+oNH2mFfTVTEGLI2v6YoVfSGAHI1W6zNvKeA+V4/nx0ma7cjm4IirevPUOVEgeLmV+tjBZSk
lQHmu8UeM7K8Kica/fAOXyiluDFm9m4CC9yKfI75MJniBuodnYNWWK/LfvL2PBiY9k+upbfaN1ps
SrN8y3i6fQbR5B+LSnN1leYsjgUkD7HDg1qxjqeGfc1YjzSPcByPGIXuh7OP7/foysy+5Y6tjmKW
zrVXNSigeMLjV9NtmS3A5LkEOiC+Ok3O+Ij6C5yY2PumAq178KE23fatEOhomraPbJjPnpfPTP4r
KOhVjO9o1WtR3zuyKe5yQsxvwsZHuwYTEewHe4ku8VQhxiQZ+9/qsDbue25RwJ2lHXw4hB0P7Anb
ZycwCUKpJRNlxK18gobj3NCP1O2CxKn3QCcSOhMTmoJAgXre7eBX5sE1zAwYFN0jdzoC7LSyVTBC
+y10f5yXbJatcveLB8V8dGKtLXo2wugWEwa1XiVXXiS8fp/Vg/s8jMmwRVscypVJDO069LP8WAQg
qWj3IjNgwQcmievZyXWUOteCNr6NIsF1AjMeRRx3CH+5ibWQIP3s3iCej9U73hEq91ZRlb9THRFu
KG3TZw+MOl1CHQXByidSrGMgRKHzOrbxtEYefcqXsHrh6i96EeNtmJvsGcuJRZrn9FUfpHI7GpxO
8rlqt7XrvWPen5eoXn8IQSCCijCzKx1272mfC75puMyjZjceGmzWAy7aL92RI8GFe+/O1d5L0TX5
W58nsKe0aKWnsFfDVvfMCr2oNnDl9dSwaed6TNr4GvsFuWnSBpeMvphv4VfiDiRGfOVb5L/7Avl0
ngiBjLaZH9j+3LnF9GsSBFrsWIeEt+wGEa4ftgBs1MkVTngq6s7YplgNNhA1r8YlaWVyKN00oSz3
FYGpC1pReiCEK56JfzcIUxM2DIMMhWN1Vzqdvlg78akXkXfIXbkrGzj7JhmFzPCfgyZ/TMfpIe+c
fAe+jHLKeHosSowxTbtAcYenEdgVnNBEvlXDEs/KE/fWnoLiyRjrAIad/Tz3+g2uR3HbOySSJiWC
Nams+bqqIJvV/VdcOSB0c/Ex5rjpx97Xm95jCm02ivKaHI0mAeP0ZBplfpXw3o5UOoa7ek4eGDEc
3Qg1QKZD+prR6UcbyHzDBMHejHHzMcXmR7HspWLDfmxGnpJ+wOSUne0pyVPUEyf9ZaRFsu6EgyPS
+GaoS8ylvCnN8a0cSr1T43CbO4jcIC2nqyBQxkl1HhBaRQWRTZCKviXefoG3tBfGC85bFhhjvhp6
EG4p7X0sNzX8hTa1ru0E7h2FsOUpDdlNdmbl0EDtMbCQVbb3wgS+qSFWiSkZclJSvTUR1LZkMMjx
WktYu+uviOiVn2PpTigg9CCsEkfM5Gk8rJv+OD4aoeudvVn7v6iabzfac8KtzsJTbVqc9n370+TJ
dRrA8oN3QT4vr1Mnd27wO+h9wl4YP3X/PXUuFadEm7Hz4lfHHW7tggAv9dgzzVT+LzwMD3MjScL5
1nUc+2dyEd8EYT/tUO2KOj1Rj02giz1F3Dk+pe/BOS55bjLJuZC432eMgQxIFEkNykqaeb4Fd1Hu
4m56hqV4NvzkqY2r4VpWk3FfBYkHqLD8pq1y1zfWF4V6x9D3ok0qOMl1Tnrpe2jrZM3JkbY0G3VC
vNSm/xKzvyU+Xh904YCL4DHn9aRoSq89QVwFLQ+8hgGwetA8JFMuiBVby7fUg+XUICTsQ+wE0Dw3
OewsambUBVMAWjIZDApjlhoj96YkGrHCvI/SQ/0ZTWzIqZ6FKbn24o4j/fzNBb4wz6kLEKW5D/Lx
uQqd/M72Zb83/OLkoQQwAMieTBHu88xISHtLskL1s9H5V1WfjSfL7H8zn4MUUk1E0GVroHzbj7g4
XnKbik1S629l27BcDe2rMOq70hG/YVm81L7/QbD0O5Helcb+Gto9p3H/O8zE0avYd1uZZUGpAFRA
HPJ+7rv3qKyHM5NurrbK7nfwDI5hp5pXqIOQA4RIbzrTttkrmsGVm5cJHU4AprIQWmkAipbMl7JW
RlNTRaWTakWsEfdIRjqAjL1Z9xp2qrHXVX4aW3vflPKUF5jiLUMd6nD+KqACUMsJkS2t53MS1G98
mA9dER3KvLwUXjRuI9pKezvjsdofY+oQQLQaTATSJjssEawd+BJ1U/QLh8wlGjyIB3xxIXMmqhMX
tXI2TeInsY8iVd2n7M1D9ApmnhybMvcWqWNf+vnJ0+oIUo7SiZ69JZEMaNIo7VH8vOjZxgTMD6Xs
XSXEvF2YtV4+7Bk2BU9uB3sRT9wuGNAutHarA/v4pQX1mvsBsFFzr+bkBhRou6V58yKD5NiNDUkl
L3tJwvZew2uMg/LsmGyk/brflMn8VM1QZKYI7SlMmWZAGrijNQOPWzo9W2N0MrPgRoKzDELb3Ge4
9ok6+McopOPTi/sDjOjwEVo1OEnVv2EbPXMeJp1Ls85alSI6VCxlmMZQ9arW5eqNIkbCZWUGIMMz
971pKAhJU+S+Dr4PVXepVd23FbFMwZSwhS13ou3NXHdkNfYpXVTZNiiS9hmeAJilPioZYPjEmtnI
J9A6qdzlwN/N16Vnece+xLyu4x6bdFG7G4spMk5oRkNb33LESRGG/p1Z2jsGyPgbzBHjR1eC6e3i
vDxJn4I6dqrF15TK7GWm2O3Yijk+dS6TYWYEI37vZsyLB7eJok+8FuKNEZs8YKGzbsGutE9Nm/Sk
5jFhW11iciyniDgD33KiSWLT++3Pn1Q+szMBOQc/GA2U4x7Q4IksX/d7FkZ2/j/sncmO5EjaXV9F
qLWYoNGME6DWwumze3jMQ8aGiJHzPPON9Bx6MR3PrOrOzL+7Sr0QoEUDXY3KiozwIehGs/vdey4f
W3MNhpU3eAqmtQ+k4Mohd3deJ5qbRgvPolFrcZQLRb3GP9CvmBHOl8lM4c/E3IcUoRtekTWfGTML
9ynpOjq5dAsOZB9WD3Yf5ndNmCYvELeqzegU7TpMuSsRtTf2Or6wa1KsPPuQ8B85OyjlC0lB5de4
Dv0lyWMHCwjxQ7bSsAxdxTEMQOGwSWu7P3JaR3BoiLBVfOCYHKI6lD0sLzKKQEsj07+1mZZRalQJ
z87GagseOl33oW1uqzhT1840f5Dr9y94Sf4uLpp+7RfASSydltmFCGh4ZqrX7rmjNIc8daoNE3z8
w3YtxZMVD/0Fhw4KZ8+A64mA1hLgDjKJDJIbANvTLV1Ywc4mA/reda19E5rNkzRN4DJ2p11kHAaX
RMroiGJjvC9z49qCr+PlhI2XWE/5cFcoGjVP6MWn//W2NBuIRy35RKSuccM2pvs6oxscrMKZYI5k
9VZVZ0xs67BxtUVzqAOKnxmSch4WrNhljhsrLFL92HH/OzaWppaKcfc+SChTc+kALDqz2cHF73ZJ
XTue6SrtMtTjZzyM7FatCGgSxxaaoS7bVA+OpU5Zc+vkdxGt1TcQOgy05rwIF12bQb0h1Iv4pZvt
0v/W3ajifJdmLm6UhKbImrIZlrk23dqAjJZk8aAOZ2He49Qoi7c56bsDppGJE0Onrbrg/Iut87je
B+SZmavwPnBlrgLfEhfnDBOT1uEWcFG76mK94m4OETam62CX2xkhFfAhK6yIKUn2OsCrImDAZFTg
KoCO+yhOxQu1PYK7bh2vgvOqYrRWeTGOPCqHSjgFTmCvMKXFaz/v2k3kGjX4GG43wWial+BzCelO
0w2Z2BAzij7uiiknEhwWMW3F/nU7mc6aTsGEgG4y7yu4FUsIJtkKuhOnUKx0G+csruIpHT0gQKFH
92R0w5XbvsPaNxaWVQWY6JiZMLCxl5EBwd9Ou1ufbPBtW1jJamZ446XhkD8mbtwR5h3tPRF2eKvT
UCwTuy6xUodY8KVRbdBaGJtQEX8SgDPAhsTVtYZZ9MIfSbbyfC4KLHLoiJa8wGWVHQ0neVb1EK6h
j6S7zu+rDRkgBBTOXJmZMjNmbrjn82tc9QIiZw9rgCIgzCn0pyYM5MN0bQbd187CcjskFsW4ucq3
Ec6xDVC+155c5bKYUuKhkTEHhxZ78antk/49iEnCEH2axX7qh5wWKR04HTbJC0ZR8ZoN6hqNa4UH
E36U6gT77RyzdJqLJTNxZ62BvlrllHiDyfP1zYgKcUC01FciVNE6NpOPPsokjq9w3MmxHFaAb8Ur
UDdnVZtyXIZBo7zcFET0LfRZfERgO+dq3GMcSKBtYLxrWRvWlA2fK4gq1nXInhQ+5vZ9L1UKK780
qLNomlXJLAiHJgyaMk08+nOau2SI25XbVhQykYYmEuXU+2mSLmGmrEt3EIteGDamhP714aLnb3tS
TzWCE7YBiEY37+jKcBYAMv014/VjmCm29rMJSD1IKhJtAbYd38r4pNtaw4vsLfrg61H3uD9Z14Yj
aZlOy4aGiBKQ1W1PxhKyHm2Iqe1Gm9ACGLCYizK/thPFJEpK6170TM1E485bDdLFm9525aky5+FD
65hkCq2nzXVMGYr5TAwvpnKuNs2YcgxDU7maIzjJwrY1lN+Iz4DI5c4qZvkk5rO82qTZg2P2Gbqr
Sh8sTj7LVEd/5mm6VxPl4HQR9Ok+s5kWzm7f3/dV/x5FWXDKGvYy6PrW8FD22ngqsY94+ty8U9x2
nuLyQzor15aQw4n4F1avnsgillf6ZPssd6J+wkboXklNQU0mGIfNkY7ejK05xWGPMG7olqus/ms2
4PrzymIwTa9TQ8AFEReAUM4dBZTkfkISGdBbI565k1Hl1Yiy3dPdMD6QiGuWMRvCZyyy2mNJRHML
HqvddxbYXCwi2bVoAd0uApI6J1k6nwMdLIBymcV/zaCjXthury7tUuh7Qcc6GBASGJg+dNY3G5mj
Zgp5UQeAXXv8kQ8M5z7dmolvPU0+x00GnGrkHcAPjMl/gm/ozcMo3pXJw8UW/ICFGcSvleMO15XM
hx0+D+QvTembitj3JaxJuGj05Vwl9eDvAvxL7CajuvsMwrahkWPqSeeOLtsr28Bkm+ZaDpsYRSPk
0jEcpu4muGeazAQH63riP9BYyVs0hnTW6DR3MgfLA8KbbXWFhQkDpEsnlrDRUzvW5J3Ua/VUUTFK
YUTCOztLasGq8+t1e+bcs+jqp9xnKLrooGxiCkwb2grJz1cEVIBZzEbGMXky5+zsX6QGHN7UkpkQ
faY21XeQw95N8O9LgJ48/aQvyh1j9nJfDJruxaoLtoGdyUsWVfcqx6KNluZnvWfUdfE6maVs3zsr
q0rtmodpD5i4WcuDSHceBEHyZcHQultIOQMXOb8rOa/1ym9Yu5ZlxtejXqLstuk0YztymMnJ13MJ
JD0Q5Ia7DQGKxiSJHKktWh+5b1nB/JtHR6wwmHGpy/TVANUn52VFvzCND0yU3TyFFYEBTORfGbPX
5k2kl8F4Uae5XbJdB4lJExoJ16kNK6gRLaAuPw15UF8Q7D25Yxl/wH7OxrUZQ0+4hEakLQcHsu8h
nqJZrWZOkuGNQbXbZUkJRuMsNF2IJUaFol9htTYb7iZzynmZdUHN63nuxgcY1LN/W5PhoELTCW7i
yAFAsmB6SlVRNmjckYypfjeEKJnI8gkaOcJnc32CPZ2IhdE09ZNOkL06K9/pw8yph7spRIfHLJgH
+zG36NpbJ/gSBva6fXIAZMduY8pKiwsR0BGlAHbsPg1mYtQXjGnuO4OvzAP5gpcsaPL5pHrC+Zux
cLq9ExXYo/D06eKBRgsQbgBE9WpH+iyYlkMK7MLk13IPd4QjM/U45soGlP2km4350pt9e9KGXpPb
LAoM6llNIsFY1IPUXuCxC9EhqvzaCQKa90xb4NGEGN8ZW5sr6hBg06G0p2EW5ziMPZdnTW9NpHbb
VNph1i1/MaTAHNZhx7mIESQh2BBH+WZKM+cKcZs1wpyajLPM0DJvZp/h7JXC1vw4NP6YbNSQ6Jnn
NmEMMorxR9ptkD5yBqJFWx3JqNaIlSA06P9JCOfUTO6ESpdhH5OucXAtDAv6XjPyJ3nXE6vo6ICE
Rp37R7QSp/XM0LI+fHD3yPdDwUEuRfslqwD78jU1QWd4hWFU76FpW/LSSApYq5YRlp/mHIhLrYKQ
vrB5sBsX/nq1lvSPMgnDIXpDjhCIapwBGz8wPS0tlJ4yuixBe6pVN2huv8951hy3MNB6ud6ycY19
gOLKLcJrOjLtZai43BfQhugRygKppSRkWJiBqNfQ2Xt7trH3gDYbdlnlZhrTErqJ+VmlRpd7MzLq
+KR6Ifbymnm1DZuEyK3juT7pbA073k7OE+lmalkvUUSajVa0+VEAljvHWQIPcWAzh2V7xy5Z8qa1
8QfHEyyQY+N3sMWnFVs7C65Bmj6wR7uY0Q1qUML+IrKmnQKJsdQIcHogEHqvqMb8mncTdFczPdFP
5Sxtf7q2i173oGkyNSuNFkalfGMeyfa3aB8r7sRHMOfbcArVOra0566YTWbr4rpFwHivOxaLkqWz
dVW2EUODcYHeAHKmw2FEBKHT2/KPpSVvs7rOcI06OxUQrUpMTkgmHTPwv+FwYRIPAZxwliYmTTcg
W+NlWLXehJRGOfWiCwh5sVVZz2XnYn+kvZxqKdebFadrfn/ybja5yZLAuaOwocKrgqJeBKRWNJYx
5lMre+xp9g5y55GkKyU3leBEGI86dUAdlKliMlZNnQAGojLY8HKaQS7qYs5PUVRHjwQrvlVYNemx
rPLqzuxNSJ1TcJ9VbA7tqXxwUWgH33PNQYNJ+S3OVMaTmZ3ggjmwkg0TCIBe+SDdmVeXi6QBnTYn
hblShRivEA36PV221RXbn2jTtuYqBOwJ+jI92N1wbWbZkgqUKwW1AMV4RzqgWFUKK22ja1eIY7jE
C/YXGWWLvk+swUlsnY6wlmodjLNAVmtwBinTXBol1q2cyfpM9lF3oHBoobjsdPRcN7cgoygiLjng
E4ZeyescN/Y6h9l0C0ChWpTlaHiDPxkbxn26hxJ8AISSbHJADcRnOfgvrJatI5ZWgIzhzI6cI5C+
DKbQ4HcYxFeVi+QZ1u0m0Mv4OqOzI6gEdm5j2gUiXUF0UbsCwzOpk+VA8dYWGRBFC15nundjB4VP
dMUDs9LhxYgKRLQWpIThRI9aGSaHXCbPkkAvyGbj61gAfG0bMhXuAOMGam6zsepgJd1+XVazsZsc
06IjkruT7t/UYhhXOpGxbaP6mZJc2X24tv8ukhBFKoeaVmUMBs+lrMk5EDfQw3DClYgIh2/+mOaJ
dh440mHUBLtUk+M5fQLv3mTC6Apjfmdloo0Lz9KLVRXiCAJJX6fILzUizyKoImtlheMTSNKHbgyL
o9JSlI7ghXPUkw9YxesENhRTDfemKQAGt9B48JqTrddp8FIRA+dWTS/OyKEZ+z8HgFh9SCMD8iGL
/NIRM4NrJ6SxCyfTym8wlvTjCCfKiV/sDPwJ41hmXkaHQ8ecMAmzv/Po+bhlbPSeajWbinF0EBnj
dmlPM5za3NmVk32vKXvkho+NEA8OowidtociMeyNkkwxJnOL+qF5xaiewZOGm6jWOD58Qjc+1rn7
5nRYVSyD+jHifGxXaBq9o7IEr4cA8yS0FXUO605vUb21/ZRZV4bLb70xnHQ3FZJyidC/zoz+NY5v
Cyu+TAgHrCpXkZrKD+B7T0q2/XKKtSsjKLVt1kJt6GT2ate4+svgomkK/6nsi0fKAVZTBKSgGhi3
V7q9bGrffwO5sKZtb7qrTYN55HRDnxWylmPvRV2fIBQXq7xL6ZdJnjkIL50y/KTQFD+zjWxDGpsy
BeQ3J9HWkT/sp1SabLaku5HKZIduFZcxMbs17hR6D7OA2jRwvqsmdp5GVZIUPeM9iCAoKqoVbTdq
PI61znPs3bU14JJpbIPG2NYwL0wOJVk3DpeGFV1aZnrvBM4ujEESaSXQCAQpjiE9Z63+1Y0JZLpZ
6K4KLT4B+EOgtuv7og33pAeXflK+SDZ/SaWBc2nyt8YUmx7+yCLFEc68Jw8vIRh6VNs9BHa1IeKG
i7C9dvXi0Ij80o6G7ey4S9SSrYzaUwy+89DoDcxSLCbsfHo4vrFIl0Ee7VWGUQ8uDNw5unTsGgkj
L4r70Gk3xFro8E7h5xaTtp4btW+75CPujVNSVAeOOOKMb4yXsUa8Vs+56tMQ/d/R8cXE46sYE3YN
yNkrQnDms6SuBq0xjEgowNvEgZR6dFKBAs+onGJeZ6xriI3IefZw43aBJBgl0MZFi90RZjWmoZ4m
vGVlqKPVteLUKO5bBleATyDQ74bJE+23ODBxMrLB9vegcPctNWxkfNDcUOGF0SdXkdXKdyL0L2tM
NpdDmnDiwSDiJjyxdGCuVXKLmXvzhlD3g8N23wvx6m4dTiAaoGXuSjiRWD3VXJE3U3R5cwfjrpJq
HlXPmBpzHw017HbML/tLVUuiCRylr7oOrmGTD0z2ktKzO7M65pnjHEE8gjROhutI+ZuZUThnCcIw
etKpDRIOrSKAVjZDMx5aWZ8iYT5wazvQvWQvjHP5SpTqlB8WwtomRctFMKjsupWDvKr6DHY6YRZg
vP4xDqhmBN7G4YTRJMpQ4pebsIKfPZaviNPMGuJWeDoVmmp24A+Z9a61h6PW1qhAwQWxtF3Rpg/c
ifCr0X+aFfclBYDLsRtQbSgWCOit8Z136DTEwMH+GN0Kq4z5MSgZXcBcjo9MJ92LgHHoPqSri0YZ
9oRLvzfVuyXZx4Hn+Uxcbpc4T7Jllkfs3G1Q9SR6kaPotl/iy3WX3HSc08DI7Jg5Reb9J5rQTrv3
v/0mdKFbJKP+LKBw+5IHP4YR/vE93yMJtvtFUWTEvZOske6gLf8RSbCdL7Ypzj28umEQYz9/5Y+G
XvGFxgRSCbp1rgkRJjSQpgD39bffJGkFB3yASyGJgIYi/q2GXlIRP4ESNEMoG+ee/FYt8vZyEzHe
44X/94FqDaCJEcUIxvjEuIdCiaCtNm3tiw297CSxFbYkyk7zfQQzc1GiHLLw6S3dflG94dV0Xhmk
bCQ0idWK2t0lVOMMsHn+zCFZLHqlIwgz1nypadXcRZqfrYU5YxjUYdXWTmNtR9YBbxbmCGqY5Ylu
CfMeK+0bban1mt6i8gRmFG9c4rYvoKWmC3zSGY5hH2oVhQgVEwtreJ2GVt93tJ+zjdV0DBguTX5d
z76PbMe+RBFbEc2s1/ym2cI7mQJmRWIK35xJf8RA2O6a6TIHFLuwHqrI6LysIEAtI/y70zAXy7wb
wpUv/JppPN4oOEXjjkXFWPR9+ajFbntbhBzo8KVOD5FLWfeMpevDlm63dmub3BXIB45qKct2Q4M7
kCpj5WII8qy0/ERWwCbM9n/B4ZGnY3UQqAq73/SKToEJo35nCsAI9APcBSmFGjaJUMsjltuh0GCz
VGa4CmV+McwMxxZjJbJtx+luqxn16LntHLwDxMye0xjqnoMvYmMVeD1MwncY2evxmEfNgKZQaGuY
ZM2eYrVtbhlPzkgrrmjCiS0cqcMSd8QCOH/KRAjDBKimM424Tux1N84O56jxLqziDaoP2IIigdOg
6guLPKNn1kHopX6vbbkdHzPe7420oTShDNzNgMQt0q27yQ4AYHemXEwOo6YAzYpNA1Rf0HTBllve
NT6iDlVuqI8dvRvMlFrT0xq40G6bus+NbKVXlB1Dn5H6YzUXags2uXzo7aG87fsMD37Q2QeodZZk
5g7CS8znpqdhHJZkHGsYj023wd3erJRmZaBhjfTx/9U6eVdk/O9/nMNhb1DF6wih8X/+/Mfm+5+D
j2L50r789Af6Y3BmXHcf9XTz0XQp38oP+v1v/t9+8b+Ru+Kn3E3lx99+eys6fHr8tACf2o+L3Xk1
+dfZrWUcvbJoRb9+x/eFUVGGRD8SeEZFIItejL8vjEp8sW3BYgmniZmy7fyjXUkYX2xWRImdlZiX
hA7y94VR6F9cgZLEykj7kgCR9O9ktXjwn/gxUlCrRKG2yU9SJMN+oeW4hRZ0iKQGlrMh2OKRbpex
nbmbH96PfwJ1+qeP4kg8wkJYytG50/zIAqriCHAh9kg23Go6BmgGDyn7or/g8AiYVj+/GiUlRe+u
4v0x0KfcX2g4aR9G0hjAGiRdq2ikDetJLDH7O0zFO6dBhLXVks9GzWiMNLEXlExUlq7q26vStRqo
J32X3+XTwKGPjKooLpBbDLmvEl31CGP1yKEbXRKSOB0yZ/ghHLuzdjay2TGNbqdi4UdQ2EdqbexZ
Ma5jTzN1mHZRT3gqfVNiYet8tBkCSRUCYSl90t4xu7Wz9nXts17mW73rbU5zEUUfK7yR8k25c+Ns
1dieicmyPm+nc4DzGtycS79gJ4lvfBgPgy3NGxPIQXSpFyPuQJzv3AqsOLlnbXCJ+FAbdQIP1KYE
0Csc4YxIiPdXrY8ZaujOOgHTUrTW2jWdYZGwA3OWMcFbGwXF0UsIgaFQFS1v7AO2Izj+h3xoe2bN
xKox4QJeKldR6vrxpsusOiX/FuX9gf5wPE8t2cSc+uIp2NXGMLfHwcyUelGFSabIYqSaUyekykMd
z6raEsCYrvxIZ6Av6oFWOkLcOP1tAwoiYMy8eolJu740cD7vc6cuP/sM3yhfadPnALvBc6R35hsO
MfmplGvmXzXbn5n8pCOkBZHrhrN1Q47PeMLP5GIxi2EAoTOUMSgfrUaztFo8MZiGe0Y6ldNUBxpF
a2eRibGkDFZYnfHc1prKl4UxwkdsjVYFKyXSkZ4st2ISObnMdhYzPAls2PoYj7va8oHMMivXbU8G
catjpwvE8OQAOoArYiZ5ua1KzssIqP1/SvFYuc/7V0NnIfjX6/PN8JK/v/y4On/7hu/Ls9S/MH/R
MUqgtmIbkqy037l7hvPFsQzpgNwDsgd6gwf5fd+qsTklZItO4Eq+w+Tf/r4+a8YX/rZtuo5hWRaE
Bm4ef9yZfl8qual9v1P9s6XT5kf9sESbFrtgZTpQJHRh6FDbzoveDzvYogcgSrXabZvgQEG2w0Sp
B7674wqrHwwuurO7Pz2FYFeo/ZgogWKn+arnbBz62JdLZmPJMuhkQ31XP341RuJlk6Ebd2Yhy3U3
NNOO/sr4YZ7EnSYCGl8HdjJj2LAapdjmVasjek4aGoPscRlZFX/O6UfbyQ6qiN236RHbhLPPWh8q
aJtG6EuxVnc6bnR4XlXY9k+JU01Ukodhifkht81nk48RIHc1c8pPLdlcGnXh4Mw0a9L++KXOwRYK
turKopdnLKkdXrM1sikYTt0EWP7AbJBJS7TVlQ7NlgZDvCZmq8rrDJUt3LV61z0Q5QODU6lJXWdD
Ym94Ks0FUQ7TqwpfXOFrxACjxIBzwSx3FjUd5oJSJkAQlU7pVh4Hy7YU+6Yr8g3FGidlhQwtmIbS
vTZeDTawrO6qPdfnxdq4sKrqs5LPoDeG62DAe9Y4ryjXqH7Nys8OcxHth769R9SDSdfVq4Hdoa7X
t3rov9N+3u85cj+VhZ/tMIUYl7XivG0DlwDXjhkstpgPjs6xaas9b9WlE6rbkWVmpfpuHVbDBFUo
DNDbKEkKS+fNNBhsMZgZX/SsfbfOHuqSQeLX0Wy+RpW7Gwxtn9V4StGz05tBTPHGrMbiHdzCrZXX
n2oW945Qt76pbyeWTCxF68Z3GKBo/FtlNLjUIsltEZ5M4s1+Ua+x+JfbKfONFcvijVVmd7QDVcfY
GF5MOU2A5P1t1QN5L7tuOdTJvOkzmJcHeW7rGYvoromZzi+kYQbU4g26Qe1HrX8yq/cqg+YL0gTM
IcMRzZrYNEmkpNgQP2L02u1AG8cPg/Kn/WiDLWcEmvZP5zK47p2m2ltwN+haX8G5AJ9u+wa8TTah
cE1OQ3kOaWdv1BTpAD+sbYi5Zg0PHoupwM7iT90+dzU0INq+s/4InLd50SCPXDV9YK2QvoOdGUKU
WNQlyfFFS1RgEXHuisIme9ACJntGX9LSAeGhCroT9y/+ZLtXdgz2f5iaLeiSR47OKxqIbuRAWigw
bmPA3RVB6GVrlNeMz6O1OeJ8N92kOXRyxCqkoq/6FK8tgyYgyCvIkJa7bxjVrbqyO+ZNiL+yi46y
49brtPPkcSI8Uo7mLJqerjOV6+uQHuRTltT6fpYUMSU0nuMRAb9b9MzRRnvm/9RMVouanE1mNJeV
SBgFYrA/5vrIjCNLUYFmkE05M6RGy/qVrdHnEGaglsFR3WZh5OBDGI07LTODa50IuFee5TRpOQy2
7eHcVtl272kUPGJF2GnpJ6hBcZfi0FlllaU9MAvGT4mvFxzYY5krY51mFsuTFNsks/GEkAVBAJee
Tm4YhZZbdm/VjMEbWIw4IDNvbnU4as35NDlL0AOj76xFPoiNbJT9KugvWzNexURVzsbXiXRXkORb
X9MJKrAXCPPxNciS6yIcFM5CaxmibIZFe9v05MzgyMBY0tENaOhmz0N+zmniN5+3btlkFBeCS38L
+2Q3gdVlMP8QlM2bmrrkFbvqNq7ZStWD4Y1V5/lgprGzwYgxiNCo7gRe/oZMfOmBt5ce1qjt6OhP
OiCUSXeLs/VqAXmRCMQwLpOeapMcL3Ke++aJeHp5xcshrFLM0SkzZbeKRexvNUWGo3A4PVL7wM5y
2NoBuGMoPQ+6NWNxoDLVjYyB37gd+nctBX17rKvhOouAlowWzuSegdt96mMartSm1ZnBSOsr6WzY
YsLBEVYakfQJGdvqEawqhhxZyvty6FjVneAVfxmfXUUaI5ssqm/ialHMiAAqCkyPrKR6G3oimLOg
KgmKo7Yjl8OcZAy1g9R7vXtJmQcclOja1zMhEF+BYZpvuYH8ysRUDRJGlSkhKyZ6RV9bZZ95jv2p
iOrEuTBooLkn7Y/IqShy2LDDP9EJ252yPqftGfumvBrP0n5b1+fp5uSuA22qdzAh4gOj/c5ZVBJj
JEUw6anOMdMNuQUtiQ43PpiNjuKNd2XsXUKIwAq38LMm9F5lP5YBG8Msw3Xdbusu2JTZthj7dCuM
ON/KmWYvfP4JOaqg3/XFAArC+tSo0KLcS2dIN6Yo6c0IIYsid21L2Vi8LvTEX2NO9Rq3nw81Hsyr
RsOvYg28BbyGfrQe2hEy2GKMypu5Aa/pNy/9DAnd70umQwD41qOdNUuqhVpGss2wjVXjwzmrrIdA
T4oXTabzXeDYTMd8iFgSqOWDht9xh39CY4oUBfsBg+I+MVztpFGAda1FTvk1miySsrRXT9w9Jwd3
FpYsbtitdcN2OT9mkZ4/YFDIX0NhzbfRKCnrpYR8yVyBbEjm+FdIiQR2c93HVD3Nb982f/9BzPwm
TDav/3offPGCMbz9+HEj/O07ftcpzC9nAIz8vehZ6Wix3zfCyvyiCwfCrGJEKw1loIb8fSNsfIFV
bfKd3KAcPlp87XcFV0PEQKSwGC9bTFQ59pv/zkaYh/9hG3x+YAspEeaNQBDmef+iIWiV6AF/jM6i
kG5I2ZCQ+KDDZG0mkH3xTG9/eGv+2b77vzycA5nZlhIAI5eb9YuUANdiYHpUYkABOOslEy4B34xq
788fRfzM7z2/Kh4G6g5QYAzCbPR/3tyHNBhXWtq6jLJca2X3VUD5iD7iJUrkYSLys6F3GFeJVhuY
dAZQIAxsjeWfP4tvj/IPivD3Z2GZHFkFPqkzL/znZ1HDHOiwzmJTKPHCxZjDr+dkM8d+/FkUhfne
dD2Nhfjx9pllkGURYc8OP6/rVV4n5ZVlJ8azCecQa7vMDEBbUf9R91l63Zk1zmoT2+uMCQvLv4YN
Wi9ScRAIwhZtesgTRLMc5NVa7YK+505ea7iuq1D3k1WsU0rPPKh968wUAdiKsCYiHjfrIjC655A4
7fNcT1fKLf0TPUDCw9NBF56TDXe2BnqMyCfOxp7wK1LyQJXat3fuP2vJb1z0P1xEZ/H1d6n0BMb+
b7/d/O//1eW/qKTfvuX7YmKaXzj+OuBaXUYuSiikze+LCV8xkEPxGbEsSGVbfM7/WEwMzuI2GGtO
1QY5QNfmM/7HYmKIL+B8z4wZxckb9Vr+O4vJt9Xixyuep8SihOgpFUgsFrWfr3gDN54VNz7URU5Y
2snGJMSQf8w5VfYjw7I1HEDGlty0Yx+krNu3C9+YtOEgamQ62tctNqiSpPG80fpiZHGYc5eN6mho
cCQqIs/EZLVywL8XMoR1KoarC1bLFP8COikHgDo0rvKa7fIS+h1+VQUwveEDZNfvgYpd6WVVJ29a
Isj1UtUlTBzwInhsowG4pwoG2Xm9LJ+azireOAfbr3TLF+///uV9WX7kt2398dFevJQ/i/P/X2r1
3xScf30TPGALe335Waz/9i3fL1xNmPoXwZWH1dagDhaM2h9XLkr5F9OgNgtWmmCIZiHU/H7lqi8M
KvlO5p5IQSjPfHb+uHAFM05lnf8zE1bn24zzF/nnz+Qgwf30h9sgD4GkROUTZh3hWA731Z8vXIRU
UPtB219NwA1XAckRnM7Te59GUL+qxOas1Jr44zHwIVpjWBcNuJrOUgej6sTqh8/8P7lJGrwZvzwb
Yu2KVpDzZ4l75S8fIzFGaRb6c3I1pOcaIk3uhZ6lDyPn4YXGDWKbCWqZukhka2AuJFNDES0j4RI9
yJ9lPFjcXp0MB5fT3I0yrcFIqmpnDVK/aEefoV3vPqHK1H9xw/uFT3d+Fy3pSrS189QFrtEvt90x
9tvO7rX4SifWneb6Js9xcqWCTTwTX057dR+A8nLafWv0uMUdEax9I0k3Q0liq2uC+o2utOahTP2T
Oe4zIT7+4p09P4N/LFDfnqHJPB3DN2lDbMK/bHd62pc4DPIMM5HqNxTE95+AvpUX1rR+u7ZuHnSH
SOiMM84THctWRaXa2qKdDJ0TBahpqktMPMM1tevNyc7nYpO4ERB6baBXitvqesQ/tS2cQL+s2i44
uiOhb2twrKU5uv7hz1/OeRv408uRrPls34DYCxyVDK9+vmyjLrbrRCvry0RaAwFVHfPLYupMxTQ2
O/M5YKjjNp5vsAX64tC3+mtFPuySTUWJ16qfKIhtA/DOKTWIAaS4kwm3lWRn0dVeNZfaWxZrjo/R
1OVyT7WNNpr51UxI/yOfGgNbNZSDu9K8lUQbp6JxjlUVtZt5VoCKqvZ86vPRQDyNvpvDOEm9Iowo
00fLpkoH6HN/kvFsPM40BN6lVWPlXsHUxl3A0M+f/cKfl8JoP/h9VQJeC14HLNuOe6L7zKAovo3K
J8VpbOXDI+v2aSTqv7hezh+0Hy4XbqM2WR/LsJE7GRvKX5YFPTGxdjZRcTuLSSzyWVjr1inV6c9/
jb+uPv/lYThv/KhFKwmQAa2puG3nqNwwtgrJQtSQ5RoIztzCnItShM9cgXTWxkH2QEVVfodIegd9
5+nPn8svt3Ac5bbC1aEc1mJmpPZ5i/HTc7Ghf0j25Tcz2bJVJ63xhAMa4ikUuSO4MhwMtlsjDoWa
Z2Ia+5yYdh4zlqxDUuNrpF5M7RXbbg96Mu9ZPPTLaLLby5TaLMLGlXwfDdfaGIpe6LPToKit5iCy
RGzPgFwa553CRHSZCYC3yWOo9+NFME4lLEXID+R1iq1ZNvqVmw7ihn9IdaJ3PDB7dv7irCJ+WYZt
bgRkRlDPOKbZVOecz04/jAhG0EF+G47+DZQpNM35IuZ9aHCczVixo4ESiJJqgTZeY+K/pUT0r04x
/+XqYxYCFksyy2Zr9o0s+uPjo/m0FngSdeMzudubvmbz7g57K2UgV/lTuh10P7qNtLxfMVp10BNH
8DcotvRjcaYaRPJ/2DuPJjeSMw3/lQ3da6K8uQIoAG3YBjTd5KWiOSQry3v76/fJprTbKLSA5Z4V
oRhpQjNMZFaaz7wmvU2Sabg/v0Xe/VkObRPbsgETGYu0BiaETttjNA54YjyBOtPuMOMwr84Psrio
WXvmzkMs41K6RTpP/9u5ozYUBCj4GYcQnZmdrYOas1Hw6er2wuE7ToDZ76CeOdqmSm+bpFRbDKSr
sduYRlIcZowu1kpREC5WdSIAQU/jl4wm5IVXUv6BR3cKnS9PYrZogZGdAjQ4mlktKrSfNKM9hGbj
q/10PzYwbDP7R4/kYR1lG5L/7MKY72xlBGMxwSJU0lWq4ItvhhJqQl+/Lw8j3Z9hrj+KyV3Pdbej
T/3diSVt0PG7ytiosfil69nu/Nc8nbNrSDgEuAsCQCAbx3OOoFo2whzGA04J4abP7ekxibpcdrmG
+6bVv/OT9GvT7fr9+YFfV/PNagOOU4nrIB2ZjsVmfX1B35xhrE6askuM+t4c4C+p2Oui/4FLhKND
KdR6zAswo5r9ElL1FsH44AkXhH5rwcvfV53bvfAcFQ8wP/QLKwLQ7mgbcLXo7Gr5aBPYqrqxuGeT
PuJkExHf2zQRHju3t66ziqJ1ljXBR4BEKxwaAng6ibHFdPPGaSCdoA36w016vCadPNp3BC1bUVgo
4KsooGYq+6iybJ4H+nrbC+t4XFEBhODoeGm5/FoKVhbt2+MviIlRrCnJrNxjHrhu6BIpfXerWR88
ZNj0vNiGrb4dFGUVpPOFT7jYO8gmA6AxyXll29exltZlOFnDbx/a6R7XTzouk72XdkirdKA3SGnC
2hZoB+0xFLxw/S5uoNdxgQhpJuUqggCZuL+9gbQ0Ro9ZiPnewAdiA3K+8RUKK2tKTu2F1ZVR59tN
SvmNAEPClSTUhs1wPBSEFQ3Vejt5mFJVZs3KLearis/GhsmEtg3qUuPXCx/0eHqU3kAoEQmjav0K
lVIX+y8j5YqQ+50PAAdRnsgKd2MkDVpkilFreyedMz/sQ/haVedcTY39d6BCTShwn76GWqetxkFB
GCKL3Z2iZvRqz/+81/v9f5fk9ecRoesY7enAjkyJEni7+hZk4Jz3azpkefu50JLZD/FI2aHw6912
PbwCHV3Hldqp4hlW8XAbhFFzF3UdGrxROtw4aVT4Mw0JEvuSbiJu8muQSG5NBb0RX82+Sa50/Nbd
OHLWQWSXd5kezx/qhNZRO5rPeCFr28Toxmuj6eNLt7H88cvJ2SS28n3jL+4irIwaRGbUsJ8PkNDs
NUJ53Y0xDBB45xEybCVwT4ZR2FzH7vcOVq4paL/Bds0e2USf9QnF/LXI5u7v82t+fNBYcpn/eqrN
NgROx4V9vOSGVfVJhwziARcl44fl4kko0HBZVxje+KjVjF/djHa0FqiXIp2T9WBkQHCEWQhrmM7y
LlSdEbQSziaHKHDSbS2UcD1OnnbhpT/Z8dwhBrAPCt3Uz/Tl/IKWLo5WufWBK67f1Yb1VDVI1IDl
Uy7s3uPzLFfSwRIBgCE8AxpRyzIYtHwKZUZRH6w2Dp+tQut8K/dudARdQQyDNhEevKPzX2/x0slB
wbK4tAUIGYnd1UUuCEgZ+w/ItoeYXGJrKxTCbMmc1Aul/Rhz+YA2mYYvHcx4X20QUIawRoZhwzwz
TGCyUQ7vO4md5tJNc/zS/euHyTNsqKpDu/J4X8Gmz42mDLoD+CECkEjXvkX0XW8g7s0IgpTBTZCk
hXzTMHNVy/yapyWmdJDomLeM2BAl1haccriz5li/ThualKH700SBCLro1F+4ixfef79/LgoP4B1d
lW0i8ftvbx4dP28Nb6n6AJrO2s7VMGbAANVw5yA6BSKuuuaQ4r3o1CYV8W489L2LsD3Gr+KbLRSX
TrMsWWqzuA0gx92RZbXfrarNdpYXBTdZWBY/9TzKkGyhAZ1UYXSDfCNSHcjFrJMShTWho1RqdlF5
VxfqNzVJqi9cDDW9Ak1z7uD98NzN8NDFgGlzDzljK+K5QbHOaq7Lyqzw48vRG+oycXVhj73zKbke
XGBM3M1sscWjgaCdkSWOqA6OGn/yJgTIcaFBXbZw671SlO19mApl3w/dAyJ781OQud7XYJI4pTrb
cvG2fiIphIgASLniROqxm+IaTJV3cEvKved/7nFo//olkeyBbUgC7/CWyAvhTeyHakzWzUIpDwA+
2r03pRKWDxm1QOF7087W7J8f7/TYE9EbFvVmGd0j+rEYr00tG3JUeSDVUJ+7CS9nRNwRKvcoxUyt
feVZF9G5p5eaS1HVwBRC9YjuvUXogFojBZs6rA7FqNkr2ln6RkCMXHOk1QvP1jvLCXpaJUjx5CY4
qe4pPTIpDUPRTC4QwYvDuyJOhnUkkvw6RYzzj8fzbJM+B11S0jQqvcfL6QBIEcQhxcFtPOXTQCNt
HSL8CjAE4UVNicsLtp8n7x8xuUNbxQMXSIl62Ztsmrato1629YcaXwJJmHbRxN3aUYMFITI5iK1m
hVTY7i6Emq91pKOAQFYaTDqFr2khGcvxVEe7g+CGd9Ah8pThq3TY+F5q5fylza07/A+MHaVbdZtE
qn6nVJH0Fiutq1TUg19qCnb1uNtvXIiGz4mOEuhow7wzFXAciNXY/LGbcfymaDw8AZ6q+9w0lHVl
dvVTl/bhU+cgqp3D2Oc8R1ujaiXOqp+GfTq03U0xF78Bs/8WenmyY+VcaVVRjAWIjz3v8VxLPDSy
Ae3bQyhQBsR0L9pmXKEEuem0/8MDuRhqEcIH3ZTPOBqVXC40f5W0eS5zIOGQDp9aUT0j36Jd2LOv
xY/FlyRTIb+nlGA63EHHs0MgIy5s1P8ObFX1ejRdpVunqVc8owqubQawfZATRe6DT3qo6hlzBM8o
7tQMjy8EA4TfZch4Ykkwq1dmOkEQR0sUscZ6S08M3tJg2IeiiWqMoiFUTVbgrGal/SlTC9/ulQJk
WT2jgT4Xc3xTuaieoC533WbIPp1f2mWLnXhNo/wDbED+2e+UMRSk1tEBSQ4K8nctt+GtNiFC389q
vc0zBb2Y0fwoeqNFExk4EAD4L+d/wcl1JH+ASYeIn8FrtKwppENPfR4O0WFUAkElGgOcn9lgDlsC
9vbzNGTJ7vyAiyIK35IRXZOsj6zQcEiHj7+tmtMEAmubHjAEtRGVDLZAefZWwcsM8K3eh0ph3uV4
AG5Kc7ZXoIrAPIrxUmnsNNLjd3ivnTRpxawv+Rhd7TmUS8L0UMdTtOsQ/N0lGHRgrhNgadk1P/Ug
EHs9HF0/6JtgE1FQbcqezxQk1mMf1O6LiC99jtNjTSePNJaGFVUW110sTtfoeYO9QX4AKuY+OUiZ
oBxjRz5y3Nrj+Q+x6I+9fggq8iSH5MzUUJbFCIAl1LPIGQ5lAyevcAVq2ZiXqKvQakLDR7ksvO4M
M99qiOduKjR/trTFu+tpAE+da2UMK01BXgQ+dbLTNCRLjbRAVBqH3jWPwHwFlw/Hsy6xrL2UyhUX
AhOTjXJ8SWiuwVvDew0Unsrc8UYyNRR18LEpDib68qscZOuWWqd76YjKJT8ZBhoUrXhMtGlxHg/D
bWC5+tAXh14Jf0Y9fjyR+1RUBqS8yAr3nYUIbCGi4NHA0WalBJ22s7Fj/ZxQ6Fmnql5fmPZ7BwgQ
v4UXLF0GgDFyXd4EZAFMUDXy8uKg5KTdWZJ6fjLp8XVU2p9sQ5s/4GHdxI1y41TzJz1DhL6/lIwc
17HYlhwZD2wVUQx/A1Do+Ccg/N3pSlsMjxq1A79r5w6vFvVXZqFQCrK0RqjDcbdG3nd+Rjkry/oL
1fNFCM0PcA3TkNAtGA40lRZrYAA+oqOn1oey7e11OQ+pXzTxFwioL2FTKusmFuYmtivKs4bWXwg0
Fhvv9+CeKQt47ArqacezV9PWim20Bg/hGP3Qlcm8pSCefTp/PK2TNZaxr1xjJikZG4t9Z4NOmkuo
qAfKq9A1kYPbznSmV3wOKUxiILYSIwZxowGM3rYRGkRmBEtIEYBj7XJODknhzi92XCSIBMfjztCS
4HnyyvBr2KjRzkRUf6uLsdvmxtRt3Rb7RoFpLmZWaDrJos2+RbVpjxbxfRDgIOJ0fXODq0yyczTx
3NtptjNGB4PfSdR3Np6a5JmD4k/x5GFqNBYfxFjhjYRo7ad+RMtebZBZFXrjYbMBYkuI4ltVbQus
wKao2SHgVd2G2/NrqC9yCWQOgAoaJMsWG4Y6gtxGb45K1gMJB48+Hyov+tuYsFEBDqriQeTB0yqy
WZd5vYuyOLjiHR655bdQNF8ThORWdZpE38siaz/0ZV0+uqIN/FCIZotmDEhjvExuyrxzN1ZWDPeW
AG/t9Ug9wDVzpNPthLR5j2RRU4fpfq5m9cLUTvagC5HQJrIniaTQtNwdRqY42eAK9UDugDNZPCqP
eSSChz9fQNosNs07+rckLYsFtCN18Mag1g5obmOmhnnA5PgKxXJboNmrtR+l+RgWGzvI6zs05NFP
zh+0bJeHX8LmPs9R7zKmDy42MJ2X+2G7T+v2U4I0FobFawwpVxy2VWkMXyxe/AsX5Ttfn8os5FYD
7hTHSCK23n596BrhbHute+gcPESwOMVAxi0I7U19TK9mA8ZeneIFSwejsMB00yqEohcXH8yqAU8P
8xJfD1esy3iY11U/XM/4qPaeg2dIZ3nXFS3tx16lyeBiGvEj8WqB6lHeIzLahxsrtGh16vqwL2Iv
vfB2v/bT3jxKbGwZr5FDomXgglmTccSbja3FJuwEoSmHMcGeBbWMlvZw+ID23/gwz335AS8gD4rR
1G6MQcpII/l2N1T9vMY9BOFABKgqVZ2qFZJGobHiSonpII32JsGCanN+Ey1iGn6rrcLtdGSnhpLe
aw/nzW91ksJpBq/TD9g/axSbC+8K/D+ib4quXEhV3h2KmiE9T8CinI3jZQmRCkhDcB4HHWgc+VeV
7pButv2E7XU4P6tl/Ph7WsxLJ7kmfFYXodpotRo80dI4AL7o9gnu0ahUhnDcDRXt/3Il6iK6St0k
3E1YRLbepO89Nag2+KQjIatxOhD3/LNo/vU3wQuEfG2AE+NeOJ4/OiU08ObagME7/CKWRvl519vB
Y2oMzoWvukgcfg/FIyzlM4iMliWTBJsXxwKHcEDb+LPiqfCac/xbbEUNV04R9tcXlltGc8c7nhsI
QyewBA79nWW/HOcOdjw4RnR2jOK7jU4ebjxugsy1iTqFC/LheRx0WC2RyPdz4Co/XKuHZoNy+gx7
gZTjoYRXYgLneoIgFVxhuIaDDQVQWm9FPF04oacvD7UPOkt0imWjeln/HPoxo6aIHQey1vlGmfXh
b0MrjT04ISzCUujY6KtaF6KiZWjIR+GVAzFGzZWonl7x8ffvy372tD6rPjadbqM6Tvspk/psU6ZM
93ULEgQ6uPHCtVxuksLDQCoTwofA3f7+XP/BHv+Dz/lm555gj7/+zH4eyTO8/vP/BB6bf1GpcW2b
uhioXl3ehP9kMWh/kY2idKNShuQvb9UW+If+CdeEswDbl04iPUcdSNUfcXeJU49OFLhi/gNYA4wh
dUgApTLEeHMvEzmPZDCJTX1VEcrOiEVdPsyYhaOijg1kCKs9HTNFEswbJbqF+JhZSPhl8z3ylWl4
hWkOMt6k+kq104286iAWciFuUvTjtI2T5dnXSe8NWl8inJ4Q43a+ukXCxa8ESfHkggkAiDYMZJKr
mOwSA74uLFr3W9sblL1XJNhmH1PPsfIq3FDmnvhDRND3nzU7LJJtmFbCQGi2qWPlV5J2JnrKZi9I
rFcqphQJ7uhKrCPsjWd1Q5Mz1OgqDEZZJLduEHfGtmpycQsVVxk+pCi/IXhLtjagfD6hS2iRSTYP
lhrZIP8nvB+oE821NV3jrw39yG1VN6L3Y6O7AJwoctFpcZQETrCDSCUirkUq4BoM2RDcig4phnwV
4Oc1bayhs16CghP8KSAIRSw7qQHoEDRYQJDETVyj4vwlN9yq/zaNzVh/rhOElNclhg0T7IKcZjGq
YIkebzxSaiNbY11kTHdzWuni0ZsD79uYZWN5hahDLz6MUWHj9jCA3onrjYEpXmBtQ6aAnn7MH6aF
6xCoZmbuMjeqmk0QYoGyrZFx17FuKQaXnYGla1mH2UcP0yUTrcvAcYoZ7QD09/Cy/KVGygT7wZun
TsekJS+F+KwMiGVXkDQEdqKb0Mgwn1r1Vjsa7W1aFQl/V+SYf/+t92k/AkXDvDJaZW1rZvvYRiv2
V9WZiv4xNHEWniN8KtaW4iWfUZNpX7AApvSARAXgxbwNlJUaxOlNlXZlLKW+6uyDIwbEC2Ko3M+e
adfGPvTQyrnOh0wL942g94seGo5VqPWkjyhTwjMzveqx7DrkTG1RoLPfDLZGRm+0V4BsB79ys+6z
TvH8uVWz8nuMCoJel86TGsbKtLLxmnosjDr7W0dBr1qbkM8LunBd/WxUaIHejzGCjFRP1Y84DI6b
vC89/BX08EMY6g5JQ6lZIEUtj8QOGZjtECkfDe7yVV8V6c0UpXa7Mier/TZYY/mIDj/uu2Ydj2uM
HlHRybso3GjpbGxdDNwwKBqydTbo0Q1Swsq2QWAaw7H8KhDUdjAiifBtNKjyZNav2ayRhe6xwmxm
9VOPmZ/v8nLc8lzyR5h6fQjd/NA3hrTFMcdfRRljoDkVuo9/kbnmcCQ+nspd8rHJmqJYewgToqun
00VdBbgH2T4Sl6p94xSpIdZJG8TJdWVFDjZ5AK2lyu+Ain7vBQ3uX6o2xr5h41DwzD6Ihx80F3jl
s2YI1DskQlJYk1ao2F9R7YfKHE+jE627IkUsvceoNN/kc5opd/MYNPMabmTk3HtK69i+3g4VzEgE
r3+B8IWuqAQgM3sb8PQ4RvV3F5FM3FcSGycud0Qqgz8pKj57iltj1qcrPT8CeQI2k5flFJ3VXlN9
PWnnEm6+GesPzdCKFlCp1jZrNVT150Hra8wbNaOqV/qAIyinPEanSZhFlL9kGE7X14k5FPFewcZG
81Mbte9tNosQw9LRG0T/ZFC8GHchSuH6GhZ3LG6r0i3UdTDWDaTmOqjs9Kcz5Hr8YJZVWW5bygLw
b+eqnuaPxIettMqp9PQGM7uM1WkopkFX7XtMq968cA+/g7D/yrvsgR/Xokx2nItCQ0P5wQTTRIv+
FeS5KMQJFEYSy0FosI5bTHFzB5dtlG3q9u//xziIXVByAllhLkNOa9BGnJF7DHhg7n8vxTB91xAa
vVDdOY7cfs/GMj1KbOhu2ARxx8/ijF5lag+YkkCWNfZGBinVK9L80KCktarKpPkwBRyK81NbNAJ+
j2qbBAtSYQwOxyLRTofcc/lCmMNlub7GocLAQ1oNW990MGDuTAwkwehhF4TjceWrBfhv5OBM50IC
cZxA/f4Z4L4hTqBQJNXyjifvpThYG40VrMI8fHLVOLzlqZWeJlCNz8/4dNMgGGIyY7ABGtzJxYRd
7s2oQF8W5HzufbLoMG3nZtL+qE0m5wNOksYKqZDsRy4BsNKfpZ+Ra11RB6Aq6GGQI0IUxKf2Yp/8
nQlZEhkDkBxsA6XR46WbJysOLTsPVugzFDfupP0QAxar51ft9PuwRYjaJJgLiLkps7I3MVtKP7AV
0jCqUgKCn9AMcHML3PYB/kc7/fG55uuAHONko3GInsbxYHEj7D4kt1kRMDwrah9s5jCJLuyD92ZE
HAqShz2AZthiRqVVUTc3oXfOxquhDHZGyU3S5zNxVdHge35+Ad/5SjbQEZlHOui+L0FS9mSz7WHd
rBK76bZ63Xp+oMypf34U+aP/N1klriagRgANuCddfi6rRe3W8QZvMHPTQzUJq96mR2Xa7jjcOGZ0
1wg4/vjj4UgLKHTC89It012cJYfGYVQ2toOJjxI9jZVp3Cipp9/UnVfcIW5iXmDMnF6R0JJUMP2y
b0kusyiAh/MQq1UzOSvHEygltOELUI1yZffa3WTXODT32YURT3cJI0Li4sHnmgOyebwVwyjE7DNn
xAqhhO3sYGfDE+GtaxXHyvOL+e7k5KVByRjCgLXY9ZaZN30aI39D9D1uk2QYttDuuk8OtuvbUIuj
z5SzjPnCWXtvgmx+ToEmJZukpt7bg439T8gNQqUOdH2/U7DB9fUS6XqMMZrd+QmeHgEKEtzu/BXC
Kh/yeCgn5AIk6EV9sQ+7m0hBU6avmkuY8eURkEEBDRpqf/wXJ2ERFOSt2yRIOMhCei++02FWdp6W
5X47pf19BpFqe35W745HSwztK87BCc0kxvRicmPcVT0nnvBfqJNdF5nTc8+10iEZEl5C45/uE2ID
QzYfgdVwTcov+uYqxrQZ1xEAz4gBUfPVc/reSDs7ySeqy8N17XkDphh2NagXdsq743KrgFci7EIS
4XjcFom4GpEWnoAhg+9VTto6BxrxmNdWi7W22n9UkBS5MOjpnoExDWocGjVrfBIXmJE34fHkSYdB
uPOrJlWN7/pQ5ZvzH/H0FNBiNVS0KHkLuD0Xc5Na4ZplIucC8NK4sqbwB3dQsYvpQVyY0Lsj8Uko
uDAYCJfjVexjtZ6qWsPTXtXo+KBHVaJY2mCA02t4556f1uneJDamEEIThWYePb3jwUY7rDvNpvNV
BOjzp7ONaqrz9xAazY4SxoVK6emnkrKcRAkmpWmLIs/xYLFT1MGM0BG1FRw61DEoMPPA5eH8lF4v
pLdPHAQG2RGiDSF9/KxlBwKxtDEV0NRQz56HAK0j7LNX3aR3EzXgIvdk64Q1jXtHPCu9WwOiUZsc
cSUs5ihIcjxAnwcChfouzFHOP//z3l0EGVJAA6DzsETZWWSa4LuZNXr5FeZsnbqdEKu8sAinR9Gy
PHrwvPZ047h7jpfaLQeMjsEaYT2bKLfFPBUPoWokG81tyo+w9arnCH7yBYDd6dRQ7UPDD5I3CMkT
mgNWIUHXzwlKWSzrTlhTtmm8VFx4JI7L7QTOdE8YBDIoJ4zOzWJqUFmx7BuB7NVTXv9tRVOiINme
UImK9KyqNnWgW8odcsOZeWtZEV288x/w5Mho/AJY5NRJeaNoGx0vrTM3UYaFGuOXGXLD4UzZwqy1
cT/msIpWM06n/vkRT24ExuOIooYrQXW0i49H7Dw8fgTXPBBqYeafTUmcRSesC82rWYsHb39+uJPP
CHmaFhVISfRyka3Rj4fTS6MF9G4jx9QO+sYLaEYWxfjHj5QchRuVIB7Axiv3/+0jldZDj70EjN80
SRoAGYW2s9DZxndZ19ZGkpU/qsDqL3y702QWsollyY4fkZGUST+eWz63Qd2bGOkkXhiucm18jmzt
S+45d65oPllZ/93EjdR0+k+isLtLo8vo8+hmoiFF2E1xiBBVBQ5xPHqL5huKgam1GhWr9rGYm3H9
jbt1MlsjYH7KaA4ItMeq6Yad0ujNvltbQ2X++KPvS/yowbrkZxDRgU5SF2sQoyGVe8acrWMnd3H4
Gmgmo7l9IVhd7KLXUdDo4SIwTB1Y3WKuaRJOcxlBK7fGalpHlSg37oyN2fm5LC6DV5ABr4kkeQKV
42+PVzTK9YGLaKjXHi7q4TYPbO+lbSLcMBTdqKeXwEZFZ9sIMLb+0E3p/HJ+/MXRlOOjQS1DHsJx
ckV5D78JtSxsWKBZwLUH96MceDl6mMRwqvUtSp6UaP90NN42lTgSV1F0AZYJgE2JLMxHG6m1kDZE
wtKjv5bEXbayncG9RGN6jRPfbFcmZ9L04bQABwfTtFRZGrU5qCMNDjSyGgoYQw1b6AHBt8YZdj2q
vng4xqjmbxqttqdPFYYfgFRzKvM720uV6s6svTkeNnhu9PYLTqeas4GY1VYbRw+1T72Nh1q9ciKn
TB6TfEAYcRJah2YnDaNvU6rXqh8nWok3TKDNLUrBRM7FcxCrZvz7K/6nJ/gPqbby71Vd/Kp7aYs6
ekn/i5Qj/8my/RZ2l/LA8l/93R2UWixUhAkoJKMZQjin4J+yRH9JUhf3KKkvFVZA0f8j7mL89fpP
83/RgtcgMfB//Y+4y1/whNHVBP3CNSij3D9SJVocQqJyS6UcCuOLC90GeHJ8CKPRM0vY3KhQ5Inr
Y0nd2ztcinmi8ejLn5VOib9hO1wgYz2pGelzV+XjDsx0W39Iy1Bya0FoWdBWBind6VjCAVhrJ895
4zQRV7A6pqCElO7vqFCVF6uy1PTGVEWDkAieE81mJuLopHqr+0nNpwDKnzqY7TaORH0fmImnr0DU
dngz5HPnK6lWim1gYrxrIjyQ33aYKwHPLM26u3BfLG5HGQjz2dC14HriFl6GSsgEjxAJMIXwcGtS
o6J71rQuuxpTuEsUZDTSlxh4UZAV4dObffR/KLzLkXnkiFXgyvGFFyEL55hOk6Pg6ohzGuSH9m4a
tYuEjuWHxx2ATYd8Hgh1SNbLesE0VFPd2cm66WLahYZTDfhbox/5qCpIypKmxQ0y6k5rVcmj0qv9
I+prIkIxXOm6xG+G2a4j7HbKBGeSqS6HYtXMYY1XWYOFYoKPNgpyKT1CEO56X24zaEbOSsudDpDg
0Jjt2rQq57Pm9eTxbd0CKpyVkXvMHK0ez21eVgvBeKPbOP1kfkzKwvwxlXQZN6oAJzMcErrVh47m
wdea0O4uEUL/VaPQKdvc6jRfw5lRXwwVfNia1iAwNF2bAvDOLkixaarK7+jbpz9LmnY4oVLtqK4z
bCjjjTKNSuzXKb3QDyNhwLwxiwylrqbu8xCfPbX6msSDWflz49Y/Xbuf2vWIDZjuJ3MAVLiIG0cC
JNOA3tHU2Soe62kzPQbs9gcPDtiEXVbRx75Z6tqz3vTUegOlQ0UnCvviZwZYc4QlVo0fcVFV6eCW
no7kZhQLZWPFWuRtQrUMKKYGdjSuQUb1xYYiljatShOFOuR50AoLrOo7rMB0AhkpbaTPb9BFlkhR
kkqo9FWQCFZJT13sUAVdaVyffwAuL64tHOQf+7FFYVi42oi7ab+aq7LCW00tvg6C9krqGndZnqqb
oUrKVaqJcP/6g/7zBv1Dohv//Ru0jfIUofm3L4/8F36/PNgZWVIZBeob9wnwMa723y8PoncWVQTC
aI0Y5Uhm3lH/Ag+K4BQ5E5gW6YH0r5fH8v4icZGlYan3w6Ol/cnDs7h+VJB8lNlgrvG6kdEvWx6G
wQXv5VJfcYy6emWl7nDd2qH47BUXQ7/FVc5YRGEIhmrSl1pG8MdvXMxBSDAqjnzqmeb3rsM3Gq90
G2fATHMwUlRyZCJmB/aTlafJhcT+3cGprRHGw2Gja3A8uGoigpOHmuDqUKIbiLnlrvYQEzHRT97U
GUO3boD2/BBfqmMspJM4mHLeLngxEgrKe9YiwDaaXqmUwhC4yEfTmjcr8qd6UnbY8A1341CC17BH
M7+Btyh2U9ZJW1VHv8L4mHcH1/LqQsKxALL98wdRAQToxHLwy47XQtEo7APvE36cB/1taqLkO8dW
u2dLzlusMopfmafjd+GqXbPhjkm2upV4j4RDlzqIC5zn609BtojQgVYiBaXlI0tjss7mooioXCvx
hzjPbWSLBCL1tirwxuuQ8X5QhsYVW8Wsiq8etgS/WvSH7VVXh6hPOepU39qCnhM+0pgPXloqmXy9
yR/kt6MIDTKSYECeuEVyNtLqbyZ7isGoDNHBVPvRR3RqWtu1a/l1Lpodj0p9g4BdvsXZOdpUUnTt
zWXyTiDy3veiby3lWaXeEJfF8fcCJmQJXPRin8L7eF9Fpbkx5jpFS6JRrpwUgYDJCj2bSKVObhOR
dEg/23n/4tjpJcLO6X0BLYrCJ5U1mcNJ94u3ySJ1ZaDmTZj4eRPrP+rUTLZjjC96G9bB7vy0F0Wq
16V/M9QyMiqxmAmBsyS+TjsMrXVH6a5pzAYYSEzTA/pEzvb8gIt0Xw4oV5ermqYDfXN5hbxJhMHM
xEpaNsBkBDbSjVHlN6aZGxcCWnnaFzuKg4KWE2VAYsuT1o2V6YraquyooQw2yFjgLD5b08pMHRMo
gPXiQJTbnJ+Z9s5nk8kKlRt5BVF9PJ4acAAlGkMQQHaWZtsuS6aHuOEyzFKl/WZWndha5ZhvOQDe
Gl0RJIgGsEkrPMadhwSBqZ3WxjYwpc6zPoOCby6BXE5/HxcAOoGk6lTtqA8e/z7uKSy/QRv5DUr0
uxwwzmZE13JnVNjOnV+L022FpAkRN+hq/uskaCq46Ia6MOVXtnryrShakdWrn8Iq7Tez44QXYMPv
TQ00AZUIYjSpL3U8tQwh/gY2buwnZguFobKtHQXz8couVc8/P7X3hgIlARaDncVCLlaxS2pu0SLE
VQ8ehY90bLoBd5puR/xGLpTGFjqa8uKWxGWpC07jWEPw93halDmdSBUVpzMBlwacTZmui34YrZWX
Bi7wxxJfXxfX1jutqKfbLjHLD6HS4rPRBN6vKtO6p6gzvYcKZZxnrCtKrG+hSCCWj8Xd+WU5PXHs
fTAJdFTQNOPyOv6pzkD9Vg3QlA5KfAaHlla+hq/GlusNMTG7VbctNbgLC/T+oCwQiHGJFl9clFKn
iyLllPgRqkwgw7LEfcQP3d3X0Mx+lZPMlQxD+X5+qu/tAKqh/xp1SVyqXH2mXEFiKLzWvIncHjxj
CodoRj39/EinlyWLKgU9peAWk1zsNdSKEi3gLz7kFpNH0DM/xObsXkAmvHNxHQ+zWMbBKqMaSaTE
T4IqvRaVUq1CI8S0K1Q13zXirl1XTtGtJ7dTnkorsOAkjGNGocJMxLUqkupRGfMAsG1X3lrD5Dyc
X4b3bhMa1LyJhHgWbfnjvdUDTp6QtEl87JiTPby+0C9b1/6IsnPxNAx6sD8/3jsBEwtiSYF6Trmk
hx4PWIDRtWdkp/yZvP17C1Xh59Q7pY7tQ2vZ66Hxhue2F/lDPljuo9ua3XiF9K6JgIKXIBsr9EB9
GfrZVld2ZFrNhZfmvfXwpBYiZ8cFHbbYFgNYYHyOe3xVKR18nGapt2YVlfKFyxYzeHsq/vg5pc1M
gK1ztQLuX8b13dAazuCMmY+XsYTVarwfke4kT63D/2ppbtfruM+9x/PfQe6741ccqAjtD1qTTBNQ
2vFnSISmDVOGQzlqOAEUtQm3q1EvtiocuHtLi9zVrGvpWsO2e1WEjnZhG7xzzhmeXOL1WkPE4Xh4
vZpQvMKM1keGR2yg59WbrCyTdWpMl5og7w0FNYgdRx1OkpOPh0IZynXTFgpwg4PqpingqcZt42AY
MLThhUvlnUuTvg7CG+xrE56VvHTeRGCgXO2CYpg0D8T33c01d5sgq4TyI5wHLQrGXdfR2T7/Kd+Z
IPVFnmgLLWte4sWgvdHM+KJEoS/qThyawEGNYJinmy5BJuL8UPKzLHaN1FQjfceSGH7p4rZIXCvU
gC2GftDFxtWomQNihHq3sYTAy50sZxONLd7wIvn15wNLQquMe2S353S7DgFXubLR7XB8pvTTPOdC
FzuDIGjVdJ3ux66bfJbR76UU6p0bQZY10TUjYjBNadj39psiZl2Dyy5DeoWeuE+r8BfdZ3vbTSHM
4AJDzfMzfW84RqOoIak+J/JPpNnkKAiqbMLUEx9CbXKeknkuv1QiTw9aEOgXVvbd8SCqA3Qhwz/B
e1U2LD2U/5VNObbNbc5jtWpMokuk84SP/9qFXPB0BwEK4XhQ+0OSmUrG8WrGjhX2ouuFj+0a5U11
Qqc8aVIfdk23U0T9kAj1Yy6s6sKyLsQOZbzHwNARaYZBrqIufjxwlCX52Hmq8Bst1vsNBPXuPhlL
e9w58ejBzxgB748hp3rlukpUrJNGmZKb0rHHKycmBFw3kBpvdHUMu1Ut1PoHchZ1sRmM2PsCLNq7
B4ZQTivUNXEumsJ2mlaiylUazbAhH6bBa8Y1Fps5LvShoX7TyiB2IT9Nrk9/LTQv3ETvBB40Yf6b
szPZkRtZ0vWrXPSeAOehgbuJICMjUimlqko16GwISUfFeXLOfPr+PE/jIsnkDSJrIS1KQFm40wdz
s3+wKf8D0QDm420mWpi9pZfLmARNp+KijPIXHCQT/tU0IUHnaiEyMt0QlCp+RcOcGvw3BWHKCv9o
PW80vKGK+UOsaHYAEffQPEYeFOuDhN/GGseVQPY1tzA1PRnTZPTiBDnGGEC7tcD/1XroTihVXlUN
3CiKYymOjJ551sexf5j7STmXme0dlNXeHp4AH8DoSIAsfbLtw7IwtBlKm4WlmDbiqjth2tJVS3Qr
hto8uPP2PgkNMvlkJuG0qMmsl2CLD3anDVoUtPOgYJgxG+JxMKStZJZY2snTu/R3q52AHzcQgX4o
oNy6E/bXro/AlPtoN11zRjNUvQzgfy6IlIMevn/4vL2/KPBSTQXFJ4EnW3QYkhJ5XHdRHOQpn6Vq
9MzHmFg81VbtBrqCg1hWoFz6D4LKWSEbBxK9lfyJWndQTdzuA7yItZSSWR1fM9VLcCVcyuyv0WUz
LoVz9OXlub1dgkBQ/l/YzbkOFXmclBgLdez3UqjYhqAkV86X9w/OACiAHQI3Jg+19TePTL2K65Zj
JwGScLOWTCB5Mw6BG8bWWaSlFUwT4Oj7QbcQG3nYsZwBmgONou633fzIJC65VpnQDsu8OudlhDdf
1GNMZinLr96Q8HaUqX1W0qjKqqnCgNF1Dj7rprvzcuLyIyjPI+5LYruV6cLXiIeL/BFVUhjPptS/
pJ2FGkjedb/waYc/HTHGjxYnzQ3ae3GDrFU9jTi0PQL80j9a1oy05v2ZeZv2elw6YCpIuGXPcrMF
NZsXpkChJCARrwMIlOUHBS/HSzK5zqlO6+4Jblvx0CWjG+DRdajope8sOhP5Yc48LkFq1+vl0GtT
NOASwS1kN+1l4IF9KZAPeEIdYjwvij59qOYR2meENPL3lo7yx3JpHeEvYCEpMNTGwXW8d/xJCy9+
EFpqVNTXv0fzumZocMYOuiiZr9rQj5cpcv9wI+voaNmdeVblS2USuMDmPuKFVxgz1NuAcrx1nYVp
fh2opD3U3txOsBKz8Kz2o3HVSi3+FA6T/vX+l5czu93uuDa+UJnBLL7oXb1KzTU4EHYM2DzITap/
cxP+NMqy/zIJFJCcOk5vup2k51GI6Nv9wHvnDILw9E7wkgTjKz/Bq8DQ9iZnXJjiXK1HJFe9/IOD
NJV/P4qcvu3w6MXhWSe7dCC+1lHsinaVq7WI29WlGuBTOJ6xSBW+VznRF0OUR5SLvZsCdSkSYogl
Gnf5Op6ytLhTQlUMlkSfH1GVUI1TGTYQf+vGU34nt8kvapHmR1DzvbjAzEBJI6xN+Xkzm1OGpTst
7CTQKnTZBt35Hiuz+myPyd8whbRrYxt/35/ZvYXDLQFxgHKhVFxajzQGUetGpPyBMNXE95amI0dF
nMYf6Ab9qdnJQJMr9z63hTjcNHvbEzANw5VyUtb2Pk4ct8wcL0sCNy0Lvy8qw68qEV9B4ZgHJ8He
AnodanMdliVs/qEvkkBxi+Hk2gLeLBSDM7qG3aXVHPtgwe5+SJ4yQFzJOHD9WU8rRRYl8bQmCcKc
PFgsLgYsoW6c+6nBNSdTw1Mx5+PD/W+5N5+EkpxC3nNvYJdm20IX1hnkYkZ0MoWSSC8U1P9Nazy4
afa2PccqZ6pEZcGOWI8vwxjaI22iMUiJ7aJHdCbnOkqD+wPaSP3855JFEILasAReUQfYhOmypgNt
lQYOJsSPsy7CC51rGmjIzdXX3I2eQAmKr5rjIplrVtrFa+ru765Z+ge9bZorSeDoG0NtBGgI0p/S
Q6x8jWIMgM3XB0fw3ienD0inXpoHAYpa/1ZnKbKswzk3WFwVnYemtPxaAAoVauKeh7paHkxAYL8d
zJBsDW1ORilkCMCZihf7aNM6ggdelZkQSVDoXvmk6/2fSDstf8wQ++CBs8K1vsmvQouzM9Z6t8HW
xwOa6c64aVUDGgC/+SI3tR43lk951JX0z/Wk7ANTncACTSK5eoaCJILpJA/qUh2aD8ireztu1J+o
sAFWgPAhf9Wrewd+gxXFgtdGDb/iIa5pg/nQLZwz5deO7tSQXRbNLD5qXTd8UrCVnsHbJBjt0Ko1
DjbDzr6jYASeiqoqZ9n25dObejEVyDUEpR2pF5Oz+9kZIgyYjfl92n8vG4IelUmJGa4cefAmw4qi
XPfyOYsCrcs087HAXeirUdiFFjT0WJAei7OfqeHArYkg7J9HrEBv91fc3uemBMiHI8VDkX17spno
o0x9FQe0nswPZV8ZN4T6UHuKtL8bxTJOQ4zv/f2YO6c3VTGGTcINNncL0dAmnsdpnNGt0ZIMsRbc
mPGOd2+OaudXwHXxH/fj7VyKwJ+R0qLlLHv62608mWFdWiXxwC/g5ZeUF7vTlDOWPj/62pyesgUB
jvsxdxYRdwUbiLKYpEJuFrRnKVM64doKYg4YSmOO1kNuqMgpT1b2y/1Qb6aTBwsMOvR4mEqdZ9R6
7zT02RZe8bi44jsuX2jtg1pxWpamovhKiEP3/XhvERIsVS4maNTUb7Hx2aRvmoosTpNnCtTEvr1R
i7AgHnt5CYs/a35LMm2+dWgDBJE94JnRl9WXOPWKoCmK/KDduzN0GtkIuRu0hWg4bl4E7Wg1g9pR
parUpT6bsLKCJr+MNKsq9OXvD/vNHSlHrUuRVtkOgre+nua04dSKVGIVajioJ83GWv081zWQ+vuB
dgcFfuklkPSnWAeKuoxCj9opfpopcNKisDkrJcyWEDg9otjAV+/He3st88JhqbJIIZMDc9xcOtAG
O7Tpw9A3e4EgoHBrX4wi+QgyLv6J5pxzSvXU/DCp0/QV3Fj3DBTZ/FqoNfo77aBfnNLDeQdi87Vp
3PJrUzriKauU6ucwiP5gsb/Zy/K3khBJpVoK7NvzysOkXbKbFD9MpvJRV4z4+zKo/Vcti6LlXFtC
fK3msg7wF1AO5unNlpahQUZDHZHk9K0in1U0w1i6NCwwcp9vQ9roX1rFsy7CS4/uw521BtqQjIw6
sJR62CyBafEyezQV2UmdUS6Gw32myp78cf/D70Whm/XSy3Pki2G90JZwrEDcpIrvhnp147HQf+jr
+qg3vxOFJhMNGKhDEtq/SfpSDUlHCsyhPxWQ+ZsGOqc+WEcFnL0oL1UrSSfm5t6MJfFA0LgO7E0v
6txr2SjpBf17cfDu2FkCPK14HyOoQhN6q8EBMaCnhtXJnlVS3KK4My6D5ea+qPsjotKbUJTDwS/K
LgdODrzG1x/Hrh23oCZkYRQxiWAyjQTJMAyKBK50P+6vgzd7CuIrNT+OUZ4atMw2oUazVts8Ggkl
Uu1RaGYYiMyKScixDm/jNn5GautLMXa6fz/wzhghfPHA4bnPpt46eYmuz7oUWKQ/otX5nJdh5Jt1
7wZYgLoHec5OKMQyJZle4njJ69fTCTw+cqNW83xLnQDMdENV0wicnQ+9l2ZzcH9cOxNKf4/GH9A9
PHi2sIHBtpvIikfPx+m6Qw0rdacPIgTDc1La1vnWl239pxVl6bk38yh/7zFlAxXhKYdcgWRUbHPK
LEQhq0Ag2RcI0CUhRcsiKmb2OPiU9w8TFhuFPS5h+03uiMoJuk/jDBh00uE+Iro6+xTp4l/Nfonc
czHFGH8WXvlnFNbpwfNs73vCBwIEQjGQx4r891cPhsTCVdgbbM/PCx4AhXCcwBhwZDa0+AjP9+Zo
YUIBk8F/9Eg0wN+sQ4UAT40yDz0f6VftNqnL8Ngr9pEr0ptbX7aYgJ1Cu+HdAUNwHcWdtGgsAHug
hVeUWHrO0vLKKD+B1tKvEfTl9y8Th6QfFLG0U9G3dAYLRIGohO76CGiC7I1BYtItV65eVVsH98ze
0EDcg5KjS/wWKZeNiR6rCgLTCrXmx65KUcajWZufKp2c3TfHbkiu95fm23o+0wnVh+YpdSIpNLme
zr6kOCZBgr7TUQ46DTMS2ad8zrWgQtn210KzR+uU5vPiz43hCihNivuoeIt2zozMDDy7MgIbcfHf
7/+unWXLz4JfJfVRaHZujqFBEUbL+F0udgyNVa54NAWjYX6Y3Wk5QEvtxAIDIOddeuUQcz0FVmWG
81RGHh076fdQGY6PkGV4QmlRv9wf1s6B94L6IyMEVfpGRUfEThgViDf5oh0KzKe0/sQZrlVnVy2h
Ihli+MPtl19ar6h+3o+8O0i+JVgL8E+ctetB9pWe1u7MIJe0007NEDbXGtDvycqG5mhNyQlbFSmo
wWEZKqXKeTCjWbKOlaWIs+uRzRYtAFk2ZqvdhFmMiIWb2s12m+IyI+n20JiAMXWkWy6RZ5bvv8eQ
c+Mk4rVDoXcLcE0XDbmKTnP9eQb2NCyj+ZiXmuajCm3+dX9q9z4q8BnqdLzzoF9uhhsh/NTNSeP6
mHEqz0OCQWxP9xkmYhphC5tavG11FMjTDIHS+6H3vqoF0kzayLBNtkQZoXcAzTzh+mFR/ywW6MOI
JlkXGi3LQblrNxKZD3BhqZWwxSM1iGXOUd+5JB4Y4S42jcYhQ5R5HL2DL/f2FAQFgJQ1uQ69DwQv
1qtnBJg30Shz/bQAQFglUixzFOYJex/7qZuH/CDe25ERD69BedSQ8GxRa71dZXMtFMfvxvanCN38
OvTJM4pa08N7PxYvX7oNJrNISWcrf1fx3rO62rJ9DSTMVYXG75cgNfzGObpI9obE8UlHjM2u0mlY
T2E5e8Y05hrS3Lmmn1iL1jVqCgiBpVD+waC4s3jySwk0iMfrUCmeMLOWC9uPh5zHHiB+4I1DcU46
78jsa29UJKTyQuA+poizDgUpS9ZFa9s3wjT2s9aMz5OitIAZdDt496eCVMBrDEY8r5jtK6lWGsrO
S277VkM/4dT3oXatcet97mdr/H4/1s56l0U3OvpyWEDS1sPq1dBq4QjZfj04SM160/MQab2P1FRJ
Q9uwDk7nt1ka6FAplKFDaJM9hnW43CmjptRG2/ecNgxSdfCCFNPX9xacOPj5VP9BZrGzNoPyeMLO
lKBtyg80LXFmlpgT0d7CtKuuwAHpZdyfRVm8W98564CbYUGJafmOrEMtm+OTZipuQJED9ne3mJ+S
0UiC1ivrg7mUydE2KBAIB3YOniNQI9dziews0qwec4lhov3R8yYl6Ezs5V3EqC85xdRzs0zODRaS
eStKPETvj3lv5UDUpO5BKoEqkPzUr3J7noF9kyI35CvTEr641p8rs0NUlq96BfOrvRdWxUfF/wbc
LThGSCrbk7ka2HnGzAZUhfU1DTvFPinNaD1KX8Oj6p5cIW/m1oMIasONgNW1WUEND9TMaBncVOb0
dMZouuVONV+BUaYHeP69tcOeQLsGjK8kuG7m0enHIl4a2x/VpIN9ZOgyYWh9Ncfzlgs8/Qy1/B9c
c5J+Iy8e7h3KpeugXaQMrZuyQ5q5za70ijqM36KWv4R2HrpUffc7BulVwqBchdQtkdfxTJezWcd+
za+7or4MtgNvHDOvm6dW8cF7923hm4VCLQszZiknBXx5Has0mpy6KAvFNhVvOiOvlptnvI3CRxNI
8yfHaZTfJ0FipALbuE6a6AKBsPTDzAvjYNh7xx2Lh58D+A33xE3ey3s1QyXFYNj1nNKxtUa/cmLj
IDvaW0EWe0LiHnm2bIVglaaNQUsMlp87EXbgtpGdstgYTqa02bWRW/LbpHQOrt63eafEONIdplVD
8rnFMJg4MgPzt3nL14hIIUoNQn2c7MuC4fy5m+vRR0p6uKEcf3TY7h088iWBEAlYNOr86+87F9yN
ojEs33Lj4jlLy8bk5ZhQt6HLPHQnmyrjkaDe3ofkiUrTl7eazQJbx6zMWSlaY7Z8EEfRZcbE6ezk
nXrAyto7dV5H2Zw6IcjsRCQLJb5S7YNZaYdTN3jLGfmFI3DPXijK8wAJSDQQA9tsktFoVHdJNIsy
uQEWTA2Xc0xvIChrKwnuXxRvoYPMF4xmXp2cb1IBcT15y5TnEf4Fli/suFdxNc10F8+/0P0rM5Iy
vaUZ1gVFr3n5OTSpBof2CHJjdKPJv/9L9r4ijTD49lIogBRh/UOS0ugrTaOEahlQJoaucz7Ghbv8
eT/K3r0sU0Sap8CkSU3XUUQRhogYR7ZfdbVunpCtwSq71sb4NHYjcuVmE/ffp7LJy3O6hO3j5NXk
dvd/g4yxvb/ICySpH4o9uqvr38C9mNfZktl+7ino1HfTcrGdYRQ+wKv6ocXS/G+ko5FAuR92b2uC
E/qPpAF45M0EG6lVdRFq1XzjReXMFf1Ziz208J3BmC61HipHSgJ7EYGmgSvGWZNTYXMYlJU+JXbS
235ZqfbnVlXUk7S1Rqi6D4Mugfp5MMS9NSRhxbDIkNDi+buZWWUIe5F0ts8zNz3PZlR9ko5l/7o/
kXvbE8F55DuRIpDK2+soTR6ZzmxwXwJqNM450nbBkBfFGT8T78v9UHszSMVSSmFDGSKPXYcy9Kow
hpGD3I5DGLmWosPDxYTFrUHwSxOQgzvxrfYDx8HrgJtErtJjbYZ9hpd3kw0fNLfxfAMzlbPdo+/W
NI13NpGyvaha635E/v5f7ijswPbC6Gx3ffJwf/R7v4b7mUI8SBqqkVv1fVsoovRsHltLUzb/SkDJ
irMiagWDbMUqflYoL+dBbEcZlKtMKxRWcVI8IVuBTclSKvV0nZeufTe6hQYP6B6yepmDIte4/ihV
a/SaO5Hb4z++BFNHLbQT9tM8Vc7B6byznleRNhuoSU09tAWRNEX7sxZZ+TAtin3wVNlZzgQhRZHt
YAa0uW2QN1pUI8ftLRRWfjUFLnFQoke/jZKjlGs3FPhGXNLgQ/BcWM/cYpXV0Pcq37NMOyzC6uIR
WesvizHVB2nXzsbhgKe14sinOs+EdaRRao+lFhUBR6AKlo+6c1GBvV1dtzQDw0rTg3g7ZzpwHFoc
nHO01rfSi32quLWBRqk/OpBuktYxzrNWqtc4dZv4nFdZ9rujxiDv7++Q3WHCHEMhjqcxBM/1MLXR
6xw0UKlGVIv7BLxl/kx5gsclolJoAVrLwY7cuT5pN9K6lxUdmHmbD5gi/lWa0cLTCxFUaizVElii
R4iHHVGeXWxDHkQ0ux/HBFnRGPWTg/i70/wqvlxgr9616dBjo8aB6I+muVx1XHWDNtfdx04A6jfA
kp+tOT0iEexk07R1pa8wHAIpuLEO6qrRVJpT7vhp1dbX2HH0c1Zhfh42Xnxtwza/4aZan/Hq0Q/2
/95wpXGfBHijhrGVupzTWuQOxwp+unH8wE0Ungxpd57Mlfi0ZH1z7Yv3ym7LehN2wlAgqdLQXnk5
lF/NMQAOvGIFmzR1KQzyWCj8Li/TJw7SIwWTvfOAEgmEEZYwUtibz1nMIjeGmbrnYqMPu+AJdZ7R
77kMdBEOpnJvp7wOtTnl5sHWBit3SPwWptJtUu2aa6F2mmvTOFkkQpf7O/Mt+0vCAJisl+uUKujm
BHKiWGmp3fG8DEPlZzPa5qOXCS9wcLoil17ioj6ronX6czoPw4fKUOB9ZTPmTUM6olSbmOLPLMLO
yOjT5TcDpee/7v/CncuFZYWQo1QVAcGy2cuuMTc58guOHxVh/0RmjAZ509zuB9n5wlwrXOEvVShq
9uu9g+xdXzsjCqPhCL8vtJT0Ycrq4VRj43U047sDehVrUzdJsHHx+hB1IXsWDvZTYnE0X7HL+Yce
e+3PpJk67RnSgFMEYOyzrzZ6gtG5jppMOWexDVLMob3gBMXUu6euVmzx7ptW6hDRDKJOzQW4PUgc
3Ib7EFSMb6dK9zgqYjrnqL0G8di4B6/Vt3PB64IbCcoTVR1y/vW8K/2SqW6aW/6gWPqnMbWXW42x
48H18/ZkpMpM1iBf+zJR2aSnit0Z8YJzH6okuX1xp7q6kY1R18nyaYb2WJdf2nE0fJ2Ow3txRDyf
eMGRftGapZW42V6ig6dCJ8/yw46boNX0Gm2iZrrMXZ75713DhKJZxvHPq43HxXouwybMjTRvLN/x
yvxjFqf4aoV9ceYF88c/iMSLAhlw3OwJuo4k8dgT+it8NbzKAE/3UnCpJa2dNOMg0397tfD/Jz8i
ZyBjeUMkUKsKGHkemj4Kqek1apOvnGfdxZnSlIw/G085toDvPoNXMbdGOM2MD03WEnO0lMFX3Sg5
A79vzsmEOmuSYVR3fzr3NsGrMW6X5zJ53Ugvh3jo2QWLozeXKDaOtNvlzbF+zjMqbmlZaefduVWn
W4SzGGVoAe0fMPkYPWzm83rASDNDkVOx3ejh/qh241Grka5CnNzGJh0Zx9wekGUy/VhNkQiYW/fi
6ugYNQUVzMjCr/1+vN1NTluSmgw5Jmjs9aLsuyJPqJOyUjK3uKgW9plhPE/PcMzjs6737llRbJws
hJEeXB57I5X0TXIuOmBvXia2aNOxTT3Tt7IuumJxyDtU6cqrmFRx02bl6/2B7tTCpJkQimMAorCU
24oVNGLQGyDmlq/HSngDblM9hlaH7n86okxl5X0Qonl44u5WvrtG+ZeWqUelv70hA1qVhBlbqp9t
zm1ut1lozsT7u3ayoLFSJzolrmLdWgQobrOSHcF83l7QjBmzA9YtxWfMeTZft8ZfkI625fctO39x
4Xx3dj0H2JZ9uz+9u0MjGNUgKT+0fSI1eWL3TU0tA2GxOlCHBH94B6Gv3p7yD5WmRwerZ6fXQDTe
6S6VTR3v983CNXQxjRUyKpzbEpoVDeqlKHALjaNeP+kehs+5glSyNo/mM4Jn7UPhxbhj2pl3cIHI
QNsTgpuKjrHU5H6DkNABh3Z0Gy0yaifkCRrxV6dq/tBIgE8Dq/sKe0fpDsLur2dZ3EW8Xiajm8WU
Zz2WAHrPtxWdRyFZtPqvo2XkuJgmxQ+jV5R/W8gWn3MnMT/rOIk8TKMyHBXldlcY6AZJjUNxYcvE
tZPWmJaopu7oZf21qLL4a5j3v0X5ol3ur7DdSLK8gHwaBjtbChQMVaoBIelI0bnGr+Hce08Yx7a3
hQLHwdzuhSKplzuUciPd8vW2aVQ7mhWVUPpsztcEOYGz06figj3r0U29G0qevoBESdS3vPqoVsx2
TDiVUl5h5xhm9V9LlqV+aA/Jj/sTuHdhSgAKuQfAF6R+16PK8w5rHkszfbhS4pveJ9wvZnxEBd05
CJDVAe0KHBTZvy0qSixap/X05P10jEVg98L56k5ieFJs/deuj+aDQe3MH3JQEskLIY2K7eZT6fmI
j5Rimn4+1xDCMtvx2YbuN6XqUW65P4G7sSCBAOgl5BtBKAino1lg5e7r8EDgLOvOY2eZ35EDz36/
H2nnVuY+5vnGA10iEzefqivpHzoOuRROx4Z56S0j+sXWogyIZr8IA41iNwG26CmPcHvHg9W/d7Lg
SsfjFtw7f7Y5SGtlet3O5ASj6qSXMTXFxzbpTF9xle5LnuVIKjhpi1k459JjmQ51ADE9+/P+FOxN
ttwUrCJ0k+ivrlfrVIWYSk1ky51iduq50ZP6MXUhmYBCqNuDs2Vv0Uqt1f9U96iTroPRmNZHNSx4
6mQeaVZKb+E0WmN3Ef0wZL61NFg//4PxvQopl8CrQswUz4Pbza3le+bQ3VqtmIJOi93nUEuO5DF3
VxMMP/Rr8Tgh/VmHMqZKjfOG5+JUlYip8txqHiZ4SoGVudJSoLOx254c8Ydij9pB2rUXGyUDVzaI
5IW9GSYdjrFqODD8qki0J6zAhiDSteLs4dUdUNscgz4qviVRnR980r31w+LhaqLPSnXNWw96Wrpl
oD5r+qVw1AcnifPTkBvmQzXNS/D+TwmxHGrYCyXZ3sxvaaJ6stiUo+2q+3eJK/znwsbKEeKLdTCo
vXVqahTXSdU9hGM372KF2jYKeJXtFxyu/tAO5udhErAYZ1Uq7jjf7w9sL8lCl5ZGPzxvWrfbAs8E
dDjNJULGbcL4W86xd8MHzPowhXr53aNY+2WGpefjQogQljJavxQzreOsStqDrupbpUmYxiR7tLNJ
eRj85jhIvEHvbUF+6fJaOClCmZ/qCvj6IrSvdY099+jYyYfGFNGtDAF1emqhssjsmhpnhkJYlNMQ
tYwjbOJO8scRCRsBEhLgui0RLawsqw9Hru9MQW0FkIjjq2pknNqInGGYIKchQXkkwb1zka+Cbk6r
Okf2MKTGK7k6w7ly9PYhBHl+cA3srTWJ4jFwoSHF3FYQi9ALk3FMbD+p9T96J7Eelg6cgKWmT1qo
lr/cX2pyO26yaFlikpVwAlLeWW/XWdFHKHKa7athpZ3UBNMKUdjjp0Qbimuk1lMQpaN6MmJqf2NY
JJ/vh987LSyLBQBmCK7HFgxseemA+TbhmwQJy7BN2lMv9OhsJXH58E9CAYMAMk7esu2yLCh9taYE
6dZVPF0RUy8DXvzNc6qZR8n57ieEVULFCRtYKoXrSbXCrC7QHKWXPSY0dMpIf276UfMR6kM+qq6O
sDq7s/gq3mZhIt9YtyMK9b5XK/llgX1y5gm3BJ7iHrVtdodG51zKLtFx3L5+XHdOppaCnh8hAvKB
OkU+ndKmzqNTXjbDR8vEB+X9341iGkw8jiEoM3Lwry5su6BgF3eU/OF2O+eiT/RTE9rLyUvDd1Op
Oexeh9p8t6b1kp4hgXRYRvuUaH3vt005HFSR97YcBSa671SRqYrIY+bVgNp20ETKhvINxWulzDyO
SlmoeY+5HqkPVkwCmNde+KFKlvqb7k3tkRHy7g+QYEhZ50WJdHObtWE4t4jb2z5CIu54SjMAF8Yw
eD+LylSwg2C/49CmXBQlyn3NTY6EAfaWKxYcNMO4StHk2dwplYkuMgmePOH6cj55dV2MJzd2jd+m
JUnDg/WzO1rJNGK2pfPz5qNCHc1LCxcsX2+1CeuqsX9ekNb04w7RKjtJCqQalejJqTX744LH3+3+
8t1LxOgUUOqmb0VBaBOedqBW9hbHuebFRXpSx/Jrr6bKb5oVdhd95ONmA7Z7omiPTKh33xNS7p/K
F48n8OfrhTY5ba+KCaSQp/XLj8GcuguF+OrqVoN3bVBRe3KUSpxkqQNsKpQPqin1UTdj79KUJgd8
ab45RorrH2EoLcT4meYyNaznJg/Rx4zCYzuTvXOJliear1LUAnrpOkyeohWC4TA9e7X928xb7RLX
dXqacrMLqFQcce53R/VykQCPpFezXcJl7iZhBzqyNUV6XiY6T/YyH5Ve9pauzACotUHsJhlcD0qJ
Wi+beh6+jR5NxlnpxPxR5OhcXmbE0HC9b7FtDNjo6K3yRNYiv3fy6R+gGbmewbvTpEECCEmP9c9A
FBjbE41KG/aF0V8qN81pGMfyUamc3K8i6eNu9/VFdSvjZBZ5dTXqPjzAwu9939e/YXtoqmmTZC3o
zWSm06wssXjS2kK/Zr2WnVQA8df723bvA3NC4QAM+IQltZl6u59M24koGZtVNV4rq9OvHiYFv92P
sncSUmpAyxeaDXE2O3SMqVrScLT8EbeNH2HX4NXsFvmQnLwhHI5wLXtHEYa31OJh2aBqtJlDrXe6
uVzIXxUjFbBMcaN7rJMxj89ubGDD1GkJtILS7tLo1CEgfVSx3R0teQPypBwGaBiu15EpxiFXWkFp
wRrdS12083UBswSdYRoP3i1y4rZpLctS0onIv0CUrUNl42yXC70bf7HUIjppWeedHWUu/Q4sZ5Cg
zOpnc3HEodiN+tIZ1umvvFk0TYloUSE7t5mdV7fKzr5UsM4eVEQZPigj8oFlxE59/xKiCEch+AVg
sm1/VyaP0ZfiWFxN/UcRqcvv2pB0Vxinh55Re5tCJrSU3Q2NOtz2A+rQ3CIHxbFcpNWlQlbn46hV
/2sg92P67+hn9fk/X+n/AFr6jKBR1/7f/9pbpvLFBhYKdJC7HdGQC7NHUNjy40o3/rbKthx9gfj8
w5yUpg+vMHns0F4DLpSPB8yUvRXKUQvInj9svM1lbfaRHlsQ3/ypj4dbG+f6KWQ2HiMRHcmP7IeC
wkAGhMbWVmzK0xpwexFlYLTkimB2um/tFA4BwgjdQQK0E4n3JLZRaPdzE28PGTFOeEpl4D2dPjHP
aMWEj8PoWvnJtHvj4d2rEd11ut8wgSkebo+YNtKGCS8Q2+/mKPE7U1MQaXXnj3HG6/J+qJ0bgVBg
nFgi9Nm2XFzbhBBlpNRIoqpXfqa4PZwMXY//1YvGAVRbHAFUdy5j2l3y/ETzlrRqcyM42pglqs2R
omFbqTyPhaJ+qUNk0k752NbjY5rUuXuZXGHCWsQP86RM4/zX/THvbMAXayQq4aBDeIGtjzUXD0+S
ZSo/vWmnvw9evwQtNM2f96PsLRgK+9A7KazQUtjc92Lh9YoGIsmNFuKS143Jj6ZXqlNIGnLwFtoL
BU+IugNvZc6wzaTmlddiPjiZvuvF4mq4jf25jMhsbPVQ3W03FDeCi3ouXaxtJWtWqS5PEMTwMK2X
IPLC+Jb1ULl7J0oOkpWdzyT7FDgGy40AUmv9mWxb9NBJ8RUajGS6xEnuPCRYRR/s650NQDLG0U8H
S6r+bJ5xZu8CKZG3DU/kLtD0vv7THcbih6e031096Q6KkjvzJzU5OPfRwmdQm08lXCcPK0qrKJu0
9TNeSejwev0Y6Bp2s/cX4N78ITkiW1l4ZmGIu54/Lp/O0haaS4nQtavbDH3QRJl5MH/7UUyYuR45
Ce/RdZSwybqaFq5JJlCVV1IS/cmFOXe9P5bdaaPrB8QDygHPwHWUzOtwW2vop0S4rF2UZFh43Q/q
x8H5X/Pv/++9uRcJ4guHPNcz4vib8ZSqqDpUZ6i8t6b5Cf9m/TrNcXLObDqc9we1cxai5QMLl74w
tMOtF2FRlvRyWjLJUsu1kxHVxkkLlfiqxM5fhpLH5gk/FfUq+gl5Yasln70ff2+oqAtCsOQslq3p
9aSSY0G8KsnO4QGrD1A4f69e/HZjY5n/uB9qb5UQAwtWiEJUDzcFUjUss6JAMsA3G9FKsfkZaYnG
0/ODIe1N6es4+npIWa2PDUQ4dvPc9l8d7C1vy+w2MBzT/NI4S/cwFLUVxEoVnqaxPbL22J1R+dYB
oUzdeXuYdGltj13Lmb+MZf6k42Pxm6Mu88kKtS/3J3QvEhaaMo2Ee/JGrm5aFromiU4Drs+ya1kJ
79e45ZWOaK59MKc7+TjjQSaEXFJC/+S3fVVpm7zJrfKWXh+KE/m/vd5UH61Ozb5FABoeUTcrPlmT
MfyDDU9Tgv6tR4PC2jbAWmASeYqcpj+nmXGKO5oiQxl2Vw+kgX9/KuWRu3nlyPtFVlYQfmSJbsZn
aLVYDJiSTTfxmMnCvntIqir/EBtOeBHYQH9GMV7521Ozo7LO3uXD7UZjCFAV1ONNaKHr9aDEMb3N
TIfKWNHwKZ0lO3FHGEGrluIgsdwbKmketQxJQoNdvB6qktjdbJOcA9rXrduAss9Jn0Lhl0bUyt6i
fqq6UgRJ3PXB/UneOwAgN9IFkTpt6O+uIw/wEZqFrecTrzl70xQXJ9Urm2/vD0MuK2t1FNzeqHk1
hZkmRS377llhfqvwV3ioc20+yEz2dgQpg9RkpTvBiNaDETFEkihEj2wxm89VkVkPdVsoD06tlKC1
rfqchkp1sCH2JpDNp7JOEet5Y63V1UarmwkjoyuY+6MO+3xYvH/fn769gXEZofeGxjv1uO1XqpTY
o5OEqoyu0nKpxu6ESGd7Jj9vT0le1Ke+SvqD82VnZPLyk2hfiPdvBHwRvlYrdVagP1h9P5ycVK0/
iCmZDlDZ+2EknJiUH0ThZmxJHGEdnVOvd7VW+VnPVv67VjtH3fTdKHSNwX1znIBZWC+NuDBoSmQw
953aVq52pMzpqel782AF7txz6HhLtz6qasDJNoMxi6FS0542nOWk5qdSU76HaPkiW2885iCynjsx
/Eud8HfQB/eoPvM/nJ3HjtxIs4WfiAC92dJUtVNLLS9tiNFIQ+89n/5+2cB/oWIRRUjCQLMYYKIy
mRkZ5pwTO08Pmo70koRsPVKEmyUqNaCIIoyE+FrkPJZdg6Ksnpmz2yqzbh0cjl1jyPEKXhdv0Laz
2qBW3eqJaPMUi/NODnsrUI2CdrE81NUc3D7+u8bYTb4eTF0iwMuPN3ZRtICxtPyqqX/hHJsPzB5l
2MGaHLGL9o4JbFbWQ0ALUGhjSe+kEmmEkH5G0bQnNEmm1V2Y2XXU09xRygNCS5FJEHVxHFuyRT7J
1O4aPpbcolhZL2r8NNZlFySLNd7lFfw9P59WzW/MhBmL8xip70YE+k8JtfnIa6e8gQxpouLt397q
3QMMlphCCqNeKClcbrWC4r+0DjB8VJ7W71kbDw+kyPXgNvMQntgP20GaBi06t9HkLPHMrKibg/h7
73NTYgRlIyq50N0vf0OVNtDdsxa4BYnAG6j9w1PamvOpndTDWHvHs4LDRzcFXCZ1sW2srSRGOGgU
NKjaxvZ91VfSeTGG1jM5cl9QC5w9NUq6vzjP5OgChEYkf6W1IadmZ0kFoMKsM5fP6sTkWkfJh+8F
Cc1f3FPq0VTgbGa3AZW63MsWkHOOejROQUWd2w3V0PovU/OiPA9NK+un26dn7/og0AuhlbKfmKh5
aW1kZEYaRZyeGHB29i63a9Sq9cZa/oKmQcKJFgMAIg7I1iMMyL9IZFBwxNb6rdUq9r8N8j7/3V6N
+LWbAJQpZ/CU0B4U9efNaqLedNowxMfJ1IIfkbJX3oXQAb04UQcGh8/JUZa0d/B16oqi/kCtZqtz
xfzmyAE0iPiB05onrQBGl2b9cBrK8Eh+fNcUJRwCaxqg1AcuvxSt6VFhkgYMbomhY12vZXft2IxB
ZcdHaKY9l0KD+v9Nba6z1upW1TYOom4a/ITepE9hzv23nmmaKDrPjjutyhrEetu7RWrVB72SvSMJ
WA8tNPCAONxNMl31qaEatLt8vdONlwzGyamYiv4gCtzbTnIxQiVKl3xC4WZ+z8VycugpBVuRLVF7
t4QLY9eBKD4hJz6dbp/K3acDUrEg0b2mtJtPl0YVmPkmAlXUKKFx3+ZksZ4qj63jSohyIrvaRPjn
OaJ8/GyuEZNTGK1RNa65mMo3EP3zWS2b6efU61J18OP2dhtOO2AAeE1kUJtv3UFiyhVN1P31ov60
VGA8APn+BWiGAR6U0IA6ifxQu9ztKK5DO1Ngzg+tEgaW3v1TyY10Fynr37hPQYkkcASBRHn80hIR
+WxMKtBI9IcZZWEWLQIHuawwmDSjhnSgCLB7iijVKQrCWmRl4r//dorUsZxrJROyc0YTf3coE96l
uax+zMLcPChN7717Qu6EygECBEirXpqS4VXEfSFQMjBJA5WM1y/tifq0ukTuZE3zg2TG0qfbR1f8
T7cOVcg8IVwphv1ta5LKUsY6RBruYtvHT7NRWy6utS7dxulkv+7GI1TcrkGiERKnV4jIZkNDBizY
RTWjaccwdQRAFOdHY0HsGTst/hJX2lGDaHdXX5WPORnC7uWuIpAjOYtMhy1igOFzrvXGJ0UqhtO4
ajmaJ00iez2id0fR5O6t+83sxiMYMFt7ZjbhYSdZ9dokr2mE1Uekvv3N5G0C7kJTY1v3LzRTUmMh
5FCSaJBxGgrzaw00pj2oLYw4IzdE//z2idm7EUItW3nN2fAolxuatVk3gvKhZRnr5nO3FFoQTbr1
JrPt5CDq3NtEsKDQAgiU6M1uTEUyA0Zm2k++MSRZ7BYyOC4XrYTDPG3vkFDXYugS8StkoI2hhW5T
qRTw27uxYspHZfbrKVSmpg5mtWTQeu7YgTM0/dfbW7n3DFtgYAlpAEyRoV5u5QCmJ8rIrfwYKss5
tfv+n7VNwWLEifZoaJJ5MsFNeGjKt/BedefA4eyhvuk649vgZVIvucrAq1yZVhA4dBgbZO0g2FTv
jJhRfS5T1pXWb9dxeur1mqno+jABvJyAxk9uPdg6MiF2Ux31qPe+AyB03JEI8hgzd7khKGXzcXMR
bVW59gSeOzqRMme+08tl6q5Wo/ioAlUH+7BrFewGf/CAgEwvrcKyH6ehJ6hMNVlUFCvtV5rN6SMC
jutzlVB+g155JC26u/m8K0LqThbExs3HpxPFVCk09fwYxNcJlbbO68o2fof6i+XFYIe/OWD0nkoe
O+ZAyCaxQph8sTvkt26fwr1bJuhHnAQgV/o2QFCt2ByZssOmj3F4JldAok7WjjLIfStQ79EQppy6
ZTpJcw50dyCNN6c1vdfUKX8yU0M6cE7CrW6fMyFowxmiYQ6m4/JTzqmkaa3ID5wp76i6mOY5nbP5
PKXqet8PVuVWIdL3ZlrL59u7uKNyJVrkkKjITYDobdNWa1BQoq0zG6vZ8E61JdkL82L5jB78NAQS
bO/hnGWaWrujYU9PTDbN0HATH7yYjXd6o6RHsNvdzaDjgciZjDTmVoCwChtkHTrLInYJlx/aLKsJ
YC+bCS1qjbTtg65EaOC0mv6EJOmRxtDe00QeSGmUKja9/c1VZlKwokWrmHUQFkP6LNVd7selKr2N
9KwZv8lxpB+td+8ei6xClangiHGRlx+f2Coxuon1TmHoGG/U3rJeVOYVyi/q3KjvsqVvg85otIN0
ZmelAPxxWIBuBUFXnPzfQkTc45LCKUM53VLSt7nK9VXWovjZtdKX1RjLA3M7jwbTDEhHmY+hCGXg
S3NLVmUNBSjO2aCZ7/KlZaAQxNLvZlhqi7eMjv6IYo3y0SnFjPhVOtKX3lsupZlXogHHfKvTueRt
JKm5botWbFi70ohsgZtRQP2+toMjQip7/Xlwt0RGuLnWZN9IXAh5M+PqbrXFguBK21v+3NXx564Z
1bM1ZdE72DfmzyQbCncx+7pyE0P6oS1a7yPNrx64yZ3bxG8AjIOYL+jubbe7M1OmK8wLFU+rXM+t
WaMtAB/tLlytwjVNqHew0a3ilLVFeuDVdkIu0jd6+vBmSLK2ChhDYZgApTG9FMnyvulr+zPMVfte
WR37v4OtFqf1aqvBTtPREP2aLUCm0Ch5xIib+KNTp8+EAc4vi9mrs+fEKiNmw1RRK6KBrH22pkiq
3UUuZfWURPw+t5TTrgoSmkoIKnZFjKtr1froQ+z/Qk4CpQMezm3n2JSGuBiyBBne0FpyRt70xRPV
Y+3u9k7smaFcJhAh/MOsgst71hhVIVcJZ04J47jyl6QCLdfka/7htp29+8Rug/ACXUCauYk+jKFK
e0dDlwy4VxZ5ypA2H+VODd2eZAVdl+j9bXu764LagoIDY63xl5frUrSsXGyboDqxl/IraAP5p2UO
R1iX3VUJ4BNgY9a0Vb/u6lKXFwsVp2Jdp2e9Sul5IMHtN5LVvwy1c3RFdnw/2gQ695IyB7CJje+v
bHp+aTpbfj0NUu7JaG6UJ82I+8iL16GIzpUCeD1gGHT85fZ+7lqmTk0+a4m/Ng+dWdvG4nTkDraU
pR8XPYw+8lZwMNXa5N0vFCqGlbT4t63uvQL0eYR0DH3Aq2Lh2BCESylBez062gAwau3e1JkavYXA
B+tWSTWpOSWJFv+K28SJPVqvy19UYpClBnYgZHjBt2323FyVEqFvauZ6pzQ0m+Qy+uaUmbO4+twc
sWr2DhRlLCBAIGUZorC5Jp1jDARxhFd9Hmcn5m1mbmguzVMZhT9WEvqD/d37qqh7UWgmdKL7tHll
bW2aVJq6NhxX7WkNtfauHOS3xlI2Z2cBtN4OzRHec98kuS5yAOQDW+JKmEtmQYGQ2UHIi4FvmhrY
8L29oNK4Ot8rMy0emZBkHCCQ96wKVSAgFWwrd/XSHai5zdi3WKa7pFGeKKRYCiQj6u+jNXV+mEwz
8ZgLdSjqsvc1f7O6DZZNJIURM6MrIS2d/M5BAew0F/LyfSn1WvYIfSbVHQaVOoaZmM+SOuinBt1G
X+mn1USYCZSjGcvaJ7ax+xCl1fLMEIH+3e07tucp0dYSk44YB8ibf7k1mrREXUUTwo/naD1XThk+
d8Ncn29b2Xvc0e0Wl9nmqdkmRu0SyplBD8hnAgII5qLUPTkzZZ8Yrj/9uSnYGFQYaa9RFxdf5bdI
VZGZ0uT0RKqKMzJMWkp1N6UCdkZ8Kjm4P3t7B0RBIB0RNL2anFGYBGllZgPpTfPsxDgq6ZSr1nhw
ePf2ThCwXoGbIAjEr/htQXOaMRBbE1W2YvkFIC+6U9v1O7XgI0jJniHSSaIqVYwY3k7Zq2VlqPMG
tJrU0jgLM23y9BI9pywi2v/jj8SQItgItOxIm7YtrnLN0nwUUMcKUugjivhZoII796Aqtgch7c6q
iPEIb9hCMpetnoGuZjocdsDza5KE6NIP2amitP5jRT/+L0yRkQPLoQlBm2DzpaIR1YAJIi9RjlWf
KezHgZWgatClylHFd68bQ/4neDgCu4IQzuWpIA+KlSytLT9P5eqsqI3kJYyXDJYxGtySGrM3Z1YT
dPa4uOESQacrlOYcr3PpxvKw3HelkR8ganb8HQ0vppgKCXCav5vnZLHLvFVLli8PSeP35ggDq1KI
j1Uz8YxpOJKc3bWHBgg9UhNy9DZ45clmQFoDPCOeJAn8qGKswdLO2udFC7W7MG7Vgyh27yg51Bh0
ppnD0t4OyBg6DdnDkShImurpV5pW0f1EJBBMhdMcAHpeOzybFIUiki6KworIhDebmU15CGiPJ0tS
qtH0qp6tfZaUtkOFi976C+Oizf8StWsHX8Kdhu5KZI3aC5pVDXzBdB7dxSBh9JmXAvV46qz6PbGw
YgXx2hay2xnO+q6ewDh69aqOn1JYEKW7RjkMd/g6cevmxPKxV+hS+ZzmQnFElodedaOIMSE/K2WW
DZeJ9oN5ignqIwi3zUhNr2nal3yth1/q3OaS29cmMmbLUsqNJ7d9tXha3GQv01oN9RkpPU0O0rpT
Jd9si/ZDmqrGv2tTme/jInLet3HYrn6H3NhRT+E6shQ9PIVcFTwEf4uA4Tefqg+IjxjKCDzBVuuv
XbMwMScx+nNjGOXZsdDlrB2i2z4NFZ5D+eNt73d9cIV1XidCICG0snmiBkYehXUm7m4XRm+Y29B3
Lumo8cY0xk73pli1f/6FRZBFDAFDvZgX+HK92cK5USxIyzYO+dkEBeItpla9U6y4Drq6tw884XXA
RZ2VRAX1WFZKUePSXuUYsbqMtPl65ruhYRL3J021e69iNgAZtLKcUnhTB9t6fT0xSocIhXHovcA0
Lo06WRoVGl7PNzsz/9yviUotcjSeQ5DDB2+y8OSXtxNT6P9QeKSYDPLz0lSUDtK0hOSXMZfRKxIp
fBulsnFQs987J79bEb/it1OaLNqclCbV83qVrIe8KYcnK9NyLx5lI3U19I/+5rPRgwLOB9GGZ/PS
YGgruTTh4clg+z6o1DX3AJbP5zxtwXvCcr1PmUT5x7EAeylAmAL8JnpEl0Zhb2oGlB76Un3cvTf1
JHSHcCzeTc0hOWXvhCAFBscCSVKqEZtkrmqGvpMMrv2gl6iV6GPjoSVpuqjDHKka790AJiULYRSU
lHiqL1dFZiGELwB4RT0zk8vRcDyacuEnJNrrN+Y6Ga5pF0fU9r0D88oqp2pKd2AbViVro7WrylYm
gAen86wk7cuY22qAVkDTe41Wokdw27PsrlOoiPAqoshlbzypjJ5H39kACpsmUe+ZADv6cBWbp2KB
9KMxgOOMLkF1/hujpOSCoEutdHP99N5O0EAC9tLlcgV5v/8+OMTdsST1nrRkk5eVytFCt3sL61kQ
YwjtYHrjtjdnB5EZGIpZtgZUYku/yyLGl4dl7NVFPftq4awHpbntE/Vqj6AVKgD+k9j18gCFWefI
y5iswZT17YvoOZ3TbBq+Z+HSPIAdtM91GskvTlOFnqo0aPzc3uO99bJkXkehuHPlTa16oJNhzqzX
ir9baTu/JNDKXVOf7gstnn7dtra3Woo8zMPEfwMm3uxuTWq6xjSXgihUmXW0NPFDWpdyeaq7pfkg
SzVcPGVpv4XDnD/1s61+v21/d7X0iOHXQo0jgr/cbUb/SWPbjWtAgcJGesLIfD3u8zfmoCiutAxH
FM0rGRHxeREERI+MQh5tefGDfvPtE2MWx1CHM5n1pXK3Tqv1UyRl527olUBfismXakkNhqWRH3Ul
iz/EYNYOooKtO+Q3cHcsAAHI3AJD3TyYM12Njo+8BnruLP4EjMJLjTT3UjhKwe393TXFSSI/AKFF
3f5yuesUFWpF0yRAG2V41uNcPvWlXH8a5/KI57hjiuvCJSW/pOO8RTOufWLYXce4D2CN5ntTK0gN
pix9LDLpYP+2vo/9o2KCIhVvCbii7djYMUol4BuRHKi5GfuSvKL/Ny/Sj4iw/jlFalJzS73oDqKC
vfWZJOmEpvzh2bzcSo0KqFoybiywOtnyQlRo3JAu6H2THs4d3DulIIq4F6An4CRuVxj2LNFQpDUY
HcH2mK15oTCQmncFjY9vi5bl/672YiHGa6gnZa1tGTEcFBkPfNHORgs9VEHLBSNzxdVg8sdgt70k
B302fZYiXXowqKEhyloup3gdadD0cLYOjO7sM/GrKCIhhAgfRfz3327oWhi5KueREpCeKGcliqRT
bMzJ+5nM9+A92/F+JFP0EYAMUPvdUuqKksq7YmZKECqNHdj8dbYVRKeTQl2CRquHJ8dGIpFBHKVf
DXN2kLhfr1QIa8AaZKK58AOby6lJ1SxLRqkELbNN/LmI4q+Rk7f+Eq3r/W0/cO1nBduZpEtMlaBu
sXF7SdGmLTNElKAAjuRZRT48DLK6PtS1U7ta2/Wfbtu73llFZkABmHD8geCoXH5E225hEyKUHszw
wNxWnsa7zur/1YY6e2coVf0odY7yIPOl3bUuc/+29Z2NFfKWRJtw8Sl3b141NczDqNLHKUAZvnyU
kvi/wmiid1aXyafblnbWSXSCGhVVDkZ+bVWpFnNY7MXGFc2tOgeVo2bvEd9f7iOjpOC99N1jFTHZ
UlLTytfTyTkoV7zyM35PiGiA4WsRZ+GkglndYlKGhs58V45LYGZqrJ01M8xkl4xPRbTcjOI3HcUI
x2NMl/qvXSvddBItwdRL5D59yUmdirct0zhTN1Yjp/Z6I2Gej2CbLI89sXr9OJhFTw0LsarkPu/S
sHWbxqbSlVlDeM6LqawPPt21y6E5QYeYNhZro1txeXDojjdK1Ffc/tCuznprz4FSy2LzqJvkUZ3g
DcPK/HX7M+5b5QaqQk7xaqBR0eZoWstYTYpBPcOym879MszPzlL2/7UzaXsxlvE/t43unFKwxrbQ
/ERJm8LE5VLNSSqdhWkKgZGHvctADe3eMso5mDvbPDimu6YsWmk2soMylctLU+D7tNbsLTlIulo/
1yCgPXyw5KEjWRx8QOG0tieS6JmcBDtgczamEFouyirO5KAw7czTknQ5m6GduLJkm2+d0JECM2kf
qd+3wZ9vJ/Ec0R04O9AFm6hqYoraUoP7C+QZOqGp8jWV2GKom2JEB9du533mtvFAiyeK/s12BkON
Rwc8kxKBQKq5B173bVmd9lSU9DoyeW7u+rZvH2YNVLxbtmnjgbfsD9a749K58WTvYOLJi7YuNrEi
Exply/GRmXGdDsXwkIxp/G8LJOypahB3OXiYdwwKFRUh5AtACJD85SHS7ChStaZZgkGfq49RlVLh
jqLyPmESXCCRgh7Yu76UgtlIQ4nIhV7pdtZGZlKPo/MuB7aZRI9SaQ/A2bQQOYbY7E5VPo8fl85S
P94+Rtfnl2BHDMuziHvoXAqP/1v4oQ+9ZscV2zoAOPJEYYsJ9FL5OS7b8hFSyY+yEsAzQzpoCF5f
UXwBXSY2l89J+nlpV8sI6paWF1M1Oucl6zMatFmSPyRZHh9c0Z2NvTC1uaLRPOhpVuENHDstALSh
UplHhv1WbrXptIZ17Sna2h9EILvrA2Ykw9YWgmIbaIhcMQ81rvmaSqWnX0FeFz8tg/dkigvn4GZc
myKfxMkJXTi4zNvoearNyOi7pQ0G4j5voVD0ZlXj93ptSX/sV8FHcFxAdnMNUTa8/GgIaCRm165A
/8I29wqUOU9VZ+uulUjS+9vn8jrSEFAMfA13XshabF6LOkESEd4apix1uK+nsXclqy1OypxSDOE8
ukvJcDw0cyC/L38+aBWtIVlHs5bKDzAY2HiXS52GYq0Yad0F8po09305m5/j0dJcikXKc6X2pUeQ
1N2VeT288Iiupx4ipT8CN8i9aKbjceAd9j4y2HZFxLUC1r3xRjbCzm2IQnpQ1OuEYEshf6I5QtdL
sY+Gsl3fF1vh3SSlxSlQMt0cXZMJ0IW2hmUQGVrpIWT5czJr5yEd+y6oRm19Hy/9EVr92g0Jm0SW
In4V8eXldsu5FTY5wV2QSWEkxkCrrimNy5slywc/EZMAm2VRT04XH02UvXbz6GAgs8/XhtpGA/fS
8grGMSpKtQqqPDaIXBXlvk7t+SwNzEJcCZRebh/svd0lvcTXEzIInOulvTwtw6pX9CowiskOEtnK
PKTAksBeO/0ubbMvVDOPWu57a6SoCLlcSGLieC9tZgTthHxyFYTVrHqp1cTgjGIukzynXlTZ5h87
P27Ob/Y2fmIyrM6pEqUKZr1OXLWprTfV0pdn2a7Ng9hkd2kUuZjRwMNJbnC5tErKujrspirQG310
Ef2kiFDW0tsMsQzUiZ0/r+CxNNIfRHkJRKALXdpbqi6PyVHYyjmL7uys+jVmFVOIW6Qp28FwDnZy
7168ogoYBUHcvPW4nWq2WmYPZYDQmfE5ouPvOVaS+BWzv/yuUaw3RtdmXpZqxcGrIhZyGdjSpEOj
n8Ug8EZr4XKhOjznPIeyE8Rh3L2Fm748mcWYHVSZrgAG+NnfzIAIuTQT1bW2KItRBrT1E9Sc+8jX
9LZ7ssPoJWQ08UNsFXEQA5L22gheVpyy2/o0TE/MkesJ62f9gKa4d6LoDxH60XtDWn/zhVu7Jtfu
LRTm12UKmrRvgrVjmLncrNPJjvujmuWuPYcQAWK0KJVuTnA3mIwyhZQTtKqd/Szk0fpaq+oke+PS
FZkbJ9X4720XtG+RpIUXXBQWNy7ITLueNJ1POzed7rbU9oIhCZuToi8RUHT7iM6+83YhMmSIshqy
IaS5l9+4X3Twv6ZeBkphqz5DkG3PXp3yvq6b/uA87XlXUSblMaFZBN/q0pQ9VDNCJDYfz46dN/q0
TH5TVtaHsCumJ+S/8HnLAPjt9obuWEV3i7YUyqpCzGmzoSPFSGsetSpAJbe7r+ZRuitG4LIVAb83
VKbipXSrDoyKC7i5oELHAp3C1w7VVukxBZ2brk7eBL1ijVQ09PBNVuo/jVEbfMaoTA+xoUavg2oe
u0nJD27JzpIRcqLgxGtCRr9Vs+xQI1onDSkzZQoHr2zgDUxOhCC6OmYfLbNVvERXjwY9XhG9eKVR
IaIIpAkN26uNLksqa6ZW2z5A4doM6KSsyAI3o/GD2Fi/j3otXIKC0XFvixnc8OOS9uFXp4qS2p9N
STp4e7Z7IH6N8I7ISwEBZJDb5WFbdNqdRabaYsbkcp92wxCsbZMGRt929NNQMQ2r4oiWtfXLGCX2
ZiIqlRsgAVv5ENRgJSPO8tC34rj8zG6XX5b2kBm+PVyvVgAggdilhHoF0lNChxrYWIQI4BTakypJ
+rfCcTo/1KLhfm7H/NRpteH2SVI9lqN94KC2DkNYp6IpasS60B0QG/9bUqoNg8FoeN3xo6Fen+JS
e9AieXyoJ4rVt2/uniUiIuo2ABEEIebS0txW2oQoBdhvsp7JNUpKUi50zOabXK7lAZxj1xhYHEGe
fiU5bYw1jjGtqwq83VizztNDs/UmOqOpp6nr8vH2yvbOiaDf/s/Y5v3unHVYpAFEedvXNZBnuz1b
wGTOf2FFZIM0RwiLti2F0lw0JRwF4hZmzUlNOuMutnvr/W0ruxsHIIQONe8E5/9y46ypZr4quHkf
mcPiJZyiT+DhhtPCRN6D9VyVusTRE+KYYHtIQK9aUShdWGpaaxBYQalSENXy741eOh6PyPBYt7Hi
NSGq2cjQdmetHe13BEp/il5//Q2veA6wTdRMNxHBVDdFYnfg89GLTB5mNVNcWWnMe4StF1+JpPVB
6vXp4OXcBgUYJfqC8AGAHZe+JVD3ZqrHcpLizMx68Au57SYvLfGkYai2Z4mU9uCj7hkkhBbNRQqn
qDRcflRoLWGSofpEBzqE79RALWW7Vd9eTelBSQ9nju4cIqwBo0IIlFBrK88wRnmdDrqDaHCvVHdW
XYwPsb6YJ4uo/WAvd03xQlH9wbUwefNyaWU45k452bYfqlPpK1otuw3l6FOjw/L746tBPVQIdgue
GVDNS1PdbJIF5COrSpvpPq6jHzVkgBelIxG6bWnnSYDYjNINalKoBW2DnD6VRoXZLygItLn5soxq
+4V+cAKZzSg/ksaaj2W4Rp4cTSE17yk6ML+3p4x45j0C0giae+MDwnZpgG2DVC2orJ2Urm3Ok511
frvMP24vdMdzUkyjBEvdCQ37LUgkZjaRNc/4NKeA39zokvNNzZz64DHYO/5A0bhzUHoFuujyw9Vm
aRotkix+307Fh74t4vskSkdP7wb7TqF1591e1d7nAwUquhTwqlHvuLQ3MGDUWg0ar3k3DueljqSf
xWLmL7JS6ikTfOLubI52+SY0h+ZLaXXR0diVq1RPeBihjyn4rlzAq1JzMjkmhV7Hh4IvR6fJaEMv
bIb8B9By+VMb1+UpVaKp8/va1GcG2nR9wLBD5wPt3ILpP05ifU6caPyLg2WRWjM4QORDV0IJIQ2+
vlwdNF9X7QR/ZnFtDeWhho7gwWXdCRiFqBfMOqH7fQV20iPZTlGlcPy1QXsAT1c7L0s82IprRMbw
XKedFgyNcXSgd3ceuBM4Z9H6B9Fx+e3xs5rdQbr28ypOPqWNGt8hWlW/beLIPJMZVZOrzaqYlV7L
kRvJRvkp6ZnWDup/XCnvykP1QzaK8AhDs7MfXDSKmuCDeH221Y080vNhCBvHt1ulcnv27W7tMBgv
FDprpa8St2Wq6+n2TdjxJPhmJoyIAqeo4lzuhlE3WZTRzfdhVa5kC1ofTIYxMkh4Xv3bpnYuHcUT
0B0mc2I4/+Kn/BbITgZodaXgjZsSqQ0Ysw3uwexqyNVZ7/WkCfdmXn7SmyIPihUty9vWdxwZxwwa
JX6MxHTbwaqirk9NJ3Z8AIvaXcsMd3LFKT5wLHvbyRBPxD6Eugx5weUa9dFctTDjXYU6/09plNGn
iDP4yJjUIyLUjssEcCVggkIDl0Dt0lKTNNFcFuzhCHLNqxoUbCrUVT1r7cQs7ya9u71/e/YgyvOA
k2pCR928rXLSFK2sdQ5Ylb6Aq5597Jh2f5aaqvTqPD9qJb92+H7P6DkgjHsVHUBk+ik8bdbXjVHG
R2odfyjj8pTEyYgks9V5jarWD0snrXdxY49uyzhJV4z5dRNEc9/kGsfWmTrzbjDMnwjsqd5sUkRn
9t50sCF7nxr3YXF3+AL0ZS4/gDqATXWc3IFWmWgc58h8aQs9dwEuhsHtvT8ytdmLnFezK0pMTblc
3KeKVdC005J3BlIUB5d055oQ6xPyQhuk37v1QnEUD+mE8off6Fl01teSlu8qVQfXZOcwkSOhHIn8
AGpdW0WNCMhvXzMgFJVXie9arnbkWlGnBLU+wVvqbfO/2zu4LR0LdwP+4bXgJgOF2CSAdF7X0DTR
rAqZtPtJsalHWWH+RqqT5etC+e8ZsYXeLdckP1jpzqcjSqPM94rQgVa0OSWVWajOZLBSMcHARuvA
dWimP+tRUxxUoXbXKPSWMCgGBIpN/82/xstC6VSNQn9EdOcXBAzU1mJJLhtUpJv062JE6rPVSuF9
2/Tt6fb+7i6TgcKCGgfKZEt2EcNtNAuNEIL8VP3cLOCMFtsIc9epxiMi0Z4t/J4AX6B9DJb3cp1V
ammLOZt4BrtQXSah2g9plj3YK/SmP18VhReRCdJTJlS7tMRghplcsw6RQUsaKaDcAzRxGItq8OJs
TJaDJ2ov3wb0IOaEoPgjFJwu7clGwiBiOw79aawoVzqF0X8z1XRg4pctu9KaQekJzc9r3+QMYyl0
ryy7+uDA7jgAfoOAXEBRF4X4y98Qh5EOEaxkzczM+YLyc/OpIb84WOpOsEN1n/YwxbtXbt+lFR5O
qTIri8LdWMhpYBdxBbMOhk0zKL6OuJBxkpRO+dO5qLgBiiacUUoaRJxb1UVZrbIs0eXQX5XW+GbI
k/kxnaKPf3xqLoxsvqKTxuVaKxiZtS6EcsJlU6s4OhXNNP1329ReMIstwbFFuR3hw417yboizCxt
CBEhX4qHLJqd1h2sPv+kqtn6jyKZycMizdm5mbT0c6SmswfEro4fOrutCreXAcOP41IdHSKxxM3j
TaBA9YRCMJjwbZNDmmJt0Fcl9IdYSc+UcOcTQ/LE4KWwcfPmSFJl7zQJhTFyVNGp32Yt9qKMBiMG
MKdGcZi5LZSjwaVMto73dMzsd/NIteoZCEV3FKfsOCMAfATu3BcqN1fd5FKfHZgakm+HOsAkpO8/
JE3eMDQrW/Q/jzhe++RIiAvcybbyJ0lWPk1az7T2XKm8LmtkysFJE0xKkdzfPlh7H1C05P9nauMF
FMj1dtVNEtJahebnszOckCcdT4409F5JknZgb28bDRTOwJkgjgH+8NIfKE4TTo2xSMjhNHTKQ0X/
qSbzl0IZzM+3V7Z7ZUQpHVFdnv0rjPloxVGvqHyxxamWf1YNfVBXk9t/hgZp4lk11Q8ibUfTN49d
hDOsezRPdLeRQcd2VJKoQ+qNf/s37e22ALxSi9OgqW6Hh2thL+WWJEt+ZzlQuGAejm8bprO5JfoO
99B2hz+dzS4coSUwPWSb5PtboMeS140kL5VEQTzriaSt7oc+jHXANKzn1TGKv3CJVDtQIaKISzVp
83mTIaShoKTsuV0Wd2kxME/Ghv+SiPnXt/dy7yRZsHy4k6CIr5qehORZNqV4REjj4ac8rb4CYHFO
ihX9zZkFgwk5gi4c8dbG9ypOuhaJOUv+OqvW12WMX1q9nfwkUY/Iy+L/tHWnoCsA04MKAnsq1vxb
ZLdYcVYvDucjm9XOrzO9c0NpPtq5vVNIKRhqEhtnX+nHk2KuVHm4g7q5tGe7m6YvwANDV8r77BRl
EKZvf6ndVVEThoIBaNjaZuSSbA3LJKQah6yS/dlKm5dhSQGk3zZzfSBIZEATAGmCzHVVV5FX1ApL
JI0CIzarL3kLgNiry6V6yeK17g6ipx1jRE0QoXiM+Nf2TMy9OjN2s4qCVSlWT+sd5ywboeWNljod
hPsi+Lw8FEiUMX0BcIbQW9+CRWrkBmBg6NypSbN+wF6LzmU9yZ3L3MjhPgbHe6c0xmC4q6E7sxtq
y3Rwq68/IL9AkGfgsLyy2i6PJSNP1HhqHMlX5il/nPtCeUhLRPNvf7/rYymsCIqt4LZf8dq1sV+6
tM0jsDcRAlRSUnxDVjRPg7ippY+SUiaqf9vi7kckLkX+WGBCtoWqcKn/j7PrapKTR7u/iCqCSLfQ
dJhozzjfUB57LAESQigQfv13eL8bT8/UdHlrq3Yv7LUaJB494QTYMnWGog015qd2bWpoQShSMcw4
/vlKx8P9tdT28H992Xahk8zJSKtRdnxn4t7cDDXKppAm9cP7T/XmbiWQrMehCZFHnDURYDEQZi2z
tNJzBuPpQOtHn+bif3ggTJa2WL81Rc55TVaRvE8YpF5lM+YHFg+/qKBu36QwhH7/ed7aJTSQMWbd
ct9XoIuxjtYommsKvmZDT0lQ+w/90AhZ+A1auP++FpD+GyUXtybusJfbFGRN68/G83Yq8e2OAVR3
1IueqwTIvn8el0FZZSs6sUeQAziXgyQiGtjiGba1QsRxpRE9joGC3VQ8XwLNvHUicCED1Ptfg+Lc
AMZPJhpIG7IKlFRTGT0Hm5qd2v/7u9vkDbY+PwDT5zRUQvuU1I1i1TR2KWj/iSkSeBqcIkUvRd83
QsUGI0WLGT3mjSn6cpvcnLMJE/6mwrif3hi46uwjb0orJQQ/AJWUfHj/0d54gSCCoJOFISC4GOdA
XQDQuyBRMQPIhUz3sNGhd/Byji4EwNfVzcZNgqUFqHQbkOus0Ug8j6pozJtKBnVU2jFyZQLQMAj3
rfchbGlTNUifL9wub7zKF4ueRQvaCUUdS5sqGaUEuKB3H7q5G69TsU5P2TCbC3zIN14l9JXBu8B1
hnH0uXeHnUIdhhRRXWgdldjJ/ARxx0uWR290WDbVvc26A6p0OPZnJ6SVm+wENLir1V+9qs4zXc7p
WFcS0aRMWi88ub6nBwN26BU2HK7ZYTdV75+aNwIXyN+oPVLorm7+pi9Paf7/9ni0q5Z4YDu+SnfI
jFdj4tjn3/59KVTXiMW4nwFnONtFrjF+Az+grWpfjKdh9ppiDYa11GOWXTilGX71WTqyWXah1wmW
KSaH25//dZOB1BcKyTiMM1y2XOGYjB9hRNIdDG7Te+VvrQcneYM8T0A94f3HfOOwYm2Ag/AfGB+d
7yrEc9OAxqKrPOolVbTOsoCsfFBGCpd4OEyXREHf2sG/19u+2L+eVdFaLDHBeiAM6zJrJ1lmlIzX
oY34hcL4jY8f3Z0NhgJoI9K58OVS2SSMz6O8rcKV+T9ngSH/THj7UTUk7QuOTuAPVHfi8P4LffMB
USBiLIig84pEa/HNxy2kNyoVAzuJv8ePAIwEV7my7MIDvrUUwuemWYSJM8qolw/o660YUTn2bmqm
XU3b5kvoAc8wQn75wlJvvUvkPmBdozkOnNYWg/7aNjkKPmpMGysYPfRgyiq5pz4sUdjiyP06dfKQ
gKxwIe1662z+vej2/H8tmpo48uAIgu8i9YerxNCgHBour6S1zVXmzL+K4OBL3/A8Wz0FAj2o+y/X
IwySPl3NeAWi3q0QE+50yw5Iv5JDDY5yKfPsUh7x1nvF9YRx+nZloJp7uaQLFz9R+dRUC9DGsNNA
NQYj17jegYcds0IiBB2aMfv3WSuEmsEBApBi8+w5/+qTzqdeHi5NZXptKzfC1MHLU3NjbPz73z8H
gDA3buCm2XzuEu21ErjE2m8q0ObjYwsh67KZI1sO0tP/w5cHdXsAwQANeY3BDG09ulTppuJjQ+9j
2vMTsOTLcXHRpdH/6ysX9SNgpcjJNgxTcrZtts0wE1/TtgIgrf8A6Ku8IUZdsvZ9ff7x1iJ09QCm
Ixve4uXhgL6Eq+1GoIrgeQsxALtPMgtauvSf1NJEu/d3akvEX95CGBhDSR0lCFrP0PF+uZoO1j5v
BiCx056Jg1p5tge45z62nSpS5qajzg2Hhp6pDxGZLw1wXn8IQIShCQ+VwI1ked6NZ3YSNpjBDOvq
OoaYn1uu4EUhH0luDVSFlQZyMh8/vv/IrwMoNClDtLyAT4by1fmgPOvalPRZriuUQK7sOq0PsEn2
SrjJ/asFPOZtIIOgCMJ6wPefC2zNdc6clztRgRQJm9jWUsiJU93nsgiTtL2AKH+dUWC1/7ggmyIA
4vXZXuYIZMnYQV+zjtTVBNjZboW2QxmmAA2JrH8QdRSdAFQ5vv9C31oX4OfNFQAkOPhzvVy3H8Hl
NCFQKFEr0lvn8/Z+SuCFRCfvkYnQHPoWUvXhgqP8/sJv7CSQVxv3BSJbGOacLdz48MXBi+UVHcfp
FLhuPYWptQCkZdy/5M7y5lNmaKyASAm99nMJOBPNKrF65pUGbwLTChvoItXC33d2ue/UpD71uVjK
ziWXsG9vPSYmJf/vpIKL6mxfyexCtN+9rhpiH/mgcNFB1et86kdfXDhCby4FYgaIIYhf+ERebiUM
ARFFG7290SzCJAzcsdgb6T1RQ3/hM3zrfQJcBCIwYJLAGZxHHtXmvPUkr7oMXEnQCPVh8JwEOzgM
vrhoCA9LGNsdKCGXfNq3ahPP8TLs4dLfCLHolCGXOtcr1m7StKtnWBfAW8hFBWqPAN5uA9zkCs0C
AbG22q9ZWUfzgiCE06B2lipJdt7chjsKL6y5iMw6J4VqPfUYYB5RQ8M5UrKYpomcBNDzquzBSx2K
FEyeP6OH+7fqF0KflhQcozLN51wUWuZKgbIKj5JiIKmBDSkcLadyaRbcLKFgDdZp2DwdQWboB+SX
JvrheKfEaXZ1Nu1CYyNT2gF/Ewt10JhlAkjlYhqH7ujHndClGGj4rYFs97gzhi130JSg7cFS6/2I
lzg/9gntdBHMTZMdKJ66Cm0DxpyRsw1LdKOYrsgWW3Y5HDd3g9dqkCP1GAAyhFd48rWkooDSCUQR
pxyaKYWGatitbhj500J1dSxNC+sGkO/coHBow4AVmfK8tuCNv167hnkRVHba1j95wNIA7+FQ8RWL
ROvyUC8Zf3Q0gApiQ2l66IiB36fOhvw3CT39CyCrbmsGGn5lW5OS60FlDSumMHFTWRPPnbohUsFd
tiT+TZf4U3TN5pV+QTUQfnRrM/3sRcO/Q7J6/AkozeAKT2d+jmlL1N3kEjOtqtYxIFt17CU/gxRF
RTmm2UT3/oj6Qgf+co9rZhwOuJybj74GA7nsaqeOBDpUEKc2TcJLFzqhdk5BqbrwIYnAilWM3i/l
9a0tmBnqEBi/aT2pIeJjkUPaYCg964cfTARs0XFdaz6VhtsoreYo7TEBgKEm7AzIDNifhnZQVkBJ
x3wJmK7vgqUzzW4ciPnWMm/esK9dSstsdvxWoU55DltkgUUzgCVwdIB3Pvl2Yl2p5BxFt6GlLay3
KIdwZ5x1vd0FjRRf4aBZy3LJV3c1amqGHTQJ5MlFfUIKz69B1B1W23/mjkJYS6t6NmVtFHaCcgWn
MgAnyDM6WxyYIXCJxyKxdP6a1KqrrwQW+wUeTSRK+EMAaIRaGdkAkDfL0wR5p+uuV8lvyGvhFuvy
eh0qIaAyWHVQTeqqKLXyg84jLy20n49+QRPD9hpt7rRo69j+CdH1/M38fLqa4rrjB99bw08mFbBc
8mSfaLyT2kdmCiu1PQ4x1GVaQpulTAeeU2jfe43eU+bmcTcJETT7xXe9hORw2IkSEmdy+bg27ZpU
fKKJgNyXTG5GPtmsQB/K/0knv8d8HfDa0xSFHa7Boet+OQWPzmIRwrtmkaNPUHpZHmMToqdC2nkJ
So7W/o3WgACUYPA25JefNnn6Yemg/jegB+92JFUGVH4yzKpc6zVq+93cyYHtlxbKyNgNlNxlTx0g
MNYm8IoGUCb/TgYvIB/rcI5gA6INUIKFSaeJn1wYDNDv87RipgBbJf4pLGyb9kOacPkHkCFAe0cI
XfjVgNz+3gat9fuScFaTEj+illcUws9d0aSGTXe0C1ZXABUz3aRj5xFILEtADCdvHNtvsUcAsJiD
vp/wKXnpCbo6oyts4Gtdpryu9Sc3k2g5yJHarpi8NX6G3ye9hSJfwiKIOwfLB9ohBSrVpD1aZMM0
U6SrXHQ/c5DKxgJ60ra9NzDCyMZCqpQFD12GVkC5Jm3zebCBlxcpaVwHh7/AAfkAZSHoGQ3eBICk
no3cMcqjqMgWtjSHPHL2axzTOinSjmbhcV49ZHC481O2F0szB/t1hbrGfoHefXizQMdHPLs1oPVj
NLJeP8hakscV8HQYO+TEyLu4DcPm1mTQyvzNvTroryFwkLO71J95+A2CdmF2m7mhC3bosHkPw8AG
joBASQJgp4a6bpTMYVSSpWubg/aT7jnnqb2Jp24yRxUg3OzTARqyxzyVCml9Y5mCVJWSa9knbYJN
bDwNZ4tkMoeI1VO7j7sBChSiTu0zCxo/up0SIf7MjYxXUGwSoxDUehvetmLlnwdvNvVVQsF13g1J
kz2k1g9EhVmaGPcLsfJPYtM+AQCLLZ89Yx0vLZLB5oaZZk72OX5PtFttDv85sgQDvfKT2mXFzJXX
HLlHILdvMyj2QHJJ6+uINDH9uRgn293Yx+u6I5wPQ+Eb3YUPWjU9+4ADqLoyMRH3VCl8HLe7FJkY
ROebFFQTvvAwPyRDl6iiHUlkwFumafoAXIPnqzLRVtR7aRpv3jkowUKETHfjovccD6NuB02BiPUb
2xlRQsdiiopmtMk12qVOHHO3pvm+8cWCsOnNFl20Gg57pMqoaszvJlrpdxPFrS5pr7K0kjaOPvPU
n8abloZZA8gfDJweAfFO2l1PEljFQMbYRuAvZCGz6wy5olyvyE4yhtv01qWD8EA1gOd2TiHGx+b8
TxBx5t9zHvjua1B7lFUtX8HJnjFujKN90os12486mfgGTk3GCtKsEMnQhgJcsZ9EsKhvPoXAp1cw
QJG6vac9B0mvnsBu/mDathsKArx9+4ykEdqnuJ/R1VYw1FMHDKMn8ynx/HEp9aAYoiIkQ4PdlPYS
KHm2drjzosXm+OQDGe3bzKYKUL1xHAoJPNZUpGs6+D/yJmtlselVRVAXn4ccfULQzEtEr34qaBbN
QznDDwENaPhNpaUfdogAxocn19ZCMcsNaDCQ6Flcze6tS8RSMVsv7DacB3k9epy3u2ZU/CbIO08c
BbS9/TKYOH1yLfYQMm9Zx4GtByCqbBsVok3Cjc0LAEDjZcesyOcrQxDkijWk01rOfNbfFkia3Lt+
yYGYHtO5Lm3fWL+owWM6zZROBCK8jUFwc6H5ah3LLexEEhoV7WyW+96Z2EPx6Ye0XBBSv+TTCH8m
+Orwe6ieI+QK4KPYLkAo6IrYkrD50PgGpU1AOiGKjpom34EiYWOFGGZCUo4kXMXeaF92O+NNfbhf
ao5iuoOGGN9F0bLc67kfozJAO60pJEtmArFzw12JnnMS4jCujt5RUGXYby1aM/NSuroDZh1dub6M
eYaEOGihrVngg8jaPZdzvNwMWazJSRMWhUfez818jHVghgP1aoPfDmiJWGCdMYo8+aSGJVEdUiCr
6xwgdZXSgrRxn98qIrm5HVpGLH7bAHprEabrQrJiIamnviFdVcPXVA2yvq9FThEDfeTxEy28uLPD
tZvCFa3scDbmGNSJuKOAbtBdqjpmTqTONB13+C+veR4ZFTE63712OwdJyb5KPDgwFm2bITtDcBCk
oGOAATpEQXRTLLmAkt/sbCaPaMwM3g7a+9H0AAtl8jnAv7YeVmAzaDF74ThWAt/BsA/9Jfspk3Wo
Czhyy/SoNIVHAUrJRldRXtfueiK5/pSuaHNWJJ1SsGh6CueDNtZmvB8M9/xiTtL/0PoGXjQpAgQr
Wh5rRCIPqt23M9JnSBLianG7YKybX/GcZgu+lzb+EU51rMopzelHjZwk3AGFQY5e4kONbOE5Bm8o
b5iB60hQh7A5I/oG56/2DlELFmuRY0Bxr6Nczode48/6jJFu1wEz/QfeKPCwHDArfWjINH83k2jv
FI/QJm46cOdvuoET5B+qpjH6mZNVR+ZrCjKJBDM1rFntdknQRayCKhnhVT644HPcsXQsDFmAaANJ
vL+HVQd4pB4nY16CwBB+UDMYDgWYVrk5oARTv9fViOvcZtlwnAWfvkElML9tlxyGOtYBw47sIcD/
I3H5oo9Nl+51F3n3PektQjCLspOFH+nvDo6u/cdssuE9DmY0onCg3iPwDilDise7K0Ae6s9EeEIX
HaqJh7qrqb8jzSg/4bEIu05ZT7FMk/n3s7fkQdl7gbnNk9kPkfDqtb5O5Ey+ah9ZLB6lXsyxXRIZ
7XQUQ6wD1dv6FY4Z+OKj3C7koEfYSZ5UpnhazAL7s8tkPd63ixrTorMthWqCdHjbPu66a38K/V89
oR3uWegxPsGTK/ztSQpRyMXk7e1sFG62zDq/KbhD+KnwKZBvLVemrxTI8VkpTBzzskHFExdL04Lj
RzKzFgFtglM2hlsXacooBM8irst89l1YRsTYtOoiF9zIBmcUsttxLYpW81WUaMrW/TGfCOmhNQDl
7CoOW+8K9YRH94kck1/MesD5rG4UDerplXe4YQbcIWvU5/oOmZjtC9rrONhr3ADg2GMI8WwWOcNp
0EEI6dDFXf1kVtuiVrBtFFfA6ydJIUNAlSLUuRRMHxZu5ZSXLI+RzgLkmxDbuB5CjX8bqDefQ/u4
75OyWxd+WG09zUXfiKh9sC7wf8GUMbElVWnX70U84/sfUUq3+H4hZIZ7IQl+dWnO6U7GAZL8rk76
AAV9DDSFRN9yLk3CQ75r4ajdFQHIc1PB5t6RkkvgjNE8cmiyJtMEgLrXE9BwlE5+OmbHucK1TTUu
Zq6CIsh9RQ6yjcOu6mfVusrGKfRPGmny0utdvWCD0WY5sjaRbRGMo83KhFA23s01H+4E9LFMAa2c
PLutUeweHRfRV4CyalvISUsNR5U8emwZ0M3o9jTrjvHtbohsCB9T3x+R1oct+mLlbFP7kBAdssIm
jLRXvcKAsQD5m3yCK6Nejnpo868g2kY37UiDH77mPb9ZG6iP4U5d1VBOPY8+hj380j+0fTL8bInH
+/2KrPZ5XnEZlxw/8Y8EoQaRZFnT20lg4lQgSzTNcQmlxfuMvEYWADWHBuodsskLnW1SBWFDkLH0
a/Jj6GdHr7juYeOYTBlxJXh2MYZlJBYpdJ1mjWMK029cYYnm+Z3tpyVFOwftlnvIt3a2ANVAfwyp
qNf95M/yWXTz4sosnnNkU3MdoycUEPa0VSS43BCxpz3KXfcbF0HQQPCwbyAxxy1eSJLNzT5WMxzF
0Q9Yd4JKL78mhoX3AD8Hj/2Q+6z03WJPmGgyVE1p2n7sSby4YgghY1Yk0I0mRRZz/TmoSfMURiN5
NrPJMZuuB3mYDTTISpRsKMUJqt8Yn2CurrpsdbowfQZFzUYOvEY8D5ZnxP5MwmzYTj8i6Xsc795S
DH1Nl92LTVsSUComfkkymelARK7VDu8UjigJTcKHepVhUMzzGonCk9B9P0QcuUCBdzz+HPy2t0Xr
EjsXgGXIT2kmzU0MwoAsepyE+1G2/GsDKbbnhsX1EZmsN0GhVrTIPXRy6qZVfZsciCLFoHI0CfpI
CfTL4YSKyW1qPIGEsQuuTMOb5hCJkKK3NqLFXcDccYaMVk4R5tppnJpTAvfyocRcCDgaaXxUAr6Q
4Z0R6QLDH2bdiAcnwREvo6ew74nIUOHfcI9ws8MIrhWR6nZ0mSROfc7GGWmAGZ7QcEl95CJ0fmiR
vPewFYI6UdFOif87xmibFmxoeQbGEtdPAoywpBjGETXrPM7Z3TiOElqyog0eI88PfuScTUE5mzH8
ZXguP7Y48GsZq9BdZQsd0tIzyEBOiYUiMXqTsbyCR12elV5ryJ4tqGth+uqnU9EF2ZxU6VBPHhK0
SSwITkPzDQo+/KvKg+6bbn20HrS/0Hhv6mF60o7Jh7yV6F/qPNHhLh7i5HvNZo6XhmbTisFy5D81
pItuJsDgptJnHmyy1tTR39kkkQ9a1E6IA2Hsf08iNqClRR1F6jQpfZNAvs1Dod6tN3BhXlnp8hW4
rDCXyadAt+QUdq771scQ5aqYjpNnpFsLvkZPJY86hTLhjvlL9xUt3PYp4PFiwQaT7mcAlmuItsKK
HCiBHz0DIcMC5QUnc/m0BEBoF8bk8xcAOIUpoc2S4JTCRyis6CADZE+1QO026NkdRA0vXaj2xeSo
0ob6Be/kgp5IZj226+pxi9jw0r1XPJgpemVx9mtmSj87MMN00WcZfF8ig2Z5mUKp6AEk1pSXi1bq
l68RdSscq/h5QVj+Api4/NLEOkT3oYmRQdSeRADlXA1jmTadN1VrFMA9SqYtfnU3aj9DEwLTOugJ
5s7bzXmitqswG06DmxAKJhs197lHoWWZpGbadQ7KkaUjDS6hCQXRc2CQRIHV2ccnYQV8f1HmkC+m
BXDnLu5QGJa4sE2Kz8MIKKgbxmeIt0Kh8uQ3zRx+6EmKM7Q6GE6WbJrie4w9oUUVWdZkxxHdXlR3
MiHsKkKTkVeGtfxqiGbn9sL3TF4Ewo/n0iZuCMoMvhiYXMwkcUWok/QnwBcjtmWpbYiWTQ8ZvAAt
5kPeBlNUUsw1IKTTse6awyDNu41aVPk7F+XeUGQmQt8mpzEB2qGLAmTlLpPoietWPU7O75qdlWQ2
hRG5Zffo3dMfJoRaNxg0nflgRBwASrf2yb3oB05PHLf8g5TMga3AkPxXoLZLW2iw2DTY7DPS1T6Q
ZCxhHxAcjLYtr9TixONoUpSqdk6RzNfIOkYgdZL8VkIBG3qixkx3IPShT5SDb7wWoU1wr8U8ThWS
52jtCqEnNRQBuo2PYT957Jjrtv2OfAh1oFcPKQTFczRlwPAUGgEJM+mPtI/k9yYj9We7zFOydZEh
DG8wl8jKqUVFU65ax1dp3w2uFFRhKJZDMVsWMxI0cZhFnM0niU7dd/gkkY/US7umVLjt84Li2+c7
fwoCCz/p2t7SaE6hfoXmS1BAcwQdtj6Lve8zyot7tsbmk3JL90F2A5KrPpPZJ3xW2KQhq7trOdWo
7sGQysIHP/e85gQv3Aj4XDP0W12ROPwdz11rinnLEnBINWhDUBMSFBGtQxa3xKgqd3XmgNiDS/DQ
lpgTxQdCXQiTp74jEldkIj8ievQfZM/nFrcCCFS7sY6DKopVH6GP5YJbpG8OnxIIVXF2Mw7okd6M
qNmgCQhJr2M8ze5jPAXLD9tb01zlRiMMUqvDoxYJS8tpsz4pZR1nz56Kg3uKUINPeKCmq3g6558h
tBOgD9v06felVgAZTrnJcMBqmz52euxbuFAkYOj1YhzSosmhV1Nk3ZCyQzOFNtj7GfoBuN0UBeCy
56JGPy+mXRGNqdVbGpsduET7bje3KvhkCeGfY2rJHexoFzhrjT46v5LOywG4BII5VNS3A9RAvRzK
Wjlj30Zja30EHpbCFSfnv5YGpIhCrSkKInAJfLHPxpr7VdLn8X1vLD4ONrcY4iSUzGhsItf0dy5h
w8cUY7E/JFSuhQIxEiFEdvRZi4wKABP4SuMnTkz7BCM7RWFR0NojhYdjdyN7i0ozxBWA0iVJ5yu0
3qC0PdJUNx/7aCO4xf0oL4BMXwMockAVN1oUkl6Mwc8AUrWvRgVJb4yjLUHqlTN/P/g6gLkkiz+1
VM+f359Cv4GRxIIEBg7ZJrMJ7bGXQ1PNDUQHYMMBI81+uYtqPZedRuikGq5addChnYai4iS4nnbM
c/neivaSuPIb4nb4EcBGboD1TXjtDJyCw27A72cC6O56vF5xRh5tbrrfzTqkpoKuOjJJRqGSXbiV
4f4B30vRXQwBvisoqqBD+/5LeY2VwYAVgCr4mKEjCH7uy3diwkAKpuD1CX51f4MSXn5SkWgugG5f
j3ExFgJsPts4JNCVPn/zC9GYi6yi8imk5DC1nBAAkvia9is7/OsDAfkDlj8BOAdZ8PmpYhiOKk7z
vsq5ywvLhukaUw7/wvz9DUDMxkqFPgHAOLBe3M72X+A3KcwaZbPAA+kRMUCk/FmuavwU1wmYqCt8
7UZPzY/vP9pbbxEDjjgAyHfzItj+/K9F0Y+egJvKRLUyNZUym6MjyWW910z2FxCFb34rgNttRHQg
N16REDwYoq1A0PcVYfTLYAHljZzTJSZ5/Q2MOOpjCMHEPUQv9RcZrWPJeSgvKYq+Pps4lH/9hrOz
SUOPRpPJ8bwzxIOQTvH+hnk8/HeAw+bFDrVmAA0gonIWh/wUlsgLeiEV1kJbQvvtE/rEMJ1dHXnC
MAbpQNs59h2YmksSym+FQLzgTcEPxs8Qon25oyBFrohHbV/1nNibJlXAUC5sBKoAan7GwwD5/RP0
5nqQ4UmAm4a8SrhhPf46Qc0Abr7HR6jQ+nyp0Kmfytjrkr2LMYyzmyzv++u9wUnFFkKTZvNGTRF6
ty3+a0EwNKm/xLyvasEHduoWrFTKMK5vlilp78Y5Mg9aYzzXw9sGvs0TpsZR561JERKXVVSK+ErY
Lvz6/u9682RB3QyynhAjT85l8GwfR00NnckKBsvdD8+CUu5B6rl4f5U33zZMtoHeBnAGNfnLh2d2
NqgAQ6DKVvQAmtyT910wYTKNKu92RFZxIZa/EZTg9IJAC5EnNIjPQfEsUSp2KAkqmKLmp9Bas8dY
M0bXDJgvvzbxxzUdpfvXp9x8D6DuB70e6CiH51Klq+oCgqy1r3Q/1M9p3HZfQIpa7oZgXk8LASH3
wmO+jk3/rQhONdyQAAw8Z40yATGAZmGySmPTQog3Jp8Iz9E6y9a0bIDxLnuO470sBm27IAWEQgAP
8/7evkJFbb8BiqkJ0LPARZ5Drs3oSNsuHg62nyaQslqzq45sTDeHfnvPabjP/CErW8Xtv0rKYWUw
NPDKofOAH3B2qjBGi0zdamiTw3X7aI2iFYAouhiWCd5QjlySCH91irf1QNiCLT3i1KusCTfoQpdV
SHjfhO3PjCUD36Uoo55W6K2qMlzHS64ar84xVtyox5tFCvBc5yILs8gxBATKGzQWBz+6NNH3jgGc
0sCG5xrQhvQO+In0Qkh4dbluiwIGn0KXCTjbcz/uxro+gxicrOyQ9UWer+BGYnIJnCC/lKK89Xzb
9Y1VNrzCa9F1LySYkvRVk/pcFbEnlDhCNizIimj1zQGFQ/ejx8s9vH9m//swXqDp8IyQFAaEHh8q
ZIPOjo50AJIADjRUHihjDwZlLHpiORzBeTtFEEmDXu0X9PraSg00+wo8co9pk6vpDQMWCyMJALsq
BjzHI2NBnRU8xMDzf4gmoEptOSLGEK/Iv8g9I8eSWlbZIPujh2ZaBdzxcMhy9H7Yurj799/JW6cb
/VRg7ZHObdfwyxhNc2UEQZVfDZNaynjhbD97jFxDs66D9lV7iRf73+E93wPchhvhDYQG/M/LBYdE
YBIqzFDVE0Hb2a/XD0gu6Hxdw8DqPl2S1VTjwqLvxgvTu9bvxYckdGNdiHElHwcN0Pu/v3IobSJ8
46bKIVyzHde/7mhnBuV0Xw8VXHBFlWs5HNF3YRWEuYJ9CrTDhfj9xpcWQH4DJhUwBAKr6SzfQrci
6qk/4ZW3UXO0o3mKl4RWGRRz9u9v7qtrHukcePEosyDsBirA2UorqRmhIaYlLZJlXSR+Ez1DKe+S
wOHru2A7P1DhwpZu8Oaz6oZO8G2B95equn7w90D4QFw6iryrbOWQXIyBz1B1Gp1QMVxSp3pdTW40
EYBzEUlAD4Ps58u9gwN6LtMpUlWESSTK5w6YjDRlOwM9K1cNliQnIydbhQx5DjH5cM+U1d9QIV0y
3X29qzBHjABoD+IAX9K5xnY3oYz0gceAQEBWH715mv/kYOx8mEys7IUT++ZayCtRxKPhD4XHl0+N
mWMG/DPWypRvCj5HEN0N2rWYl6Wr3j9Cby0FUmUOM/EAEORzfbXexoNcs1hV/qLJDkeMn8JafO4C
1V6Izq8P6/YVgnr5f+yd13LcWJZFf6Wj3lEDbya6+wFIS0+RoiS+ICiKgrcX/utngVXdrQRzmMN6
niiroLmJi2vPOXttWMIAK5crEakSjTpXh1c5JJNwiQpTEhqKoAxO9N4bKQljBqa8QvfhBsZ+cNh7
qMWqXm9jnKTq8UE05r2E+mE1dbFYGyb+05NG+Mmaaw8qqUpOTMlj/ckjEvqYGTxsuIeNi0LWxnDi
KXspdTY1GZo9xUjRLqmn8kRTb7fZV1dAnMuZ/5wlFs+J6kApqY6p11ZsNJu0lM2bkZPTWrb8kroa
7kgGqTanPhHrODonLfJm/2p3IQNQzSqUEyxWqSBjTeirLthnma1s1LwUmxw3yhWgw3qfxY7DDtPU
d5Ne2085ntWnVvYjnc1FjwgRZ0KCIUsFzaQHAIeTvMYCpDU9KtLlMytDmlvVzimp3JHRy5Bl+MJt
Nnm1i87OMEcIuZ/X65Gk6opoU3NeEN5+/PBsnOkLs3CUhoi7HI4eGKQK+2NVr/HsyrdlN4ZrnOtU
d8iV4cQu9fZggLiYGw23NxRkLLGHTRWQ8wK7UpklVVqv7RSPzkBo+cvApHLtAULOiWl5tEEsoGWe
QUVwvNiGQ3tQqAexarJM4Bx71NSrNDF+UE2A+sBI0hOz49jYYPGEKgY+hrLmxd6IG3OIB0whYCQE
mhflhuyCNZS9kU49MSOOjQ0DG1eUhuwOMIAPu5JyaWtIHdwyanr7VulxAFs5Zoyo6/3RcawdTtXc
G6C2mLDEDtvBH64MkyQAwdvY9trxmyuEIKd8047126tLJtPKQmC4aKTlQisFfl+v+9ABF0uyYBNY
7bQycub5+89zZAHDymv2rOBowYMtFhKhGE1XDyVucLo22/6C2vMjQY1LFw2XsOdNr426D6MhGfbo
iogvzhFYa+lchtVWWHZxL9ZKxs3dqft6h0zlphyFcmLDO9KTrAOyPVspc35a4gIUVIV57+RibcfY
fvQJFncxsmGvt0m6vd+TR0YG3QgZyJrZBAgKD0eGmCXfnJ/EOsXM5YYslOXqjdGdGOdHZjDbmsLB
hKipYyy9Pc0c6Ncw6YzzNBnXcViEu5zcG14LpP0IJf+FYxCCUMLBUGVZDJcKVNUXmpKObbMuQhTf
LRaxbpVzDIyzcPgj6PBfz8N/By/FzR8XFPHPv/Pn56IcyYeHzeKP/7yMnutCFD+bv88/9u9vO/yh
f16XL/ldU7+8NJdP5fI7D36Q3/9n+6un5ungD+u8iZrxtn2px08vgsDjayN80vk7/69f/NvL62+5
H8uXf/z2XLR5M/82Egz5b39+af/jH7/NKr3/+vXX//m1q6eMH1vXEc/ytPyBlyfR/OM3XfsdNS7B
TcTh8x5hctLqX+avaObvvJC5BppkEweJOdCaF3UT/uM3xf6dK/98HFFnaDh3rt/+Jor29Uvq7xqb
9HwrRHU+z/d/fa6DF/SfF/a3vM1uiihvBB+GIf3LPZMmFaJE8Lpmavfs/Ho45CNDSrNQwrazoYJ8
AxDHXCeD1JyYw4shT9TanP+mHc7IrIaLiRWKBJfM3qDsKUmrr42TDjvKyfHcyFpKpCh6+CCWcm6Q
wQ4mkqg5cLrlGj9MVpVZc6n6UInSdQar3DdR31CwSFX+L2/6zx59twfnpghFQHWnAwmpHvYg4cM4
zSVKetsqyR9FPpZeIJXh/futLAMC8xO9SvAZJowkbQmqV8yRnXgAZ6ZhP3GTWz48fBUFzh1+TJUX
klp+8ZusIxNInd9mUKx2kyoi/ypIMW5A26UfO2O9fh4WZP6ig7mgLwaO0CLIXS2fJ0bHTy2I5Ute
IRrxFLTqB0MBf7SF9Q1bKXAjZ3nmCXKq4/OYUlYB6+O6rPr2vrQSYxVZqaSc2AOW4PXXxhxmHlMS
4AhggMP32Uf1OBZ9SbRWxNqZglDu3sQqA1GiVFwaXVfcJJNRnYVyM3h9PSshK1lpOBqpFEpIMb7J
Mop/Ev5xdx436bhBTtWcCO6+mbX0OSaQfEYyb4SjFgmakRc9KUlGlUA2x5Y15FIlxZQfH9kmyd45
Gw5QEg+uw56Q0T5YoU3Rm1WZVE1Zk36fWGacnujxRVxk7nBGEKsZpgiEX5ZxkQjtSJ8lgQkWa2o2
5BODfQxy6rkAhrjXslGaiz50Zz1jAO4+PqtghUDn5oDL2FrmCFQdOA5HXN1F/lmUbtyYiKwCObM2
FDwr10YcUHROqYpB+ZONGUjA+RSBrYVYvDV7/D4N8cEr0twdjDriyxZ9T/x+ceIObOSR1EWyVqLD
v03KZFiVwj5FJD2yIkNJh+XBrY8our5YtaRQ63N9rqtvFNQzfTYpKuC4WrfczDSmDUlI//n9vj4y
ZhmvM42Jh+P0s2gR6bRMdS/6AdT9FAEhO6XGzTgFdj3WCgFDfETBaVFWvDgM92qEqDdwdNdBHbym
Dr1GeSzZm48/Czn9V+e2+X0tZsaUdaoyZBWmC6LsbhS4TsSYpupE0Hlx8n0dCaxEHLD1uQ5keXCT
1ElJy4ydhYOFvlXC3vD8USpWPSTkjz8Qd1eLyg4SnSQdFouelSulKVFRRy0WGGl74GqJgdOpCOjc
LQeHDc4+ZMNg7jJfyYstli0ZvRA4JyqaM0ElPlXW5OEUNL++iYeteoc4M/IQP99QSHViwTzSlZA0
uFvybLO7zOKFEQdEjFhGhqv3MWpa9DabdiKjodb5KbzDvPEtH5IqWegZpB0tIKiHq6aVJVYzsJW7
XVxs0hZtr4NzNuqv1pVy9awS7SnsypExz9UPksxcm8CusDhdAa6xG8Rtuot9NUogkQl0KLFy4tp8
rAtJ386+QXP4YXnOUc2smtTe0qnx6rRd4evhpqXe9KpvUX++P72OjRNY5oAmcYeC0bGYxIGe4ezZ
ozMeZDPYO2h09xmi9i0QNOUi1jLJU6Ukva8pUd7IpS6faP7Yk8IewqoH53NYbnN//5LpKIpGz81G
ZQ3JTLY9SU8vTaduLlMUvyc69dhgAc87O2RA5idNe9hU3ssTUgYqVrW6vx78/NMY+fWKKOdP048v
MKNKTjT4dqxY8PLZXeaAOOjaRdcijVAjuyuoOsbXfRMnvnpOhNxYv/8Cj7WCNxvmUgCHufNoh481
QGhuqfLX3Ugps5UlGnVT4F5z4iL99j0RFiBEjY4RYCJw48NWCCXmUxCUuBZTH3gXy6Hz3CJe/ZH6
03TiAvNqvHw4qynHgxajzo48KMUWY0JNwppH5QbD2dBCERrZGCNqqIG1VQR9/9pB4DR4oY1zBSrP
TiNIzv+mK6Xq5WYl6V30OMFSpNDdodre7UWnU9zvDM3PiGq9aTNQQCS8WGmx9NDwWf2W9GEQubKZ
Nt0GaFJ0OVKdlMAH6Wa9MpCSH06I+MaLQpnsKnir2SWNkpl7xGg66qUcIS/qJz1LN2joje++qTQ/
NTbFa8PI4y+F3aMvKUs+NZ9XNftzRE/6PXUgHOmRL+RQEvjA30JparO1mkfGhWNJAY9oVsGZbyFe
XjGsrRRGCFo+tKu6EXitZgzRSk4z3T6BhT0yovDLoTyIKD2EmWW8ibJgKwoDWXM7YaiXWVs+UsTt
798ftkcGFAgZVp252JHle7FLJGVYIFcwkI1S6nUea2q+g0wSelhyfZBzxt4+x7Pm/dAADMv9+3Ds
xhV5h8KIdHdC6LhNzFnK7lMvvMq6MTVOnLCPXB7nOPgcXGXSc3tc7BB5SiV8n3KByq3Seu5bg2L7
JC2dG+KGEFo4m1G0ZznULCu17EC2stXxhxaKaBsMCbBFwzlVvLEsMnjtAPLoZANnTjgU/sMOaEv0
hgVHXLds1PSsKU1oEb4WGTspdmB9yHlqX4KWpVsQ21uE+0QwXIkO9AVK4qlR3SAygPYMWs49DPGn
f1sNtjyeWC7frs+8b32O3MwGxIRqDj8lZe8F+gFOLH6Vqd9FpQyrpJSMn1z61Zd+VMyrIIzbl48P
Qw7/3EaA0FP9sXhbyBAiOSxGugZJ2cWM/8GCNVJ2U5NIJ7Czx56PlPDsSeDM6djliFfm6iQ7N1wj
5CIrY7eKYny4raPiZTTiK6sHMfHxh7PBmmHIzgWECPJhj2p+ZmRxMIdL2r7aidJQH5CGZN7UDsOp
XMmx+Uy4CTYihwkirYuOzHMKUuNCcExXynav9BLZrV4rL6Rq+mCQ9XU408JckUJwjrl2+Fg2u93U
FRxZJlz1dlYmMzpSbm4od05M5qMPxVjUibrT7NIqpJ9Q3o8d9yh9lLVNwb7auCRu4k3B5fRUbeKx
ZXdOLDD4oWnyYIePFQJlNXKfBam3yuRyHHQElFySv78/Jo60ArGQ+xSFTpzPlxcdZPlKpwiWp7BS
suukTordBHzkLzwMcXD2cZjzRN+Xph+O3MdC6hkOKH3sfR6qGsq24VTpzrGHmd0kiXhy0YXqethl
LGREwCirdY1GdLcDbKZVUDnqiYk7LzyL8whyCEDfc1CZ2O1i+TR6uTDACRguN3k2RT376SvtDXiU
i0IilPL++zky5FiFZmM1rrqk4RbzKJ4QIQwajbHBaF+VwrI3qFz7bR2qH49sEUrl8g6SE48aagkP
e2/QJdtEf4kGXA7sCzEN9sYOxSn055Hee63kpi4UoxRm0mErsCyCIp64ywAWtHa2VONjnw36XdXY
mUc1uXoiWLqsRZ2XByJocAbn4htuoot9ZHCENdJbxJlmp2sPXZcKIEBvziQC0rfYZU0/omRS7oB9
FabbBW236/l82/ff47HHppCKUALlQJTPLYbmpKF19jniuRVGa7sqVkuKHiT1AYwcfnV+c8oi8lh7
s8yCijnV1KgxOOzmjDnipxNPHdRyvq+p89g4fRh+biBcuSzY0u37z3dknJIRkcEPvHoKLwt+6m4g
GP4aJ5ZEuwGzqsBaCcw1obavf6ElomcsJ7P3wrLCIIoxUbPSgaOyHKpeTxWN58Rdfo4Gsf9w6ALJ
KVXx1PEiInljExM4haQECMEJM+s3lBZYD/Dwp0uE6KeyNPPrX6wpbFwkQMktzcUwi8XeQJkYqz4t
1WqX3LAr3NmWNK7gdZCkCS1waJ1cg/3qOJ+9351H1kxCXMS4NKL8CHIWs75uBvK6FmtmFw72Z/rA
d9U0nE4MjyPDEeomWxbREu6kS00VIQ3HlpB8uVghpK4tTV+titNvoIQvwu8/vkATv2CxJIBAmdYy
hlFp1Ol0KmumGcSg9xpH9owQgAFV/f0aEkB2Ypgc60IyLXMmkZQX6bzDuZZOkzRf6Qw3qavhUxpY
6bZvw1Mz+lgrqMCY0gg2ZqXGYSscttJSzRn36RR+hpDRrvv45N3gaCPUtyH3I31HPd1hI5nvFyAH
uYcWaThemmVrXNXUpqzfH3PHFgui/nP5AsUFb3aavID8IlU2fBRus1s9MvWzodLjVaHE0l8Y3sRC
QOqy9s57zuEDhXpjcjbjQA86KOaqPDgXcSsZJ8LF8yRZTt/ZOYX4BFBZY5lkrWs74VzLCADzFu2C
2qBYVljFptOmaQ8szlhZUnlRyz2DEIrRib3lWHdyeuN4wL41Y8MOnxGwzBi0cscUzhL5IQWy9hS1
jnqdO9opu4O3TeEDgObsdakH27NYLWS4y9EoDI6LWC14Qoq6O4Te6XaAvXjiqd4uiTRF+h37Fmqw
ebbDp+qRkKPyn4hYS10Ver1mQEqoKuMJtpzVIIwmWI4OYE4Zbt4fnkda5t7CgZgFhEH6Wj74SxCy
rqbJlGwBtNA2/G3CJfguKQz7M3dQQCdhoUVrTnvRahpVsjjvt/22g7kQcgAjTUMWnRzR4VM7eRqP
GbcLt4nUyJsvZrsmiYP9WFinTNfeznW8QDiMgLemsuaN/YHv27UBnEQjzNpaN0neN3u/6T6+v3C5
IOVEpnQ2yFwuWwRZsQtLeSB9DBzPGA3J47OcKjo48iwUWJMq5VAw47MXU8AuwpGFmeO4mkrNzqyy
CQhNJq8//HIY+qwipE25ti+TKIZZZJpS2prrZ5O81hrkqwh7Ak8Ifdq/39R8DD5cUZzZsoioOoIX
AhKL89uImibriZO7aiai+6Bt7U/wxVooqEK+ZY0O1whulA9vZDRKUpLNjEQNi/Ph4IPVBoMJxZ8b
gWl8HEYUJXknBd/ff7Qj74pjBiUpSFwwbF5WxCujpEcWLFlX5xq9EUDpViSFxtVfaYUlmesTd75l
K2VhJtBdaAV8gL/mtVHCkKXTiVaOTFcWqPlqNmdWyc0c9pige7BrAzBC2mRaE7bEec+xJ49qzv5E
9OZI2I7VcNajc6RBfLUUJfVkzcaRQJlbgSKF6VTIOTKhBMIBYQRlP7ADfIt63VwLRQKx26vZD66q
juNWg15vUwljDrM2+k+xyIEkG6P+4TjxvFrj9DN7AnCeWxyDarMY9YHzsqv1bbbTC0vmk0SnVq23
J0laYT4Q8CFdSmce9nhQ+37kJMzBwArML+iw87NETCgKUxlgJhtkdOIVHxmuuK4RKZ0bZVtYvOLR
bpygrHjFZWDKl32qTZvQiMcTCZVjrXAYmgMK3Nq0ZUJFlZqmhe6luYmVaZ/5GF/hh5yaeUeC0fNC
jHcJuW1iWMq86vyysw0MmdFo5ixGUeqXWYxcGopLeSfqBuIN9J78S5YkpVdneXGJyUn6Y0rCNsEU
PBaXhhVmJ1a5I9OHSMNcKUbsiRDvYsiMtW0kuLrwMrlcftIzK9oWZtXc6c2kntjUjzTF5kPsbl4O
kPwuXqOeWoFcq9R2gAYKrzPYehfmmEKGm/z6xEQ41hRhKEpRqBLkSrVoSius/I8UXFXY1XfbzMV2
jH2o5V0anbIYPTIdjPmcTjCQQxlhjsM32vbgfyiEIbqh+PWuQod/FUqWs4owT9iIMTqVoD0yTsmZ
EmhlzZuvhYs35ujcQMAM6bOftoFqK4p2pjzWJ9a6ZQ/SZ+BYSZfCbZgrZxdPNSuSGqumlbElEVQ1
obmSoeLfx6n00RpCDQHaXJ1AuJ9XpS6HoDmS9hNJSsKbrJ0nJVjCD6I5Vd78qjb+dT+fmyEUjCaB
3AKa2cXBmQLRCRwbzdhJ4BqZsQU9iR1BupqG2VjPWk8YJA1JGbtGrGwc6EQTCMsJymqmFh/uXT4L
WzxRefSb+jKCoqZjN8kWyVsjT6GiBzpkTcq6t4WjnRJhL4fLXCNH/xJFmW3KWT4Ph2dv5k2SRVRk
2FkZnzlmKM6FChntY3v93Aq5BhKtrxn2pXxBgwCWRUx9txLm8KgYo/hS6fnXDzfCkES0b3MgQ66z
OGKO+I+VrZB1CMlWvgoTKGS6EX302EKoDnkeSRpu3wSezMX2ZpZ9kw89HZZodrU2Odeeg/NNViee
RV+uG3M7FCHMhjosvuR3D1+MKrqsJ6mtuQg+jOeCisbHDkbK4wRcN4PLbJU/m9IZPiel7zxpvVI9
aRHgTJeiPYDCIeVrnesrWV67VWGNNyx4RrWT+9Q6S7tBtu6TbCzBiOelVW8jP5P2wVSUwc6Kyuam
VTpr8CJBPmjPGTi/yHMK4l1z6LTnMYUtsY6CUdrlXaEpK2kasbvKmSqAQlVZFesBPnS7qtW+ugiN
Gf9VmWHzTatxjF5n6dAGu7LvIMKxh9g7bNekJ9E6QFG7Lot1b1DNyNjkcpqA2APBPIJN8yXZBORm
qcE1dvPJVTpa40On41DqNUZhXIdMXBDmuF6qmxSVL8QxeZzqvaynle8ORZZ9KZo2vLOhgoyeY07R
ZVZX2r1sN8pTie8E/jZpBY5NpEoGQoyji78GgdlcciBIHnu7qQacEQZd2dTOoEBvjn3WvTBSi3gf
J2GqejUnu2Dr27FebuDaOJKbwKeeXFCCebZqhleua2yE3Val3Cr4DH8G44jahO1L5WSXnmdQtqGi
N7NNrV+14E1LSapLzzSr/qmUS+UBl+YKF6fQdyp3ynPnXjcGU+xDUUzPcGcpuRPO7GPC8lbfGvgt
3uhdXeLy4g/ZV44tEcy8uMZhcayRALkNgK7KA1vS4yRhp9WlKmn6g1rkApSaYSYPMv/POG86cyek
ZMbLDnbVbibgZfWqc3yW/5iqZogNyN45GEyUYbt50ffCjWRM5F3Q4uZ3P87VB7w36mIXtDnf0VkF
7lqVZVQ/IAmH/iWVVVMClU/S7gM5kYe1msX+Fwv+nL+z8Gr4ZMGihnufaPsYuPoet5X6TB672tMo
m3N7dASPo+SbD4TwhelSgoreS9KaHroxbhGkgKKqrzwt7iQcgC0lG7aCyMYP1B5w9MqsHxjsth1J
LIK19J29LfmayL5TgqMHPuHZlHwMnoOB7Kfa6KZyVSGKLF1hVVV2RvQsGGFkzOExbr8JzMygsx46
UcSKO/Hzz103pNl28u3hInfsWrgVoOJdKs+cUoYeeD0/rhUHvlw1/ABCbn3vGyp71vEg+/VGAxH+
ZSDYkK/83ixuZtGWvUrlotaAyg32zAvNSx0Ga1y24Zp0xXRR21E2XFNHYT6FdQTxDo2QUW2axGxQ
ujQmFQ56ldvmBeYLcX9tiFrT7o1UgV5pguNkMlSAbIDbwwZdpSaodhdLHyu/pU5CfAvnFNUW6USk
Uo+Dhdu3WBPYM0VT2Heguuvka62DqXaDoTJwYaii8UsqIF2DIE6K2H6sJmnaKE40FBe5mSX9rqTy
MCdbJ7pvdTiFBYNjTFkfmrxTvAQnVOECsqy/os/pPgWKUQxoe81in2uxDRlRCDs6K41WnVaNElim
m0HkxohF5/hMvU46cPhC7NGv7DqIbFfNgRq68tT53YURypmyi6M2vyiqOqvdDnTkQzel+mOWmfId
6794LIEsQqXWKmNHfR9iMqMvy29IJ4WDhzD2hvjXqeD3tL5Oai9w+gZ6dWwY3iCLPADRyL3CNRB2
PIRREtx0oxk1LsDMqXUDUtTANGN7bFypr42fwFE3gW6lT0qkBzeJXxkq7BW5GLf+kNInAeBZB2w1
lFuvRJs/rKrJLgIPZH/lr5sg0q6brFLVVZNOWI86owqAYopGp18BlJYCzABEOgYQIcpW3RMXTYPY
m5y8v4fC3d0GSgu6D2yerT9Uejfa4Nkb5dFXdOWxxhSiO2sVY9CeTDPnKrzvfI1UJ24r/uXI/O1h
HtfqN0npupz1P1Itj4rPxFgLSIc3xNMYm5WGz+YmwWKIzkY+6buVk4rbyApjQZFF0tpbVXC7cavU
wfmzV+LxqsaLB3lgx3HUA25aDetqyPUrKfLL+2iyZAwDKKIxzkxgty+UcE2VB6egv0vGgWqNL22e
VuG+amr9c5atyrI2z1pZy36OQY1M2w+N6SxJun5yc8dHrjEnmtQ1U0O0Xst9PndLReI+6/iyHXmg
1pMzsPgwr6tctfdGA992lcuV/NhPrALYmIz2dwll4/x8Q/pS6r4KWMcY1GEjCHZPrDI6lb1R0Y1P
mKuEn1OjgInaa7OTRsCEIhaephEsTviCDOAsjSDeEon/NEVkza1W0YIVJfn+GWjdBDMj2eaz6wEs
eNTnZvk96tui3drU4uQrU0fAOfsPRPuosftwo1WZIDirY1Tu0q8YVA2Skw1uP/jJtuqT6LZR8Gda
s4XVrdvYo7HrnMq5s+Ukwx9+NAfJlck/GStsdVNlrbPk3ZYDFFwvTNpShw+qATANZnMFoJaKdJ4M
ZYfj1wSoc2fEoXM7+d2ge3JSVVdtOtRXLWZWoaeHk7+WqYN3sGcS5g0DHUOQPGeDf1a0EKsKNN5J
dzUOVPldChyA/OvJV/phcqE/Wj/11JCkTTuUgOnRHavxWiAx0R8H3KJSrDs6q7mWwSSydiiM0kvV
DGOVKngzNAH7C9a+yDTbcRNGvm5+FSoY7LXeSm21VeuUmqpITEZ8CTttVD45Tm+oWwkvVXXPlado
9+FkpeVGAXxubEALBbD8nbR/qsumb6/HuNU+YVPk+yOI+1C3d0U6dMrat3yG6sx3zL+hQ9V+vn+I
fHNJQ4Y6g+co2uM/b2RRGn6PLOcjOgbgzutQzeBYQc6/tjB3v3m/qfl2dHB7mptC78+lhcJ/KvIP
T6uSplA3ok26i0VVz75kmiuz1hjrADOGTQ0o9CwKhAqoYJzWAib9+v32jz4qJd4E+OZCyGUNQZ/I
YRJmgmsM/M9N1eA7UwHFXdkpdsHvN/XmxsSjko3nSm+y03KgPXxUYAAzr5Sy5MInASwp+ritymb4
YIiC4z9wBx3igEN6hWK3w1Ywrsh9q2fnUkWRrHGHAS7X6ljSNZiOvf9AR94d9ZxzvIAyJrINi2jI
hIPz1MCRhgsNGEfNNIpjjSgaXUBV2hULWbSJpzK8bGOrnI3F7Of32z/Woa/JHEoeVAJAi/arWMLq
Q+Ny6Nh+tR1HMDq9QRr1/VaOjRBkL0QtkA5RgrS435dtNnGT6rFwq6E36YOE05/FwWLsfefDI4Tg
PMkMMhCUUr25ItaN3iZ1blPaEWHOPZEVuDQFbN33H+htt82toGtgZyO6tJRKg5HgBEPEyVUj6qrV
zh5W/RA3J7rtbVxEmSUhFMPzNxLYpSMnLFCqDwKakUTaX8+Ql3VsZJ1HBTTOMLUo7atBDC0njW64
MjNFWhdjkkggueJ+bwscLTEcjEivOvmJZMg8BQ7XHDL5EJDIG1OVQSD5cIpkYyX0ggO0q0Psfgo6
Q9rIbMCbFt+8FUxlav/MNjxVCHKs2yHMEFqjCpqSjMX933fGtmBLnVc6JfcEhvVsnaF2Yj072gqa
O1Jy5PrNZSJrSNq+YeXE2gXfvQ3OUV9keTiVsHgbYkCbSmAGDTWqIx7nsAPZ0CKsx9gfqN/HBrJR
2q857E5XgaFxW+Az8MdD/b8CHkU6ffe/S+BvnmqkvU/jrxr41x/5QwQvGfrv5EVJAjHV2Br5518q
eMlUf2dPQwRK2oZ/OSrbzZ8yeElxfqdebp6ZQEFev/hvHTxgs9/JgMJ5mStU56IX+yNK+Hkk/Geq
URmjUa5DWgdB/UwFmVX6v6YlKLyz1R7r1LUWpHe5orauCWWOC0hgrX7pmJs/fuevivHjLVFxTe6I
NK6+mNR6l5iKpMfJOrHG8apsZeOmnxJ9XQxEJT7eFHFsdd7LeUJzse9QP9o2asNDyaFyE6Yi8iTF
+FRBfn+/ncNp9kfnQdxBSYrykoj8PNd/yek4jlGxh7MTJIMqUk8MROlyNVTOS5vieWS0yZf3Gzxc
GP9skFAuRQMU8gKnOWywiwM90uMoWUMcT69RwD3GxH0uucPomyQkMmWECAreb1MhKbQcJNSIzal3
hLkAwl9RDr8+p5+JSnIEPlcI/KwbCa3GS16O/jpK8hAjsdC+61BUXI3JaJGaF+UuUuz0jMuBdYUX
o7Eyai3FnCPJvjgKRqRxUPdnHcvjzRQGtqdntXERjm29d7BZ2CmBad3FHQG2AjdfVwiR+mDPnUhx
oTM252WX2mfmUCTfUtXI1pYaOqmXVKxvXp2UzUqGB4jxbjooX/2pIxCnJda3TvazbahJje4K7Dav
OeXZz5gj6486rw4bowkjP1x4EXw3LS58mGw0T1aR/giTLvbIcV91worPI7wsvKpMCBpMWhPTHxbW
VpGhIJbRhnO7rlOcIFKT0FokfcFcx74yqLYDF9Oh8TbbKvKA6g4PuWWIbQRp5DrpbdVN8Z/c4w/W
7Aw5e5KLSt35VU+AAfZg8IDvi/LEFV25K5vAIM41YPLuZuP4LNuIcF25tzHAMfp2K+EOh09E1nUr
yWxxgHEiWJVeqsYtom65YtushvR7Q6YVY1uTIC4XVKy8WhlHtEyqv3apSD4petrfW2GJZxaxjpUK
cJj4b65+hzAl4YAk57hLEI7Alz2SLgY1sFdSJEPE7+32mV1H4uLtK/eSVrbE3fAeiDyk+/EFhllY
9Wapv6+xGFurE+h2PErEWRhoyXWc1sFNQ1B3r1jN1GHapSW7FisOxYuzNF3VSEM2CSWoJiaBeBRG
KQ4zZSeauzEzKiJDWd5jXBVm1hkG4OG3QCHn6U42hr9Tl5reFCbDBoKodkbRcv6kBqIO3AJBy3NH
DXnr4jHd7nr8BwmxN7UJv7O2d0oUxTGpjXpct22grPQM1rdcRNeRsCYBy7z90bAEnAHdbStXNnuw
G5pWK5/Q+9YvrSyL85jS0r0p07kcxLUNWzMVVTI6t87Nq154pRrjBpU21dfKBJJkdkQ1I7UL160j
hdZKa4mPpF2eU2GGqZU2dv2OOLXx0CC0u1FLswKTlieeX5T+F8zOYk9RY/MrMFj5zIZv9mDI3WS7
VZUSSMW4k5RBuY0n+6XBunbT5JFFZbuprAyzGe+BEgSf8s4wL8xOdz77WQJYNjDtrQjkAHOJML9E
tmcPVE0r8ue51vO61UrMmhVsL91myoe70DfkFWaa/o8IjM71gOrOm0YrOScomNxKhhBfba20mlu9
Kat0LfExxDNMUZCaKvaE8a7JR7nY9GTFsLqZnKnpXKDffvGpTgTQV6gEVbXDKWjIbjtZjeG1tVIl
/8i5k6cbrcNEZkuUyM63eF5EsxOdVhSXoSz8XaIJJ/6cJFRSuMGYyj9E57TWZqQ0cFxTySfjGmQX
CRa9RIZyEoBDYiM9b/THqZLMZjWoE17CUDlapI1+ovdnZlRakDMD+0Zusp0Vk/rbpqoe4MzqEPlc
Tbi2xbvc4MM+2dbY3nOex3zQcKbEWqOB0i9te8LGC4fWrD8jo4IDMX4n3Zc8k/Vui5x1eEJ0b1AF
rQtMECtVDM+tHEvTts2F9tC3vmOdJVbY/MxKMd4pYxZq98hbGwPLP1NqcSRXp3BfS1KCmgq83XAe
xprSIM7W0k91ENguobbPkZ/UW7lEQIkWRvJ8geGVXDurMSgKtxaWv2qb2t900G692rEIkxf9WWCH
G+pVGXD56D9oHW6yHv7nP3V4z15X4iozVg6xTIbTwDeWNlgpqWi2gaGdcYfyvaR15HOpNVkv6I+9
1EkvMWDOi0qXypumjBRPTlsj9gpD3RVSP7oM/ruE4YUVlgezJ9nJtLclPsHYC5170YprrPF2Pgdr
nF4lW95kldhSO3KmWkOFZymGebmvK9eqPj60cx9hsMAOBMWgPgfHc26G0j4rrfN0SB/6HqfOooq2
gz8+G5XypHXY7jYQCeruQjHLz7Ycdp/Zh7bVaO5QbKd7s64pEcYX2OWMj75QxdIzCNo9PnrbSTUk
tzOnh2Rk2uDNGaxKa3oiGHgB9uKSXXLbOPVPUSjbQtOvdb1cAYW/K6oUjxFs5LjHbXtT2xJNbR9b
1gY3C32xAmG3tyBjonwV+lWX+z9Dvb+P6uaaS+S2dfLbUm2vSoIMcLCcL7WEn5jjY1kC7DHbBELc
2iXjqJt2llydh2mFVz2ZqCkOnwfZ8UpU+4Hz0pZj61aGswqn9KEoS7CiRseSmXIpTfD+9X2QkVV+
YRjDN0wUd2hPvA4DEa1g3U2UNe5qhIuap7rjE0/KRZiM1xmZnjoUFSZKCufNcg4oVRtR94gzrGv8
iTOX0MZVMFu1ZVp7yX1NvdMhAFIjsa264T4LerKcRl1cVjBVsWNiHKnZzsCUZiyp3rPS8Rt+96R6
zPR/qDuT5bqRLE2/Sj1AIgzzsAVwZ84UxWEDE0MUAHeMjsEBPH19l5nWXbnoNqtFLWobIVEkL+B+
zj+etR53bhlS4WPxDGetgX1hJudRY147TEvfpvli+PHaaD+xtDqQiUsXd+BR/BIp2iQqIyZH4tD2
BbVqq3owCtG/WiGdkzg61f1UBg/O7E5djGOovam2qYjt3q3281Se3XKOUnGtJA+w75ceo6Epm1tf
GflB0huI+OhkbuEFZ/evqpW/G8fsn8jm3a0B2SuEnJ2FT2pIh1Sn9MvnqA4va58798IQTRJqIzry
D/DD05QQZGvaKRJf6ZlTe2MJX9ds/XLpDUt6j/CJqYWlW8mipGiJlnB/tIJHOxDdXWlSOlzRgksX
p7rrunqMITqnRxMm+hS13ttgCH5lw3qJApHt/co89VttHvJuHJ9mNVE83fZ6XxvZMSIv4ZdtLMVt
TyfyeVr1Q1Y2x9XMJnBee7uVhkcpqNEeAaNPKh+WdAmMD4e7/mhNC92BoXU7b/4jZLw80toJrEuc
/Ls0w6QwuruqiIa34koYaFWZMV1HhzXTT01Ne9M4leRs+cNeLcXbCjbJn8npWg6Xx2Euf7aWfqpD
9xJpSu4iuy14uLMDLLF9ZwXGraaICqf3SPPlWDwvq3lnOTNZPN1j5KznqRxuZkuRO9v4aknxoesD
KqNbQqbA1M36o+rzi0+kYrvo+7b3mj0KmhuI3B/dav2RJf5Ip3/qi+xnVflPJAxSMK9ugqp4kNE0
7+dt2lnrRoebOeFvX5e/SWRO19XYuTI8RaM6Dloctt69MXhdYzdc9+0gb9siv6uEFHtYzrt2tj6d
pU63qTxAd4WUT3IEQXF8WG7/lK8WKj03uBeSlp/Q2dvSuldDJRMzqFOr2IwbsMkf42Z+NggYCOqf
afrB2d5S9ckjq4vz4Kw1o6A+5Nc20HWB7fXJNaVvm8iGld8L9xJE0GLdbIJ3faDFM55aqn3x4jtP
QT/eWfzPOHQnC221MdKlHEb48Z05hrW6tlraL8ZgnSjd7nam2sjlMef1BLhnJ4ayf0PT/KSyq4wj
w10SSxp/wweaexql/LNwYLvrYnipWve5oZiVXjq6nmzdEBFq06AUK0eVjx4a8wROidIqG8kotGUZ
T+H895xDn8MB3pJwZJxLbew2Xm0eleiN1sePRVEBO4jteVuoRuwcZSIX5HKiVK7f0/Fs7ce5eiWT
cuVL6ve1tm7rivsm8BFcEwfhJYY9WEd3IzlpXAbx256DTxv6Yh2My6raX1kTrrvFzu45pnauz6+3
yqtx3/kSFalvbXtR+PlehR0+tnx+Vi1903nnn/j5+VH85k6U3Rdt3pfQxNM8+wutp71TovWgntrO
ZXFZUJDdmiIKEEEN9Efa1XDJ5sGlM34xTls1DQJdCcHyvpANnL8vTNivTjCzUvhi9c4UO+36VW9T
l8qKzLXGQY+yNl2zQ/jQH0bMK01qTxh/rMGkwLBalzM91d7feZTLHzJSd8Mg1mRcVf1MvoKDMcRo
Ul1k9g0dFCwi5uhPP80mgBqumY9NKuY+IXTCPLHrwtrVThs+l7bJBJCz813fRZ66PKcfNfLbL2uB
hLzG3fzEJxz9CXIUGQgujSX2a9Gl1+awhACHMcIgEm1JTnfBUwEf8EuaJPPR6nVLAWKx11CVyFDs
8ktMWzAS1zv4H4YfGcnkGh7XA2N1MuaZHOOhj070SVPnWAzmeionq29jsdjhAREHS1Nu1fZNkS3i
PJpWmbi6p4e0HLeHLPTnvQ8Wfofrd3wex8G7d9A23CoZvbeUByflaLpfWWVZGakbI+sNzaVJDjOW
tNHY3ihOwQNRAvKmU9J/VmtDdLODZWhsDEkKW7XsMxrE0s4guD8zvfmeUAz/5zrT4gwfN7FErd1w
6+s5uAylNdB4Gg7ZI+qHOpXUXiZOVvI6zf1E1WlhX2iCth4BBxDJRYUjb20ifn8YuWT8zUwTCYb0
MrnniQ3+di2jJb2+DV8XnsI/QTCp3Sy0/blETnVjyq1LJn/tLkWtkK0o9Lw01YpiIFEu13UUe7z7
Z6l1frCRWxx7NxtvvYyGRvIBvqahD/a5GY0p8fXhD7Eszj3loP2z3mwjXQfNeFZbJ4jfLJZz+Hsm
qm6Xc5Cchy3ig15IHC3MrkXalW8Tog8aI2ELxNIfBmH3TbpcP6kzDL2hc14wYkoj+6EyeW7XG7PG
VRv+aYaVXlhERDwOD0Fhr+t0a7p9aem09+kUTwPinswKIYAfavoYVymogNI0ue+QgFQtiJdh3Q7K
y9wHX4bW6+jWQLXeImBKZjD1J3pEbwho4HClk/BkFjlZJ3bZysNo9+ErOmI8KhutnW6mqa2lR3Dn
890ziBbOvsmUvbesqqfN3i52tHkPJFvNJuB9P+28kO4Xi0Law0TiGVINXx/nyWQ82eadctY+4Wuk
BAE2e1ljeMQW5ib0040pOGF448AyEbWYPfSkCsQWBt+YrW05tFz8WyIEXJYO+Ljobzzwoy7UvoTd
gZX/GQ5BXz/g8JStJV7fsd+JUee3Ylje3XD7wpIuYuKxq3h2RmOHtp+Owy47uGp7CiVLDqTMmX54
nURtPt8s+Tqm1WZ5+2VRGDK6aTqPslS3HVT4Yaq26lJQr3MuRW8xYTrOWxb5fxOQyf5henZKJ2ND
OA9OvjKb1h1qqB+ZzRC8esN+KkXERmHnY9JRm5sEY+ZfRrsJE88z5ltVB90+6xpFeYBHhyslrNyV
22LcERnja7LMl7E10qBbr+KF7TNSBU+eu5hJTenIfr1m48SrPdVJXfiP+FEvioqHXehsN3w/Hj6d
yE4Vz1FP53zbprDep61sA/IbVhp8VeAglbX4xcvCvVddd4fxLToVvjkiL1micx9pa40BscTr0Naz
Ew9drk+Tqj47yPeUaB25w7s574ZQ0ru89u7OHXIP/YlTp6UeflHgSydw2LTo8kJjX2R5CQke9vd9
Oz2JPPfTQOU/ZxORbLBquVP9+kE5O7k6REDu0MxGR9734Jgv/rqze9qdotnctzUwxNxYzttaN/0+
m2nyWsAJYh06d0Cd610PUpuyVRIc3XXTxZMLjo5B0odbed66p9Uubpk4ktriwUROlsWqz4DuciO7
sKj9Mm35R/nNhfDGMSYworoTyxrellF2T+8064Sy53c6WMUpWukIjltoeSiyrI97a2pevJlTsKrz
R4jY8iY0Gg61zYn2symKI659893iYD510lTp2PTBLUe8SLw+HI6sMdWOi4Css5AGXfon7d2qAu9k
Dt60owlmeaMPKNpdSfsbcPD6Xix6ZdERzaeRZfoRppGOTRF54t3DDrDrQlJ+Mn743dAtG5WuI6on
IPzsNNVFfbbNNdibajSfos4TqIzo00vy2jBfUPFxWRqOvyvrZnpuGsO5sIt3u1YF/WtuoF7A/tnf
Ct1EJyOLLAHHJgA2kZixHImIOuKuDrM7w1+sZOj7nyv9X6cVhR76mICn01Fdats2BmJd/SJ3kHu4
NXje6v7n5jp3hIWZ9zlcE+dSxFQW9I1Y6AfVVZnKNQp+2sKo0nKz8wMyFOMMqVvFG3G8gBAtkldg
9i212qylvDQTrcuwaBiJzlw7XRcnjC1ve+NxEMeBxpfdqAXFuKKNLGhSRtCC1yP25itzyKA8WB+1
27ZHZ7QAnR2jj3mfHtC6DnERQr5NErxeWIVMorDzH+a+qu9c5dyprkHxugWrmUal6Z+MtnwZK+vF
Ckvkak3BIt+SCC/XnoScRnFK8EiEKjJjZ5aJM/o/e8OhX9ntGGG2/caWqGVzitBGuEv3HojwKDLn
wVnDj3qZPxmlPEZcMSPSCcd7lF+/3W5z98Id6l3mBqwdw/BZ5Oi8ZLee+hJxQke3x8lS2nvgnVO3
WyvHG8UVf6SXe0i7slqPFFcuO79z5D4vA8N8kHYrz6sub1FOvzo9CiWB5LMGWHluyB15cjUARz/m
+ZpUqvZ39mjfd1PNmOkuOsRlZenYLfVlsidNU0MTvWbDurx6Tsce5YTGbTsxPFcl/Gm3XPvGfGIN
3eXZn8OfxENfEDpXSHjlNbifG05dHfdL/974a5/aGVqzeTnTznJkaEgBdG9WvCsf/co9KgszZZ86
zsH0rFW5G5cwreX2RNlWl4DA7z0BFFKa7W24zTazLx0LnhiThhqUR62GFAA8pbs8bT2eRZSfJ92U
p2Dx7ujdfIuUeSE9Ielc+7Dl4pz37jHc6h+La4b7qqwRnE1HInV2Q1Q+Dsb0Yy66F9VMiWrDI5jq
vljoKwUOier5nA8UExT+XmfW1whBMFhBuvrDQ2Ns3gdO21RpK0WOObNdDKndw6kTyT+06/Yqgvq4
Id3yCi+p5nXXMahXlXFR9C+1TXRxAmtPJbBOQB2oYVoSnowH7CL7yKt/dvWWFqV6X3OUzqAx+rra
bPk5b4qk9rq9tMy9a6zj+1z7eyXtZ7+nFE0hX8OYEZ3XyH/JuoloNntH2SJP0ZZGst+vsmOgLbI4
APn3KetDF5Fo4Pc4r3/XTtff0Uc2HLXdptwaZ23r7k07zrn21KGY9cmlizcus+WU505aIFezXcmI
0Mw3Y9scWEx5VjPnphn1CcAgWYohmflOZd6+d4JseCES7o+UxiWCGaI3Qgk1hb1c2qZ/U3vNUzMA
IEXmCLTScHhn4z5oLVgBiw9jSkTg3yzBcCj8OQHzeHAcqk2uheNVAW80hnsjorCTX+Vt5GU/xlEx
ZfztaPtmKMv9UiKy1u6lF5iwhmr44WfVwxoWoMsLXwT0mWUnsuf9lOc3xFVANJX1M729t9UK+sWN
7ox2uvX1nC6+2cWNdh7zYuqRZH6sZDlWvHw5lwf4qHFc0LQ5zmYjCV9upBpuB3rSoym8NabuUg19
Wnm8ywa62Iy1n4pYBNsQf1gCJhVzyz/SBH7jzOJDD9PDmjcUKtrj2RZbUlge9tWIJvSBaro2IxDf
9/xbFEdLbBhXAFP1KLvn5dGRNrC2J7kQRvHAhf+IvO5WMVJuNK5xUQKt8dPLmWJgktEuc1M8kagy
xSqYL1017IoJILbS5qEson3nWpelntBRoFCm4bl4aLz6xnXqKvFz/TR763NRZWkgSGLEQI/LYNC7
yVEVtc+cppnRNVe790SMn3ksi4zdk+eK3XbnC/fDCWlYM+X03rrTT+VydBrVsqVyCC4uRc1pXqnf
pp64XaY/S7GclBYnt43SpSnf5yJ4hDF6sb2GlrZ1+qic+bLJMDrBRfxwObU6uEE4ztsxKj5p/DgX
tB1ngoIcxN15mHFcQvZYZXRt6472gaWetAeoYOuoTKxyufSudfJkfcgi7yXcjHuycajBNbY8HnL3
eSobMt/UmLh5davn+ku0DoHt9qFbjHtsOr+iYTYScJdT5rL4XVe5lh9dU5DJbpI6prx4VXHJouWJ
+LynCYlPUnjDmQKdO+6/j7aM3ISc1pcKW8Ohtkfmp4C2UFjBpN6a+0DJG2VP8pAZ2ysMdqzr5ULX
/H1FsCR7RWbehJtZPqO3thJjEsvdtsHKabTITBqzPT1vZf1DCk0qYgZMIk0DmTyafdYuN7NOASVi
sWXK9UZb5hxX0XbXUSRwDJEKs4r21QnFeEDEnhveVZwhx7EPrJf1yguaeQFCb4UjFUv2GJ3Qd9Oh
ODUAPqFqioNmnH0zUGBvPHTRdilNx7q1PW+kr36o+n3bG8XOUtjCbQKV9hDJkMh9JY9yrIrnesvE
p3Rs8VCtPaiPjFZi9nRmplNZ2k/zWnoPTlCY/DBlhJw6k+bXPCNVxumhJw6irBRJjgRp35vFZ1Us
uP6yklS0uBX59G7ofuWG1K1+sPqJ8tglCicuK1vaR77251RldpJh23nsYQ+PrbSDZ4fe51ff8ML7
rp7DOyPqEduCG6ldVOZbOsyuuStUtaCw7p33zCiQIoMkH4k1jJbYq7Ju7/dmhpvB6SqsO1EPyzPW
+ywo9VPPJ7NbGW92WTcwVNncYc2Ql7+iHttnMWxT6i/ECMKqO8zjK6ePGJcLlWzOHjrBZrDLoid6
byo4ZqTlu4rhooyp3nP2FigJB/usb106PW/REvt8Ro2tf1ZNtiQZm/t59nT4q8CytfdsUNBcTog4
w2lOtVstL+Y0UsTu5F+55BZo17Xs41FzAViR2R0Hu5nO4cROpMvhtyiKj2D0xnvSorqdpWX/Y6pd
c4rddphvIgTDp3Wb5LPyAFY7XQLKgKumm7KsJGgJryD18dmsQX4yDkpISQBUL9g+G7hBjaMq0idU
g9WhG0bOH3ML9gE1K5e+VQ0vEEdbn5up21p3LZj7fgF2e4rMTV7K0TsgTHiEGnKeinpjDu4Vf9xE
1ZMuYdPsZqbtV1R026lyJDjZMDZDygw777wca5Eu13k3AqGmROqM6ewANvRlFt5mbWDcrW1BLFYw
L2S0e+UCctHO1b29aiizxs0vrlo0d4emg6AiH4NQ0i6f7srBwdboWeKCiUA8mm3w0Su734P/kG4q
/erA7BQlRuDR0mQi6U6mfBzvTMw7JU/AANkkI0+eJ09Gz5SvE4w5TO3we7MyE5fCpOp9HyB9Djuz
Zl3zmyKlqHk6zJoOc75bf2HFJ8Rrcwc1MhYIyHRV5Bw0eMvd20wt7nkI8/Hsyq4qeT83H6Cj6OgK
qpdFHCcIUJVGuciY/W3l/rC63O5SvAlbAmMIAjDmW3Rf15NRx91qrEyM43qHsA5Wy8rHN2uw6qOc
yyKNPF2A6IzebQlRx9c0/LsuG4IUCSMopbeSVRGK1o7/sTUodrrJAkoguq7gWc5NO+O8zlglcHJY
b3Qy+cUbWkUjj1EFtmzB/mI6p3+MhdVbPVTkLp8RWEFvhLkFNzb25p3fB8N4+IespRh8B6CiE5g2
46Lk30owcBCeK+i0/plnDjvxt27nf0KTN3+pcVJf/0EpzfAf+6n5/WukCOZ/QT/NNYL+/y3OOxS/
ml//VZl3/eP/FOZZf9EsS/MCGjFiWDBwI77TX9d2GsNBsXet8w2xkNP1hDj2/+jyLP4aWwfmTdRQ
yMQ9/ta/6mncv76zyjAaIwzG2Bt5/x1VHj64f5NcEaXiEJdHvgXyfr5T8I9/V3pdETQg3l9F16Ks
KDrzCga2vk1WslMaL6q3jZt6IGSGZ3HpIC4GZB7xGvVeHpPK050QAngsjH0A4K4603m3yeQQR1XU
bn+2NiVQ8hQ+Zpxp7el/HrOydR6ymo7sM8HGETcuCaxQNc5YiuYyALTKG6qOe2JJeiw1EAc2G33n
o4UoixZnxxR1fDWnEcI8VagA57OTe1Bv/Jfxh4H6+LFAdD6mw2h+2X7X5TesI5OVZP1SiAOR0P2r
FM5kxsjmg/FiU0whj5voBu9XtW5wcRtB7N0xjGbjKrno6i5dLGdqE0HR7p9QmUG/oxZuNk8wOoNz
nDJ+MXQxEwMb117ly5Oa3AKjdQGtFUTKPXQBahHqx4PxaklqqLgQZGvnO68i7Qtn0MSNBATNDlFq
1nnscN5XYzXGxfMa346Nyln9xIlEr4lt3Bj1hho79zZY3ZkkBRHFYQfFfPRkv5i7eSp6HL4l8i5h
zxWYau8f8syIptjL1/op2vSm4rKKQBfWwpUvRNmLLzev8zY12q687cywfgyCDo7Z3HC/YsT0CnWz
bLnR73MkGF9Tn/XcBINvvBjZWOR8tdAckkibiufGrgLvUICTeYkZZepg+Ja0QIujDK/z6I6frnAz
M+laETyblkAIZ5Z2ZqRZvtClFrX2XO+2oA4yhhmKgWKnDsfUcwd8pG7uqs+xdtgmNz6XMbEjQ76v
W1t/dIEBkdM7o2nEuAUBkYwFILgxC+jwGo8oad1NNO/hF/QJokSvqdN47pQiLTTubU9tRrKUpH3H
Fk/WRcu8tJlGirI4yc4t8VDPE9+qMMghia3CMOwYg+1cQW2DHCI+aOoyycOpeNi2SHyiUimHU45s
72umGndLVs8eP/1sbd6U40/DzkB0VafaLDK5WzDyXpic2s86aIWzQyzVPpoonYLEWL3ya/I7/47a
2rzaSZynHSSVyxKyzqGaU/CN+rcxwuCzCwY2vtmqhq1yHB28BJkrF3b7eSiSTIZje8EmZr1WXlDd
ta5DAcVouUuTqJw4c8woTDadGrw5Lgu/7Q7OlF382Rs+Hd3KAlLIzd5MkWs/DUd/pehVdHADelTO
HwRo2C9RqgSoNTa0o7D6nk0Ymy/Y5TTVJ7/LaJZ8d5Gal3hYq0wlsxzHIJkz2lVjy5/yP8qURgVf
ZiP3mLYrM1eaQ3+TZd6GAsCJUBjpUmYSvLDN+EgwPa/AB1g2Dq2aqfBsqfjCczLYIXMm0Dswkw8K
7coN25SMyt+VwC4aK1fqdq/GLkTQqVwNsow4ONZzZpwtVzd/QKLpRTRkY/+mM1jI57IINAxTqf/Q
rzsEcSGNVqOvckkbnZrQegulG7x5E1o5xKFW+FOVavZ22sRu73oCMLBFKRBveBH/lJjGyn222dGv
1R+bIg5qWOQ4Im/n1ieU6csZ3G55yjqb34vPI1klhuPV57o3t203oR+JM4OP5WTLicOmVh3OT+1F
xsdmkPkJGxOtP3My4t8U4rNrp6yiNalxCSGFlPOTAGu6dhLMAUV5YLxf6mNTd756GknqWN+rOZP9
GY9PcOLUAPf2WmatxGtbUNF2a4PXILPD6s4JJjPYG1UW/pHDyA/XTCMylm7cnFtLlsZ8CGUZfVq2
Dhs2pGJFJaq0urfg/kp0a6LZZwxjBBHM+JB5HAvOtIZ/LC631kU9shrjQ7hl9GIG3jZI/I/jygI2
LWuTmp4MF6DZudPpsAT+Dwy9CDBhe/L7cs50mDhsTU+Ngc0/3hQm4p3ojZYcbDrtHzvRLBGWbkKO
kgJe/WpRHZogRS0adEl1zXNPMrKV6kRg9P0hwkBGSegPJMtQwIgOwsv09+fe3kx+iBdVYZj9zWVA
aERpeTnqh1bIlQMXLWFic9Bsew+X17TrfA41JAgB0r12VWSeREab8UY7cKMxjWIieLNDo+eUDFxj
xBKLGuKU83xqjG/txuvW1sJBhhz4VTo0vfuzz9Ba7SaIT3nRLpq+wF5IUyhmswqB4yz0cRjFxd++
LvPWQrrE63YzZ8tg/VxkjdhmqVuaW1hcne2xI2EB1psLBiionMfXTayLZvdoNwQeNMFBcgeGzlCf
mrBjOXJosqCcvPgg3YG5uLI6+zEf9fpnCWWtYIDr3s/iGXjqIxeVfbQsVU53jWVY8m3h23J+VJax
SZ4K7Idp4y1XkiwPna++w78VaM8/MFKLR3+jHysOtTfBMkr3pn5tRgfcO2is6QfpvxwqDo9EeaM4
c7s0wq7bxNkYoklorW35k1VXft4VGpOm7WCEjieXeQ17kcA9bTVZ8dqShfQ5FOLqTTU+gnBtHtSo
go4k30o9Z0XfGbD+1vXIy8LmDY5x2VqAipzmiNTKhkn/Efa2vkdO7/2u8xrgUfeuf4NGwEEw0kRl
wz+qsn81x/xPzN/dV/O/qhXS+f9N3buxKBlI/m3wDvgb/6qFDP7CY8nQRRqPw/x9TT3/5+Dt2H+R
hM6wSxAXHXQkMf7fudv9CyCb5C36TkzcG1cr27/mbucv7KmEhOFwJFUHSbfz35m7CcD6t7mbliQy
GQGxuQUp4sGqyTf+X60OAs0KKhSOzRwZBBgG3oQHu/N6Ay+VnSNZpDhtIkC7abmwpOkUZpDOcjPe
0ToRAKGEa6u3vlCuSprIzzmxgnmy1YXSPvHu6GguzsXiFNjmMLATrVThfN5ZReeHp5EHujyrqc3y
uABqcdFpB9l74HXZA0Egsk5sKa0uNTwkmuTEWPXvsWvkB9ulFSSDRNB+EHALz4Rz9GtaKsKXEtmw
SaR+iOQ6qRYNVsEw9pDlvEux5+fecjA9lbcIbiR+ga3XnUzF2KmLHWE2OIsV9zNKJFN5h77xOutl
KIXuTlg7sZFWKy80P36T5yfVjlGWzsw9+X6pzRwrvdlH5n3jroY61Ngg8r3MmmJBWI0BP/ED1UCz
k5eHwhmjHUbIe9FyS+GXD83ST4YMPI2bVvhCx3jmqEju/M0surSBJhI7r1Wdz+jdMCulPdabjl1m
kvn2HIg2H37M0gRoOZUtnpjw0zbLZZkuDS2f5vQ4BwPoc9IjMxDR3aRNf9BPtlFf8wXqgVjV+rTM
izdgQiknlwqoJ9RQ3OtwoGZP7oocGkUgxkwdZJSAjrDwmw3K6L1ssRHsfKuV10q53ukuELT1CMZd
gaEbfSumaw5/Hz7otbBgPheML7EZqWZ+zivel50rMFojBrGt5qnte7Q2zsAsewiqWevEqYQyUhJn
tgJF1sTEDe+YIcUg48ejmccO7NM2hiSBMFnqLkhaDYFyZMydTgNww4CSO4u2WDRtOadKeLbeUYS+
BHt/zckVolsKhwQICGRaC1no75i+mx8R6korXiw5PuTzzN+0HJ65GNm2mw5GBccCJhM+YD5arHQg
tsWOfb7UDZ+QuC892XRH2IwRWMQpl7cgEJpkB8p4rs+tn83l3jcXsZyIVgEjLf0JWjoMB4wzsKKr
fVi8kVhfjE8OmQZVCPGiPbXYH0T39TINAdQZgZx56i/RYqP5W8PapsMKqW+nHq1IBU+RBSx4RAYz
IJ/7p11/VqayXgwlzPpgf7v7y2+nv/x2/efVNQEgi6q5Qhv1HRDgrQESTKSM1xQBkyz9Jk+c76gB
ZOFh8UbIGEEE63cowfgdUDBuuckm7X3nF5RjZARlMv4z3uA76sD7jj0o+jpH1vXPOITvaIQ+L0hJ
6OcmSpxrdsI0S2IUbJ/eMeuarWD0lnYTi5CNx/47fKH6DmIADTUuxXc8g/6OaijlNbah/45w8K5p
DvZ3sINpFKuXhjmVt2yu1/CHgAyb5wkUF2/JNRxi+g6KoJKneMwXRx74V2vWg+9QCbZoWEr3O2zC
n9y52JvXDIrgO45CSgDBVOiJmAqsj92n9x1eUWbXMIfNjIRMDGFEQLvXqAuKrOZH/5p/UQh2G8JW
ePHJ1hjQhritJC4jD0gp3NXsR0CLbZi/iJZsjYHWBrkL65oYAvBhC3/BdxSHQoxOx/E1oENeszqW
7Rrb0ZokePjfYR69lYWQkteID31N+8i+gz9IxCYEZEZW1cTjuvQTDgiEgbv2OzSk+g4QIVPCPJMJ
R6wIb0j9JzCa6sIc4r7M3xkk5lZnRfsqo14/+985JasVzV/Y1QPvXDqDxaAsrqEmyJLuOuuadOJ/
p54Q8EVB+nINQ/GXkMvAnkxyokLm2vBQfGenECioHjdaBDOWqJF0FYSsTLfcZAgeJWfeQ/OdxeJs
DS9Ubl8zWtwqst4pN1w4J9xpfVRel8MGrACakBiYAsL71eBN7tlDM4pUUVViBsHphbow6SJz8ZY0
kA4fgaK2EDEu7VbcdKGvo9dO5AtK95HDC57GWJrYGkM2eYTx+YI/Tkd1FbuFYsVfDd9/RE9Vjs7e
9SuawKTpIQSqBmHiRiAx+OyvomxjH7kBMokorIMkalzrt20qSl4Jvhyac0d+Fj09dAd1KUANYht3
JC8XrbZj/Qb62tTBVnh5YgJJADrjVZZQwc5SXTcso8kundyaK9EFIZM2OIBue7vBhAAn6kKKGMzC
RLuWypledOROz9kGQEdiWNU/8Arws1IcwDKHXmU+1dDZrEyO1b5uNs8GWUhFy1kz1NN/sncmy3Fr
55Z+FYcnNcIJ9M3gTgBkJik2YidK1AQhNkIPbGw0G8Bz1RvUi9WHPKdskdIV4wzuoCJsOxz2kTKR
6Hbz/2t9C5qDmQbjmTuupUkjn4S58nuT5R6iN8pZa1hjdi9DMVfT9iMXWTrwY7OmQcTgVvde2S99
SKFoTO+0DOfCpZ4PdvdY9CiQ4AC0bd3GZYKRD+HLKjEnFaNPuChGkbXQ9yIbUhNRl5jrqC+Epsc9
xULoW6tRYGdTZF6EuqDxiBNkMJZo1avlquTilfgqNaxSFI2MJHKmgI5RSdLgN/7ecu9NQ3CzYDni
Ganm5U7RKLhUPaUlSE0dHhkDrUHYzLNnfViV6bfs61TwXUMrncZlOTaXga7y22CxhyszwAYUNilN
r2DAe8lPnR4KTa4X0JNa6EQyF3SdM3lnTYJ2aWpR1d/XNtNjOFKiGLZHrC3x2OYTvzprAzecfapz
9HBQZ4Q9xmOWMlZLb9IJUCGF1Vzb2Y4O53qe9Aosm9HU6Qkz6qCi1Z3KvZt3Kc5Ql1CShlMhD6ws
5Y3mzHT8cktvz6ljSBArvtPe976Sl1PKVo0yiChufKqTz6rvnZuyBJkW4yAzcG34AEdDNwGiHg2Z
lhwqwPFDNDWqOay1Ut4p8AEHtYIShhvms1M3e92q2k+OnosPmkyljM1eiedhzRB6uvR0v7BCg/7W
IL19YoClLDvbxCpAFy5plep+Ij9mnkDqAU2pmyOeE+RuRkATPeJpUnjqEnQsCvf/+WIJkwUnzZsn
t6NcwnZbyQAZbkBfA6SMXoRsDZs7EJhWQwc/LTywrT5rnqZpB4v8X+n2hyDzsXlmcnIfdKPEv73Q
EGnOM15QQRVa0qBdtVEijqSSJXYICAzEEgGZlnFPf3INgfpNDyOItC/Y0Tq+ts4wJRHEBfVIZwGD
djoY6zGeSAEZotFbtWc5+rkeFvYGu3PwPVWhzElvQRxCV5163+J/2o6vdv2ckCUWVlaHT6zymgQm
mMANiO677kYrVCkMJ8Y4qzNOWnaL9b6EFUQOJaWOeGCXLsKsmNGpZMhaL0avlcZBYzWYH9yAukco
MO0jVMxG/WQmLpbmZV/7u7aSib+v0VPdoFbr08NCHiJVTx+kHVJwmGBWFTXF6Ly0nJJ+q+Z+jAVo
wuYeldtaBWFi23lwgJTIPoIw9FW/MUzd8O5kb6OBIR25P0/aCm1APQziWhuMoOb0lPwcUL2usIYF
ftrvl1WTjMi512pOELpK5PNFp0xRtehuKC/ES8krT/F1zFcMtX4XXMs18D+myMdqchVHSlwuNQ0W
VMLA6wIaSKdNqDp4kCYQdkZ2nd0yw3/NaqGz0bfYdCIQs0xiuffTKhdnTanRSasz1VCIrd1+QaIn
SEZohoXHY6noZ+Z+Uh1MHD5uXFIrKID1SYov/2MtsP/PtuA+KIL/vvF1l7384/Ctfny9Cd8+8xeW
wrD+YAdOl8pG3mW50Av+3y5cM9w/gK7QGjM3XLNlb4CSv7AUfIrsLd8hdNTcdt0bsPevbTh/pBNS
aRL+BUINterfan8Z5mviwJaGptt05mzQUxZNU59G24/bcME+YoGKd23SexEIuGELNmzFry1AqZSP
Efw14qNtsKa+86agT7DVd8Edu1T1vIqKaTTV/eLDKvx6I3/61Wdr0cHoaPRfT6u+tT6DrTT1g9Xp
Nk6ufL0hGoQNti5sXE6d1DztvCPOrjhRy5h/GkEzfZWG8id8nLMa9o5M+u4iR48BYLOu0i6S9BQH
+hqsZ8tkNOO56/yvQe63GLfzFINE7gmL3RrNCYOgzdWtI8SUNfvgGvgn6tXNkgYA1N65FKSGyJea
tKJlnMBWL35QJfDMKHru+UomRtFZuPBl51N7a/XkqV8rUiEpNdLsWgs7S3dpg3ojpqG25SQAskQw
Zi9NiNiynva9O1BdS1KFf8cp+6nDnKQosQ7ThIlQK+fpTuiDfTkw8EL27VgOhe2IJTxa7YBVnQTo
wPyLl2uJjaFDUW3h+t1p+gY7tIagppU3eFCLqFd+pqJAYKsRdFq+c+e5mSIhi9xAAGmie7DQTqAj
96V3mWsMkaHJEoEWF7Kc+WTxitKMFgX0nSYOdIYTrQLLGyU06aPJXs1nx8AoCbOZNVWc5nKZ6TXR
FAkRMxR6tAgFDMqpSmzsfq17adSVI+Bnf9bWOwTyi27c9+z9mH+QH/Cp1SmHE0OCdw0lTnwDN8NY
nVeqmFEWYocn65VSdI0ShrShKccUDwHSqIB2svBlQRKsPmLOgZm/RFe8ed8U+uT/DGrDcvr8X/+E
Vv27Ue2AMu7lVVnx+IG/hjSoOIRrQqImh8clkMSncvdXR99wjoMTVn9Uih4VxH+PaDB4PP46dUgM
1Bg/KAf+NaJ5m0KAf8q/AmODTP6twuIb/D8sr+2bXN23CMXA5qFv/f4fUDEIq9LRqrMLjV7LNzYA
1A4A004v5GQIyoB5bV85Ro+OtpQYZXd97U3tWU7P89Hxx3o5ReCmmviHy/cLIs+mIfg3++fP3wQF
wyYzgv+wHX/9myBmdLo5VxfrsojbmljFB6GWKoAsmZRfWaypTwE6sy8sVtFR/f7Q21f/dGhKwFwL
BBbkIbw+dKVMLZm84qIRhbZPYdieq5qelmbm+tWAZu3x7x9uWytRVTYdLARMXD9efavGOkABFuZz
xXo2y2T9BEO3+Zr4LfVLutrPvz/eW/XGdrd/PN6b6csqNFeOHM+AvrDzS12corfWD37B//39kd5O
lMcjmVxAnwnTQTTy+szQfGNmW0volc1wUWhlfVpky/QO5+hXD4oJhgqOoEm69duDsJfDytHnFy3T
12FhXPwu2S2fLyQ5nJrJ0D2OnatiWbnmO2e30afePiYA2XhdOCoz6Jvr2Jer3gCWvkhNYjsiAUxw
b5UqvfFXVM3NPE5ncwWRpy5d7Qa3SPf3EpT+fEMAcW2PqA2Pw3zzhgSeXEpH5/hlq+9QsWJ8Vt17
iQu/eBfoNTDE+B5H8d9y50vHp1rYZhe5nztPo75oB0Nfi+u5LLMLU8jh6vdPzDFD681FBdNEKgKU
Sw76NhbKpAWIIBPr3SzbM6KwtS8tgVdXrW4l1z7lnIdgqYnNcC1abmOp94ghifCIdNUs+9//lF+8
JryO2795La2fbu/UTLxHSXoxjJURDVi542Ts2eoH7fTOePOLI9E/8ugrWQThMua8fk1GiWigTrzz
CSzYF2vOi1MIudg0OjRRvz+n48vw5vKStYiizLBoVJGz9PpQNeGKiVdY5znh1Swy6v4rIcL+owjK
dfygSM6595Ks2Hbmdfkt0UZqkUsh1DvZq794c2zmG87Up48VvI1MYLfqNMI1zk0xLlXo0IqNRDba
F2Itxa5GsXCBVrK+X5eqPq3Zjb9DcPzFM03+CiI55hWHqXW7Hz9Md/WaFd5kWect6t4TcwmGfVlB
M6L7LveJ0aSnf/+i00C2iC+jhcj+5E3bbgzsjIkX3ILhIhsA5OXUVA0CHCe05McvarLmc5n5uJk1
3zjRksb6TCfvvTjsX130H3/Fm6eMgR7cmTDP5TwIdLpLehlg9KLibbrXutPr1w0Z1oelDcRhoHj7
zpP3i6mAaErdIbYFDir82tfX3G1KuhjQVYa5Bns9mM4JMbDm30sXPw6J7Mw2mSOavT/VkT/e2UHJ
RBfCONcSfdgleO0OQ1brUW80wzugXOMXL62NxtJywcceZZCvT8hL10lzJuM8aNbCjaZs8SQA82zY
a9YETSjJUnmx6L06zc3FjBub8pZTAIMKG/wdd6S4t5eO3VmXMwt4eCx0W95LJf/FxEixh7ozyFCL
7tybx85v+kyD8HFuCIndgULNzgBEdWXmyj0QmTDfrFhlXxBzi/ce+O2bX48y6ENJ50Hvw/LJoO39
6gVjF6ZNUKnONLAGHxPCjdj+2HQeJ6pzulOpKPMWWtaFh86zyZdrfkN9imyx3XuubJIQOaF6Z5Xw
i5HP0KkdgKW0LVLf3o581jyqltzGs0m21T5ZyvEirfPgNq+FGbtelt5IYAAngbEgfjKUsc9HZ7p/
ZyDYVnJvrgsBb0SBsp610Bm8uS5F1q1B23hnmpX3F0hMvHMzTZJLghBA2jpec6PZwj7MWNU/zDY5
E3VjNajA2KC/80N+fniPV4IYXC6GA+nz9Q1CPGtNxmifAU8snhPXETHN9lOjbNx4xFwkoqUmyjgd
ZHdCFSL/LqzE+mLTxYgMFD+nAG7Iu6Cdfumrd+Pijk/Hm6sE3vq4UzJZNr7NsyPfoeYCWmeOmada
FIyZE4/gxE/NcR4vuvpboq8VylgarfaMp3thxEX5n7RnCWScbuu1LmzU/lWguvrz2D/SQX+xQaKa
adHoYNKku+K9uV6pDYSkXPQzmCJjElqwyq6A4kuw2Kw9UiEqXGy9jMax/5aZ89Ygw/WeTO1ynckU
k9o7P2c73E9XiMFHZ6iju+NsOpEfJjChejqSnnWWLmV6kF4CS1DOZAONMw2UtR3EnW0v7c1MKEZs
i+ZSs5hrfv8bfh5cuCIOkV5brqxL4e31T0C2h8NTmWf6NHj7PMcI6xsbqXFAFPAwLq48paL/QAve
fmci+fXjwTF9wpCo6b2dTfPGHvXKM86Kpu9O0LtBE0pbTDFOpV9XMjC+GrMvX4I6Y0Au9Tw5nYPq
FFsz/k4uT1zXwfDO2PLztUBUz3XYgOksW98OLVWjoRtc8am37fqNvj2PKpk0tA3L1O43yzUyRo8l
3ombyDH+/X34eV51DBbLjCZcCoOZ7/V90DJll8i8z3ziVG+wKC0HlIjlOzvUNzTubV7lKFRbDcZQ
rvvbFZOTD8Ls1uwM23l7iWV4QkKqldEkp5zz8+x9xeOAvifJ46ScicJyMLNCCAOFX+GTemgH2y5C
kmbS3e9P/xeXnqlGDwIWzkz6wZsRFY9Z5Up+GFfHPJlbo76kIYdQFvBn5DeUHZc2gVczJu8M5a+V
WNsFIaSU9avJwcEjv+Xkl4PlZ02tffDd0q/iufWxTApS2BuMpujPYogq9H1g7M3v7fqO27rXLz97
3W2FwxqeCfbtKQ/k79k0t89AOLTnVgeBolb5EBEPdw/vd4oG1+h29Tpfp1Pnniklnb2jLf1eYztB
tpMsrySpaBF61OEWXcTHwGjWa2Al8qLucGF2U/ok9fFuVIX1gXjCYteILojQj2m4W5PinbXCz2tx
j9RF8gm31QJb2TerUpqqFWOq9wG8De9HRTJMvGaJdZBOF7Q7clPT698/MT+/MNsBCdxj4GTX9TYy
gscF6qTtfpi9gEI0Pep9iSD1nQn2F2fFW6nj7tRhpNCOeP1W6nkhVq1wPtSakVxNnr3FzTQk3iyw
bxbwH5l2+/uz+nlC91joEb/IC7qNx9uf/zAjNKWSrDrkhwETTByQWrSryEvaE8VivnNqLFX4rh8f
QGpULHkpF3LfOMG3KsSuqca5qGAwAMge9l3qEEQIg7X5rINLAPqXT6jdXKKQP5s0kY8gLWnuPGVN
zanbJ+6FiaI9Cx0NI4yuytU86RdTZtE6d9m4A79UfKTXnddxQVYUpJ5gTk7rfmmfx3atX7QZef/t
YpvlGtmjQAcN3wRKpKzK84ny/lPf9UsWe8gWvxmz7Q10N6Hm7RBBOUi2Er96kmL0cOcldJ9D+kjF
peB2wR/MBpKVzNGsy0jOtbPDg6GlUYvU4gn1wnpOT0H1ceNbEuUdFJGECXdzzClB5hkuGx9EqbDG
J15++b2r1vmsRAaPIaFVNGzHaqy+96KZhzjDnPPSQli5YYeqf++b2bxGrVchrRTSU6hkDOOxGYwq
jbWSOB60B5X7rcBiNYWTpidf7ZoOVNg2VWURz6UXNDXt8nqsKrRmHiLwO4oAZnbAHUvLu0CCNp/R
eWlVRPcAl2xvzrSe0gR/z6wlBRevpXEF5K49LcByRia69xfJ5ufTgKo+CbPZDXiCQQVOO6+pBjCg
YincfZXJz+Y4NlMcGIPqoMClXbdD7pStoWkVmDMXcq1yxGEyp91OFuB3VFSEqME8/iKbclAwg9PW
J2yo4SMtGCwCenLSjBHtII+DWGOpMyiYax6PVHv7aNCraYVAQWqqp7n4+zHKZyrMmiXIoJ8wFca9
5auTvq/Rag4QMbWYXPa6hYXjJB9rOaHSc6F/dHGp5eaVTQRhdpDFpAAzS1xqxrJ0INvM3PXDUkh+
D96NKt0lyFG3qKFSzHsnQd0f5xZcKwiPWXPItNJ/cnBo2FtwEM9Wj5JwCoOqme55GYh/m3VngU7m
yH7YWdJeTq3eqh9YVpkiZPxJHgFibzemSTXo2flSno6mJ+8ZGgmJS4HL3NWNkX2B5TPLXdnP1rPb
MNvC4+jsG1mRoBEnQ5uPcb0ucA95ONetXtVATMD74Nwq3dYe/AxtyW4ss66IhFups8rvKucAHDfR
QzlMXXmSTjKAMJYFLaTpsoCZoPUjQlNkChrhZV65PAk3h2vR1RUJX+gMjUOuUCWGAGNr8N4ShVuc
tqvQI0PLGrIBeYTGM+SRbX5Ar8ECHbZlh8y9BUYaEgmoaPZJnGRMY0FRR8Lz3SqqcNCOcQcIFsOv
aAMUHmk5PbrF5NHwJ0Hlq7c6tCyNxar0Pf6g9NxW+opVz93Em86QPCRBXfph2qTVR7QCPjlLZEu4
oF8y+9yqkAfFqnHS7tRoHetklotLIB4qF3+3LhrgMn1u5Bk2P0S3LTd52mH0SB5tNy3EzgL3Wcap
7JG1qq4mWd4E/v6Q+H4xfPSGVN0gkTWrCALURM+RC5lSFvCT+0aA2qTP13akIyldkKhn5ww3iRrR
isoOsB3gMH/Gvg5Zi/zGHHAQay2c0OHUux5kEJkHT4LeoL2r0EV6u0B4tY/QTmgE82H5QM5QGSz5
YVxOoU2/8jHtIJ2gbJiKp9UrzQ+13vl3VmHDbiQDSOohjF+tPhi4iySuJnfqo7JMCVEzRtHfum7u
ybgC6ShwfvkF9vsK69EORMhmQxLbMhtCwfgpH0unjAzVAtXGUsy6ZAS+fLnW2vrJ8nsGn3QCgZsW
7eqzq1Pady+3nSUimRx6vuvM2nWRzGyv3IWFdkSsmL2GpKlOF+OioVjrRNteu1YvoWrNAckkxqQe
HJNILa4UcXVu5hefuAHTTZp4+q2ZV5oV+XUD9LJOGx2yXd3axc53C3IsCWnqA/xmRtbsTRBEtwF7
WjTDLb2EqLcK89y1nPUhoKOK9YYON4iPKTBQ1TsGGFRfCj2N21x1KEIngDzxAt2+ipRKrGfHh2Nk
FU3hRAtnKE4cbc1uTdsSn3vYUo+T3s5Ps1eP7g6mc/3JGxMGokIG95prq8vUSrYU87rRXIgIuovC
106BKOdg+pMIOgTEnAH+4bWeOSifhirgzgQAg9xICtRoIYlXxkqn29Ou4OKBnxmGSp3kgVV8Nu3J
eKEgm1xVNNNw7eqzewMEPwFls67EQ7PW1c+rgjuHSXDNvQOLe1RxpNQxV6KsSNJ41fXuu9JZIxJL
mJEBpEwkMjt8cS7OSNTgdTjxUMKGG+FHfugdR32Baes6OxSdXnWqUw/6ggO1nGLeq3E4XRzDlWfQ
a7S7BeM/isfRyg6VqpHcVBgjIYQ2TfWpNDCshlmXuB91rauqaKxFWkO01AcDoYLnQ/j264KHflyM
c5YulO0LbSbwVYHuYwLAkYplSUskFJlZtS8zjZsG1xXzbrSsNoRwD6XZdCrmsvmwFiwnDAa8j7mi
tfLi4OU8MZhxRnQUOvyHGecbTK/caruIRFj/o7RbaNO6BQ8AW5GwvtpaXXYxSyIcP11jLcQYFO70
UEryFJTZN5v1FJZ7RCSbdtPQtccdbZrlM/6NYQE3BLZ/Tzaf54f4kyQ2aqseb9hzrwXYAKvSAGA7
9VPvAi/c256c+gu1OIt1mlaBe9J0FaJ4+qu2xYBWOU9ItdPLYXXFk8pl2UG7G8tru/a0x9YK0omC
SmPX6OWFlOEwBhu8yq7sAeRi1zHgBMWt5Q7zZc0oT0+LVTuTwjigopNJCrB17Sr9g86eZEW37Cnt
c906c3kA9xqMpwnIRkA+DcIUTIeJZl8YjD+sDBe2FVdYaiY9slBPEIGN/TdTKI7HYkIoinJsV4pB
NxGY8miiry+wo2Uj1fMdeobx3m0TVhYTqB9KaTSldpXryC99ZxRJnHpeWuyl52afc126zy4GvAaK
LoufcJ5z89kePXXt0Cz0sc9UyFBsR7rXU+IZjIB1WopQLjUoEavhCkaJz2o6dFZYN2gBFwGA1Esh
oHa+5XzJtDzDgu76t+uaLrcLhdc7C/mHc6o1AicJmy+IWbWeiHznD/ME0TCbxNmgFxK3jUXF3yag
5MWRahDxMFnO3dxn8x2iOSsPKWYy/q1m4qFCRSX7ESW6ofZQpIbkpsMhoxiWnGFbZzlJh3h8JTQk
RWwLucgroP9uy+sLjbWCAP+H/y8csL5ee7g8vtb4BuMhWKH9mw4mFqMasgMresYUpXrs/ZtIC/YL
WGegrUGpk+Vn6V/R+4KZzmZ0Szs8Cs6FM07T3erodXeKBJiUlU4t9TUJHt6BQSZvDsUi7HWXJi6F
gMTMbFT6rZ28JJle34jKgz5hNx3Jj6lfqlhXK/OkxfCpoj7Xajeyi6XDGaJ5Itiv9aBle7tShrEz
iaJcWeiOwXej74QfkcULxo0oDG4faKnBuAhK20z3IrCB1ELSsFE0jGsDIXpNnFs40tUnAS6n3wNg
bciR1HpAZBnC39Amarc+85OUzAA55IsRURx1noulLWBUzDW6R497EruGj9+5YOiMgl6lJFeQywA7
C00V++zFb8c4GGzvyyZkJtDMhd+mdzW+V7zgAFnw7i+kAblJ+lnkyrigfbx+hQpe3ttDA1aqGnEc
CFMtN3gH/Clqpx7/wlx6KjSIt2T5s0zLwaVsmpxYE96itggOFtYlI8pLFlsHS5rarmHpZV3MXJxr
UFh5cQKL2D9nvsUxgWXaY4md9cPIWqiYakTkNDdawiPldAfNRXc3lTlqUl+VwyPcwulhqZrlpuah
quImGLYc3Xls0dF2zeCCfWFSwbENaQlcf9Wd0YZJNLhnPTUI4L4SmdkMSpCESx6HzO7nizXlZHai
R3prpVOqwT5Mzed5wS4aYcASe9EtIAACa0hucbi3eL77pbykI11995CYqxhvif2lNR3iSbTcwKSa
wovG3wAeQiGuw5N6Ij2QtmyvOoC+BO9Cz/dFh0weQBfBHTagBze2xCxt2FIOHroM4NI5klIoazWE
hXKfoKlNyUlNajCARfpCScubIuZeIjiqQZu/uLIY7YOn9OR7ZUwmcuolofLFePSwNSUuUa0v+Sl3
Qe0Y3wE6ZKY53+MCAmRT9fVHNKpAMsFHZuocbmF1ixvOC068zscsYQWTe7GWeuBHrP16FU3dYm/5
p+ljJnsd5q5oTezBGYKOsLc3xEVgbEnSCm0vLoZau0LWvA6wbtnVxGxy1Pe1lNq4l4uBix5BiEKk
1gTeQ8M/uVhU19/0U2VcVQmXBml7Sfg2hgSw4yODxF70g2eEMIDwVAg3gxy3pqP2Bb0S9KoMh521
V5ZefyfEWbvrCr/g2o0eIrcF0yTf5FT5tgg1fCiXmHEIZbCg40Z45Op2hxwd9LwGSu+DI+nQ7qUz
smLGeYyEsmZVuq35bJbZUC8d0LeY2dTObWf4QYSuB18xOzakLdaJKJlWIJSlEhRehDAxV2GhS3G5
MsZr4UwG6hrBPV4ewBJ0VlTBcCTlhczoOzlkUpKvaqafjgWb/xhw/wl9/4faVfxt+PaPF+LjoRx9
q1/+658X30aAavnY/8i+OX7mT62ca/2xaXg9jxod1Eg9oID3p1TOcf9wfOz1VJxopSMgQHDzr0w6
/Q+6elhjceny30h9/6WV00z9DyQjDvXxTX6ns6f5Oy7cNwoV34QMQcfFRxZsciD6H69LbWuBoL0s
PTKCS8/4oHXe/AmgisxiHIywAgje3fd958ZFN+ALG9q1+KZ05X3vumx5p3j6uvp9/CkGi2POalPK
2T9V/QL4/L6XL5GJp/QE6fNKVQQgqMeESja3nQ3XpZ8mT93MVuqHm/aLltjrIiBKa+q1ng8ckBvh
GTR7X18Ft0s11UMDgUWQ3WOeZDXYzC/F7O9l2lnvHOx1zfZ4MIcOBKGmAQe235a8xSJdhxIL/irN
XmIiQr5ZQisPvz+jXx8EnQ+dJZ6xt30lfIPAUjA2xWadG2B1CxrBnmW9U6jdno5/F085FY/v504F
26kgBH3z9Ih+Ai5qACYqp/aajWEezml3x9T1khrrAwS5U3+qr+hjvdMosXk53h6YoreFe93WDZoX
25//UCFm+Uyky8AWjTWZBhEJheGyJ+Ct+5zARhj2EMahgOet/s1KEODMWhvcgUws8Z5NLdPdWNRF
nLBarkILFPAnUBsBqjcC4D/nFoao0DY1nWVDDZoBl445oV13V7TiFKvuht7n2yToMoZ0tkPEApTJ
adcsK7naDrZgc1wrFvkmItOwlcRMYjVLQS3QVQWTSMUM9nhQ59p9U1j3kkuGT0qObkmdcPSMnVM4
TMuW6LeQetcZ5r/7AHKjDZMdBjs+0zGOY8KPF88RrVZOKeW1pi8vqMCOO+ow77V2fnqnSGkMHOwL
Fu/z5oB4fYtYUva1MRCApfShY8nIBLfqAAtpc+tEsJjvdSleN7G2Z5F+AYIzNBoMuI73pkvharWA
mkpPlJBW7tzYYD9y8aSmotBDilRkrS8Iln7/mv3iJF0kGIzeDh5Q03nTSsdS6OGPwhrlleNVL+Fo
Daw7gS0GV82SV9Hvj/bTS71NI47uoZFkxKZr8fqSstgwJmn4Y4xXlfqABHCMpk2+c05vetJcSVa/
AfeOMZhcYJoarw8zGAJVDQMX1u+y+Yo91nToExDFGGKB9O/8SZzjOHMpnqQsoaIF+8YeIDZmZtTP
3p27TA6pfYgQ/zz9/6wy/onw4Ycn4adVRvR//vfw8o/n/3U6tbl8ebXU2D74lyzf/MMObPrZ6PJ1
VFKBxR/9Jcv3ybE1bN54QoqRgtNV+9diw9DB6aGgpl3J3bG58/9aa9h/oAfDHsRHIYGi5f578bfB
6wkepcm2btnw/SD7XEaeN89VUUEkqghJGeskHe7mJA3YUY5r6453rLx1GJmLcDX54OroqL6OlJLN
mz4dzUWCq+2MmqEkSIfCf547rUySfSaE0z6rGvTweDFvRJo1kUUaBUdQTd7M8rY74mtArzVXE+ne
jynr/0dS4bPPfuZhzJnsDYEz5tQPCZHd0DgJRX8YTgbEnOAIz+EnA9Lpj1Ad8qEA7JRECM4gWI3x
bhpZQTFBGESvrnhfoUVDCrsGViJPyQO1XsASABjPkFFYMRfFKD8uR+ZPe+T/mEcWUApU/wTBcv3V
yXCEJpQ42RvDZQIilBEUfM02AlDFClvtq91pGwZuQw/5RwqRCzxkCZMS483manKd6VythUOKkItI
Mp773Fmvlz8BR32Kx8cbIALcm4B4xXkurK0EBYSPbBYgLJD63SM7ya5S9Zl0Drs8Wwi/wJQOa+i+
6jbmEqZKIgoQw28sptQR6nQ9MprQGcBrYpsHu6k+cpysI9NJdGSJRSx7YD05LX1J9lzTgmHyyIOi
aAgbyj1yogwQ+lT8j/yorVbVxBOWVQBk6ZjvR6sSkMg37hTgP/SeRxqVVdH9IHPYgnx45FVZq9uV
EVW2dr0kA3m58+yZCT+ZZ91+8sw5tQE9THTpAmpkKQyHDOe6Qxe9jEfMUl3omV3WHwrU0WW42shI
Q28YC665Y/DF+pCNH7npqt61pV4TrTivSoYdjF26OjYezl1BxMWD9CtmOA9bHFjZ3qTq3OtlcN9g
kc1DooagPOPN1sJUIxc+HNVISmNncs/CrYpQHkyDhyKCp4JX2PU0/5mGIQ9dFVTSi3JaFkvMMsLD
e5sNCShuGzIMddM1ADij1m9ixiwdEQRHXINqtympzfOtJSDs+auvmfONAcbxG5EXGlonN83zcCrN
JN2rUacuSIpLCVk9nZJvhRHA+3PZgt7n3WB1kW/OjQNRm+/oxNR/KWC5QHmpUoxvxKS9FJ0JqaZF
xvGYzrl9uyhfQZWZ5HwChg+4jyQblNeHiNZDn6M8PeHqiO8w1hvOzLGCT5Bi6nv+pnclwOZlO28a
h1sUt9Z5DTON3a6BfZi2bgOThXZ5TdHZtlnO4DjE4w4nZAlXQ4qZy1qNVP4yYX43OrO9aSxe7gjt
KCY10pFodyylGj6niwu+3ekHp9hXRCdwP5auutQQ7QPtLIb+qVw9/WPVQ7mOCXGhUj5Vq3upZlCA
ewn8WacGAp4xGjWUMwkatm9IVgptR/lEAiq2h+IMhhBVaG3uE9I6qcFzL7BDJZEJteOD6zXLg676
gUw5j3KnhZzxcrWHSSIzWrFB6CX9fqrcev0JxoAgWtlpKh/WvxzOS03TH6ugIX9mHj2vi3UdTD0H
BT9RyYYCr9Ma3keTwuVnM/EdHjqchGe98NxHkooodo0dnwuHMlvu+zHILnsyRG8pj276w8VrPkGq
GW5AKVpnM4xveJzE2e1bL0fV7QE9+5LXygdMkC5N90E0edfva6z6D2RWesVp0mms+kiOqa9Hko9n
zrjGgG51foc2toPiT2SFaMk/q7TLjmguAiIpBt/WdJ1VbDIj3o6N2KrazlCfcd6tjLGD0nbjULRS
EclpReQXnawvHK9Gryf9hliQWhoAhiZFsohydbWb0grKDbDm/BxCH21Kt2QsilK3xQpptXrd0+4w
00fNoiNItTTzvNhLNPlUyrogpnr0NAWXoqhe5jpzSDqDbXNJ95GxdM2XCVnWqK4sgNWE3LX86tB0
W8z5c5ZlT6Y308pR5TRgdRcLiRbu2BkCBtDomrFJg4k07ybxD2YPNSJcII/TQZak7JjCHR8wOaVE
fwJJKqM01YlObF3HumNzCTsD/OjohZqYzAtkAiSKVn67mCTcWM6noUysG54Ueuv0LqznIGmVpMrc
ZF9SGEh39azDb0ig2dxXW5uekDF6g2Y5A44stkZ+rToaQObW3lcVVJ6DYbe0/sc/ZQDgg+7lURwA
PosC44BIzuZWox8YjkqCo6jAPgoM0qPYoKaV0EaQ/iDhFEdBAv/b8UPoYSKlRbKJFpqehN6WDVl2
AH1lXuHjQeCQ2BpiB3vTPTRHCUR/lEPIozSi1PQNvbAJJgKLIR3IgU4fQbP+L3Vnths3lmXtV/lf
gAnycAYafRHBGBiDIjRLviEkpcV5nvn0/TEyK9NWp6y/6q6BAgp22gqTQZ6zz95rfStDVKEX7IaD
XrXTsrnILnrLGpH2zWqMwmB4wADEGoiTvwg26ot4oxkSgL9M+zFbzZnWT2ZdVbtk1nww3mNIkymJ
R9f5Ig5RNS8vV9ZFNJLKkPOd2IDYsrEu4pLGMrX62F6kJ5ldqPfKrEepEdrf9YYah4vJTrgyaAiz
gfqiaOEHZqQHNUxS9shmTKYLFwVMltXSXZp2vAwDUdzcqotmpi8C9DPtLKWRRIqqJlOF/uJdtDaM
DNDd5GMsXpGgoMahtEeZwz0X155WKu/MVKIbpQnN72TxoOZJay9+Dy4an+ii9ylm6U+htNW7OcuB
rIsyqIc2de4ueiGKGhLgpilCR9SmDVmUQV1PB78W8RvaPjRHnVrrK+WiRPKitLLX+B3HFqATYqUG
XimQWsXi8elmOZNmSirxFBeVk7gonqxZ/FTXPS3jfpZEQUCMD80sk2LvIyme599D/5NOzTHwi6bY
JLlup3soWFq7qeJsuO4te/rdViqmCQXnbifMEuOkioKKKQdGnC0RP6AiMfVa+17AK4airgbDCZ4G
iak6qx+annEezxpRlgaLQBkRJrSENt42LbSSXRuA9NzkUgN9DLiP7uhjUp2Q/8FgCHmGVNYaX7mK
mNYdi3AyWHFTE9lJStikWIQdOfaQiPuSSFQQyc8Cuui+omVzHxYmIE/JzKJNlk5wUjKeGIrRzizO
VUwBQV+ughnMr/t93QqiEVgpCfkBtrEXVBYmtVbGFB2WkJWTmMGmufHppzym/cir0dqtdIgGcueX
Gizrlwr0ukxktFK4A8S9F7Opqhs/GzzhdI0GuKaWa+u21Ef4pUEu6gpqqRQYvFcVNFxQRdq6NyVd
36M66++VSrPf7TEDKWOHyPZX6oBTYaNpbecvM2ZN3/SoZeg/NSRjo2BrxM5UrP7Zh9cDw1gusruS
1eZWb4jgI1Nag1qkAsZZwXOJtokkr0BDgdsdDclwZUI2v6uFH921sSfJRJA30uOA6usRPIy9R+XL
7JxoKQkJWVMD+5V9o5cRHEzka7cayap566d7ZYhM6knfIiG7MKgQiE7PbCe2yBDEEZMEAdFvIZE7
RjzCS8aVgie+V1AmMRxsb1I/MIHmMBU7QLDxB6ebvFp2gqgT8cJuJ5mUDsMjD7pOy2qtBtB513qd
F/qiAHp3rtDrATgitYdsLRFS9NtlOBDL1PkGMBKy1tv/4Ex9+j9G5FBpEmNG+cvz8L/Oy7dF9dIk
4/9z6+Ql+73+8cD859/948gMfOM32kYWdnGOxZQZf52YaYr9hhddoKrFWIiQl8/7F5pD+Q0fksxf
khU85tgG/jowG78hTTP4OSrueG02yv5bvfmfjRGSUDSaR1haPrR5qgBx6Uhx76oVgpPszWMKlgrv
PlOg41T5PBfb2f2p9W3nh7v0ZRv87w/kin7spsJp7RKalYM7yapTdvYGMFrJrhg+hGPx+uvP+NBd
+vtD5ubWD11H2Vf6AHgD/vr2pkfPp2Wc53XDIVR21Q2vHk27LhT7SgVoFPKqNux6nvHFFX7wvvz9
6R96D4mBxjTUYsmVo54MTaLRiPLI2bIoRRxWU1kDFE//miKYIj09oN/+4rp5Yn5oWf/9yeLn6yYF
MbSzUqpdydI2Vr5pqtDFakdc/bhv5e7cl+behM0zBwuCZf+qmffZQzT/c3643bHGVFSHWeaOw8o+
tVfJqXkMgiUIpDMhcr++tp8bO39f2ofuJ+Qh0QBt91zOHg5qLUex+81YnXx7cFoyoIJY++r7m7+n
vycOf32U4E398XJI16bs7YfB7Q0if+kehFa3UD0BYTqEHKcuLG/aHNJu32Z3ulpjjKm+mDl8GJX9
/dHz1f9wJ42JvDRMdI2rJcqmk89Nb26QqWzDWgbpQnxBzR0lvcwynADv0q9v7Xxd/3S9H7rZls3I
AhlD48ZCXhS97ajyABpL29BawynmbdA3LsJe+2Js9OlFflhzOl0erbKxLLd4Km7D73QdOBgkZBc/
VkcPQvmXz+Unr8PHKV9Mh85SY7V0QXTibrsjYnShjvbl8ZlY0YCdl4zwlUi9l79c4BgkfnI/P6w+
Osk9I0L23G3WBm2GB+UpI9D9GEDwJVbwnLli13OMQobfOd2bZ+yCRXKVHbt6O+wpTt68aA9nyxO7
7hBf6e2yfojOuvTSHaQFpQoZNuqxfMmv8pukXalOvCo3un6UViBr1xW/fR1FbnO0CqIHSlJLH4nd
XbxZi1I40eAQa9qou1pb2gijwufmprupCbtfKcv8YDVLc1O70Wrcor7ae6M7rAeHHpa3HjfVLl81
pA06o5ttK2jy9VtwJPp7G6a7Zltd2TcGPzEh3224S2+kdXsqz4AbsvBa816jR/Xgb+AslVt/n29h
+AAKWkXl78k15xuC4bpXDRQq4ttdHzrDptpkG6rtdlv/hyuj+LAmK0RQ+4k0ChfyBk025g1auCUC
GKRfF53N3IIpriJVEZCXLEInv7IUK/O+9k8v14clmQNGWXLGFW47v77o8UzFdnAIIOX6FnBWzjtv
WVffQgVYPMtK1xTnNBSbERUQfqQv3nDzszfh4wpNIlg9ic5zLW0vox6XUwaZo0WTO9oRU0BeUoLu
LXkk5w9ra6muct3fASpcSnXt6JyqYWoq8qpGuQ7iFk7hnI2ODEaWOR320qb1O5sI0/ImCh20Imjn
fdHtSE0O4TyGK5SCTMQQ2dOvO9FCihe9RJSsaJRD2reEsPTk+NYgfivol4n/aI4krMnjfeQr7hBa
wZpRHCEj7fhMO/JUkykJiBfNvK+dB0U/jhncW8RSazhiC6skrCNbRKaZXjGadqQoddIwuKUzufVp
ACCuTrfIU4nBjDQgzaF+leXiZHMKbopX3/qmfOVy/KwM+WjdR6hpJ1pZkPkbbqPyCfbOqwXAcwjb
s0kWTTARElbcEGaMKhI1qL5gHf5iE/tkTZ9HNz9uJG3ALICJmucqXvkKQHE232C8oATwMGD45j7n
UUS089Wa/sme+ZE+olUMKwx61IymN1yaDry64CGfd81Fnt8EHVTW8CYoaZdG/hY9yhfX+cGl/teO
qXzYvCZ1EOlAx881tBxgLiJj+t+zuydA8WRHxV6b9p1+neU3v94sP/tSZ8bej3eWrMuuVvUq2hEa
bdu7pK7upSbYzl8qgHIQq8euSs5Qn864jvaEtdrurz/5kwrossL8UBuMErrjml7IjoybPZ1h8FLd
vrYlKoFxX/DruQz69Ud9elc/bGG53CdWk4TCzUf5HHjyztLvtMjgta7vQUFTGYULOpsLESRflT7z
gvgPC+Xlfv9wecNUVxm0eMXtvGYvhchi+hvLHp0Ubm2jKPuQ1ZAEupNHaavzT4lH86tFGvXvJx8+
//4PH67VcHESUPLu0O3j3t56SbG22BxA14NcHfBw0bV90BKWqJhMZijD+zSxcUUtlLK6Ijt2PyW9
m5Tec6HiLRXLOog3KuzaUo2Ws8vFWFvoZNUd/eo8348TS9EmrtYS356ylrAnBC2eL7EdOZLMBj0G
blifBlbZLfjS1mNiM8wtGWCwzHqCCezxjTrt++JVS84FRWKw6bpNZZORuPUhmJrbqdqaw1oeVvmW
VVECc0pBJ5H04jFme1LFVZ/uPe1J125acYcWpdDeG+0hzW6VbhOrm85875qtWbtd7cr6WlY2abyF
qQ6Vm390jaZw2CjdVuq2ge/6uqsHW6lYRySIR7NDkC6TBDKls0YOIh36RHSM20hVT3HV3kWiOqh5
xGVNJIvHe7so3dZWt2AMV8x6lmrYrePWdjvfCTrCiOkWT5F6a1TNph1dWZ6uNOtRNe47Qj/wvG0T
QOs1r3tTaPso0deBHW4Ca/hd8SMYhOOtnTBdQCTwLmXKzVhb91pzpeSVqybGna1mR/wBb40d7M2Q
WZXGvKYO3LE2VkFCWDG6zYAsccWWVspYv/VEQ5OJtkhniEGUvUA/Z6oVBtehNW5INGPN0e7TJNpM
eGPDiJsh1fBSI0s+yEF8F5WmS1NbT74HzP80GLt1+a323kN/W7VrKG1kRBOZpPbHoLVWEYHLck6c
TsIoKu+NbelzqBvs5TBlDqE8u14Vri+B/hHTeSxlNEP4HIu+XfjjRjd2aI72VmFdK0G1zZphhT8E
nXG4KvCM+mw3gdgC579NhuyE6cmJFFK+FRk+fk4Cw8YbyvnWnDhT3jXxI/NSRKgKZwKzRUzaRTdx
2r8RD7fEJLS2EWCZWusmRX00Enk1RmSxauZwNYbWd00Mt8SIl4jSGX7Q/oqrfmmmxrEbt0Q47Hpf
u8H9jl/JuO1989WayJMgvy6WxTZIkvWo6wc6U8Z4LmOJulG/7uT+ILCNZpPh9nK7QXq0UdOZAZS7
ukYiq2ltjeCcjvJKp0doMYSKIHkHgq6lx/s7XAe+RpYaxNuIXDEtDl80myBNzJRTjWVJfmJlXcTk
YmfhWTHCr/bJzxaaD4WYAkVZy3F+uuXoTvWwtcoObV61CgOLmT3Hzfc08paNR0llTDv/q9Oz9lk9
8OH4jP5gAjuhdq6lpiBCvaPf8IIDDQWoeaW2Os9zstSY3bbFVa0jJSP0uscJQsEnG7flyKNlWoRZ
lcCNDYCqMtNptEFZs+pSRkTeNmqpICELp+rkJFa0BF2/0LK7OnuWZaqd38NerGxPX/f472Ip5r2U
Nh4RUTPVfiCiDenForex3p+L7Cam02pb5dK8S/tp+es9TXxyLJvFJz+u8VPQTXHX+bGrorEQ2d5L
dom4y+RndhjcKWRTDOQGMrLs/GE5jOfaRjlHzSqTyyqP1+3gykx/iYrIjILND7e4UMlUHq/QUayu
g9j/YvO1P/uHfmgC0CEMJk2PKzfFkxSwCZtS4zBj2mTVU6PdyPZVxXDODItlLK4roRysLHXjrDkA
7VunvUlkOV3/4hyKYxfsex4ysU/kclcW3GYcEUkMb4XZePKkNjxury3uljLxNujgZ66WM4Blqhn8
+XHmGF62DnjF647gXR3HIx7fTFrVergw9IjxOFr0/I4JG5HHy1Sd55pvSfo+HwF0A1VkEwDujpex
b+I4jReNlmIBlEli6LiFL1L/TfH7JdnsBcZFIY3XjTo6IpYXorqOGzcJXBGdUKozAUWxWPMUMtRV
svCQP5IJsM6JnrNs3wmjckk+AcS1ep3x4yuhL9D/kI5NxmHznBGWnZp3Gru3NryaLLrt9BXu74KO
+Ye6Rf5QgDIw8dW4Vjg3H6wIf3c2yZtEGOexyTc+GXx17OrNbRs9+D2BlMNzGVzrabf0e47SRrua
WgvZfH2ntT6etX3kO3UcLivCcThk7XpzvNXLAe4wiYBVdVQJMGzBu5tkjo22t4ni6jSn3WMSJuWd
Oa4hXHQrC2F1DjB3TOK0D+h29k2M6tpfld201ZCWRIaOFyPdxba5jUXpRLBIEWOspjJfRaEP78qH
F2riRf9K/mx+ckL4KCjUvEopLEbOrp48e8RQx6VxZPOGg4MC1m+2iTVclaF9LVrt90IK71qZnAz5
CNLoLvYJwKtKtzPKa6VyNR7zaJROk5Ezko/v60B7FGntGj4e7Ya4ey1fGna81LP5EN35nEmejbo6
wBTZW1K+VYW2kJOX2a9PLgo7YewM4BmtiFRunsaRiEopKU9Fb7g+iXcBmoiybbfK+I3hNT7xavZt
rPD0HQuzdcew2IaNt4ERj3LJ25SysSIDcCMHrRM9lH20MuYTc37rRcWiq5C64Ac1w5mevwES6QxM
WD3cob9e5S7HkH96HD/013NfMDRQo2AXoqS3bDy/RX3d0sC0vG4/NqdB4rcTa1MwOixr+z4lI4Oa
iyy55lyONsOmr5oO6ietj490xmnsPI0WgORakV2zeKl7eTyBo1BoZ6KBA5z4qiZwmM3+jvLbVafb
xgUsSGymwvqL6alsrkHDyWI5CQ3s8/g4JvcT+eKBQVuhT1/TdnJp6++EvUBLRw1qNTekUkY7tYwW
wt72utvEV1/c2M+e3/n3fzgimAV8K2b6hlt64L9GQqPpaAH5xUOraU4XGfus8R+ErO7zYW+okjM1
bbn4Dz/8w/kE/ZASWlXHmIaG8KgIp8wsPPb2SwoiICjFIhu7PUSI1fw12lGyr/ha0T989fmfdPjl
D2VLgtZMEpVvulFqnqrC26ulDiUhPoNnPec53cq5d9Xr5ymPHn59zZ9ULDNE+sf7XcWSLSsQGMAM
2Ah2VMeyzvO5fu6cwAlx+kBeJPp/9u2Kj+g0OZQbAqJt1Y2M8t5gbda9ZF3ov4vA3uvWXRoWTq6b
DvE3Z4La9mYw7XXOQb++1H8+2WO3+flSuzIDUJMI3TV6WnKpsZlaWFE6gUseu4G3EeWXvff5AP+/
l4eL2+fHuyq6aQymhnNiOcKKUZ3ISu9lrnG+s1Irbar3usQKquA21GoiIgmzMzRK0+grZ8on3X9x
qXp+eI/AfFSNqk6WC0t9kwrNicgPJoJsbXA/S+5xAyVFJMzfKT1gzH9xjz/93A8LI7m8StVro+XW
NuQQ82l+d0sPULxJgTPtFW69kUnOUMTnMv/yfn/21c7fww9Xa4czI5gJrju0bb6kD1hnD9ZIYyCi
/ybpJsrUbRJRctpO1Pq7zNKuB/+p95pvrRqRykYLrcJX4H013Prnt0p8NAQlpQqeseVsXSTixev8
Va3pCEn0TUxmb57K+0oa94qnf3Xe+eeFA5bYz9dfqilTZJQw+PajV4vRY2pUO6K15/XKQggsQt3J
88eQw/Cv36VPv+cPS1Wt+74uEZ/n6rw5oSY7Akij2j95pNQEoj5j9Xes4qk0N7Lk/0drlbA/rFXo
EkkWImSair3b+5O+j5iWtbzB87IITW0vM6xU2HW/uMZP7upHLxQO0iSpYk1yfVp/84KR854Ok8ru
Pe4FYBL0k7y/iqPr3h+f+W8ZI+7ylP/91/x33uAVVaEfNP/9Xz/96hi+VXmdvzcf/9RPf6n+78t/
9r/ns67ip1+sLs7H6/Z7Nd58r9vkjw/480/+//7HP/2Td2OBf/Itb1lb+Gl+mGc/6jSU2fL1ucLj
EL5+r37OXLn8jT+tECbOBdJRSCqF8g1Bbk5W+VdCAfINDoEWpgYh8F3MjLY/lR3Wb1jyZvK6PNMx
VWtGH/4ZUYAVAjgYJgoZvYeOHcL+d5Qd6DB/WuqxQkBa4efNHhtmlMg8fn4FrTHRWqXBiF+rJpxY
yYAGFScWIh/vIvhphIz4R1yEQBJp0/6inPVBuHaQCmkX2RDyxWqdXsRE3kVY1MyHnkV/ERxhvQtI
lcNdfQDqzrHfmNVJgUgxmY1/iJZaf5KI1UbL1Hl5GKzrIsR6kEgxW3tnUS0veDul7wMADCKcZm1U
HlSIJdtZMSX37SCj4TUbxkoXUZV5EVilQrL3/ay6Smb9VQqzStlqsyqLEKL0u5HlpmtdRFsp8q10
1nENF0kXQXTW0rgIvcbCi26rWf3VhwUwDrDq/XMTJ8xe44LmEIHqiMbyWT/mhxzRcJTNsjLvIjEj
Xx65WVHn9rtHa+V+uMjR8rLX1u1FpJZPBomn4UW8Vl2EbM2saeMAirwtuEjdpFStbsZZ/5axL7E3
zaI4fdbHxRepXAoh6pBdBHTBrKUbgP7R9CT8hjDkULEqmKqz9K6NVFaechbkNbM2LxKo8uKLYA/p
hDWBxkB5MgFcy1jmZ3nfZLbRJrqI/gpWCjXS+xuPjC7WL3SBpaIW5TK6yAVrC0zRwrMaC3rVRVKo
Mts56rPOkBhSU13qo438UJuViIbK2NABgdjsCRONn0yRVYmjJ42Z77qLjFFL4Wwh70fd2F6UjoRm
K9ZCXBSQXV8Pp4QfYaDaRyJpDPZLNqoRGhbCZ3A5GDpKSvAmxqm/6Cu9WWo5zKLLTh6Ha++ixASh
giozvCg0BTiclWER5qOC+lcWJI0l6o2nk0qSzWy8QGp6j6OlbGwKrwtAR80cPcnIfayKF7xeHWmD
2CbUIlsvSwDwoVw2jupUtJkLPQpEX5v44PrGXh8f7QvEzypCgH6ykmaPo+WD+ROlJJq1mO3w9cUZ
78NYv0svfvlCHwgFwh4xPitTjnSYmF3c9bGM0V5FlE7rN835vmXCf076xZXvZwR1rnSU6d9GuSYQ
mOccMAIwE6M7ApubQ8kuPv82pmkN5qUtKW8uLABz6rNddiEEWBdagFnakAMCJkvo5S9EgVB0AXbQ
aPI4KF+oA2Vcz4iZ1PTuhhlLoMiRILThQiuQZ3DBbCOSlv2FZ1DisFJA4cycg1HqbdASM/0gQItu
LGSlV3gOwSPkMyiBtGDz2RMNieKZbeOSki9UBc8rhnf80LAW0imBu6ALEAw1ROV2wWyhXTYXRkOR
ZfAacilXOIdNCiYhpZGklyhQ4cmVoun5cRfmg54YR+tCgvA8bGvbAnBXBqEnMQmO1dot+AZQVKhx
82It9VN+Z3Mi1VcjPJZ6p1ZK9E4DwTtFGBQ1tJGeNy5tG932jS384MXyBKsPPUTklYsA1bIJ2UQh
Ybno4rC+6RriidZNbhXtuQmEdlWOrNPXEFDRntnVaI1LjEOjteq02ls3k5YzZTKrUl4QZxxly9Kq
qydSUaudUfcj706e9aexLeWrsMqqamURKwnlxrbCV6+FpoZWuuZ9bXHB8q3lPRLxgRToFg3qm9VB
ilr1w2iXN6EQceVEgTw9UB3LT2mUoFjtPIIabkuyYUOCGcmZjk59T1vuBK0tGddJXyah4wsoXA6I
QmVa18mUcmQAp3WqPMkE3qXmPq3GzLdQf6hSDqEOv31IA7E2Iwh1DPrHw6TDblkM+FiPmI8NQNS8
ZN9IWYpbR2oilM6mJBcPxRhkdCJBd3VrVVLhBoKAw5y2VLsG7tA4VQoB2rqUSqjJTWpYpR5M2TX9
vtXWeZXUJBOOTcyoNs6fK1hl114yhvI+C4dMQT1O0AqdEUvcjVFnpNuIdes4jrU/nbMJVe2GzIp4
4w9+Zi2iImPPk9O48tHZxMMNsVdDPYeD4fRiOYeQuUcFKgZAdo0nu7I5hKSYYO4qTvpEfOY6SDLq
0daK67PEF5ksjY4lbSwimEtBWLftRlLybnspVv6tgu3Tauynmu3/mjYXl+kv67bvPC1B/nOlx9/4
o24T9m8aqyGZEvTDqLFmW/8fZZswf5MVyBCYVmTd4v8ozf5FyxDUbSYACxvQBt5uCP1/lW2SKpM6
BXoDxp48Uy7+PViG0Pmn/XBEp9LQsU7MCTKocsFUf0Sn89xapTyYWDQhRDllhEuuzejn+ZxUY7WV
r4q0YlxZrbSxo4smi2aFw2Enq+U30uBcz+i2ZU38nE4ncqPH3ZqDAfAe4bfL0kRCA0EGS7d9HQK6
i22k6y85TFgfxlfpR7uRuidpjUdsRNQ4DEw7Obwb8WGdpLpcmw1zbdv83SrVty5FNlj1ZAOkzRkq
sds10TdfwzAQz5mqVJ/DQ9bAFwD3VcGpqR68HvmiCQEt9GzW/a4/qVmwpyTQnEDLD1nCsFqqzwag
pqURKMC4yskFw7TIO/oFhRYHjpcTJh609Xddnb6N3bCKI9rcddivS6l7LwejX4NwhV84vUZxcjJi
LksqkmSnQe3SzegbuUitY6jV2gyyd5iP+TLP26eqSs/tiMvPlmtMUPabHh403XfD4GGQyu5bJOtM
peZCqJ0nRrg6xDIZ+Wd25M4BVvIL6S6LcGeynw0N51yy0G849obLomZGQdhfsdTL6clIYIclg7aR
zcxJVDV1VMDU5EnXC7WtT1nYX2udOKkUqpNoiOHIj7TqCXHNs2eWvGRhF8POZqqybOTsqM+obqWq
whVKzoJkKiGzi3nMoM30mlCaFbXLprOqYeFPyPGSo1qlkMnQAVak2ZlScVu10Y2PaxY3gpSvDaYF
vSaZb+DZz5I5I58tEkaBDKMTUyk5gSVvpATqXYcznK0nJaGcdwVplSWTNp1v6zS5SqgnqCLbM53f
W8kKpdu4sv1F5vkytgM7Q/k9PUiav9di9ptqKkm+LV/DBJiGPqjKu+TR6WMi3G87mN6wJUfvISTz
0MlUjBB4TFVXjP2ujSLm40PgLdOkDJdjVYPA1Acwtb5GWHl9rirvnXL2aLTFYxZnlVPlzPgHHUBh
WAp4h8FadKYJDKwe15KnD8uotI9hNW5HMscdvTF3ASGV2HLaK4XEibUkowug3NDOttW/aGEzrcvE
lBZKDq00L4OnmKMLPBG80nGoDYzZ9UPcVk9VYt/LUnI0k2BcB6XMJC4Uw5XG9C6Z9NYZ2+i5b5XY
8aqyW8lq8RDjYkS4mV/1BWM9CebuiiRWiGntEQc1dbBpRCvyjLd2dEw0Ur89uG9uE5H+kMIpWaRa
rwhmXvleikryo2tj3GhBnjohKbMLk8A6ypXkrVfCFKVmlS8gcels6+0es/i9Ad3Qafp0m5bMWfoA
NrSPdcqMhjc7A/LYoNwLIL+uOTktRZXuzKFcSNJQzuafVwxIWAzDmNkJgZBpCFWYuOWtHQ6VE7cj
vLoEgcUpxMG7wsiIBf0686S1bX+LlBKWVhm9+f2ha/HZcXA8B1rTLpMIx5mmVdkBnhwlZRuZ/q0q
umLLWaM84M2plxxb01U19fVayH7gcrhwK6/rviVG0a9HxVOeeru61dsR6uDocaCjS69lvn5VNAx8
gapkNBLwHLVUqzRj1cjVpGFiKkS1AsyPtGE7czIzP6nTcIzRd5WKNWy1uox3nZKteBCKc29L+7FA
nZXYv09mdxdF/UOS6suKcGsnHaTvodHZqxCq4Ur2vZNvFEtiL3daN+45G3KC1pnbGUa0zEdL5YNy
aVs3TEVHve83da6mR0HTFKs2adZ+uEzzfptL3ZkkpKsoj1kLZD/Ztj3aWp9jYKtbuzqWhFPYmbGd
4JS2qfRUGo1YiLKTvyOStgjeYP0qhBW9xplId3JGcLcyIBiequEgJ1m2aWesaG1mvRPVg77mQL4e
u+xWNxPInDf5qG6zXhILP6KbkGjJislbj4ojGe+8xJ3yivW7VbrmYTREfZR8wSFkYvyZ7YKxR95O
k6SmIzpMgC61ft2GzHBDj9z4XpmKNzlm+RyB3xxjIzhJxYDVj7Epx5MAACLcsTU5oKc+fRFxJs/W
fyx28XiVjJrx0rXID/ym3lRksCy1Rt/i490GubTuG9nJvXziEN9jbjUQokxLUwmvpDB8mPQQCVDH
kFSK3ZBhd6pXBdHVNd+PF5Cq3XwfTdJnSz/ZG57lucKA1Tn4UwQqk9l8l60ymT2mbI9hY91XBrtB
6+2NuP9dVkrGjvYy1psl+dLBsfDl71Wd3CumN61yjeQBMA4ZKtwkXRMVrizCIIMR23nxGrLz2s4K
kNe1qjBQLtttgOBprVYtEQZtf6N18vMQTpim5+jwvHqJZalZZgoLQK/GxrqWkvho2+xA3dQ/h6ZX
gEmv0c+Udcj5rEFVM5A9vh4rkqQjqR2B6RryVmTS9DRM06NlIPVQ+4bKosDIrOLwp18HrXfQCXij
rRHtiHONXsPI79aYMjP+oElPwITCsSi9GBi4EbavcqCm7jT28VYKNBK8NDE+zI2P59HO0ms5hiI/
diZS6ZPuzwIgzldkqhWdfKtK2mOaxfVdJHfkvZuPWaE3bu6V2jpotI4CKcnYzVlkpdhsCIoFl1D3
3je7hghrFjjafZyzjlbSiLLz3YCHfZGV3yHtqgePBpAzSbh4AVa+RPAgu8zUXdhM8m3pN48ChRLk
sBvPbDcN+WOPmp+HS72SjuBrMyapZbbrFap6tVQ6p6jZLZO4aFyahJyFq8WA58fL/VOTRbvAlt12
EJzuUd8LBcVEVm4b1nghd44SkjZr5ocUJQAT+YWW6A9mWB48lLUZ6L60JFq8B7s/ekq9TrpQZdBf
bMdYuUttDYVD2geLcg4V9ob+BHJ3E4DXZnP2yeTGfDCWSxndSjRT5sf8ILfSavCR4Bu8DLZ3soL2
FsrvN6a1HN4G9tbK7UN5HWrafZ0g0VPg/k+R5Nio2QzAngsbHyH02zk+4UqZdbhev9QTyYkM4pg0
8V3UySYXh0xGXm+PixG9Ix2kraaf/Sx8S0Sxn2rDwYKOJmigXvJ5EUz8UpK/Sb1264XFLi/FJrFq
8kL8dWsYO0yw1kaBYQ6sXIrX4egDc9emG9KYrtQcwDICtZLT23RPg0DmX9JzNg0Y5Zdt/2BxVHO0
8WIlN05txnXr8qtvGntFZj+rx+m96/pjWObRWu9nSlu9BePhqqE48VBT8oX5cgKrYZQ2yEOD9GAN
NZ13DNvqtapvsInfFiBT49pzCvU2z5PnrvAfM7jvRWOtO7tyJyk5pL7kmhzlSz11BimqnDxKyJnu
Bxu3QLgmAFvFnT++57H1pCdsVawNsVE+52b1XZO9vY7YjwinQx0mm15wggy1TYDVQA8L5AX97x30
EGiVu07rnqdya8v+Bg0P1TyW0NQ+qPGVPfXfulEcav8gaze+MV3ng71vE8AbWr22AlT5QXUwcOmV
XhfjSGYhy4dqX2nUNqPfHlvEcwa1bjxAaKpsi5qpyF5FKbZGLTlFfCQM16OpxcjYtiA7FRk/ZpSN
9yzmwaaa1g4jtItmso9lmZ9ytbruJH3N+nE0DP5AbJ3/h70z260bSbf0qzTOPRPB4HzRN+QetDVa
s+QbQnLanOcpyKc/H51VWda2S2oX0EA3cBKVWQnYaYpkMOKPP9b6lqWK7dLeGJ2m2IGrMcBHAEWg
Bw8sL8g92ID8MjaTxmLSCFyLTDgHb35e8V+hnXO8lF+YFKpWp5850nlIzPie2FH88BFil1nvg1xn
0ULCXeniOYmsfDNWBkzdeDiZB+PKmb+MRozHIPUX1c2I6TW/VcB8Su+hh/MeNP1wOrdip6TR7gdD
uwYmc9/UT46yz4mA+MJISjZFn93IaI0Ot4mGYDMSbad4eiXAwduCvNrJ3DQvyrk29mVdnCxKXqap
+DTZy5YQD3DRHT3zcJiI6Ha+2gkKrHaYHxKQdOwo4sBlGYvWYTl6z4paKWUpE6V2noM6WdS94dDf
1MjQtryEeHJzvCmTcUPz8KpRK9h1OMtYA2MNgr45sgQMyjqEmO11234exyuw1pczwXyG5t56Q0ie
sfGEDsfXmfZYM1oivGR9PyyvGXEblvZ1Mc4SzfqEFgbgISkOWXxNOMVJtwwXFSrUayznf6qK7Flh
PRQ64i/LnLfQ9IKJny4OtUtrSraZ258CXt8isfnm6RUno+O2qp9k6nwlkOGkSMuzKBHqMtItP57C
q7rh9KEbjVMWbXZrKKl7uk5Zyt8q3CX6cNATx6eD/WfZVCDIuwpaIWLtKXdkAJXxIq+1fSKBLTfx
Sdu2nzNXe2xrO8jmlPAK0Wdbt5VJAEX3JS+mgzZFl1ZLSbpoTDYG23Q/6Sbg6XHmBmAViE6HAZNN
I9CJuP6mpb1fy7DlNYmbTHPdraMzmyfOCNOtn4wDZ9BA6J0qMHL3Lqzj5xrzaNqNwznd4su6aR5G
RFuBMsrptOY4Jghn68EkuCIYsnHZGEb6igT6tiK1bF/22UssqSUNwpD3VKb34zgj6Aqbg1bQEgYf
80QYyHORoU6mgIeIEUPhdKb0S8GmFZCuEqdhRT4YCrUBC6T9ioDtRnR4bfTB/dSmwKhkuLKiqw7g
ywCH2L7MTALs01S3/aUFK5J3i4U0xLD9tPM6xIXRs2YzDWidWZyAzpv2KbHfm6pTy15wULVLxgrQ
eV3AwPXUFHAaUuKwEGjo5yR81PXoLm5AVLA/VuufNlzRxp2A0FMgQ+re8XJGv9UQwAkC5313oGlt
oJABwrsEWhtdg4kJ1CRvQMyhIvK2YdLVqEimrVc1Xw0HXG8LrTtHgDQjmaUDQid+16JEuHASyWai
SRGguA0ygXHud7FdeYFdEYKQjGa85ZEiW1aHGUcKnx/ViqrUpz6EuxHZY3hOjEZXwFrU5Jk5lOWu
LmocBt6ETtyp9YMk7MK3miYnv1oVB1tLOrZoXyKNb1uku9lkbGQrC9s9nzQ2Sp08ta3im8taa8wF
ZjLhnlRzBaG+SSfHV3L8XCTTQ5iWB80kDAHf4OnSsbSRFePnwjiXI8Nclfig7QmFJXPVpiXfKqvR
ZmrmOcES3sHRq7tBr4W3BYXPGJ+0+MDSUmgYG1eGO28Ty9xcuTun1JMXPVf6VmVjvvfYW5ODSA9G
kRYUwGyPw0OS5iRxCCgnQevS1SedY509QmSP4cXcGYbfNosd4NRrqevkwxDGr4OXbXSln41Oieyf
2+jil4ihVjraXeJ2zkavsy3aupU/hJKjxU26wLUE/dWGc0gXhmU5JcDCz8KsDSwAlOTg+XKITmx9
OovaIQLrM+9qXVuNxHTkK6ukj2tcppRqhSxP2yn5anrZNjHHUy8xTsYiPjObV9gK96pzP43TGIAt
3Q0uSAm4hOMAV3kAzp2M3efQS4IuL17bbLps8vgsn58jZwiqcr42zOiKw8QnMPfnddacWBRtdmUF
BTEyxIJfu1WKEQLbVKtByNWmc44FPhmwhOpuQBjy2Kj0Jq3dyjeXZWuhaKCrYB4cSmIKxqpjiYVq
BdDLiHZ51Ou7PJ2Tc4JlTqewuSQ4w+dgZb4I1XiVS++azxIfETLUCGbUon01qfsWY3ic4mbgM15D
6xMk+tK7HJEHPzRDK7akSm2wZKOiR6UDNv05H0vYP1BMZUWSbArVJmSdAo3pnaVdej92Ee0snNWn
XZxch0Ydby1BdkNWNpf9SKStPiy3C9DuYBqQDCvtsS/1q0iFTiArwKYDiLSgbJunKCOE15f6jQbl
lIoof5BV4/dLQwsirynfB2+XIZ3hgJJTuSj+1mVtdQjF5F1AxZlp5aTGsEvJMG6T7JMtaShy8qsU
/OHKfSAz5F56zJxjVsxn4YLojqxyGkOcshWxzcJgAAx3gDvtpaDIkXWaDVtkJ4d4idkgms4tGJPb
NMmfxoaS+n/a+f18+PN//5e+mhX+vQzj4uXPl+il+/LSvu3o8x/91dG3BIANWLPOSpFc4ax/d/RN
4w/ddVBGmLqEi204aL/+2dFf4RsWgFEiEE0hoGn8S4ihSQuWJURZ1yE6ybWREvyOEuOt5M5dMZme
XH8EQpwlWkIu9KMUzK05m9ZXK9EY5+AvXIBv6J7LD/Rtb9UeLvQQTiegiJDQh7rvLzXID4IzF+qm
rsj/CEarOYtFcz8O4yPypC1RUMRy4HT7a0ByMoTY5tNfmsEfI16Pb2sVlQD7NHne1Gkkvb69LWUU
cPojmn49qNerGEXF3iPGxP/hXf+fXEVyHs49kQzI2+Xw5e1V0iwqpjmdUWILjMeUrXKPPtH89P5V
1lfwL1UkD09CZjGEgZDHdgCeH2l8U2hiuQ77nhATZQZLS6BLEe0yMzlnpbkjXvjLoPKPGLjH5zxo
gwC4MHIdlgk4ausD/uGNzUsU9VOndYFJqUxtZfc7p561raXJ+RwwQ/3BCHkrx15vEhslokMyMEHL
yPVj+PF6zgyq0bWbHkGO8+SQII2kdmbPFGG4ev9x/jQ0JHAazq9cAswNZEhHdxbObSXTVNF8smJ1
Oi9mFsh6yP+Dq4CW5loIYAz92Ho8ZlNqJ+7QB3ET04Ql7gTcSu818LTev52fPi1JcjDfMHhaTveg
77x9cKnpjdESe2wW16QJNmLZ3htZsd0wMXZk1clvHeD6k/cv+ou3ZXkuMtnvmjDru7j+h9EhyChG
E7IqHqRZbm2zVDs23tqubGrvN78xTyBf4G9YRDDQYPe+vT84zfYwkawUpFOU7qvKNcgfAsjx/g0d
PUUGHzMUYx3iJFyj7yeoPw6/1sriysWKxaYqvCF8x9yHAGZrtnuqFAcvw87z/gWPvq/1ggBzPYRv
RKVCzj7Sv1mLKGulaqQlw3wGsc/irXnOKSDa6tBkcf7BC/vV5aRNNDhhs4yR48+56SbTbQadTBDb
JhcIsmwJ8DRu8rMxHzWScMycHcz7t7h+SD/MW9yiBMTMzI6jGYz2ei7+4zM1Sjvt3IyzFmeytQN0
nNussT5iZ/x8Y5IH6HDqzkGt99OLi/Wo6RC4cBGAr4dIFOZhyPt0G4cNNf9ktB+8t1/d1Do92SDk
GSzH781010m/gLfJRw+Sl2iGbe5F2m+/Ltbj9SLCs4lpPg6lANOazDXpfIHKcBOFpQZ0uJVzgPG7
w+OY6dvfflWsYwxF3tcqAT0ajY6pDQufNOk+YUGB75okb+m1+r1FmQHBK6LI4H9rNeAeXcWbq3y0
ZpvDN5SWaP8wK2dDV+3ev5ejuWm9CjHkOnpn7LUe0Ia3w65HSZpggIRm1cbU4/zrFuVM6qPvDz+4
oV9dynKYfinVQLIdu+x6qUcI1xx4Ngv+03gw1W0HAYpIzDl9+f274smtEg4SBcTxBzws7OBqQJkB
yaV39RCqM1hhg1/P0/DbY4Gu24pIZ01h7B0rc0MBC3OI4oL1MaJzNdoDmL+kcv6DG2JuB7NJpbve
1tvXFBuVM/XsQgM71bqLRROLfimHhlQ7wXbo9P2n9/NXS527LvYs96bJh/X2YhMpaS5hUUUg6Nv4
fF3jhagi9/DbV3Ft3SZwkYmW3v1qb/hhVUTQi9aSTzSY2rrdpt3yjPjU+WB4/+JWXJsPiSqakQ5z
++1FkpGw5VDnIgQ85NukbM2rCE3Hxfu38ouR/eYqR29H1lGWlEVbBEk4xSdunZPu1zfEhMrJuf3d
SwHEt6V0BfG4gtrs7Q1Zk6bmZjRwRpKFSCffs0hWlFb6mLuD9sEb+vm2TFtngpOCcxQdVdTba3nZ
Sok3STFzrdQ8w0hfnvdTxEEB09UHc8PP78m0zXVtkpQoXOvoCU6h1Oh7camKeXVrtVgHM0kS4fsP
7+flzwR0zLyNKoudnHE0GsrUgYmCyjYA/BqNFxLw8hPtQbc/G+msrV5sLXc/GIE/X5NNiM2O0aL8
Ywd59MJIbyvkVEUczOv0xkIUwcRaW9Ym75AUm+hSP6gjvmOB3hYS1joT6bbjoW8zj4lFa1SkHsPd
DqLBC7vAMWov2ttejYys92b3QaOXk62JeUPrz2PfzXAeavEsu7p7IuN2tIMQG5MEly1JrLQ9APbm
gDKYY4RM5XuzTjrQYKZmny2mEX1+/w39POQQ7FEsr1tfQeDM0dNq0y6i4cNyhJYXQke+jF3NpmAJ
X7Uce+gH4+FXV7PZYyMDZLrjkb0d4F2bE3dH6mMwpU4/74rMkvct6rKW1qZn/aPt82932b8YCbow
CZsxybnB0HG01MowSRNAvjAaMJtjDY8R/kDSzKJAKbxUQD+q9vr9x7n+kUdjQUcAKSwmCxI0vhu5
f5hjYdYusZYRKd15nPsO9td5EUWQiXiTNATDmeb0wfT0q3vk6yXNj4JFsJd7+0QH0i87rWE5pLuv
gRoyHj2VXCA3Jvkg57jr/dv7xfvjYdIpclwTG46xzio/3J6Rj4ajtWYRROxVEl/ru/pOm5vskJqJ
cfX711qXQ4vPx7DZ47+9llsTTzqvqgSLUKctxwbaWTEissyLbtm+f6lfvDWHJC6ennSRqq49tR9v
q4zLyHZDONOLV9cb2HPOvXQ7gajEJfOTjIltTvP0gzXs5zfn0lUDYLt+gOu39/aihCUPS5IIvgW7
6y66pQjp7E76wUswbmCLMne/e5OEca1F+7oxNt3jeVGTGid0LiXaMKkJvlCVwIlP2uE8jydxmoaZ
+qRJzpnev+rPI2b1a0mTTDybf/lOgPhhxHTmbOJs4qrttOTwfdaI+wxVDfqSjwbnUSOKypr5y/CE
SYmDdez4gRKJ6tBMr4sglSVCiWU2i0+N13K4RqRu+ZAjq7rNOo59/WRejaXv3+jPY4h2A+NVcLNr
l+hosskTqqGkRkfmtG1/Ua3KNZLQY6jSy5Realae3oUWmIkPLvvTOr5mAxGFzfePLJuZ5+0oysZm
nkvkDwHGHgyzBHqeQ9j/KEbrV1dhDoW9h6haOMfT2kIc2CwAIwWywBjqZBxde5E7fDBCfxorNL74
ENYnSP4ea+nbe+l71Y46IRLIcud4uxZk8E96XhdGk//kUvRU2CvaniC35e2lyOtp+8JCNiMLCFES
LsXGFDPHbGR4798fGL94dhRYBCQwlzG9WOuv//AFFEAIOAflmFjV2hrKzGyDWDWvfrOn/L1tKCVN
Ioa/QAZ/NBIm2RGaVy5sjLqpxncUxvln20WKtnn/fn4a6OtbonXCPo9ZmSrr7f1ExK7gF7aKwGtk
UvsdjAwtcMHyc/qkawdVabLb9XKuf3+ks5Wlk0KehEMf6GiSzjDbpXY5o5axvOYU10z6YmUGyoL3
b++Xr4t6aN30QRYnvvPN64paghIceyoCNiCERjk1x+uBRjvsg2Ghr/P7m1KB52gInY/JcTks+el+
CFLBt8b74ow6cuetHUd3OQ5OJJP5oRIGkck0b8qJo2LMO3vHK+UHH8GvbvWHn+DYLOHlqnMGW2dD
OGj2GLiDXT4O5mLd/P4T/fEyRwud3SVq7vi4yJlQ6qLw3HuDwOwPWlK/vpd1+iDGbK3+3742OY4L
6v211iLDud25IiLMpwCH8cFr+9XoX/PZUEMx/OmrvL0OXpIxGxpZBFba2P5kKv1mjSuiK0XFZ/qV
04TnOqFgHxRev7w9naMHHZacpOP89rLzYFWeqLisuSRkDMRLujzmEZqg91/Vr2ZgnDNsjGjVE3km
316G2C+NjiX1XSgsNGfVbO5mp6fNYk4GPrH3L/bzPfExI4Uil5QqyBTG24sRn2COWJFpFdRT7y9V
XCcc3rdIQ/+D61BEsomHUsQ6+fY6llGT1lQxYRmLmwHlHc1oj3s0+aCe+/nZsXMn4VIwJ0rBidvb
yziVMmtpRiMjYR78dEHyNsYODh4dYtv7d7QO5rdTByWVZPRxgkgX0Tx6cvmsRo0UR05vpiLcpZXW
7Ot2Lq5iW69OsrLoPuhPHSFNmekddu+mbetUcGuL72juTa3amqU2oNDB5Z5eIcOzqpeciqxlb+W1
/XVs1eKxdHqv2ma1k8sHJ50JSKBmwCjz/s3/9JxXvxjtGF3QKuEw5Og5t6VM47oaFUrfRtsl5BLu
Bc2M69ggbe39S1ELHD1p3GrCZOfI8TfrKkGib19q2KyBcGHiBHlVasyUcK5GD2mjaXZPpVGLNCd6
ZGrw6C4mVhNCgRx3Wa7aMXb7vcnSQcQXbdi7Bp1n8pLO8Fo3SREh2EIEYl3m7LRuLE4WrVN41xgj
23rS1XZuHZSCadbbZ6opPBBorWFjNG5VE92jd3W+n44kAMr8caHcM7YSDTficlwroBX8wob9Q4mm
5DBdJhXtvhtMY2afonWHF/BQiNzDbhSbKsN6kCXhq+nhWyu2rFLuVPuYcQFIo0jBRI4mR3dq4zWU
c+HMwWxTZFzPcaY5IAwjTc87H0d9QQeOWPkOCAGxNxVIMd1OW58oI8O46JI0JOVssbt42DYGZlqC
ADKi5ree1xYKrotllfiQ3XQZUDha5JGdOpabh0FaGrP6YrgRVhh/iZvJwl2rRhzpUTepBMTRUqSP
hjJiExdBMof2jTNWnod7pS2tT9Uwec6uwZbcHXpesAz6mdi+rV2bMzztyMQVtZkqL2325jzY3mWG
vAclTTeq+jzMGng/09Lm2r0WFbI7C/H1jXcItwzkfIkuTscoLiGCIvAvvzYynL+m1aDhjhom3HBu
nNjOaeMQDnlhm1naHkiInwYy4aoQdmVKI/jJCxscikyDeHmdKIz+NCmq3FViiyjQTxs8NmfGpBDc
bmgGxsmjZsaokCIm5cofMfXMXzD6c6bvG3oYp5/52rJwEzZQ3G7DEF7FqW7VrrPrMqnkc6H0JCXH
rGztF9XGGFRogSQFYuW5lw0Y5rJzCzIqWyVuoJcMoW9qCGivSmh307ZYGsH9TKX3rYVZ87WtcsSv
wrEL0pEHEecUhLUTb6eMJLpdVAntqmNDmq0+kUTdGUMb6viYTTTbkgTa9muThOLZMOLO8Yn/wK+x
yBpb5UJWdLNrs3I6FyjNUe7KSSyPrTY2ve+0yZBS205OH+gFxYuvt1nyJFuZwxzuKmtN3guHZjPQ
ZByQ0UXgpXOTXL4tsA0HwrVQxhd9LAqEzeQ7YlrkeIy4ME+luJWtKr3q+lT/IiREwU01zvBhpkxT
d15YumD4xDB1AFEdoYIYEK0ZZGg7AfTkdWPtylrIrxFu6HQDv8AZ9wsbccvvyCqdduGU9c9OWhjm
RTSD2AjmxYZMjBCETMky0uZq22aVfldPZjxuKrPyplOntthztXFWZ6duOIt5Z05l9GWq2KZsZSEN
pF263X92CBTt7xOK4SFoI21ix4vrp93RAG5uu7IS84WTRXgimynGMjkiI/Qsvx2R/l7WlQgBQFqZ
Nft54cYCt85YhBdxTQBbEIW9252mzUAsZ5Skxt2SaUv8uCR2yctIU9I3i6TkfD3tdfOeiT9+rD0V
3jB3y2z1wNjpPWK9kukGY+5yMjFnfmuF2T9bY9GqM5oG6bM3dklxNsMsyfywa2y1oQYPtY3AyfcV
Uap+HyMQs31OsPqJQBE5anua6FA1JxVW9uexGhNxDUZB7x6LehY3otX6K33RaR5BGAJmzjxUXo34
BXOEvLVXnVhhCzCaXlBzW/djlgdVobnfxhmK72HusbftvXSQJBHGaNu1WFjRvsasqu1RBkVfjUnX
a39wO286FF6DDRFrCvSJmIrR3elJk6bnyMo9/dSchPVox6KzSbw25RPum2Z2qfdjreFjV25yOkcC
D/w8F8t5PcRluQElC7DXnSIDJGMYI5X0QOdhIJiqzvhUhFqsb7KmK8Y1I9N0twX5ncNryHF+Q8Jg
5fS+McSjsWUucSY/dAqsKJ2WLtcYJtvpcwv74rNrhxEQSFAF+lneabZ5MpsxU34TEc4SeLBvZKAD
zcz2zCWj3BVuVwO5mcPF1jeRlsxW0BmqiJ5yXWWv9djIRzuv3HBn6tBZgtTIdeaGhDWg3aphGhv6
MUbU3IRa3hV3eWa03iMy4STaOzmfK6hHtiI4dQ15Y8hFmKSHhiaRHqFnNESotsTtCoE7d+M0Vhtv
WgS84aZEEF9eRRjH8ke7zLHrZF7uLudOhGzsPu7rKkQXXbNKZvGYF5uMY0KXgZgSAkqsLF6ffkw1
sW9nRvmzlg8kpaX9OJyaWqSmg7nw8rYQIkS3RZaThb7nEdR3UhZqqb61nPbP7JnG4mWKHedr49lu
+0Vlk44AakRKsE20KtP9etEaigSk53iRhFqtwEOYC++a2arrTqrCiBShnGz4ArwZKakRg+qBmMso
b8NH2dhNgnlqEDqD3bVnYjaU28LdzKLxJtPNOr4tSGYzIf6h6QUn6w5msXUR/hZ3QDUqD4M3FkdG
yQLv9KKNpyk77erWy0+iCIVuMC6uieQXr17TPpZQJPAxe+RveiOwSUMfP/cep/ovVh910U0y4l77
YihX8QklYWxdNkUEqroKSUKdoHpbpwmyjcQvU31eDrM9askWQbyFYAWDdIZiwHZ5wkFZqaR5oDLC
dY9wmjy1E2XnunlnZrPQr9qCXuKjDbs/ulU86WE/j82UX7UmUMcdx4vxuE+j2UDlbQz544Qcdb6Z
RwMWHbefNq+ctvYETWczdG0rkQ1kCc1dIGmXg6PoKjnGqdUlc/dUx0A1AqmTewgvxV3OUrFM7gmp
izTPlU4yVICZQCf8MMvFeNLOI54Z3U30Gipni4x+qifeedCZ8KeJHhRDqX0uikyDXRY3xM9qgiuc
mzKZnB37yly/yHSir2F/qML2mxEozA4ZCimv+O6l+hR1WiYfRmCYl007VM75yHFu/6X2EClfmtFc
0W1xMlPvbmOJfsQvuglITq85tf6JHMLU3Yve9F60XojuwQknlPKmXXvggNWgDdaW5YmOqKalJAMG
WWjPGPn6CQDLSx2RSvLUVBHGZn0u5vvvxfT/MDX+i50I8rZVm/rvlbjnL3Ufv+RvZLh//2d/aXFd
8QcKOc4tUVPqjkX/6Z90Dcf7Aw0HbS/0CGyWSbv5W4sLQIPukclyRynxXWv0N1yDX7LoKyHr5ReQ
+onfg2vYa2vjX7vOf6SFID472m12nOvSZm40Mq+x4Bod51jKzU4xoh3KGuF8reLnsiM3ctafFScB
q43yvFE1KWoYRcIM1vlgVM8YUc66Qj0DiXqi2HEGahrifObOJMz7WrZO4/OdfQuL5Q4R51O8THe9
vmpygWIsWGh8s8dVFHV4nTojvqzC6KA0OGNtGu+83rukMiPh2sn25Clh0XfKbFPP3W7S5heTEhcg
t4MDyz5fakKb9aEOlvybl1o+XtTzcJw/571+UkMRB9d/Jzvbw64ZEkLsihO7t4I+xfzVjjeR3j7F
nf1F9ebzLJKvxDGfzQhDfMBAjymkaET+m6F3X/MG250xp9jPFNjEwQGElG868n8r5mzV8FN0ZI93
AAhcmU6bKk5eqly/w3yub2bK486YbvIq1C94WGWMbVvzron2HnCXZ4J6pbqYvbGgOU7Kc1Q6/iRj
e4dU4VKQx+q7hb74SRL9WSMo9E2xQAnBrVyzj9IwG5A9q7FP0HyZUy7wZ/itfmMpLIdWzro42v21
y+LhZ/alp2X6wSbdQhNOfJ+BLPcS75nknYm4LbLpHbI8EuFugYB62AjmbDvPc39S2f1JNGdMdKK/
Iyht2nFqQ8uijipj3zhLt0+GRJ3HVp+AXMn2YgSONHvDeLVErfWncjE5pMaXWDUs2THS3kgZ2omH
MQpL9xTktfjkYfMIavxqBZ6jNnDnptymTp6dVqFsTkx0yazwmf0tzqot+CTvL+7t/4UJ7dfsx/8H
qY5oNd6bxPyk/V93L1PyZhr7/t/8NYMZ5h8cs9PNQx0oEV+swsC/+EAGbgKbv5A50U2iC0dn8R9u
Ain/EPxF4wzNEE31H6iOUv+DP4dfXIVeHB9yqPYdmfkvkT0wzH8rBzjquDsokRHD0bilRYe+ms77
22aO6ZIGiN7O8HN2HPpryO+ZOmgLXvstrMl67fw0pokBEI3Wiw50BrxWRHwHnGqmg04bs2hHnWD9
o0H+WwPp/zuOlMXT+/fL3cVLnrxZ69bf/tcgMf/g8AapAud3q4cEB8Q/B4mmyz9oz669PQwkLHMu
S+o/R4n1fZTgKGGd+86K+nud08UfyABd1K54RPjH761ziLbfrHMuRRg/mefha+H/GZNHRwmurvUR
lefO7JSwTqo07cANkbjePxkTPxmOQo0Ee0gkHhn3iaf0CYFR1DRnnoeJam/ZTT3eGKqWzkWREoB9
AFfSj99imDTdmTOF49YrnHogHFdmHVkNg1HuosbG32K6UR37+iLicFdbeTk8OBnkKMyry6SfNEtb
6dj6htiDxJtU8DTCOSmnW7ch3/hPd1J4IXxDObG9EWVRdH/iqU2uCJgAwRFX+ZT8qTpJE7C1W1C/
6WxO5lWcQEBa4kwvg0GkpkO24KJiX5VLnrITjfXwTjjAX/ZDNahNMmt3/eR9oTlxMTohBKY2I6Zc
OydlHvmqoeUpS49lghgoaAHKGDVwT7iNW3nugxDt58GrwQEoMzQEWm8sZItw7s0kfkQE5J0iD+jK
bQ3PhEeaLm6xH/D/zMFSG6MOG89hEYxRJD+QKYAlODQ0Ze5ydnjR2eRlzalDplD3YGqptuxpNnbB
kqhxeliydiH5jjtoy0OmKuOqgtl6PnAqR7IU3Z1DXmkYronVLg6dtHPc1E2r33UdO/QgJhAPRd6w
0kqAyngQqRtTvzEKWjRAe1SFDlqvYvWaEuemdlUYKrFXM1KtT2z9QiPII697lZ0eXhphujjXKCHi
CAlNi1e2yGb5LJthfsk6t72eYKT6aR5fTCFdpS7DOY6LuLFvPG28X8pekpygG1/zTo+XfUqJBNuv
Vjah16XigPgLYB4L3mrcZeneMmc1XNSpWuOUem98SmwXB6+Yu2KPgr/NP6eJauY9SvSw36R9W5vb
uZ+a8CYuUvdK9fAq2eoQ/uJ8TQYr179mi2Or22xGz3kAGeW1l7niPFvSRWTzHQUCInnR743FMQAw
VPS9MuOkc6q0XnxHppk41EIl8ovthA7NG42OT7oVA7u5x7q3FufZEZRUn5hhw+FrwhalB2hqxIQA
jy2xVeO+cz02k7bfN65ZbWRuRBfDIkOn3YmWj3I7l9JLtxn76urVC6chogRVjXNbK0J9742o68Tk
IwrLG7yLS7Xya2TTd5+AgSb5Ze/mTo6jU4hcPwGRivYHVTrRtVYy6N6oB4aTQtzFikZkojzY1VSd
ZSn5Q5k1tns5deWl23hF0HTGRWyNS+lnQzrf9kvkfMasGp2FqS53kWONn4Ft0GWhWH3FoaX8pMlc
xIKColRf1l1qN3m7JYvLEy3Lin1K8xEnBq3WzoekW5VBSk5YEE5qOZOjmyvfgbR0x5pcOT7nLgzf
bBgeELm0Z8xxKQXsYp+WUI42oTd9S1MzuqTUu8tb3b2pVhyTyB2ee4VZgZ/Zs3mjE99Da3v2VVEr
487NYVf6q5p3L5gJTyeWUuJywhQ6lDbOu0hX9r2w2uUaq2h3mgMZOW/ndgw48CBB2iO3qM+NWAVI
osZHszDrcTs2Bj2GxGMy3dFlF/tGTuQ7d4Z7JtxhoAht5pKwFnc8WfBaPcuyplshE5PuhlmDoHPB
1piJ1PzaCIki7ec1jJKETHq32kHmiXYxjN0nvY95XkMndnTkgI80C2kiYWbbvmrpunPMpu4cqx7I
IOuHMwWhgvj6DOiLXojAHueLWWnq1Rq16cSymvam71RyoonEhfShi0Abpdphhg0hjWn6mZmAX5jj
KX6i9oU+Vk3QVYQNMU8NWLmL5hZIabijLQoJ2rWj/cJJpB/lQ3qZFFZ1nmpte0MXPzmMiT0/F62A
F0EvQLtr4vpVWl67S9Q0PEWuM1yjm1RI/irD1xs4AA5oAJmZ8ZkoUwlyC8JtqAE1tNP8JVogr+AV
5q0y5PWLaCn4La5cfIvz+Q02Xnp8NT5HE0rnFsydR4SePYHaceSFijUTgIS0z0x3rA9jC1amD/Hm
yLbbLECh1yXL2lbtUJ6YMAtIJAACM9h459VoEZtVxeHe0Cx5olBcvsw0i7Z6R8SwXQPx7GQxnHhL
/+rwCrc0a+RNM427osjj8yxKyxPdng0SKUP3ORc2m09Bc2hHVHjCaXjYVwGkSkEAFgKrtQ/0LJNE
ASFg/7DvE6s80BA1Pukxbj0tCl1xQHg86Dicp5JsQuu60lJWRE3IGw3RHJSFuNnZop43mizy69ER
t2NrOSdGkdq0TnU9gA9g7OgJZqC1DNLkOER69GaH5AnZzn5kqS90EplaEqOlVURMIdlktqfBcwCs
9d/sncly3bi2bf/l9nmCNcjG6+xapSVLsmV3GJJsswQJgCRYfP0b23ni3Uzluc5w98brZEbYYW1t
FgDWWnOOabfAs4MHt46Ja0rmxfBfd/w48ObuiwnvJEtXsjXUp3u8BpoHSDk3A1IrRoDuSuqM6Ybb
wjvv4shLYFU5VdaYQ7sG4l7nsb7267n6Ma150F8zk6nKqOYhCMbSsxvRjXS8YFRNyqNoPE5F1QSA
neKEbSd/HpPcePldaabRqo3u4TU7ZPsAwWvEJo1K4ucq+GGGVLR8k9DyhGoOKANusHu+4cyTHhBa
+b07X0xjnI1bi+x1vIWZ3svvmM3i7MWPR7DdQBWi4esAn/FCM1Pi4W3Tw9x0Aw7S4WujJWjfdKpO
FYFZd0kPyoFBSfNYRy1hAIRcBi7csiCu96mFKtu2UyW3YyK7jzTBol1bUzJXaTzsjYkUiaqQsw8R
Sb4nsnOa3RRYenZCMckUNRl2toeLOySBAXMy2gsHZsY1JG35qR1nZk+NEt3bBAAEykRHPDtOk26X
ta0A5dY8Mfoh6Dx0xGUApwJhUl3dOCKvXpSWwZMzqsnZD0M0Ms2ahstmotTYKrUmvPrp8rkHpHWS
XS0P87RG36tlCbexXzrHfBUvU0bUhpsL7z6xTXqZyHj4KMaOZYMfyGNTjcQopVVZOBuEwYDmOgKa
+jp+UH1yjh6pbLqJFid582eQGOkwiSdoSc9AmIeHlnMNAIKiEve9b4ODPi9aLuJPejn0pg/NMEXD
lep6k+7m3PgPExBF+qBO04LHDNrgZkRF+XWe0wdPFsmd4vR7iIsxpW1YVHe6cpjTzmCd1A7wNvyl
oB0rSNqx/DrbUN6UVeyfGH+rG9J3xq2IdHlsCtGcusL6hD2bZHxMyni+JnMXjYOzQrXznIgcPjB5
OxnpmA1jfXXS4hxV5cFtasP2eSAAeSsymyqmX91MVpffzYRmlF60nAZMV0w3mjS4j9fEfR6DM+qm
9xRCUXKY489TosO3Vbr9EzujbbcDniku4FjfFm3BGg5ck5ibynsslgSMOxSbT7LLAP+ZJZ93+djN
TxaywUnM8ryVAxLbt4vj3yx5098U8ezeSE9mlzU/It2GjnKvV7nGj61HyGK4BCV00r4mE8lbOceg
tiieIPDmNyHiqfWwBs7wYL3JPw6RiYA/rPOcbDlrZP1XKCkl3E4fPuf3WbbJR35ThqXkmlUdM8dg
a1Tp+a+J1kN0Y3Rvlg9L5s75Z1IhPf9DNXo2STa05YmPpHCexkdPdqW6cRy6KBsElEG/K3KAzKxo
VDBhumm6uoLqITX7+WhmJ7rxrLv2BMcF+EkYhc7MvfJJtAdh0zrZWDIn81MS2WYfZ/26QTOAJa0v
s5Px5EVCKhIp1amiz64/873UPp9sz6/NG1U4bICgMrS6kISCXzt0866mMXqFSzLfLGuU3veaOZGs
+2IjZQpBfUK/EI8RSksRziCqkBkPnpOD16quimgho7No1GkoSmgxoDkvokh+obd/P0J22YFndbdi
sdDVOaEr3urdTJjAEZxtehGPfvGNFzQA8pbM23CY/C/DNBdPnk7ry3TyiE4R54C2OAeQ5kRgvuEf
ly99jI91zmzw4qpQDLeT281vcx8LYuVIjikolWZ03+DE6n7nNbGpbjnFx19R/rjr5URT1NmGVTPo
D94wVs1nWS7z99wL2frK2U2ak/Riqy+KJuM3a5XwT9pO4is8TtnugzBLmcrJcmQEQpJDQY8tjC5Q
iHI9nLKjhF2lhx/MnRaLWKVmIMbBLu70ia6MCvaJ6ErwL3nBIywkJ7OLEQ1QeOnP0dR/gMOu55cw
DzN/DyQueytjEwybWXcTFJaArWeTKCGT67FdRPEiAMs4N1mRwNh1hOXSJRj5mdOMAct5BLXxcmXI
Bh/Oc6Etd8RJkB81K4aAUTDm4r7JINnjte5Vfu9FjchuQmtUtOttVjD8Wssp2jt8qe82jtrullap
ibcJM2tYM3bts1NdNUlImxI1wc4RRXhdMDaONwgKBcVq72tzIjYMSJocl/HkVOOniOCIy4wO/J5g
QIhYVep+UEVXHjDJhCc/q8ybuw7F1xHa2UbgtPzMEG3dq9Vrjxk83mPVQnPkcE5cvPaRcW4KOTev
BL2RtEt6c3MK3ca/SuY23ZOD99wYRuPbwhXysjC9c5lPsCKjWtK0Bc24q1r+GVEG3av1JcynhmPB
myxtDFnKb9K9XGQDxK9rzMmJzPBtadaOOJAoewVIxDQQKjx02NpdkfZ5qgVjmbh62bbDSrR6HlIE
Vm6gaPauyyGmD0KOZw5+z0c+cC8zjyBkL7dH4aT+3eK2637qVu8g8uGT6JblIJrY27tAg66AUvHm
ra1/nSy1f0MSBShmBo/Jc1oSw7D67vAadA6cKRcI1exjEpN14n9z1GCuCno0sJV9kjJdnSCeWAQD
Mo/dZkMSU8MYEWTmFnk39Tsv/CGSMRdldROucHYfLIbKeg6yqwn7wY7yur4QRdAP+6wO0+sB7PQu
i7LooUMr+jTkxJu2PRdkR1QD48KMwPVu9L2LZdHVrkExdVVMJALgOahPjCTAweWD2itbDjdukyTZ
Kcu0+lKVPwecjm3H9IPbN+1wSa4CxjOQKYx4HXSIAtra2UtfewbU90Y0XTr84Zr5rV7i/1Jy/bmb
/IuOY2e6t7e/kuvP/+KPpqPjnduHjNaghqAPPpNu/rvrKP6FpvaswmaC5oXJ2bz8765jEP3r7LTB
wgIC5g8GTt+NQ/F//st3/3Vm5tCcDimT0ET+1nAN7+Vfmo6RwJPjnQXhMTQYQYPz3JT8k0sgWZEh
tUv+YjD6rVeSV0beqrBaeCvaUeuLvGzxWG1yFlC1G2Ya3NG585P20IPXpIrAvwPGbomPHYO8HZe7
iZ4Hqc017hGdbl0TnJHNrjQ/OA+vNXUjURPDYzUFHKNQ+gZdmF0wRZyxDsigFSN1gSbQ9nPus5YA
mc88eCRmh+Z/xkCH5hS5YrLzsWSNySOCiY5qvCArYmhvUlIpBnsY16gZH0xRjc0d57wxesYv3Ph7
1c1Bd0ecJ5gMsD9u+kIrVVaXYVQgMKTrOcd0SOdOoPDMa/h2Mnfdy5yqHjKZHVy9p7tGy75wetqS
oW8hU6MnUR/TcXKHDyqWzRdH0+K7EJgiDAHs1u3AT8b5SyWnUdM48QH1I5KsxEbkCUFJ0YoeiD83
0E0HR/e7qEeDljhg6jfRmLT20OIQ7j4gLnT1praqAn0eLrVzGowMmvuuCloGUBYh6K4wcH2PZaQh
N+ISTLcDvU3IefkYI6loashkM+2TZ+ATC9m0HlysiUL+h+JwNL6FLLntLfxZ17vyyj5/dPog7rZ1
EmRvuJ/66hjMpZqeVOSWKUDMHE0pmDU3WcsXCR44vAykaZLvmhCQ6hnR52o+CEUH8sq1/KQ9QAPk
mYUVEB/losN7OzUqOYSJmV8lG0q+H9qsJsQEwfZHh/jGYh96NiR3rxn8bF+uZzev4jRQb8x5v96W
2jMZ4p4k+hq1ZfsA1z4Pdgbs5COQ0rA+yMomJJAQhHkn/GwON4x6zh7YpJ4DgqwqhHt5BweGY+JA
Ceha+1AGkOo3q2gjd1sXrvlgxMQZclOO7QQ8g8KtV1QcbVOobVYHlN0FENT22JYL8iu3pGCiy0GV
VLul3+/7XqPBHACQmv3K+IHqf3a8aF+UbVrfcgKGI2q9ZnlSo6tuCiGz6hKfE1TtqkzK/IPoSz/f
nZNZ+g0zaO8r1m/E/6vrrT9cq5Lg6PYhL4yrqfJhyjP/2i2D23yUqHmTi2liFzjaBrQ6QNdwwRwc
lvRxmrKKdiWN+Y+kuQqanBmb6iYvzTlNIIZQx6kctDXizBq+nJvOLhVJPxhz7KKVoO82UoLIc3pj
yWnMlPelJJTLcqM6JG9bn30suOiNgAeMFs9y2/w0m/vdOI4VCPXJOmCW6TWDRJ5DXV5MXVQgGYQC
/6RDv5BHh3PefVHQgWDkPGvSorkmtNwQCjNOFzFxxxJOcolskLwt1OCw+5NE08/SdSloinNoJLE2
WfoEw62ivtCd8B5ZbvOH8KcOJ0tGk+z9LJvCx7rp3ImZcDQ1t6UDopwAx/OhZ52y0cem5bk9YO0i
Kp6tnZkGuJOqS55H8FO7dZbeC1d5mu7mLg7vq+GsoJom33EeUm0tY+PZ2YOPTF68SXfqIpxkGHPB
pYYVCk4EMKNBpbjPMWoFB9synNpMYwvPrlJeDXSRhK3WnGj22x7J+eA1B3+gL0JQsI+dbUeYj6++
+iRNXMHGCIM7X02QQ3pkNMTBzecgDz075cvK8PBeWsFK7s/xKI7dqiZSB6tc/xD4SE6WVV59luPk
YYBDSJgcSw1k4boeyACFJImI4jiOfvq8ZFkHeLDnalWTo+ZrMG8wDWNhrdhK2ybVwXBC54GXjGy3
pSXfoNqkNGCK28mq0L9BzShw/fcqhhmphHhJwr4eP/c0UYZDwKVRVL1FXT9E2ZwCmXTcoDxNMeX0
RTjHsz1gAnO623buXJqaAa3jqKVCvizCwcX7zIH3lU451WpaT6Lbo9Otgw+uLCbunUMA3M4EtSx2
4SIcwsD6dfURfA7LsiUVYA6/66UIZbeZ0DFYs7VenZOARhmWqGXjFrVe7ooqJMtgm8m+BH0Yr2U2
8n6uiwAP7pcZRzggzKNjL+nr5+Ana+y2w3at40FcRxUZm68UH1keIK80pmFRaMwUbJ1I5uqbPyBx
gbeMxPctrjv3ienMUnWECdgqm7epIzMWFit8LT6YfFzCUzc1kvNvrcHjT1Voi1O1tH2+Y+fDFFrZ
So53Fpfgcizbhf1xFxo7Ai9tPD9rd5xMKrtA7an9jzI+g7mUT7toT1qSdxZcztF6W/WFx4ywKj1I
4IJgvWOH0ob+CaSj+zApxZnvKgOdM3B0Vu8YeYVPB4t89+g6CICTH6GmJTVJG9g5iaHPq9KSxJJ2
jOzR1hZIPLdpJYvhe3mWI1/1NXZesSfgZm7aQ0ZA6PCSrLKd0a/yhrXMhsowaTe9Xvz2U0V0SeCT
PJbEBXJ0bq66aCrwDM1eZcuUzft0GIrlhgQ/gdO5KKS9CvuxJ2bBWab4GPqy5MatBepgGoByHud9
yC7Xo87LsiTcAxQ48xE6l6ZNDQ4dpV2zEYE3RyPSttazRywqM4zLeqQmuuDRzVmb/CUVxU0jAyf+
Sgdk6W+s56rxw9SaiZIpcMrMfFY+4XzXsBh8H0aFgbRQMHyq75Kh7tpdqidBLllsutXeqbh1lked
Gdd+GTrKKJCh8FeHLeeipQRjm2smJZTexmDsELEi7ErkwY/OhFWG1Bbc9j6MTJN9ydKo03v6Z+KR
GXl6w4UTKJ1E2L4qMTJjZFYxV/brFJGIsWmLLF+uUlXH4WXJaaB+XApT2JfaDvJVt0OmTk0HLAty
Nq8x3M4KOFiL/ny6q6WytFg45Man8/QIwVIehPIyc5KpPYm6XYdnGl98Uzz9ufk8yyp6MHIkAB6K
lP8USw9/cZssJjyq1VXlKUcsbtGjtoiXmBY15MXayUCKppPsPDZN000fpxTLlcP7q0tzSsIiaDZ2
KDx+KcaHHwuXRX//87z//0uf//LiX2oLb7r1Rb6Wevz+F8nF+R/9W3KBSDBA/4IuhzqHkR9ijH/r
ctAc8nQxyAsF//vJyPh/lM8zG9Q96yrOjjbMT/y8f1c/jh//K4mpepDtINqhRPqt8uedpQttIrUU
eqEANAiOtvcQCxexrZNHDN049Tob0pSiazkm1b2Oe9aXP1WFd3/oFf+M3nznnfv5WR7+4Qh0aYjS
5J0IiIMQ4p9GTZsktZndZiaxuIlwEL31qJivAs6Z6h8+8q+1HVeJ2vLs0zsH3QKPPF/HP9d2UZ1I
fHN01514IkAEA9S+NUV58dtfLKFu9LF++yIA6fPXT2lQsujs3OAs8rQtLkTkxdsYwtV4KPw2gSgc
tW37D0bE/3DjEvz6aYStkgPGe895QVwYp4Wzy2BcUvxUi8y2DeZUuxkE+9Pvf0FEYoA6PEgdyXvy
V5URD+LjtttY0gFvgzaNvoXdpE+El6lLSBZp+g/37Xxf/lvwCjoIqViM15wkYA8HoP+uJueBdG3H
KGFjJ4aq/fJKYJa6opD91FdRei1b9gnd/7GK/Y8qtfcPy/lDIbnwieHZdfjeFVsMGUfYuSIKDQk9
s058f33TNf/wsPz9U5B9QhuLgEDx4r83dFqtpLO6KAe0p+wtKHWYMb14/fUNe/90gKNAshyfJX3u
T0DNX5/IeWkTxLac11Tkmad0qpe72o+7i94bf5f4yUedlYJ0aoAf/v379GFeFRV4M0417MnbhnQn
kpCCZUKzVYy/yYvhwUCFzXrl+mfiByvkX7/YVHZadj3pJ05F969Kl+xzoez42WjiNyRDMEYQFZFs
v76c71eun58KvA2Z21kF916Xlg+x1ipBoNzg+bovs3W+qpK0vQ6UMlsoIG70D8//f3hIEtCt2B5Q
qrPEn//+Tz0pHHE6cSURGWWmkz0Y9+zE+fU3+Rg/L2ZKMDbYigRAxvvXuoyICislEqHAV/4G812+
o974J07Kf7h4KWxivNIodtjr/L9+F4bWokBFTlCW8fWxqyPnliRvcekzsvlRjK2++/XN+vvakSBt
TFk/zl/MS95dO+RRseyURl8RrCeuskVwlOpNN4zPSnpowQ1hhsb7B6P2f3jjUrreQYT0hGbiWUr7
5zsWI66UpqVxkQyL2Jsx6ki0itMTfPnx6ddf8G8Px3mN8iN4rDROYcKcf5U/PRw6Vs7YBEvI/CDo
b1AcVEeChavffQQTcFPwCJDinZlh6bvLiIAOUaInA7KXyoWhmiRwAJOo9w+e8r99mfMq5YIXpTaH
LPke+lHppEw57AO+jxWJAlOasEOTw/mblwzuGQMeDlxs0Ehg3wlLUxpcOHd4yFNG5ByZs2LLqVvs
fv0pf3sGeGPhsgJpYSUEBfPuUxaoz0x0CfoTYeJcYnNc7zCQYN2P++rw64/622X7+VGgUll8oSv8
FFz/6RlgilwuU9WGtAKLgEaVBEd2sahS+Ptff9B5Qf3LTpxSaUb4/VlrKWffAw+MTcZu8FfiDOiS
eqzpyyBOZUiE5tYXy7QCel7qZRtrgZ3BwdZO5MWEHvO3vy+zA94s5Mkut1C8u7S8r0GVlwKR3Wzn
/HLJcGUd/UCq7h++79/vYQx/47x6cFDlc969x05WkVwNT3jTzB0BHRg5N+u4jqc8UP7jry/t3+9h
zAfAuKSW45TznlsVrx6qNklN39tVfRBO2J6IzfonFN9/+BRgOhQZFOTwguPzF/7Tk7IAWJuCBudr
lbT5vqsDyuIRjcSvv0vqvb9wCTWMSw0BV43N5KeF6s+fE5UEm1qBLa/CwD7vG/YvcNIEcnwTyZCZ
Lw4sgrDeCM35dDeUKqPRp00GESTv0Vs+xKYX8uDT7WT5dNBAbIxPr3jnZ7J2r0sakt/QbwaQEhnN
mO947CE8hFlIRs1S9q55QHhlBfPK1qX1Vum5xUuXe7W5dGeSoZDoFAiHysue5Lch2yyeXZAqTF3B
YPKWRRpr+IX2q7S8r4o5tIepT/KY+Bzf1/Y+mjOohRV/He7Xth29eyEYOm48VSFjEfhv0q2uokUc
4TaY4mqsevUpKjr3SLAbdFnNt1MfsjB1xBfsr0tz4/aSxjMID0GDwMaZu3UhxKanuky99m6lQ7Fc
kN211vdOFpb64JElNl9z3l4k4aeCvKsN8it1Dvyb5IxFi2YWe2odIWcbZr+MPhJTlBWHomcWAH8l
csL7WkamRLCS6fsKj3aKhnNlTYzABDDihhVADl8N/e8wRr3fPvu06NzLboD19AS5uYATAUOybF6a
IoyJsUwYocNLCAqE8y5EL6zYiR5OJrT0YbRHGBM61in/WldTktPmnf2aNFGvfHKL0lkvklQR8hku
VVhsjQ985k7gtX5KCr9ZTggJmgm9owh+rL2dXVKHgRzTsxMkc24muxizw7rOFGLOxuKeTh85VFIU
0tvFXY37vJH89PvCsYwzHBlP1SaA7rRuiyZGmhSPshluGXDE6WWr/OZu1GMQPy5h0i8XiM9bMpmc
UE4p2ayQD0OaiS6xNONumvvCecXHPIbBFj3c3N+aKpTmivZLFOyVU1nzrZQ4cE2wJOjyVdOTr0zf
nvY9azUsDr+kuXNArDQYHPB6LF8X5HJw7FvCBk26Z1o9BP2pRrnI7KPPOpekxlbqXFiSvpoUXSsG
fNd+S4POHa7Btzf991FXRoFUqId0zQ/ImrxbVyZtgeGYidHemtjTJJDZ/q12kzY6ZimyY4Sq+ofT
xz3Uw64cnKscaMc8oh9vZXenPccbQkq+ILBvK/Zo7iodutS5SOc1tq+EUvrtEfIq0Zx+qmsGVTVq
gA1MvGFC02tw+KGcJETHtDFKf2PLhmy3otT5PWZsOvge2vj0Zh4K1R/R5XffwLUN9lgMvMNvEqth
uE0c3V6h43aX62bGwn6YEmWTiwDbhLunwRhNu6aI7O0wBXl+NY/J0HxMGiYRByMrH2WMo7W/94hg
Bm1QGPrIiHKSZYPB0CpSuGPEJZpueHIsqkzShQ1jdrB5VFwGZ0nXc8hRFn84m8s/LcxJ0F/wI8N9
iDgSf7cAM7hPwtl2pwF5Ur4dAhe+YciQLAOqgoIfrIKov6+DKDkAF1AakEV2oXeKxqmdvkR1qPuL
goonPSGjl8GV6mUe3o1pPsWfoZSN5UfM3a26iBP89Ue/Q1rPI5Q3EamqQ/pZY+K7cVXq5Hu/qbrv
rjf2OQQJjddqHcKWVLpMEbI95WHSEFudNJRObodxBsoCadA2HdBr1V3x2E1Vk5JXJNIKtIbf3tZz
O5GT5yXlchJInRkrMScBAxNT8J+muvCQfPYkzpK4acxzJ5z+fM0aed/j9mB8ODfObb3U+oGFn8S6
JkgIxyT+mFWjbZmmocZR9SP6fOVtfYbBhuzLLOoPK+G+Cqmc7xbcvyHuD31pgEiVeDISFHoVtKqh
nRGvh57SJGDNMCuec041lO4EWnvXQTo45tab0vKiY71gROChy0R36pftFyxGBTTacU2/xA0b59ZP
kin+oRl7IJD1vHa4En1hLBafYvJ3GoGrcx1rtzS7pG2a+BJHUI95dXJH4tRWb3E3jN5BYIc+Q5QD
U1QPy2c2CBTHfeDASYFv3xHi2g3rZcHb4h0MaVM9xpZ2Hi61zQ1+91hFwAMIFasutOsyn88b4qOf
BoaOTK1FmKeEHOfxspkh3DCfpCl0hrcsqT4ELY2bfe0r8cqypt2bmLDtw5hHIRHuNlEkXpcZauRC
dKH4aqvGptvZkW59uYx5XoBo8LrzZGekKaGWlW8yoarsdqB6ymobWWae+9SEeIczj1baMk+4YDOP
jMjNqoDskEU4dUjpZz/GMOQpDoUqjc33zoEFtA/LpZm2PFAxZ/w0mE7IUw2m/qXw9aabauJyUQWF
X0s8/Q+VVxKqKJ2YV7FpjPNBOZnwNmRW2WnTMExSO6Y1KSha+NUGQZ1Top0kgbhCg2+1v7N6rsMd
rcbqhy99MOVD6pFF3o9yeU2U7u22CoMp2ddGj6ztMa4S6AkeegrsUf249xGENegWFEPlEl3isbMK
Ou3oT42/ZdFNUc1niFaTAZgkroLWGfcMh0AYdO2UxVske8s9Xb+l3ca9YmxsfIchf4cT4GpoGOSg
qO7DT2K1mHckmQB60+eNW+0COy4uOqxsWiEfdnC9Vqg5/D5F5G1QN8NE0OLM5AEckjKlaVZJpvJU
U3G6Udw9Mzb2eOWRo4MW0kb4dB118K0QBmKVMwW0tXrbEgadsBOQNSatdkhNZDMA6VFhcinXun1h
0EBAmgqg4TC1yNkKGh/io4vTe+s51YSOFOnGXuS2F7cBNqMEb3EyJxyQGqbUWuVZuhkj30VrAuKm
OgCjzPRdnrk6/7Ag/0STkSdyYKhZWTtd6bZag73D+o6A2G274qauG2ZRjZ6q+cFfJeOTDvFQdRtW
4WqPNSSt+QSlhGdHFkvsXWVDndZXirPE8NhWKYNgRkBhVl7CkMyVwLXW42DcdIxS3fUgnTIJLzq9
dkN+7QdLGb0ZpoeK/dXXIt+lho2U8bSgC4TYwglC9ZVji8/IdEXLABdqyrJd6OCbKNkQ+6NFcRqd
zlM77GCNzAaySUUEoaYdEeHFWKeQq1IJPmuHceQl+hAM3/DziQCdOrHcJ2Op0105ph4yZKco64PJ
mBTv1iRHAUvjBwMhh64AhY+ufC6/5hLsuTPRJX6dvkeFMzT3rsNgkTFZtH7uiijvOINrSEy5MeFH
IycLcaMOSlR7PtmcWRBW23wx8bAN8thhh0JubvbTkOFUg4YePC/UtjxuPjCaAy4YHO6pK+vhYFFn
olLJ0tXfipChOL6Hb/T6cfR089n8tLiBvitCUoBovhilWADZGuHvtM6ta3BR8ci3Gb9et9Ait/QU
8n0PGes5cwtWEMfJ5LIZgzORKughnmyYf40vhk192o7aYXSK8hJKCkO86bNGPkCG7OQDXVKeih/7
am2afet5I8PHBoQbemlZuiAbc0Mqq58Ye1qk11Sw1nX7GDl+4GwWsnuHA8c+cRfDED9nQDSktWPM
r559vzTVNsHJhpY2adpT3DJQ5dMZzmz0OCcfvalyiOaWFe611c3P6oxC2+8IdkgCzhfFa1jpijiT
EdcAfxKI4VOPEOCtqw0t0zXBQLOjZpt+MORTn2P0+acwyzhLuRBmIBh7bddvc6furxfE+e0uMg6i
KaydaD1kRRN0Y0ehUHNRDqHDGMTV2oakD/t51cT7uYmKOyLXpXpKS6NjxJui51HCCyJ2AKG9g4yE
6xxMEZO0DtMIeBrSnwmIYtcCrbI+I8QdcbLr/dhW+XAGzYXXwrF5fllUrfOk41y4Tyrxs2ljTA1B
QCPBmPsRpk5ShM5HNLuFs49dGx+g64/X2rXEWTIN1oTM1qp7hbPW3dmRkpEjdt1QDPuxXrfhWEC9
lB5sofN2kGVHH8nBjBGAQuOensf0PYcQ+KNhwBrtpNOze+K48c0u9eb2Zcbufs5ND83cb1sYEx5Q
9jwaKIMx7K1II5RpWaZ5fLrqbA2u5vSLs6zS3Neuk6/nLOV6RFRQJm79FLSyHeRG+Quh6dsUd9Hw
oSB6h7cSO0GPPocDEH8j3Ex8gq21Pk2C12vfNG2EGE8FTb+bhih6zvvKPoaUgmfFGuYoPAdth3IW
s+JAhM+cJJj6PHs1rxzat2IFkLPhbS156NwxLpYZJPpQfDeaRFqUg8n6Mut+/FbpoQBukbLr8Jw6
iKGVo1FkBDKviTXQdQvtK8OqCgE2GYj6JYx335ieEzBmtOBTVwbuJ1uxerPYNlAdwXmPJ8TTSMM1
/uvbNgzIY5GOitFZc1L/lpPhnR6JxK2fcUuD8kOU0BxqBYseI82aPkfz6Kg7v44hR22IqYjU61hS
yD02kiHZV67t4u1B9ehlDxcNVEc9j/FTAR2phv3GEHTjaDGUuyyQ1h5yJFnhlRRj9BjG/jgfZ46C
aBAs3YT03qGdUV0RsJqIXYxtO9z7tndBU0r95i1RyNoWM5MnunvM0AR59Wz3NJs4kHdDCKzWaEWl
YPs5OkWg0kEDcd7E7+zN6yOwjhGjR9rjqq1d7zlZopjQa37IVpcDW0U5xfbThP4Lq49xYU/xxHF2
oH0asdeOpHZBRqGHtqE9rIadNlXeHHWvoPPFMNPfoD2trHxMaedNHFXwjMZB9JdBi+l7vxSpUGeH
lfQ2EybqF2cqTHk9RZ2HTnBJBDiqIMoypETu+NH0kox3z0nm29brZbonZtRJ2eT1/HEdSq8+rkSZ
a6pnxymPtP0wxnG6JbHPW6f4JMQUWXoRNJ43keN6+hYpIKbaMmliWEjSy59bk3TZroyVAkEXSf/R
6WJwfvBQhd306B84uzWVuSrxVcw7sTrVJ458CwdQMt67LeQSXn40HchYTdhKRHWDJ12EaukocKKE
5k10OWAID38qfR7h1c0R4tegdjyXLIckvefeHiQkqWtNXuF5qcey+aonlplND++e8tpdmydHJ+uH
c8zjdyM1buB8Ls1wOSlrv/Fc5gGKFkrNH+tCluvR5WzsXGZeOXibES0+82lrvOaUmHFojwlcDQLT
vWQMDlS9rgtiKkR60gZVrffGHdbXWZesO6MsyGPOyqm7wPRgvkA3MByabGlIyQ7WenGyG2dJZl8+
FMsY8n7hPa+Ok+JIMt66Kll82HKr7+26lUr1jcZBJb+6VYz9OTdePxz7XNGmIi6ZWv2x5hin2fgm
P3aeG+QjxQNDRUGQb6YQWsHDiog0+tgEDUGwUTz/X/bOZDduZG3Tt1Lo9c8DBmcC3b3IZGZqti1Z
8rAhpLLEeQgyOF59PyGpcKysOtbvXvWigUIJsqQkGYzhG96BhossJthFQexNT9NcGPDw6hmWEps3
2bJfkK9kvpddFGsQP7pyrJ4Ibodv7Rim1pcxxgnxKZ+JvveeTwi9EV6jgfp9mzc3KSYz8mCVgUo/
e4pmNVUAmX9RibquiyXAx3hUAvA+U8OuW4Ld3IBTgO1IFLdwUxnn730lLmTdfagb54l8t4jS1v9R
l9b8LQ+DHqW9JDx4/nTW65DTaMUhqHBqLGBmOX8mgbOk5//VspTiotY0j84QdYS2ofHR8Gq734Hx
GjgkW0yJIdP16htlCZdUxqcEe7D6yf3wX0EzA0Yj/SNBr5MZZGxujjSK8uFDONjihsxMZKzolPB0
mYL+I2KGQGoJtIrbX9dS/1ZJxb+VjgigdGhGeFQc4STqcHSZmZ5BApIDk6BEiYB9HEa9afym8Rqw
KrqZCNb7YAkQmD3W1HZne1bgIOONMLLiMuEYBIW9zL/Z8uYqtERMWt60RUDUHBXve8+FMZXmmKQ4
fndGElRfAGyx37nKM8zi51YFl0GDhFI6nTEbb9Sj3nCfqM6xVG9swgkHHZifnDqbeHRqufP7YrnK
lBNcTb5JTgFt0rgNOPCeTA/BzneaFf/0ArUumS10w9Pxj24E4jVajAYvkEB5AGIOCtQwsRerpfHa
rvj/yCtoHsz7/0w6ubnPavXHeaZU/8d9/eOPq8cx638GYT3//SsFxbP+5YLjRLXbxir3hWfygsIy
+BGhIH5IHls+C86nPf0KwxL+vxwB0sDE4McBLqnn7SsKix8BveGHWgP8maHyO/JIzxL5/565wBm4
OgLfFnkDJBT6oW97NBS0FpEFiRnlENgo3zjFNVxfc4EWlVgfc4iQhzRo0jO3yUSys12w0Ju8j8lz
JsLZfkPgP1ebeBJ/NkOa7c1ZFHeZdifZBI27XFlKdPUGEzVZYXFQGefl3H4PknF+oOXmtVGNES3B
q9M9OsIZop9eyz+gvp79+o4eDqgGSwHwm+7CHq3+ENW5sEYwI0pcL7vXlmhPs/CMC8qzgLGh51O3
CGtxihSqfRMGmkoa2mv2dZXjKf1PV72AOX5ryfxS8wnA0J9Nu3QZjar//WF87NTQPf5xed/2f+yH
+se9ypr6f+rL/fu33n6LNNbr3UT36v7NN2AsM7V8Gh675fqxx3D0LxUt/Zv/3R/+8fj8KZ+X9vF/
/Q9eaa30p1EQqH9eAKH904vSH//6Z1f3FX926B4f65KVc/wnr0sGo3FaRo6FqBMdYI4j1sXrkvGt
f4FkNDHdFS7tL0/7kLwumcBG+ND2wSSwNKiR6Bb465Jxw3/RFERY6nkBgq/6nRWjd9Cf5pTFIgH8
xrKEC6NBlLrp+VNTE4W7BSeWfLqUM50bKxoC1sjGUQN4qsiCBmMEFwvRMLYvAH+RD5oq25N3cTBW
7YsW3X9EjYm3DVamqw+YyxfchsnZBsPk7b1AKcu12ra4lFbiWRhW2WaqzjqVTcatQm7Ku4QU3ycZ
KWDuD+UhQSkw/5KVc/AZ1e+MpFpRgD81gtBY8PrN7OBTb9TZ+s7x+LchCzgTwZyFwKZstpyjxjY9
ND+eXbu8NKhxJkRfgzFfzmFtT18a+gTsNSIDSQJIJ+k2o/BSGmw98f6Xn2bZP2wH/3QbGlAC2kPP
oeM3Zy+yWeagLC/JTbP6gcrWmO4tND4K0lUK1/thUrPXRV2dtCGSsGOpzhKF1NPDr+/jKFrgMMBt
FjwXcnQEJtzL0XjEucrZ96fwDO5rnIozr1GQrzw1VKF5jjzyan1WWUEy4knUBOhYoAV+mlteTMex
ph31+7cDFsQFX0n3zwZM+nYWzaGbxFNu+2dtZfn1J+zkUriwI0XOVKc9fY2w+zpBxWDHRBtpjtzR
MajlCKSVi09Nn9vLya9vSQ/Az2vM9cBOgQsG+wM8h4X29o5AGGFsF9v+6eABg1wiNIq65JCrBJoG
Revcb+eNWZZLb6Fa7Vb5k6tQii82v76LZwTym9sACA1uAcwz8RRClUfLS9kkU5yb62m8hGkdf/c7
SoPdhWv2oSu3aWxk8CYtUzpFduUP+drE6MOHLUyIxfNbOv0FLuH5k+nMUNrqBVG5BWlyA94bBcgk
TZYdMINlOU+Ub3j3KTII/a4LQMQsoOZ9WdxXuT3qZwwRlb4nnOT/amgTFUS/ftLjGQk8nICRjr+H
gCMgl+MnNdw8rLpsivcxlipSbvyqHJfm1KZ4y13SLKDktF0TOeqflWNJpX+Qmgu1h9QW1gByuk7x
wL++raNpgGUyxnxAVECQsMVxJrydBq1r49nWWMgCaYHqvQH7qj0zxIrNp0oT72pOWb0bJ0mN4IBb
Up28tzLeRtNgcAjbQLy5oJzQryRfeXsD7oTlQMP5sxeGFOpyDtaS1smygEG2JrO8TO28Vx+7zOKf
/WJWdyny5uamR5bIPVWVGKaLhMpIS0HIhJITlea8flv7cl5fAov/eBLoQOanmWoDTCWSBI/NAnZY
Mnrr++lQ8oMSXXFUXvZJa3iwIfuCbq8l076/rCtV3tR+O87vLNK/TRpwvpo3ybnja4s4fRb/fFFV
2rPhA7TdDw3NnCvkQDLvNs4Lw/2AGB3ubQxAk9wA43KQSOnquLyUnetA17KqGHLpryfLc471dgzY
Tj1t3iWAJ2IN8PZ2YvR0C+BGNHFhdX8ImgG+4ECFvzpdqepz+M3p+Mlr1647qVIpkGdCgbjKwWxu
oeOs3yY6YN5jaOTepdWbpbFz0O2GP4kKrrNJp9aeIaT5bk3rAsDC751NvEDNq4BqBKpeM9aPEm8B
KRfuDDpNBdqH46dimnM/3qpstg/uOivrbl28df4wtmvWPE0jglAbpG7dx3fGUK+oozFk9TPjyT2I
b495Eo5yTEOyztEbs7IzSjTi0zDZVkBXZ5QJYnDJ5ItdSS7RXpQUIZNzapwJle85nudDJQEMPZUd
SnbNezvU8VJkgFxoKUR9pgtG/tikKg2pwUOnb+E1uIj1gxuit5qUMh8i4adtFdFLWewDIn84ZRVx
Sg+KsneW7MvcKX34p01Mb6WiMXIDsL5wPyCi4hYfmNnvGic938vRKLJh4ZVKvufDbjnat4ZugUKu
cEpswZXdAjqDTw3PELX8VCCkfVbRJ4piolUxbNZ4cre2h77GidUOUnzxF7tScGztatun1TTtFwQ5
9/4kKMomMW5EjkNdMYUpYOBvE6MaVSxeNp/NEL6uKTFIUCWU9TC6cUfvLCOVdXCNaWcjvwRGn/Td
Bpq2vPER/aFL2Dpcwa8b/krk9qrufz2h9LQ9GonApZwLjlP/5+gd/qd9KSF+6doAYMUs1iX7hEAG
aKhSddL9aPPy5Gm2utkFfaDq9v/iwoFLhkA9lWiLhOTnC6ugSaje28Ne1VUB4sTt5QGEYpLuzQrA
xJmTmdCrkdRUr1oc/3ErPooy9UoOKJlDfkCCXded3l7Zp3kVWyu7YoUFwHwDrc7HnberHulwqfCb
v5BXRwrdbBFVHMXrdsEXsnhnufzDuBOukPgC8+Q0ODYIbewycSD6qX2ZmbLf0zAUAyRXkTdbaBnJ
9AmURBAVdpEk75xE/3RlkMhwgwglGfujI1PIuZ1QHFV7YPmDt5fQreOnnjW9zfrJ00qEAR4YuzYI
u/fOo7dS9UTTnk7wgMGj8wHPRata//zOm6IA1bKE/d6nUWdGidfPOv8R4VnXDnSWTCMX0WpZVoN0
pR+Xhx5DtRpoURH3541pMji/PQmBgTH54ElRZTl+C3nfUM9Np559oKndC3oN7WNJleFCwlFvH8du
BtETzOl7dY/juCnQGSoGp9QhzcBnC3o7EGtbm23nchK6TjkF0TLXweeutfrPUysNuS0m2WIwlFiQ
PNCnMPLdrx/7OC3lRWjWBXEBCwBY+jEhIVtF1llr2+9RjS1DLVQvUf4s/AxZp3wttsIszLAE04rk
2VYGrvGhmfvivJnUOp3Z7EMfRtWG8MsKSTNMLD0t3F/f4t9nqR4eBMmp4gAZPr5DBAgG4D0pd5ih
qxUVhRcsX9cZJ9MwjEX/1UBDLYsCujHvLMx/GhtSdWGyJVJvArv69t04VYox8rJ2+xZps89DAjs6
yllMyEWKyisjRO3mL0UIDBOnpdI7R5i1vvBEYn2CFaZ7MItAsuECt6D03hrGOHiHTPIPUR3EFdiE
6Lk7ACjco8OrTUcanlMs9wpYzp/IW+V4pKA0OwFjqExvm9HQ+Jbx4q/tReSnJQoZuB+KapXvDNXf
N1IoeBYUEI8KEFv40Y1YCphk21bdPgm91GAuV0GGeEVjGae11YgsWhDmnrHJy/upRSkmTne5Yyb2
9a+nyrPTxdszjIiSMi15qJ4tx9tK2OaLK0ND7gevWatIIlu27vKxpLsMSHcMIh9Y1kMjpwrIjznG
3+qCOGi/0IK/LGZcug7M+foWTQN/eG/L02NwdG+6BAy9CT4OXN+jlY6M2SArd5WI0RKho/ASlBeG
uXRX0jSRHp7c6nZQeX1rNGA8ItdQHVojuVsfRDNVj10mUU98Z7j+tvmQMOHd7kLbofQEsObtBJ9h
TyIYwnAFU2/jD9Q33W0c9k4ZIf+eIKAyB85hKL3sIZjK+RJvqaoEmWaSvgP9zQNCOMXwjWzOeA3O
Pj4PeLEvO1j5aYdsXWXuB7Qw3qOKPdNW3gwlB6UH3UQX5DFnP64OWcsKQsLwyr0zea2N51Q1Vdnt
IGiuRuyli3+t0DOZfyiUlop7ZFGD9GNtA5ACSSsUnhqoDcDDfWc0/3am+cThFOhdU9f37OPSmYNW
G/IyVbbvTUDtxmbuy4E8G9nOIPtgPZv9DUNvGJzuC3HhXdms/ni9Toj5uTsfGl+u9gA26+bm1zf2
TPJ9M1wUVDlpTU07grNyXKKpvRTKhWMi6mDUXWtvbDI6Kp92MhYTVjH+6AJ9tRbUyjejj6jqfW1a
E9WDJalA1Q5ATov73GypaCARXlzxd2AgWqFcddFm0+ScLVATO3cTG9BiT5ywz80f9FEkl5J9AIb0
nUPrbycCzF9qDByYNk08VtPbabusIaJBiRnu1oCP3yN/aDbnBrJI3Q72cQc/ARMSREAGf0Xv5deD
ibrY23XsMIa+ri8IthkCBvPoVIgx+bTZTPLD0iL/EAL67lcGi24ipJRNTo7VGABnw2mcv2c2vnjj
acFxINEmWXFD8+TkqW90+6gZ5XZPzSl1RlB1aD9jtWNtQSo0aIei3pWY+YmJdP48HJA5AyhzYhXs
3Xczii75k+23RvkZuPDqfstRc+QTqJJ6NzBtvRw9H8PEx26LBWNuxTfVOsaADs02qdc7G4T6DGqw
KEEo7voV9XJUCfOmM1ncheJjtwVQWUPR6A8XfmWqENVq92Y5wCs4mEOORH+0YLhGcYv9Ul86dteM
74JaxoBkKz/Uk0mQVw3hLgsRJL3PU/rly65NA10TmyFLUCy046Tvs0OSGy2ThQp+7c3XyO94EyzC
3sT0Z6j6RX0RTbKI+szxKC6xiY813+9mhNNi+xCDU8nnbQLzGFoBO7njbCdQwzxGJWtbJ5cpyLgc
IFnMyEXDGOqfIdTRe1edm6X630jvhHsCgibs11OwkyvQaJ/BnssP0EKgRn1CcjuxzAMgqoVqW+uB
v8sl7A+3dfX7ycjszifDYoV9NAV4z+bq9W7R36IlsF/X2acGl2MA4KZAPvvJMrbr4GXrHd515NHb
YE2Fof1T3Z7VGXcNKANUS8cSGXsYJMwXN0MawdjGrkVquk8GqLjDmWjQypWkq3bI0M92DuAcAR8n
Z2BTa14RTp87xROPKbKXd5QMelZ4gbT3U5jAxkJT+HXtNxM4elD9FdpuaCiD04XW+fJds6wjA+TD
8eTpPUuGzR2Kk6V7HfT4p96Nbd2pqxDTwieP1kB/Cw1hau+zsTbni1bM1WBsSCWHGClqsabge7Ip
THmX6Ffqi84pvGpAYXHt3zvSlcYnsWS6gokBgn5bHRo9xT1+kaZ761kUXgGrL+MUDTUomTsUTnJu
GedCfeepQ/323m/iGrRtl8NYaj+11mQU4UEBWOpjtJlXOnuRmP2AVaEaU+/TjkooHIGMSySeSuGa
hfapNS26YlpMiW2BrHfqUJWXVhPG9ibO3K4He1ghpnK+KHAuGXpV/tR/HN189LAfyUwVmJsEuMl8
IUdDBQCwGvaKHEyla4wHCIQ2u0IKxiF0t0HNyfJ5WqquuROdGDEdUA070KaHQTbjIGCtjf19bQx9
yzlriaAXIYIVS8G8HadqOCNZ4hn3vkQCe4lMsq/x2izbhD2+dmWx3rXA0RlrwGvMA8sEB7VEjmTy
UKlxAIu1H1G0WpmCIFc9/lE4WYLAbIYxoGdclT7sn+u1jfURktXAe07yOFFMNt/FmBaoGLLMfCnG
GbWbTW+ERf70sspshQYsKlokz6xbgH/5mN2s9iSMEDFpYDz3Q5Wn3KebZgtrhS1Gv3QA2p3e1vBH
zp8gCtn5V2HEnUSM3nFGXEVX4MMR0p+YJefOnMXXOGFWlAwBNjGtkc0LrEdzHnOXeZQkel3Mbsve
mdBIgJaXAf5FYKmtRn3aTYD8g+2QU0P8BP+3y+5aazCLg5AUjYNNmFJhXKDiNUt+ww44htdisVd+
4hf2igtzSrjbXGDWsWAI8/qeVrelHQNqcUS5dlvNIwf+ywNnaYHOCc4V0E8uBxw76P+VTjv86as5
QaiggMYqIteeaAz2JRAsSCeyadd6J6Z2aHcwPVzjR9MJaVyKrquLek/bEIcS1YclhhLadMTcpAa6
19AaVuO8UMhop1FQ5nZ1AjK3Da86yq70sgASo9nXlYYxGbD8sji5cxLI1RhY5BWF2tclYccuL+q1
p8H41Rg7iNpK5tts9QH4aWUovAnwDu70OprUsC7nMkRakcWCETVBIwLB+qgMxkAs53CduuIeDLme
htimSfcUHKq7jPsYV4TwWkn4UTZiKcvMO6VKr/sa0xQXDGjlqsYtgahSMgaE263Ko5TsywZrZ6h8
F0zYWp52M0CtjRAllZueaRIEZ34IrAi15gmvTWObepne49peWRxz2n7EMKI6dPqSKurLwUZw4c6Q
zVq7T3rKlJ1IP5ZyjqeHde31ef0aKzki1tv161lelDmSWpvaQMKKxbUsNp/P2tcdotfjN08bHSi8
HhJW7CYszU44Olx6Cbxc5enzCrE7yZ/5ytObeDU0ek2Yq9BncY4VMyuqRm6Z56jjJON1lTga6KFy
fL30X089jFuRX9vS340z669enWeket/0PSw8wbjXk+VvTUZ9nTfuS5OorKfnT1aWXlFA2fR8SNxF
N55qQMSMZV6aBDEIqid8FBYAvKdt5+UsWeQnUzxJFzNey+42N7Cz87aTWTRyD5eoaNmdnX5iVUoo
X+y20HR1XEp/HBskih4TUOUIkDhqWmd5zPfNuVLYLIj9bODtY5/6tAw4Q0zl0vTaYpOsYwrxcvQV
KJTpvSBv9NLLagdy4W60iudW3ssV/MKsHTfyF4oO5q5ClZID1E2qojAPIf5QCZmh1+jjqZKuJ9Ut
wHGjLe+6btCbVRgjg5h/Ty3QnMVGrlhfAxMe5jJutFfpukyduBoqCAXsjaPS09xuhD6W+3qmrrNv
QIzzK8tYCF66WQDjxy4vI9WCVcWUdk5ac7RX8dGSZdXl92st7U7gp4vwTXPeZKNrwhsb0VUcVQ2P
zyT2y3CDH59HClV8fX1Ux2mHZoaHxubda1ggsiJTD22/BMPtYtg2i9GJU6UL1SUp6daplN6Gs9TP
9E23jo4JbY2QUFvE42x6qFmecuxnsP4ZZLV4Ba/jNfYA5trw+1I4+iErHNuS5maCVzBed5h+8DLH
sKrhfmAXwQfGKJnxOO4wQHiENwWDmdAKtX0g/lo7F+FQx1k2lh3qWeGatW5eZhLp90VPN/0RyJ5L
whKQ0w235tq94jeXtK9YIoZMGz5GNBkEnwh+ouzGS7QK9Hyu+0a/uiSEM8e59AIIaVNw75BeEOrz
ruxsfL4caAg+EnGckHaJi5Rp/tTB/oNKRoSPHYSeIfox87LDyQJ9waGwzssSM8y0w2a5wN7csHGe
uCLub7I7H23P+muYxoF89EOuB4GyNh0FpL5v669OW5r09SXeOmiJmyaY8PFEzG3JE1elC5e9c4g8
o5xWT/ElT03Zic1cZSsYl1RS5mw2Wd+Hw0e8g9bli6wbu6qjoUtX+Ip1B7UbE3HJm8EHSRWkHZsC
JjlimmuDW9CwY0IHaXk7I/DNl2oFHu1tF7AzOIz5BXaZqGUOYzXv5EyTKdwsAEYWPA7QDxg+8rku
pYtUlVb9I4NyoLqtTK01lhvGpvDFhRoDLKeuA0A5ZrkPzXJ01QesjudgOLQjjppsdlnifkJLM6jV
SRH2+vrQboI53wGO1N85pWidkxjiaGXsKssaqg9tj8t4cDJLHNHXM4RwVI10ZLimttitPS708VY6
q4M/Mb3BeOGMxHEpP5l7DNaJn2UNMgGk2bwKuj+VDXWju+zmWk+Uiemtd7y84QBHFl5Hza9bdptZ
IbAYYhvEiHe15+k9nnYOhMKdCvIlv+/71k1xD457CSxdkQ5VN3m1tCZQ56JMXDDYvRt+Qcw14M1O
Q+l7ajOE+BstlwiZThpn75tlBWa/dVtzCyZ9UsGXYBXMGw95xB4biERk7qXlDjpcrZpOp232yyGX
z5wzJX7dqKXLjf3yKzU6t+hn9tVqKO25Amud7G1Ne7aMl9zU7YBIcz71JqiHDiOV8Tqv8bmbP+Kf
5vR7Jm3Ikc5EIZhcn9OTPMyfz4WSvzmHz6LPenuhLGKjVqwzXctJ9Ontsa0NWRQuVtzgzWQ5cZ5d
vW4XgDCQZ98Nbat3fQK/uBPzFk1JN+0u+qrHTPSaPDFGE84rnBxRZ9yaddTf+aPe2hfcmfmSB5U+
gP0gYaWyX/ns7OnkWrH6Hi+eBxcd/v9zTAqXjNt8xUuY2CoQkySB3vCCafA5M3ocoNe7ECMSxtSq
Ww0WQZwUD9t9MTh5V5x4XovpyCEEVTbvmsGs5Sdb2RDKVTYwbOwazBoX0X2Lc1W0wC7/OsZrVKjY
I2GLPI/LSxpj9H0i5AYwKL6GXR+M6ZYOkWJnM9eQWQY5Plz5KxsZYfwNXrZlKGEFCdJL4KySkJJN
Z9gakFOD6WY/q162PJWWIfHM6+EaQyvghRSBYWDDUSeIgyLgGQcrc7h9iXwyiHzsedAzdKhgBYne
VNVLuJ7ElU4HG7o1OqHADsClX2/rUoOYZ33SQVwcOCCCXuhAy5QWFok7nL8w5Z3aJV6s74sR4q5z
cBngGQl/hzz+xkSQu0miGqPQ5HFIehXfhOMii5M1S4143WIKP8KqCpk/yOg4qUSQNKFEIboTSnRF
8EiZwPwsm1jO39PJ1jioNOE1HpxqzNpTa0zi5a5FvXjart5qr4cELYX1M6HVKo0DAtzunJ0tlB9l
FnVFsxZ3M4JA5jdERkQNbSjFBIjicjgl/SYRQ99hxzSh3HmNf9iK0UFW2lkAmzwzMg6ydcFyV8EC
uBcxrNVTA4HN/CFXcDhgqzb+obbnUNZnqlxH73RVozHeVHTk4g9jkul12eMowaDPkgDvKcbtNAkj
D+HFIkJfuPLIWcqidU+Whh1LRX3VmrUdcUzCb73UqVl8MMWMPjE1MkaO4NH3aPPa9BtFeeGikLc+
vGZcr1E2YYCOel6KBC/5imHH+sCFcEdWmcCCXs59m+S9jnCtAkC3TdvaZ1L2L4l6wvM26Lfo+T+/
xFBw9/WqQtyecuNE9YjpkQG+LO5fUu4iXnWo+Rrnvi4J3x11WC3NSkfhhq2k+Y2yQfsgxyWDKrk4
+r3vUTdvp2Xr+nAYrY0FFggi+GQFzLAoVeNrOKJD6yyXerfoi7XLLxQlsvxDYyG9C4kUwYPqzB9X
SI6IAs96y6Cmq/MgqCAWlw+ddmbxF00V62QmNkklW1kISQiKAWEBOBK9GT4d5AJ8jKjAljB5Yl8q
2bqwyBPhrpBYUGZbsrKp/MyS8lLIVc3SmdOmd0GKnMZINE5XvMB2ukoKuHtwx0x7NSmfQHg0d6Av
5/7RDsOhfySWGPKHNJAyv9OuJ0zDvltU/qByQ0wlEo/aaJLzwuucYTugrsb4IgilcU9QwOvleztV
uvw1103rPeZASLL8EPfVyO85i6lfl5nMev9u2tEUzPLn4pFPLx8eLhzd2kQ43sCPiRKDnE020o6I
gdhIZi7fjIgye1fKjvVJMAur5lW97mGsuIDyRNqPNhFOJqQooqVw4zDfCNirZfVR0orkhXkv59Bg
2hW3g3iFDsQ609bZBq4jevsKxUosClGXRRG1LAlnjf46pHXRiWFHJZK/LrBhXe+8yRq87rC4JtBF
iqZBa13UbqMnXybNho+vBiLqeGP1ti5ooKSG6VsU09lrsHr14eBjloXWDxNzfgUPUgRGA7g38IXw
YGaJEq1LawiLNsQq/LkGgA8nFRM0SEmiDTmzfuJawD/FHU8t6jRQ42h+WduMijtAy9a78rPWYthw
j0ymz4kjhvHz65lq1nh0E5dPAD2XHWrN7fKAQpLEk84GzKUHLVkGxnqiL8JjE3LrYYrT2WBnNkxW
OQY0CaSsLUegPjU7YS14++EpQDF46xtWxWAgZQGfDM+yuRzqnZb8M7Tr01Cv0/lrGYBmrI40KEAU
3FD3WsujDkvkoBQaKBDdX5LFZIx7UooKbfoVWEk9BTPa+nKcmcBqXLzl4Et7DAiTlyVmO+l6d9LV
oaSnInaSWe3EexHK9ly1oTQaJIgTjLn+UgcN90QxT7pOzRxKK15dB4CDR0gMTwf4VVbz3rPG1t8Y
ae2SAmR+NlYKTu5LRS1DDMK+YNyb9gp7tcR+XLMygaHmwu+8clJrwnwJEYNptr48dxR+i2jwuan4
7y094Bny/2/uwH/PM+bw2Gjgfn/8UW94CP9vEA/QMvup9fI35sFVljx2P7MOnn//hXYgcH1Beg3D
cVrNgUbN/MU6wGlaI0sgeFHbszCEMenSvbIOLFgHAlB5iAgpTU/foUP7yjqAxgD0A6whSsAgJYMw
+B3aAdj9Nz0iEMjaYx2gJ8gOEC60KN92qCDRL1kim12clNZ4XgE3xuYNKXKqMsAqf9A8RGem5wTx
T4x2GWme9sjSn9k41hkH8M0CBapiXIqPOE6MmFuB6HR+pMGSyY9TYKOSgLVwcYjztl4jsuz4i651
os7szfWfLkpJDz3aoJehqkWAzkbZ4tDYS/tsMLsmeZgs0SYXhiVIkizVHCj2xvsS+rt/jmEUGRnI
NZNYDJixv7q70CzyEDthp+0uF9WN/QmGW+q2qzvsUnCbRKXFymu5kmOlaJi5CRnT08Jx51/gzooq
S1Hk7UmQe36uoUR+sps9DAjXiCDDMQ8LArUYUrjuaD7W1LRkvUcranQC9OcavM0260RF7qRaIMLv
FNr+8fcAMcFmU7qLbV95dD/ENmZL9rJN5aUFXeuxQzvIN9z4BzWFAR+9Ba8zudDR2CxBTU96HPGv
mzwOIBBeU7GleoB2lwlB/GMx9G4d2XTbLpoGwHQ0swl3m3bIUPTANwEHYIQwRNTlrXXddku1x57K
OY896mpbtZRfF2HY/qYxwvxKLUZgUu/zqj+b0SlwvyWbvAn1KVzNRWhups4aowrdku+Vjd3bZgKB
k0WUKiqCtLbrTqmYyWpbhBY8/3QxPeiwTexcFWXatyjs27YApTN8E9Ok+u0Im7m30mkHlGc+ZA3y
YV1qedcZ9Zs/YXyg6tLBgRYbvMS/0rFIT7CLDmvE1nwyuLJyf1BYCsUWGJTX7JA0QEfLJrEctiKP
0a8SqUVcOozEKuDi1/hkshLGCu6+KiIkT5PmczkqG+wC9C7o8LKbi4sqaabgonZUMCN34uIUG+Ny
4PX2PbqUmsRlClpuVy0O58seXDriAl3m8WINi1NUr4ui2VPYaj6vi5ufOxLLS7fwLsZmvlxD9TQ0
SP2RO9BdjWVJET47TcYSuzQjzjZd5g6RKUO1o7RwAcXHxHCirB9yt/uMFkO3w1/CjIbWRDKOXtCf
U9fKyJ4tLDGgT28ELPeTYoJK3LnzIbFaQKFpOZ7AGEe7KDXuVGneFVilHxpHgWWeCu3m0JYHUw4X
M0e/mFBqUTzzyVK2B6v372LT3jV1dtIHAAQsyw3RTRU5WJRu3hWr+QMXk6/r4j3gNn+eNd5unT10
2iYneFxL54eBLBeCxh+RoLBu6s70KWSv/YYYmrUfV7u4tShILUhzLZTnonLyfyCZAzcFSaYNR1gS
eWjkFS4s7GAQqHDMuaZG9GA3evTC1JQ9jLxvvBBhUVfJRdhLJg1p8xcarl9Iyc7CMPnuSP9mypHj
myDVh66KIwneJxqN4arFgPsbBbRPVFRPURm3T3KRd9ty6M5Wv2yxfzY+JCmKzHH5JdV+J1WycnSH
ppZ+MuNb+tveNbXsW7edvhmV+oDFBg1JdW6ih3DiNsPlTMp3y64u0cVSzRNunQYOc02CvYPLZjH7
83JGz+Q6n1DnKMcRK6Vk9jZdgiRVWQ4jsiyORQuqmknT6LRuNBR+03rjuo1nmkFdW2b7wGug4VpD
e4Kr43c768Z97no/ApL9S4Lw8qoOu49JTf9RjIjDiNgLL/qOPH3yrZJqWB8QwXvdth3c664XX8rJ
3OeNbdJEcopPKlQnyM0jjNO4pzib7/I5/pZ6zkMdSvrSBPLYXM5f1IyzdDVjRo1vnrvz7D69xPBm
KwsFksMDHJCMaN+gJ0hlT0KYbntEyjL70s7C7jxBpPKM+gVSmqnV7rxiPA+K/sYfYKQbOVtIm6UR
AIk/wWpeV8KVZ95YdofJn75StqxuugYMfTnNMoI8IaNMWdYJNvQnFp3Jq6Ar7SjxM/RRTDPKbHmh
ZmcHVaDZ9YUB5GyyD52TPGB+4nweJ+dDWfURysoIL5BC73IpQuoEGSUZNbaoaXS3/Tz8gNeFrlN2
Xrf0bSVt3aqxv/W6KcdmY1zNKCZvmHIQSoz2U5m5dEit+VaZ87w3HYGF4nqpTS3lVB6w5yBaxC0b
jQN/k7KikITE/dNxDsUgmhMPOKFqxnFLOw+zpjAqF4PZKQ00ZsYfjVmdLYm8soU87Um9Tsfa+cT+
Vl35K8+sApVhPIX4iOu2P2jN3VKUfrL65cxzAI//H+7OY8luZOvOr6LQHB2JhB9oIODYMqc8q4oT
RBcNvE34p9cH9t8K1mlellojhW5PuiMueWASafZe61vYxWnMVldgkLx9q5P7vZTaXS6GyHe8lm99
0o5FY17Ug+re4mEkfaWYqNnBRAXnDKwUgBkwouYLDYPbInergLPSFycy541LINal2SYa8Fw6x1S5
d5mI7pfeg0Cq7E0xeF+1abnputy8q1Lrwh6d60V3U9ghbugW5YGlPUsaP5Q50x3N9K75LjqRPXbk
y1l+E8EuNP10ELwBbzRMakxLmvsVqu/qy0QRAQRE7BgqoHe/6J/MmESdMHI62ogx6P862amqa6Yv
jgEIi9wpahxtuaWSudLDIwoG9cZbSA5mHRshFTqPiN+z8aormvQoPXJULXIueyux7yR50UDrhMaK
U32Xeu9UxbFhypDLts+9mBy9EBGYHiQxPIJNysUqdk5Uw+QlPdVo+WyKppucbQhu29X3E+2VXO4N
WnIWZ1yjklO5V103aTAlVXmAXDfIJ16erIbTHGniQoBVuZ3mZrpDoiLeGsF3tKlZK3CEsTDE00NL
47tCFKHFNlajYg1qbjkhW8/ZWOY23pNsAmdRmoyhu1zyHWrbSjNG0ZERVEUKNtnkWGCPFtqs9UYT
Zh0RAD1L8rrdqnoSejHm2k0i2kTpx97NxOtU5uPQbWK6XgHSYd+SZMOgxekxGkxXaTq6RUChponN
H0XSTZJYBZlDmRY16b7GSgHHzwCdspce/c2YA42e9xtyadv5upCibyQa3twqCNotaofgDZCwpUX/
FsyGvnXXhhU168KwAkVmE/NCtrDQnGKQGOpWhaJlkm3ZXd8hE5kdWkZNsZ86qlcBuVAqeS319nPH
QpA86ZGqnIdJxyh4dKUJ4inBZZ9u2ULdtlqfsp4soGrbHRIASJVKMwiW9toBJ8nIYTZeEXdxHZcD
yvAOiju+rgiUV9laYf9tGDna346ZO3UvXUUf8BgO4H3pjbAtI+qMh26aSZJttAp/16MbWaa9Q1kz
pjeLu1KQt0nbus6uG2nRlwkc8H02FgScps6QTs9lIdV9WFiR40fK1tstTV5cZQnCIvMUDxP41iSn
trAvp1zUfuelHaieXLMPoZc3zj4m/EfweZv6BjBowZmXeEVC0nTaYmhIvAz9EjsaegpJUWxqw6P4
SzSJ9Cg3NiAxGwBiyDXi+YZsa5LOQ7Br+ZGsWGl+ium7hzB/1058XSwKyYMTVxUPbaDeH1GThyhH
mHUzL4T5tZrdviAxhoQGXslXbpZfUChG9GfN3b4lE+5Zhkb9SqIr7DkWrLz1ku2kLLkfszQskfzR
Fa+R92yMeOrIO1cW5oFOu5o8B50QJfqrbOjHw2JO41FTTnNf5cx2BJ/3KFvUuOl43Bf2sjhXiE3l
wQFFdiFcpi3uUtt6MRUdp7UT3K2hotLekADjLlF26eZ9QZg4wnkjsatHlVNqUGQtB1QDzGsAyPmf
q4/6IiUo6lM6OeJK66P2e0mxn1Aq9vjf8lDY31t63RkFUQmttweL6Uu+8tNk5+lWL6CY1km2UOmF
ubvTK7dn35PIHQGE6S4zlHibrSTX/IJphDAxYHhFgwgqRPvKuvJWY4LwMfeHgVY17m2j29kbZ1aQ
yK3WUfXL6D1NFfRaxVp5bBMx7ax4fiNcZzy2WTEfrJb8+AAIchRoPa2vJGJi1KLMPoKyETsM4uhV
ZPnCspMH5jzVL+Y8RFsPYFZQ1GH8qRbFhOKju6Ra2G0MAJJ+l9UcTxwEbzsPeyqQaCrpz54K8VJT
Ud3EHKECd6b3TB/tm6Jfu8PTVN2NY3NblENxRUka1vloEP7pspZniIlQGToZB7LCkxuEo+bTlPRP
RAbGx1SY2tYt7J0ZOSXW4MHeRrXQL/TIIwmkSZIvRbseZFG/XhelDim719NNlqr8oYnoacrRJCbQ
HOpn7oQt6uz1w74qBnSEHCiPTqgvp7FQ9bEPW4cbHybIsZgEuBNMqP++TvN/VoT5LTbi/8VKjIfw
+z8zVPZ9Un77E46QUn/27yoy65/7GwRh/GEb/IMH18KUCJXp75KMptt/UHXBpECBhX8BGPa/SzK6
/AOvIBYLSi66jqoXKe/fJRnxh0cMAyAC8hjcf8eBOBMMQyhbPZJYe1BoIzw+t0xPDVh2PUxvIqHB
nrUVbnEK1aXYh/yhLX679knkra59pAhfpcA/Ca9//K5LuogEZkQigX5WBuJ7qZqhTm7iaGvq1fXA
cYPqZOm345WdFN9MsnZVyGTsGdnLT2/o9q/f+DlE69wasv40VSQoASuDg1rZ2U/PodPk1JpuAEW0
FKBqXD2pVy47ZhS9CzjCxdE1kbTVbol6mgsCjesIOhnt5l+fzX/02J17MtYrITcZpA4QBbyg69v/
2eoFBTmyAW/doFSK6c3oiDU3ChRZ7JNJgquSZr3ebnK71N/gAyuyG4ombALdo6kVRMQiXspU69Cp
QcptPnhDvxgYJkpyxiusC7A/Z15s0mU1e1q8ExHI+uibuVu2G3Noi6d56qZ5SyEOZfkgu7L+d4aZ
Hw/FJAqBd4Rd3dHPJOzW7OIuqqIbwRh4q6y+epsqz96EksZjrhf68wBy81bzmuqTsNOPjH/ryz8b
lyY+fcqkQBswe55J2As0XnQAvVMatfGnxJ66N2nIeBd18qNIsDOx/F/3SS2WUJXVXHvulQb6PzWL
Fp7C2BBPuAmbA4p0ff/7wf6r27FwNlhkE4FEO49BgjwdVfBqT1FI9HZuokhEOy+2XdN1T7//pV/d
DllLlkUbWYofFeSfx3I+SEDqRnbT63b/2Ci7uYGD3hx//yO/uh2XiAxMoUh1bGcdtD8ZcfsMQKnK
k5sSInhDZTQujjTEzfu06uYP3Ay/uh+sbQ7VcIMp+PzbrJBT6mGS3RAq3G9Jf4xabNd9/+/4cfzd
TAHU6rE3omNfXZbv76jzRqq3WcLDypbHtKD6rJLyo9zAc1fQ+isWs4dh8DWbzDcsTj8/t7Guonp2
45sqEZL2vNMM5a4MlRfA5mpfSqzaD8CtLLGBpw7JU6ERIXSghtyzJ7MGeO/vX+Mvni2YDj4v6uc/
aAfvLwdCaIVYyz2prmyPGTWcw6Bl0/b3P7Le09mXzNRKu8GVDp+0uXqSfhordZEbbdjoJykpBaV9
2Pvkhz7HefY2ee0HdsNf3JAtWTwtslvonpyjcJzOKghmmk5IcKMjFRY05kZkfbRcrDPf2R3R2GGY
mKsPl4bN+ztKy5imSi5P3jzIi0JRKkD9FkNspRDSmPDwm1CCbq1IT6eYlFovlr1oW8Jbjaul18Kj
TPLwsWm69EGijov9ltJqYGhper8qnz6YedaLOb9Yh4wtBA4GZER59vjNXtaNlPKEJUG7WYDAv9mR
VfvtbHqwRyJxEKOw7n//yteP5Xe/Kd8/oC4WU5925gkwmiGCBBhjAI6muKxd4N6xUdsc//IOTKdu
5fMVJhft7vcX8Ktx4GAYprfmrImgZ99ZXysvYVI5OSEBPggZ1fUUx8kHg+1X2wY+G+KCdBtnKZCw
97epKiQBZSdO7CsMY9tPlew3Eq8EJcQFArlVqPiVlGr1gEWXHQ1Ae3fwW9slvTeFzbwpjBy0Yg88
/CPW0LkDbJ1o6BbqLpMzXT4suO8vbdEliToc9RnH7oZmdHyvd0n+BrtSbpcM40BjjFS1lTKgOSBc
eZlKSyfMfkj4N8+7TcJJ/54X3Rj8/sX82E+eDw1IBhjj+H4c0z0bGsNieaPyxKlPUv2CY79Mgzwb
hgs1KBx+iJoe+lZVr6us/LJtx+TZUB0imqRRs+7n7OERDrTyONVldlEicXv8/fX9auB4rrGii1gQ
WODePze77pXgmHDSWlytihq6j8C1v/79j/xiRnQk5hXYYZiRwTu8/xF8YlGSRcOpqPUh2zSdGT8V
6Gz8ZAmpXpYpxaDf/+Cv1h0ULwQjsqEDC+Ou6/nPc/AyjEjF1GnCRnSpd5kMVEZSBaFG8nak+ugh
fVn7krMY9Wsz0bFIWmJ4CBcavf7vr+UXT5hPEjgNAANbp/v9/lKyii5D7LanHOHDdkn670JO+Qd7
hl/er8vOkfa6AYns/GiB8cMIs1idilZawehS3Itb1e77Kjbu13gOlt4YC0wRhViiiJ3t8LnNXUxg
Xys+ePa/WCycddsCOoRVwThf/tquRXSvtacR6lpQSP0V9PG30RVvcMcJXVn2yjE+WqB+9YyZ3iCd
QcPl9HA252eUdRRqoZMxQlHW6pZqempagal7nU9J72iW9chty6spX561dZ40+jvKadtOrz5H657j
379zDnjrN4+1nBPu+3eO9K0hnqc8kejUHhne5KETWfbBXf/zpjHCmpxXfuwATI7j78a4VkYtJcXm
VEwyfkroKT7qcWX/6zvxLEr0DCkX9z7Cifc/UtErQUY/nooexLcx2tnFAvz/gzv55+6aH4FYxxeL
FZoJ4v2PlJpXaZY9njoxyoe6W5DcLUtJHt1gEZn2+1ej/3My4lBiIFPl7VjMRWdjZaZLRxmsPTl5
UuIdc83oLp6s5JOhpmnZjpM7BbJOjSeSfPrjxMnlz1mX8QWUkutI5RZNAYcsmSDv0FfjqJqzbKsM
VY+bD67zvFDB47bQvXhrfYQZ+h/zhmWFNOblqaIVafjd2JNNJIBMXlrAWMvAVVZCY8HzyPm0R2rx
ABDn+UAJHxPW7y/lfKCtV8I5AeAGJBwJnfP968mMieyTZj7ZGaYttqEZgRmJ+OC9nI8BfgRLPFRe
VA9E550j2GYEpxr5TqcRL0QAHmC8tsWE4rFMP6J+rkvazyvyj19az73sYKB0nMc4921hjB0DAAp5
e7dodorRk+CTC9yvxi4h69AX8Af37RjfteUApQDV27fOa7yL2mmWx98/23/sqc6uxjtbHhDMRras
ulNiAptjESlvGzn2t0JASNVMe9tEc/wE7oGG/bxcIDIcdqDo9YNjY/UNoHkQ4fn7SzrfzJ5f0dkH
ghg4IZWrPS2jJhqKQ/pXSvo51WZbgZRxqFfrprXNMnD7et3821lt/XVpgb+h0qhLahTvB1tfAt9K
LHVyCn0M3KbDJ6as4oMJ5/yM8ONHmGpQqlkwCs/jXrGnN/heGQJ1J++rDq3V2MzXsp1wjTuEU43l
9BELcX1q56MOgjrTNXhINuln7znXyEvyuuaklCs6osCkvMJGvzy4XkVuk9S7vgykqMCaSze5T0lr
1Dccmk3LN3QYTB98bT/Yj+eXAwmTT5qjsMO25P1jNtISg16uOLFE3uWC6rKjV2baKKlS7YX5DSsH
R42jV5oimDy72PSIj3YcDMrbqqibP38/5P4xKa8vhH0Lpmp2SRb/e3853VC4lW10J2Sn2D1lFatX
PVEOHVV2lWnQl954XTW4eCEM6ARqhQ7i6DrCo3uh1YlXBYvpDpavhX2/T5PZmHwNyt5wYRZN9u2D
a/3Vm2RiZkpkMmSbs34/P+0tWTUEQvriNDhltGyNjETNwBUEAm0SjFdgi7MOfUQbqbgJPCW6256u
5DdjGTn58iYL+4OV4hfTM10rwQME+LPyqt5fT4sDLLKH+qSDHkzQt4hxb9NCHv5vhozngOlnWWLb
Ya8L60/3nbtGmcpkvW8iTnzIljpxg56Rs6nKSjfAulEdy6Yi03iw+wW/NUmPtEobIz/hX0YzF5ZE
IH4wWf1i2QCewskPKjDZtecXRRJnJBfXu1bu7F1FpZnfDXocfyYddXz4/Xv/xWP2TI7vFkVTTkvn
E7UTh2YW5tp1NTvT0SwKMpoAFX0wTZxvTvgOqDIaIFuZ/SiZGe+fscOmPOyle123PU66cOo3JeXi
uyyr29gnWSU//P6m/tGTQHdLdDeNHjZgks3q2Q+WSzgU7Thcq0SqF9wKnRks5VjWmMh6syR5d5nE
Ti0egjgIAXnObDTOX8sh7D4iHzHvcHPv5iT2ZPSb0OlyTvbokby/eU5P8dT39TXpoUsM4AFk5tag
z/AytYv3Yhnd+GR7Ft2IOGP39QXewCgCjbqSuiU+xURaHpmxdZ3i+FB+4TloS5cw9vojoTN0NKVe
LdqzoOO9XMxNLi603lAkPfQdz7ZvrX4hXayIBpCl3XTSlzp7IBi4+UI/gHQcC+lHHZBh0ra+Q1IX
2WGTFg9bq3C0NzLjsjvyYrKV+VE3XzololM1TvMXy1aRua0aUImrUMo5TDMa2SOG5kldd/Ywjbum
t4ovM0139PkUQ1MMsUV/r0y9DQMv54RBB1aG/U44UY96SsrsK5TEJvLHQdfum2WoSuK+VDn4gs3L
MUur8bUujTnbJFJbqgCwH6oQZzCMzzq8lNonN40GV7Qs7k2SGPgn+HGZYegTZX8BPqfvcVwa/aEr
6VYhUkzj1U/a2AWFnglpKE7s2tNJJnVJx0wIWknc5EuHcRusQcQqsolbk/UEUMdc7gyMbDMJV61b
7IuhyjykTEOcETCbuA4085JTs4a9wehd8odtaV2HLqgI2sq4cnZhjxXt1isHd2+Eiv+7Z8L8Pygj
1L+XaSJWscI4Rf4AImzxuzAaG1+s07OP+QjYdei2y6kwUAsEErNO5neVLt1Na+cTLzDLEViFOoP0
qSMhscf7ZWaPcrBaAC1k0BCOF1ZlvqFvLsj6Wmyr2RpdhBBrULydDbHG7R1qKJZNaefyziZqUj+Z
CvEumpHBJnjLUnqOCrvv2wOBN8srfXRidTsZA7/RwO+EAapD2o9a3scg67xE/7a6JTkAadPnqpf5
clEKHMD7CPDGl8oGbHRqkrnEebo4HfYZXF0PXR5VajObbmr6HWE3wHkT3bqdO5ndR0vDCBJz3iiY
07WLPsTDLBxUrYedj1Yoo9oLa4UoWrljhbLUSOE3zaUeUeU1BlzDNaVUKAUzdsR+1GdvG3lh0W7j
QjONK5kTkLeB4BH9aXZxJ3aRUToPlT1Pj8Ys7QLCdRoPMCXFtHrZp+wRbo7L+iiyJA44tQ63A9aw
O72iMef3LP0YwiZPfrWzqSZvdfDktliS4dIhXXmPe5KvdBzUoQKzbhxDi78maLzQ9sexTp9sZ9aJ
08BW/Zg0pX7lGKZ2SdQdXl+HzMvYL9y6t48Vfr9HMCnJDeYxVfoJ0caj31As+tQJwrEDpDdevu2X
0fzhQ1XRpjYHgoV/zL7/ymby/6d8Qa7nt/8sX3io+i7+b//ze5t8Yaf4VybG8ev/+O8//thf6gXD
/UMIVkKsBgLcI+vh3+IFtAsmG006pX+JEP72kmhS/sGJgULjupiBH/ZYwv9LucBJ6Q+PjicFciEo
lK9/3d/5Hbd/rUE4cP5zAx1Q2/vFinTp9cBKbRFDCbuC8/OqyanEtQaJxAzwpNxEgpnHkrlyat90
uv5VTiaRv4NWKueKRuuSNYHRoPvyw8hSVKr0xTav7JU/uGnrdqoC8Imzhp8pj/E24SBw78bG8CIP
akUXhfeZabbDVZmi/N0aogb/uhR2us8sk0RHOYJ+y0G/9DGRpLY5Dg/2ItD1AhAhRGt1j8GcivBW
qj9zknRGcloLGemwqVCL3ZF4uhBL4LWz/VkocGNe4HHX0T5LJ/jE/oJYY7phIzLVeD9KMxy2Y0us
6NPINtwJGuiJUzC585LfFFWBZJlwNjd9oOVnZfeSvVjxplh27/Ch2OLO6uE+E9rQqGljTBUiJAmM
Ckr9UDfVIR/awX3sZ6ey1AaBHJo5b0C7+VZEXZ0eOtcbF3MDJBjtKf4SUsiHCiwjzIfFceZrg35n
umxI72An51PuG6OT7pKVlwTcXjW/Wp2nLReIqLv6G0IG5N0+ZlSV/JnHVdYghS1WGa+J8C+sV3Cn
kocsxgl5V+ugPD/HlpOoU2JrpA8z74/ohqEdut9d1Fz9AWD7or7NABU400143E1o9sNoaHKTc7bP
yb6zISAQftBOQM42nb1UC94FXsn3SeQ29rtyQT0fVnrFa2sKdjUT5+3ai27K0aS/GsxGatvc4ADZ
L/6hOU54EDTYCHFtijZXN2z9K+M0eKW3vGi9R3MceWXST+FxyG1dfTYneFsvC/6V5lPTjVV16zTl
Fp9Ls0cg/MgZzbzMRiP7FNVZd4xGb0Sh5qBjs+uvIGLCKdCG4UW4JDqHbLh+DNy7OMsIT7enaBPT
wV5Q3UUaxIYoYnGepim/TaPKMZ4NlrH+tZFZPl5asu18S2AAFBvUvDgPoMqaPeLCfigt9hK5Vzxi
3S1TCH5ptUshq96FWoe1eARdxPIpIDDhKWIYG6CgcOtmXM4ESSUKPMz3r6DoQKx61pqxEBTemAii
0bNW3GJjDKMQE6ZNFLWwk8RG5kZodn+VzDDC9okGpO2NyIBw1fVPGRVjDFfVcpPLOpPPTuj2r5A1
5LYxtaQPEAEUGE6wSO34wkJy7yq5T+veQGhK3jH+gIh/rr08bu0LoScUwoVoh+5e+6/Avy4GM+AL
PCPDA6BOU3tJBrC9bzPd3fGrayrPPQobKTbWtHxMrpu5ruT3VsDtIVsBHxSq8iZNt7GY2bwtbN7y
7qZVhFEfFk0V9yYm0gwrVAPHA0IK0YHLrJC1Y5MXWzE4JlHHzlBkQT9r1as2xE28wXqM/SnumTpO
dcg3oxMxSDwmoDW2slgAJnCFmXtwCGV1dnSPEfD+wIB4TlexR3ArKyCHmHDpttfSqwxnNfadTGXG
Zbh0xXKg9m7GPh0JaOxQEF0sIGNVvAygZ5Q/Eyd6qRntcFvN+GXJHUztHhKWmSs/N6zypZfF8i2s
TPtSh9dHBGUyfsU1PmwxN9n3Rey+LKE134cKQcAR4kuDxwpfzW6UKtsXaIy2oVgwl0wN8ycXorn+
4ojqCKpN39M2HmGsJVwZAbXqdfIm2/ITMqi/kPWiPZfmEN1gY9Y3ma2SbT4b871Vuvm+Fraxb8J+
viplXjxGaTHeqTIz5EXoqO9UI7sWSh2JMI221HRGvOopddhHB6LT5fdB6jmdaou8dfImHb9dEmck
QLHTH1EJL65vlQMFos5wXpycHWcw9ZxMIDDb2xb8Q36Bh9oJwsS1PpngGpf9EuqcSIocY42sZAbl
pXDizSDD5iYmjGaLT8zNtrpogbmXypi+9e3w1GEiJCx2HIDelKJ5ZAaQra+bYN62Ba1bZO+u+dUl
i/6UQDfauFYZbYxSztcE04afxzhe9Ku86sbt0EPt912JhttpUueOxzwd7cLLPqu6R4a/ynd3AwBk
jgGRMNtNVEZDEkzCgOHV6Hp9qKXdPtM8ctmATdJu9s5gmve55trMik78UgpnuI4GVyMLVDcf8ZC0
rxj3+x0RWPZuBH97X5ukSK5ZuIfB0S4QoyRrR/5RZFNzGk1vDG9WPsmhTWeU9TWR28HYWtCXaDjz
3x0+506OvlgZd/1cYghFPvDU6smb2dTlhT5FV1lMWYtdqdV90usaww89qmvH7G8I0Mwf62VZNjP8
mqBvl3i1oZDOnIRXXSXtwOLwedfnfXXpLetWwKhl8ZqEyoEcaGv3o+IU15VVdQOpJN5ITAOvXjK0
+6Zwhm0jLO17vkgxBXjj+tyvtcq8mwS8lGM9VxMkBp5CQJB3tIOKlVzlS/89StIbz0mo1DTha6jL
W2fEg2Q2jbZNk9Z8bjSaC0ZS0x/prkHZ9Uc0/bhbtKoQ38NsgHPUxhheODDojRl/0jQh/Q7F+VQW
5tGLqMKRt34B8Vn4hVgz1A1TIBOZoBDA3RjDx8mrrB0rH5bbMBkC26lmvy76PWzC6rIeEQiVbdps
hrXZcqxlSzxYA53G75PuplTmdMkmxz0woXpX+Na1fVFE1ie2QZr9uanaIfo6EQfhEXBUNvdZLtZM
5bxZSGTX0DeFadg9A5ozjIsWHsaj5VaqwCcXQrfZOFFLw9C12KwdiohNyb2+iNF5zT19gOlQELin
5ng+JCnm9rGzxYY40+911Cf4JJE1fCMRIDm5vf2cV1iuijZmeiayHmirKIIeFlpzadRDcgg7T98M
AkK4P1nUOlGPYJp3RHOdT1pG6GtS7xyPM/QE4emqQEL1wpehQQPQDGvPxffSr+I82lVsNT9N+ZBo
RxzFzNrQLRzoI3rSdzunnecvE7zBgtJRUsFzMsMGxCUFCmsq5bZKWuoJUCk+D1AF8XAJewCpAAnM
bzXp7VLlqG06mzUmxvpGplj7tyR2hIGJTHKjNfk8+9DxiiuKQVxPlJKEPS5XVjiiUC/qsryaQxxh
HuHWe2KIqjqwNUffwcEYtmGmrQSwQuaNbxKRNdDEisbdROwmdB9jvDI4usO7mWoTo2A2fvXSrHwo
CR57dRHjvcDEMl8mAGn35G9Vur9SDHeDmGEwtao7DAPwxamvvi6FIw6QI/NNlArqanpZXFf0y3YO
YURfi1Ea+z4zxSHORqgfXt8yURrFTTsIsNU2J1sQg8k9frkSXKGm78KxKJ6k5S4XFl2M59ipn2C2
5GyRXbGv0mX4Jq2mDqbc+VYxGvaDl+PMskD51TGyjiEb7tkmKBbTxCyCBuoo2mecCLIMkeYvTnTd
0ltnYzdFrLUivM4q9S3JrVSDQtzhs8VVdN/yNo0LpSjLU1konk04HJsKm/h+qPL4DXegfYB+xAen
pJ494azI96YqSkpSvfl5pKTxqNICGT8nkSlf3W/OnkgNtqdOiSrYHFt8mnqKfyBEYZbh/8oIXuXw
Blmmn4YxsFL5vcTIe8wX9he+moSzHZ2CMgFYJwoHVtax+GeUVLZQIuxjnSGswAhUsmfQpHlsDdh5
27JAfYrBrQ21C9ddUpoPK24MtJB8AmaUeQxOgrcBS2CfmZCYvWiytb5jWM7fZNOP14kHicdZzPbz
LEu5WQoVElWdos7Fh1fWf6JtLy50eCG+vYQoKOfFFNvICOtNo7XNcFfkThxvRnuJ2NKp2xxrwwmE
WrsnYQH8MnKgewf/H31pPFGBKmfLx41HvjUUH/QEssfkBIcjuSA4XcDWx8qPIad1SmczdeDmrpuU
FNm+LhTsJbKz8fYM+AQxSlkbU+YUlpx4uULc54jrirFNfMEsW26JjvNKZjI4CTJixxMh29njtIwi
3GhzHNaXk5U6h7hxjfsGOOAB44qZXgxt4mCIt0z1NNaCowc6ND2YlTlbQe9gFaecm+nTc6/ma6T2
1ZodjG2djbaID3NcGlu2MNatQXts30Sm/cUipcugn1H1ty7T8NGcs/RqKpbozVGFq46RiKQDyKUi
p920iLvLZptJi1w7unYetR6/Ar63XFqVhcGR8Ldh5zl99qqlLpvA3G4fAefwKVbsG/2YEtF30+0g
pcAaPGrMcs8RvsO3gfTmbdWlw0tbqfKmN5mfdBuNh4TszlQFSvqmJ9rhZuwGEQa4BfNPoUHswsAC
M5MRP8cnM/P6bZw61jbFOeOyeTDECdWwc/IqcwRibFi4RG3zy0BFswrKFDSYDzC0vcmZFI/oOc0r
xE3lY+l65SsIM7bTtdkVFETrrr6va0/smjLPoTV04rOdRWpbpqF9FATr1T7LT/jVrLtmoxfh+OAa
7Xi3gFRL/HlWY7NHpQauyOr0fWYnXzww45+ygbzrWTPi645KRAU8JUw3c2Ooe90slwO15j7lcO+k
V6QVuRedqsZ9DcPeH0VpXTS2u8AlFOZzrOvhsaWt9jCHWvoNWHcezJ7RXzYVQ7EXXfjFwvrvd5aK
TzYIhHscjvigOTAC8eG0dBdLL2eATerPyqu9uyQU4U4Sa7glseWI5xkTP770i9KD4+/T2ySqr8yb
B8T04WfQoMW1rFsO3GOfXMVFwjqugRU4WYxiTVqHlYTJBJJQdAySwjI+W2FYXNqaqq9SAzRfY1QP
amHTQuVZr8DwpIm9Y/6eqcemc7IfyW3HutTngU7bGNvf2OafzEWNRhARZMaElgNTJSAzW+Og9Dsv
kuq5bHDmBnY1j2zg+ygzAz2MFv7EaHt39OOrmoW2XhzfKBF6p1RP2FQT4upPFKsPHbum0u8knWV8
cNPwZ9NW5ks/qfGp1pcC2dGEWH0L+8f9pJeLOTCcJu+Ih5ZYzHlpkvQNwpjnESPPHh9sfQZm1cwa
LNOc8RTQnfRrrgZnEwo13uJzJu58aNzvwk2HV5XkQl1Oi9sDydIt6kngbxbhd/lMIkybvYGsmqbH
dMj4cAkhK/2sGaNnD8LeQU2meqDwEe6bZKLoDitCWIQUNhmI2TaaD+ME9NyH65UALBREe21kNNtb
N53b8kKzzIoo4sYbr8oeyBSkf8vL9u1iGDtvJcwnVWN9tSPR7ENEb+M2hzTbBg67KTz4obbJaMl+
s5eZIkglJPAiIiIChSIwA2kBvXHLGNdNMO4jdlqMh/MVhZ0ONz29w0dQoexQSovgR0R7ugkjoG6e
ptZMgJJ0JVUvj3Akp0iKL32nWxcKxqXfO/YDhN1h0/aj9kWoIubca1AKWIzpIU4T84oNqrGhPuUE
E17bk5Ym6Z2eL+Vegqjz3bZ0rnvNnB6crsxO3CkHMa3IXm2mejyW0dwGLYDzzDd1IzvNrhZvMc/V
W9bVNPLp9UXbxZrn66ZrKgcmFrNKUKVJsrOqNr23qzBG3VDm3jaeTSkCjlz5rU2euyKptLLENUxM
KoO0UWeDzcBExmi/xP+Lu/NablvLtugPXZxCDq9IJEUq0LJs2S8oWbaQc8bX3wGfPt0ipRbL9/FW
u9x9QnsLwA5rrzXnWIv4qcmsgbxbjTN3T7YjpBdVLEeJE0Oyp3hjKIJy31RtGd4JQYUPz2Nm0Y4D
7kuk6r/UfOmLH31Iby0/1Zoa2mRnNhVsDnBm5ZfYZPvYYgLHgYNFPZ2Cx04DYy0yC3VYOHI+RL1F
yr+Iwk2WGKl213IZV3eBkaRw0IeRiwz+AivYR/IwL54pxowadZpx0KbKfBlp4Gp9p1tnoGW22LE5
wWFW9OZAsyvjjpuDmjwA8oO4qc5J3O7U0kxMP+qBIF4H3GuDo0YvidLPuDWMO+rqZeIvXcqocbgS
U1ZHrbuA86Hczslsx0qRJ2ivDW62k13R5mAlgMmBBKfL4J8P0IKUY4QjK9smEswMj7E7Xzcoe3ph
P3R7dYy6GHQXx8yneoRH58epnMPwYzVp10Nrdsu+SdNZ3YJ2VqIt+aHc2GdID/uNMi1kJO2lX6Tg
k2BqDN4KogDakwcNN2sbhWEXwlPt7mahy2dbMcG/bhJ6ngt+GolFvgUqIAh3SVxZOaAWBTmYDua6
3FrqpAcHumIWBMlco8QHcuk6226R9KCnm0SFI4mSQbizlolxl24hUfs/rTGbtTgZIHuRjB3g/hRE
x+qTRe3yqhUDi6ZqESVT1wza8mBIAWiVPBpm09dl7laOMNIKBuJ0rt+1Uz4egl4nxRzI5P5qlie3
kwxzcbDRR6EhQOr0jJYFS77BISI7XWoRd1A+/4EnOfSGBsQIaQyARWJj7Hqyh7s8laW9TpOnXdAH
KQYsbvHpgEE8kptnvZNjOCP9Y1jSGgsMfH1N/tX4rOUmzrqM8ILSmwFqMOPqRnmn+FkHmI/MvGMs
8xE60GSjxLmKq/aKyluAWIGqrWZBJSHqyuwhKiDpiimU4xStdtQBto2y6GuzEHEMSYUXrobOMnZC
43fqknt1FEabaGqFrTE0XIVVQjA61eHwHzctaCuvM9E+VNoy+kEuzjaa1N4jMS7d0VQvoHIbKlS8
hioKdlpLyRvbvJiSVGEDn1XV8mhCED+1SIh9jcIZvbZaSnCOEQ2KeL00S7KNMmMvDG24TZQy91Qh
mv1azj61pvYU65mBWYMt/hiagbQZxDDd6aPa7qK5kj+DZK9eZsqtNy2XssZmI8zussXk7Ko19q8K
uIvU9/U3VUTOD+Qv2xHj41iGkxF+pyjKvUmDa5mzpvZhXE8vZmGVNggXFrYOvm0TVJL+I0qGw0Db
ji+giMKvQyXoLrcN41kJEuOHmMekLHmxj0ZL3DG0UXw/zzCzpUkabiQJgG9DicghX1Z4uTKQahoG
y4FO3vhiaaq+WEVf9dKak00n1fi9m3okcsKY/0no9Wrb6vEvNS30Hc2abhUSijDqjAepiCpXSgW2
6joWSYQOoEun4AVJQbKTotzEAGgmEEBK5Hj5z7lSdHLMWNmWRfva6/ARJYw/4GuJ1oWuDvaD0VR3
4M2fCOkFp8gGUh4sPLvU0vAuNmfT1akzd65h9EdisB/QvAq7CoCELFNyl1G+sQlSRp8aJbQhOLiF
l6lS51VxVd+ndCSnSJlM2Sdo0EepX2hhNPWitwhjtcv7UHDVrJioVouSS5kWXpSS3tPdRbCD2moa
N2DJbtCHV09DKn5aOuUTaMEHpKtbLJ5UO7ryUTCacp/k+jaWxHBbY4SPEmX8VoDau477+QoSz+Lp
ikpTjqhSN4AWu/0wNatH3JyuJI10z0hcu6tRJF7XVTTZ0I+ljYWO9wY2sh/WpvSrtqhWI+uS1xSw
2dh6rfc7Q2me44byVU2S68rAJOaYU7ktM+okcmdlvlgTbyUq5BYlV8GEhrNLM5fRkVv9kT10+NZX
45WaDcEuThuaqcEdG7y+Vg2qA0m77azyas6wn2kRICEOeqUgCStpsL/kQblF+JoiWVCwUnGDUmG+
kt2JXIn1Mm6yQI/3wHOhjutMW9rHTltLyWd3GbKvlZhwpjaBhFOZqjP5mdylvFRg80B6MOe0X6q1
4qEJ9cewYWYCeJ9cej+zfRvS11xeVIePtd7YkgliFHiKgXDAjD1usF+lTKLcH4HzgKDmtKqeb4gF
cm+AkHRQi174aQUTnCO5RPNFm2XkVuVDlfJJQXj3dBkij2cjO5GBCCUmOZY6/Arsjthv6ls/NvDB
LGlSw2rR828D9UOvEXDphyjx4B1RbOPimGhHBSDEpkPPv8JiqvUgmMOfXESJNeQMwHnK3sg+WDGP
sfpdjeR+EV0Uhz4N6i9SU8END0lcw4hjUZp1saU/QMgZsVKcxVDTt33Yb7jNxFyLoeO6FAjnkeYJ
8aHP9f6K5CB7eNQ7UFba45wk2p5vWPxSlyQgwVBwSRHj6EGliddhBLn7OSoJNlBTTAWPluTUF0gO
vwDZNdyy7csHGSSE29P7l6QJpSM3zyKAw6LS87ySMKrXTcWU3dHv/ftEDnknWFWpYnKLWoBlBuJX
OpkvBIa9fK9TPHRzafoBRMZa3F5ogsQLhjEG/pQKQEZkGhyU4JtkBVVN030NyKTuy5nDMjaj6kh1
u3BSITYI0UmloYUYLVuJYuGJBAZBtECfE6Sf17LSZQ9LkMw+4BcmbR3/NGctdElKHaXCOnZCikSI
SBECO61n3ATejYvBmkR2iudNTSA6YW9PaUfQA8cXK/M5Tui4llOOCDxULnVItNSkoGRVOpE4Mjht
7HIhCWFdixyNShpRbS7fDtReSQABGh/inqzQBO+5K3XajMxNRaPdRWYPSqAr+tU8z34kZuK2UNHT
tyBtfvVLcZUYU0bmHRQ5+Bzhlv1a38wzRzPBquA2ZiB+1lWls40ZSdorgcG/Sviv3fdnQkEdRy0G
VHSLKkJBiRbIp+KyOg9HQSmATqXysOWGRnPNXqLAOxsXdJKnOkFcPgrOAsR7kqjimUSSeDoQTQPH
1AjyxGmUQq2vcj2Wp/2sLZLofvxEp0YbJOmoILCp48mQRA3l45nJJDDnMaFBaowEFaqcVw5Gl9hU
V4JvwwqHci1eKh1KNSv6LIW6Nmw+Hv5Muf57fJSQdNWTDRShSBZPH3SsTSsoddgzcSGoGe3GSq5l
WoxwQYVHVfimYFjVI/qJZLgW+0y6E5eKTINaa9DpOHujA8xq0bpG+gyh5vcP90fKGuit/DqnrqLx
+P8McF2dX/9dd3P9lP2Mh1/ta80N7Rr/IYYYAEM0A4UEUks8+wh9/9HcGEBBUL2KIk4gDEdoYP/N
CzH+Qn5L6M5vOroahMH/Ud2If6G3QSCDIQ2vFeRK2foT2c3pjDcwUK7iWNwwuGJWoey6xl8pkCl0
zrHeduDtyKLrn8o0LCicouCQskxxjKaJ95J1QZF7upwZ04QosYJKJCSpPOCZKBWxXFSUFkjKrgbu
DkS6d2Z6VHuvPsM7u5Px7jCqhorU0OFt/F5srx5NCqpcycdIdDVKm8ABPCXYtg39Kr0ek1L8rUy/
ptmW4mKbXcF1rS0nrhzuCYRdc7irHwTJEYwrPbupBJckOBypTrL5JYaYW+AmOgtJb3bi3h1Lwlon
k/jlESCaB+lmMhyj9MZhX6FYIiojiU1/g9xJntKfypNVbrTFEQRPlN128ZPcnZ/nZ/Ry3egmkDAj
ajeyGy97wzoU4f3CFXAaPWLlKvWMYcuJdKnZ6Jt5wDdhY8W7A8BA1c7dzrSTrBH3Mw/oXUAAkC5e
NFrhPklo7KDBPtKWcE3268ePP9J73whEB1SLVWiunneLzYpKm8uQYcWIHhniwvlRWGi5Ph7lN+Dk
PzLov2ccKjYeTMFtj7v/dJYPLbSkWg0WNzJ2NFCu6fpcbKL2euRqVQ7Pqm5XMht985QXX9rsRtJW
0RVpDd9k+lPQg6ZGL5qdRLMFAum7xvqaGiM9sW4NmbLTPm5uYzrZjUuwm8Zvs/Kgk3w3hm94r6b0
x1BcWD/vPg4FerpzUitZV9Hp4zRzRP9SI6GhOEGpfltmvWNkiR+Fh3EWnTXbnibdRkPNYAwT5XEE
b+NdgonNYCaL29Lc9NUtXWujep8ttFt8EaLdUKtuZkwk3x708IDswKvGXVp7tAI3khtLdQFA22kz
uWN61Hs/pvxm9LuPv9Oph+jvz4RSXWQvZBJK54aesF2CaUyRYtEqp7SVmpwQ3kEXAleCAHVgtdTq
36faf5cdnlpP/h4TbztGDzZpmfji9F0q2pJHhawtbqjK1xaatTgNbiJNPYxaldsC6TknTvstSiSF
spMSbczFcD9+7FOR/u8fQcX+Ab1IAyxFXvP0RyipntF9Qp8AlRZ4BeSD0iILmYrnce7ECyHGe2OR
5oJRBTMJEvjZ46qCQeMW2kK4ZgzZAvkt9hfDN4My4nuLg//xk61/2tm6++0F46CS0JCK6/J/tQVz
xy8XGdMl4kLlUCYQpsuEJlcg52BUZ82X1DAcOleSDjcvLPl3NhZGJj7lLOaQPXc/oY+rUxKJPGKC
UHlUu2Qzc8O9cMa8MwoHu6WzDlfu1fmEVXuRCwnPCOE1bOy+wF0RqMp8YX6cOUp+TxBNpHzBWaZI
NLA+e40pjgI6vIoILobMM+cUvVYfeUqPJMMYOpOq2m0hUE8Wpia0hW68sEm/czaA9SLKX7EohCtn
UfFijVmngg5245zMcyI+1Z01ueI8TJ7ZzvNVqMUuM/jCqO9sBivnhm2AsHx15Z3OHYr8+LMzUqZl
MaW0eAUW31qJJ8ZPa1skR08Qk348W98dkV3VEBE8m+LK1H89W1OpTsMRGKSblD39diTkx1iUDDtY
csmphDS2aSIcXvi47yxIgGG0olnJKvxn/aFeLRGouGXb4QTg2nurNUtph/qsuYNVkkVULkzXd8dS
DdYD9iTuOus/fzVWQM5dSFPGQnzij3MMqHXqSltPlsqeBenCEnxvNEYSsdCJGOrPXeEoWLIwY4JQ
D3wYZgRfdAGKHRl2o71I6oXXuC6Bs51G4x0S6en8YiM9fTSFBi7ybEjsNLTqxmsAG1IDvH9hhrx9
JFnkfgh7CzAQtqqznboPkcnSOJsXmA6qp6HyGVLomLWDy+2SeevN3mmt7Q7oWI+fVlc5nU6fKK4p
KY+tIboWjcPQHZjjtu9D4Nup+GVuEWM10rIjc+e0enSJSrPGQydvk7F1FTOmYRAusbOdjk0nT5S2
o7wGGPHz0hQPaFuQRqojTLtydFKRLA1S3T4ac38IW6CaS/tQxygX/3BF8nNgjoc9hEmSyPTsqwa4
MIt2bER3XLqfMqvDQ4SxmYN0k6IBtmGG9pfigfcenXCUQIBUg4aS9fTRKSADTR960VVSJDJmH7jU
Z486qm60TIhrjVg+0g+SSr5W03XCUl+KwfKwAaSXfpJ1pLOPQBGAPAA/ioQ54uyaRD0LDbsRczVL
wZbFq584lIUrkWLJl9rUbmnelNlYSM21t+DnaRoFbxDNK5ITN2RwowtB55tDgAsnl0RZY6Mi33PO
3xCTuY8XCR/AbNG8II1IoAIZrmldWo8N1Bd4DnkVvXz8/dU3yxpsASUsJHBcDrjtnk3EtUeqnJHr
d0Vy6n3+MnBBCMPHsvrFmoHdjZU78IPCo0rc6r61fMl1hCk3Yvs9G770/U4WvkdoamscJJV9jG+1
q2zcor51EWYbxQZHb6r9klV3YgmbOyO7DyKEpV4l78rwSzJ/G6KXHNdIej21tx8/Gi1Z3nxfIt01
8FPogACY8WymgUmQkqnijSbNVsU6ye3T0H7O5h09Zv2m/VYXhjPot8H8ucz2gcmt9bOZ0k+OXqNc
YbSbZvwihaMd1ke1r6k7Pur9pjMezWqLp7UqN1CWZ8uv6422y027GdwqcwTKZoITerV+F6IO6HZl
62tU0ZJdphyY2UV/FMKfcnY9yMgqn8riWh39b1O6VUTP0N1eP9KLY4pc5XH6lsl+330dovssu5G7
rdYfLO5Qml3+0KLHKX6k14AuvITRPXVsJcG05lBdzDV7DLz5E8rgcLHFcVtg3Z+1u67Zy4Mt1Q+l
RQME5tXn8ZnmMXn8qQggAm/oKYNaR34w6N8n3uHnIRzPIp4DJ61noTO1fK7ZmrKvwqMJt3uVvIbg
1x+M4L7uHdM4GMOG8EUwd2soSnK8NvaUS0w0zN9WDzxZTMS0nRvSivhZQnHp6P2tKPt5ukMCVGmo
1q8SWJLzsy7dRUHqx91uGX7k0Y+p8Mh4FtW1uGzVxjfyyi5Hqlm6ZZsKiefrekc2WTa5jHnBtK+7
raS5gbqjQVphXjjh34QwK5gWNhJ8E5y/XHlPdy+T0ykvKA9gGVHIYEvJnpAw8VBYfB1IIztY9f4M
xkRwypAUV4h+SemopnR2o0gDqWyaaY3x+R9OPgwqzbzQ5l5YLr+zQqfbIZGvSGAG9Qo4pXi2FaCv
0epZMGZ3HG6R9Iumo8tHBQocos7nVudLfq/od9J/mtSfivqLRpxUPrcmhgtZ3EWtKxU23gO9spfB
7U1PqLZd7GnWhjKeIUeO1Lq6+Zj0sl/AiBweo6OS2qgL9nlLUdGmwcaRS4sqo5m2l313CK8MWPJ2
pPvRvrvuNBd4eckfDqBgo103N/W9jNsgcyjuF7Gb43s9klLAplJLm/BmyA5Vv82R+eT2TgFPXdjZ
89B9NuP7wqJK/bL4oegVtQsOTihdFn3FLX6uaZwa061O+1otz1251YI9eV5pcM0Z4wDkcd8KH5vm
poq2suRRCZ2GezICaKI6ejNOm36hxEFx313Q3hY0g/WxjWHG0PArH4PlK67dVcOqssoG6btJ10ka
Xl91EoKOGsWn8KSaW7W6VVrSYTpdO+u7Ib8q+62Bn37++fEXfxNrcWcUOWpIUar6+t+nU7kru8yo
a9pBjJRuXC0enrWGCjqaqf0SzMGFSOO90SSJMwbalcmd42x2yTp66VYd6SOKzC1RyeKNVPxtow0k
tzCTC6O9vdGR8iUXBZFFRIkK1fX04egKST/qcKboCaTHmfMBuYhCG4B0Sa/VnpkHGGjyTXxOQSvd
07VBu3D8rG/vbDURJhPLYuXi/Z7jvRKjKqM+5XnhAnOcZ3HiFvROurBq3xsFFgL5ZYJlQubzxxQx
96dmjRGyNH/G4zzBEADd/scThT9cAakHd5Uvd3aOygi36IpBBTs3ND9bsOtgdqvJ1Aa0IjEX+cK3
exsIrWORLAJfp5HYOAvLkrq08n6o6QNY6vU2Ea4skTQatx0En4UbFBrHOLXIP3xI+MkqGXPS/mT9
KYidb+xVsNT0Bh1wBYEiKMfGEc1reflRt/Ro/fh9nl88GIphVigVvNyVH3M6N5NhKkJ9LElrS1Z/
zfG69ihGV2A9KBGJ9OCK2rJrKBg0Ph73/OxaqwJrrY/agEJ8+Zuv8+p2KgmLIk9V0LpJwE5b56hx
cwmgoAEtyjFGV1yES2SkN+vQRM9pWhq3HcJsrv5nE1SJRKk3B4PEulbpV9Sbr8Uhdg2arM69kHpL
Qc/wRJY3KHZ2k7hIF9bH+a7D8CszyySvQ3TLRe/0VdNVISyF1Cpda8VJJIjh+5KwqZnJNSAs+/Tx
Cz6fuetoAIPhB0pUe/Tz4ID0kg5thR4s4nTbjmXgiuBIzBrXWEUTSx8PGjK3l4/HfPNRZS6xJK9W
APjq6z57wkofuoVAtnBFc6JB+srYMChr4hboIqjE/QuIm/jCBP6dGnq9ucFKXT3rss4lwCABeLZY
Yg3tVdkHOT6HuyX2LZwHYnAwmwejVm77Bg786kwaQ7uhpGrNTlXtxPzAXwzC3TJ+Rz27CFs62i/i
92h4SKTKF0o/FjFhVIe+vOb3uUy80eLKO9gGzg7+Xau66yXaBfqow/gDNIHDvvWzdP2/CmjqpeCw
lA8fv9w304fnBJmE5wLSDDfWs+c0h1IFsZ7SDrRq7oOxEZwat69TTeVga3qlXJitbzYGcjjMnLWM
AugL1PXpbJ3GatYnBOcuAQHNeBDkRLVlC/Qi9rIse1mUqHRaMV711XcfP+i7IwMiWKvyypouOx15
kSACdCVtquck/RVN9Jw3Rk1z6iESNgAzfXrrOaZIvzPrwsBv3zCPTEKQjDnBgXpOPu5lhMNKndCt
MKOHoxj25M0NLltzZzlVfukk+33qnk5csqzEPeqaeyHnerZaMm3MKq0DHFBmLYWq1m0aXd/m7bTT
Rn2+KdvJL0AW0SG9p8ldRrteWvtdWD3nXT3h6RLUr7B0zAzrdWJ9J6/2YaUytClH8e4q2I7ybFfT
OCEcHqSBaFTG4KDGnjg+5FtRCj8Pwmp1ITrbIefZFNmOCb+UPb160n0neHP6lJcHwZJtLVxdCnQ9
5GJ2H1GZMjtf1O+sesfFnntonvq9hNOkrN0u8YP6ieILXZpYTPzOIpRQ/zUkOKpwt2RfxtjvLDQx
JfCkisEOAX901BGL/nF9iLcB4YK0OxVksh9rL5DXbwOnDL3gA20gDX0D1BYJp5Z3+4yLiN0hxRoL
0S77UnObUDuWHfxKWcMA9fH0f7Nxr8VyZAQkUpHbSOb6z199ETHQYpo/cRWQBvrwLLFIo0fcb8MX
YzJCB8uht4SC//GYb2c+JzG8Dfl3XZh99HTMzMzqpGvqflU4uz0dRkl+x6ETqqRF8EF9PBhFDP64
k5kPzp7jYZVIMCyn1OlwY4GTdxTGzhWPynP5ib1F/KIp3J68NDwGGDdmj78UnldKD+XMxi37w0DS
p0Uvh2rNbjFZPCz7cDeBpM7pUH6Lc4Lfe7xZ1i2dMpF/mRgl0cNiMLE75WnqbwymkODIGinWXRXZ
sUZbL68AXzh/m1QYFbMdWqTImXh4N/Cg4L51KjB+GF1qMPTobhycrknkolqrNbIPniY7Ru2aq6lv
O9Gk3nJTZSvEG8gAeeRnwrbW6GcLtsReo+4A1pBd3Cm3yx2U7LVh9GfjK7JVFAi0J5qFrVRs1YSG
7Bs1/FmY/lRtyD0vNxZXusGh/kFSC9Fc6Jb6tqmczLqpNL9p/CZxMMUn4q6i/5+0KcTtvPYehVZA
DnPThsh6N+rsW8VmkTdzt8PYqYWOPvrJ9za5VcIrCMOxLUZOdJBvpsfxBfvQd3kjHArkpv6Qal6o
3YamPeInQVrWD7SJegjm56ZGLvkc58dccEgDSHdV6IW0LLRcIXYRHFs/o+vlwg795mhYJ45MecoC
HUhV4yyCEzJpxha1MHEwdtutVZkO4NftoLRoWCYlulryTMUtjJRepJq7uzBx3523VDeYvGu2/DxJ
G2sltppe6lyaI3o4UGi9y411HjYCjRf4Whq1HATCdhqMCAQGuqB9/AO8WaY8vo4UgJwPhDeS9afr
RuKBE70JmWpCe5VHUefqdX+fLTVZkeJSG4Y3+xBxOYkejbNJXLejsz3BjCOjM1qlA+rVhNt2Dq7J
0KNM1FC3zNlT2DEZEvp1Xdgd5PUGd7Y5MC5iIYDJ1KNpW32y/629HJtm1DsXe02wkQZ51W/ACSqy
RN2wa+f7WFNWDYTkoB+YbjuwL54wINqmRrq4OWGah4t3v4zkgYpe/pUvhXlF3CbnzqINqG1j+scH
cRc4HUTFP929FUKIlWtJhA/U7FytATRIHgRrxH4v1HuYeFtKcDQ0IGbs2ww90lh+hebw8bRYv8Tp
G2NMGb/0KqWAMXx2aul5ZbZWiztyxlC7WejrqyP9HWoZPTpQPH0ViH484tuJuNKhKNfIAPS5pa7r
9NUZBb0QsOmAJIrER3eVCT8yXJrm2As341x//nist/NwrQUhI1unIW1zz+ZhXJZDa8RN6QqcRZta
JBtnTFRGLPS1BnzH0LKuCIsL/+Nh375U5h5GuFVBhCz/PEdkYRbXx6IEriQPtd1KrYfcRkTQLs9e
JomPaQIW4OMh30aEChNmzXlSCqf0aJ4lN/B90LQ2SktXmgb6aXdkGceBnKa+9MGukAW6cevZeJVW
OcLhXq79whwjZ5DSP95mLY5mYn/uqkhwz+9xfZUqmHqU3F1tPFOn0QnUok2zCjA7wL5l4xC5nXRY
HNpy/PgVvJ1YpyOfpyPocGx05jqy4RqTGXgDfTlw+GuGFyYXXvfbw+R0rLNlU5F/NtjOYADUwvfZ
5L4f9QoySNT13c3SHVQ5qX1Jowz48TOqb5Yr47KtshWQJUPxebp4cgwINPeOSAKGUgUxqO2dBBj9
hfvbe2+SsJ4rBgcFqsizJRpimguFSC5cLZcKJxZ1d1ZGu21C3F9adEls8M7UtVRURkxcBTWzdn40
JXOrWUuZFS4mm2dwUC8lJq+ZDnXXIydHGdReSUyN1crYUXkMt5RCL5zO8tvTef0RNDZARQVUp59t
FGFDsZLDkZ6Mw3e6qHKBKYyIun1SHIIKdhLEqHhfCiPAMlV6AhaHu4dCALy4wE47aTw0JDYchmi8
vtfwxiXEnMAGKicCPo33v7iwi77d2fiBoVkz0bh68dpOJ0KvaIkiIYul961wWw30hwvVytebFMoZ
ZoVIHJGDN9KFE+rNxFCpL5MSQoxLyl3Tz2IoUwhyVCgJXBzob35ZJd+FEQCOanxV8tT8vwymEOjL
JBi51qxr4dVBgeNU7bCkwaCLG7yaVkpNI5UwHFWblrrtxwvr7ZOhj4QFwuWNCfhGaoxuSRybiILH
FDY/mpoOyJVpbXCSuoVU6xc+3nuDrYozYtGVtX5+ew/aPuoEuP4u+cstmKCNFqiDLROf4v3XXz5+
sjeHEbxFSm9rPLZ2jzxfXbMwIWqTKC3VFA98I8EyUlvmE3R9rKDGsMsj6CsfDyldGvPsMBJg5xlD
TDbEDNA+4PLclBWWYjxD4mPfSh6ZC8rYteSnkj45UtRs6YVoXaWE7vj3vi4LlzN9EtQ9tDfoWHiv
P/4B36we3gliAfI0FIzw5Z7FidPcB+x/auxyCxDcPlOyW7n7UZf4Zst+hq0W3ZkZ9r6PR32zeSPu
Ude8PMOud9izUfNJb2AAZ0CGWUi7TFh+SNbF/P/vMup/Irrf/H4cIcpqJlgn8rmaykR7FMpyELvg
RSpfjEuEvRHpaXHFofG3fhSdfrTSUNrOwpy4vSX9bNP+cVaXfRTNiM3HpdrJUfTExlvtRhGebyUp
922jJBeWwekh+vdPSktOggTSdUzzs92kL9VmDIQItkalX0M8uMHMWRDrhsmu4o5rKd+iODzE+qxe
+PxnHasYWSaFTkadGhBQyjfp9KgIVfC+Fmsi7rbJpOMYnOZtU2eZP5eNvBFRRbcaiuKA7knePEVe
PO9XxLrWNN/Dcfny8cQ4qy78/nl0i/zJeqyjnTzH2k+JMBpikyZurGqYXWsFkYkrhEbj4U33xrAs
N0tnPaK8AexFi/sL6/V0uf5reJJG0ExEouRzBSWYBnEYEobHWkz3dPDBwtRiJhDv6tYCZDQI04UR
TxfgPyNyS4Ovg9nvfClUU6/PFBVYCkWCQk1bjDtQmUtp4uKMZmVbD8ZOCUDG/H7Rf2RN+n8K/V3n
1H83H93/Kn6FT9lr7xEn+D/eI0GS/iJfKK6qLRUtG43c/jEfCZLxlwYWnmCT2qy+nsb/dh8BA9aZ
Lavmis0MdRJf+Z9uxfJf5MGxHFEfXAUfovIn3qPT+bn2y1SZ2RSiODa4VJwfYWVQxNOcB0c9FqRH
NtHsATHg2AF26pk1amdOP0qQCptXb+ju7y3ztWvxdLv+e1RaptFNkhcAO3L9qV7FH4CGZjjW1hHq
IaKROY/va7zxF7qHvTsILRRWMwN1zXPDSQ0O0gw785iGqvo4G037OQ3rab6w3E4Djr8fZaUv81oY
BiXB6aP0HMM0NTCPeR9lsm3KoXpUTXIdoTXSk7EwLgRTGn/cf46gfw2Hi22tNFEDx3h28ubSRBoN
LmNHCaX0XpyU+3CUtEPbm+OF53rv7VHr+WcgZQ3rX30ivbBkWm4Yx5Fu1Vh2TJ1AHYbfx/PgvdkH
qxzFBxci0AIsgJNBwnYgX6Yf88C0PvEvDavHalmusqUS/NlKMprNQzl3Px71TVuWddKDQEFhyp4P
U/ts2CxZ4jnKzGObK407qk2Eo71TVTeINIXSiZXe940VeIWRGV81E1GjpuThjzjUYYsoENcAvlf5
3misGmd4JgVuVmBYvfAB3n035HMoFtOaVDlPsPRN09fWShft69ZX0hRbPSB8gyy4Gb/ICmW2CgTl
9uNX885XR3TPUanQcg7R+NmbmfsoUqNRPk5JJ13JDSLNBYLfny9MCqYsforubDtvhDdCM0RzLx6t
fKBuEJhk/RvUYB8/CRqaN0uFGtpa118zJgaKhtPJVUVh0oD/OUzLwGnXaNr4aCVmVl7Rs8Es3dhc
rz3wAMlWDbLUJx5UqwFqRK1I/ZakUv1CaSbARE5zda7ohlqRbS/4JMChWoOaQxMFB9BCpoX5cIJx
Hi+4N9HzZLNNJjK4W+hGJNh11E2dbVlx9WCQE3xo1FyHfDXVzUs0tB3039AEH6YJSouudpnAjclC
pXydhgYk3yR3yecOxbWDEkza0X9d6bxQ7KUUY33cyi65x8Ujy1hINit2OoTCqBwrcjSyW5Rx+qRJ
SbxikJdEckqU5huzVigUQH408RtYyqeGmGjy4QqieGqkJj8SMdHOMOVvyPY8gkW1W8zf3wF90CEi
qwtRtGFB5igJ2srMnXKO+VfAb3W/VK73AlynTngOe3l6aZJE3ZlFZySuRq14cMxGiO55j9ZOhqtq
7eCKWarDEgv3eg0ub0ev3e6zqICo8cOiI7smGqPgVC1YP7vVotXbk5ZjtClKipEuhLf0xQQ0Q5FI
kOTQi+tuKQ8yrALAE2xh1AcjDegK8njhF0wzsLMNe8LW0tPEuAp6daSgQ/3tewEQYxVGTUvpqrWg
6HZjRitABwbXvRJr9V2Yh/VNmTMCbikj+1wkutXaXDfMBw6VcMOfTp95E8zXN1MY+4NpIgt3ayVt
7pah1fa1aIVPEXAwsN/YoaSN3kzpYwEnK4G6pA0AbdUJULfZDqlHi2Vki9FSjcCYgNtU6KqsMXUj
a6yodYlcaStdFwTfMFdas6aHxVMsDXSDVIS4BZ+xjNUPsJHGYLezVt6QeuioeKU070UuH5FxWhKa
rdjzkobP2jDFsU0vSUiOYdHMz+JY9zQVJr3rKdPKBa96kJxLlMBbpgASLE5Zj0qN+EoKbsqUcP+6
HkfKxLk2lqOL2my87+K0O0C5U15IT+nzXapJ416GeErjP6XGYdpzJ3fTIl9qO5sj/K40a88QYS5W
2lHE1gKUwLQMF/xEW7KUBikjLbvGDjM0jW6hADtL14ufaikvWGJiM/ZIMEc5WF07Q495eDKBBIiR
8TKahdjb9WDqvtCKrJu21sSYcwXAoJvVInzxQOmn53iS1AcI7u33ERbFvQH4M3WG/2XvvHojR9Iu
/VcWc88GXdAsMDeZTCOVpCqVUZkbQuXobdAE+ev3obp3PiWlzdzavf0GmO4GGtWRdGHe95znpM7k
bE0idR6JUss/2W4h7jNrTr77qvAGDhU+zgvA6NlVpXibr/wiVneN4tM7wMOurvqi0khenOz6e2KO
PCDwcsV3XQ+jr/wCmH3gDWhllrN7PZikegWeUfnfMDqGYjMNLREstd8VbWDP/fQ1LLs53pnc2wg2
MZjywNV0/TbP9PZbYs8jgBxVpL8mHgNmTaMcPpIfXP1wMi386pUeCvwKON63Whr2g7Js+ouZn5Zv
UyC8+kb3s8WwU1Ukj5g2KyFkwVS98zSB4EAr3eQrB8r41pRmDElZCwWqsHFGextWcztCEWssmqCl
VZfL8Up8quxh+Kjnyzuo9P5ByVRDZSnpP4PQqWeuQDXoYqPZHh8MgF/30N/zDIafRMY3G32WHMDE
ExdQkjB2C08fyIILaGyCeDLYRMSEJdZbyFJGCu4tMX6DdxUxsT5trIKplZEfsIAl3SY2zfFdV0f5
/VhNE2g6oRk3FCxJzxZDh6i+F2YzbZS2pFLIvMxGbtOQ32e89x5sxDovUenb4ODGQoOm2EXzJ0qC
pX09pGN2RRSy6+FN6Pr6W9G3FRlPtpmAZPdLzWAGaiqCmF2wjKJI0D8RoLahtDCX3aYeBei1Te+2
o/VBFC1k4EqX5l3X2h3HZiiZRaBBJzGvNR+c8q3Ms1QLwALy5YraJM4Cfh/S/OWrUBtOgjUvhD83
y2IX0S+vTbSl3jgnOdnZrvnGsBL3d1nhl9mBTqclZY3YSOykqTAz2uB9R9J98iMyX/0NpVVTbUhd
d762S7i3XeuEXuuzM5TbHmjQzyHTJOSr0Bd7SbZit6tSPfnWQw18p8OJ+qXFwvjF/tueN6pMePRE
fcXjVR9GVCW0SuZqpzWefV9TDyl3VkXd0HjwEql/bKYmzYN6InTp2AAM7oANJhldf6vCHqDFLRLW
uC4m8H4qF9Ee27X1U6iUtjy0p0wdoTYI3OJg++ADjKGujlZeZ9rO8Vr3LpcqcsnbyFNjN1ngQre6
DxwcVUuGnWEo7OZzmnauCmA0FZ9D3Zugd7kpecuhz+sTaNS5MwTvy5tlO41ATF7UjruxrTh0gkoN
JnjN0nlUC5pmF5qjW2/tDALa1o+AhW5apwvzrUBGPuyVXUws8Z1E5ENrp4ZFkNpxtIP7g3FB6gqu
nxfn4Q9L2cjAx1xHLx62fDsGrIBuz9Yjx8hhhgTUs5tp6ZL4SdltbWiwIdRIa1pK1SOc3myYiW3y
UTYacANNFBhjEo3Ndkx463duFvYQdCyR2QtWP2rofMQs804byuZWNxWgK2mMHuAzWbFSObk3pcck
LB3tRoccHF8rlgJkGoJklatCVtbnRXF5Bbe+GIJOc9ovOlsF0Ar6RD6FyBDnBkOUyHBbgt/3Pxak
xJT129loCGMqIEzdY/d0v5kNfTaCnZqJ/clMuLNnZGHGImQVOTumETbipmngRZPJzpGBduCkvSVA
AFyAJ60Uq4DlsHGw6PlzO8PBJsap74xiy2rUY5yCcdxsWhfy7EZaI7oil8ySMWiXGC7VW31/NJ/S
uRTNyIMJaVa9I4SRHCmO7GR5aZWqteNopMUHR7OWoK9pdNH/JU8JYJK0jOG6RbMQo8sISQizxQzp
sPWNaN72LCLlPu/aHjI7H4Yd1Drg9q18Sh0bvKcIsngMTfLIDJ9ssmaIGoLK/IaSD7n0Xa0WtZbu
Zm/R491UKiuvB4Ssw5UCHN1vCdAtou0YmXBB7TSqf0luNEBPEYPvqvoSf0+iqbplqhe07K1+Mm76
2kmBXrBT6bfsgXtj2xV1VGxmmOhg1LvZeZsarK8btB75p2z2qS/FaiFlc9ay4wO8bYEqKtY+KlzF
7ZvCGYbuqk79bAhm1O1f+mRw878rv/9dd/oXqq9nR57gsXv8J1Lq7rH49e9/fUh+te3j/7j5VZW/
TotP/LG/w6Y0Q/+LqieudToi5M9aJue98Zfs/v0vzbD+QklCi4sCEzGb8Fn+U3zy/yI6cbFeImjF
ae5Sg/in9kTa1FJz8j0UYossnXLmKl7qXNzUupax1ESXVpdFXWz5fUtp5VmJoZ26kjfJu+oJInic
iOGbaPj13XfepeqP+gO0W8n3XMK40RAi0hXW8lOeDSVxYTVNo64AAQO5ROVCYRTT/rP7/39R1fp7
EDhCuEU5duqr6zFrk+NHoq6AQ86BwAS901I2FucHeeWmGcvJnLvG100h4/RKmJa8uSnGK35M99MR
sMgq0xrvld2EF7zj61oA1oonM8eie9BxPCzn62f3zCn1MQ7H6irlGFyBK87xOddw+y9UY14fBrMc
VVOURWv8TOeMfu1G9VUSdtbHPiYdksDG7kJdY7krz8tm3C+bHgBvtaDcimX39FpSYkjUNMKxLcbp
0I8diDdLOhCCYbLqV5NVNxf6IC+vCvmNSX2OKgdAvXWdzpTwKXvXOjpOWGw7snW3Wt1eqnG8dlV8
2kjewKawYV3V6AgkQkxVWGDTbQopogk3+mjj8deAAUK+u/Skzg+HN/30JuYwoIdZM45awaZPT02x
7eqiexvPvb1nHmkuiE5WkrNFasvT8oEJWNxCxEarJtbsSKevVHnMCa7+VgFB/V73c0S+U7bkFmSJ
MaEQKLzsnXLAigQmOwlnAYi2n/TIw3852QI/alTm7te6MCYncOm7accSCDOLWl45n2TRLNZCGctj
X2X68IgJS2j3rTJNhpWyMXZ/9vVSameyW1runHr5gFfdW7aUIfvtnhgLKQ4c6Vv8i559nIiMueAV
f/mwsJRRXWcqYj5iu3X6sEI2u3o+yWMZdfpOsyIcWe00/GJfIbb4QepLbaf1vLRcGcMgTnQ8EE/r
Fz5vJkPWUXssE1cGwKung+ep8QjFOft4/h6+/LQYCe8MihZ04WINCFSpTJ2ob44OCUQ4KCuN8iuI
0T8eZJnBWfxYMVgPVg+qB607pWF1tJSrHWxXqzbso439+UFeuWfC4H6ZDnpr5N2rWQlehWb0bnEc
OkJkyAUFKBrhJk8b0Vwoub46EgMAYoOpgsnq9G2Azu1ZGvTZ1GuTm5QC3R7dT73Lx9i6oHp85emg
KgGWgOdHWEy4pyNxpDeVoRXHydTsDXnAsF/d+BKk6rXLwZ1GNio6Dw+x1+kgicgaXbrZcSwJfh2F
Iw8xaYJXSdlfcr28ejlsTVDbmtS21pdD2C7pclN+1PxkOlSjlVBABKt//j1Yl/r5drgScj04y/O5
r0v9jj5XttWlR+ITHkWdT7e129e3Y2E670tzmH4ataov9JFeHZIjNRuIBQO/bo7FQGqpDqRg7Jp4
mxIku9dHozg67VQep6mrySfQ4Omdv062WjyY03WYvShGP/ajrFiYDE8fnOv2XWS3+UE6RuTtBmfU
f8gqcSgx87GNC9LF3KTd1JnkV9fdV0tv0+8+pQQwClYFkYudrH4Hon98O43ZPG1Cp2qvHdQfXxD9
piXeepDEm5jfD67FluF+yA3A33EmsZhlLXIn7FlwXu5lbNp3HETb/l06VEOyNyj8yPdk46GK6Rod
oSM2VsA8fmgWHYXgbIgfRWqUOsmfNtHPVA8dGw+CGb41WyP9nQi/kdfkURC5QvJPRZ9fg/AzmFIH
4J+NR33uzH5jqVjnRN2TLCQbbsbWNXB3W+aMo8kArx/tZEEOKZIslRBsKb27ykjDr441AaApkF1f
QWIKfze2kPZBZd30Je8JZg2ABGNHcJo0+kXpBg+s7NEyEHnhZnsEjQOp2aQo3ngVSdEb06XOs4Xp
1DtBVKimOfp1k1FTblq/3UaxK3kgbubBh2gmJvEmHaYxyChdii3J3VO6TQlNNLeVJ8aYtIHZ/kLx
m5MzdY7id4wJ4I46DKiL0OpAPzRTSJ0vCes9BPSs2WqlMn7a0RBpm1w6w1c9Mup5h7RHUeLq7BT8
YDn91DDUAV0uJIEHfVyEOAbTvHnTTaQYbSesk2RcNwhujtHUoweu/C6FLqCJOOewWU7ve9vpv1I0
776HfGAyqOwIvH8zt8PHlBjW93EdjjFFFUU8y7FR2oSnzhwNsI9NIrwbaj5Jepxkkd3PdlVZt3MM
3MUheKY6tJ7izDyjjj60dfPR0ao8PHoTa17d0KvZNzjFRrxBsj/EoXIHPJfj9B6UTNRuLYJSrzsv
yx4m4ra+5VFh3HpKRZ/Z9atsZ2sLi40dvpg2bV+Steh0mkVYbuN+KSYPR7DLip6gT+04yUD80oq9
mQKi4IXs5PcpjNwBUZKRJ2RLOsljH6fiJxVVWB9kg6JBsuuK3mVaZHzihSDZcGOMKv8d1ZJpTeY5
uv60K+JHkhUq42qoRZh8qjUyLTazcIinGZE/J3DZ2/SDGAur22qcJdGfdRaw7p4pRVJ2x5G19eJI
o/op9Pk2ck0yzpti4mwUlVjR+9DA20bouXZgPwTnvcdF+GC5pNMFYe86pLarhnZ61HbTDHE3rDGB
+gkfkt5PB8I+yD6M6V7nYC4S3bgnEFLTg9gjVdExaCQdHVURZD5NufeQN4WqwU6QkrX3KaPHO2fI
/AcakKpGD5RgXKoi3a63gkZLBzE9Lz7VLn9q0/kGceb0B221a+K4+AG2K/mQJ7OQu2nkQ7+rXbfI
A9p69u98IuqKjMCy5q9F3RJ4gQQRVzHPIoJf7BGKMlgZU0kiyvAH+ZoRqbektVBV7SrUUUCEScfK
EbEVG9ch5yWwK1P9IFOqU/s6IZ1j207mlGzbMGqBWsciHx/UUCPGClCeVxTsCSJIw5twstylAxKb
dLEMw4hvHVN2/112IRVkCeteBDr/Z7XP7kf/+LNqnxdclj/wT73FFX8hKuDEJwDsLqBhes7/1Ft8
k+BvH9Mde2NCLp/+VVmR4vXvfxl/OehT+ExsTKcLYuk/9RZN/KUvpDMKJfayF/2Tasu6H84RCjXz
YhBBTYSWQiybqmfnebZ/fZyZs7abidddktcsDG9t8bsU9jEnyamCxZQ/luVD7t4gxdhRwqNHU101
Wn9QjXmITQJ31HShMrPaEfCrMBwuYgAPKQDa0fWhslKhRzaOv+t1r94O1DG3o+z8nYwtgFsOiNNn
j+uVIs2TUfPZFoQ6E2IdSmJPVhkexepUGc52OuA1dXbJnNMqbZxSII90ZofMlDirrU1k2W1Lp19z
5ZYcsBTYflZqHyTgLT0wQrl05aMmv+tnOt9kQYe62Oi9YKoYdandGzT8PzfEC2FjzFIvo7KvG3yv
yja/kDRAgFI0xPPnOO3EN613VXQIfVhvweB5Y/qhlP4MwBgYKubBKmnC/XIlzk7miHvpclPAPbBr
aklF9SkVXwNo5Wkipmf5FrPZkQyMjZamfD7va6JGxCGZveigcZoRQa71ub3PzbjfE+XAaljVlnPd
4A8YDwmHDpLF+zL9TAQOKVH0AA0nYC9Byk8+jMRb2w4M5FQ28b4OU6Q6FcEyMohr10FNkdkt3Vuh
Fv6UHwJq9qOooflmFLNOeFJVdiCVObFu7XCaf6CaIuabfK0GaXIE+IGUNMocmxSsTYZ5aJzeSovc
7J1DsoGgjp/iDZ01zuybwXMxTkUt3WFmddb7ba9pNCN1PRef+rkh/FNVnvOgtAaS65iPRneM9Dq9
MzRzmC+8Tf7pfnZ5mbwFBQKVDXak4/K9n3xTPRHlihirnY3k4MrRsX869JRptGokC2/DXNVXnZZC
GMrz3gRtPTALXfgNyxdy+kLjy0MR+HRaxZq3qgJJM6q9nPMY1ke3mbZ50sl8Ow+emV7PbknMbK2N
IL9CpTcol0BxyP35T2qFzBeI31EqUlRbBENMYus61Cwnre3nTN+NyUgNL2vkuzSW48InaG/6oS+v
/Dwq96GBaWgmx5lsJjXCoCjK7ZzH5CsN3aUj1ercRvFokZPxi9CiG4RZLtPOs8nO1Zw6IZob6ZoR
5rfsNPq3IEjaT+ev/NVRkBcD2ASMAAv6dJRIRcTH9okRmJYq30xJme/ycL7o4lme4LMnzMVQAeM1
47yEuQ+Qx+kwTUqeYRVyMXWVee/8wRPvezrSvwxgj/3s2Xf+5H9haqaJZEdy2zVZfGGWXr1jL37B
6kIRJegzwZdGMCrjNw2zmiZ8N2zTZN5A4HFpNIUTdYupvFBNWH1fL8ZdrVnhlFZ2khSkCsf9eE3Q
AgC4xv7WxE2PgKBuYHKl0fRzKp0kRhlXTe/OP+DV6vQ0vslHThV3kauurX9aCaolop5K9AnhvyEu
520ci/6dqwDWu5PlfD8/3sqwxafEo8Y7QYXfXFgbL4ijlVaE5pLwaPptBikvdgOp1+anOMe7bboq
vRJ5hnC21oa72RDq1+QU7gcYvWjMzv+Ul+82PlL6QotumS3Nui5f6UzOVFDZkKfUWfnGzPc2hM0L
Rd5VHWK5Xr5QE2MYt5cm1PICPPtOR68yrKoeDOzMOkI3f5qvyky5H0U8w1ojeoPlkg74hdSUl9dG
FwAcLsJAGxvUmsDda/6UIQlAOVV3rLNQuHbzcLGGuKpScW22jtSAL5emGfvC1damqiIx8Tj1wOZA
vVcctA/VwIxYGGn+9fzDevmeYoBDE74sRDru39WmZvZi9liYWFFpAZcr/bF60FTZb9AU2LuqjtIL
1eXXLs3FXUUkNCvgCxmyppQoy8HTA0D3wC0HLWdXOWJ5UcUl6Olarcu0vDiaUcPTqGRjvY6qiF2n
rfUsInGukYR1RUbpIJqsRfWdokgzbCvHzFqKJw1krjG1x6OpSwoCU9TU003h0lffdQi/341RF/a7
rO6IsVeJO3G8HDXW5PNPYnVn+LVLTZpOKzCAJyTa6Qvdo3ghciw1d0kegm/ppirIOiQDugUL8/xQ
K2sluPxlLKStS0l38ZesXjCD8MW+zBYIsNPr30Yi12rInkKCQOop5Mip9Ja8vzi3DolSFrSLyLMJ
S0hha5FDorcb2WGEDxyUq49FyuKyt7PQ67YF6rCPEqpMuXEqCZt1dgX+odCYcuPCyvLK/WLbhEOC
ar6/nAVO71eW+coQZWLtjMnybszc8q5ns53euEPWvz9/v1ZzzXK7mM3Y21N7pOi+LrOWTSyz1mF5
trvYOMC/nu/FHFLrmlOiFijthR9Fk/YXZrgnpNez1ftp2AWYxMK9cOOc1bdZ9Rhr0ctaOzTi8j19
6JB8rLbV9kaLdG7XtcYQb/HyqKsuUwZJWIVpoMAhBF5tMkuWzrGbW8OlnjA71wmg8OrQ90lyEG1R
9NtBIvm5NkYzF29URC7iwRNekwZeN1DJpFPmXWIprCbPp+txcC7zyNCJYx05fWKl141yhMO2M7H1
3lKn9fGEz5dE+quV/+9RMGwtRDiOzU++rmcLA8ExY4GM2djlXZnfOEPv/KwcGj+7pPPiayssGlR/
40xor+1/7FmYLiwRr4xPVxWdA9zvhXmxvLfPxi9YdGWVCmbPqLxpW6C2pn0du81dQ/Ji0dv9pvTc
B9uqf5x/SVcz+XLdNE0I8tIxcMEdWH0PTamRbjzqYlfU1rDL5lZe6XU+bh3on7tOc93g/HgvrxOu
Ea5JagyLRmItxkfv5viRVpm7jMbpjV9Z+QebNA5wubpewBbAk062PT0wf4IASOLtJd/9esvDFXP0
59sAUcdWi9i40zsdJomdmC6qReyy4QcqauggJ2I3CITxuynhmOkOVCEcA4t4lRFSudWrBIGyYw0l
9DcHMuH5W/LyBad24y7mF3pzBIEtt+zZo8er7Fhaa9l0GyyxJd3vtzV7+YVBni7rv6aFRb7BACbl
D/5O736NzHSF1lEs9PWdnqXhvAGzLX7QiTYUzt7StfdLKu+7pDQEZ8eObMlAZgh2DgShx78diutf
XcOHveX2CuWbVkDN2lS6K9/E/pxgGEmT0qSEU6F2s+M5/yxxkBTHKPNS5PD0ujFduAYK8vO3bmX/
fLoqWkoLJ35BVRhrmKMfhVVdJra5G/JiLyPw9WZKLdzoC+fHrGalI+3NtW9kXrntRhsacNlVqnwU
64naybk20aOWAguVln06/9NOFxp+GS4jovIA9fDjyF1YHZN9jYc9Za0beG4CBwachUJHNyX3XmSI
hz8cyyY4xwFaR53NZZe0mvL7fmwkdERgGazMBABGRdDDYNwqV/+zvjuXtRwWHGhAy2TM17Oajf3Y
pkQ+9R5Ve2HdZIrIPCo3w0FgXrpwGFqd8/8ZiwrmAnxZch6WuevZh5FbOFVmRNGBXtZ3mF10JqR+
2PZoNX9geGl3nkUNCXpmv9d7ZMuxk6Lcb0AvEV5a74n2sC+cD1881GX7zqLOyrqcmtZUNrNrS8sg
eTVINWBa0uhwcjmjc+Whdbiw27o01GpWcO2WoJmcoZK4ancTVY2ti1r8KuvmS5CQ043Kcp8pUFKZ
p8vI0kN39vQ+m15K3GHvOZiv9OHdoLfTQ+VG2vtZTd49RmIDA3ppXVjwXn66y6isuLy5AHZYfk5H
pfNLPPaQuuycR/dDpqca2cF2euXP0jxGeUiAqotS3Iqnaod1Ib5hTq/exU7S/hyM1hSbwRfD+zlv
zD9/yBxrlmgyysSIZlZf01xioC6zzg1GT/l7WmxzoNp+3LdJqO/+9MMFkkrwpG4hfoPruVqLxiqq
7LFw3KCYK/1oRdK5hXZAmEHl5p/OD3W6yjw9ZIZa6v3LOkPx6PR2z0YNxZgsmqCQjktQCjOyHiFt
Pz/KaeHmn1EWaiIbXpNxVqM4mmhrG7t3EKslnsxMDfHVklH5BqOIAClu+v1bpyrnN94QXiJPr1b2
vwdfaCakVQhHF95qcBlhWoyj3g1mx+qvqaT3e/q/9lunCOsgL2L/ENFSfqCske8Lt8mv2Pknj5E7
Ns2F23C6y/nnl2CVRgGKCAbOz+nN1ssorH1VutSppxyecpj9kE6j7grlyaNV6tPerUwMeqPef6xl
X16Q37zyQaO+5Ztizn9a8k+Hz5IZ7EFG0rIvNPWm0HTrQdl9uMdW8JGdf78XWR9/Of/kX71kJBYO
2msIJeuV2EHApHlE1JE9l8/bzDep2XH4BbLoad9ZXqc3s20UD6Oc1IGAbPXx/PDLHT3Z3tiISgRC
LdraFGHXKq0+M7LUV6T8hZ7R7GPP6t+pIgtvO9Psf54f6snJeW6s1dSsLyxuLycTbsBFs+EILq6r
VFqHSOubN5MDA8XNXItq/DzcC3cM70gqyr6WVuXc9tkU/z/MIdRF+LbpDaCSXm00JnuKeoLN3UCf
mjHoGuZRPap+sxm6xAJ8/R7/10jriVGLyjLDmhWUOfKWkELbrjQSg3YN4UAX7vHy33p5j/9rrNU+
I9cNNCO5dAMDi+Nb3CTRDnCA+Ta2E7yITbrzWoIV8sbF3SITa7htx3Gf5+DIzv+QV695OTFQm6Su
by7//tkepF9Ck1gO3MAapjaYBW5EEz3vXhnJJUrSa0NZ4PnZyC0l4DWrKw7lZOSS6cuKlX3I207s
zUZZQU5553j+qk5PfX/PT7wvcFMWtix9i9Or8nNgOY5iczqWtBft2Cm/+Xrbv7F9u9jPidv9kTz5
f4/H1oJtMSfO9ZKKZIYDQl/xNBtjYfUn3bYyTXXhjPPaFGQt6TrUkhbJ+ur9dAu7MBuDUebZkNfN
OGt3VkytTtNbC+43enK/S6zbwrbKO2sc5YVJ/7VZ9/nwq1dWWdJ18VAz6Qvq9rmMPVjgBM7Ho9CX
dE5SO4SZHs4/SfuV7wRF3ULuB95L6sLpkxRDpFcanwFP0k6D3IbHPLF7uTDKq6+mgLKEOoA67PqA
oSV5Udsul5bmunfwSiUOgLE3Llz3Czfx1cl1ASagxIbyQF/t9IKylv1JxjknyPycN0RrqIM4SaeO
eQbmMUymnTKHaj/bxy7r6y+NcOdHmun6tKup5154o179TnBzLBfNVa+//tpu3a6V3N104IwJV6y5
tQvLv5WYigN0/ZeEpq8+zWfjrU48ejyVaLMYL4v9etsgXoRXavkX7vFro1AaBMLiOez519mSYTFo
lYWgNZC5Vrw32jQKNEKTr/78zXw+ymrm7EoEzMlc8807c3zoo8rdy3pOdudHee2bZ6OOlpXqGcfg
5Vqfzc9SUb0sNb75JG/a68mNEm2TNen4dZhon20qK2mo3nFm3rhtYxiH3Bz6Cz/hlY+DZgtqZ4cn
x9S9Oj7lfmqFQ1F6gRqj/k0f9zMwc2DOJV30h/NX+8oU4y9QO4qEiGlf9N4dPWx1pVUMZUbl1yHH
hztTM5Kyqr+1LGH7vAr1/fkxX3lbGFMAnREc0zjzr+8wiETUZl4QJQ0hU2kK3VmYfyaAf1oh6EHy
OtIhEwjtV/OYOyCvn9rcC3pZloFnVr/hROQXXvxXbx+SAf6HgII19vRSconv0DF4UolVwFbRdC/b
IZV3v85ub6KrjbL7MTX+LC3rn0uj9AaEhPIeB73TUdmJW+jrGLWhNnFLvdV+k8UXO7nL6rLaMC1h
sRym2aVwsl5NHdKck76AARVkI9mpGS7vz51Kqj3oyvmm1rruYzpb8wGeRrvV9NE8ZLU5XUkzzwSR
x82lktSrt5psY9RnmO6obp5e9EB4QiVARwcUd3Glj0mp9tZoNoe8njqm7mK8nWwLgc/5l/WV6WDJ
NPnPsMtdejYdxOCqNTZNbiCmUe7Megh/zVrt7rIOXjtIjXTCzdv6mxFj/7ZT3iWKzis1K9JzKA8R
oUmDlC/19Ack2L27vIq8oEU4/cAC10Ovb0WH1NKT7qM3iPHnLB205BhljI8VYcKPWk4bldituSDs
chaRTonLpRtz/tascIL/vIdUNijxGGyR1otZ53SxpcBXBexfEY70jp5tzC7X7jgte3cE0xhfVG8f
Utnl29QM510j+kUV7Ewf59EmXq0Nv7puHm61NLGvGj9KYRJ66dvEScZkE3vhcKFE9NrMQ4uOvgRT
1yJROL2Xk8g1KDTCC1C7kAsQufGVHobOhTX+tTfV96hqogrgGLW2hTZAZOh4pjyxHNxynYwg8nw3
HPeGFakD0nCTCIRKm8WFcV8uGzZfxlIgpmzL3m21cpFVmKb45z0QHGARYsQ9u9aN830KOyI4/+hf
VmUYCturhTCJE8b6yY9prfU+grcApXTxTo7gfDbpOKCJjtGgFLvM0tObvtPd4pubEUx84c2zlo/9
dG7ilTNJKKTDBBhpPbmPdT8VhReFxAIDwcFK12S/MiAnTYDa0L4jpdCPNkmvOzciLdW8c7rxg6YX
iy3AkmBD7DKenZ2v94UX2O2cjiCLCldtpFNP7TYUXRod9GawH5NZ1cNWzWHY7VkhzTsPBwBpgJDD
x10EmPE9W3PzfilMPspo0OatgTGv2helbO1NVTTqbdmlsrqwQ3j5IgODpxj0RGTE1LM6ooNX8cwy
5bgFOGTcycpN38N0+vO6JaMsugy+FRat9T6k7kWC8Sqj9tb2dHVA2+zFPPzKzEJdkGO89j7hh2J+
o3vIC7y82s9mWQ+ZoS97RkKzWl+5qWV+0vvZ2lt1K+AUqL75bU7dbtSEdakn8OqtBPYJZVTwRj9V
lZ8NbXaZXRSCqjGHOmJkyO6WO9bV5GDpk/slHKPm4Dp4DSLPlfshYSls6VW/YVIzdingplTLwnuB
F+P+/Cf2yrllOd5ySliUW/zDahfYScEalw9LbIkUFm0nSUwHctCP9IHsOyWeyAaZkf+YIksbyL/x
EE/OHh/hVikNBkbh9NMf1wH5TQT7cBSmOEZv+fQ5JaET+44/EZ0gvOouT7tw0/fD/NPAYUL+7Tzn
uCSiSwqa1yY2B3EqTU0aYGx8TkdtzZiP0BZsyedi3EamKPeco34ayvAuTKErrQ5LGlY2DPC8CmyK
UYWuLrCF3I0bJNOCRvfyaw+98qa2VPSe6WZhWyVpD8BlNL/lnSz2fSr6Q1V6NrXgJn1vYpv44TV2
/LNWpv7O0VRTYRACJXz+zXixJVl+Iy8Gcii+FWNdnwsjAOw1ArqgEbl614tW+xG2YfgoM2fuNrLE
KHWonVj97vlpXyZzlofzP+DFJ7P6AautWItrMRZ2iesFPDLyNv/TPMSXqpAvpoRlEA5gbKyXqIQn
jvSz7xKEjUg71pkg9bQbWnnX4G3KrdKsm1YMbzpbvBeyvbA/WJ7uybKyjIkKljMXdSX+6fRFGxu7
jh2NMETPYZe5GWGmMe05LafZBhxWpH05fyOfRCAvBvSeWAucwggmOR1QkGqlu5obBq5OSHjURyJI
pU8k90Q6ym81FM33svIF4j6iGaYGHaEDCeb8j3jxdS0XzYZh0WuY4FpXT1PxnsWRwIWcoJLdxEx4
dEB1cdfXff3h/FCvvjjPhlrtv+hxRghmeHHKUtnXqRu/B5OTH88P8tpD9Ojx8v8ngd9qkMm1BxVp
gKZMM4+BYM717JFQ6OkHvHj6Z4XS/ff5EV9s+DjNcpegiSxySewMp09Rk9OECqvxqSaF8o3hYYB1
pZvf5yoCTDf3ab4vZwIh/v9GXU1VWdhFQz61PsQ4v9oLBEa/SUaM9o30ByxdBAxqkwwvLJcvnyCr
C9zWxSBEFsI6QrTJ5pn4PjB1dpq4b2y9dG5wBf7DxPmh/mf0q3r39wfwHK/78ttnFLQpbHGWjNu1
939keiFzdYBL6hvTxo8HdPexTcc2GWcHW9tURIcim6BDVWmeXHh/Xp64gPtgfkV6T+1cZ4t5+jgz
jS1jXgnsd76Z3snlmLUdyg6fpCVvzKaAUpeDP59k7H5wm8x/5Iim7x16+dcT2KYru/Hy3fln/doN
QUCKyQo3wCKWPP1JdUJgQ9k2IcxO30PpV2VHBRr5IWwN8oZssxK3TemMBfm70NHPj40wgv/6epbC
JUKQKyR2i6d/Ojq+6gmLBpm7sdV5b6JF1baNVDX3JOXUOmQQnd1P5dbiLfgpJTecThVWkQTeFx+e
6aRsnrS23WSiccSh7OvEwiij559Z7ePPNGDfVaFFrntN88fexXJBPMUZFDIsn1VDW7nC3LoLk8r+
EvfgHw/KqlyEGRiq3zV6aNnYZo3xHlqG/ra3WnJPU72AIZVRvsAALbU8CxrpDc6Gthl66b6wECXV
Ok9/U7SD9RO3hfpdor6/8Wec1jts1elnAmrKdlPS5aXODpTqg1VP1UOLBIbrqafmQWSufhsOrio3
Te6X/qaxBH8tw5lm1gR8N9+WCN5/zJ0y443AB9tt8AE5CUaXylbXrj4M3aYLW5h+RjXWimI4zHm/
yBuxdWev4Azs1H10A8FwQsaut813UEiENQJt1a+QqvSfFSLpdNfVVmIFTu1V8b02mnJbeGnmfcys
qc2GXTM2bbmlluT9L/bOZLduJd3Sr5K4cxpsgyRQqAG5G/Wy1bjRhJAsmT2DDJLB5nVqVIN6inyx
+/HYJ9Oyz7VvDi5QgzyDBBK2Re29uRl/s9a3tIZVapyYXRqiwSAuj2Crdq2Vb99b7IpojHxeX034
HHKBDphi3Sb3eeqw4sgDU95ZWRoE1pEsnapmMTgpGTVOhgHfTeqp2ltZGTqxmfilAOk5WrBLqoxN
idGZ/uMwZ+WD0iy/4gJiXRU7lTuvmGg2OM9EjPSAnXem7yeos+xjy8/nFw11AMBe4L9kU+kPkSlq
s4oJvE37XYCDYX3fB3U6HUTTJeVJL1xiw9bVHNponlkM7VrLEPhNx4CyrVt6fWv1DaMcq2KYtWt7
j67VLjvfjipHDevex6O2nlE7BwT8+W5Fpm2w2DYWWCc19jmgxpJE3dn4skDdjGZPW4xX3FS9ZdKi
GJqWftJHE6UD0E/CnLnVHS2uAm8FfVyNprLjTHpVpFp2OLIShMu1mbE8sw4AMIvpNb3pHJ49kZUl
/luNnLGPQKqROIMjFt2V4dXlx6VJKQ+0sqtrysvg3bB07S2ihJZsxU62jDvtxnq7tF2BONoG4rfd
lZO+6BIJBxq8m8XPR0wAWNWUPUC1pBbZPvRm85PNl+2eSY+e9p7NRCdeU6FOc2WaOio8Ehl21Efz
Ewtn/eiEPT+IbSAeQ6MuVwcrnl5vwQ2btyw+7QePuWAWFboEirWMq7prqt6b9wxRCfUrnUSInT1u
cbhju6x8xYsgfxmcZDkrNKNuMJZ59jZx7Xk4c6y6PiuNtm+OPad+EEkvm9XOzIwJ3eDUFazJU0Tg
HVvC9CLo3fnGUIb/sJIx+Nbr/SE7EUWGgbFKSo9QxwDDdEaXcolVfZ2jqvH9z9MYpiRj8UaZp4Yh
7DVCG1jUu2DBrBTX7DNX5uIZ/LrRdPpxtzSO+9IN5Vq91bBpcpgDUIdPhLlYQVTR0zmRb88yP81U
2Xzq7Lb5RJK48743soVUyk7pklh4L3wIinSSEQTEltEFiM85ruspYXaXl3AQmTSCU5GDR02mnOw4
Fc50J0DansASNrBxhs4atevZCPbnaV4Qk0VWWRUfMwCxC4zJUvEA9jz1VOu0vUuRyoPEC8Tw0SLd
zoIz6S/+9mAYRVyOZXZvpkLc28VY9gc3KOZ+t0x5PX9iaubMOz27Xrlf8gy6dp7o+ciXIuG3zh1z
/JwTkGHH9YKiOqqLvPfP83QxhtPEtYRzwGxf+JHVzyy7wz6BSgGMENJgayBQ2i+QufIDBilZxeYw
m2fwgHDGC8bnBnPn0nxo3XIFae3K2opILx2gQ1l0OVEhtLns/N6FpTmPLWQIqA64KBrTI/M7IJH6
Qc99+t71UoRfa58lpMPqEYvZMptGvysLUZmnMnNTyGAEinsnZe1Px6AQRRBjBynHE6sSznvb0GNy
bKVQ9Wnv67GNTOROhFM4ZsL/TmnqH0YzqfNzm2iaY5b15hdbbYZCdzbL8aIC26WioKCijsfenZL7
cjD65q1jswc5DtU6EAGNgJY/xWNaQF5gcbergnL6OPoeiJgFgGgYW07XWycNqIvs3sEEWz8PZTFN
uzaYc+DFom/PrTGcjqnIxb3ZhetHlwrU2fMEhWKaw2j6IByFo7eYsEZclQPWpX3pNk3xlBicOpFl
Y6dGkRCyGDVHMODKsRZyJ9d2hNXqZ8ajNvqQ1BGD0cQOmquad6ud5Q/o/eartQYne8OtPcldlrbW
SWHlxmd41eN46oyJfDTZlZQxTuO1iQYB6aFnfx6uzlk+VhwCsjEGiwdvOLmHCYGPt0eEiZoAr8FQ
7r1FLB/yerDeG06StPA4Sp4TBnXIY5CH6YWbl4o0x7LmaDfdwQU8kRgfu97VtOwOMSo7o9eOjgem
pCCwVZl9cBrfSmNZ9s19jYzI3kFTtb4YnR5eJmddPuGXnvjidW5B2JDyKRmaBRpwuIIQiTLDbM9X
xST50CQSgHbl59Wp5/UCFG9DejWDlOrB9jP7SnmNDdIXdNVw76givxyaFXB/KNfuqudvJRHL2Vbs
TTsrnzLHymD8Fk3txcuiKedEUOgX25o4rFMzERdFa7YPo1SjAZjYKoe9XgYMyIGcvXNw36AS8nzt
hqMLMzaI4cLY6ExG9MqxqzOen+G6euqA8Yakh6yZb5MmWNTRb/OgvdKrOwU7MTEGpYwbQ5+tAvd1
hAVEdpykyNojuqAm2y1YxpJYGHp5LKH4tpQ2NdlscDDMS8OXSKJ9iWccqzmA1bgr5rPEVlM8OfWL
o7M5j9vONS4rJyMybGVt400Cd3POLcRpwwxJg0SS5XkVtF1wMMOp+CT5Pg6xHg3YII1qxzUGtmJ8
DHrQrZE3ZP2jIp8GOhgdvLcXRhucNdKRQ6TgyVFiIZ97bObgaDrVgIed3zeqa9s+FlKZ/VNNDLK5
z+vKhq0dgDk7IuveHKk0CF5cd32Sc/j765lTTNLcFasxnStjzK7QjjXlzhx896bKy4gx4ypjwHC8
6rosKI/dzuYomey2whGoJce3TFY5oIE1JghAc9t08IPT+TwoAjM5FgbCgT3J8tYY8eSfyx1ES3/f
1RJ0u8jy7tmt5/FLYHZURE0q6ssQq40Ha0Qjw6+WQpjYogKjjmmbQOoqe1UJBREG7ChJGNRFVuel
Y5xLo2xjKl8eZyHLe/ztntdABil4a7Ymy/7d1PqPtcDrRgIjzBZ/6SMtt80f1am1Qs0JLN3Y4UnJ
sAjRx4DHVbI9h/YRAkNanDNHJwWbEqe8DvxheuutQbebqzy5zYU0To3eX0/CMfVv6jX0GEznyXmj
NLnJWjtHOVbDEWa/vUVq5xQRI+L1dQJLVvYrWVXd/a9bo7+Y3+AvxdSMv8YETvGjfb6DJzglg5ns
Nt3+0RKje+paJD62retdihBGL+kaxRUFdubGM9atq34U2W+0UD8PcDDP09DTn21v7o+DYn8Gw6fn
Kty5djXEk1mMNzxrKMebpTv99Qv+iz701aV+6EMNY+g6WTDp6BsjO8lKq7+Fq2kx3qjVsVowSqzw
hFzK4w+/vvBfzB0w+OCl8gKorbi2XregAGrUxN47pK9Q9r4qy25vgNr4TZv9l+8kcmY6bNSPwY+T
1dVsSrjaRbjDIVZ/qIlS7aMAB9uRqdtvXTp/fTHaaWTaPuyDH+Y3ISe6q3LmN24xS7IIWJJSed6E
C33Tr9+8n/t3bhCGGX9e6Yc3T9YqQ33Op8ZCbD7JfLCAwTKviA99lLtpO8WAVbK7X1/05zEcQ7FN
PUAkJF/2P9Yb381vvXFKsrYaw92C+W+32D4EL/Mqay+shGiEX1/r54k418KCxBqHpFBe6eu7QzWp
HEg0CXdJZ7svU9h7087xBvdWzoO5q3Te3GWNU320x9U6ztKz3//6+n9xdzI69baFAcm+7GpeX38S
CWW3zdzYsSf/fVdha/SdXH+1EfxPkKL1ixpG9fK3y8e2/xtH+fPjkMvmf22X+iw5u/M0G/736/8L
+Pjbb7KRml/9n30zQPV4N76o5eal5xn6JzN5+5v/3T/8xn6+W1rYz58hdA/bT0v5tb5nEUHf/O6t
337+a2a0rB+r/PGnf/EVX+RZbzY9IXxnb7MU0Uv+SS9yzTfYA/HE+XQzqCk2l9Gf8CKLP9oUq/hv
8AU5W77rN1q0AdiIxGSBqRCLL0NepEp/vvRvU8xf4aJf3yU+5g+OPTZnzsaKDrDvv75LhAynHrkA
wrFsUU+QRvqoGM36d1+G11+8b5dBv2bDGA1Rdf1wGTsv+gRIkB2JqugvDLJpTtU0QKAw0xbo2OL/
ZqjPRphf/J/HOvp4HJ8+KitWZsxs0c2/fmEJDqIpIRmH8FBCFAbYfctmlDOb2mGEVdMHGpFvQrzo
Ijyx4PCCvs06rMAMf8rYHUKGfHFTi+Gdcps6OHMtipWD62pEYscyyFgbxySD4yWF/GokBkhO6sTB
2yKQYMntDDejEdvN/pIg6yjTitynaEKioNVxyK3CZZ8C49fSsXJG32fK1cIVpHzT5TJ9tqxWawok
MAvkxtUmpjgdQ1giCYH5s1z8dQNu18L5pJp6ySeCIU0XHO1smsaYRF5fhaKLmIT4yopt9Bd1eDI3
AC0KhpiNk3xEOTSs7/3OqqjG5p6F3smgcv5erIbeRGiAhXWruPTqw9lpSkdSauqpoUfdeb4xg5Uy
E5zDSSQZezIz8zxyIyjJJ788rVZ8Rzv0yAK7ZDZX/tREds4kzSPDKQ/tODCwzxRIstVIXk3Z2UiU
3KAy1DtQqmZ2Vo8Ey0dVyQtPojqXqj6vPYvZLA2hOE2B3+f7ol0tSYYPEIz0oU8RUpyyBllskgxU
jbJuKQZ1Z9VDY58aQPvyqJtxwuyWzslIyiE5J4ybrg7sOxfG7gzROG222bHIi2eZFkLFwjR8k8J8
NqxoRs2uIDS1YfZ5Ku3AeWkkBEOyXobVIoqmaJz6fOgcy9itDoeBS16Fq4OnknDAEtDcMmQH166x
SgKjW0VmxHplhnSVu5PvkZZQJsn57LJbu2lXw5BMGxqDZIHa1Myfoy7tjOqCrm4cbzcWp7is2rHp
bpZi4YIlo2TzqprMyTmXFpDLuPeIIcjjqrTLhtkjwVf7miUA86LFnrS7DZXIWT3kfZiIcwHHQVzP
adaSTdDXTSvPjUKGdgVTzxuGU2shCYcGpqqlu5+nUbRq76a5rseoKuyWlIyqq3x5SNXcr59C7RC0
FanSHc2bukTlHA8qcMtLhltF+NaRnR1eMZBpib+RQVnfGrmTj1cIIRzrzlXETgDdDhqK6gRn7YIs
gyE1oSyZNZTpvtGADWUkpqRqrnLNNPpS50uKp89ZvPYUSRzqt0udusxu40ox0lWxP+VmdQyCtV1O
IUDC5irEsC5XoAuzIBr9VgDg6QEqkVyTrutGuuwIfbeOuepz/6TFmqE+gSHtp3epNpPK2a2havQt
MM5tGmsaFJ9jlI1V+SC9oh7ODV2WwX2RIhTi6bNayZDsRsfsWr7xorDLkex1t+7WG7RJjB2IyRjB
Qmoc4q6h2tslHJw8vOKZBW0xRteRVuO7xAgBi553rb+o4GkdusGD6WKTW3LHiAl06m0nZ7eNdO4w
FYPfip+EQaefFvtOrGaGTSlUXb8nThldUe8XmjnllIlMxNpq6X/REONPvUY6lmsirLj5YI7BJGcc
0hPgSoyX4bTpYWXfQ1veD755HfqFAQ0LnI+xd2jukp0i2s04mYe0IseqMBj3mYY5tqdMbxvr3iiN
jvFzlftVNAZ+4p6VQ6vOG7T95a50+TiIIoLLCg3VtZdgtySkk2TxurZN6J5Ip0h1GDmKxZYfrRLi
bfEppdNX4blmIppW78ImIKD3MtV1ktG8TxWM5N9oMV6fY99OFVz1Doc5iPif2poiDzDjWCTmdEYo
Ttd6JoOsO+2Vpy6Ykmn78F0l8dulI9cDCADoBrPHZkkAJvDDKYZDdV4FmxpnncdohcUMZJ04qR1T
oh7MbGpG0l3MxzKhYP71pV+3An9cmkP0D50PZcZP1m5pLlokJR/K4CXVnhFIdRg6aR5McsF2v77U
6yLk66Vw8kEs2eTD4Y+wAk43r9Yel7IGlVwvmV1e4NT9nQH4dZ+4XQVlIAI9WjVKJ0bMr9/LEXBp
7zvM9d1p7TuOA6CyzEe9j647ADmWgHGbpchONLDS33yMP79A9IjUfj6OHfa4P9biws7HAaU2H+NI
iNQe3Q4biEqs+Yd/9Y3kOqC7kc6TN8ne//VL5OWbQ+VyezLD6NKorVp9yyTpmzrjf6Lob1+a20G9
vAxU/a9r+/9PS33auP8aVHo7Pj/+0Brw978W+k7whqcj6wnEQejCkJz9Wejb1hs+E7xaDhMX/BMe
d+a3Qt+239CgIaix+dxAk204q2+Ffvhmc1mgo0TETNAuxf6/UueD/eCz/2dBzIL8D/UQpFKLC27E
u9f3hht01CqD+NirdRR3Wac7PwBFXRSmugiaOvVfUnNSRbZjENy36sEdADkt+zShwCRLIbfMWK0y
OQhzDslO7NC6WhnP6hCo2LF3ySKKk9ZxBvvKIYOusQ8wCUe2bZlHrRvXsFt7NhkdE1KZT8C0jWQQ
fXFJqjrnd5/Mjn1VzDmBXbvRANZSAirDIF4eOlFb2TGd+0A8pYRyLeUhkEvTD8zjCdfysaEqR7NL
ByPAd8rJxB6hIQmYaGxJospDcCDyGEghp5h8jTlPD6O3VFCj13SeSsb1W2xlCYZzrPZDslAjqrTr
+nxXbZ/lmQHb3HsuGnKKL6XH/PmwLEsOfDTJ3CY/+HYPBxIeOmutbgQWBQJcWTYikIZ95uqSVRj7
PFuGXcsdMsQpG6DLTqZENAL6Xjp2JH1Rtl8ckjrlzkGSk8ktIs7vnopxzborkaaSHRqThgayI8tz
aAxzpUdkAJZHalrdBS0ra3cOgtOhh436ZZFuYzdRbqfheG72NSA2nE+S9Dt8EJrhkSU/JBa774jo
UH2aJcSAMRIH3Rypqurejp0OBHs8d7zl4/LGe0IrB+e8M9yyRFvajM4lOY0jafTl2nSR3c3JecEC
S8SEfxnDoUzXiV/PxhnsR7I3V8ZwxOs9e4MfVnFLXF+1L7mBsatvMx6aDEKLzmqTMPd9ZvEX04Qt
SMx22AliwOg5G/3SScczT0zmh8DUFIUuhRS0Fc9qsakiwSTSN2PiHNFl1VXUSFHOhNBBNeLfTjOB
cCFLcg4Y0Ott5Gtkwx9IxnRR2FLLtPugdJjXVqthezOkVIu9X5zMHQViXSW0iJ10K92xvbTH4Fq0
ZU4Wnh2wwtmVtcyfp8TJJiS5DWOYUw1B0HlMCVJzSGgDfuBHumNpWsQsaTbWvOxXpziykkqm3Two
aUdjtU4yntPWsXcj27HrBpd3sldrINPYKlJ+qTWXsN+lu6k5SEKswPnUYbvQiqLEiOasyN6Oltc/
u6MCjb0WW8ReGgYYhxenNcdoWvAXsmXX6Vu+sfN77lreRuC6ENRyOLZebATTcM1Ujh9tZwzKqR8J
f9lLvfThIRyd9lPogGDZy9FOjpOha3eXFmp4oEk2b326+wdWU/57ePf4xfXsNBeVAnd+sgW3TReE
II9+1Ld2HkQ9Vs9pl42CVQzkYG62qq1cYvUUWsAorAdn3bSuYX7mDwQzR8Ek5CmRanIm7G7WN3Sz
6mPltRkxM0tGQidlMb91k5TcKn4G/b5zecTQ3y/VdELO7yIv1GqsB3/yquCBtADg4FFPDzpfD/CT
hthu0wzllj3VSHsq+AXN2cDCcjzwqFqcXSFtb7iVzEmqS0jxHN7ltMo6jNO28dA5IydyaQJKybax
jxkI+usHBsNGdmMMIQYlDJ5TQu8Nanyr4xTBUu5l6vA1tRBEKDbWTmJ3OU1h66VHO0TFxdJRl6gc
du5kWup0U0Syr9FY/dgHWZ04N9ABD6el9Lr+kojpwDjne5v5Z5OL+rfbTWE344HypSliwzZVsMZD
oFHG8IzUMv3MZjnTD3PIpoM1V8ISmGw9y/jQBLqwl2xXtSpHnGQbRDz1Ueb6rfW0EQnW8rQhdNSu
ES45yixO2IKJ9H41e+86T+tNHpL67v1kkkp3kfap6xxtoZU6Mned0cp8tDvNgyzURuMsNX3dumTm
rUg5JwL3HPkF63j268OHAriScaFHux1vmlyQRMIKO1kiwRcmu60z7SgOJELCd7OTz13kyJAkSD8b
xvBQpayiyXRlrH6TIrD0IfMlw7vAojNmYZiMFY5To8D4srRJssNJWV8lmjHErqGwegxMJEKHmlBy
5hZmVl/1MBmQTYsVm0UabrekmXvSjmmPui7uJ9FUlx5NoxEVQJIGugOnJBAxq8or7Vgrh2nvDfkI
xNmzryEJJ8uRjr6ejv2SJW8TmZMsSd7ttJyiaDFlbIqhe+mFaD8SYrsu4KoL/1KT5XqZcjZtt4Zp
ntVpjXCH7jYsTtYyWRU62R4NVi56Tk/JuWvviARI2wNJOyI90KKKKo2LVi/ZYV0G/WjIun1OwznA
sKfsToDOYJEfJUUo+hgdq4WyQUwEOlRpnwCvTlzzbFpkoXa55ACQBEX1SRf1jgGlnyVMGLCiqwUs
LJxn6CH81DrPnQ7cGFS46QFAGNmbswrx/yRNS1nK8T3wVNUVbrAsaHMyKOykPHP91J0Zj5HYEHnc
ricY2/rpkBat9zATQW4wcyj9ttsHvjW0kKkNtZ6YfTWsN6Lr6WkR7DtHPbKdO+OGmkdMiSy6YqUm
ccuOsmV6NJvZs0iqLoiNcVjO7IqN865VdiAPTttqdTU2iTpLneSm6lbJj0RMdhWivFmiwFiax3rs
27vJ6EWwn2mUuhJtSA4/iDUm91ieNtZyDyXDyNB0EVx7kvS2fY0hHCli3xVWcV1l5UoO3EDqBhvr
NHvHk8T55Egyek/AuuUvHp8yb2iN8eSjHmx3vG/Q+45HQxSyiZURZvYZwiVtHhtfEzdCJPjKM4iw
ZLIj3c6z9oOou9Z4hy3DGZ6hngkb5N3g2wULuXC9TFRuP2XdnN52jiuxtGSW+TmZM8LVcraUnDay
q8f9wnt9Y2uHDIZkUv528GXqTkyW+ayQUeDyyFJsSswq18/VzO1+oJ2rC9JCKyJRMwz1j+WMN4ik
lYzWhNAk59wcvJJPGJimRkLmlNPeJgXr1Kt5IyLRuHkdYb/Tl1lq9RmfW2uC3xws+NYypKhIWbu1
O2NtrTyaunTZJkM9elxcifzyhbV2T7VKWUUnZjY8hpYczgRapQ+GbuSNlQnonv5SbiiBVurLHA8n
ghJM8FAiwlQ04BCZsOwaTtjTHtnmF+152QXb6ORLP2vz40jp1x4X7XhHtDqMmlS+IsqQQapsyOTa
fJlGLZgakh73Hslp/yXzQpl86FThoPo02xrRmS4z+9Nc2bW+k0KUfoNea2z8o50ry9wZFb2C85uW
/vX0YmsBQF/himQ1DMGGCfXrFiDUHYNBXhRSM1vWfBJtVe2lZfbvSLQZam5Mzbj4uwbpLyYYP12T
5l3AqmHqyTKfycnra7Jb8XTAIC3yrbI+d502OK6lMe+XBAtcWel+/+vrvV678Ro3DTiWKSy5XBC8
1evrgQIqOBQsuH1L+k5w3sa8x+OenIFwnxoD7BgA/sj8mnDvUCP+hqr1utH/4+psu8H0cRdTR/+x
m/9uwbiWHZNeC53XLAG5hQJk/2w3z79+ia8nM9tFWF9iMMTuKBhjBD+YI7BONtnMwzwytCvidhGd
yzPYtPdpqSV7qn/0t3/x8f31tXC6kFbJ6ORH1XtiFX2qcimY2LHKHFKj/tBNoXkxqmL8HVrkB6PT
1xcGtBZgQ8iEDXLL68/OsKCZ4LoT9DQ8fcTiA1ueanM9UR0yk3qopk02hsdoLrozv3aCJwMsIQrw
joKzZSzIueMiP+6GR/LFF2aTLZExv35Dfv6ENwEp3h7iRWjaf1zr6jQlMXvizS9kIPdAXqoTNJvJ
14HRvycs/8GD4Ls3/Kdl6h390KtN6vbXvw5YrDcMVRhckAzAjAtQwz8GLIb5BhQXPPntP7zf2870
HyMWy3rDdpPJ12YPwamwYV16OW4ZMeINDnZEMPwn4IZSfvwrIxY8kNyf341YbO4MBowYAgMWvfy8
7dn03be/NdfF84svPrkd4thMFR6xonGXy3GUFFTKD9X6CO5vuXKaOrQusn4uKtLCw+zKsK36C7K8
mWSTSiRvCRBL3hfU6A+IzNt7mTeZuQfy5SDU9TqHxPIUcOJehHp4lLAA0LNPxJFEqPXoVkOrY9ZY
Yr+5btlNEugYZoRBZIGPeSBxAQyic1cEcXfKbPcL1eona0Kw+rlJFmV9IMY7yY6q17ga0iLP5ksR
lDnIwq42gYFbortvrFaGaWyklrh3DLss98jaAV0v5QQGtJLlvNf+AMEqbmRrOSjH2mUT32XGeCoW
S7dHBDvSOsyisYqb3m2ViwiSBj0ZDVdcmGlaX6ZtUapD4cuBHaFetpFE1qsnyva1OyAYpuFKS1le
S5A+x4kZRf5WW26RpfGSWIwYaLycej1MudLLtRoptSNsJiz2BiRSIerDjFZ06UovuVjytsGy0vnj
XWV5ZR6HNrXWYe0W+uOIs1L3zzKhOIkR77f3Xj97V7Ae8tE79FnOppWlXzq+2/bgzyGhbIwe3Kn5
wlw5Pdd4uFmqK3fadwOhInHnIkY9gOdHFIpT4NlNyKqJGDX1JVWBi0bMrCsrOCDNJMd8wlJ9G5TY
+o/4nvWyUx3GFBY9hLbT2IVrdhom3moel6LoLoaVxggdYVsOUWeyGYw90su+jEmfthFdFXeBWqqE
5SZt6xyJIiRaTHZr99xzSiPmpkEpUOpRfNE9Z0Re0djRSfcYuO6LijQaLRfgM8A0F9TnCMUJu2u7
5GPPqDmPydlyH5l/nudwAdsj30hX4z0Zy9tOy038VrpE1U3kytM7AFO9At1nfqDm7uX5VguQ5sXq
GoSsM/n3whmnMp4WJmxRMqBPiB2V1s+iEz0H+MrRvmOBianHDlTK6E604oqJX/6ywmsgdq3J5Tu2
zmiNGbjIpypIp/M0y8Jyn9CZ1zun9gaUhV3VfJzxFjwVKUuoWGa1/2LrPO9PF8LYn9KQyQqwqZqi
3qfDi7vS2drHzDBsDh2BJhXxNTH3RYuJL4J5kp7qMs3Zn5pNUZxP+SYKtzzmDzGrd+PaJhpq3IVz
MS27whmm0wJXGR2rYlRVmxkzrJEkAJLu8sWJKdxNIxrGfkvQG0T14IRG+QnOiaSwyEvqa4dF2FO1
OLUbuXVAZiFDUxZ4PuiXk0Daut6H6dyIOMjtkOW0VfCrDoYtbp3CJUFQrO3wxJwp7PZ4FAvrsDIR
OIazzryY1+B7x2DaTCILAso+hjiQpdE8DMb90BH7G086T14q8kS7w8KCTl2sq4myobEc/C6sLOt3
62hkl27VGg3y1Kp4mTO3JHgjzIyo5b4nDaut65uUGdPIdGgRx7WwyVHUBO0+jmPWPXDHzBvPuQzk
ScMThR0gVpEzv6+Rk2CDxhwQFh0iPxnMImY+JrZOozHOXZ14L1t4Tr+NvcSFtEbmwW5VtXYEabVJ
9xQJqj/xVx/xv/Q1zCQRKvfY0KDqnaPn7FjRfpanQsJS+FpH/PuE54TnXPxHjfnTCX/79/8j/3Yn
67//3789Ns9/e6v+/v+az3n78vrU50d8PfX9N4iSEPOwgCSRG/kCx/fX9DfBnyCN4shHnUJNvG08
/tRPvdkqSOqBzTyP43b7o29nPrWCaSHI+qNU2KDViIP+tQi4HzsO1jp48j0Yv8z/4CX/sFipMAQt
TTdGMndj1DrtqckCZY4n1zkxq1xdlolt5PE0FCuT52pMToGxewhE1sw5Q5muq11d+vW9CRLtrZcw
M+EkXNaHpdPGjgmuvHNFOthfb7//0s3q8rZ9X6tAj90CrkzwaHQpglS917VK6ZJmpvxP2mtLO0q0
Zb3NcMcU8VD2xbvUYdCVMS58x4yULU9NPOJ1FYjuywbEvXQqxz1zcHK9h0/BJGMWPouNLrDOZ+ai
DOEMDZqsbps77hXT3VPCL/vBzPHl8iZyeoDh+awSb3oxc93eTODgDt7o6KfC1fmlkSb+Xmf0NpFS
TXGxSPvAvgMHJZsEA0A0dsg1Iou8/+IRrBG39O8XTmV48dj2xu/idTeZ5j9rOhTUtk/bw0kFbwkV
yo8+6gE+duVv7xN5sI4ZXmUjc9oSryQTC1LHLAuDxx9fh38/Gf6D7+mvngznOLGWtR9er1j/+Edf
nwWBybYU8JTglkVyHWzRYN+eBeEbdt6Y3be+m13phoX69ixwHf6IEOiQf/PnH317FjjhG6TySJAp
2vn+goz+V+p/2nseK9/dLGB5ma/4JjpHLH/cyj/KHBfmoHhm3Oyk586dIz9f1z27GgJZR9s+cXB3
kv1SucbVPOAdKx01nSL98/aF7IyTaWnac1Tz1TMnlHHNzDV/ayXlLfG4iAxb1+j2Q9FZp0NlTxSA
YhwuCyrkL+jaLEJJlJXsvKZyXzQJx8xNdW0cxrF270oMQgxJKSFSMmg6dSSI5n0XLC3akTbJ3+IV
btiGeHkxEB7YuB9TN0w+W+RH4nsMVMthyRnMDzSS66ZmJtzjJskiCOpRLdMT6oLgMFbVFdX9Zn4f
PPtDmxcEqeV5euynLQXbruWpPYfzptBSdPaZWezX3hfv6sx3ojC3172q/f5DlmtUfLkZfAzE9EWH
rRqjXFftCVgFF3OKk5rNbhzN7M7zm+rMlI4pSRvuPvd1LXYKbBcVQYaCZPXj0F3sfJeuzYk7DE+5
oq5NqxaBeT9kOwWpFTq1E7m9KA6jX1yYzsJkt9L7LAdrUaTiw2B87rv6OghmAi29anwwKiooFp2b
i68e4nFCd4gj7CpfLy33JFXihRxfE1uRdbMQrvufJJ3ZbuNIFkS/iAD35VWkqF2yZZft8gtRZZe5
k8klSSa/fo56Bhhg0D3dZWtJ3rwRcUJ4xYcYE48pHT+tWw8bNyPECceYsuiGPeriu1sE1PTR8Aji
0Ov/zvAwkcXwrHrdRhRt9Zs5FLdT72s7P8svLHL77SPKwzx66t12fPHYOL3ZIDpLiByNSXQnXfdu
bfEqzltbV3vmFyNEsaA3ILWP8Li+53mMpiLgFJPJI0T0aRTFNlPlDqqAdu4K+rM1hT0sa9cmrPx/
rarJ6fXPku6W/eg7fyR+PKOz/Y07BLR01rUdWhZxJ4lRoJyzj8DT3zLHzeHuaHwMcdv6+0S36HlO
jLAo6vlguwPHOd8vudezQdvO7HoQBryVPnHmvy/h6z4eq8e9CHGRj8CzNrpaWM7WrjAHeQiCPGJf
NWxsidW2rXoZ1UQUtoUJkI85WGW7xKn914EHMJwS09u4dnknFVjHxjDxgqHVfFUZZZ3OLMZQByd9
CnpTxtrjAUz6J7dOsyPvufu4cCvL39IDNsWFNjI7llyxto3lXObeBn5kqg/s38tumZdDHiDUq3aI
E8ftDrQ8j1ff5Cu20j/+JlOrfh9BxGQq2Xn9SEa4coOXqWJrz3PHU1Ht5/2T4O9sBffog2WXGEm1
2ofpq039LygXaLKyjkBcNKEBpSTm0iOPfWHQH5hM6aHQk1Dqnty3OKxveqYvUTtmIjTGfECYK4tn
gfpxNNn2h/4cWH80FhSRJpbTYhpnUzrNvhzqOzEvrqleoA7U1bmXQE/S2EnEvmo4QrylvzhtBcus
GPVfTU/iryCJ9sdJqXWu6DIvkXSMwKO+UYarxO2pw0J0Jm+vPaS2IL2Wiot0R9AK2V0Em6W6oeL9
EENuGe27lU//IzpF3h1Dyq8Cx3FIEJkjRx34SZfLHLTv+Ui49oHlq4ruNxu5lRFlOg5z/mJIXsgU
mzQ6V1g1yzFT/qGRzbaqzquXPC9zca3Uchykt7XS7E1B1YAPBb9cYeTNi+wzX9IgnDOf61gl3vKC
q4BbIQc3/7Ssc5iLMKlcgmVd95WCwEOjPWom+leg/3bdLsUKkRd3i8DeRDpygwqhwUYsIi5yl6Qu
jPMUNOZJ69shGm2f2FC7S1ZpRQxJQ8i3lU98vVkmFiDjKratlpNT0URIe3W902y8qj5IMn2tUKv9
Zl9XThOOOuFf7A17XX+lACffG1JfOQ3yo9WvHwKLatTAEd51NQrHoJwPPZfvBAR3yqtE5JIs5A17
1H7rGb71Mj9pDV5hFK7ftI7+xiqPxsnZElVOei18c95YalpCK7eH/Tynd6tWai/tvrutXnpqWQZl
GXAHZlf/VeTDe42/5ew5/fOif2jt40BM5G4YscfovjouurdLWpqRff+iFTWXfI3HTODeikk4YVni
ZCEqHSn+kFi4srgSnh2PNQS0Pig/zYrU78bptr1gN4INcvxUJg4Q2zd+LK7Fn7i3qbFtnYPbOWWo
D9NHYNAVVpTOp19nW2rQde7Xjf4h3FNvD9ptcWvFBzgTd8dgH9Ic3fEH/NHwxreDgzB31XXxTMJR
xdzsymI4kJlPd85AxFkPCJ9i2QEx/bSqImoeqIo2sH55QVkcBoGNw3TKAc6y5b0n+nxaBww1Rp6+
Z7N2cpdmm9jWvJkY/UkNyekI+3mOB9GZ4dDmzq8a48CTNdr1E/GlnW8XFNBqyUD1mopnZaJDleMH
8BEmep559g5kw2FyWZDb1fh48y5M1rTABzTVmShWdpiuPVVQ5bDPO8/YE14ed9VAyjxvgijLk5JY
bSFDI62BH7TezhfivQrM+dwU1d2a82LTK+uEsWtEyG7/4jn8JOoddRM8gYmkPwu7co2ztL8CHtkg
T92UZhVRWlYqHlkxFqTkw9YxfsbSP1gtC7oMP8fWcyebP4v+GZdNC1FfOCOl8YzAXIeNgd2iK7pf
wij2RjrSGDZ03qUVnvni9qYZt6TLw6yvZNT2k342OG1DtzBCmhvNe6p3zTmZFxTqcSxwnbnNfl10
8dZR+UxEngWAUBgYZpTDzNubGFlaFk1bMZE1F0MRW7O9TVs/37oyf8Rw1+BWumnU1nNM7dR0dG32
LfoA4EUr1z09UTsTdMO2mp14zRBsekTzas4YBzrEzHKy1W5Ik93SN7im2nmzlOsQ2aP+LhxZRAYk
WbP1N6WyHqtSnkwmcWjbzl8TudobRriLxsYwbFPZhdyEfaqQtTTS21FsJzfgCMcCQi/HuG/YPo3c
bkJXH5/zrDJYuzQtT/EqssseFFVTxZmNz7c1bomflls6mOetFyQHMAhJaA2cxlVHVDhZCccM+kuv
LWcX+X6jGcbVTDGXGU0XnEVKrCMt9ffWIFIM12TZoGZW+9lSzTZlHrmkLlOT9K6sxbgHBns/WdID
Hn2cDFL5G+FNr0nDI4umus+Jaf8waDiz6im7VxmqLZGZEwJ71m00D8WSdbdO+QYLTRuDDJUNg/FO
RXaPJ6B/4zuzZxUQTeSnI4Os5r9Cd8Y4z7D1O3aRRC6+GY5z86/02vaO2e55QD0N2c9624EJi371
hwmew9fzUP1fGEgpd08QvlZCRHbJkj/NflpNGs9abfIkm5rLWHWHtYHTZhOYScTw39jzYEhoKmav
28fG4k8xV94DO8h/7irHrcyCvbnKz3o0/VPiUPm0cF+IrWDJ/sxsMOKHmBw3FXmAjSmwQ7hmC6QE
ueFzgLO8AT2S7CDijKd81NVZWxnYRsqDd6uP7T7o3C/cRcOuc8ZHUVjuMUE2ObQBjJxhp6Xji97j
X9tYUGBvKMC/na5eADiUlfFpO7jXnDxJN2Q4xFNu+Mu+cNcdA9hhNLoXz1PnPFfalt1h91Ij2W/p
33W+qaVpw751mrNWBms4gamJSlIO20E83HTVsO4dZTyQC535byyortmooB9w+LVHBe9g8K0vY20x
boj0NIBKSpLu08nb5AkXnNg67eDt6sBq95XzY808NTLbevJ99T6muh8iVNh7XPJv9eNuQmkLYsjQ
jBtebDatNqaHod6zFl0vDIk7j5naI8YfpgqLTlK6p0bTje3gAJXoqu4BVtUJX+VXd0aPJD/2L+td
hvZx2MNt6w86aaYnTYKHArwCPOqiiVpsR5qBnotytDHT8fl31N3PrVfJy31xAp3/ik9f/xPgybM9
+W0kwniqJMCJrlRvazH87X10kdS6Gl3a8Fk3lqfEwywK756HF96siIgQQwcyQ5gowksbYknLCQDC
fLSYYp5WX663tKHb1RjT7IR2YO0Lj9keAYp0hl/rVzkbcTd3PwlKTmU0l3rNxcbPBDpyz6TG8zyV
6xzZPTEK/gxrCzmpvcwymT+sxNfCiuXVK/dGm+cr5gsusvIn92TymrSpcXemZv62ckyLaHbz1RS6
ifPNcKu/aZ+Y5yyxaKKndTZhBZ+T/Odx/5Ep2e2KxLS+cmfqT5W1eBsgNkhKQnsW1Wge1ryM274K
4lQWGzyJPy5JosG2B/QE3oLSrN4yXct35RTknBriN9F3uuyTNXJoSt+0PZauuhBJNAXS0UgwrQcK
2HYqA1oDXGeOaqHysBFFPNJmvPelOZ3LQhzkVBQh3zp5fUQWY3t2RZR2Cz3OnJ4oHMbey4ev0QaN
0RgyIgK2bqQL5aMrfq35o4DUsrBWyWHWL+tkXCs4PIhlw05otXt0UuQZM0mJ6g2MJsEExhcDitNn
w0UE8oKVNvZn/GbWrLZduv5mwzgUG0dzu1uQlMHRdpHGZ8t+9+fixbGD+mDLEuyVPxuHuVZ/wT+V
wSYdmu8y6V+cbom9zuJhDQEn5R8NUjPfaFppX/PimYvBoZB7zN9gSA6uVl3yBrIcBu4/c2A6Wycz
3rPe31vZdOWKulI33//r6yBeBk7KEVRFKVkENCsGGMBWaWCo7Wx46RkUlXuiwNmMuILSLNEQPWzK
YZu1MguzbnVOlGQu4aA3CGYYUNkJ1mGlxK0dmxiSt3wRLguU2nT30rebsF3rQ+PWJ91hiplXB5pH
xhYQskbyzlJYI6+4tEPoQcfbEm8qN9M4Wk/UvVmhMaX+0RoJ7DI4B5dCctMsW6vbYQB/JiUyfw9N
4Uad54CQFYHxEtD8xKH6uCO4qVR5PJsU1gGUgVw118lLEIhGpwzJq7Zsr6bzAl/ptR7leNZVn/Wh
lc55DMgnu5tJ51JBms0xt8l2Nwdlc/Bxv+7LdiUoNhl+grw2y68hW7foouZOF+WfiuxUEmGn5Ltr
ePOEIja9CISbExJsf3DoYxYEV2Izy9ptKp3qpFT5bjnT0yhA8FZSGZfamPqXzhPnyUKSGvkOb4Ie
3FgND8jfat4cnJypO04ynUOhEzArl1bsNAU0BCUSDvrid1gsjPwNmZjPeNtqO+nq07ddMNOgpvgb
b7E+U4unalfxejMEcHM1MvPdrSrGze7h7oc4om9gA30uSboLEjh5PvHLtpRHtNkHciU3uLJLpCmW
ubE0ZIJiqqXHelmCKLUrc6ettf+mOvWeLQxq1CG1+5lJLHJISG4CqeER5ElTC/O1VeNpJAS5kz2L
GQX92lVJeyGBKTdAxY5IDnA/F9K/RIX5Pk2eFivh5r8GDjW/70weq1g7Zfo9oUZGXTo12J/95qAX
XRoJVG3YViZYaGGDD0HyS30H9TJw1EE3gss88CDIrMUMNWFW/H+RKzZjEeyMBMqZr+wGUar9GLJ0
ilVWIBNmUsco1Vm7VYmzyePGLAIUVCp/OE2CK6aimiKo+u9S6XXckIrf6imDVOGVRyBI1iaXksSn
k1/ErH0R3SA4OPwjmhjT9f3qiSJ76wMHeEunGaHj1vMmWXPzGenhqcJv8eZPLo97eM6PLVhNDNB0
onbJtG+cwQUZSueX5y3Gpq09RFXdw5Hpn6zaxU1qYA5K4EMpuzzVVVCHQV4w66TpizGZt7pdLnkF
jlcOxp05FYid4egn4fpv3cCecsm5FlvpOSly+guAE+fCf8KEAyppuReLOvDkv0rU2gVenNO1Eb3B
oPX4IpsKx7dPwela7j13fsUYX5AjdJcuNkz97mHH5BdiA+Y2KN0TDwq+4mBeBjwUMzT6c9Cl2Z/E
XlgdjmIp4rzK09848RSh0Iy0AyTReLAGZrKxZrJwnZyYwN0YUu1PUhXZZVVNlPE/aGLSgZIn2pvB
fvQf3C8M17I+OiP/RC+yJuwsK4uT8rtemgPXQCNKB8UNbIqJZDrbXlZvspj2LGSaf3Y28uMRPAip
PUrjqrHjZtSa17xPAb8XvvcYPjGC43g+KNMaIW8vBCZyy9jhNngVNTtKYO/TO79ie2gt+4MdLz9d
k7Jn8BygHnPb7BJUt9js/exfo+Z7wxIiJMlNfnrS4scrEnUsDPCns1AY1+l1FiyqdOA2nO/eFLUS
kZoYMO9lzmtEqc/N4v1mQ6XumG5YDGbDtEOk25VN/80mJtsaFZRuGBjTFrxyFzp4P7YrbKXPjuNw
w2nz6vT2wR2aOwzP52pSYr8qr3s2S95luEfvtVqetIRdzZRLLcpmK9n1iz5TUmTXd1nn5j2fH8dn
k+8Amv1uRUq+CFdJZWl3TJvmyRvW7Nlbx+PoOcFGK9RhpgkznBMtDFTbhwVJVzXkGjuvuiGMMh37
adw6fK1/4Uz1/orZoawzhazJdVaxfgzOLqmp24xZmF1uvxea+CvXBNuL3Bmt9OI14flpBse5Iukr
6vyT/fGvxlp+OOLh7QVJd22bCa90CR3A7s+oH/R6GGJ5bkzYTHmadGE2g3TFbKB1eBCcfttTArin
3XDca+yCASqN3DDV/ASO6TQNxRgt6Vxzk5jHQ1CL9jDPx7rMj07mTBsbbulGBrDsCCkwFXHYb9KE
ZVOZnDMfe6pHtMXRhjWajO5T6+BAEdw/MNJqEDUb+8hvOF0Tbs/OwLa6N5PHVQicEb8gyaqpvWPD
Jk40NxoTejf/0hIhT2DFjumUlKcWx8uVQZFIQYsPYGaNmDnmREXC4r0OPR8bYsLnEiJqPKz+Pp+C
z3Wu0icgD7ukc64EuybSFOtJleafzBufTKV+AqbcJcfg2dTJsUOh2WQNawyX9fNPkxjPQ2+cRlaa
gS6y0BmTmDC6tbGGH1t68Fk0Xlfu60NkDfp9tM1bu856TA47j1FOyb6WzGITXgudchD4wl11o2i6
igaMWN+1j4phqvsIrs918XQEhcHErkZBOMXJHoAZ+0JgHYNOanbbdeR4ssvG37Zdf+49Ye+ccuSA
m1E2u6F1iD1RDIsfHiLOeisbXnYeqnnczno4er9HrxXnhjRJWJBnSxBOK+gZG5c59MX1NfGUZpq1
7RIuMHWdyVvV5ycdgjiLLm4ypNjYepnJJq3lS2V614RRkyrLnEEcp3dfV3tZtu1OJMMRTGzN85zN
XcnJpONucm+ZQVe8AR8ibrwOnxkt0xs7tZ40Mj+nQAZr7OZsQLrG2+bMxaY2LFtzNlfoGQxiqBpu
rPHvj8YemKMlL0OgHbijsmVx1L/GKv5ZvetDSCgBrFbVoRYpgEPSBpXX7f0JjpT15hNN+mGvBvWx
exQbzUX+z5fa74QxCCyeYR/6zNXDITFkiIONZVO+w4n3rMEU2llFdxhL8M1inardJLzDUtwKz9tb
sj377vBAxJIxorMGiB9MDrq9mh2IgzQajfzySJvcOMVT1DY925vOlJwdln97o0lznSxJP7B0+mgK
Mz1Kljh8DBfrl+AGv8ms4uS2RBAIE8SF36FDjGN35nrx5VbWS5ojqPGyvkyuHzGkGbDsSuIOcOzH
8Q774EEXSfNtrwTVn30fZmRhopnBJoPRGwkMe3/qUYGtFNNCUwQfNNMwx70BbQNn4NK/yaUioJnN
dveiKylfkVDPopA3c8y9f1wv7129Ghc5wta8Ot04MMo5WfEnN51Dy+i0PNRM1aZn2G7JXUGd3DJp
DuyDnJVDiuYawukA+5KHVNDVlXafcDN4g/5lV6raLkVds+yf9igFLWk4+0Uk/Yn15MrxKXcOxMUG
B47zR7P1q5eYoW6QSdUju/a1wwLFk0dogwBEIor0W7L8FZlatzjIP8y1Ubuxr+8sZzkLJDvcfGIX
lnV3rJ9DLOr6KajavUVsMpktgkCjr29LYe2D8ldeiIjN2J0zUQuHTk3hkKavhLK29VIsVVga07Ql
Hvad+8nIXc8q3xzX5sI6FTGGBPh6ZsrzsX7m2hcmvbEg8aaoCVrxVFLDEAlteplKm2ySxGyU1PEy
tXtNGEGoB9NNcQfi6muGbVXO4VrQMgiA4osGmeaYVl9k4dOYc9ARYbXMiCe6uKqh1HaaVmtX6Irx
tOYQtpdgb8+ICbaGtRZLuCMh+Ez+oew18MvJes11kDPQIfjrGd0YeRKAVmGI2tSccrXTXRN/eNeh
uWwM9YgBDv6rbNEfle1WG6/I1XMOxmOX1wnkiKB3jsQHwx6615tudfC3eaCFxCfj1nsSsj9OrflM
qA6OYZmb24H1HulYgLVKkmnrjRo/THAVvnkrJXvtbCrgbbhcXtLIHugbmK0AFC6eb2O2xsgXRgNY
mBbl1WRFtWYrmwTNwhJHOuIl0U2XBGVwzFLFl92rQ1aMOSwJ48LtftMnrbt3ucNw3kiJY0QZZ6ux
furBZGWxMKFUDZqIG8SJbBM7CnzMlDAEKkYg2VGsMstsBwORfkKsf2YMpdTeB/1iHBr6LjbIT8TR
FEN9Ghl1VT791wzhd4X5CwH2lJZm7MK2BbbxxCNzP/jkrZOemppWpqpkXeIRQsyDga+/0gDN8Cjy
hd1s60YXv01Hmi9OWn9MYgU4qC85qBvbH7ZlS5MhDiHD2eXBBEl5Ej49scp4JMhs/5naqluGcZ1L
g4kbcLHNpwTz7Wfvcn8fRKKfoDC+sbEFCWI8PImal5+sHLxn5c5ZNK3ZvbSXIlrc5I+p2VeD4WRu
PnhnwwDU9AxmExjEVPMjoNDm8lfBo202i61OUhcJ2NkzaZ4fqM9ByaPmOuhAdbtJBnKrSKQ3kVR3
NSzi3kmdhUbNdWlcdljqt0HlYDhY4aQXvzE2b/VqeqrW5RaosoTQOi5dqOb0S1p/pNshK+fllG6s
oEDd/HIon2Gcmhwv7tT67Au2A0VhHes+AM1oDCCfuuniE00T+TEvvTizhotTiNMi622t8PbkbLju
eWt++6QQLqRISniC/Mil+g7WKprsIap67qdrSxizk/NTklQZR/kUCnxdk5Z9ibl9T919o6YdMGue
/txca8P8nQQdIbBgPqw4ehn5jJmAIi8D8kPDPc9gAxhMCBS6NoalrR2Csu2gdHOMYcNCna2C37U2
3/tObLXOvlbL8lnbNntsnDS9KI/52GxJo96LOQFTlchgY4OvdQSvx6wS69RbiBxtdxMrUuN/q9Za
+GwrA+fJ7hzkJlnUW+jEWuSZrh4FesfRCkEZ8JIv31QzB5E7Y7fb1EnzNuu02iYOXBZMe6fcGS+L
bPa+W33NjvUsMLmFRYf5krg82lTpc7MHjkLEb1Hh7ObHcWWZ6HWA96usYeAEkVM4JqdOke4RGMYt
jcdcuLvWu3hGTRupDp5s4zU5yzoa5L6bMuujoU/72MKkQGVbVmOpoSX5MHQgYjbBMvvgwTvrHVse
TgrlTukuNUztMv2nRjwMnQVWfMWbBoK9/k13u/m+yDXlWdu6197G5LHLjY4PUq292dBqnsFCN5di
YKUYA5K6iAXGDqZwc7w2EF7PqXS1p2Ayh99V4Tm3HszsdzIVwt+s8AXOLBv0OFl9JAvVSYBMoiRO
o7qsPiA+JlvHy6wTEUHfQi9J7NdhctqdMS0e2q9XklOjN42g54pIgjtWQZH+tt11DumfZ4vTmZAg
28Iikoqndt7JfJqv0qqWHfCjDGZp7t4q0VgfqfnQbfVZXD2Hduna652vZcnPBPamL5a2RC+TLK6Q
h2pd7LvFuDptV5x5tcR5BFn7qUNdflqnUcbjA9Hc5jDTs0eelExQmEz0x+Vlue6UGqHxdsq5W740
vmvX0R/dEPCjVaIY9oad79Zs+7ncnpPKfQ+c8Q3HgImMmsR2PndxZ0/2X2G3B0+/6MFCg2KCnuEZ
xWfhKKYI78lZ6pdGW94nSLmbxcm83SIY+gObugLTce9Jxcqx4D+g8adK/2nSOb01BTz+cFqScwBj
7ap0H7Y+hMoQGcTr4qSSDNb6r0HgE4+GRXsQw/IixLQ1hLM2gecuugmVJEN16AzgZbXLTaSCAFQY
6qSb8GpQhoKnlh4AB5Kub2nZNm/nx9dqQPPFu/Vtm3QMcPfHH2NiNOBBEBVolZ+5yXV2WoDcV/Mw
bs2ysJ59xb4h71fCmGOxl3k6sZ0DrYVo6B5Y11O5wROV0Z8Q7GvWVnTx9IIfmvMYNcDMhwI1DoB9
1g3jTQ2GMe5nQcrTaPqCxc3/x2onGqrMxt24TLhCBNqBY3+RWAg9kNV7/7FqydYphUeGfxtxjfvw
o4MKl+scej073XrM5iPWNA3Tu/JJOGKibpwOmdpT2rHE2PqsW/46hnatqWu/8A1HDQBkUfUK+DkT
c7q6KswVd5yNJIFJEoK2gK+0FPVWgr0+eYSaY7ABFRAJyz4Bxsu3/qD0d4jR3zyWPj0rOHT57JzZ
PvCY7yzN/aPy1D/1UCd4oKnmwnLPRd+s8rO2pM5FTt3y0rKO5u0NNDYNNnSq2aTKhOXsROZctN+F
UsPe8Pza4j7gjjyV+1O6Sk6bBjzaRVgeWYgkkd/FmJUvjivlx2J2ThbZQj5Ch0nKvt6c12QiIJF4
r4vpzvtc9vmedVUReel4b6q5fzZc2zhB0LAPi6Haw8ixfGq8uT8HuY3ZyHGSMraGermUeqN9ZwNe
rb6U6V9KKfV9booZTU9fLB6/4Pk3CszAvclM8v/FWk/bCrz9DU6JGddgTsBo+MQSxoHHGHYRLlrV
Dd7X0RzFxWR43nK59t4mI31MgV5+mEsWNLWbiOee7oZodPG72DADX5RRZwdnrEckKu43G8LV4taw
ONkDaF/xhU0zcXEr/VMJg52FQW0AZRri8EDBvOO/6wAsgpbQPed70PI+dEQnLti2+5OhWdkvu5Kz
F1F0hpVYZjeMWcSZ8P+0aJ1eOh1AMMx/PbLqrwY2y0vbKhrY2gumNd5vQ9fCZLWqpzXIp9+wU9of
XYwGdjunqvdWZ8qLhXmHRQMAhI98oEIwdDWoeYaRsVJu5E/mKHlNqpXUgREs2wJSZeTUbnEHMzmR
z6oxiSxT8TxVDldJWl6LfSEN7vswP5JnaKuwrnW+2nrRGGe+X0O0+roHsZ6dlyKyCnh+tAQZ8Qea
e1h8foMgJdThqUsDVG2XsiPZ9G6fH/SsX2PYK7BqgP/FEJ/kyZ97jYEwy6JsSvi9q6GIOs1bngW5
ozety+tn/k3liZud+xdiClwaR8sB+JPeMX7hEijYOta2c8t89ynzhne7gPKb4baNKkjejxxFsM+k
4d91tmX9DvJ3eYPxM13qAlv6WEsk33KtQf0VJVKhFVzdEh+FZ6xjNAzYfHq30GOLjvOraEnO49NN
YVfS6GEQtDjX3CugzdXpNi/ACSVOmT1ZPuxIIxDZfk1MjyWCrJ+TRFt2tJ0VcQET5t1dW+9qVEN+
qpwx2M5dMm6LAXYlj4dQSkU+2/D5XC2TExYQDY5Ghca2CUo7vXW5mD+BqLAVVB11LP0wBn+nZEle
6tTsf810VkVt1wVfKcjDn7KqpufFUsltcJZu3qJ8VXsUhUBs+LQHe3b/j2HI96vnnh8ZzkEjqu96
nfI3DYFum9HzdQqCvrxq2fBWUJgXamXl/Snk0oaPC8026Ts/hc3QLmfL6GpW3isbUqcSN0W4FAhj
z1/TBdUohOEOgaGZr6sz5XRL9LlNVdDiAhgaXJxW3GmFf8nXFkCeac1Rak3jTwMQOFZ6y2nSsqPj
CORH8Gg/2NdNnt/ktLhRk9dDlJgVC1ID416F6fbG5TXL9xpbqH6DNdO7pwan11CbI3WtcF23jWKU
g0PTHqasbcRxckfOa3uwDK7/7fg9+lNnwUHgRBM2mufEFvywai5xpxR7Hg1ofYiSsG6sxnGObiXG
eFz69KCCVZ6J6xQ4X6UzIdaNNsgioX8kIlBbVDOkt+GZ+BeLfK6wGp8eirqX585/MZSV3pyyWF+V
6wznIZurLBwd++HDa+pnVdn4NqfGOBUoDZQS4cazNXbzuVFpcZvOdKNNc/bUAE6MgoTBDugCmNqk
6faQcATInMVJoY+ymkdOprBhRPlpZDu/5+bibgRh6Ie4h+Mp15tvq3D9Z0X66msROMFD0DcctTaL
lKHWvwtnNlnY1b7aMeb2sdY0P2qG5LkhY0fdBrGo9sucXA3EamdFtmvhUXGm6mPIu+ZJObL7y+Uf
pwx2wlSYBz3/amc3bB9Vm2opix9jbOuoBYp4UR0kjE3rBt2zhzXw8ZkCCmJUk3stkqchT2f2sZZ4
CdIEyyHqsP6rQFTmrRm14BVVD2+t0OstdIp877qJ8wAkJPm/2jIHZnfDWV9yHJthqerlW1iYEgyv
0P+y+83uSD8shte2wWXVau85DKkNyJMMc0k14TQdmDV9y72WQMegU6v+nz6b5q+0nmWcdpV/VrVk
qHDb9eTgLoDsMaCgtf3/2DuXpbqVdFu/y24vrVAqlVIqYp/TmPc5AQMGbKCjwMbW/X7X059Pdp1d
gNc24X51KqLKBWJq6pI5/jG+gZPHZKhDJJJHCGPwCEElLpJrg094wpdBHCwx2iuCqPPHwNDOrpMj
ocOg7XkO1Fm5sQy6DAMtu206DayEMn/cDjjWHAZvLRcubTK8VgxaMMz4ehzlxgDb+XGKWARjE4r5
yFjrIDFVFBiAq+3PBlJ7C2eyvPLZ/lJ3mkJlzGWHKsoVEq6QArsbK0ITXRVDo661weCsqafuzrBa
586O2mQP84f5rAoJk8CmSmG05uMBJ3tzIhWbf+1slp7O1GbsGZtuT5dawmuh8u7qrHOeDZ9VsF9N
e6MIxTblF1LYODZnrO+w9xuNCFawRai2afLwo5koY0uyGMndjThZ3sSVTBbpHu8SJUWGDxsjnTOk
z3hZcI4ZSBA9eteBTozrAjrwdnCx59GdkX402+qRDjoGfqBUWQga6Zab31sXfjEySmmj83gW7g1w
N0abtbkM8htAqmsbDzx7qVjtZDrE90DDTmIo6gv2KfG5Kg3noS/LeNMnbfQNgxeAqJKl0nEa3ekm
roWBk7gVFpN3FNArqLvtGUYB4zxN/RShXDbxIYra4kPRY2ZZKW/OMBs40GpXDXIYK+bGerBbJ/wa
+jFnIHKDL8Y0Ite1bKNCGh12WmMysrnV6pNtIWki9Q7BvaxwRKlcZxe60PRP+ZXJLefK8KBgDTUH
z0CNH9nurYYsY4cEWPWyKkS6AcCVYNWaTHs9h9rE0hbx9iNGcjfMY/looON9dL2wPnMazMBZoibc
rBaFTW3OsguUgb4VJTKTEQnGBfwrQQHPSy9jnxLXVV4zRNEI17cpc5yRAY1w+1M3ZLmFftbKTTOM
2TaebAx71DDmexm16JoYFhiyxINI77ogeHBnNswEP9X4gC0WWaeI2X4D4nd5eVu0UdOXJQ6Zm9Th
unBCdc7F7n0iBN1djRmVOp7BXhOcb8Y+RLeQ8QKqinAk+53etlZtn/reae58PvoZgZhuZVdpe4+Y
DAql7DAaSzyam7wC2NaQV7mRUSJWWmPSpW1sRCxwo301ZDfaai8tZfhn3UCmd9T+fAahNftMmby/
ppeF/6DrbN3EFuXvAdtONqsJNra8fOriCqBbO+llhm/Fh9pUzVaMUbwrctxZYMOs2xQAKT1Aat74
Drzc0fDVpWiN6JhjGj6bIn71FE7WrptxY4eN669nN2RvOGNipYUH4vJtwEL6jCC8AdOPtmjbK+lY
Q267CnTln3elV9xMlcqei5400gJ3ji4ACjDqbXAQbW2dO8sIysbzNAfmo8SidEnybsLiwRvDMZW6
joXdrVHyzce4oUDNpnXlupo681IHKlhzjWeX0mvzq6oe488Ecttdg7nm3CO+fDmwtjgxvkd1turU
WEl2bLw7mKoH2oy2CAR6m5PKvvQGl9o/GuFvKxZWn+kNQbqQjn9OYde0iytHP6cA8B5sPMffBoBh
qwAHDlFimbOBsrOdl5I5AhqVOR/k1LiPDgUrqxF6IOGYKQIsrOMiPBDSDinyy2YDpRZd2Bhw6E6q
yQkeK3lEEfYfYFulpBH1uC/pKLqfnYQ6ycKdvwSVLDA12O0ZHWfuockXs5U9BxPScm+uOgMh0Yz4
ww1lxF8peRlvlU67874UNGIWsjxFkLXWkeRtaIwGGRvgnBtyHOD/2rxcs/2jcCkcCXDbXfx1AFG1
HZMaE5CtlAfJrwNRxOoqTLbA/Nhwd3jygA5Jxf/DEuQCPBRD6rCHJ5F60XMdJR9ZAI6HZlC0kTGS
+IopvTlLujg5+pHrNFj7uE95ywKoAqPVh0+6Kigc8niQeQ1YKiS69qSRk9Y8TplQ+wQKGmIv67zF
1pg4ozzChO8fWcqH3zxcjXcW7tdwD8VZnUwd8ILyKiYNSybJw9CXBbcB4DPWVsLwDtId7c3kckQJ
34LB4DDu2aQXFyPI9s1IYw2bVnpi9r7jFmyH1NGYlnKrCXjklo2IeyOqmBkeUbNADuKpAc/zqRRO
exg7IdeBE4W3IirY/o+NQqZMEGeqIsRxVgY9J7Szx6vF6s0N34P4ZDk0rrpIgcnMuXr3MBwH9g/+
iQe9xRzd8i8jzI/fDUp0EUhESCTfGAgaVRXhUhZtczvRONmHz5HK7YMser2zsEIzj/HyA0jFcq24
hVhse854qrhBWQV1WXKslz0Wwsp0UnXVf/U9y78LQpUrVFomdqOrq+fant2dCnGoWWPNyaBh7yPg
GrQSa9GD67G+/Kvoma9OFWzUVmbx5eD2clga3iAboqbeuhTwrkKk7wPa+bMVCpkRbFU++orFgpI6
khx4FWiQ7Qxp8WDFprFAB7oJ/x/J+xMvIOta6pB/UxSU3jkQc+5Zv+h1Zep68xcza68uzDA4dL5X
H7JStt/jGfcNvmYelLDcMdIRyv/GOr3bWrQUwkHz521XjfkaVcXY52HQHBts2puysaBhdvO3mvH+
B8fLsWsO2cA4p8sdVoNaSMaqsPlvYVeasD2ZRpASzJkQZ61dMvhl7EPImNXQuam69DAlhn1eD8s+
OkmGUxpM+SFuIRvGgBx4Orhj9Hl2S2aXXIVMrFgWXbOSuNAw9L5EXjLuMoLVgEuM8DZqMSVvS5dJ
+yixM8ay6s6hOBLSw0S26XNukKYNoptsNO6dlJVkW6fWCYpTeCpAvN+NcziS2MjsaxCQtHPVdrFx
zXbcxfEUXv8l2549ue1Gh2amKE7C/d6VytU76aBYRSUe31jc8X5iGt8uMYfWjzBx1Wpmt2FU7dcg
8EHJioS0hCyzeaJpgCvMda36kadDvmXrMu+KEspkN2VWufoL9psmqCg9YjFduePdJa4lE8tzS4X6
IjT8/jOu//IuwCiz+SvCfDMW5uDsY1Y/+xiABKoPG+O/Wkh4OpRpeBix5F3FPv5jGDHJFkjKsI/Y
yOy7hdX/n/Qy/ovn//NfAJR/l16+7fKoeVMDs/zEv+BF4u8FOSCpfliQ6hCk/n902f2b9Ry7ZyKN
qEDShXzwr+Sy5J9sYUEugivE693+dwuM/JGENuGqCZjSoIb+CA79hmBgCUlsWUJBcqGG05vyhmDA
kJAQzIS0CUUpe0zjITzNdkQEyO/6m8FI081Uz+OVmxNZEkbd7F+cp6ufYfqXzdpvGGMcfsElcc9Y
gsIwc8Fjv8Qm2ZNseWjbDGQqR+CGmrnJmRvftC4Uzj88FOREz3FcZS5IfTq1Xh8qM/C1NYOLe4sI
0+3YxuyeQTJs6EHx3vlUv5xUm9C5CesVhr/ULM5eH0qiTNbo3eitivEj71iwOTi7gUWHEPxhC4n0
1qHCQuyWnrlvzdBM8vj7TyvewMp+FAcs1HFhu5oLb6FivTyzTcSuwKwTOgMYSOGS9YYQPG1O0GCj
58j24CGX9Q5XyXxiL5c+qMBmf93ztPkEIQrLr1G587MD9dfa5kNdZu9RKDj+v+EKFHDZ7nINs6Lw
Fl+buZzDF8CsaNKpmMEpr3J3bi5KI+5PRlZl73TRWb9cYDZMQJOL18YQ4EHMe32YqotLr6IIepUY
eeQzMRknxfJ3xpOkast8cMmMXWadgTBB188w76ldwZg2uJn9zF6pDq+Jj4fXVZX3yRoBsTC2Oojq
dNNlsXkTE42jrYxfDeWjSLH8zUHzgeoMJAV3aI16XyeYNHH4yj4mu1baX3//Nb9BLFqWidNVKSAe
S7MMmL7XHw8oSTZxk5GG6pJk5ySsSypuN6a/2bBFbR+ufn+8t5y+5YAeqCxyKhxQwk14fUCQSN2g
cd8jm5h7uMw0Vktn0/t4wv3kUZMwKLSC8MWatrAfBhOjNe0guW73uZPTz8FJJNX1zsXOw/DVtfTj
j3IYl7CqNYV233zJOPJMmFZEn2hqj25KnmTbzJ++zU2iz0a7t7BeNen692fi7f1lOVQcAp7gFPD4
BoH0+kTMPVWl0BIYO0MnOuJMY+GaNv3Fnx+FqhEO5NEFYEOpeHWXsArWbGrx51RMcteSff3ax6v2
zvn7p8/CW8DmiwVdCYv+9VGm0Xb8Pl+Owl7nKFTr0BkDouuPPwvvOM17TXuUdi1vu5d3fMVa3mDN
zK0YVU8ZaddHUdX28zsHsZZT8vLBQiTL4TACrB/PevPHg/HFg2UUTlOIXn2tvY6HvRkOKjk4OETL
bxg6KTMqzeBzQ2m5eQhs26BTK5ldtQ2IhUCXHMqUGXorC+uDQrvD1WImbvFBLrwwXOfxFKzZXhTL
mrcNNNOGugV9Njbg5KA1pOo66/GsUbucankeWAE/a3fAm0+hr0pePZOJ/tw3PiGbhr1jQnFs2MIG
CnP7ciZjgGScor1u/C6MD2SxPG9fsebGOMcXwlY8U32yqYN4/NLSFh9v6nYgcEjbJcagqimZdbN3
lodxqsf0M3Rd+rTbwjWa8zTMuvljR9bVvPOLMLD2PcGIeTt4ov7qjYYR7Oo6m4mRtk6ckWhK8QMn
UR3SXj2Zg72ilj6rNm1hIYTXfTNlO8oRdLCf7Ln+bGJ3y6hz9FEdCPSpy7yqaZumsEh3J3+min2T
5KoQmzaF433BxgBfDIJ4MW1QeV0cbKCGbjWRSMIpKvTEzmBaplfCnphzYavSpGGJarsbv6hxs+E+
M3h9w/QWW6SsDv2jFzCX8KfWu2BOC3nUwub8JA1ZFnwDBj9DUdgjQIsCYGFk05RWookSFRhbgHAB
GkOwZkpIrIJhQnDdjiOvPDzu6gMskZqSME4pDvey1WQJislIQODN/cM4lcm3epDAbGlcSmDm89ff
1X3NRUCZ0UfRTmKZGZYIaAlG1YwRbp+Ne6scy2kLyW/+nKA1mhdjgUUPYSo3vZ030eI82VnuH62G
h/DJAuk/kEqRSXqFH6EiXkHBV7RRcQiepRWdcS9qr5i2Rlll4EOY9z1o2Wdf/AjC9oo1aRQxFyCF
iavPGeMPgq7nB3j6qd5AnmB4W2NpszaNmVXPPduoZOVZUX+I6JEEqUCPVLEemrQ5FnOYE4YTKgcC
UOFgIrZOymfdaxfnQF/RIcEaIqtblo1KkvGKRvmFOKY2tthZl/RPZoTdLkSLSpHLElxsbjzEp8Ho
ki/VxFuLaFeALwqUDvjFkShcwnzXKHju5Q0v6YhapCeCAdRCORUkSxxchvVFj8mI/Mfci9Axuz3q
Ccys/ZCxo3WPpQzy+hQjlfdXKvUQyyoTvWltJRZ2UxLDeqQdJCUt7LLf83cw0glYBHkJMlupBUJg
zaXRflBS2+M+n7rZvep61GTHqErk/2YK/DvRkoY8GTDlj0FmLbXimBWqddb0eUiNFhaAdUTpFgJp
Y6C1Dg3d1Am2j2Ljj67od43X5I+TFw3XMiTtjIvDdzWWqKFCM2oSX8U7u2kJ9JfIWLRtFBOGmzAh
NoD3Zm7TvRUmBNYioNlUhJu9Kw8673Dje5Muj1HQJPk5si5bapiouFC1DhGRcaFIRviz53Zbmdf6
rCobOsCsNPPwaXR9/iFliA3wwC5QWcYhs+crS3dUtmursp/NGETY3h6nKCTJMoafRVoUIDv8pHyO
ZOteWHQWFFtKKHgPd6MXYwfyGmOdoxGfOTQZMNt0/Qs/RuOiuCPHnV4naSMpWAZqHqU4SlZmXIMo
6mH73UCisY+GruEMOGZqXySlm+OC9F3CTE5eJgFucVyEazMqvRPRW2YLDqsZhIFQ1vJomaV/Y7sz
n7jPZPDsBZ34YKDnVMeMWpmBmu20MTeW7XXzPkm9uSSwUg7VVe+3s3NUTmkH61wNnoPbH5ImtI6m
eqqVxgKUCSCRNr4Sse77MP0kxswr8P0W9Z7mLmGv0jyU1S7ydNOhPmXYVaXvYG2axeU8YvDeloZq
hnU4815bBZbK6MiwxYl7M5Pnjmdgq6tw03MiPEwrWbVUC+Y1+FGEhCFFiYaGQWJMBNEm1nELP220
jO/cC839ZAvnicmtUZOUrKRauRntb9ihMLuzjKOmhBgV5pfVMC7m1DAx2A6WTsB00/QggaxwWKlH
z04Ent0QVih2374lMtcQVYIDmxlXU28wvDYHwzDXM8f8aucDnq6KmkTs9Ew/MORHWW1uh7gcrG2L
kf4+5uWUn+wAAWytjKLCtFs4xiWBFM/b4DQobnwnov4sFlHIhZN20W3SjvrOG0v/e0Z+tSEMUlnm
ObupUTP/mzDsz2EZkCDvQ/uoEpl9mljBYRsPGizZ4UjH18qJfOni0w40LkW/riH0+s25wU1NYVDC
OA+WKPadFFvbXUqtDEVJZqYf6N0rr0l+5HcwM2yxTuhJUWvKnUrCTEVOWYfyHRQ627SlviZul46g
WBC+99MwIaktJwT2r1sMp7CpvH4T6hp6vFLV8DXr7ZxvwjGrhLcnEXK+gwovZxmrGbcBnHzfgUGz
yvoMM7VFBxWJYdGZBtmFBLMUbsZiknguXZLsrbXcVl60fKs9LZcf7FnkRMaRznKShFFNvQIGLAOq
RGm6wRUQ0Xy8MRCGqFER0PzcU8H/Rp/GJAKoDHHu4gPlkeAEE+Add+z0cQmroAxgO/B5yk6N/N6F
tqCNAzE1z7YAnhwn2/xY2P0HjYe4xN73f4dm3j7l81P+Vl3iR36qS1QJI2xIZTrIGrh0F5rjTzCe
5f0tLa0gVbAt4kHngaz7l7wECZP2crEANJF/XBs+Hr+QedCCxgbb8TecPZ5zyrbYvfFL/oSN93pz
oYVwsZe7wDoFSg+YvjebC2jFVtAaaLsdgBAsVX6GeY3sQvCO6PJ6p78cxxXLFh/EGPB/5b7ZKrFe
nCp6W+IVFgQGDLEkR23Pc/HZIhz682L83xGar/YYP48lOdkurcYIDN6brUxisdiqiiEmSkBpaJd1
ejPTLHP+4nv+B3Hs9eb+51GQ5djau0qa5CJfb5jCRnoZxHM+EWuca9VUhIJZloWXCWkFcA2s1t75
XL+cw0VU5IJZLhabGO6bIyaW3egKYzldNjzcV2kUjRvyS5iGI+KRh99/vPcO9uYkVuY0D5MkDV0x
4xz3KYuFuySQpDhYqFbvqH+/XIVUXsBnRQEyvR/b6TfnkkhWjr8IxnpZGdcxK4dNMKg/0xj5xjiK
ZETvMniXqJnLR36x9xTZ5LRMalgelVN8lrAGQgCisLlRlv1H+sO/DrUciz5LJGL37aHYoHXT4jpg
/yiOig+z5oYe3rmp/um0sV83eVhInjDum5uX5niV0nmXEGO2xT7pYJgL1qLvqHQLJfjFnv3nh1GO
ZyGbLrhfl4fRy/NmGeweTDMhXBeEutzUzcgGmpNYQqViy9u1K4K7PTJhr6qnAEvvdJ7gnRL7sVpa
iDM2wPWthbWzWOeNV+U7in9AHEQ9Cf4pF4ypRQuog42bJqvZjq1DfQs9cd3aq4qa2iPXLBhFDyL4
PjQR1itqyAoA6rASnxwSiPiVSWXMrP6y5qMXm1V1jPAz0BlFXOohYJLfvSOPLp/43yrGzzPChWry
BaORe0sL/MszwtMgaEKAbKzfE1YqagJX4ZEawozTJh+d3gVg0nZi14yM1RaXp/dHdSY//gDpgkW1
TXSh5QJ7/Qe0DXlEgXZCuY9BnHNgC2zKwXjnKv6HZwAIVnYc3JySecebBw6ly0bvmgSgu6qDTNZb
6ky2LKZYCjlff/+4+eVpuohOioEKH8vCartcgy/uzdihhosuH/hwSZ0/uyM+I+ibkjCIU8voJle+
pf5I8fpxDmFP8XZGmmXQot6cQ5CFURFpDikEbyTG3P0uivT0zmvi7T1qmbQS23TCaEVDBsLa6w8W
sXEj/Q+xrS4NkWw6FTXsgt2h1++8HX49EGRb3grLCwnZE3b2qzNYJyhrOFzpZxJOeBKzIp1jN+PN
77+nfzrKzwUDpb1cesv3+OJ7Ksa8CkOD+i/tjXLVdVjCpKZg4I+PAqR30cw5iuQKfH2UbBA0NFhU
Kk8DGBm8yihvfWpc/f4oy6l/eRczwINVTIhJKAgZ4u0gCNJqh1cRGdJr5vI6Elm2MTprehbZs7Vs
rLDrb39/REKnb4/JK0ibLLZ+HNZh8fbq/OWjE6iBnSl2tBqRDKQOzR9EpYxuiwM5gjjTec5nuyfB
sGQeMiSQHxs51O5qP2dlZ6/AtlnpIeT11W3xXTYa40KggX3WFZm5COlWb5shJppcdxCGGk8M7po5
f03xXVEn3+dqSO0NFuHa2mhq7eKdI2fy4h6Oo5q9ex6kJ0W/NBvskjrylZAzSa8xBn0M7ggLTj67
dkt7pRxulDfaj0GztNjh9LYqvEUkKVcjdutDbeWOBDtcIxvlRg2HIWVe9W0S5TDDubBIl/gDFsPV
VLoSBgB23wgw0YAZafTJ+lFDkIb3qUbf2mJBB/NEVW5ZbNJK1N220SERxTgUBfZMa8Ac59VSJKeZ
yZoHX5T32GOK3AxWsdcUSiP9qgorVBjuaJ6rzQs92+4Xu6Rk5c4zqT2HmjoQmV/5BftAGGkiJxOx
CQBhzScTBgUEMEWFw2fi1ezPR3/kmevCayMvANyr3IdIAAUk45HwGy+ijGCNM2C+6ol+QHHGjtVs
rE7TkuSX1DOi4RMlOwSNhEACo0h+lVwE6cYA9fIF0TMcPmHc858w/qAT0bcOBkeiZnz0Usd4HhMB
wa/LsuqWlKBtfCkdc761mQlF67apdHYoHDHcgMcAPlvGA6ViFLBk0JwNrzLuKp2TstV4F+/p+g1x
O5aUG5aeVT5ANSOusGpatyEDNQwU/dpWAp4BdkBTrkAmL7wgMQbw22LEMPKGVVfJU9Iv4Wsbf9dj
m/dm+egmeEy2NGGRXovh6ap9N5dy2hlwtsEQNb00dkYTIOBl2H8wUqI0Wnvy4Uhcnmm4jwYKMlg3
ByEXXmXAde4lUn6EhRphf4ydqn22I8OazmD4SnAFqsJNWplp0K4Nj7rtXUIN7hXnXcSfaSKgQq/G
o9TeTRBem0OHMEFjHk4bQaH95N4HY+7TmdKX8Q2JqEge8wm095fcS6v+mE00roPT7QNzp8wBglc1
gRtexU1Uut+dzMzo722kHX9lzjAaH/rCxPJiRShsJyo82vgcxx4meTt0+vIL8mIWA6qruxl0Y++E
QPe448vnyiwjhv3BUDsblMyR8KMjsLJMzIdJJzCigadFSZ5CaQoRTRKRwqTNQbwKcrQdxrZqyqo7
YS04KmILWX5GYwjgldKDALtVkGH1qu4D1sCFXUbZBbMaq7kIoyiBqkI/+xDY+0Zmg0P+jA2tMdIJ
TT9MCUg3HVHEqfTJN5zpJDl5wMxwu7PVa6j3m4vHqQ+sYxajQVzxyAmbndXXJHdWQCNVS6kyOfr6
oXHJ2LTfagJXJW5SS8WADLej4+FlPgCnjebkE1XJuJ5GaKCXINPjYiXK2J6LBcAUB4G3nWlzG4jH
WjUAhrPZyWDDjOmcPvmcVvgIZd2N27K0vFvwaaZeBVEHrm4g1v8JxCNY7wGrtSIYIdMcfEfai9Vg
OzWU1swmCGGzTSCqa0gS7raqWaliA3bnVSMMc1hrhhbWwWg9VW+Aqzvd8zDT3LOWfdU1Zy3Retzl
rFLBisAK9i/sgHUq2OhoUuuS9qdsE81Lly1trqZ9GB0Dh6cJG+aDMRa8spUc1LAF9a3QhfFxwx4p
gJoTWJPeVWoHyJ5VSw6MtzyNMSvQp9lNOyo9fDSdgG0MHUTVuHeUz4y3s4DNrhmBVLDRytK8NlJz
9k9lPkB15FILrmInzS7ZkYM4gZkR3fA7wGwM9MEyEqqjBiwMozJ2FVNTQO+RzqDXQ6xDwiONyRRE
lIW+4UwBFZCY/O6LKcB+Kwon/dZW2IOpeLZQyNOZ2PKah04enWSh/aUdboLCwE4C2kvsApAoSVB+
Mci2xHC4wuRWiphA6xj1lXlshQCK4DNExorq59YeknLQsxvBiszNgmdz5/JU+dS6rVlukKSt25HR
Qr4pBW0VKwzWbCWajDzfdp5m56nk1Vni8rUiyk0Nq3jMilYUoENFdfSqqKA5u2EntGIuxdPaFWL+
ZGBoljurDcNhHTntcMbNoSoS8Xl5YcfMb1Z1Z3Y4my2/UevQrALM5CXUnvVYYzleyVYFd13cgHHI
8GtUa3Ms7PAb9mbw4fyZqjjWGcW8XEBGrO6J1DnlWZuZbndGmhzQaSbcKt12dQdgvMut0H+0+bFu
w0DBLY+iEUNAG6eGCuk5nc0gNWwpCooxIwY3CJ0q3BLN0XR01Ba1pgrzu3kBs4LhHmXCUq+ZARFn
KKvEKk46xcm7NksGTdvCqoxu76GomIBy6QA+TjFlq+c5UL74TPPgibajZU/xtvC9ST0qK0pszLK9
SoYjIf9a7uggmiJANTbF2RUCqE9GLFP+B8o22xzjHhQq89xr3IrgI81Ejb5WAe6XL35YOPX3IfY7
7AlgQjJGwmFFbp0Hc3TAMon+OSQlSWODZwtud3LVd3Xyg8tkAPxZz432i20axQbxRKqlUpJ95E9X
4BQmmKNT2wWrynbI7RB1VM0ppt6BburW8pD6yfX6K+YaAFlb1k7yNjIlHC6LESA3eMre/5DbNizL
FkezXGcLF+IYD6bm7BrJQO99OAy020ueoRG+etK3TsI7jE0ynJ0UBbg/0T3K4z4aWZRNABLndZh7
A5gS9L8PdaT8eIumPNaMgHhv7QEAxdBhR7f4PvGY1TRHhcGdi++La5InhX+mpVuDYaPzFjquSRHc
hjedh6/DIQReIRRR8UW2xt6IyYnvQlMMcjPLRkGgT5Ms2pZQPjm/aWV8yrKZe0SnKcWwsUp/VHQT
hlunkaH2do3hVgaGD1M5pG11WwwjTPmeifanrumNS8qXtQNrs3a+a740go4VY98tEzLfxJMMed9n
Vz+343eqb9WDb5hOfzuG42jsTZ/159oINa0PPfb1ejuw9PssGbLBHjXL/DyBqkOE38yZDDok/qeT
hP8KaS43kn3hDEW3ylSUN2tPCY2In4YKF1C59KTVsA2WOD6Or2aMzPu4c40lgYf3de2NtZWR/OoY
Nfg03N/YWSbrY2BLlwIsjLIunAmXTb2bpZQPNP2s1Kpt8A+uAA1zpyuanW9JJBVfbNcf4n0V+DMK
E09Uc10wBQRcCBfU3VJcMzKEyNF1dk7QN+4Hlce8A0UyplvZAfte56lVneZoDCkvkoW4dVqIadjT
kvypbynYWBvt6P14EdeUL1gVdu9mtBHr6rpOAF82gNZYIlTymbjMghzBxZczTcrIAzZdUd6TORuJ
AxMqQjzME4+gt67B1goHRiE7jJBXEdv/xN3mrm6uO4Js88bqu8lc6zyEGUzknGgJrJ2CKDQRmU9l
Z0LnZ7WWnvXsbWCENiUss9bu8S07BbCa32+l5FvFgI0UoCA2h87SQKX0mz2iqVickmwlFdWy6DnZ
3BzhEkL0p/MCkK0DTprE3J6Zrz1vXPgFxNiTebqaRTsuNF+8Lrsp4mECfS+dqVMbMztY2U7ZFgtz
UeQf7b5hohOyYwPySre1dQyoYH8gOpf3W2LakU9IPIRqnk05uGBJW/CDQz+Geytml6KPNocYp7sy
+GRb8fgpnuniuJzSSJh76mECZw9lwqDzlywprM966PqH35+jX0+RsrSDvdX1kFXUWztYWIWlH+SQ
WUF5iTvDmf2D78UW9HjscXepPXW3vz/gW8HIQg7XWiL2a9Ox5DLteKkO9FPsmsnEMAwDT/p1NojL
sulgnVzM7Xv9xf9wLDxX+Ltc2+WA9htxKnFI1JKrK1aqpskKC6DeQfILjkRR8ne27b9u2qkvokBL
YdREbrXeaDhe7keNyoJy5evy3ouS6WKiEOSdc/frQRzK0n7MiZapj7v8+wtlhdrNrCLoyMIk7OLv
WWyFV3VWDsfff0P/dBTXwnq13DOO+1a/yXTN1oZNDpSZtD+IiEpNYRLj+P1RxK9fzvL7kVRc3GTK
dN9cCJimqb1p6hIzZ8uDv0FAHlkiCodKdbAzxlp3ZlNd+ZGYrbsEg1N/E7OVm7ds2en8gx1oW+e8
mSrnOHVico+hCBJ3jZkA1uzv/9Z/OiP40TQaICM1HOCvz7v0Sso7wOlBXmk/SkJiR/C27jvTlH88
iEVSCR0VJf2tCih6MDRtOaFmNmxDWNeWtd5MZanfa0H+5cRL9GiuUoZsDNzo4339aZKlcb5uA+JV
TtvujCFsk1VUwQSf7aF6r4Lt14Mx3BRsEZcRBPGXN7dguFA3WLbUKwQkKJsprpm0059qqzDf+ZJ+
kep4ftkuSp2Ji9ZE8H79sSy7diNGUpROyYA42VQMR95m8WUUFsEFTgRv1YLO/NPbfnlo4l5FZV9G
OG/dyQEeAAvIEQcFa7ixo6zYWTZX84/r7z+j8//i6fziVvylb/IuoGby6VW75PIDPwfnUv1N7AG3
qLaZnjOrYwTzP4NzhRtWagddnUkLV/i/5ub23yRBSLiyzF2yEnSAv5ia/21rFgwe9wYOa1tSu/h/
//vVRLl5899fBiO4abngXmrHjOQR84Xi70CiFj98ri+e1kM6xQ3z7o/scuf8WEctAizXJ7TcMBiN
iymobypqCUri8bT6rspSWZQzAbVZ0WsUPhCNRD5EIDSpahFOFO1bq8P/Gk7w2NcGDU8DCHw2dasG
BgX9JBQrkGKL5+HepBdpIlAYQxfVP/SN1ov8256sIUzPSrM2Zv2WPU0/dJEgsOfqvLLNKvT30MVb
hJME7J9/7c0zj5B07Q55I3bSCvOyXCcOsWDqaVBPBAEMVlY3EBTClGoPkktV72QYVNQw8acO6Edw
FOgjuantwKn3Zm1hUOqHHjP9QDItJJc5YyQIorZiZdYjknEniex+6Ejb04Wcm1Q7WFAB1iEm6u8m
esV95UTVh2TMcpKJFmiCVQ/oe0LT7CwHpx9Vl2t8hKSieVCMHmQlBzItz8KANghziIH0sew8eGRm
egKRcfIVParGE1vOAdKZDwdg1w+mfJSxVd2VXRNQvh1AfNCzXwH2CixrEYPKeJ+aNuej0k3pncUR
bYX7OtUieuhw0n9la5aGm3Su5uZzNAyD9wDVvnwATZkkmziQlrWZsHYiGwrapQFUq8+sEOcn8nNc
J0aYT3iYskhMa9MexhEKeVomm0HFG3+wIPi6WT779JnJBBItCEMQ+DVqWeVWc7DWVlV4WwKMzeXA
ULne4EMGb5QYI/U2mT3N53gTLRu7dDYmBzZI9rjpK0asKHE4WHkFNRJjJ+qJsXJcSeeOB7Rqps9h
Fh0o/ATWrZEbjg8br/9/7J3JjuRIlmV/pdF7BkgKSSG3qkqdzFRtnnxDuA3OeRRSOHx9HWZUNyoS
6AJ6X0jEJiPCPVyNKnxy373nCiyJrgNKVFC5XQBCcDHhlRWNixuw0GOAZxCb0SabVfJj8TZgT0uz
H+99NBvy7JEG6uaPBkJmECMJoIOP/rWzoUZtxsAIut2E0JNcQMzmn1ZTWffceYrygIaafvuqH6ly
DqokDbXihpiW0n4ce25XYifysrObEL3N9BXjBAzQFk5H3kYfcx4HxZ+4BHVvsBvFt3yK05ing+bU
Ka+xTroU7kDTCfKLUeT+V+wPo8RMzhXqkPC49Vvfopq8ELgRw3jBLHtB8HNQi+pBv3foYJeAUH1z
MBdM3fsKC5cbytIAhFtJpzP3YzqnZwL60zcXbdqB2oHyxVfAtZl1CGRDsh3XoeUCHlTzgS1L/0l/
s3xOlnTskS3K4kEEktULqhZIHbQZlLgeOSoN58GYjnZjxyQZB3geMOWnqz/RfLYv8yY7OkXejYeS
EtbncVQk1md0UDhLcX6FaL3MF0kwV+06YXtPNEKMH6ZOOo6uNhjmkCxN8jriqY8IzJKx2UqnhQzf
wt+2kgwYUWMmzW0NsK19rEmtQ3n02NyGmV81H64b2/VGtVp8JFwD39pSmOgiBfwwysLIJm/8yPTu
R8/muXO5lu6KqaE/TMG9f4npG4iuWINoUkE0Ks4dq9kGCCOP777wZUde32Dw3lpNUuYHGL3zn6YW
qEW37iAH7e2lyJG0ybKO5SP96CmVHnT1/cb3U99h/fdwlMiE9kk4KDNkoH4oKZdwWBtNieLIE1U7
38V9zn0yGsyx3bsBUDOEsk5FYBX9zOSXThloKyfJ1INjJp4RAv1hJFl8TMbosT6IEYNmAeqvTIdf
p+zzTv+aOnR41AJ/4qinemj8pLsISKTXJ9NXyzn/LjBNfTKDW49elRBfVdydQtSIRd3XLtxRmqIA
7ByxWUNe8Io0+GIDUcH/p293PPv9KnjMsSoqHv8MM6CIdDNsitYF1RroKAhpCOTjmCZCvLSRamzK
lOoAjMKZC1A1SGyKWGCHwAjwFjVucB9hOJ5mQerAVk4CEKkYiAyPbhBhsgD1cbMMuUV6l3TraxNg
+1yjdNR2rB/BxnU7YHYYzpT1t+vifyYlJiVG6/+3yXAzdDS7/f5f+9+q/ue8xL/297xk/4WXIViL
bgM8ACIwGVj+npcM9y9mdHyn/hpmZaRdbRz/OTFZTFlEioIAnYybGnf2/zsxBX/hO8RSZJJ+JagT
SPn/MzARjP235A9TO7Kl4K+AUKsJrvCfI3yRoz4NgIUlUTzIsLpdCO4E4qc3JG95wllQIir616rA
O5Q6tz+qONsDdjwaAdhwm4ufvWmJNCTwxQh+AyQmq7AJfMIjVhPIm4WWC9avOafY7Ow93PpHoD2w
IOaYbg82vrteZTiQnJeu68/z2IJvtnmzcLq0xwHawE2tsqfEWEAaKA3OO4ZkUNPTRhnN3uzUpgON
SRQShLfPCvvO1xA/arzfGxKkfPmGrn/syD/s4GlCmprfIgC9mcGJA7K0TKJx71lR/MastiKZqtvZ
SjwKxhdzNy6e/Y4vOzk0bPjZp9KzsSgxESbD9x2Z6qXUmXs39rY4FYIpSnrln7KA+xW1o7o32ZD+
wWP0ixxKsbMX4DaqptbQToUCEmhFdxkQh5vKH/MH8r7WqcRwv8Xqr19SWdJtN0STdXajmGpKbvTu
o4NpfNvG7kOTjlxSvV8s/6zvKSskYYdsooupstgmEYOBDd0qJ7r17amx+F2d5dL2i7jgAqVEdIyB
O8Zl5P9pE8ulexJDdOj20u82AU0YH7WviFLQwqLuYTLLt6KNhI8JGpGubovyKvhWJBtEkJktD4Ka
Ys3V3iuIe5e0k3+CvqAMJuIjhAXejzNNSAHA0ZlCoJT9NSrvwYtlPIptVjE2Ikyv1NAKLpcYMgt4
Mpujdztz/OlT0fW3M1Rr3jWloPoQOKltPbdmbF51Jx8gnNOVTkMbBoKCGlV21R71xgz6fHZtflun
XH9hvdJk1hVTeZ7wY9/pgJ9Gkqe0dvXpchd1zZW4IloY5QTTlbWa2OCjmc9LLF+ZwW14wbYDMpbG
Yl036YaJdN7Hlf2rZNSkX4aWgWlJ39LIjncgvAI8tGvVnHtoF1dAjJMnn/P5jok4Oc+LTUSGoS1+
aEyHrt6hukajc+vk5m1GN6BmU57187tss0sMDwEc6Q0Sur+TNB/HSRwC3IBsz14VU8KRSwlXj2bT
+BJWUud2q7R8kTK/E1oeilKzFI12U6me5RrTMu3iMJk2gCY9XdfSx9479eJR10+t2x0aDeXQ/soF
zRAzDZCF+Y6Uqx6HfLiLdASNpj1wHA37Dqy4Gdk3BeVA5hxdYiA2NCKw84T91GR22FdwNIO1iyLN
omNhptulA68ZG8GNnzbViR/Vnq31TdFMW3yaZOpy19oOE9yJ0RMn5GJ11o673LvwGpl+Ec4NwGdh
S/fqE1+bWyu7pxpiAxwqzX3WJUQ80YmR/rb4/08CClfA3W/uszubrU+DPkUa/4ZbKxWdfxxOFXJU
yUmJdHoZO3ItVglgJoPUWUtGK/wwVFm+ABRjPlLguY1A/QKcbt0mGcD7KU//1EVxX2TwK5d13TOY
7XvTjqDFAhZpfBtPNryKaSLaNxXXiqZfHMEHy5iWYy+sz7mi1+/C6lXsxhRA2ZxVEQbF3Iy4KtSY
hs01NhZQ12oiCRIZaq5YL6Fz12l8UtXC5o46Nnq1dZ5gsUhm4EkFIwSzmiY/DW0jbvMtjNWdYc7h
rIqnOGejaZifRBI54hI/fyjBIS+aSF9EEUjlOZiUwLg9khtU30hGjyaNYI9dGQE9i23jmiW6FmFU
BJrVAiT+ixvN+Q6PRrcScsGZyqE40chmvWLHBqJXqpreWmpi0Iei0KiW4LHKsGSsN9zfecfqy6Gg
I47sfstWD/NLw0zi10DjuNhfPNt8oqCS1XfqvxeGP6BaZ9NpDMg1FTSUdmlGObcgreRzQdii4Te3
kT37Kw0wzBp/q5ry2SrGewwiO3y++AeIet224FTuogrEu5G8wPuMdrXZMw3Xeyf/jSFk6ybxk0xn
eyNr88dPvSPNDeeKCm/M+Ey2MFxq4U03sV654nn7ZVn2xc+Hr3JK1TZSDiXjsPU6y/pqDTrb55hm
qcFKj+VkGdtR2mHj5WHQEbiOsAmtlMMm9CXm/ogLCJu1ysG2WtHmITxKfQdydElETUS5NF+RRVC6
6KvzBN/pW4+FfyA+8w2w5jzm3GtknG9L19k2pR62LELXvMB1BmHV4mzAgEaglURdmEusXS31F5hi
Koe41euyfCgXAYFy8YRPu2NMXR86Jes3WPm3RcdbrXeysB/ozzE+UgMiWs7FybOXN+nnh8z48LrV
tDNepAPPyxg77DNtteMp2Sxg/WpXHgazeugKvXfq6bTEHl8Hcn2O1Pdx39yhG96kRF3xylefUmL7
xF5B4Zh5GlR3GisYS9iRg9Z5idrkndwkcLThnPMQ1wm2rj674dLL6t2ixIKoKuyBK7jsE9ftbQmT
TQ5v5ADOVCA8G4GD9bIzrjKofhb91CoJ75uOnQ2SCf27s/MHbGMoMopz7N/UAe78zLA2Jt7naHKf
0MPeZ/WnlMVRl/HF6zlmQFZshJld68I6UtCBEuKn91xfNvaQ3OOsdbb4WFcfMq4T8Hlaqh5eXnIB
YE4VE6jg4qs101PcuKGtGhq4my29cwsf+bgPpl+p728FP3ZqUVwRgiyAYaUPYNZxVZnqVJAoNMif
g9Mm8AcdSVHwFt+I+W0ekwNM3P0ERN6wrQJDxNicTaLD9CPpR7iDR71MD7gwCCwGVQjy6Jsv7Y7w
xAFOHhXuEvY4e0qT/KXxjUnllATBng+MdoZ6OxfJqS5nXoX+oeogh2tjZ3rPrtH97gAciMzYLRwb
sZm2fAG7a2SSSKz6Rxur42oprIz2hCttK0uwWjii6G9L6Yq0tnaWX1ZzDXnu8iNXP37hXadKvdvW
vCcQfnRyd+82y472qwIvYb0zi8PYZ6dYYtuFP4y5L+kCFCHBj9f0MKYNIMoSjirnlk3V7WxSmwK6
6YG76Qs3ZWNXjh9LOexKb6080aW8mZSR8QcN5nNffvOjPOU2nwmUUIoPLqvHYAIfTEfJ2VP0j9Bj
fu1akxzmKB88XXYIb2PGtti9NGsF1UJ5rErsR4jWqEm2ojWGobrX90bCa3Gydm4ynrqFTXxgYkOk
3hJ66s4bh80o1NMk1jo5wup8J6BxAogadg5+aEwWzjtuj+pZV/RfCFcFN4HB4+dp09zUk+E+zyJ9
t+rnYJmufSOeiPjuXA2Lz+gfEr+lgtq+lYSj0QOZOJ2AzlJ1JnS98eL2welsulf1cbLTXxgn7rmT
743g1obMnizmwcYkMPDZF466LUcfdyPE2MXsv9cDfV9ir+QE1YeCOtht17+0FdzVBWIJs+me8Gmw
oTzxJUiisPMdXHPljlzkXs5glZMN24Zij2pD3bl/5uq78dv0qAeK8ExJzeHsQoszKbomDBoagf0V
d58VusGBUT3hUXJEWNrDayXKD1wodJ1P0dmlYZJlGEcAXiJYhm+iqiiC805EsPi5ET7POBf0UgVb
eCG8OVKab4SMfveu3g66uApMmkwnWzoVtqJUYSSoGM8JAJeXUkRXJ75G6a+Kfbvv3BW5OujKOBE7
+lgzwWWB9ctGbW7AE8ZYHxEbqNOjSW8Jc7Oml9enWqkysH11+xpyZB+xBuaM+d164kCRX+in/EBc
41mOy2k1tVK2eODaesTYsYvtgIdnxIXU2IeqMig1hqqZZKxdUVZoPpHRAZ4YZproUba/Mji628qv
AK44lA2UInRbUgpj7u8jhN+WThidutYpM4GySXnLBQ/aNJzenMylX+Svrab2Y5bHdAquLm1S0Pw/
0RO2DvQ66dzPGHet+KswPZxuSYsump0H6w0sxG83p921wqzT5cm+RO7BmU//igG8E3GvxTtEu2oS
WdGHH7MOo+4ra43NaM+HpeMimVKduaED46mbZPSa1JAg+P/i+UIvirvv04YZAi/GCecQL0yFYcJ2
mK8EDoHVcnwjnPwTrsP7yPm8gS+GicJYH0lPhypO7+1ZfJaThNqXtk/WJPd1PS7nYFRvdps8jq7T
vWVm/p2t79IovwUpTJJ0PHRL+uDOvRnaTXpFnfpWrXHu0lJsaVDe0PW9y6Luu3XA2PEIBZN/sT37
Ct8gpKCZ/jwwOBvTrHEoOyEcjVvEenUP/noJEd/zS6Xb7Npg8TrOWBuZTosuQHAtsiGwNllWdldu
usZeV4E4DWPuPlH3q/YBPhDMwzL/FREhJkG9YK9ybHXrEUna9o2x/KJSGcOR1kZIWMW/6AWaIX58
zNWW3Wi1UdHo7ftiMW4JORbjThiDSSBZsmjbWeXi/NFN0mgQBNV4pXhhuMMOZOCzWUDBEkjHF05e
f2DXGVsdtG+L/mNWzaD3rVv6XBDxDlVuDHVwzGpysbuoz2P3lS0EtNvVFw1BHfc328M4PfCklfDf
Vqdxugq2CyP4fTNqCE3kayV2sCi9BqkYuXwb/YnaIvw10AOqTV4kBMHtDmG+L2K6RLolxwzS1I5F
D5hraZqfJK2nGvkDiYPB4m3gHIWBmyNNb53C8I4LEQogpnEEKbZYFGmUCCNcsrFiZ8aeUjgAx3OG
jdHi8GZI7Y9eljbOVbYNzMWJ7hP8mFimwKDP8XHuZHcTDEXwXJe8CZTwDGB2EizQFl8iT3ReOhlt
CRPc9qgn8J+SYOcnyN88Dky/G90lFdWqC394YALNAxJSMfvhqIwxu/Mtw/X2Xa6W5dl1MA7v2AlA
L0ZNT6gKt9JTyaKWdakRza9tVSdiTzPXawJqaR07Y2okMrMBhLwgyIdSUp4db3GwGNYX9Qs5bk9Z
Z80Citftcpqxl9wEXe5ardVcDC2q2NpR+jVOpwj8ZAErdzInpl1WWmAiFgyfbEkm2V0L9uzjqVik
Nz1l5OSsHy5wifxJK8xOelQUJiaEwqf3Ml3G256C6KMJAIRCbSIIuDb99GgvmOgfW2fokICzwbqJ
sBBwMqVTOx+qPiuig9v7a8UxBRb8vpwmnGdN5V+Ajfvs+tnpuTuN8DpC7vV8RoIgpkEgoyamJIqQ
qYunYPoAKTKw1uk8dz9rV6wcgz7oQbNMeHf25jJHwC9FEm2BHWv3UMYRsx584swCEWHKu2by3YYM
uWU8eqoQP1UTDJ/Yp+yH2ZrUDzVx3q4IcnfXU3d6IGevzo2p64/GYnFBkZJrL6fRnGl9GoJoLdcr
ZqhiEHHwXdpL+whhG6R8FsUPWQT/cue3C31N3kTXj5dONkb5Al5Xm6TvEB7UjZ6K+WFQZkfcfoRt
mnAM6A3mI+4PeWz99F4UnAh7Bk9N7/qPberXF7sf3AeTlQh3t2q0zp1qhi70Sjd468fMfWgxEq/X
7gxMauGqrt94rcIhWM7ZfPbKsll/+iOe+iZ1aXqh5XQ7GVl2grNdbtpErgUVUS6d/cTG+Y1mmv6P
2fk86/Q/4n0jg/FUSSHukPiNPU3v9g1mMO4L1m1qErVVMmeGYONTnjwsxAXPh0mnEYhp+wkYffBO
yrs5Z1YdP0V9xzzijIoN2aBR21yG8SsNqMG7ApvAqzqNsoDIwcR6vCqSAxbPJcyUsr5yWTg45rRV
vmb57CIzxoYAapPUV7zJ3Q/1lXc8RxBj+ib7Y2QkAHHJL7o+2D3rMXSm1tt7fno1CxORtOJ8YWiP
m+Exo2mbxYCKnQ9RK/bRhed7/m3f+N6bNTVMM7GkM7AR2kL6sbi+LZSUNTxeRMfJvUz4iit4ZS9o
ruPMTs3EOxSs64TaYUh27oSXc1wVwjk0Jv1HGzEMxR7eOQBugkonF7/9fWf5BEsWUZ/E8ivpHkdI
SVvalUy6AQ6zlNMTKNb03PItPAuYxfuUVgqXYHrN+GxY6Y9FUUeznaxoPttFF9/Hse88jQKise8s
FJODgXyezISLLxK02seDO12gDzlcW5vHJXfmq+W2NMD2wqexh/sVn3f/IDhhGDs6urqmZ5GjENhI
DMciaO2Ng9dvC2RWrU1WLdebxpxucuJ8Yet3el8AKaY9uOTpHikZ126EotpfhzG5mAWvUzc78LUq
dpD+3tvZfepMJuH6YEzBzVTG35VTHFThbAxGG6nYFgfzcYDkAV2GsWOJQjNahtvRV9GmZnO4pXrJ
5uFku+pLBGer7vTFqcfo7HSzy+UnF99e2RtvLKCTcm/Wo/eaF5xOwgo1ZXNtn757KruZCZF/Trjy
LrT2ij8jg0NGp6Cp4cvY+XtRz/NP4YjigxCec45mY+dPSRd2VcT+FkVGdkdNDjg49Rh+MmbCvJoO
PJ80z2i8T++FrLJvDO8k4fNFkPL3KDhtpZGGMneKF/hg1odHacdVKFPE5AmUQWq4lcOOvMkpSfIB
/yTpK/JJaxmjHS8Po+wjZHez9z6zzsnPOPeBLC3WYXBH88je1vturELeJkxIMKfsXP/uemftw+vb
O1FRL+O3rnlIF0Ny55LLoTKA8IsKjjv60BDRye4sRHYTG+P8lLzPNLIcaDCjB88cqm1Z38W8Aglu
kTwiqhJvojgNTmYk9orDtDVZb/MiZw0erF/JKe33ydJe9FgqtOeWBIqOb5C1WIWL2AudguUZyG4q
XQj7vY7LFNLTeWxsI/nuafndODVJkinNw2igSriOPGeXL64D+lzeygDFPnYDQkqKy2yv9FHNvIMs
Vpk5giglYvamqKMXz3ayA3bDjCrzErRT03uhV8/LvVT1x5R2P5kGJl5SjmNTIYQ/uDoPSPHEfOEl
E8A56758NQojFFErfpPXQFhKMmPvEcskD0wZDgCsxs8QYkbvxYJNcu10JO+GKkNpMcpuj6bFvrpn
pPMp8kXg7e68xn3SYwzDgNU522IZfdp+dcMyAvdDD9+xNj7aBgWznqhqKHmMg0Z3W4PtUD8IGfp6
7ergchHYx6YiZDf3+iGKvXbjVHwuuihlOPj6bYLOxvfYvSLaZK+MnzjDXa1DjvcDZk5y0zCX+GXm
R19kO/ZC+xiS0l5ruEBU4s7HWmj3tAbvSYQMfJWrTn/MkJcYrTvECszv94X77vr1QVGtGSPthrTR
EfTw5gcrD/q9jrObgQoUGronsWz8nJZps+vldipBIeUFoDLl2Hf06iITp9bGyvkuUWHA663aeQh1
/vhFnMNF8DD3XK8JedgO1QbohmTyrMcCHllvyjK0Y3w/htWGbGN+zbBmUNkaJqahf3NypPM2oEMN
ljW8H3e8B9DE48Ectu0NspFmhN1otKaTmvojbtphmyVp9zCOPDF5gbMg4EWClz+jHAWCRtnlzRN8
80sQKOs0GOUzKYxbO56+p0me26a98Rd5yxr/FaA5Ut/YPzHBm5uyxtLQ4LL8JtoGCCnprmzEjV8Z
TJ87vKIgkqZuoF25GULYNcWNX1YZwwd/mHGolwfPzj/7fxnz+abR1kAjDHYMGBt5zF4nvpYd3VSI
+GZWU3KM1G80Ay11Ai9F/sCK8Fj68pgkWbFlD8/baWT8EuUxpz1eGcMdbYEhFfPvvV4oFWyHrejm
6iFTrfu7Jj73CCmV+o+Ik45pySxuAjqlCbnaDqDabsX+w5cbF2fTeXW1J26O4MaW5YD1tb8dpTjb
iHhbbY5XFanhFdtJchcZau/SBPVoVQuSW0+WYWgmwr2ami5A8b/blrUica7ZvuBzR9VROjqZtYMg
toL6zF/z0hJBoUfETwMbIXA8jCK29vUgngeOEqrGp+5M007/Oa1WMa/PGx6K6lGk8daslls8sY/0
kHzSBnYoOBJ9REB+omdB340dPOUVW5s4HTd4cE5zZFCb6pzsivk8qH81M5GTipoVo+wZxAHKOQ3k
PrUgJzZNgbTOwR4UExT3xvwSmigW9o1tRtMeSfzHpiNYJtK7gsrIOUvpbKRf5MBtaT56iZnstV28
whCnzMgWL0MZnOmbO1X5WJB4/ZcsyBdhSmz1OuHCewNaF+YtWxc/UdTb0H2wtyD53siu/cji5IZk
AMsCNtzLtu2nYS8BIYW8l9OtaY7vUsk3VdZPXGeLF/445Ua5Y7tt/BO0yU3uoBhPcbMbsvhWuOcx
aW4yBKT7cTBTIs/uXZZ+A/fKqPdT6DJQ7PaSiNbEhfAj1fb02XWTe6fx9XxT7TN4ocrEtJumYVXS
0zaItgZfQVhvxhpVw7kYPAAW7BmDKXh5jbmCGDdsyI07MfvVRx277m9z1dwK/is9/qH1+0S8mRgI
c1unCJdQMdeURlHubIxMjDBwTwe2KdbBtUdU50jpO0gf/s5vEvNiwdlYdp1kIeUQDvySCSMGekz5
wzAas0fM9LaXxcABVtDidxMLlpeIwT/mjDWROYhOl/FgM5htE9CUH2Kg7v4SOWJG3FQZziL+eWtb
1ED//+WA+B8zyP+mLO6/M4Ncf5fp578Bp9Z/4z99IO5ftgdFA0rgao6VAU7qv30gKzdKsObE0OFa
OGdXxMb/AU5Z3l8wN0zLBE4AR8bxMG+o+m/elO3z92iR9V2yHQANsKr8m1P2v3POYlD5h28WFhb/
gyQDZjYwcav80wXS4FOxZrtns0M4+IG3zi9luXXo5b69/y+fyv3fXtz/6tFlXffvv5eHD9hdQ0Ie
5l+iFf/8vQBxWnMXY30yCzrvjQFX12jyW2d0gxpbenzIwLvFSA2CM3hXUxcJq7NpfJL06f5uelFd
MTit5r21EbYEVKsdWCiZzUYCCORPYHjOsWmmt7QOxFkNyrhPB6qdIYHZ93kRcdeaY/+p9utrQpHH
xp3cIFSu/pk7XdOVFYuvFNrX1o/i94gqY+h3DSt9z2FA2PTUHjPUGOwH6XD19J0q+3ttt/1PJCJm
G8uVn76bqH/VmUC3NagFm7JzoWdYnDUkbKCDbD26oXPIjQ/V9+yjl4NFwpKnu0bs5hkNkql7znYN
OcYkHJhfuOeUffyzxBh3d4Ld/Z5TlmlQuL1pY95l7Ol6Js/AyC0MjzGB4qcg8URi+ce6TJlUd6wk
nKKFmGDYC1PQVM9yPMvJN8Z35qcODybXdL2hykZQyQuX/17n1vBVTLEc+BmVTrotzEr8VhOQgTA2
2YyYPicu/MZ+JlSreuMjiGbvYSmj+nsgWfZoDXPgw7Wk+JaWSYULMxuJovZL6wUnQvAudRWJzWdO
oVUQn91ESFqOKrzYcOaR/KrRnHjFdEAsrM6LqDrU6kXVo8XGrvNS78ztss3ZHpkZHTI0P9KSG/Q+
bljLTN9sbEP9GYfmbGI/Aiu6idtSBmd6vhw2FH5AGWBXDAMU4zJn7R7wG9eQhV0sdX0pIM43bZyc
5YBkujXmLMKgvXTVq8uw3kOj9/rnzHRHEunBrMxNag6EKifmvN1SaICucU+Wb2tRKEExiVOOilZ3
6UUbx1S0qcM0TmLih1K8qYxyQDAbqVzrwCvjR0cKVkeXFnRrN0hQWFMVeouQBhd7OyAqKbIkMLaa
CUpvajZe52VM2SqUkjZroj2pS+DDWJ/cWtj1V1ZaxZ1jRm2342U4tXsJqB1BdKzJUAjdt99L7pEn
1TLKa9b1svWQSIuh22E6b/Ved8Hcxw8KLw/nAofS3KifvPOdZGciPnxwxSKfu3Kqz40NGDoUXhIA
FlAeLXeJUawzsDFUybl1YTwcZd+Xv71M5Fzn6PLdFQKa8H62NB8OxjOTC2Wu4gBbKloxVtt0inYd
L+MH4Wb+F89E6pwaFZl8uIXGXGzKzI85MKb5s0uMxAl7GLXFPsOhmYbAtzhNeHzYJy6m8WRnSEa7
0WEmWCwHQ1KqROFvnWxa7ENQ88wAJIhHiNSpJzdp6hHE7FmDrzdx0b9m9TC8qKrC1dPXeU9NX+ej
QihpzIw+o5seK4Ku5OomU/1UnsVdck5TMsYVPt5jX2puRJg83DYUpraze1NP47cUitqupF7ZStRE
spBODMO4j602fTenaIjfRRaI78lyhy+r6IvHLkpKsatHZ2GHauh0wW8kWWrkLKadfYsmieccPHax
2GUWtrOn7iPgLt4G9S5pMZOhrR6h2HaPoNl8mqYtwPV0LUABBf8ZUytTGk5zxrZDP/QQ4TQJu74Q
LOHKqR7ucC6tFUvExHEsAecA3CbSIdkj9nd1aI9tgiM70tI+B/UCL6GF/7IgtMNbOga9W7PwzTL7
fSh8W2xHO9CHeHJIsBpttX6RiK/EtzPZdLb1wTh74VKZPS1uttkazzaW268+5+K0YVhCWvemQMOM
K/uIlIAY39mX2cXRwk/rbya8WsCPaTFc2RKl8t8UsyxyOyob/uSac4Asptnx5S30a0WXDlgf05r7
C8DjMv5VI4/1Pz7ImfJPq6tl+qwjOyt3JHtbl+uaZY0dYDNKhB5gexoLaFO6IpA/E+0LN5yBko9P
gTHG6ZUkqrXmL2TETakqlZ1R+k1nkW7wQAnJOhE8qCEOQzdn4x2fM3m30jdq9Gsy2A13I379CLqQ
kQ839O44/JEmhxuO3GA8i8SfzIBpisGIwZFYdK8NdjFo9TPLLAqeWSFnM5iHbWkM1tLuYEtGnEim
bNXLGJgUEW+R20r/Vc6M7hzOcdY+NihQYufPtr0cq9mtnUOkBNvUUbSao4RVJYdfS0D9HKdW49Hs
Zzvy3kCAB0s72jXvUF60w3tJk0R9MCvbYZOOVGxtafiBEj+3FFyQQaZ3FHG7QvB6zMn4Occq7wZ5
YlYOWNmWM6XK3zRktcHbrDzWbVUXAErYNcRNsq9F93b/3Ayeti9zKVnKum5DZRup4bkjoj/WMrlt
FD/QA/7rMnoxc3vRFFY6OjnYUE5K/utVxzrWKMe7EbaiFyY+e4ML5+84/vS4CtaFf1y6DyCQxO2U
cL7ewASGJaDyRABrmr2pesyDwOjPSRJ5X43lxPPOqKl9CFMM4HLXLyoZ7tEd7E+X9NDwp5vbKPkN
AK0cLs5QtPEt9idpn3IM53jaazPok+3IMUoP8lxRTnrgUZkyHTbdqipuE5AjzpkdxPfklg4mcu7A
QZaWV88AHrFhSqHIsZsbqhbKYHGpmW4SRIQSXXNXzxgubfzsGJEyJg52vEcX905me9XHmLeQWKLS
bcJ0KSB6R0lxZWaY/rg1/nd0HdCaPJ1qD3534ZtMVLLspuqO1pRkb+MkZketXc5co2Gtqcf25Hje
6jwUIGei1t3Jfm5OWtfLa5XDicIjhcvBX7NItiIVOUOcowiVnfelsib/0IF22JAkhKDhu1cqgTZV
I+VRNGK8tSw17rWS382c62PS9wSfuEFugU00e/BHMT280/eC6+Hg2azkhijHYIQx/63Npuo+mFhb
UKpnHTvPyd6rMYk+JvIrBLFpAqOgw69gDqsCYMImWuyVaT4zZBqFi9QnZQtpyT06LBtCPNb9TPPv
YPNAI7WvKZDY20UODBRTLsZXEHmfPCbqfnL+g70zWW6cSbPsu/QeaZiHLQnOpCRqDm1gkiIEx+ju
mIGnr8PIqq7sMqs2q31tchMZ8Usk4P4N956LGszpgBkwMe0vDZ0ZXSnSEE6rstkIp18eZlniOpp9
dSSU1tsRLWF8E7twDsXUxdog0q9aHOM+8W0BGkQXxzyYm6fB72W6zhDymZxiTb4LW/HTk50VU80B
TzFrFy5QlHnoCelLsUy+FpCXVuN0EwG0o/mIrHCIweYFB90Avc9FXT0hXJkvCUnRl67Lm0NNmPR2
qdhckepgboUJkwMEJpekTNQRtWHGzeY2ZMMi/Dxbnf00dVG6seQNW8bEfg2pud7oFnwkaOX0nZe3
Idu9736ZDDHWhELaF6wZ6qeWyLWTuQ1WymFyipT+QUT1i62APjPuNPZll/y4M/SRkdjyFZVxzL+c
0XU3st8FmTm/lsm06K2I3A+PEhcogj8d6tphMe2aZTeS6MNLHXcE337eFmwPzsS1HkStd/G5OHfK
Gl8xqVW/5gERxFj0zrGcAsZnlZa/dWQjOGs7ecT8Vh4YUjyRmDOvxcgPjopDNORLEFaWo6UPwHi7
xri2bf8lyhj3kxQs5B9LYsdBbgZMxW7t7CBdG7Zc74EHYXxgEnJZRLdD3slivNBdH4fEpUD9qvPu
z1KRzFnXrbHRA+Up89B3kkgDepzSiw0WllAOogmtiTMiT+jm/ifXYkj/t9fPun9Gl/l04f+98ePj
s/qvrf7tL/y7Rdb5B8vK0AtdWmkKp5tz/Z+tvm3fzLPOzaOK64J2HzPIf7T64T9gUVLd/v0/eFZw
czX/R6tvhf8wA9+2TFTGUWDfaNX/g1bfInaIDvufnfktlw0XneNBJ71NHTCTOFZw+/N/ccl26Ct6
A4UjwQFJR2xZRc75MSKqZFXabUZyACphj0KFuhkwfGNNb5qoyQi5FuF5yMCyMRh/T04+dzs8Zqk+
glw2mScRHB3+8eCeZaD0q7QSdySowA00sJnJ1yxKwraMcQGiA81z3/qwOYHLh8ozOtZGORwv2Dmz
eaVqc9JDZNToVJOE8IxLmhlOE1NsLP2m6sd3V9X1vF2Mfg5BgED2JwW6Kqp53di51dA6dpMDNE5F
ZkOiCIipmLe5nTB/pYAFr8lNI4SwiTK72pg3TOOml7Jn5C+Cutj5i8n95WgqwMXOVhJD8SXrBvG8
GNZwEp6JNK8JuzWotumdkCQOvqgmjLhv+6cGZuU2S+QvV91k5XT4ZcBpbs/WeBr5cFfd7HYxTlv9
SQo3uHnPXA5JVJX7TI/NziPR5GKa/b2RQYYp7X5eBazR11Yk2k0hJoqjYexPhHrUMeSjX3OXDetE
ERVBURk82JWZoGdD6+2XfZyYut/XE0E9s3DeGLQOJ9ggw1G4Zv2DprQjFVM5O2pl4iciaj3dsvyR
LnNroYPu3atuiLqO7K9cJqPWa/ay7KJX3ijd7r4rfWI+1nmn9I32EtLRvUw+PoJtEbR8UasGeGFz
NVCkRL9GZOftKSraWzJITbAlRypFXoRXmF++cYO1zWAnv4340+E+HzKQhnl6crFGQaws8IyiOJMP
tSYtZxP6vUpu3CbEGbJnmeLhVbRXjN68hXWz5py1Ff0wY6znwvfZy+bmsCLm00B94M7IDKn38orV
eNLQmyJr79jHA0RkKusii2KHHEaPWYZdZOsbUX9pcy7GKbHH68I+Dj/BEGrnSYjGRkzg9cOvARyd
S03CeOi45MLJLy06NrymLZuUMyvQL+bnJjkcTtIXR+/m12T/23yQDtM/Sb/2gm0Kl5qJf4piYZ8g
+t6XYX216cFWjVCc+F7nHQrmgK+Fy1I9V7P1AIgXKSZZoJGDRHcd1VZ1omm4pR00EMTwtdc6LjG9
bvuUmAN2/Ihpv1tW+xnJD4LFFgLJnTUGOROOISA6Fv98c1MOFUxowgSP6gPRzmG3yiybSQM+xLM7
pI8OngTdL+XO5SpyWsV2Fi3SyqbTeDP45+R7Gy5anlRb5EFsIF4n42VOakKIWTGteqILxziY3dKP
JxKO9KkMoI/EWVAa0yrpvDH/HnBsR+T2BneGlIjLmnHwsLH2/VgDlBoEjh/P/ZhzD4EZo6xviG2H
YmjVmQPKChDNt3ynKF3RhqtUZy35XKb35mICIssE1DXXufk1zLXjI7UdmszgvXSm35wF9FrNEhDx
E3YNw/S8dMObW2rKEKIN9ojudCG36Jhxk+c8E+0Sc+eL5msoIfWtEow5mrI3IRcoQmPoMTc0iZjh
xkiivYFvLt80jYGP4oaMTUHynzsgQFde3mlDbyovxP71O5Vm7NnScvk1U+5DIfCBSAcDHm9W879J
nUDyjpZj3UIQOAjGc+jXx+UFUcO9IRvqf0e1jP+tZTv3JcKjYD6RmGps8fgGpzDvHCB2wj26OjO+
wz7zODhTiTvL8+H6WW4/6y3SLRdInG49SHH9nyItophQ1vlDd/VbawzeFtv3fCy1lFsNl+9kQcyd
F8nvXXgYrh3vN5VldmHbBhVsrDXL0NF9G1m2ruo5W44EHAMR+wtSG+i0mWq5Q3GGD7uQCtK3+7I2
/5DIIR45b5NzFC7Y/nHEIeKdMUg0JEjuMNz5Bw9M4KpT/vIBnlFuDertD5dNbYn8MsnPeVmXB9fz
i2vYuPURn9w9Ot+fSVeMW4hwCY8+OLpz1enlOE59t5WJZz8WC42r9lmicNKGh6wY0mM4qOTFmQi2
9jgGNfolF9zJ3I73GVdMs1GjxZS3tr1PMHsRU+Y62kR4uR8GnefXGQOVGybVNkDuvp/KrN4joTPO
inJtpcTNFTb6fIgoplp+ksA/T0N3yrIyuAvG9rlOKsOLHR217sZdvB96gUePpOYD2pdh1+TJGeIb
w5qBz0LKvVT2p7L6tcXsx6h65Kjcl5WuzScbRQ1WmGs16VMaOusgaKftguH5hDFxwVuk5Fo43T5v
etzWDP6g6uE/MjOEtjbW8p6vbdu48yNYIAzOhU/OEatZYQYH11raDZ+/+xq5I//U2Kn1DAthJ7Ig
vUxJaG659W9ajjI5+lPVrVPXSL9cq++Py8IAzpvhNIghkBcLR0UgK7CMEfTh0pu/0WqM1xAVdEMw
dtPO7qo27HtPIaxUcnzu2erhHfkLGEzFskuc/kcO8loozOctBoTO+WibJk5zcWylWhUCd0o+hTFx
xm+pHmPCj++zxjoGNkvDzsfwTcDQJWc6ifI4fxSBPkc5OTThkm/MJrXQUslXVnd7ATzJa4lEwj2f
H/2gOOX4xw9TcUMgZm0972y5vOSI1vA4kQDnBeaDP4b8LtM2ko4Zg6nn5m2aX77TolWZBj/2OgJw
VssMHzLzRcG55JqPokii5yLSHt6tbMYapdPXUNcZ/aTbzgvUz5SJTD0QQxErtJYOS9+sE4clGwxE
UiXRxuum9ctP21nuFULCjQ+rOXb8hinP0OKo7RdewzpvxDfk5vIA0RSP1MUqnJ5tC9vr1eCU5Vow
ktlmkWVxWBfmSSxJ9RaO4cxQBTrG3GCoWC06qDJ/xxukttZcOQey2FBU5X113y69wCTmqv5oMyD8
1dQ28N5mjsq4gZeITSgyroSDVgGbzHGxUHvllb+DdTR9DjP7kpsw3KCQXHLL1gTP1wwsEPc6WBHt
IXgbkJ3Av+gGqCPZ0KYPpt1190tr+3sW58593xAAd1O7s6MfZ5D5K6GGHH/ZzYDgloHEGmgtD1E+
u3cKsCXDH4fQ+qnQiIMYrk09X7pdWRHCZJ+mPykZOY8ZHtW0My+2cJ1VWeUNQ+ahfwUkWV7HGV8Y
u//7Ai8vgG6e3YVqfzfYakbx5jWX2esf6X1/aS/kwaAEZ61S3FMCTme31+RHOCk60Qkv0JbFyVPa
5jzQncXwMG9e0ds3MW7ys20u6EhdQZiQdM0YgXR6T9ViYmeo78bWHFFqA9EgbWxvZsgf8KX+SX3j
swwscRTBkG4ANKBTBrXl5+MndAVoxXShm9FcusMkNVIrm4uTkcFYP/O1Dr+AopEDlUbfRCLrLda4
Yi9b700ZbXNHC+QcRhpahvj1EzsZrrA5mPGhKQQeruR0xRiBW3hFeDJmV7GIMwxjdOiDBzKjnAbn
odHl8jR6S3F0hMOsyg4vpTV7Ow+Z62FwuEu8bJ6fq0nUb1aikt3oB8g8c0vFA3noWzQW3iYaDC7X
qPs99s4V77h6r27alqDClNFZ4dofzeoK809tLAjE36D4orMMF/MdPSrgEUnt52v5TnYFk5U6DR+x
Oj+ZWV294wr8bUwmViw2YVGTz7/MdthCZ8/2ZVq5X8ReyaOH6uWx662GyWWSfqkuCL6k4/X3jXDd
lwhDJGigJMipVBLvqR55xVJfdk+9uZQnA9kayrMh6n+82Zi3nlENuwLB+c7oAu40uzWYbengY7az
/r7UTHpT34R4LjONRswtn2ePHzss5fRkDiiv2YXuTHJJ8Gkgi7ZD22CBM9UfbaHFRs6htSHhI78f
FLNZNlXVfRnO5q+squyt6ZfshML6bXAmazc5AyJ6lFZyFCwCYLhu4Ik3h54ouLUiWm0NljZZg8NY
jqUZyB1o2GynhwyyDUwhkt/LqElOMOWHncJjdI36Lg4bLJ3sIyvgZdJcHgq2baxe+uxIHHTxshTi
5n8miIQX9VGooj3OJgsYaJJXMaM/kqKz4inHLjIGwjtNFPKxRMg7ZEhVzKDY5H2u3rPGtK5dI59x
7evT5KSXFObTqvB7AND0mnunC4t75vEe81ZsyoaTRp9eK3jfwv5X6E7iobJS/6QWy36yQMWfXa6O
deEyDfazFNN5MhMYGh3RxozYHITzmFMibVPDxB9uTWXs1zBLprKBrIBoMMPkmMzPEJpYXxU9u1Lc
MtASLJeGb+ai+Z3X6HgobbMHCaX6kTad7jJhWHXnY0XFI41IPHfgi3ihSE9a4teqwbceM922K1oY
tLf4TTnvDMUJQiBhBhf+ZHhjdu4t/Tg4qMy70brlNHuMAQwSPAtdppcwBxqS0mRxP5JYiVtPrtC5
RHs9I+oJ0QrHmd2127xQ3mN9q3+yEZeha6tvVlK8oRpfQBHhLkpMIKc4S4LDOHKn2kqbW6dpX3NU
+ytwnfSh3ajovZXcz0jeuIhwf6y9yf0D+/4d8439sogG8jyyAJzE8/TF9+Udje5vo5y9tzT97zzO
h0Ribg+WEr595ULzHAal+fX96gBAqtxUDApYX0RzOtEOJmgsmwjRkWOCafIErNcomZwjOageZXQK
QwWpZjqE4S7xwIbb5qNtY6fPTSO760X4IrMhtkwZHVQUXpwZA+6k8VmNRcEnVUfXKPFwlvVDsll0
9smcBO0kBK+dPxfuCV/EHmHmssr1cjDT8mOobqpf3bXt/WBG6Dwze71YIoBPWpcnHOYK1s6CK6f8
Fnad7oXX9TfLpL9nvt1/AO9FAVayyJ6qZUcc7Am9vnoy8KV8DbfbuXOmTW+o4glLyrn0A6zTeI22
qRtUzzoonhkcta9tH433PfdAPPcDrNrM+wyVcSet+rtuRf0JiKM5l3MhkbyDVt7LVPlrcJXeyjCK
NnbsJTwGCpc0BpY39mvZLght/zO3fO99Gl1zB6zjXKLoXXPIIK23F2RpQCawk6Oy39OEf0DX7cl+
6d59d/rNI5LwWjjyXrW2sZuS0TxntcTS6aQbQLz51utK9wcTz/jsM9RhEwIgto9YjkEZYRJLWCG0
+WLad4bzPVQlNOWwarPYJvYbaMZQvdyCbTi3RfOQt6o70LL5MRevEQM1vmHiiC10rRRPIlMUnIcz
C3uvhBZUgS4wpWnEnsvSawG4vVKRpV9ISyDlcUJ8WNbjcrVdtzyqwqYDNn+WCeNxZJnpFh0LKFqV
G+2TmpffeWIzv56xNLS12Vxqo+KuDAl1maRdbxrDI9kCBf1Omqzyw3mYTvYSmbsUZIuFbWCcgzfK
I4pyt2rvlMQVweraPcO0kGvJYhK6WJcEH3VGAxwp8TPN3OU3zkrcDn597vJJbYIkCs6SX24dErUL
cPi1FAnQJkyqK1UtJHf3UcCl61S7oq2nz7KzpjtQVOWepOIq1tXyTnrCsnXmPjhnS17xn7bdP0aa
GGuTtfIVZtHE20NclJV21UWKFnEK7e+x7jL7KatNuW1ts2OkcOvrnAXvFSkgS6yV0ewwpbj01Zzx
AX3Gxg2Dq1YjHI6GBXZgk68xJ4s+aGQUB6uLrHWT2T9MoHDVe/lTiyBuVeLnQ31LamogajzQRWOB
7k9+bGKrTvXg+PvKDrq9bbGG0zDqN1XUPPjoBpi02OZ69DOPO7Ctjmyuk7sIpBueeeLGVwSbQncZ
GTTGLK/omBC5YyB1vHU71f0VWa9ErUtELDkjEePRsoW0FVIdJWOUwPueg3hoJ5xKHmJ8PAVrwwC8
iugwwJ6mwGb7LEhQOHxw4xl4DkfzFOJgO6T26GwrQDRzXR2UCPOTlU5q10i4O0kSUDtyPtzIK2Ee
zy47ibDARJVPTJZgF1k7R7cTK21lbRDzt5vKa19kOr3OKZNFxov2R1o2X6X07+0qadg8eeMrocTt
7dlqD7aVgaE37ftpgeRT+O4fk1uW+GxRbBDpkLdqQKfpy3laN/6ojzYaynOCD2ijgGsjx8qZvKbD
jmzxETgANtuhm5kguuJzImvHOdKzd8nJnsE3rgbdCrkrfCAoZ7vDQKZF7Xlb7KkszZKUSTwcj8Ss
cRTbKRQD2/Lm+5YQnXPmENu89hMHV1GR6zZhbhYN4lUH2IUKzFMp0qE8r98nnL100ObkADTxq/B9
XFqJ7JQh7ltpjeo5G3jeVrpWeCJgDvLuNKmC9JVHEz1hKCwT6UXrtAOXZWmk9JXheBOfVoojrzVL
upRxzp8UwdrWH6NjXHclaXE0jnkjbYNLz7kBTPjPd/a1G0wa7lyzE4ytKOnVxRkb2z5qduG0jVFn
iZOaPWfYeFZTyJhD01qOQHDsG0VnLpsjfifK/0X41XSufLN3VouR2PcdC8MfgGOQA8fBBNcwtTdX
csZo+YHJf7QP2gzNb50+V0ufb4fZp0yrLkkfvJQWsDHijfU6HcvmsU69o3atrwRVK8p0q9sMVYGw
YAp+D521vPIgjC/Mb7E8mBMaeZ81xZvVzkh4c0YdSNambYv2xt3YReWtMOmpS5S3ZlqTcLLUt7I8
1F1slEP+OqFg6q5229c8DziB9xFqdBut/FA/ZgyQ8k1KdF31VDejOpkMhOC3MLZsm7R6QweUjqtq
VP1lVAtrCZa+OML1uhUQdUp7MTZcnfJ1Goa3UlbPlcYB3oSF+9hD1n9U1lyvbTGfJ8gOeNxYlIPF
oLbovCdkyLQFHJKCQ4m9oe5V/VB1Qh2KyAgYdzIyf13aJDg4KvS2Os+adxva3Y+T1FBe7Az1mqN8
eCcyecdEOmMYw2TqDKkFOkl42EuhcEZNb7Be5MQgSQXqqHUJJ7gpqBdHGFA29L54WZQ3f1Y+q/99
lYFK2lCKa2/v9MDidjz0Uf6aZS2OWtTBU3vIBNJkgJ9KN85pQguRbXzPSvSaQIKGBsJm8UOLjEAj
iGuX2Np6NZBGHWUcCNhUh1ZusZhXqMx62dfPBaEsEzO1IuNWhTxTVLjmY1Cly6L3qajqlrIoDcbx
HGoAgNinsFHz3Wy7JRJrfFXLZumXt0nIB0bTx3Q2cbShCVwFs2z21sKktjLzkF1rhUJKYbdaxtk8
sqPI3BX0EqpOrx53eK+9rZMyxvY47fDEFTeMXniJBkAd7DtWI+3Kr7Rp7ks8ObBTp2pnkzC1JUPb
35tyMu4btEEEQshpPeQhpm9Od8tb+9agDxBYw3al2so+IX9QH9i1gvcUfw2Bym62sRZn/BA6FMeJ
ESmedcFU1mMvce6qBTNLH4VYnqb02Aun6rejwvrJ95O12ONtbnsl0sKISx6ZddG4TrUJhGkj1qhN
ImiS4hHZ4seCf/2JxcC5sqzDOAvVb71JjD8LkvYdWnPFG1EWa0rwejPYfrIu264NULUDN+X+VPes
s5HsLyHxG4pJ1Rb+gsM8HjUcM3xGPm8L7Ecy1w3GuBPl7S88nX9ayYy5bDr/rByQOjxN+HNqaphc
2fICAqv7GlR43400XHmfdVsq9AiUwDQdycNAsk/A+1VI586P8Po03bwLh+xOF+2+UX50svykb7iP
cn0fhUN6cdkOrDFrjuumwEVMfpkCfDu0rH06VHsGV/SzESR3bDu4FGmmr+ChmpXJEPARo8fF19mW
JIgjIQq7BntwxUqz/qVJzGb4HHx6ijm167JlElGePlqE1++ZAohrGeRyEw2uvfMnm+mt4IeOMB/N
dlR8qQXnajR81gr1FZ7qPcJukK1MAxL0kRUmxG/O2+oNNtnI26iTrW/O967RekAuu7BaG0wIYHwW
TJFQio/7XjXeE+Bw1wKpVYGGGy1n7+QTeLelsAmknv+MfvpSeSbrL967s4c1cA87bYnncCGmvoru
fKSRD6niO0T1Q61Qen2DQ6MKD3pi1wQns4lL6G+rZEC7IjvHuOst6LSWparTZOhxI1zOZ17o0Hgq
Q6mfhqF4BAis6WAhe4TsNlfCKiz0FRiS0xLOmAWf7kAix1udI3Ux5xDCBd6kS2XYNIFJQyyt236l
hG5urD69C24famM1wYYGLo/NypnjjGoOP8R7gydlPyQ95VsuX0WBNa8gGYwuefwccwttg0HlDrYX
frLPEXKqnbq6QA7yY+jG33XgsaRBd/8MMsImtGa4+B5skQVQwcFJky2/IONoP/87KrurzYLZcT1v
0JMbHwHRJCvFoXXEv10BKliqOtaFEM8DYu/2RFzM0JDUTZmEwLRN/FPFtD/5aDDUeZuuxC5y0klJ
IMpgudy7DhyocUwnnKTOCeIOrUekqHbR0flHP6ns7IXFh8jXRUQjvC/mUXYxHaHQX2Sp+ifSMYi3
19DN1T+zYv/XlfF/bP//68r4yKqvz6/xz/+D57z9lf+r1UDs6bgBygtsD7aJiuPftRoe1PIAr4YX
WX7gsk36T60GeE6fvPhb3DPpuwFhCv+p1UDjQfyFhZnD9Phj5B//E61G6NyCAf5VqkE+N1RGHCNQ
RE07vGHV/1WqQTgXL+AwknQvfa/fz7JPuvopVTVn4YXs3tzYCYho1iVPWn+rLUeSgWU1z1MtI0ge
WHxv7M8ty0q5Bug2ykM0IYrIFAiEulNTv85M63EOwjeW6KegtaddC19yp0PoRkHC4CgMNW5iA4Re
LdIB4hsDoT7yvmnT2Wuq9jmQY7jt++kV31awbhJTGNcwTyVJZ4RHDSvlzvW3Y8KIw81809r1Ck4T
iL6cH3/PCzI8KTdMe4SlMjzZEs+ZnXAk1omETpTSIflQogFhWDR6rnp3re6r98QJThrzT4hHQx9i
nQd2SCWCCDZ0k+HEf/QBnOQWtsU1aMI77RBU6WSiPwVzSkFDPDPV1wLhPPtxJhMQTQVgsVgRqGbB
WmGmy/ix7Y6NWfjnjBPzU0OnuG2M5Hoy3acaHyC3bzHuiBBDNsy9t6mrutyKkqT2ILdw43p9wBp1
rrfNyDp+/DsvtbNsOy3DdwUg+KrsWeFNS8FjVTlHOedEjCO135jY3lZFm7z0XHcoChWYR0z3AOcl
vIlStA9L1KkD44zpAFW+vUcrjoKwHeTJgAMCTZFtheV06SG/Kcc0eI5n8gZruVJD3X03JPQAw26t
96Ua3NPsC+eDKZixY29R7QWf3+FGYuYLzNDb+pkN81F1tYo7lwMKJrQdm4F37hnYrTiylwleQ8ON
L26mnnGc9whvlCAxTrkNhx3dvAfi7XnMAGSFnWRomwfetQqFsQ9UA3cHdwq1jypO4c1LYXaeu0vL
ns/QtycYFm0ZfMtwku9hXmEPDdFwLwrChYsG6TkfggmmEDd74SOxxs0hjyK1mxOaS+vA1U8Zxm99
F4JTgzLnkh9G3RVVt2QnY9sLyz2PTHBOPi7xNq7SFgNfOXvWLmlK+TmP47CbPcOkrl+oiu2Fk9vR
oYn8L+e6HaMbAztKsCE23XKwBXSTfAkxUrZwT6lLuXiRGhOyMjjfYjC+KIt2QT3TgebtaLxGpVXD
+IompNEy+pR1q18MV7hPPDgLT0pQxK1XTFfcz94Wkjzqx6Brv1H/GkcTx85jUyzG2muyt7pyg51X
e2RTmaDXTUaZKygU4jzi2FlTbTs044u1iSKn2XqpaWwmRjbdyjRbUa0KRwQ/GpHPLopq9xTk8xUm
Soqcps6utTfthlth3AvoapXct4ZX3U2Nf1Rd1ZyxvO27UddPwWIrlhPijoybpzyqP+khECNoBns+
+PwGIQIf2MCuIjIui0wf3cH9WjxiE/vcbXZCE8KwjpziCV8WYHIns+5Q378HgASw51r51iGbYI8r
ZT8E1WfBamtr19K6m8oSmqyxfDuNMXyNQ3l/W5VKKXfIZKoYb12Mm+teLMtLFbXI2Itr1c+fo52+
z0PwkjAPbpm2bcOOGWYgcR/77cYPTNZMzQ/Ou/QkTe8du8l3YCcsxPWYbNAB0PXq+5Cl20fmQcGU
Sxmw2JvEn8RXj5EI7iiaEbdMxpvMrO3SkuUKWSRu/eyEnuTgC+PdGEZUW65BhmemWV2yjKKbUU4r
1lKJB7bOR0cFxrauzSMeGkXoq3X2Q28H5Yh4OEdtjSy9eTwcjosgoC5X7pPf2e2uzGeOxsBasudJ
e96PcnW5NYL0yXETtiP+fApLPj9BciNtd3SXdmBA55pUsGBBRoU9zMNyP/lMJKKJzizchNVv1ynU
1tFZs+bMuIRzz/TKiMrj7Ev7WLn2XZSyC1IGurGBbNN9U3pn6BEQDZfymxHJH1APO49EIWQxgkZf
HzOmLohcDUVXK77hOR4XnT6HQ733TZpT4U4buEIXRzLyFCN3StcEf5KEIU1Z+1ey/J6rMoK2yvCe
qQ+uEoP3qc/ye2Ib2/0kkBsEFPGj7WzQKj+Ulh/9FCmyc6/o/K3oIiJXYULmGbdn7uNbD/gHsHdV
txA7iZA4wj62dAzHXPxlrofWGCuICc85OLGqJ8xZLC9mFahVkzMrxlcLnaLu2iehsaDPIFX61ho2
SR6W4Azb8jEy+NKchr+7tiWmXVxq3c5Ce/kdNtG0yhrc5vRvze+lJdsN6163i2xD7yQJAQE5uKPI
T2OguwiIoc8Dviwddhu3i8atHTCRBCXB9CDBpGCtNXuCrx5V5pPS/G/cmHXZw6TsB3qPmbm5Dvxr
L0hjNPqIju+WTdkzMiDSzqyBucDYj0gO2MC5vkHEClQyGdPIBfxsEeEI9D0myXzZ3l0e6p2NVGtn
1HpZs5cvQH1T8BPqNn1q2F4ZhhHHRDmBwQU8mFaI+tGXTUeI0IERD1k7TM+VzzV4JIOx0Bu78jvg
lv7EuuJhyjPEB7iIGKOpNcb7apvXDu6KJNunA1FKvfz0erFBt068ocRyzq5ZFb9MjeJSDGa6Ztvy
NuV9d+CDeTBbbx0AUyQ9E+UKbqzxL9QDkp9bxBE0Xc5tboC1mlBGupl1Msv5Sw3z2WfoFieTeVU5
KwCh/AfLysa1BKsN1y+9UXU1vyOZdjIpqp/QBGocyKxY+VY9xXyFJt7FJcJVNY9TrMvyM/dRA/QJ
wRcA3ujHpw2TWSLxavsZGivvpu8YnCqy3Hqj8TXLKb/3ZdvscMq9SwQyq76N0jW+I+Jp4CesZum/
ZHq+ILHp9pF2mOMEEExLg5lzYlYKjC9PqYsIdzUW8xIn3jwcGAg7jIzMgXhRSDJx4abjpTBScbKg
k8PcaYod0gv+tK1/OTeeNbh4H1ZLIjPiKccuOUu0TXduU5bEEBv568gi4AS2o3saAu8jEFpvSYIz
zvPQ/aC82mrNj2LySOK6GQ6UYf5H3lrBJiKDAa5yAwlTigjfJyAPNi5WF6Jtn96KOdHbcizSTZNi
GMnmDvCl/+6x8NiY6Zw/VxUvfCOBKYcCtiJ6SS5BEqi/ep1kR0KYicLxA2YkBA0OnxqZRofgmuKG
VpWLTd1aQxZrSNYGgHWYg2m2SXVcCLcY5E0hXKR8HxsMCCiH7XEqkBEDTzP01dJU0+Tt/lUbu65a
mpPsbipkB9oXkuRs1iXDZ6YXiJUJxZjC7Tghpdnaaf+eztncbwgTR+VcidCoLuFf9fOAejs9QCU2
r+ZffTQLzbbZVuaSlQ9GOjvWR8to+6C9CD8P+hkUhK8EYeQmHhMErneWMk3E2Pjrgj+qTkdE2ggp
sGpEZTB2O+Yv42/ZpQEEVxwyecRqBMTdm3kTfk9W6qBQhkljEHUjhvwWI2+X2fHf2Duz5riRa1v/
lRPnHR1AAkgkIu65EaeAquJMiuIkvSA0UJjHxPzr7we2bItUW7r97vCLbbUaVQAqc+fea33LZp7m
h93LOZVTMSWhsR1fq5eTbNOrYQKJ4+L2W19Ou0yj1/S+2Q7BjRzmIDdYz2hxQyY7ibZD82pq56zb
DtLDy5lav5yv4aFx1gazKs9TtD8cwYuX8/j0cjYHJJnckfKtQwYE6V4z2BjABaEuOBvSwkKGZKvu
RBDfyoSk9Eu+MbJ0tv26Aqq3colPCgp0Sw+adFXs3a3MMRStTUZ7bywjceXKZeRkIoxuPLVpz9yh
a3Q/+1kZm+x+loKjvMps2NtoiMD0kRlTbSPLdTPRO6jZbrIRzAVOp2wTA81b37BPKv2xWgxivGup
0MMwcYMrvwxpI56mWBtMwTopWY8q1ByhjaKZZvoEsKE5ieduNm5zbM5TgHZP6dsqRej0aHnwUDjk
Lal5gG6F1YnfmInJRA4T8ankJvcAstjagB8KtA1hNXatcazquqooAfpYXnpWiRxotkRS7JEY9KQV
GOimdwUrR/cVh/DE7pOQjcXGNLsXuR1B9esiP35wEK9+6hXLLwjPqLtXabGUIVtDOZ1EXXRr9hZW
oXXx0vkSFY8+Sed6tb4qe1T6yEDAxJPSWxu6kAyJYTlfx6y+Mno2QdDShpzOagaWTBOUkR1xeKvx
wdA9YdJZRpL0jdlOaI+rcuF4bGcpJUHf0Omk4baN5Ig2YOr+BFVV3qZmXp6i0nSDfttzOp2WnGbH
NOjGOUeMkUGBzWitaXs73gkxnKrVNm+81sxvEFMzIZh8nmvXRKjS8Ny3H/wpsjCQOc6HKEnuOTfx
flqDiXQiqSKsbPz4gsHyy6eJqKVrKwViG5i9gTkdLMsYKhqeCJSX2fzkF9JZQlOZTKwar0daQS3+
yImvJx+rnT191jCjNWHvLrSbZtCisdDtAZVCLwLZWhG81Kjr/TP84BW2SDnmd6ijPvW5kJcwELpD
G1nohZVztYpx2Bc8gCoeLhlpTni8snfg5wLGhk12Vnog6znL4hcHAvdtaTONOavO/cNCZzqYbGnt
25aosREXIMFBtho+GQ55G/9hiHz3FW2Jm//eV/R+Y3v81/vh66fqVcNq+1vfG1buH/7mK8Ir5JF8
yOjgnw0r+w/HAQZERqnCv+zSePqHucgS9LIk4TOWZSPudyX/uu/eIv6SD/iDEBrTIhtWEg/zN6xF
r+Mg0R7QDiNixpGKvpdj2duf/+ArihNUyV5XfACBad65bJX7iqPZGWG+fQiRV2K5GVvnz7flVQjg
j0ARb2vS/dAj2y4LR0T4vtrm1R7Jcq8vC2jasRcc3HVHBtZ+gL4zH+vFjbAJpQ3jCHRv24IA6wpJ
CEleiBa9O7HFe8EzXI6MTm0McwgUixNwA2SBNS+5YPNLRpiQev6K3jY9g96g0SxlDv+KzGozd6+H
fo4PzTBw7MVWIS9RSo1PWKrIJMPx0LmX5GlgKNYqJ8XqJcFMZNJFuwcmfFtNc/UFZhp5ZwQFeYqw
5y0Hrez4LKQNGE3jEgU3ukbxrU8RwX/w/oxToxjeTvged5uoNUxRM757zukevFkeMchCZoOURQn8
841ABxkMFwmwQILsGiUG/4tf4/8OcTc11TuR1uZnSursQ52Qz3GcE6YSt4pIhEtnUlP8wB/NgEVn
5a/GgdqWBJxpoKbZOVbmvkeoMz8YnCXxKy96xYecjJxw/MTppKaZPXqmQVMmHuJjmXTzbVPglUH5
ohXjFQ9wbpIM5knLS8Va468cr6lS3PQ4zEZjAbQujcs0m0GrDGK2G059tNtCtFryup66qQQ32DXW
yRwbiR+oLfEbVhe+vH1J8jr9GXcTrAZaDw7ttlT1yV3ilZ8FI2IStSZXTSHWYvbYcpUfmy3Oj70y
BqsRMwPEKMShog8S9HNDSKg1WzhxfgzXMOgsNT0TCwauaMr8KXHk+KH3mPLtIPgvKjT9CItW1Vuk
PJjG0AHhFTbNoH7OGjJtmW2b5ya8sINkE7tPu1GykajF2I2S+3asKyY1cFd6hNt1VCT46XxdtmC/
0/XUj4GgojXi2omXPQ+MXp5LQrS9nY9Yh+hE7SbP2lzgrsTI5gIvrphroHaB54Yx4KSpMcESFlEX
ZFEIJx7oH5VxF4ionC62Ge4muXSTnJ6qnBG6c8r6CpIAjWFrRx36nsSFqKen5musGaSG0kybM7bh
9t5pBJU+uDYQJxIt2dbYnCYkf9VUHUuH01NAgFl09KKW92VVGdKiZGnMeF/kUemEzhC7EBUa/bX0
/fR2Aim/iQnK7ipFKfMADJPiaGV/v9hGaeQB5nl3W2OpB3iST/2Zl7ZxeRwJ/Thkiak5mSGEZyja
x1y4nNcLn1giXLZrVYwEbdSIi5S3RRr4K9ejs2lPiBTRUssd0xoOljnEEoDs+aQx802jZhRmz/kA
737zRyL86O5UlzbvshyZMPaDbr1sZ3TRs6vdj3Xsr482mj1QFCIbblxLpe/JeKuu1pLoxXDpJv/b
uNY+lANAffaZFZNtuCNNqX1yCLdDaI1E78oCbXK3UCq0LAa9f4tvanlA8lJ8QhaMziaKeoumcE0n
aKfGgiMmPiCympxSLIHyqZj2qFVygxrVyuROzdoBAId60Aqp2Oml+sgQBS0KN4fQPyiMayE+4lwF
ReRmW4i3KdLmm8OP5X1O4lP3nNpQ7rDAr/2lLxerR2JUQ1iy3bIicCeroINzRsP+0A287gF6wA4q
IJpVFIKJU6WHFcyRRXKRy6j9gAVMmZdx17ju19Jj3nKGeY6De+g2eOTIdVjxoHO8m9FUohgAU9IF
5hw7aUw8KEmPUMPbrQc8Dtp44CHThF5x8DmkptqJ3AN/8BRc8n5TxWSulXs4S5aKKA6DztqcH4xJ
K/lZDvDSjxLgi5cfIIrmE/bYRlUsRQAr8d6syUolflmDfa9C3U2wA0UN1+gkqRD9FxiyaI9Ce2qX
ClZbY9u9uModRZL3vIzknjHuLBUaWrQmMscNLxLmw6I20ZT5Xr6cREY/k+joJ7V0zrYtiiS/nOGw
d9JmQw0GRZU+a1yCmcjsSG+Aj325aB9HBnxFreVdXFoOhh4bKTLVYjJU3rEBB+JVBHaIcryLSAwS
HzqzKWc8aNg1Q6tvu+iRDob+trht9DDhPQbIYIzmc010mDhlwD+1O68wSQAATELbMUoc9jo3MZ9Y
7aJvBBMmCAfN8luWR+qUXhZqndgwiKXQ9ITAjpAAs1FOo4F2YQ6BIOlsJusxPvlbmbYUunEMpgma
86eh7GnrYVRsPzsLDXpwFTNfeMSqEe+jtbFg9wOTBqldb9JOLGhMhVpcpvcsHl0SLLCkrlixDPgN
+abbWIxEn3aelU17NiGB6W6kFGagZdvnlZWAPCIFU2HS8SrvUztHgLtdr4EKU844QGi41OsXTSdt
AQk6DPy889L8aqukuxsqVMGBzUaHq7LIvduYCKxhLxdBGqcgm4gBhV+YXzrbQT/tN0X83keKCN6X
d3q3SNrh7BPNzGSkNcaOTRcMeXJo0CUhNKnyhdUmyeZ37qTUw5q3fY9NmeNL2IB39PYUC0t3nGub
jK9OkykSFlk86X1R6fHDZHssWXW2QMcptAPdvqDbEnHOItYKYXc+HvxSy2a/0cL60E9Rf+zG2iOW
K1Y1rMBlct3A9mPxlWGXwPyLYedTTFN5JMa28kUAxbWZobcNQwbwMwOe3cAKKXDuZN6Vg6UzD00I
ibSlVE43czYYy+9Ygjmh0ZAyz/1kBrA4dCk1CAvyCMrATxt5CQGtYBdqsiHaCYPlixJnldRrxnbt
TqLpOs1Gx3jMoUt7BA7geQjXTkl0ZbMDZgp/Z92eqDhh9olggxVddktBdGsuMNzahUSQhBwPTPya
sjAdFho+7+Zl9fCWY6kuTvVUj85egcAgmGt1hzXobWhr5P568iwlzwZQiosXeBQRfeE0AhxpxooV
t5skp8kEx+EFU0DP3+U9DLldtEQjcRBGwps6ul7knqD293VAWF72OE1ENQc4BEvYUaWlvw694VmH
2VpHWuJTQl4DA8We8VU5OzeZNap3I1MYpFAmeZ7+7LJ+xC24E1Ma7hUuhOqjXybTpdNL1u4MEtcV
r+b80bXcRBzIjZlg9wKHxsg4etfmLE3cM8g8n5t+nW+mFdHqAY6M8cg3l4RYM126M+hYwhNaPLRA
lgYZT9dWOZ9qr67YooiJBGXQ8Ot0Iiujm9GXrHZJie2oyoyPKlPdl6XL4ImT0AtEpYWx9DRTLdxE
ETDuSS/5I09rOG3GrbHuqRbVtzAt8B+YbTLaEClt0Ha1bDCYM1rLuZiJ0a1pCR7RqjLCHlwUhMFY
q+wD3Q586MVQWgyrJsWYD1bpuAIbwvDE9JjQiKBuK4QeJtaZ90VG34smo9zSW/UM+67P5wIjWzWB
9cpZYiDk0zZBidIiBZ5hArICgJeH7iVmAOMxWn9UK7ABab+4rUsXup7lxURCw61bJBiCIssZ6Qiu
/pbLQRf4hmgr45srYuNsHSkY6exY3lPFC3+ji8x55/e9OmWyhaFFZbljBUkSg5VHqqL1aeszkaHr
EpPFiMeO7E3HjpIrxhj+c1XG9seStWZEz2hI4wDrhUXBpQTPCcZYHPTeedlaODSJrqZ3sm09IHeq
Q1kDZNr56arGABkQX6JnugEBzLDKFj3jQhXawnYByobF9daihwKlJSLEcD/17vaPI3dMA5QCbX8c
rGHAom+UCOFI/OQ849fdtZZ5pgNyawiuW7Gx7DziE669yfKfyqYfnYAuIaGLMT6+05pUAeeQxVpi
Ki4t47nyoriEChEP5QXZK5rpGddbIawW2RTy+0vkewXwG1UzZeIMGqZcIRdLYpYivLNw7ZFwmwxZ
Ru1epJIEDSIjWiCyXdbeFDRuATvbMRnc6H5zGeQix0BFnKD/1YqK9KnkR3BPp5LhCIcbYAWNtyig
O0ZUfo6VN3/AYMjtVlZtf1Yrjtgd0rFeh/y+zY9V4lO3NlvSDSuAc98JKyKxwojqmxGAK0Knuubz
5Fmafc4dkw8hiAW+teqcJGZNkt1d0VqeF05d4R0djSmOWmgyeC0aE3SvJrYV5b5YO3niuVVHfiYj
Vz+AOsa5p2+N9SKmRi73PowhbOssq8iLDRJVQaINNvJXG8ZUiSd9Y9EniDL4JXr39dRK0Jvztkxh
stgYaY5holgc2I4JIV5EGbIZMz83AU0+DaVayJ+gCtnzi8rHPTHgFjd5aoiPpaYClUSJmC2HjOFX
SrPObpA0Q1rCfI2j/2hbCKp3s0fsThBTuuAVN0cAB56RzE+ao0j1n7Ti79AaD4zLv+8t7YERVa/5
tNtf+LOtBExWbHgZ05SuDWvG+ieeVoCnpdmEZshECyWoIP/ZVnL9P5g0S4dwY0ttjZ9/pRS73h+u
6dv80UtfBtrN32krWTS1fmzwYBkQZBNzfVfITaz1hldDm0L0m8gprAZTnHurfmpiDsmGtSKsXRdG
hmTcn/uc244K2MYRTjgaYc8rkPsmq+eDwoiGs4rk4vsfbuHNnzqsH3tPNM7efjCKAcEHQyUGK/HN
B/OizMimAq9tOwNZr9DMoJjQEx80J5zGpS3y59v7b5tdP98Jm7thSeQ1lgt2+k2ri+QWPNJzIRBe
RUNgdqo762yjf/j113otOqPBhnbNM036i8pjaOzwYH/s4zlDVMaq6VSY2oN5MUerTW+9pf4hnEHc
V0LE9/HQiht448lvunnWm2Ye15bCk47r2oAe+aZvviHBI1ByvTne26vMP8Y0Kc50heYMGcZIEVjY
NBLAYRzQdEKd0Ypw3zXB01rCirkqPC2ve7tSH359Q6ztqv+S4W13RPKU6ZTSJbUkYvfXd4RTQezb
RE8z/LWNg8ujOWktoLcsqBgfkDokt8h2r9N20FgyYK0QzpucSDmaj5TDvICW/w5MByk9ne1hbv3N
x9seyE8fT9LcBQ9lW8J688Cg+wMzIwkknGNfHXoMl6GJouYTuE70wktuPTolMEk4erV5tKysx6zs
JsdolhulJe7Pf/153v4suFv0Mlgz+K26Srw84x/6wHKl0E50l+whtvJDzJJy2DddovZeYxpPiesv
17++4F+9Na5nsQiBrhaSd+H18xFeWxAc3KZ7HyvaYZ0HD6AprrD3XQcTP6nSBOf2NDF7xufCgLS/
Who339fCas6MKDHuzQmVyq8/1Jtu+PbO8CoLqQSEbtMWbz7TrLULi1Sm+4imxruujzh2mzQhUKDN
JxWVQ+B1pf+bW/92gbAt0+ZH67Iq8fthwXxzI4bGBmaXZnvC/+Kjwoh0XN2i/s39/ourONu6Z8Ej
gNAPkOzVAlFJ5ARpHuX7GZEi+3yfyaAY7PL2b95B0I+49jzP9mjZSvfNPKFKWSZyZpcYy5bisqbN
clpJBAy7fOij4zpAmMiMUt78+qpyg52/+jVxWfY7vhr1sG07b74dhmLfbc0UUmaJXerESFzjG1Ko
pDrUS0t+4WRpBCV24ZIRb3QLgdEVmcfEDE+E9ipldHVosDeOEKm6/n1utElyrG20sQrNDXZAV2Ah
A6HS3HZ0HuivOOt8m2VuTGC7a1/T47Deta6t0UT2gIMYjUb6IiZrCuPk4OKdasB8XSZga+bjwHJw
1GYmamT2dFzpcSQzGdy04FtDjDN9f1GjuPE1Ul6ZWP1D0sxQ1dFdVAfafvUZ70nGlB/WLhWpk9ht
kKd5jXNm8Ir3mokurTurpeleTUMznhYCr+i7ecR83ODmUlRwi0tU9joWHzkREI/kM4x5mDnXRvRn
OYKFFpjPFBpZbxNszBj5syEy2sYGdh5KxPZUN370HoJ1+1A4mRegEq10+Otn+tNv8eWROrbFIulZ
LE6vX9hCZ6uAlwl9VJRGWKdbRhwxMnvZDmVoQ+y+SuBt7X990Z82je2iAO6FA/NP0lV6fdEpiuLB
Jtw3LO2O/p0o/T3GwYZjLUPcX1/qL74fNQEXsy3+I6w3r6zWMdNe2+dS/CrO4eubB+bSeYBZxznj
PV8OUhrFb/bqv7ooI8VNly59Zn5vb2qM8WmGHR5atd9f5st8TXJ6ETo4QNAHU5/IvjP//j2VFuu7
kFSCFrPL1/e0duwE3YvDF01T5+DzwAPGOsS7tLF38ut7+tMuZrF625QgJF/R8RFvVh+dOSXDrdpF
sEmYO7tWd2pW6J0y018vrbKcf3O9rch+u+4wv6RdxfWoq9037wt+tBbSQuKFSN8ocErlf1MrCr40
QcQ55KV4clRFoAxYPWsNSxojtwQF4fU1c9f2grUBxiGnfKxDfl/mTRtbTYI8Ri/kxhuq/81P6i/e
bpwT0qdIhFBNytHrJ4EEqJmMvsYb2Fb+xTDQy2qbyEStjp/410/iry5FPUo6BT52ttI3b/c4jtpH
w+6FFjbC3aSMFF07nLuCVfk3D+GvngEHT36xnidZ+99U9EsitEK443GEd6OLYYUcsLLTwxDU6Kim
vsjObccef3PVv/iCvmtiFwEMiobQfHMva4ZPc2KsXjh4OaGgCdrKTmj0UPEsjr++lz+/1ZwgcLYo
B8W0rdSbpI8ESXmx4PcPKxsvfeZsQVLr0MHyK0wAb31x+evrbR/99WaKlc0BxSAtl+30ZXj/Qy0Y
JXZe+nDaUDy17kHTUbrw2WF/84b81beyyRPhSqzuUqjXL2Ob9kbjOxjtUiYtAamEw9FmhnLF/KQO
QKSo31yPf+XP34uVQbL88bwE1e7rKxbwvjmHoQTu5WjYIXFJFdQ7On6oFvsZz1xVkw0aagyaZ3pu
mRYOU080bqStZWQG0WS3XqR8tOYKHzaEIVneYbbMqnCBEpkHU+G2QU3PCXJlCfo9j7PxgaqdmQpg
xuILjNEFsJo9fdMkfFyDUC5IIfQGdm5Q/dNwqCf21p1WbhyT8NemV2QLdh9nQivM0PCc8qZuOh/1
Iu6KD+CwUXoD3h9ozpjd8JzUNSzlsYlfggrF9JkmKhNbP6qx8ydr1p5zSDO/ONBx5oBHX97rYWjv
4aHn3yBLRleRmGm/jyMsV5DMPbNLeERVGeSAwYDsaAsAvGvO9WcXlmh05nuFu93EaLlxDeYxASTj
IjpogIOMMxEOXDlGh6EhM5iL0aklIH6HTsw7t4ecliLm+/lZ9C0ybFqmxEs0fYvBA2TZHYcFLN35
ssRBXkxWfDEUJKiQeQtAJho7+qu6UQ5NdkkUJRTFqn9MRg+lfb/C5d/QGyW53XB0kDUn2DLJJKbb
dhhnm9YoH4oFae6K8gv6P+O2yaEIhHUb8UEmN+cWAvSXziEqYv4fSkL3S0l6wzcc+owXl5y+5qFL
p/i2WIqIQSlagOtOGs0DpVvPLCxKkeKnhJOTIVy2YmUUYGg82TlEItrNIptB6Fkj92UlgIVk+Zm0
EYlLwrsoVqIjTgfavPcY2olHTwZZjTub8eRZL6qNe7Aq/9aHEeof21lO56ZVEJzMEDFZwMH6pPH5
qUY/nWZVdM4TRDtK9QlaakEOW+2W2EBAxrPlH/QYzq0BbcDhalB1PwS+0Xnko1RGE6Z1rtTlpLCM
Gm6VfBU1o5ljVtvR6drjQ9gDZKhOU2LZAazZZvxulKu440Imea66qx+muVpvea9TzAZJMz63decP
RxS0fFpRsskBPYraa9kBEN3/evH6+SRAAYFuSiEtkgrh1esfeTq7gAgtS6CeADfZVrIO2YLF5SCN
CV9CRXcfv1PoRVNHa8I5/fXVfz7VUsz5nkKcJbAAUri+vnwlrLYVJVblBtEqyaIl0Q0dsIJQLbDf
yt5tDoPTxBQoBlFuuvOvfaf2rgUPHBn2MF00lrH8ptL8eavi5ww5eqtSqMTcN1tVb5SKeDkLZKHi
dOE4Vk54YetjdfeLd7/5/n+xd1B2bV8eA6SHaOT19/cRZg2O14MnFHICQDcu5NLVFeAfubnWZv0p
cb0qHBkK7qwuNfYcQOpgUXTcW4kK0wNkeo4SoDr8+oP9XCQgVXFfjr8mJZDY9oYf9rS0kExuMnId
zK7uL8xh8knxlY1xqFUDliuX1YPRj9NvXsaXLs7rrZQEMJszN2uWULQbX192zRoonAkewTIa46uG
gIoDbcAGJ/Ym940kshQAVAwbcu/GS3uPmO0BomRkpvqj0azl06/vgu1u79+rD0TD2FP0IjeIuKXe
ns+tbma2OwJhatdxOHMInIHGIjkWMudFQoFKY0nFsfOG4SoGvJkz2+X1IUvBtM9i3uGvEHi3xWKt
PHiZlsk7XeAn3AYwjomZg/oyiNy8a045MrPWVYhez+JG+UPYWW1B0kRsu0hhTPNEIN9GC2y1o78r
tYX0O0vihhFtXYANziy20UiwSCJSc+Vj4sJuDMxlwfEHOtqO+DEN6VUhRKJ3oyAweleq3NQBbTPy
PMjKw39ZttN8asPAIz7K7aZ7RdSAjVKKGUWAuj0+tXgOT3ZjM3G2J/yvyHeZjvAPp7r80sa1A3wM
5BIUqYUsbuaFhrL0HHizVdQOvFEPnqnd6Hu5TmR0wZJorwfWXZLDemnFBwdH1xqms+zutEcrYY8i
rrROJphna9i75mVZd7K6GVlT+t2mJ4KYkJjFQzvEdgA6XMljP1c0vJJGawRhhnJsMIE9Qe/zsqCN
toe2v5nr3v2a1aoyjuyLBcqycTH7u3SlSXoPqcMVsN9qHIMxk11zb+PpG87YuPXpOkXt1awbOV60
HlaCYBOKY90vZuIxgcG23XFJ+pxxujsSMidyNRyYi9ltOHTM8BixIqUK3GGz+NSFTq4RiyLEavps
ukP94wIAIIFT8DQhfIIm64yej98Q9iLMyBSHzjb1l4TJ8js26vgLNjZyKQCDup8peqXN7KqCQFPj
NXtias1GWSER+8B5cqB5lXXRNqVO2whU6YRSQWrcBiFeAzoFfg+DMSWcxtlPbdLfobbZlv55KY79
UitSRqvSu6vbyWtQBhXzoUnTmthYD0bzDuFmnu97Yx7Mwwq0fNoRdNts1jam8NmSKhHkbgaboYv6
ZNpVzA8fqBo0SciZD3+u7tKSUDF+fdahK9LyvrdrzCeQBlzKO2NsnqfFr5OTBqIq1oDKEni6ZY4s
iAivAmZWkbgX2dr56IRS8OIX/hYZDlXF0CcVtFCYgaSZkqDmaHls4DNh3F0nRBm8hHNzMRO1dZ9Y
JJoe6JAbn+WUed6uQkLihd2KN/WkdvLkKQZEc2KUvooxZWExDz1ix5/WapEfhn5A19hjcnICkTNM
CBfdURb2c5qa26mVFOIF2guKMvyHHyc0nPRkGPU/rcYK4TX2edN20nTqY9vNW2UTqyejNuBIDjr3
K7SWTkuWZqPN+0H3MXNLXqoz4GvZs+tp412szZEmfZGOny2ZkBM8oWj6kLe+cTfOqGa3qtJ4V6KD
gaFBm+Y9P/WoD5F0FB/yTMmnUfjDnWtl+TfU/OMlxCd4X4ZulhlFjF7vBZq0zwVcT2M3mMOAcinv
nRlVZSLIKTTUUO6XaqoZkbYWNHU6cO0ScLDuwb3Jea6DKEJhAbJyLvzdNmjao8oEhSyiwoJMOBQW
mayAZnFztHV5rCj7P45lknuoHtsFPQc+COzmcSZODea51X7ot3wDgeX5i57BveynHHXDuVd4ED1W
TpY30dxOT3NZSWcnZKXuc5SXZ5p0WzsUxUh0SJus8aUFyBxBbe4RbYKZUGEvgHDiBFZe4kzV1WK7
J2wsiK+mehIVdBDUHafN4MEezccyvSqrroXh0nMCRCRYQBfFWbSWQPdk9K5pSIWwksSUuxTPyLoX
YtRfbbxVVDhxZlyPrJIxLf1qIO6UGzsEoJjBM6PaMx+m3vAVTioNScRfaXAy1naSBzMScI59ovr8
ANTrcqxTk8ixycwZXyFwyvNrD9sKRnu/nxEC+X78bbPwyJOpHoxHnjSZALWwy4ZbQHTvzo0LOQbJ
aKX5blSoFmDQ46Vp4wyaqMpoDYD7lckesbW8H6OKPSse6uJrik6not/p5Y+9GbfvWpNBQ2gNVXVB
uNlqk4y4Ou4OZfKMOMtxINmbTm/ARMdDyqRL1fPnGIEgsb/UzU+R1a5bwF1E0FFdsYv2o43CmIc5
XMxgOZkxQY4zwQQYi7ePNrEjCOh0p/qtOoPQZD2VXd90yBVtGSPQKscIQno6OQFp4siu51KgAXgp
Ef7DHflvTwDjABoCYtCXTNxoTv1QPYWf+k//9YzxrF/IhX3+n//+38/Lc/qjp+Mv//73YTz/pu8Q
Eu8PZQufvq4pqIPdrcP6PTDGMv/Y2g+035iBcEBwqdO/ezr8P+hA4QiiZ+HT7qZW/1vD9zetFXpg
jsUBxGXMQ5vX2UQDPxa7ZOBFk9H0H1mbG7l3xkK2XQBUzUSqPOceMlVQzlVzygIV7Tp76c6Avjpo
PfKSEfItkXsxKVN2NxZN97HWmDQAMKR5x/ZRkNYVh62ZON6Xv//iXTfP1fu+e37uLz81/2d7Z78Q
ctClcdL/39f/k6Tc76/09uBe/Q94UjzEd8Nzt9w+ayRk/7DHbP/k/+8ffn8V7paGV+ELMDSiI26f
47R+ZfNxTW79vxdw/G/Vf+q+9OmXTz++Ry9/6c/3htH0P14c4+W//yNbSJqbGgMxhsurylB2u873
d8VQ7h+mywnWYdDmYQTiz/7xDW/+LPV/FSPMsNHc3od/HQro8kGsceDj2Mw96Na+FWs0Cwl7TaY2
atSwFLoT5VmeW36qLKL27C4SpLppGAdTWZa4gRtYg715EzmuZbyTRktCe7ury67spiAiXdAR+xon
kTYubQp6AJEF5T/gABJyVye6MtPZmdExklMHmEov2CaOXTGuzvxec3jNDOwC7TCPZ6x6FYFEqDXJ
9yTopVsUM7gBF/F2zHCuMeta82WDCBg6u2/CBySrZOm+mrof2b5LYl6/9M6ooN/E/VLusxHjyR7B
RyeOzVysZY13s4+Ru/eRNihvkP0r82RxHQSJnBIiP4fwDVed6nZO7N4Mx6W08gMonfWiiMc2v4KC
rdMznRbIzrfg07Zm97bL/nGt5+iWhwfLeioGLwmhY4nkMtK1Pz3mGtqepeI4dJKJIm+MF7+F5I59
CL+T29xzheqT77fN1WwkkHKQfidlADFQ1iduRIaH5qhBI9AnTw7oST9+LXy77c9pu8kbvUZkJOKe
qsnScFYjPaJJV+NT7xftKT4na79q6XzK+w5/YAoVQmx8aBkw3Kv9I7YcMxho6z/Qw++AXEBcwkbe
5eApofGjQ8hnIBZBZRYoSfKRYPJoGh191idd/TiVCQBBisccxVnpnc/+MLsBbfJVHyZdRiGGneoQ
1VSoCA4xrp9kru7XI4dSzxHvO5iM+QPxQ0b2TcN/hDdMaWEjqIxT79ooknlbewyvBSDHcn2K9WvI
eNLAvs87BcLgszk45VH19H9MAOhgqSGBjMKhJJ2l/34c8NsiblhAD6Iw8EIsxMY16QApqjxob6hm
UdEuREwn/pTfrAt+pZ2ZJ+VHRQ7Mgc5iRiUVJwA6HRDKgWm4iNbnXAALsucOVC1aQcKUFvt0ppR/
xPVZV8EKV4EeA4vmfan0dMMWQEXkNoyI1m4GP200XT9/45zX9HsXi8sIvgUk6yrqSQMbItkYMaBY
2jri8DZFyb5K9HKil1iosLfnMigAB1kXVlca+4TajgiXsqB8kxnA0POKgtM+TzuPiSYAk3hL7Em0
j2E+NwrVN/sSM3AFd3esH2RdVuMn0oftA+lH60nE2Ts5G4wErFslpkg88wsG/F/N0RkAW21cgKJw
9An5sshCKw5OL8aZ7qH0aGDezEkOM6GL7L0mMvegi37F/dY44/NE1NGjv6bliXB742kchjzCzbSy
0xA0WVz2hPS99xtnJYN7qKww8omrrbGd83IOMCg345m+xh3h8OSTyiGrb4jAisdDQ/Ks0XoY56aJ
ntDex1SNLjaq4jVY44zirEq1vR+GVZ2sCLr3HCjQ3EaDnatLp7FijPv0h0gUcXFTf2Hi1D0WdlY0
55D21HyC1Uznh8XwjHw/UNYn2HyT9YRauraCOTJERHGXFpejUumtBVr9sR3j+r5fxPS45Isf5iU2
iJBFIg7sTiBhreI6QYu9AGQo91XtdnsrN0mlGmfniKIqvhkLT1jHeNASirmKoU4YDPLAxxvqArtU
dinoFMBfzvzuUo/+iCQakg7ImKbP+9BLxjz07P/H0Xk1yamrUfQXqQoEIrw2nScne8Yv1PjYJmch
QL/+rr4vp+q4HGamQfrC3ms3nuWB2MimQc1CsZoG6xHvY/gw5VM00DZHbUe+hUdfNm9hmhjgSURC
0+gnLcPwRzTzDVFwnS+Puhet/DX61sQkIA23FIaOsyMxk4BVaaz2k6m9Ubex9gS7KqOV2SmuRZwL
7OkelsGoHylD5xVWkTUTwZSbdHfrICcI2re5z7qSKP8lx658tn3G7IgBHf2M6lYX5XatTXov0rUh
h2ub7pkDrG9dGFfHegLjt3dq5b6SEuw/tTCsfxDDM4h/ttFRtQexho1jG5osaDlvgTXnkjE+6UWQ
iRIcglDJucmKdc4w3Xc2/TE1XgFedYud4XlAN0SGUDmCUV0WqZcXJH8lHPcW4NRUFOqXxXTPJIRd
MBJ/sFbxETzKcG7ztd+7bcbH5+FiYdBrsNsg3RBevCukGVeCVlVYvAZ6FXfW69sKayEBf4iWR5xu
rHBu4PW0ewlUv2FA8AikM8SmvnQRKgZ0PAopOvpbuQMBnn2x7Vg+oLNLGuWWOI6/0+SqT5pPGnZw
cbcYk7o+QZGCglvFUXOceD1vrVFOOprSPCS7Uk/lU69QJh/StcwfstnHTiMCs8QgSkPd74EDtB68
kppskokdE4uFYsSByJ/U3W8Uybd/QjfcvrIqs7NkJuieJ0MY+I4ZMck/bMtt7+5Eq7C9DNC7ud4n
hRfW3ZUZ4V3xezzMTIlB2OHjH0OfsaDUwZjAlATVzpc2ps1p8ZzOXsNQLU8YYKN2D8OZVdCKZ5ev
aOaMp9LVjEy2FmMjJ5+X09Ll2jtSJ9njrDkiJLo4HCP+0MxJ6JSde/Qr11yjaWKXa6QIsks2OznA
GKkbnLcd+WjDvm24oEFG5+l25I53n9fGudECJoi5T9RMG8dfWZ+YyfDTYitHzVOiV/w2Dey8E/aK
DR6u25Bhv8N74Z490s/bxMREoZN1lA4tYu5V1B8xCPL1MAhnnhK9MPPyS9nHR8VH9iiWpsZX3BM3
zDfVAmsb06JqL25eoqGnfJyWE1fuchHYeJrExfp/4E7iY4rrDL8F0W3gE/DaTOOV+XusL72yrtwN
hDj812LUzc5ZGI8ETKFLN68oGpb6Adlv9dzGHHs7T7Y9yjjH69Suw1H8gmunV0wEY05ul/jan5L3
HFucz037kVab8+70li8Nelj84WCKiBJsTO1rnhfRLzBg4qskq6J/SA0hO09kJmOT9DVm8L4p4Ylq
y3SQoYM0z8Nim9tYA/NUEoVVWPwEEpX9borUDxi/zi3EqyrN/PtZSPjTkRWQ08w4QhAmkxA0cZwJ
7w9/U7yzai3a16hTw3paw4yqRKIh/sSt7DhmVzma3LjeWdr6oAjsWcmZ8zZIfo4irmiy8Glw13q3
iciNtChiywDG45b7xVQFwukIKV0cF0eszasB8FfvoJSvy5uV4/LHFuRCbW7LCdmaVWOtZGgAHvXG
j8DMGAcvBh6qOk25268fW6nT/jApG/P4wraNj6mH34TcrjG+5yPWROPBATmPvFQvFvrrN/GOBC+S
tOWSsTx3IxGYUYUF2hNzVe/VAuFnN86kyvHghxzhBbvX4EBMu/Soc8uwv45IaRA4IG3p7kZG24Ct
PKK/AhalEDW6U93LBR94GSzv2+xXf6ZwmkA5rbXYT9NkRFK3JHAlEXRjSvBFR29G4rS6Msisin3l
AGI6mraEUOxKaJ+Pm00pTRgmg2SKp2h86NjEcmnHJp0eMGd33/NYBdQgfPs4CF2Z/SYRINPPbCrz
9MqGzTnhIEtfR54edeoUpK/vAZsT9t1mRjFGxoUzvK4BoQcvtQ0shyRRUZg0jGTuErAM8tTHgHP0
Bmka87sJA22UmABOygmw2gpDaWxwrOZhxJK9Fcq9Ip3z2CgMpOQxtzHxh87JFj8at5X3ipILiHuJ
o3sXWNGVB3cx+bQX5RAMyaIXBsYBVxKRHpnyqwOuYRKdTB2vV5J/FmLRVB/6uzBlg4vJw9hXvU5M
+1pho8vQQq/fUdSz9FeYup3j4HPi83EYdZ/Wpat4LOQCvYl8zn9FXUGmIqZavQO7Clzm6332WM6z
V3wFgAZxp/utXA+R6nP5XPU29DEYMj+/hq2Mfje6BtmIiS29hgzQfJycGicZt3JQgHAp819shBdx
x7XrEdeWjeH0HOG/+kvqO9tniucZqzV9wgUYWjjfOVZk6J37HIjMGLw0CISKI/6V/Ca2WIoH2k48
7/ztLA06XDMQnEkdLNiRMXu8l0vUundb2fTefp468aeXOYHP0Zw51W+fnB7zx8lSsjXKfvRucPRi
oeJcguY3tlh0GIOp7wzjtmuAhZNCLct+h5Uahp3G9PzTWyPtoxsT+Q8R2sDwt3TNC47B8Affs0PW
Uc95sANWQRZO30yGaIaGoSupOZ3+MI6W6UOtAKUdOJWKOcmQHXgPbiwU9O5irYcfoFmm4p2MFJPv
Uce41StM02a8ktRdwDLvMnq+pIVLWV/WbHGch4UEQkTZ6wR8tEkJ3WK54uWfXtlN2Yn16vbut9Zx
DmyQF5YhI6KoR7kG6S+WTh1lLtJRTbb8bLcMM6VUK3n3Ybn+XRzdK3JgKxCEgEFdsG/KnIBfZa8z
K6QfrNrlR2OC+dI4he1/+PiU9kCg9ZfH/RS9lGNrmeVHauGZRnO4x59mKajdCAot7NBiJG+KJJZL
FnqD2JEX4GOhJKZqDbLqHI5tdCpwaOJIzMMTAOr0wV1TNpFp5f4QTtPwVE6pgjbYDhOHzmxguhpK
OKanTTwjR13UM/p1l7wVZrR6Fynfs+SOFMDnqmAlMQFmFrwC2CDxA7Xu/EUZmiPuCeru7Azbdg9K
jLl02zYKMJuaZXikei6A8UVjECYpBJgB9X3PG43MuKt/5jwL7UOvXFqKdaLlJdeA7HA2AwqeGVHF
25HEJkkjzEIiYVpXntJ2Wi+NiKr/Omr+PTrT5m112tR5hNQxHYAWBk/kAgwPoHJbGoi1CWnINwhD
Qeg06TcmmdtYuc2mpy5YMJTNUdFeUeKsj4vbrfNX523ZFfE+gR31FuZ3UTSZu7me7B/r1WF40GA1
H+vMN6c1ZhnC+szg8Yta5j57kKX2tZVg3HFQFjH42nhFBY3fFlMulCFAfq3tiJvK8+mPVfn4kXqh
Ca5IPXI/6SvntjAowvgjSGX2dgPl37De+Iit9Z0M3uQISmT22+1bic19E4vv/ig2kSXZyL7oUBMB
duoiiasND+1CaTtIijJZ2kdyWPhEbQRSlyiYCQKrDgieCIhq4xMJFrynw1oaGIb58kQSWnSKiYaN
9+zSBbnr2xRddL56h5hsqfV+lrNKk4KAkpmnRMJ7oolwk6IcsfzOOCUThz0r3sM8FdWnKgUfnPN/
V01VUPu/uANV7DNNdZT+JbQx+8wWRc+58pRe48DvXkuZQlLTXP5owjBptE+dixV+V7IlYkOkHedq
G88ZwY03/X+4VvzwUwsTBAD4kRAQy1f3t1ZVPlR0resrN5r6BQfZYcNp2Az4umg+27iLtitw9iKR
hYpfIumPbTJXY/WGoXEIDsh6O2zLE7ptnJpkT6uNuBQgUWAKLmnYdp/WR7gKR71InzM7r+GuqCc6
npiLhAqZG/9sYxN9rDEv12Fa/K2+Q+SqzQUSvwj3pRTmW63Ke/ACQRwxKcKPfrGY/6zv9zUgH3Yr
mY4zWJwm+5khMQWtLBfSDGDjrURzuepMlltnSTPe1FuzyFuUcLZikYarNj1SEodH7vvYPXXsnoB5
hIROFGnDzmNQ/jq+OACvhz0iSFFgC255clwtFpyLqP0X7uYhUDPj7VY/5Sx2EP8A6Hor3JhYbh4x
75uBM0Rtss/lTpUqDK9uu0VvHrCSA29LeSLsurr4WZi+4AiLnlFnkguDNacJztirK3b3bnyNFdwM
BgeyO65bV31Ao2jOTTPDUbYZTe9xXkJv414Oh19NGtXuDx2Ei8S+wxiYw8LH3pN5i77MHFUNIWC3
cQQwjpiIUwRT6Ym7Mn7LSyuISShrZILVXNsXds7lL5EqztvbuOEBDB/NPzIi0q2Ejkt+cyDMWZDU
w48L6e0XJRVBQ2wm2j89l9m+bmcsnUaOdOtCjKSLyxXV0cYUksoh7tIrsbOhTBgnug845I06DKrr
iaDwEZyNH6Gu+/kJivFq/3UQWZ4jbqXtsbQb07AAf0SyNB7IlFTk5ifsCxLQ+nzx9xtMh+Ewqrqo
yr1tgmU8EA9XT49h6YGwAyBSP/QaJMmHlxc+7BRvnVv2YW0foMmopy1COS4CZr4yGIEjkgaJYTeC
wjACuznm/uSSw0cOtYxf7EQGC3I81iPIJn0Ntn9L9TGraHLhoZKStRWQWhDmQ8YZlWEpSBBZ2+L4
mNr7oOkxDbvLnCYeU8o/JVOWah+F9L/HZba4ILqS+E6K/P4cSDBRx4Ip9ROv8vbRoGd4BS3KJACh
YO7Tk4eG6Pd8q49u3/mnrY0IDSQkloDqVJDhCRjV/1zDoLqvivl2CgYT0EV34wE5LPBionPfY1In
fZCkiQs88oW/L1/qTzwemLUMSvFnT276I69ZmrJJjfzqEnlbHyeDnxbvTW5GWONEw8GAtOTw7cex
QfNR5Le1qHGcXzWyTTJRiXkHWD9tZvnY3Gj+ZfoIHF4H86LJPVSMPgmUVBbeBv5jVcyThmX+yDfN
mTk7g7MdvCGKzkXgs+bskJtvJ47TtntJKxGT57bl5F/6dcz4jQBSDu81HqLvMmfcsuuATZBMGNb9
k6z65dQEffuL3O/sXgSIKUo0HwcA6qSsIClhvmQCVv/MQNS5yAm9STZm4Tf8S1j9mQeSLxmm5RCV
4SZGnhb3CK7Ws2lndQlGVz2ZLnZ+VeNi7vm++qfck+Jscqvu0KrJkHW9K+ZTsAn1t426ut3VZFyd
5y3oT7CQsr/FFPkf1WDb/KFdu5XEomVLf5ZN3b5krSjPqdYtzXU8Tld3ukmDMylQYeJC8JtdN7Hm
pXwvGCh4NdoRDD959J9XW//3UInpAiQAeEAQUmwDMQOhXW3EAA2+bWUSL0aXRzew3S/JMJ7XKOzc
lzElVf3KSLPzr4UXKZSiZH2sh7gt3Gjf6HI668ggu4khujjEIsXWO2o8uvWp9g2I5hT+tLev0fZw
+XfdRm2PqDS+Szcv+ImBS/gJcbELoz9ZintyK4fwL4NGLFTpGsVFItDzmGMDvOyB+5fMtrxb4tOy
UvN6Yu0fs6FW/o5xbLYchy3QzBOEZ1kd+AHJfpsYeOXmACEpvF8EGMhel4O1EAhoI7Rk3B7J+rnb
5vkz3WT2DoUmKDi2chYR6Loi4pfdTc7PSGPKfWQo+lZUKn7DdK3Oi+LZEHH/onLui0cfpo/ajYi8
nX+ce+knzJCguwZhGT3AS5XPTNj5CLxGnEf0XyiV0JMDkEh9eVUFjMevEN/R96zC+iGtu/Cgqmr4
jHuCTQHIRFSoVpjo7HrNAj6dwrM5QvFgbAnbamnPHDQgdasJDbIL7xdOjc6rp4B8yJd6zRH6iiFq
/F0R9NE3BhnpHlBZp9wyvbPuiz6tjgqh4Z5FEzinHnlTmJiiBS5i9RCsu6qqIu4Wch6ipNsWdL4T
v31902FWnRoZqStM2+nb2o2X16+8GTJlIKJ9nAvvrGIRw7kMRAEBPUWQyg5j+pUD8kUndYAmnB3N
JAnfq8h3vsCWu6WDLeN27CNP/J29jXEKKAqmWsXIUIY2eya7p9Hg/Kn3t98RRc594UyCWa/o1ydU
0P5/mZy7sx3E/Mq5shLBXDfpMTUivVdSkP2JxHTIT1M5gAW2LYOCgwLajTB8Q45PSH0ZHoyHwuU4
jA5jAluvZbJGTv0xgrzdN5MX/3NK7bxmnep+1pklYrQ0cf+z0K5hZtWIpjo4a6NepkjIjgPEdf6N
frA9MDr3uqtnbnKOABziymlY+915iDOwJDQ6tk/ijckbqQgxaD0iqrPnsM9Joam3eFrvchLl8gu1
jH7yYiGj91Z63gBSrIcbkfFLwTN0yPjEuMOLTlsRYg4iMWK503ipwNlFxASdIgLSktIHU0aKNVEB
+5G1C0BwDVbkpCNeFg7hlHVXAOr26Jg58r7yeB3CAwAp8EuY6Ey/71zcjbewNwz5TDz1TOg919/d
WGBUIOErJh6OtHGUZDs8jsp/WKiR/0tthAehHg0RJH4fkntOPxyRINLyIHLkVflPZFwTCxhh5jev
Lw0JILUI9jSUdF2FL0gC5jLxEwCn5Vte5djsBxBG1LxlZPYBCoMDPaEmbEExk0NC1HSKmbTwSiWR
2dSpT9IELAqozoJUedINa6a7SUBkw2nh7X+zQFhRZ/Hvm91m2nFMQi0ynmSCO2PCCMrdmA/hJ392
Jozd6y8rkvETu6X520otfzrxtL1H6FzXvQ/gjig00CLEGfee9amQQNZey2Cw9Q9osou4j8I2H16U
n7H1BPcrAxZ1Qfcuqj54CcbOtNcKCxoSHzuFgLMHOKvUkF3/0saRCM89bDxxSpve3PQUqDC/0imV
3S8/m2zz15Kqt3EQhbT/vouE/zhUfVW/ePESgSnPYxyZRV7p5c/Yxr1JbDr70WEh+jlIVjZ4bDMJ
AhbJRubsf8ypGJdRsCzfvcaDfu74ce7w4iwPyHN1/rgtgQAPy5qBDjqfueG9qXUPEdbQ+iuYhuBb
6o3mLCZz4wx7cvzdbexQdn4599Mt2qQiWmtkTJ5d6MO961zKGSloIFlytJLMKKCE4UMdtCvEkm1W
AEoig+mFbBECLHumIu9cNOHIlCcg8ZIv8haHwlRj/kB5kNqrY9DNgTpfA4IO+pg1ZSkV+SKe1b15
kLII4ovLhHE6RtV0m60z9/goKslTajMz/wOGZuV1Mm2XX/lQ/TuWDfCAhmYU8x5MiSWWtFaN+74G
5MZdl24Ybrfy1n2lbOaZk/5/4H77Si0iADlDWlqWeXnDOCwPaDa2TyiSNEZbQfTDtea0MJd1KBb3
EqNFuASD2AK2dcwpvKhZqt8M18UBZr9cgdj30j8Fc1c9WOUVK81Rv+xxSJP55k308iND2ztRx+7r
FtQCT27OWx0hwiUzePAPqKfXS0HV2e0meGtvaT+E0zuwqi06zHVbiIdRuEt9cQOBpHE17mGpXeeO
jWz/c9MVCvTdarZ4wzw2uA/uMrqvFTp2c0s1KamDNwTXe2guE2p5f6kQhbf1h14d4Vi49qna12yH
IC2iE/pcu2q4oxRncbb6EB5ryt2g/pDRZr+dObe8PygWfnDv4TqP2VA0xT3qYse6Z4obZ3FAbzOL
/szqJi+OTe0NwZOlu6KzD6cOCE03zsUbnSp4AAA1sX9OM2Y6OKPjxthf02Q9te1ZF/XFfTavYAuo
I8oYgmua08XdN7OMlvKA7cmI6WhdqDsxVpYghs0a4h3aKwKQtf97HQkPR1EHIPRBM+00L07OPWH3
GYL8DK17V+Qh00rd26s/uj5AeqCear7LTa2j7tBlro+cMufNXD4rVWTyuetMWHwGOKRqRACQAdFw
8GaQGwnG1RGPkhDDDSfIYCCAdyrbgIyWlXOyrjMw8GZPE3+hFYw7TcQIXVQBL8/pl1vyw4SCpZiA
lo0pg+nj4iPBpiVZx+ltYAFTsd+t2AG9A4/K0HgRjcbM/trlvajWpFMKBfweik8HGN3YuhD5Xo7U
e0TJMJQGw3cDdJ5Jr6fCeyQxLux+tzw1VPnbartDQYmgKYpDHGMUa3h7l/s6pVpgwcSyjBaBGfbw
3KwqX59BGJbNkAxDnWb7fEGWE+5X3/HNvAOAn5Xlbu0Zs50FvWu3cwFhztUpAwhPkYzzkTFc1Gx6
RkKZ8rXPvqmKu0p2Q/7EyaGpp1ntsg5sdFW6PQq2qQO6xY9xUuQhukMnd3JZ6gm+bauXrroCRO87
kRSFNuHfzg/H8APIp5fd08jiQFtaks33FYppn9j6MbTkxc0116OTRq7m/WO+/KMTZaMP0eTV7YFl
P4dbq5COXJCYutUjgzRvPcZ6XAjIzSO4B12dxvFfLMDEJkNMpZnuztATOm/vb2qLFVp/dZMDdVlO
W39gebWE12CF7gWQbhHMBFkTZzGFRA5YfaOVq8vSO+dhkU93CMg0KdQBTTGlM/qR4s9Yshu7Fevt
RMqKjQiyUyeEvrlaUPf1mWvfYmf01AkpDbt4KiXtO6ecaQwhuuie0xH8wOCpdhda1C5JF7Ylet7I
1/MtgDAvD0BrcY5f2F7o7hzGxACfdNA53mGsakPY5IgY+o3VX71FJ2csgjE9cTYsDuGRDi/RfhID
62BMfmL5ywqmHrMjaHKRHfn+1Hgha8yZXpalWJ1/ZZQKZtu8Ff3vIRMsVv6pYtBsgP229VliUSzb
GBQVWGQAMyFsWm4iR3GDCuLixSj+juswETGCTLc61ehLRlwMm7MwEmYUzFKOud6uz7Ya92mt+Ipz
Oebr1URbQM4MyDsI89at4ufYi1uuUWKvhOqTqV/K7g3jRBf/E1NA/m4+9k53j+KfClWlmpQtLYtc
EhnSOCy7AqZZ7l2G/lmySlVjiBEU1MuOc7Alm4Lh8lTtKyvlvBtqmLUPpvPbd0fSLCdj58b173J1
dHfc9Bapatoxd6+ZJe2Q2WRud7ErSoT32dMNDuGKHIUSmilIiaMZWBQc5pC8kBOJL318QBs2Z59d
TRF08XOxil+3HUFwmbiwwy+Oxx5S71L31Y9UAK58nAbAq83NppOZJKr7zN7FzTpBXpOt7PC0FZx1
3BYzITm3ZiKSgF6zou+QNUe5PcZT5vj7eqw3wVVp8/U7CqZMfmmGoeqeQRTF8y52uALeah/swaml
eRCEo7r9ZOFrWmgQNSdWyCKZrSAKcKwR6H3+DxZx+oBhftOQJipah0SoY2ih2Q2HmbI3vjLL6fTF
Uh/bTyKVyH0cRDqLmxFmHOJ9b7Z+vaDTkcODmX0V/eO/G42W4y+dfsTix7FwYTRCc7Z2NzIpkF6e
SFqfNCI9vCS5/EhI0poeESdW9Svh8lnSzC1dAmeiwFpFS7UaugoPPT5NTMqP5rFlfRX/DNpuwP08
B2abrkuYeQ3OYy7Mk3Q5q5/XgP8547MnIHVXOtNG1AXC8YgaK85REDwDm4b+Yf0xGxnqbHJMLwE+
puaIb5ZcZSJ3W++V8wNRxYk9u21ey6rJ6z2pG5rjfKqbZrvPRGQcam+DayVxoXDPP/xai+4vhgUn
+xv0w1y9ciJ3bKJ6f0r3I2eNvMfMM/hHBpWV/kELFmVnmzFh+g6hhYe4yiSzqSce8mX4sGsfwyrd
Fh+c+Jznmoh7dwGRSonJ/mwLbOHeEnfCrfncio4t6gYNNbNXCzpQHX0tK/efDzcBzKajoxeSPTnv
2LE8hZmRRPHKUvFF4s1pUp/c9dUldeHShGZej4HWzgjblphk8216FzQi3byaU56n2e0rFqcbWaW4
o6fcDCi4cI8/bTbic9pZlCZF/h9hO9aYJzN3a/0fCeI0hYyhik7jQgL+3Xn3blQpIu1IkumTYhhm
mKiVUy47l8Snm68im9lFSSJZBcy9xtevN+ddL0/LbT3/JitciGfcvpuPFgf+vsx3bTy25VeAG7vv
D1GxoNbcodMwdj1WDnue9RZYMXgPmXJn/5EuqqkHtDIIN547dH0Q8SukW9UZ+QlRvg13ePaZSrkt
1aHXzZax0jdTQLEKWTQi0duf+UdjBHUvJcEX+OUK6bBjIeAwWYHRfkAK2Nwd9iHvT77k4xfxT/5L
I/IAH2Uu9P089GS2KZjwbdKODtmIgtgaBLuQ/qMZVQSJPKc0UpE9jFHj0Wo3TAD1gcwwzB6sL0z+
ig9kJP8x1VXzVxvGfk9oueTyJedFxtw/Q+aH2W4K6fN2cOeD5oRkcuahtRWhTrS0UFPuwdz7j1Bl
i+OYDtvCxkgg6gQOLRLHTQ19pSgEk2HXH59bErbPaTSwQx/1kJ9ta8fHFV1Ys2tdTWYA8cN7DRib
JJtysa9+mflP+cTailXMUH6NFYnihfGCq/JuKXBrPHoXVwnxFQQ+fxxANOcEhPwf/RyHkA5y55ty
0z8hsXfvXD6NxDG92hKCC+Lj3LH0C1rlE2Gp6r2wwDcT9MXec2sa85TnQkiI4LMT70SVAo+keHgk
ZKbdSzILHuItc1gcM4O+dJFp3ghyJm1kbcNXPJI4zW3c1QmjWjnQdG8I/DghfrR0xocQXvBniIyY
BPeiPYUNBuV+iIpkSZfpKmBKaeRsY/9G00TcHs1FzlI2blMCrQcRJ73sw4SBY/1JNBxr5bBd/zlh
FmxPrHYyKjSM1ue8SvM/07RgtVQ847fTMpf/1b4db8Yql7jzYNPjkd+PuJNMOt4KVTxGs1f+IooA
ZQtB2eoDwSy6DH8LqA7M7F1GnFCkpObpPTAdRowiQ5giia3kEx7hsXK+9ogtuxkJDZHPI6LJkQCD
vmwOs6rlufy/NpexOlEEWDzljkvBefRW2k48+2n4nMuCNVpXLeO7oxW6Xb7g/MGr1kVitudBzMa6
eQBqTxi0i5okiUhdxylUhbbfkYx640uNo93HpEs8BkS6JezeyC8H839wW40Uh0tF8mgMKwbDtC0T
hD6Rf26XIThVW5SxbQuRc8cT80S2woy6y5q9fAK3oaBTX5HDq9z46G4ZmpzGIPe/GGVVR28q15MX
WYJeR8GwcPYB76xLWVxWNBlPW9i21y3OqdZL7PvMJ1Gx6ntpeU1p7pq3WrC0Z2IQWRBMg6rvyMGi
2x0AG+Q5LWOysNxlUJk3aLyCCqdXB1jIZ6NjV4QEpGHZYyqZGyXEP0wHNoWqfWQi6d0t0mdLUW0g
PoTsI7Gnma/3qAm9S4E57GycCnvawHD2gudtuMx67M+hrfQlx0vH9qqZ7wp+8RPxbPtWzDSnkfW9
vdFMhekZovxcNN7yNCxVcZ9Gefzg2BTTFPvN6tE1CzNoJwjC17yJkZR5SvjnznTimoar/9thwkN0
RRyEvX/ZAHGRH4LA4aNLRf3uVLr7kC34SrmO8lBPLotRd7PZmaqVrUZqcgVcfY5+hPVCkWnJbcu0
a+97Rif381JOHesb171firx/KJCzfEbDEMrD2FQkrzRBhDUHg0N09nVMsEUO0/+KfYC30J2b5mms
NYKiiEuG9ApPQT138/sROUtx1DXG6NVEM65uFC8JhV/RwnpY9WPFRu+zhbB5WENFEigzn+O4Eb+6
h3M8yMTo9ovnubrDEpxtSUm1cRgFESd9neKPZH0QPGouJ7Sd7Dm5JdhJnWEv8LoFrU7fGUXb+5kO
/VM7fn1lqz0eOsSk2c7rmA5m4HSTPK3Nc9xHFu65B1CNMe1ReTf4OCXqfVxbvfdtbQktdCmcn6eb
9xgLwVC+dWG0PId8Dgm3tsyOLmfO3w0ta3+Qlt5qQCr3Tf0Vb+f2BnfpCAN5bTF2nAneobndNcFU
JnZYi58l9+wXeVegBedK9NRNDts2zFwLTTWo8WJvFm1Y5Qfqv35M07e8H31mJRQuTFqmIZZnj61H
nWz9ZEjYZCnQ7kN2W880Tgv9gAKqglb4zuu9+H2OpFaXiVnWaQ7t0j1ZZC7ubon99SNLW+cxw+bC
gqKPX1xmSBcHUPalY5HQ75jcR+5xSx1CdZk3/0WAqdTzuk76jQnkJI4Z2Mp4D9xtW3hHM8aXdiMn
d59Otbl52Nu/yrXmkgdKXLn/y/F9LBsvJrTRGbpLCeiRMiCEVxyiw8RhXa8ubUSR5/yrRhEDwToP
Nqf0J/zm0p1+Gz92P26KiAhjjM0vXZo3hyKr2ubkDHG+nTKZOvaz0X1YMpPEOT2c+cHX3p75mT//
ydZcslarC/aAbPZR+zirxBlShrhP9YZW+iD8uJ4W9h0dhAoMGFPZPpEnaRYGlHFZvWAYH//f4bsp
rHNFGibBjg6Qzzuuu8XnNA4bhAbpNpMRQrKlRDLCvPjm0ewlMuTGwm6RSRcjf6diXDUzMw8Q3j3h
QzlSBPaECwtjfvdPhOQN1Uo1D/MdFVic7vo58J4VfJbuhfRU3yGXNRqjC2mUuU8DyVl45RZck1XN
KEDSEBvBfsiimOpJLMBrUMAw2RaZGusfuXDTHGEd8vkjYWlQLCsNjGsHmRN2C/bW6csvQhrFqPPU
UZRFr/8QlDonddwO+srZJb4dSg0c9WrmuxcdxQ/JxBUv18AhsqsGU82IOLMtBEHgh/k5XRcLDb8p
iAi+GUZs6Wj/q9fDMPyM8gJFA5hqIhDyUUiGoyJiIcs9RQkcMqQt7mb0meUuLf2b8nCV6TDcFdky
he+5z4/hpKSNh3+NMZVAOsDPn1p14Ng/x/p/HJ3HcuPIFkS/CBEFUyhgSxJ0EiVRXtog1OppeFcF
//Xv8G2nJ7olEqbuzcyTplPf7GqnPcsMTK+VUmHKq6Qti3ezlBhuwwmVdtcntdwneHy7XzI1bc/b
evHt55Z+xOwe8WWo2TLMRtm7agZlf1r6lFBTJIaepNtWLlrKE1tI/cpQ6pDsHYr6bId+keJNh73/
lMJ6Cu1NG08AIPyO9/97n1fK3bULSYVfaWvWlYWq+EJWFPSFDVri9VTEOll45AxitZygDE+onZhA
DugNtcJeS/UF+8iafAWQd9NGxexO8SPqKMDZXheUSSQldnUhqp9kHZlZ14wdCgXcMqZle66f1VjP
26XPS387FbUJj2AXm/0wiGK+t1i+Es9MizKLCJuZ6ReoMYVAcR5Xd+3s5eoaY7/5DwPylJ/8vupm
FDte0Ld4HOGLJkl+K+MZfrm1YI03C/8IxC7/L6eN54y45vvHPhTLPe7f/4RRAQ+qXEH1+VpnTYaO
9Zespr2PTxXQuLcqfmagtS0Pvo56hAcsVg2MIj7A5LcjF20Og6WMC4UgR5nFRbhU5uguaeyTgm+k
hf+ckS4Ux8FjlN36ZBvEvqq82MIGA/eSOZgIFdasIgjL7Kme0JsPVbj21afVtzdKSqfDtYDjpLLl
OxPCU5uCYzsIksoZSWtRZMR1p5r+v1WFnYE0VNNFzAMEQw678xXDTgrWIBzdgV0MfT+GaU/r+rcV
djrf4YtW5DvCpJfWG1mP0Kk4zExj+LdFfFwvbUGf+kZPGR6WBQtYcUmJ9cMyGJMiZ2W59qY5CI8t
TCT4Yyo2E1OG6NA47+djpulH6reLkfWfjsbJsD9PlBHDG5t8pzJnCYmBklaTCyhdGANAW1XyBd79
sCx3vrIoLd5z7BpWyEYxm2/MKVNZzw+pIa3VbBEIvU5h4SGWToCHPXhNR5SNG5hNJ7AyP1uXD9+Y
1ry4Q1LmkU9EmcuY04uftegeFHmciqL3flc+qZJ/SgDwiGQXWPqr1tgONnJFotdY/l1MTRqcCcal
VLmt3tMrVfdROkIo5ZaovKV+tBsPGtRucCiWu/RDO1tX0aS5772xrMrp4Ah0Gh4yj+U6E5LXa9zR
i2x0R9cxgbL7BJdyH+/goiXVv75IbefXpmeH+bnuMPyKUaKr4Ge/0rGSuGcGX1tuHcVi5+qYFj8q
PAAx3c1wXGyIwoU9Rx7O12ETx4V3kgUWqI1obvspEDFib2sWpLjjqYPlqdTCvSJzdcczKdkGI9rU
GZ8+LsI2GX8LVMVdgRcJ7AIHJjJNU35WaTyJvQ5roDCdsu/pCCJHp9ueZ1Bk3Dymvz0dJjvcz55n
eImSSpO3xceSTqe2BVe7dfj5CnIRlv93BbVVRKvU+bey6Joep3Wh08itFGXPPosMLtIFbb3UqX9L
qtJbQrdFQNlFDkWuLXvKOFXJFxBJb+gvuiT2yEOhqa9YYOOz08rmZcEaGzNN6vnBJzv62RukgV3j
NBDVhoQkL0JtOz26lsYlu2jfxv6EA3Y44bdY7wrXJVSCF7dMCYrxmmRFzIZg3IxV2OSHTmiqtJEI
+5OmV+OxCA1DWD872RPbfQjWXhPDMpjElF0BtdP0IsmVX5wOTwpDNLKpiyQ6bln+GfFYDwipN+kT
xzodsjDbKFYh7Fpql3a0oXI2SRnQSR4SzBMnN22cIKoIxnT72kef3yoYZLtWOdmHa+cl3U1DYDPD
FChpJWZz68FfS9rXB1xskQd+SOxoauGZ0bFx3WZUolD5HZik3deenQ6X1XhMcUTdzIpdoUCKIkg0
8+tydgu/gEK2ryqtgmQ7kM7hOdjFZj1VrhztAy+T6WdpyBqQwcGl05ZjCopkoWaeptEaVxkZJH03
4uAiCLqGu64Ys3HXljMY5XVw031sQBe5VnpriEUGf/cnmnYJFw/Lf6kksXvXqXB8plNGmpOS6/hq
T75iyWIN+UG2cdrsRcg8ua9U7x1Nljsz47NdeY+GTcpTDTXv3HlTJx861etzXpIUlOkNmVjp+STW
MjxNvfFPkraxX0W/CfuJlPW45xXtE9MxXxddI0OlI59kx68akvxYkcY8cqukEdMKxKfGsHQ7Zwuz
3ckmFkJQs9BreGk1JsFjR/lZuhfuwvmtSi10UgtnK3aZeEJYp09LHlSX6khknFN5aY7df30yM9oy
w/ts/gAx7ewua+9y9vLczXSyfoUpss2LXeF12sWjYeHhEWkjv5EiG/Oedhga6v7Q9iqbdlTGIfX2
ScupaSycPHIkFgK2BeFwagZbUjfOceBFhzlbHbeL2X9Rwsrxsq06Tu6OCKk5NDHHa4KWmzFz/eti
58T45nmp6XtKxLIBWzI8xVae79fCqs7LGMMQ8UZ8RwNkg4rw49YC10DIY9RwzynLOvfcdh0TZ6mm
nT3ST0z7V00Vsqu6/SKd6rHjmtu6LDhBr4msOEOdi3c2vl4Ln7+Fd9NnaZ4iGPfu28CDiZa+XnmH
NLCwN2XZ6N/k92RgA+yWuIpY9DTipIM+p2fa6kJsBUPcQvBOxNnCmsPZeyAAvMcNg8F5VTm3LxBq
ujCJJBJdyh1Mgano0ZOdwZfLMcMgTt56GgJOGY4X7qjanY+9mOx94RbsyVI7tv4SFE8P9Oum31Lj
yd2ssXBPzmAwxNS0/qkNtRPYX1w3/vbIFb3TgDNYW41r6kzCrNmncqDOHRx4/tUL232RjsxWHAKo
FO+dZc8n03m2u69Ri5gMMwfuFlcHWACZpeVfaxj8py5erfJYEQEW29qlxthpi+m3Agm+8wg9Xuul
LXYVbuaa2sYZXwOENNrJUWhPHWLuU04D4VPfu2X8DLR6fmwH9BfsDD6zVIHhiEV+7aYbwDmJjGrG
v2aT2dhnDZDgid7Fyv31p3qJf+q6ie9RE7jL6tpVLkNI4hPGZsV17HNca9Wmx3b6OFRNnxN6xwph
LfAP2TrTq552os6PQyz8yEYT4vAzODvE5Jl1GeboHNzziydtBuCeaBZGsGrO/k3a9FCsUnb9MEkT
HqqEV6xdMBAyTDt3EXsH38DLQktWvmGhJg7a0KPMY7OhR0MTtPgNrJU4mBiDbWd35pES9MyPkobH
xrbLrZotCEeOCwnjVu/YYMYP9DTp96kT/IJ+L1M+oJh6+qBkw+XUnDd0X8rt5BfjM0NvGlxU3yen
qtEu7HU95+eQLEW47xq0+40/tqSTBEVk3QcySc4BFZVOn2ZXz/We4FCFjRd5NaDVDhWt5NqU4hJz
fXRHnAfDDz6C8s6oBXRZXUPUStdQqp0Tj82497tMsSfIvQe8HmWySb2ObVoyN+Y49Xn907i0Tm5Y
my8n/th9cJsazyzfouWcFQto+9ISV3uYQjs9W66pjpRatZ/MrnV/v3ThvJymdqS+Hksuu/FNoLyJ
tJbqErbk8B3O/W1YpS6NrFcDHys/mXnq2TyL4l9maqaLdpb634pD1dvglOkIvVJLfMOulqNzjm2O
Fa+T6gUHBS9M6Ces2jgjF1CgbFVjhxcC62R+LAMNINJrvORQVbe05WRPxKhsknXdmwGomokNJUU+
7rJqsWX7l9BUdwfhwyxbYphYJo0RYHNLLKtlhIeb0wglCn13IMHWKvBGbcFhsBqAmZVDSKYGWMiO
t/b0yOFV608yIyTPMai5zSng7BQcV29Mzutizd++YV28tKLCJRTGn+VC4ud6WyJPn53yaR2k8tJt
tkPsFF/5wv5iw/i6vtk4arii0XhxL8bMYw9OWtG5WBBnwCTnu9lRV8oJKMTrxzt+RegLTAj6H+3N
8Zuz2oZ9cofjLy8zx0Poga52M2EWKx1cTq8OCk0kLkELwDfMNlhnEmKI+IugS2FXS6f1i4djhobD
VO4mSBOkZxHcUTyPyUxi+hDC7El3bj1ivgtWAW3ClJ5rvB19vHF4WJ1M/3H8ob32eBLWzVJ6LB25
FFD+S0ym1yKw/ee6NNRVYcPd9fViUyA1thHPl3y3OAFe3R4n2fwqR+wYcs37A166sHsOqIxM71KV
pu3B5QWQs3UtlvU0SRAeUbKQ+d0hLzn3pkKlssjGnOAkCwJvqllY+k6oNyHrX9fwi0GXGGDKF9Ai
WYz/WiBkPnUKiICX1hgTVA5w2VRkjfZiFLfHZgrLgYHDa1B8MmvvG2n845x7Y0RaiqfOZDm62i3L
SpwEBAz5GCOyAd/vwGfXEJdY+Hu57yW/dIO8sBuSIajKTRzMqmJVAWPHIjvPiemAX2P5UbGZjrob
gQpwnIVv491yULSLTv9xI9Yp6f2kf2CsdNzNAE3x+VbQ+3eyZ8n1xKJ1oymiPazN2F9wtCDumile
IxIB7SPNmtZJ0mkJnHctMeYODQu+xEG8jPhcrJe+l2Sm0xW3ah6g+LPa6Zto7H0+15JJIBKkEz5F
wr35bxGtEd/WgmXS6VeM3vaScSonl1ztRjV2j4SOgpOxBUukgo5ZpqhESISuG1atACXMzqaetj1e
7hfNTHM0XToyzaR1fsjYCGPmlwum0FZryzqWyuZc0Uny+nsKJ8N+t3bsxIlX+3yzEiQ1x6di5Srj
P5NuMRMfXxlWD3qszSXmC7/HN0TArIxtyXVH5/SWnlrCaV1C1EQFfXVm3PQiIiHBXzNIEqnaeO4W
F46Oo8kIVFKAGyEpQDNh4CRp8Cor6bbveZt6SEqBmjYFm5XyKFVLEBdkdclzISAoj1hc+/AGlUu/
bGt7AAQYa6A1KwSA8tXWvQwQVPn2kOJRGY6jq+iytlVt0wHbu2l4rFglN1EJngXri0JVJws7+mFn
Y+eeUvJBlBsIxGZZJofW6oT9RM50GC8DeZJHsH7MvcHEkv9JKIODH5Okh6sBXe1gW0nGso9v3toE
xFc7+B89rSB5vj7Sj2v4K3yCPASqP2bEslfOmZgZYcv51R225mwCVksb0HMxDU5+qNo+oIo7kJa5
z+w2tO/1KgACgpDEdB/3dGlKljcfmFXz7zksxhZvYYA5lndR+6Yt5ijBu5s6vhVfnjlMUIohH9jy
QEaW5aNEISX72s4YE538rhji4iubSvXXDTz/WiahdC6rXU3ZHfMARkbe7v8vWuA2B5NOJ0cNa+Y3
cMvs0fB1XrGw94S8VZkHaGIOtbpbf6Bt4gT6xXGvCi+yG7lOr+EzsBOnoLcmxLD1JzwviBclspBg
IqMHlqO3A8Syj0Fng0ARp1nHFof1cN7H/IX/lRX8GlRzK4SdnmQAQkNtE2XM055+pSXjxEfqBYvJ
u5qxqx+CGMNLpOAYn5YhpxPFS9vHZuiygY8GuMiOn6YnUoQ5jy6GadHbaVmHj6lY239+0M3Nrlwg
U9Juwwlto4qBuvgGU8F2Fiu4hAYH1D0lQnJ8mJN14tNxGxynqtEoykGqWGRDkGzzyxok5dVSbaku
1uriZJFctOpgTak5O6u1RM1i++fSDeJfGpTH21PYN+pONljWLjCvqnW3CNGpHfbdsjmnZS8ey6zW
OyTL+No0s3ktsBSbjaT/VN/R7ZsEEJNWD4muwOrnr5q81DasLLoG16Jib5aw056+h4EPqLwFOWMs
7rIT1REVfnpMaEwdSAJVTbTQKnuUQ03F8uyII9SlxflErA/wVRecHOjDHUgp3xqGn8GfG2/L1B8E
pyWX6xFVayEF143ey0J9WfiIOYKJrm2I+V5C8hcrZj4w/dVIHgGoPlq4Y+OsO0+WoHCSQhoIR1YM
Z/qrtGc3f9W1qakkTGuau4ljhQ7n44bfF7Xcpnhz63ap/UqahwcDFgfHubOHMHgo4nHemczQtaPZ
rfDjwsZ7weIfDlfc+Yohnd5hflC2eCgV8M+6a+jJtbsjL1pAsU4F4QC+FV38ExztvDc4lBbNqYhI
U7jpRxHcTVMC36dJGxwVRPJpm+zgnzMiZgAY/treaPYqKIW8WF2PS4UslJFkBIZqRcbasCMSgdxA
knKwW4UuUMxODcuFG6WLpDQwiso53JVOiP09E8NwWC02ipuq86AI1W5YxHvcGvKcL5zHHcq47iuC
HYQqFje5kttt8RfYHBJ85s5LGTv+zxTkXe1xXiCn8uRYhEqOAKNIDIA+IAgMnhlbPzBnm6638VKo
sHYiRQ5K70b27CAf7GXKbtj+JD1Ubs/KOx9Zf22aws3GAzBc8sB536n7Qjdi+iYmI9038KXyp5P8
oKmu6nzfDjwECUEDtD93k3174Sg/wu0+qD17XLGePPZFm8Xuy/5M/x5pxwkm3T0FPtgrAe146Bz1
vMjvYZ58+5j0ioEbrxMKR2p83hsir4fl7xIU7YtG4KK4Ek0DM+G2LgsW90tdFOpf2ddN/oEAIZIj
zoa8+r/wjVek82cPo77M9T5oXabdQraetzP02QbI66o7eZwoUKSd1lTrXmPo4tb3SLYEYqrCO4bg
deR3DdYfn1H2vhky/RGjSmVPapLqgeUQLGY96kDD40H9arfkMaz/qklrG3+O0mdETJ5kaIPWfanW
OcLiWRIYVTicaYw7aipSAdEXDewPDOw5LtLGc95urXZiM3qV+gFQcBvcppzG3y8T2jOi5IK3bZhn
DtQ+twZdvOg48GV4hDgOOeZ3PLU4v25FESLbw33CJdqxvlVRKKZ1OM6SjtCxZLH8Ae2UtQqLxYIF
kZxiLE7Vel+w+QHr1eGi2vHLN+Rw45C9DMjvLcd/bj4iF8/UMmQHMyZVC4BtYi3R2pPVnEaKhOeN
7JIxhINDJPVxABHdXy1bxZgkfT/DNWr4X/zMvhlfenPlVp6vsJjscz5W5ZOcJrVuGhHLXzb8wQWv
eL8r52BdSKFwsgTdhr37hvIy/qfTDbeNSHbTQdOVyNqZvXD25bYh8F8i9e5DK9HLWZ3MVSH/IPBj
korR1mhR94pHt2oUoRXHm7+hkISXpMA/Ga3ETQQpTbEcZo9Tw2GurNgD0tJ2MiqXXLwb/PQsFD0P
Yl+CD7g/cqMp4HBtmlV4kzBNVOdVTua+y8vxVQfYh0mUJFN5gIEzFTvo1JXeQG6qn1fm5a2c0vJB
I3zPmxAq/DbGGAIuAm+awjR46DHrRBaj/n/c/qSiLONw+rJJgwKsGoL41M7DHBwHAMzLkeDX+tau
4zQf/MqzvOdC52h3CebVcgsJGWYBbi6fdXwARuGLePnKDWsSP7yanC3WlsG8/Qj4wWdgF4InXMWR
4uz7aUw2NrVYgHqzscftGJj1C1N9/8OQUGxE1y/Q4eIZgpSiqeOcYFfbrwyAL3ZKvcj2JiyIfU/A
LI8qZNQb2Qg7ebx3bYE5LrcxlSKspHjGeXHKfc8Dqr22icpwntEOv6+DurvMNq+/KxGm0bmEdumd
vcqrKFRTaGUnrO7avbNsH95SSBH9Nw3HdmCT165bIgmWrNp9qrogfSjxSeefodv4J4rhygmC1WAU
BIbMnp7HnvqVoOHMV4bJEKHrFO1dUTcUaCsfjs0CXMoTH1MKUDiuGus4m4Yul3ValufSkqpHbDbN
P3mz3VI7o7XzRLDALfccSi08gaWC8ASeOF2iJLba+5KzzAVyAppB6HqmY0+IRfIUVEMc0YhKjGXP
DMqRqw+mqj3onmESQ/7qsa21QnEt7fWWzqVAr8VHNc3e0Sbqea5w2e/gl7UZw8e8nsaYYq59jCMR
m1TFtY5HNxyaU1LP4dFtwuxJSrxHYLnsGva6aX5DNw62Dt6n+6w1+r9ZFq6N13aEsZEIceFFOiJf
duGHIGpJV3SHHYmry5suI8b1c8PGcgtyxBDgbNg4P6HVkBC0JzS5c5iyn3ylSTvD3eTAPam+l9Wi
ZW0mEckRPRb80wKkUpQ6LfIG8xCGTg7tTXs/JwJuaTaR7+nYcThR4IcrnTRD9bdYJussaoHA0XWe
xGEGJ3cTUnFGs4A1hS8Z4sR927TFWzYOGIj58KGcSW6I0Y+F3lWwmNRrbixE0HbyXfKKEivjLX+B
caCnBKJGjYY+jVsen6zS5V/YCMQlUm9mGUoN1u1BuaCOQatr/6yhbq5rtqx/KMHx3qzQstQ9rMba
urA2yW7I9blyWXvU7hRJgcfmbcq8gJcTu5UbFm2c7xDuVUugh5fiqcrUeErYAPr7Je9Wa1eSyDjw
Yk3heot8eORV3KFkJ2G1D8rKXjZFa+cHNZRDvs8pXr+XY8H7weIcBNKRK8oCsRjWf1gRQxwNCV5g
hDC3HVjam+O6hqwSxQg9grxleeLG7PGNud1J4/b0NmW4xA51jRiSQFdpXoXwzYjKJGXf+DsDaSNF
l3HzXyGmNMJyr+6AcVP4IL0Qb692EvxwuqfMquoIx3ExgD9O4pBQdwAo9dzWoQJnA+yoJnBLqIaD
G1oaMpFNUooaINqSai9geznN2fiS111Kiq0lnXMt056jebws+V4MpNz9QQzOIxiG1TnYujLpaaWP
BV9n6KevLdto0Di27tILZ43kMqaEWsCRcojgcb+KjUeDT/2EZLzqR/iKOK8g4pngftYKfa9eqs49
N6jqXLugF7FwWUm3RF4/Nt3dShtEhh/Hqsm2uSGB+Rita9kmvkuSuu8A35Knwlm4wzvcu1uQGTgk
Q5E49b9uDeoHn9fXt5ub4Hm2vPHoWRPPpSLFyGwLZ64Rfxtkeg9j/0PelF27xywTPPbSrt9XmRdT
1I7d9MI+UaXPFMzyTKXXIBPjV7La9HnRiRmiPfh2x2ajH4isjx57h3/UxFfet8eo8W8qF2KpOp/V
l2qcbJtgIAmIpGuFvERT6dWtpZb81tO8vnJOdm9vLDY25S7xzaqOJQNW++aPcaP/lmOQZH+YMDLi
DWZNinOwakLnCEO8eRV634pRtgy8fRkkNbgQVQX/2kmG7zJJAWigdPPax23BdYHKasZXloHcmVFP
CuJBWqMdP2I5xIi4qcSCaEwnhPzwg9K7zpZdNMexK5eTS5HfES5D8+JlI8Yq2uSIL5oJelQXxtTO
iEwv57yVwXfbAaD6rUli/Kk1j1HETL/Wv5OswvYhxmfhnmAZyhpnWcAsYAiDsuWo8Zi334x13fKX
CFVT7IglO/91lFxWT+pG+RBoAS5+yDru64PGLUREnBYXf+PSZHbOefJe5LTQwDxayvkZndE/uiFF
DlvV1kHkxj5XuRnaeiuUmmycG66OAAwwgDVzSGgGCMZ6ynFFzZ/d4PndF7wNJ+ecsyTjt3G6iSZf
2DkfeA0m88yVYut3IIId7Ig57PtgO7MFJMDdFE88IwDA6CnF+mFY2Xe+TiJDy+xdxzmc7vnYBohF
3G3wjlUxV+kpzZ3kH5Z2+oR4UjtPHFyHc9is6rb3Dvs/RVe1ny0lz1hck6Q7kvDonw2ggEMb6PZn
BPr00OGbMC+BSDLcK5YTXvzembsNP4VAbMYPCayKU0/+h138ZMf7IceoQpDWpVOKCN4iI9RRGYNt
xfLHt+ZWcvobr5kLtLjBJjjsQjpgii+e3PyTKwemmN1P7D10KZMTLRnSOWsPUQXz0ypQXSZhZ2In
4U2/FzA+CpZvOegKwiZKbfkY7S8OewoSS1p2OSwxIsVc0bM1pDsFUnja5wk+lU9CDDkmQGv0xquo
NFf/xiFZ094PhADbHQ2TMGlkn5pDmKuRhVmDZ2hH/DDLoHUZglheMNb2k8zGkgN5z0aw0ZKxYc3K
wCJja7QE3GpapzmBla8l3td2/tvXHMfv8zRgATzqPLmfyUH8ZCFaexIlSHd41ISDhuqCM52BT8SA
00y5plfmdJxQRheoYWaer7ELPHvakmsSRxaoKCg1UYCfJtDJ+pLVXgX3FV/Hwe2QntDwePBAcovp
93W6paMyAdut3HFFV/13XdT+JSeKUiMaNpn8b+zySvBCjQvGNkylXDM3KGQXXwlhNeVblUFxjDSn
tHy/OBRalA584n0St0se1ToPaxAURVz9CsJ79ofrrzYWBg9C4dtAbqH4CPAgIIvimY3TM8xK5wXR
L2fbksFvLIQK203DoyvyvBhdgtLP5lC7PGxbZvrqXk0zEesMp+u1so2idXqy5BPb7ziLChuG7W/v
pAMXCCRRvz9wtCFvAnGRoXd0TjEHG6p/6wbHXjDTP7Fzw4GYAm4jgpcyUxtByvNQlzQAcKq01uPq
BJb1WvdgvA/BkCbZTbOnd291LRB7bjV73Z2Z2O9feq6e7lAYE3IO9FjP7pIk6++5ftd3QFum5B3U
YkbuehwnjU8/HavJrKPORw/FpnPrvCDGkebcFoHnjgda7TELL4M9wUDLF8IVLpM65KJ6OTWzoECq
zJ0yCjF+szwj1HGyXQkxXQUDWkrlEKHclHbcRNptkntEkfylki2OkNz1qvewBGLChNOkP6hZyR+o
ngIKyTRizcbDyXcLi2SLK9IFMmXJpKrwsNG9bb6LdvHHYz4z7RcUNniRArezT9AsyMDSgcCBT4L3
e79hznLOztzNkeasE25cFy2Ua6pxdIQtdNyR+YJCRs4C7hILppsYDzESyFdTrxt79IP6kUU8Af+s
rFlHBzi/8AVJkbFFcUhn1ewKJMFP2JpUp6wdGQczslGJ/UWYaHXYW3Jd6cWOd0G+TsFXywMJbGvL
LuMFoqCVPfsZy4sXhEROBKENnv3IqWNJ31aeg0nkJCnBKIamU4WeCH0mHg+SNsl9WnjLGSs+4Dco
o8eFzC8NK16OqFHaoyI4c7uThYBWf+BlmEmxSfAfdCzeNUwWjCPz9CfgM1zuWcKuINtsm0Qbbvva
oLL2XA0vK5dtcerxI5CC60nL4pf1g7egzKYf+Chu+2ERqCDMUPNjJCx1zrWv1H3OhuYfk2WMS1Gb
Ej2e/uz3PHZi98h2O79PGZWZTwtXJ0+YUxycEsuEOJ1MyYV9EXpZniDsSnJgm1QGHgu+0fOufW2B
ipT2TNrIYy8e8cSSnzhmrOemcHCGesaDtAt25DIPkE9ScK5o5FPb/DQguu5Mrc2esYu0kicq5zji
b3hNU9D4l4B88w50hCWgk3mZt8XjUj6mnXZWMtjkh7eFPSH9o325ESrvrS1sVuPLwnD7ihHeFwef
yCMf01S0rMXnAvS/VMXZyE7RY9fG6tEfe4WoudBBG2EvcKgOD6vmd7LZQJMx1g32POHHd5lawKkg
PzhvLkJ6fZqrddI3io/JjhAP4ktiePmRhrvtzzZ9SIrodrcZ+7NRkA1/OIV64WOPZVS/zMlQqDva
f9z1NQh1Zr40yNB93YZAaUO7Kbyds3KuelzZ+O4CWy+fjkO28yZ+/YNxiDFJdIBpax+LVTzo9tur
Fs4ZbT0Yuc3avLiHkuwPV3d22Zg0HG5AXkmBp1JIfSRYmzgnrTlqDIFEN+8a/sdNaS36u7XW+dOi
KofA49SRRurHA1AR6XM10GA5Wg79pqDoCw8Vbgm6BxWM+G3WrswvdgCF5hkShkM1oe3ToZYDeUww
vOJhiVg4+F8CpMWVvGYB7KQJWSWtxmFexGK9qzgvwM2xaLUFV8BcD+65+C8NrRlJeSySh6mvq/mn
ywNMdjTJUgCksLkcPHsox/1YggTeDpjy3S3n3eqr8x0Yq5QvuTtaZgN3w67Oe+QNoV5KpleMJ25K
5qMOij8AarsLQO/ZkN427hMU43xXZTynI04S64unQhretLLqg0uaP6q9mFBpbC8FGRNILDyYxEFw
2H5LJ+Lqm8Qfva9+If/NIMzXROtfsrMt5j1mRyt7FzQTvJBsaJ9Iw/zgSZ3+QLNPjzO0GZb3RUl3
nlMfXWCCrOC9Nmd5PMmTUgrQT3aLMG8C0Qu9hbc+3dkmC92opw+RVU+ViKvnBf6P6XhY4/xJ9bGs
agX8YnA+HJYJLImGzuHx0Mf+kbJ4hG3vhvHBpsBPyao4/bdmXvFKSnX5A2bSgm4hYxeNj/CKI7BT
45nMwsd5EvWL4cf+gl2rnzihchTzwAWRShPZtRwn+ZPnTktAQI3hJRSjv9wlbuqrA0FbYiuzNfuH
KWP2w6EEJ0uRynnw7Jrhi5NC5KV46beiA78LcxXn6LisFwfLPSdNiM9I6VjMxjCtkK1Esu484dL3
jKco+2jSLn0vmfp5yJvwIW1L89K2GdgszjPFx6D6z0yXko+rwNBgjFtf7Dj2vhpALm+pO5OAVH2e
Hf0ZTX/1lr9tGkyHPFnllXqfvDgG3HiRy1uv32jpqMeu1thufEJ394NgEI+m3h9IbvndaelcPlXV
9p+cP5ZIk4zZO00Szn+kroS/t2Cu7BuYAfkm6TLkUWzfuGQtTHKGb4sik3CMj9Zch87O6sVLEHrT
g7gNWfhGuH7TCQwlBuPwzqny+FmwSdjwkqKgHtULbYMGk7Np3ezElj5avGLaV6ninEXEXOdIfW1w
HsduAGniXcc5BQDnLc3ZGrLkfRn9F6JW1t6Bz3cRuJ6PdW0HT4ow+WEtm2U82VQd7XgWtcwLWKXr
ne26zjnj+4FghHpgbzx38lBiBptjhlfW7wuP4TO4O75blKYUjUdnwUeDjrkePWwaV4+X1TFPY/GB
/YHqCkzPiKoK7Mf/ODqz5VaRLIp+ERGMCbxKaPYo+3p6IWzXvcyQCUkyfH0v9WtFd5UsQeYZ9l5b
9OtYJZPnRz7do/5Gmjm8xiXhpEstyneEmO6pDWAQ16NrPFT4oCGReOe/bIryXUFeEWGU6OHEwOdq
Z1hW5eigm6apSjrPg4JVhZMAwDsxDnYDu3rE2DAmJo/ia86yiZbeFBmyMEuwsS/9mgjhGnoXgorG
PqLJmv4zs5y/vdJpKGf1F3rDeefWE9l3AGnjNytKUatl1vN6+0sRQXYLURi8IzcCDLaLJhQsFkBw
A+qlgx3RA+jeHCsidkgIzd0Lcgoa0SiciTOcqtLekDpZnEOMNnzUFVpuUyDjsF1KHbCn28Ew0fYB
UxNu15gnFlTAopn7lDMFU+9WHsdh1pOIMMgT6IOBnJdRD09xth75ruOdVCtywNBi/Yel9ttFGpD0
jrHOczGdsVQzrZRCl/8iJx82libFcB74VlfoytXLusRRlIxiIvcE4sGAlUltaT9rLjSAXB8Z/e6t
YBv7/rYSojxEJfVEjkb0aQ3BfR4ocwEXkLnnOHM4VB0Q1g/2iIxfQ33a4o6HYIqq5p5iqb4P5pv5
XCC1+Emlw/cdEMcl4yoSe5JCegf6Bk+05Vh/S6IDt26xAFrEZ7Bn7mJYOSIFq5VHJDcAUS7iKGxe
qi6s4FxWtXuKmDZ/RqHqLnM4YkGnHP6hcm9/m6Z7rG8OS17dNOT/TNjRxnYs52uS9WM3qOwjgmO+
0WxEH9NINHvI6E6+mTKwrtsyiI2NwabjUi/8n9Zy6mcurPkcUGmRrQ2Wh2htsn2OyqN+priFJEde
d22I3bldoTU31puX2QB0meXyDcb6yJTCZgDJx1wVswu1FMsZZQ9q67zEvYAoRCV5HTI9oLbdUNLH
72rOsBKMXXhEBgSAo6yx2Ja1eh3qgWaTQKAB8VFwQ6auU7HrREBKIPy92xvRmPo/llNxu/OXzHlQ
Zs1IjWyYGelMQ5tXHmyuqWh/IK5ob8PjdxO8Kp3/qdLUfSDHpbz6rM2TepgjyOPU//NWoQ4Jd96w
5mVSN2NOy5pJ1rMwGzZs+PtbZZH/zqmrX+j1P2XqpYehBHuMo54KgRUpEQSN+mIRPxUUfpKA5KGM
fAIORxc2AAO6rwXKTr4VgWzNxR5o+dXY/8d0mDT7yJuAWc2jvBbCjqBOxSSjStb3yHLKG1p0BPmO
O9x9DbyJkJ2gl/WXKp38sKK+35a9z2Abtll3WCCZPWW9kVe6FM4SYaT5j0QPs5HjipTAtA2jFhkE
ZEtmUNO3K4Cf3bCKXO9vcoUtXeW0NRawoG5RaWI1FvqOOcOK6Fb0PmhZW7YZwj67KbPdHrNWgph4
2HWmUBgaGqyqdmn6rZhHEiHKLlJ6V6ySUrZDXUUil0xGgJUcJ8sbsDn0j95EtuMwxVhbp3eZZwF7
/BuoA7UT7Jvsw0z4SqHoxZh8USrn82zgmbNnFxxneCoc69VdWNt4nqnu7NBzP5jR5J8mtOUpJiLT
HJy6OkCIvMmPKn4f7OFu/pS2DMP2oQt/sVc4d7akjSGNSXtyeCYM2GWhTmDdrFPB4rE7WJrxoG9C
8VLjyn4JvSBPYvxv5HLFMNDCwX2v1WB/WODarENd2OXPaHwkN9xazW8VDNN9gRqLGOWRmK6ty7z/
5hen2CeBo+HkGIuHVov64k9Rv1UmYtQP9wFDB/CdVAva5Q67UIE23r/p2CGVFqM8FmWEUaBg1dWE
mY/Sb/6L0p636Ub1sjGWd1THKKrKDwYv/MfGmERWNqdx1ZwxCcQbGU3DewmNHo/KvDBaX6ts+GOq
5TVLbzVCyZt2mNByIwT2g2SBKbQTOqpPGM+yJ8XK4ZOA+lvqRhMy1r7tGtw55/jE40TJBXT9wJKB
qUZkN+Tr2PKBVGK0VUulXif4FNuqMl5PpqghVxkd1+tN6/eG5WFpzilDD6qpLO8IBALxereCUd8R
hDL8YMCODcusrOWAiwuUYEHoLfRuruXtpJ7n306V7C5H/orfYCp4soom3VrSAfTv4NX5kqaaLg3T
Ge9ACRSB52YTjheNBxzBbdFYTHTRlcDl/oU+Mb8zP7EPUR0HiqCrwXseo67PT5XDOns/rD7J2gyC
V7NxsGn9cx2fq2hGTJqMua3/4/F12kPDxv6PWxZT+2Ub0z6u/SqfQpgPTxOyE3o7FTs4+6OpumH6
QdicULP5pErFNrDeEhbnlAzQ2LHyCLcXzZXG0e+ZdkhucESupXsMvfZG0Uub6WLmaY6/Rvq8EKHU
gHsD1ZL1siK7Xf5TBa/AGoaQZpk2IRMZ1xyw4WrK9lIsETcvP2BZNs/hNBogHKuszoUb5jDzuuJn
cXOHWxVtdbAHSBPUT3gAXPJwwYm9k0ZHrWUwwO1z0bZHukM00uXYho/OBHov0n5JY1uv0UueVQFA
OYPY78Vm9FtwbMCzoZoYPTPukD20u1Q7VnyHAsYVW103wa4oA3s3Kfpu9ILwC6uCyL89jWvOqA6J
jBdLKJuBIELN5zpEhd/Fd2vetvZBm9n/y960O1eeLugACfZwUFC70x1v4Q15TAjBHmrJ8Fsg13xk
ikOWTxP7RF7nqYc2E6IDC8gIY5FJTG+YANmwChjrYPPfjsQLL/sgCtdPNDeB2YT+Kv6YoV7aJLNb
oR4njXmUkLoeNa7e1DoAFxj0RXkjw7l0enmC1VWRVrjgQb33AOO1ryyyrAV1zs39+2XTxHYfuY+6
AImBZJmCr4K+n/+5dLGdBrPVUHKR4DRs3YGplELJmw3LiV6Bj4k5qnyBZsI8asuuw+HTsQ/F5ZX7
lYAjBWp1i9+nTZ+9rMqzMkFclc+K0pYBdHHkaLAyhwmpl3nXGE0FlmH0kfkfOIpl+pY2o4k/J0zy
+mwm5Pz4VzrLINQ20Oi6iduInEL3gDpAT8ecd7Vs2PHkxgLO0aV2ce+mqWcDp4brBM0tIgOiOlVZ
Ec4kWq2rrclYIqy6ITJLFzUlHP+oRHUuHOzslBtZig2MNsQU/9hG2uLvVMNBmQAtFKUv0XPUYlLX
vE5Vir6C/rgKwOHBfun3jJbBgHPxrFdkIfHNv0IS5jUubWs4qhR0ECEqXCcbmjAHy52046QRilSk
DJ3DBqMsc7F8zhggI5IePqtsvu2latfc0+GmINUhX1CB4TDxN7oPVHUcm4lAehP7zSdhGnZzsiqS
Chz8QGPilnZVHummyU4Uy7SWD3DuyvCwqNCLTjOctTShX6XmBCjjno030qNA6WHxFNC9voDmgfy4
sXyp9aXRKRMctPldC2MrKuYrviaUw60RtNAuN/v4UOk5DI5N38bTPrKKVWGw68yn647weTcUTLN/
R/cyHQfckcjx6z7sX/obraNzblGNaF4dGuebEpjgxbTAJI+qYdji88j03oHl9dUVI+IQH7w1d00T
uE9hHiw3ZpZG3jQIklNOiMOi5dRLT+R7x53q5o7/pFBEiioEuRwHgkhTS7/1pDE/I4Ay0ysZRcOj
CI3PH0UMDaASz1OHdmg8oHYxExnHVTT8AfIyCtranjjb8+4PxUI7/o4wf34JqMMN5bIcj7CTYeC/
R6LQv8s6l6BtGbY/t9ao/5GlXU1HPK9IWmskpQ/MEb3y0VcuhY8XzTseu/wbd0U4nCymqxshs/Kx
5DioD2aq82rfEn33IwQ5OUmBB5GYC0aX2bGC65ZjAy34nPCHmwvAMEFUleUWfrJW0l3+MY8fr32m
uvFAbHv0AzHOxlNNgiJjRk9TQwvgGnaSZ6I7dX7Z/TcAF2GuZFtk0w3rZF9stmxf+Enn6zJL643X
lvQn1EIknEVjOYanIUidh4muxd+3jqkuuYb9S3UmOer55Ut/76uKDXHPwADLBrZ/FhiqjO9rSGxW
kmHLoFXkBHIuU712bzh0BEN/GiVU1Y5b4GiZQ4e+zRUeTRIJbf0DSQhlSISTRDhSC1d9p4Rw3AWB
SM9jgJWcC3uq4N44HXZCMbC3TMLWEq9rhq2DfwcuEKJCsw680uiEd+Qp4JUSFuTAm0MnN4zwatEk
qNuC6q2Biz4dm3Fsfqx6Rpw2MpvlmS1mB/sQgKIfv8Sjio/eScNXGObVC78omeYw8YYzsR/hhxPQ
wx0ZArpokAaD+Lhoo3HftzKw9hE9cHdYPYbsCc4Uuk/P9v153yOBM/hcbQx+A57vz2KdUnmpA+jA
Z0SwefZf3+dNubP0pLOdNSlVn1LgjAWkWELYsFrMzgugc9jbgl3fLc+TQm3EBPgc9qNiIOKkTrWt
a0rCzcSXCSpUghnnlpv0c4l+62JD3CwODrfiNxGK9Mzsb8WVqgSgqalvn1iPNvOK1mqJwwnKGlf8
NMZsLyKbysGryxltceNwbptVuuEBnwvkZk5K3MUDJ+8zToLmw+kCMm95ejEUZAZGUkJSGCQ2rkTi
IRQH0clkRZG99guj590IPmvcMj7wngrAYV2i+BteMwOdK5k9P9uCjnXuLV3YeFOytbrrdEvpNTB0
bT77wOr7P4xT2ztLr1OGf2uSxZm2z98pnBr6wGSNZ491WDuDAIUT6SPHv2MiZ5+djFPDyVPz7TRR
jZGmXpl9Onjo2AYt8C9vz1zWnhT7QtQzxJs5SChx95ZJO7n9H4BhYvnPTRsCQTaNwwjvu/QMMgVK
T08cKQiN2Ay97aCZhsWcX3XV8m1UizORfuSLOYbGEzNJmucuHnbLhKN/40A9nba11ZjlYE9WWh5M
EUXeQVuMw1zFs7ORk9I/kcN+ey9qOd05iHLkt2SeXCFoyHp9YjpuZXeSQFFx8EwpBBVUDURmYrhw
rWcvQt3UU3JjLS2h8glcQwSbsHWDdcJM1uGrFiab7CNrAV18seEd1b0v8JsfXdfvgmvJsNne2P0o
12PdDWSMed3UBsfF7svoxG0xMRAvblBTndEPw6Jx2Zd6Nkj1rS1l+NpiiyRvCihU9q3N2Mpzxu3/
j6AW9jT82P2L1aPeTAYoIeuDn7X2P5TJ8+OYTUClZQHZBeODYz8tCppBMk9QY85954b/0DGwpRO+
XYTbENljdCZtZA2/FPTQZIyQQGkohlQPTV08hL1v7J3hJrboizDDOch6t0udh+c1islCprRi3lD2
OVA/mO9JQ7wkhwERyc6+tNl3vngA1041SBzKh6n9nUNE0RvTazQkJoDnvHOyltGA9kcAiW2t9GMP
N4SKsjGUxIUqglf+pvRlDmywcNzZsQ1mLiXMqYyibnwukAqeypUt/w2iZj9gf8/vOuV82IpVb6Lh
Nz6u0wx3hSw8tQmAuOxUZ6/Y8S3vHAEZzDioBUr3Nkqdd/younxeRjsAUMUcfOty7rIGsdzHELqQ
jfO5EQzCOuvJQYN+VzJPrbYNg769tEoCCW+5D32LaGtXMyY/IZfIIY3MTXxANsZe34vL5mNtDP7W
xiMy6jCZ2aru+sVDqGQciGFaxXwXJk1XZwctTUn2XOlaVyhjV+xIXen+rRSeqLyZuZG6rr1VU9Hn
jRXzwGdQDyDa2KV6bFolUqe6cjfF1MEya5vlS3hND3h3xaliY045+673mjHq3qVNdKNWGeeMcgpq
Q9fEH/Bj/oN15INhNdMTekPe/3JceQmY2waPM03UFWzwzIHHRHWP6DF705b2D1XEY1hNS07ORVM4
MPRz2oBAevU9FAO0Tkus/8pAV+dW2oK1a4VUcxcXVXMXu2l1HOpSvHVRzR3IIhvfUQ8peDMpHOOo
BaO83HAnhLsiQJYMeCiNN0rHLtA0DESHfCSRGiU4vjm99sSAV1MX3hcOHmeQGojXDGYZNilQSjx/
3QWpz00KzOChqHLxmCN8u4scooaYTkMvChmZorWU6mek2hgT6rbl1aweGCQq8dj/7hivepS8/GHb
2XMZTXVcFgzK5KHmEbD3KNfTjm9PcXcsg4LA08pq7nfaHYv5xDrXThNTNxrwLJUFPhjejRdea+IW
GS1Xcm/CfLST0Fey+q4Wwx4hsGaO3BLwFkCBhojC1wJlFHobaWCToY0WOfAOAt9AEKAeOwHpDRhS
z3bnq73j8PolNB/N8jHYMm+3zjpE/eNsZXq6Y9aCsUPg2PN59mOUDZssxZJ6yKwb55KTAGqVZJDi
bWt3QhHA0CdGRmn78cGXpr4xbEn54XrJggfoFLc1ms7/xhmOMtgBcrkFAHGCkIKIaB7sh5uSRrJn
fU7QLXqJBlBZTA4aPffIkey1tiEtj6EZaXZDg0bGLCLkj3foPm9zZORK2yJv1MJt1Dgj4yuIZyjM
EUwnrZuFL9C02KTxny/fVdtxnC1RLL+8lDXfFu5RzA2Ch1deB3y2/Lwz0Zy7Ge0ufi/syNhS8cuC
DonCYdwjt/RfoJHFrOZQbmTo/EpZHPKKkmfHmc2KstR5HEHMTVHWh9xHvObkMUP1zM0EizEHHZT4
resvR7xBk9n27ay9Ax5VNz54II5OXQzgBWFHbgyjE6XKO9wRSh10xY5l5wySNIpYDBJMSmQNj/54
y8eISJ9/ayyJkk9jG7kqv4ItC1IQWXBpomLhJJG2fSBGhkkiTxKZswWJxN6lJ1vRxcrV9vkvqA4w
zG20pF82GDPkJloVKinjumb75KX9q00o4e+6DAC0yXXivkew29Hgh75z+2wmCt/WTOP9oeqsmyTv
oeCe1TIUpAgSwOftu2UlL4hWxKdjcqnceF3Jo9sDmtRrgiKWFhF5MmUg6b5mTeB2u/D5vHKajxKw
xT+XH/arZewb3bdLac0XDk3s0aTC+RjuaLCeeb3xs4ZzH7Gziol7oSKIC4ugGnHjA6BceI7ROkOf
S9nr8DzZ1WlS4LC2ZljiTyt1LXcbljfPEErWNoBtuvQuq4ZBfiIvBdRGhWDvR1oKgnBc1AhEW/ex
3vtonBB8etHSocAYh4h5E/3MTnc+vCa3BhW1GaMahoZRbl5dBoYjAYPvLiiObNws+xS4AgWfSWUD
1NCYKNrNUvMIwSMR45YVV+ext2mGa1Aikb+5RycbWB6HH2eKh6i4LVvaW4caP0pYZ3Hi1I5DiE6G
z1HAnyYPd8f30FWQaVLpnxCveNmLHyGte2TVPhCwEXTB/Bk4Xqf2wD7d8VDVkRtvEY+IgL0scizC
t6LhO+ciGRJQAeFt5ErQ3jZHd/wyFzXBkHj4dHDIhDUFO4rw3vtTgOe3Xx1aLgtCdFjEmBd4PhOE
KHV1NyIDBIdEIXyuhNX/zp6+ocybuT1QCGYvY4hhZCc7B185ZJo5urOFU0QNTGpTw2kITLvsxNzB
mw3RA7Kc1zeVKhWp+AdzmGUelUMQnZfGTf/NwViSSVV7xe+SO/KuIbyaUQqUF3731a9T8kORUyIJ
itEC9WxVWbLAGftEhtcNjHFdmEdYXZGr5ZllQcoIi29mBsYwqZXolFIlzk2GNAtDhVxe+Gfhc4zw
Vu5WDyXdPmcQ7W4x1Q8/LGJnK6FUUUEyWvkwPjK2rXI26boFwupMAd3kgCrp3s2iJviwUkw8p6Uq
GfD4vSHgHRrkWG3ntBzvzITDP1mQnbQ7RkxSbTOcflc0EXS/ZQ+hz8oD/61eguXSo9EfwMjK8AlS
M9E0ZG8ofVqoTTloe5YtoLSQFUKdHPMjaQXDP3vsyh9rKKiFpwEZ5cnFYOwcA27r1wV05T8wRal6
al2MshvpNuvDSBHz2A9l8NBmknVEymEKzGbqrOdskZ111wyq/s5Jhv/r64wAMCURxzIYkMQykP/p
J/D7BZI8MxAoGfcWVDVjez838SCvq1WUD4KF4n9wjZxfNOrtU5QtiNNKzH4HN7xRa+3MI0GMhRUk
uJ6sEbx/xQ2sFYdiZI3mVdRrvuNQzOIC9d4JbtHlltLZf64VgPNd1QoUa9LyWW32EsTXC+xMVyY9
YsMfadOXE0RhyzeH0LFwSzhGMez7aGCZU/ZMgW6as/iKD5u0rsApM6zi+FWhkBRo6zALGztMwiXP
WaviRtCyib9TVfTMUOAqrd5CSaf4hIpVzb6QQjwIa/D/wMi8Vt3yCojxqS7K+cmaF8Ib+tm5Q1sG
66fPs0f8sstDzyNVgLaeq1ONEPckXIPkArVyfhrMIPbcMtURMbZ6IeFnubLNX3d0eMRUzqH1hYDR
vhDSy/nsjmInBzK7SsBTeycalvdM6Nep9Sd0C2W59XIvvMxYh+5FO6B7riLr3EazndhD8LnyoOzS
QL8ogDVJC3gPbQLJdih5WpazTB7ZxypMNHGYmw+MCu8s7KPfGqvTs6UhFVDfF8ccJSW5z3X8JQWo
pMwxLM4kw9tN2tU1p+o47JfYF18BUKV3K29v9KrRbZ5aJ7TvvSlPt8i5vtKIcBpwkaFEsiohQDAK
UXfYnV5XbvyNxh0AXcvqE8waJamGc/Hb2dDllmW0zhVxKc9NCaHBrvvlCfEg6Ri9RaJQFPUXdNjN
parG8kfKDPhH2ZTHnkzAR8uM67vgpUxoY0McQsH6Rcu+nLg/sTbkYEff5wLnInP94G8obX2BqXSD
Xfbpb0kln2TR2l9iFak7FzcShvmhPSLiGt9GJGIsdgf1GKuQ7rqHFmnZoX7tiYoDo4HjBLTOwt/V
/pR5GG9137h/bEST2ygQ7gkGt3f0jfbe0jITf0c8bofeJR0ICYLz5DpD9ScISvXhBRH9vdvhPnZZ
Ysveql/ICVOHVdkYGnBJ7yyQKEKq8uA08i/hK+0OjARDvJqRxMUYuOBphzI6MJ7PtBcJ1yGFm4D9
xR+I5yHe6LDUiGMpVdCGecjQElNVzn2tTPEGE6hGLE3hiKZk3I+O0MdAtNM9SFeYvqNgAEAWEYPE
mOki7j52F4xNTtAPFoQv5RSx4pmjDeVy/MTNIhq41kv4MPnRy4iz5L7KVyU4lYfp5NpW/Y0e94p/
RH56Iz6cOB+RyXbziXym9K2r4r3FEO0zoB26LEPjHjoEERhMmdbinxuOPEBPuIU/ioHL2amt8R82
QDyr9Iy1Pw9PnHGfYbsW71XgTwlwWkZRLgyolohFKM0D03VmXG9zAbk+b3H/UP0HB9dXnAsQBnGr
ekPobVPSk641GCkDSKPZOV1cH0EHqyeyx3CCNlN4WvEG7WtHnzDb2ahGZFwmpH7TtOkh+LOgCfnk
p5hIXLBeJNa8T6uiZUA80d4RDEdKjY+mBojfiJmoJer5KN3cPwag2Ij3hlTIkrllbJNN62/j5AvS
f232q6OwUU3ju2PZqMZJkxVsYzPICOk0MqekEeB6m4rlRRANTgSulb2LXqXbhci+18rkBIKugQp/
oKBMj5XHFnLT9isWBTxxTOTRibo/2TAEiYDn5GwCqUto/5knv1bZPOcyACswiDsFbBSpTUNCBv+O
Cs+YsrcEtOr3Mm/NC7+J2HBfhwcH1zsD5sD8Z/t2/BFOCCHzGdq9UkHj79YMMX8GRQzuL6KZpF0z
59VbFCaOwMXk6bbEnhKEfXXKDhV2CUNuRcgZln/oQeQhcps5qdcaNh5Cc3kSGcDyWqJW8DsmsAIV
gwKO+VgHNuvQoVs/7ZkckDlFkM+y0L2wntU7fyKV0HERXITQ1k8qjT+mAKi/pnu6FllU/GPoiX5C
FvT/dtWV+7AQYYLDAK8HNWHKzFXqHzdkaE3FS74Nk3kSfFQI6q/zkBoNFKqYAxyMouQLIYKQK/xe
pc5Rju6mEjG9H5PvbZ/G6phNzf8bUjwZ9ETvxWibD2x+1O4srLozp3H+VWfCvfS9+Wsb1Anw0b4K
3/EuyiUaeyIYYJ8Cnds62jUQPtrsgRUWVlCPnXmCWgtff20ve1vr9gGvCviJqmeRMuT4RbtStAqr
NKs58HrqW5elf19GJn10grlEImjlW3sM3kDBZm8MYFhBo3h7tKy6+JwYLTzPTo+TsIERr2BR3hM7
8EhqgfdUm9A59MtcPHmWY97dGjGurhx9w5LeUK+WjC4qKvtDHAPtpRD08HuBlHjAWILzV4xmy4yn
e+18GzVsNaldF6fuFq6T2TNvE08F7wTVck4MIpJt3HNrOPyrUiBgyHwm78p2JsVIbpyjYjCYuLVO
r2sdgWrISMdDp5jem5B4Ydpp0pEQennfeMCw1czzQJnoj5xWuDMvUFag3qDSmN9AqXVZImI6zk1g
s2rTmeffLUsh73Evsst3MjdZGbo/WJl07qBMDpd5jtQZL4V6D3saSOGEasckePnqs/wZSCRK2ix6
Ao/7ZfuBRIfKsG7TuFh0RN661xTsxV4Hy3DxXMntwzW4F2L0Ts5SX2/m4B1BVhDqK9did6KnwxLz
hUxhPaqtnDI6sygY4o1BAfZYYKc8G/QNL2GgnT9a9wJqvA3icJfi9tSbVtAAX0QZiGM0tPaJ0t05
zkuvyMmgvT/RM9mUHZ37KVYvPVU4/c9qpfWJWTMkfSrMbkTQ4SBT7vvnpWv0sS3m+R3HfnuMdAvU
jS82hDDIQvRlVnK9j3tW6vZs5Zc+7rzX0o34tNFQxoyV+IFvQI3x0eora1tZ+etcwDokNgAwqICX
5G8nm4AIY2DMzhi2kL1GGUt9n1EkaFY//1ZD2iXOlKYfxtYP4MOCZ7e4ccyaME0v3iDyx7obmz+4
1pDB1sBM45H8WVa2Y/fVlgxp2Dbav5VLuEqruzHpQ1VDhO7IubDG9EqkBxtFqMc/xG773xBdDhON
Ky4eeBt3jtMshxZOCY0iEumW2ePoJcNCjNu5HNhT3ZD7SZEWXp6wPyK6EakmAkarW5Bhp65fsIVu
1p1d6+yQzgxCeXLKbVs63oLuklslVdQF3iq63zw3+hDMOnzTsyl+kQejrwDplQQYyf8trYMMgDOj
32jigg9F6L3rCXPrJl6CaUpwm9dXxiQVvPDAtl5cnCifY2sMConASveiC9KHYhI5Om/ahB3hxm+5
VprIDOE/oW+CPMYJXlHxzS0pAT5ejJKIDWw5bGg+UoIUXmlJ0cJ5OktQJ0b7vgmsQ9Y4zr+4nMB8
3IDrJAHk1OZp8OoT744JyFUvyJd76ILpAtCCRO6imTVpwGT0sDasRyrXqb9illmfgalZdPdLyGSv
rs2pgDxERbeEZDnIKCFZMEXBmY3fgdfY+86T7bUrRFxwg9h5kjkOi98sIu6gSzvKg77IoTLH4kTM
dfygSt1/a66iu6kOwz9YsMZkyTRLARrvgIQnjwdB9WsVbxgmd9uU6fV3JUmPZxU13zkMk48F/pJr
mZORmHie3X6WrFV/cVXmewIwWbNVtn4aJBgGt8qLX+l6qKCs8RaelfoX5HrlwxrPhFYulv/Won1N
Ot2M+yx2wpv8T0bvCDr6P6wm05PnNenbosaHrlv1WZdA/FtCb34yGucdTg+OjWVwNznQjBsoxQG1
E5EC7VSWPiONHP6Ggxn3/P/SVyuyaYdVQOzcCFv/DGM52Lv0+ri7wuVOpM58ajPu7alhbcMI0tUP
BXWRJDz2RuMyzX/T0o4PLQS/+yDAPYbYE6q6PWMxrJvyl40/p3uRWzeOrlHf40yILAO98wwsawPy
OfvLJKt6pA2Qn8tsSKZRxmn/rMZ9w0zH9GIge3ArNcV2LMPxMYZ2XN2c4S3DIT94NxY6O0z54UTU
QiDO/cps06Tcs+3YZFdXGvVQKm0A1M+q2ZC/Nj2DUDR7XlGb4AUrOjNZj/UhZNKEmOH/fjblrsN1
jjJz1iBHhjMpieORfJnmvocDuhETbdYGMK6GQla3FudukX1WwUggMkY0samzud4XU0aHyUj4LRj6
FgNtyZ4WSuu1At15IHIsggxlkz+KKWRGfAr3yGC3wDOycUHP/T97AieHZ8jBRdqKn4zKgaYc/VCT
p+kRlWE8X8k7GcUdEqIqIVUifYGy4VDpQ0zqwPDfcsn6bQ1Uet8LrycWIroFskQledCOO/wHhLN4
JCcrKL7MEvG4zfQJvP9/BrfgI/We/mAdUiU1X1a99ddI7MqAazFjzPweATYlIHTOus1kCUpdjayb
sdLkS2YKjnecRSsPc+wMPzmX+v93J9EXGkGfAHXgkRwh427F5NKcVkv1BdPamKUV+xniH6lvZLXr
2Tc+pziNftMeFmqlUgETr/H/ZcHYM5BhJH7HqRNbm4A3B8fKoE4hHnux7+fwC2wppPlu8QgbAilz
9IjX44nKKdvYNWCOk4ttraBVIU0KYMh/gadI576UmCe2AID6y0pWzsukwULgN8svcTGrv3nfD9c0
bissuar/LDiVzrhpTZIR1PpC/Ed5ijH13rFC1QdLUA8VTYAQc/Gtdhe5ujjWdt83u9iX/dWxxPpm
NZm4LJUVRAjzUA4ibmhQ5zFKEfwkg72HE58neg6Ks+c26MvmWV9RhdqnmEn0R6VKd4eZrmKy3Q7B
Q11aGmEnlZl4kp6lPgoWlRxajFBk6i/YSVZZHGekl59Dli0/wq3XJxXp6nGRa8CZQK5FpGzn0RkE
OdGmad994lQTnfr/wbcayKUAaTo0g/VtTYTfzJ4pjiEssZtov/0cZpf5/S2jIm1ywegqyH8qhB9s
Alr3Igh03EzGK/Di4ziD15GFIM3AVzylOYqpDdhIccqM8MD5tOXzDcC1MTmxUmLiyS4dCV4Dm9VA
renW0RP+af2KXbm/b+nxyPOs9nJCxjt6R7Aw3mFF68DQyF/uSaA03+tQWrAjVqb9ZWywXKA3bduB
UoohY4bRfI7ak/0/is5ryVEkgaJfRAQJJAmvkkC2nMp2vxBd1dN4bxL4+jm87GzExsz2VEmQec25
vMzo+/tRYj+MDZEoE/GfGGfhfkzcmvwdOLVPShG0qQ3aJr+iqJke6SvrlzWJh3PFq62iDctoiOPS
KrdhaZDwBeuA6aK9gH2GNRxLtzimfqTfgagMV0avy7vY9kdAcThEXjF3cRIBSaGp9cK/G5J0B9xm
ookZLYG7LGkrMzHDzZu69ZQNIZOn8jcHKT2H1TiwFUgeWVxd8t4itAzsdvgGHKU7jLzj2EBJ5p3t
fCHVZhSg00mDBPUWRiccy7stelaANOZUor736fgDQENYRMPchJ87Wbygq1NSPP7sMoCxdUhCh5TU
Z7XR7l8QnIUbgIezLuTN8ICQoUvJ7J+Uph+kHJHe8BpRnoZS4f6lGWNt35QW9QsKeCzCpNZts9ek
T+arnfRkepmsi7NnkjcWC0rcb35sV5j2viwwUh7I/Pc14OEk+4USSeaJMdJk3VH3IdAs8lmW+7Lh
h4Hg5hbPU9pRuViy0qa0lmt4iAjjRPD5HpNLZmKInLLP5XBYZ+NhKja8DClZAmYdbzZ2mFT+mvvO
gJol0hJvJp+yhE2ehBxD6XfxiyaNdIehREAiyQ2q0PBZAsiBHPqVbVenhmgHJ5Si8nryeaLD3vPB
JJ1LQ2z8TOWv/1FcoDfkrYO+dNMq1gssy+YNEDNAuA6zGnhCvZ3EMiUi7xnIK84vLSrelk4CawhI
WW7w25aa/qTP7Qrtq6LLeLUouvJlSIeSCSMvHorTBBQM/P0MFIwGaAP2DUK7edRuT0Elq/IvTUiV
YyGlOXfLJLMJN9WNf13Tjt9KalorkD64v3tIfBbSGe49CVquwKr08TwnJ4H00RqwLYJ58cz/8t5g
CoWulHlNQQJw16wb4JT8S9K06dNFwMcrpbxoPSr1SFOn4XvfCIaUTUMZ10VMZRRYrqjKQwcapbmW
wlcnJtnM9qzzAgqemlPxZ6ObcvqduvqfLbUKS5cpjF2Gv/CG9dqvTNFATQhbJtT0NRWm88+cRq4u
ReI1D0AgnCc2WtRnzMOcKyw66FsfcUkKBNFjZn2BlR1lWQOz8Xm7Qu40fgE7Nc/waSeEVqusvZDQ
pfACVWKoHpC9SGSwc3TUbaFfLfTWH2PI35kJBt8S+2ipdNlpNDiQU6blD2jhC6FbMtlRbi3Eatv5
FdKKd+VKw8Ej5mr+SXieAQfmUVHVwMxH+RT4wDh3hWV/cnNEYJhK48hJ2/9Iu/nfYmdpyHYKlz13
RFt3Sv/UErPnKEHNAfV7SF7IXTC9SgIh+c8eyXXwZQBc7X4vPK4/gTpdJDXS3czUdm3rZxYd9pWk
IQ4c7pmS5N3b6oo+h0h6t59uL8kuzrpj0xwublCSszqI0aW2B/OQucXYCklQUXJ1m+xk9X1BJMQb
jxajiGAp3faRTot6bgYk+H3EKhfogkWH9Ey+CDjqB3Rr85rFjTqb0hNfzjBEFzh5LFx5hl//WpvW
f8inLSsVOW/FSLB9NP3078LF/mjSsaZXC2qkJmBT+BjSzrSzcu/mzdb8ICAO7ovadCGH0mAj05C8
tRhmcucM5ENhIN6Rl8UHgqD3gF5X/8SRmJ69ejukRA9ghwBYkuDwrqoQzRMnAK/bjlLradiS+jmn
0tkS3ksC/RVMFNyEUiiiK11TUqtfHWgVBbArINGfpdf98/HVQ8A20e8FjNJ/EVvc3Iwn51kCNQzz
qJl3tmeccMOQvUuPF7ZJOec2uoLKmdvz4kmr+j025MvIEfMsYKuEHTuRj0AdcuxUHlH4XKc4p1XS
+5ERVlbS7DIE6+4wA5V/qCZZXrnMosF5dzzClGxF616hBEeUYRMz4VyoX8VaLM7O6+AXF5oh04on
ToCijOdAUu9IwITrIt4VesdIInGRvzpaEbthtD88vKUAW6fcUV9/Uo0fPRqz9ZBRmtuNdK5DQEn8
qPpiOCyrmsJl9psDSnAVrAYc0VH2zTcIvyEkzjqEveN8Jgt1SEbZ95zjAUuCL+YEi7Hgm8q7kS11
L3IiftwJJrS6iLzd1NF6tib/rYhhxjEjDBHG/V6pPwJ1nCr7qghSn6skcT+xxK9yJSguujRlIVmi
qY7i17JMf602f+hhIPTtZNlIqGZ7taMyO9rKPZNWdQ6uJ2s0nSg5EU0ugrhLUBFruYT10FnPSP7e
VabLFageWnOk3wDqOJyF1mBKnOVKzvJ3IkZF7aYDjk1aOSTz9AcIJAZbzJ4kMU5wEYx8bfHCmGLo
asX6eTTRUgom33lKmBfWOEj1zI06dLMj6NjZi9PuVFK1vwSZ41C3NXTgVpMavjLTqdz9pHg38M0A
yirEbvaI8GLwyCNMJOul3bINHF85zi6FE/QT4Am9cfJ4PJGi7mr3sSX7SR5dJAeTPVxkNXbKOa0e
BC1o0vDWcKIsRjRNi2mXTMV/pc3HZ/BW495xCrx4ZtefgLnofeel9S2yh3cf7/E17mykpoyI48Tu
aB/Zx0bZ87cwJdcJx7spFDDuYCCDQFx0Icw1oFqU9U5Qj/LHHmrMsRmM7wl48Y5ZrYGQMF0Lz3V7
ljJ4FJ1U2qlv5gVJieSFrpmip/ZqTvhPhS+mRwJkDxSW2RmXJi6Ot1R1YDtLdC6UwW2Xk3N6SaoR
eQNAwFErU2BhUGIoGQGAHJm17NeyVODQs2U6OxPMHRruL1rdw0AwrZDwNJQYuYwTx9zB9hookIr0
sYU4FAKWag+t36TviTC+gbWP+uKlBuhM2tH/iBub4GTgVh/J/NfkplNGvo1qluHaMV6LcKrnM+dq
3oO1PV6h2RinTI3NM1ss2S8u9OSj0tbhZ4neljZL/cwUhLpZ9hT6y49Tpw4aUUc/dgOMAaJY6R7W
1BRd13LPk49ukZlj/uwVttz5nmXced0QXNF/WoI32XFGIPzl2IP7dxo9sjMiXpb9lMW9dcb+5Vqf
/hp7J3pyeStd0RVDwgTeAy2Hm7QVW6tZ5cTjAc/gs5oI4vOGBU81cE1I2fwp54IYdj1SIeWzj0n2
N+0ViXK/zQ/8F/9iJmuzXMVaxZ+pwW61F1lqj0DnsQvk/lns5b9WT9NLmzBj7gAjQTIovk0vIveR
rDePBYOntiHrZcblrS3bDlfUygkv52ZQMtezX0l+FDspvSZc9Oi9YwvT5ihGrpQjCybHzOp4K7XK
v3mbyT6mqI+sKwHliGNTXJu54wXYyPINf4XNWb7Ws2PWcDuS/J3rFQ8kHDeqbDz+nRo5IJN4TGBH
3VI94eE/xduxETxc8ZCvY3uxq8EKCeXXr0xzRwxdM8t0sEzG292YgmXJce03eSrWysfhvTMIxZWV
57LtV8NLahRnKROXufU32gju830W08Uc50+vjUN/IGJVUa5ZZ3uGu141uNBW+Te2l6Zh28OAuKI4
EqJiPwxppj7yleGWecmeTOnyymo7eal0FBZd/t0bBYgbKP8+KEF34ZdJy4xiU/y3N9bxSqMH7pLm
eQ3XZXp0fN9Gpk+745IM25+hj59cK9lefq4tb4YX98dYpP0br9IlMHUNCMQph+JLua77Y84i+yFf
BlElSeuAjbr6X6Si5zSlDBOM4/DV2+vT5GaICzMu1n5gGCBZ3f7uWs1xHOCWqO47Jou8x6rKKEzN
5knLarphjm0D0hvQJceu0ckUSKKMe14h35zgLiBJ53O98qBxqGWfrW6hMzIPcbrrO0bYxqkpAyTY
6ihH06NHNm5+R/OOC/TqdnlEIyTur7lZ5e/9ig8zqokBT1TSCeewzt9rm+eqMmKqrpB/T6PnH8Gx
/4fWvYKy7oMC5tg1zclXpsC9z3xNnIfaSI7zQvtL21WUHXpE8ENXWRCt01Eb2MD4GrJ578ji7PDN
waoIDr2zWQLplOz25M62pV6s8pGGnTa5NkOFjvpffjOdwHCUuCtlDWrGf84z6lgqIoFBmYddLrWk
Z5bzsivHr/g4E5q4TdUXUR5i2OObwVSZC12koXVERAEVfYVtcoxV7XHwrvqJpTYIowbEveOoiRtW
Oj+ZfSvCVjnly0RfMKjTTSvMShag+oLDcOk+xU52EhT4qJbO/R/y++3RdowlZO2Pw7elYPWNY/Mw
rcndg07DkQSicwnPudlkcEvI+puOcvrT5/0rXyDBamcxv1UOgXdcVvnDNZ2FBpta9T1viu7BoovI
yijSseWNvzspKbvsJpHeE22Ronb9eFM3OUTlADehayPUuGlz84fpiQzhSyMIPS+sFu5glnz7U1Vf
wdDUwbAknBanbXU8xzi+dkbTngc39Q9zTANRVZzb0vh7KTtejs7shAQ13hJRPTVNx6sUaXQGwhGr
k+Y4dB9xM+kJzaSQ8aEKnXrHflLGK3XHTbzFp7YI6G7fffFhb3i6zOeYQ0SzOBkyeVmxd0ji5PUh
Jjv9YkTDc5FD2eVQYQZoNWbQeG321yRHwGOGL+4g/fw4I2AFPEE6iE1ElAJmLiUL9Mb4ko7jxMwP
rY0dod8sJkm0jfalbvrVSDorTHhto97tNV6wMsEAhBN/zqZxVEihhJteDIaXCzDw7UOXOtWpyxII
ThGMGdf7F/XJzSFLDfkUfyb3/nAdcM8r9JGjpW35oHi0H42MBvDM56KKeDlCMBEBmV2utIilgw6b
yNNvnozrQyq97I3tg0uLm/Ngq9b+j14NVt2YRV82Vd0NtQcDrhm9AE/tI/bMkZYtlyKP7s0yk9ap
VxR1Xy8a+4s08MHcDh0HI+LUSjGfKe3Yjy8giB99w9Go7LBgcpuphMtKL/qhgJ9/USvoRD65jfrt
l6q/d4b92EAzwOJCmj+T+CefmPhDek08iPwWB44dmfbsac3xTcaRVYGMb8d71JXpfm5E/7Vi0SF/
MMANlSa9pGMcu+dSklKt0UM4y6OJgY8G1Ae7h+umVST2kWZVceC7Vh8BHXQ0WuD6OUzNgWdWhJU5
d7KYBISUH8o8G08w7PjJyML44hQKDJ/q2J6Y5ONGjcSJtcpLQyaSdsnCq/Fqqbl8deZ4eJ9a2T7W
eWyGfbLqN8EaAPodctGld9EpZLlci4lBndoqORuyD/wPiLXPcVJvnSrFsNOBWCAArDJOxyJkZ6l5
bJveDsde/Mn96iK9Qf9M3OGuFAAFz17KLzNul93/S/hBF8e8dFxyhW0LFyDN1mg4su6gcVej6Jn4
9niNp9jN7gVijRNqiRp0dkXPY7/hykzBExVilzR9L7BmavXR0p4IHOain1WKIG2sA0lvAo+Vwzsg
71+U8n7EmCZoVZ19LOBpBbO7kEnOLV/CZXbnwOHqFa4cJI61x/emHBUEpZkSUcz2D/n1dvPrzBkY
Dq1bAutOvv6dhrT9s5Tq71L17rGYujzA/05ycoQl32XUttMKOuYlk6Xx22vqiAmprb9OfJiKqWex
xwvtuOViWow74LJ/YffSr7R422x0tX3OAueRi9OwbwfGZPjDQ8NItns9d/n60tdxQ7eeYrkTs9FG
hHqw9qufnWWVEpZru4lI7NLeeGTCIiAtThTbHJfPfrRqAEO0qHhYMnNZvI02VuVFaZ0R2+gqPqbQ
rQgrDgmeIAID+zApP5GQwI6rjpAD+nNRERHauwTIjiTXOmzNtOw+WIWh2gtTxpGXEvJBrR8V8Sw8
X2Ocku08RnBiovJapwTxzPG2El8GvOIqGaxl9IvT9np36FGbO0rq1gmJajqP4BXeKC0r4CKEAj9a
NcHpJ4pY3s1J62Oe+EQuB/520+zjf/Anx8BnCvNCJf43zY3qtBJg38J0LMKW2y67sUATDSGotFVg
q9q5c3ofrvkMeYzwFQKeP4n4KXI7N0h9PpdE3QloNBqt1sq+2InpL8mEgc8FtwNbqrDDKNmPFxPe
KGY6OiTGP/YCTnlCDJE5PtYysLC/6ZDRlbUTz9qBmmIui+1GjxYL4hqKyQ7NIT9iPNhZUAiCG4T5
E/Fu5dNHtlTIkMsC44bav01oT7b/+qQE8wmkFNXdCrRannJ2dndjQsyI789hrkbvkayN+9CR1AVi
DKSxdTB+F8mmEu+Dv6k9ijAqlwQHTH/Elg3KFc4cJBnucOd2XUciIE0eocpNSl/Ypl936ToVG+1H
iOtoJuqh5yB8ohpis80DmRRcPVM6LQAwwmv6MouUnhZmUFAwzL7a9YqKcDJbXIDKT5LT4LW0rVMI
307R+4cOHYaYKU/e35yuCLNHg/MeJdYnP9VNASebu4uN7LZGav2sHPiFda+JtHUWc5prWj2L3JwC
b1rIU2ftnR1STPsIrPO2eCH+xegfsAA3Owd9T1CMh0TB/8lmMCCa86YC6gmTRfH05dOzdAevI8LT
mDUnpYy9MhbffNb52urKCsnIKGXkYSz1eZBtJ9EIWiHTGLOH0kLM/kAzdlfbGadIX7MaBSn8qcnU
v2X1/hso8lOogUwyGGxekVAqSFsODiHQlXn2YJDK4u4kyX7CJ4TFmWZ1aHnVlpxZK/6Bq3yng8aM
u6vc9BcvkhdKnuwrCErswMo58DPqteJjsD4d3ReYIDQWlmF+5P3bvsw0M5czlXObKhV/WcgYLDw1
0AAHJmOc58wSl4Hk6wlRtTxl2cBEiMVIHw6ef8AfqLE5BVFdK86uM/GMu+fPhwSu8FGZNvZ3YX6v
sXGc2o4VywLKYqsL9K3E8l8Wza6CmhkdKZbm7DVsURECM75ixnxBPnZmxLfJXSEHtuJ31Y9JE7Iu
CjZEQwqtXDkcOYR2l3Il6sU0ZvPkdYt16lK9URwYi/OtiRqB7ePxZNkVd8p/znzjrm2rPjhQcMnH
Gmi4hbZmBoBaYu6d7sHHDCxqehtudfndsLsGcp8B++tQQlvZKhHe79qe5BLM2bKWVxPm+atCqq0v
hAXQK6auP09lrYGZdl70OA18bZ8wdOsimOsc0kOylKMOpbtSiz3g+1U9tZvSus7d9vBup/Z1zud7
ZpnyYLXTN6WiudkvE2lL9CFOfs3KDiTQc0qxXQxzh4xUTJBNgh44zNwMT2Xq8wucTfl3HvzmEqHT
EWtE+uu84t0waB7GCzq6SRwsAZ2+6yi8x1RyZxzteY7RJgvCPbmZE7cwC9hEEXVg1JpOFFdvZd9V
LoW+5U4B9U2ouN0XjVfyts20ae0JKzDGvWjrg8d6/R+ngPWz4XI5B92q5le01unVWaGPZ9SwTwJF
8lIY5sdGyA6Yl+iD2LT8N+LPA1WfRBMOt4cei9JsLq7ZemcOEyAv8lkFxM0R7CxGWp4hKiwFneQ2
ow8dRzfJWyl/MuxJ6Cse8HKBrOIS3fKa4UTMQvtYHQSYMu6pJzXp6EGIFar0oPKvpSzcPw1jQndn
LewPll1xBdpy8nYWaGi+RRPTQXvMqpiOSMQOdokk4AM4ADbZON17xj/4sy3qJhwnJ0CtYC1xpagb
8ke0OJZNkhI0T/FovbgqSu8pMLYH7QExQxODpAUiMpvDdJkprJRa5vtFTf1fr8aV71WL/MSTKvRc
Ltk1n12jTJckADcB+L2lj3YCYdfyGeSKx24tiWZmZbP0ADyKKHTqLQeTmsgpLX31WK/5L+jicbBS
J6Yap9pL4naPZb++1aCqrAnLCCgT8zTG2v03xKiHvqrJYrsa2rfrKPzFsjB2rlu2ICESOW7/X29R
lRY/JVGQwG/HlhxW6q+UWI08HLvIOZnwnclsFvXn6mZHJy2f3ST9l7s8BCjg08YeMsoJ2BC8vxrd
brMYUjERnhrZPk5gJmUj2N0YHmhQ9QhoFPz68mMa3ByvDPw2OiwP2I4sU2hw7T+bk50/rBNt+x71
GeUGo6iJ/FNPhOyUc0tQNNyW15G192dmk2s+NAsq8NhOYeoP8op8w9VZleOxps18iwEM/ZfCFAAm
DPQJOdnn+lFY9ZNaFv+EK22RwKKEvs6tCnvl/acY/L4yAsSRA8L6kUcOhFaZ8UPgaxyqmTMCidaV
FphbfzU4CR4zpCvzM8Mk97Ibxan2rHfhz0VNp6Vof83Ec+jvQpJKwiJV1gvJ8hdGHOxLv+ESIst7
9BpDPpIRxM3EWGanVuRA65PoJcGlPDBsaakDSfqBJZDR9gNYkMt7Ow7iO3YJAVse/agxq8VTMwrO
Ny1UZ/NU+Z17kF1dPpV+Nh9smk13gIbSDxf+52rX2/YEJ5uQ0xWTs/mwpWq7cJoS/ZpPhfW4ZhEf
VzvNTjQjiwtnQRwS16IgDrxy89U53GIdse+sDTIJblsM010r2fwZutj5xTlmuOTxYhybSWRXPxkG
F73DcI5AtsQPIn7yn7kIAu+I5MXSVw9qLh60Mz3VGElU6X0q47pIi/tajXnInse2tULpae9r14bF
azBezVjVueTGy384FdhplqRxFRjmqNv/0hQckNXxWEeI5YVHXR6XsELO2a1VBSRWi3vXzvxD+M6y
3l58iaxvQ81tJdubJlv30lFRqOeKGTEWPGBz+Cwb4nyekxYWKOpVvS6wjDCkT9Us4ohKx2AbZ4On
OR2wutX33mqNGQ1GRLe2razxlA38Ll5XwEVgOXOXm7EDcJrBHkYzJ1gbB7ZHSahECsfdgSZzlMAj
j6KPiO2ukudCq+GXSUbJUMUnmqGsBrviJ8G1fAKQwNh3w4/iX6LW4jwWWhl4OzzuKpN9kEDThHvy
SJFdoVX5IZ/A4nkp5d+J1l8QCVjIiQRjSKug22m+bZmmPL24E4vq4CeK/3xJmYzOCDb8gIb0L2ti
BPFBFPrYS+NkybKgvle92NwtSMJTaUDQYbAhbhIyL6DCsAQEJohwDetoNy0/FJpTr6DW6eyyGYQ6
2sygqDA2QyJ7gDTmioS3O7nzw0pfFy2olRECLpIfoUQUU9vzIWVVbn2Ka+wDctO2v77JoU/coOtU
/3tqzLJgq6Fc0kM0E4Ld04jjS0c4Ypw+gCkRtnHq0bwpVrQvfpYb/itrbG6gRAuOtQKfErAXbf0T
lIFfXCeOpt1MdOkwESz4SnqYe7s8ceyHNloGltcIfYeZn67RkYR71aEBldO2OYhLn88D+sls9UP6
ygVwtgOwmMjZVeuVh96Ysy+ZWHloc4twf3Mf1+PZmBqdhY7ZM0UKT4uEmstT+2otaftSd+CpoB9H
6jf8e1U+JwiYzmsvHXwlIA918jLxMqgDP/Kb6gnYtuTax4702Fwmyp9zOMnMkJuIltz6lCnHRqeZ
/YqvSbXFNmOv30FCYYNwzz0kDtOIwjIyDUPSCGMWA9HNWtzoidqMWVeGxxl/lsukETMY+MWpQsA4
l47KUTxIRRLvrScoWimbzF7jTFSyC+5gO9Wsc3ddXEsUrzPoFuM4pEqb0U5MbY0eQkqLnaz1T1ey
Tnd1gBf9oaJqhUUl4/WJ3GXWBV3Ux8s7RzUK/OjsafXjOb184dBXqmPheBHVxhEBqS9l/2gUZi5Y
es+1+0WvuW6e7EbI9YgdQLpltwq0wf2SwFppdohNI+TDHPRnZESUwVLL4Y1XswLW7I3ZKWa+fgNS
Ndctk7MXgV2fdfPaPlNVlH8cJ2PWnBibPPCKYPc1ysT4mGIkFrcYXC1JGoJh5zXrSudR1OB4H9hK
qO5c/nJ54gKkeezmM73hSIAZ3SUJf/Zd7sGtghwzwn7UvC4W5ATelr5fFnxbHYuZgVHVjTjw1Em/
OB7aTCqaTfm+dPnYfgK4Uxm/QeLxYAmmYxdlGO8t47PRhQ0xU5zLZIjnG0b7Itn75bq1B66ffNZl
V6uDjkYqLBM/+FuZSkdfyJxVPSQ52zsRAeutD+q9bJo6TIceXc7GPxkLHR+YIa38SWcnvWk5cEKV
eKgB8Jb8AsNmeCq0qE7mViapTdaodkaDxI6g4W7RfiA5HyhqOUOUlYqj3zUnVv3ikj7mGca6tF0a
DlMudV9t191ypMPk9lGq/80UnutDJRPVhgRw5uG7MCY//s5YOdcX09JWfisGNZ4nF8WUJaGu2Lro
uiOTbMTRpSFxZN6JZs93ConAALt+Yh/bLVeg9gzhJNx+HgkvWcTfUh4Xs50S/1qlM6a3ig5c9miW
FvuN8WJlF5vIeAOdJnFwybgrTwUCIhsOp8rMCPqKNs5JydjxPZ58lglk0dG3H8uClcghW24GIe4B
w1mmn8ZaobQ7FevIT60dGQRgbSBaLmvf6iGbV+9zHMkO74yZ0fgICf6jbRp5qObIvHt1U51l6g5/
Yst3FXwTSwrClfTCrv4KZTZN4dtCvVumamTRFcUDvTir0yOiGPN8eorN5GjZFBx4sFM34InDssvQ
RWS2yTPXv203Hm1OCtlE6W/Gqz83sal/GIgav9YcRTOh8laMcwA5HD20i+HebLELETXnqG8tIl1F
v5IIN1uzvmRgOQCs5vGI2MbQSzlju8CUBhlEVd5erfVbjHLQH6xPxH2YzXW2xTySlA2Pdk697Nhp
03nouIqvd1sQg8shHKlqR+9G0vtnl4dpo6lpn5OFLQZyZIz27cRosPxTVYhAwYRXiwaLtj9ce2MY
HQTNWHmPJlT+CLBEav2qucxAWoRnJ44Jy1qXFk17JmNqGe9A1WARMNYxevBeN55ysu8EdjXXuN4C
InvxckL6LRJSxqB2kcXECsyo3satRQUHz4YZTEyBV/c8dO1b3sJXkFvA96MZO9v/N1EOHp/om9bw
5OVE2cXA3CQK8yiW3kTOrE1VyIvHlmtYR6Qm990IveqW6tGa2FSwq+TceJwQTiM+f0BicXi3uxQw
WhPXXF63oM1ZORAbSOwC+GHISv1w/O8Dtt8IFcXANZ99C+vy2giie/fB3RKGw1JbcEk7rE2yfSwB
PY6i8OhcpzTAWctiaooNgbm07Jr23eSTXi6q9jyJLRhobkmaMGv85B8LGcJ7RK50y0filg4pUF94
LWVggfKOFJlJRZkr07x6VGIOIrTxPNWT7ccJzgp2xcFeYa0eOKTmy20eeME+m3WH6kXQqL2qUtcf
9DtmjkqV0X8WptUGeVo24otzW3lOOZ3gPMvYBfpCWLt/b6iWJxgvtnswOxzJoxVHULjcxDtnZRf9
VaD60dDH5gomO7ow2qxvKhUlpBz+BA6Lxr3dEe8cqH1k+HuQQiVxgp6LGGYXfwGKZycFvAA1EY/n
6piEhOn7+eAkEjAgGSqH+JjtYMDSVkyCWFAUvlaln2yLF8O4elfXsWBw6ZHuysBngfJbLcfi2EMf
wCSqlPnuVRu4GQgW0qK1pmWQ41KWe79dwOXTuOQeV/BU2WdTqwrW6jp7n3B2/khH5T/xr4mvR3J3
3GKmS/KkMLesnTXaQ3Lk4N0TImZ0Qz515HTPhocxS9F8JnMI8pSsW9xKE8vCXj5s4bgfVjKJl3zM
sc31tkjw4HV2NzyYbJ1UDwMSTPRT4vDx5LAUz1N4dAxbnbhiojiiNbHSFKu0MNKDT40yLnhN8Pk9
GTq1eeUQSnmL51LdlBq0ke0YrzGKh8XkzgOdKgEMP/Pcb3Z9aagvTqbCeDFNbNIvE6LokahT8TFS
qNM/hHIhn/E+t5MvNXA8OZJjb/S9ypaE+ZdZkeVxl2Y5dA1jIKzeKoeOjqpfbEC1C81q7q4HlwUd
fm019YrrWmYT+a+N2fo5Gl0WcClu7nwmoulGU896Y3uEBXKTS8M5xV1VeNoy/qI2NSwHEnI+Xy1+
5dE1giNJk7NpAzAgI8NI2lB7u58rB5fJkon7KCcuSBcwjKVcd+BUFvJQbZxuAAmb7v87wkZMXNtG
j18inwKsmZR/XeHxj7UIQQb4Wdom88UR+hQtln8GfT9g8fM1CcxlbOOrPXOf3ufk7MunrHVhPyBl
cfYtdOuCOxwsbDzLzOF81MrtDRJeUio6dZ5FB1f1ZHKhX/puwI6DO//2wZM+GoLfnnVAOdYfYzUY
dnVg+ar/gpXNZnjbcBCx6VT013ho1QWBIMn2JCE2scB1+MA5mdPRSBQwJ72d8BwrPUvHFf65ylKV
7y2DN8YODZY4YqJcHVDvWm9IwOtX3AuzO45L6yK9dAtjQOPKlBXdNL0nvOfcKoB5cP5kUmWHnN3Q
lQJv1BsfpD2js6c6xcMQbJV9r62qnV9S+p51ti+gE9ETy9vYk6EYRNO9lMmisS4goVIikERQ+RC0
ExgSezqjx043AlkWk8kLbBFDypuC/+IfiCpLCBVZ3YvfLWh59zB2nJr3GWyShbiKSP0CBJWq9EX4
m0dVJ5Zs2kMNXcTnGq20XMZDpvlM4n6xO12wws3XgftXSCkwPsTzKL8zWvcPHp/SE8PcamDYb63n
u2OY6MGtjgChDzRQAAoXmUO9vkOQd21/7g5ygStXdC2ZWlLV+huTKEl+vIa94Qda0gXFU4t1wNBC
yIxIYWZ9PrwkzoiZbg9eVRxh/wh5RyOHXq+VXR2TNjLQBNqopBrHhF0zUZY/uSbt0iCrs/pKgKAI
ptZUp3gmdnooa/SncZYwp1SVqI05GfNjXrsHhog5S8dS931AsM4OkdI1mSucwBYuTjaWb8Ps5fkt
Nz1dE3Bfzb9+0oq/CDUQfWvD9gV/O/DB3y1fGHlYO0A28TyAC9+lbom1PBTOO01O50BlYgQnVhlX
k8Izhzq0wdo4NIUnKphwRQEJJAK5QI7HqqI/69zrYILSMTrgyOIVcudQGdaljR1z6ynib4/U0d7d
wmjcP2afdA8EwlegS019JJ7A+gk2UmaT+1nGEMrYjNlfj+g20AKdhJ9HZo3/c3ZeS3Ij17p+FYWu
D+IAmQkgsWPrXJTr6mrHdmySNwgOyYH3Hk+/P8y+YVdXVAWPNCEpNCYLQObKZX6zRWKwpqopm3Zn
V0DU6Vrq4YkMLi5e0W4DdcAt27twB1uymtKeuAWqXjt6nSuwm1MxgitH8T9YF7hngmEujSl5xDh6
1ld9R6p23bTKt/e6CKzyJV2YRbTekZD5PvbTiCZgjtJUvCCny/IwI1EGHdw1RUdNMAfRI6jwWj0i
oDXAB1O9phj3QgOtGgyty2E4oKsY1rjz5aQ9L2jHUUdthLMIYRaeYW9tJ+qYtc7cjg1lTRmHn3SL
CeGq68ESJkCskwLenMkICqsQLCmbbekO7S+VLnPwmPbMoXY1OjeUpNheibZ6LaLAu4psS1a7QFih
Bshlq5dsbLzntkvaF6v2wl8jogrmNxtxhkXqXVs/gR0OoMwTu/9E0h4iSRKOABISuxq4yEPkfWr+
KY1X0Dg12iB8MbrJ+EqTaHryglj5GE1o9G2R7UP569ZHT+7Rp1j/VZkezSJigfOCHDZuSGkydNND
ijD6Xem1PDyiCRLHVdVnwVaVlRJ4oVb4P3VOWNTbzIIYulZWOt0YMeNFXEit/mUM6/C7BwLL2oFx
D7NPujQhlPgerKwtvWOimjmSRwSgj1+QpzTsw6R0N5L3pAhzo2tlFzlS3wkGKUw+mNWZnefdwXUp
S4xdK0yDModW2U0GBDfFWhWbTVgnobK2Hb4dN6JkAI2AGx7bzPK497bAAf3xE6Qg7wtMkPSVkfTQ
b2um19du5qDxjyDQ0ywYvRwoSZ3sEDD5/Cs06/6zNnt9B6PBmGhh6AkvbIFIqBdYQ/sNV8tqKG/m
ip5QAYiKu+o+6pn84RZslP1XTG4AqADimRmZITPoQ7n0TMBjyNzONMgI6yicawAxqjCqmxH33GLN
YJ5RUNg1A3NBjKqw87W1U6M2DD5vvO8tr3/oq9a9F1GRPTtoGfoPxpjgTyv8fsQ1uXRbz9rkVtmQ
9/mlV2wFqpchUvtVtI+60v4cKrzqrhnSu81LQ/YC6TwVobXx8JBxKaVL1HNX8CAHJGYMpPotrAX3
fq2iv+zQql5tVSNwE/fmjzROvQMwmOrvNjLb2zjS6qZMgyC9El6PQZIHOYJ23ZBFP7OpWWRb5Rz0
GO4Yzr3rM9y6b0I/9KgNSYlvJtusxS2Y56bay54nBrGFspEX5pC0ilFHFWrIwpHfVN8a15Dsm+Ez
nDTPpO1OQYqIew3r+FehufwfMpXR62UqMRfeT1s1Kr5Lhy6mwySQ98JIgCsFoJ0vR+4Xi7t/k2Mf
bK08hMf2fT9H/R1lB2hq+PGUCGMcI2GIkWk5Yxw8k2leO04MJnaYSg+f86kPnmqIZt22m6wEKfE5
lPIBsIvRAUkl5T+MWGawxhRDlvGlHu57rodH4c7TA/bBTvkJv6H0a54HtFQHL3BQfIjKCALa8u0Q
qAWplMNk3jTQX4wnJRC8yPdWgHEI0u5T7ZWPhvKQQTZiG+G8VU/MEcViCxwjP2+HHpIerm8XoFLd
gSphxeB0MFDvKO0RbS9+78FH6RT7Brvssv7NYCIYyrXdltDDaEdFY7Cn14xctJDzMvlVmJzemhXR
BwgjDTnaSFP4OUBUroRdXsz1hrk6HHBaKaP7qrBEQxEc6Eh8q7zGbSP0AhGdKVdcWV59azNyenP8
ESmPFo2IlE5JEVDkZxM2qTGaDshGjKqA44wAPJWlbSe4hbTQMa23LKtbZFumPgzMO8rIFuheCluT
IbosVAJHAuIIUDmtZoNuPMxY5lb0hq7Jd0deXlM4+8zKYWoE9WhgiKfta+m4SYN8CFkJarAInzjP
C+24/IVUbnYVDHZ5JStK7l+uvWySDoOOa9cTTCb7Msp+jLEUMcW9NW96rM7dDT7e7Mahq2i0hh32
a3/NAwzWfVpQftxHhlsWD0IYXbWrgYYFa6vPVXptNKPpQL9WuX2XBAmASdz4IJ7g2bMf2f/IYsrB
MX8pIPnpFUw2wmZMaX/jDAEqulGSVg/IVnOV+0k53hVMDExvVbdB5bykEC7VM+yFLA1WgJ+MLdA2
YIQlSlYA/rzhjUkgWgyRZwKTp2MUgOUoDXGXknq/WuQg2eMc59GzQ8eW2o2+8Q+MOkjttArqR6up
42KDt4K+yTnXX6E7zmgmw9/dUpDRLGKWaY3Jyqb0GFFSLzLnJioC/gQq92gL4rqgEepsjLq8Z7wW
oX0azrJyPjuWO+2RJlCwZXNMCmnmyVXnxij85kl13cgyMR4aaiAgHJa0x4eCeMpElJFCNm/Gxg0c
UC+efImQAgQRFXl5eoiYna89gMlduRmyWNR3oGmj7Gsegp79phyn7zAxBPS+dvymHdZJZBr+p9CA
IMRkXZEhwIcthPOlQNLDNVYB+mPiDRIQQzJAXV5yDfiovBOjQtSGWYP93cMhzoeShPMxJj9EI+fK
mGleZFQ5NO/vDMtP/F9eQd8KrTKCMrK630q+qLPnWNUtzgWZaVV3ssEJ+XNv0wDfxZ0oLUiYputu
GUfBnAvaYd7CQsB72GUOhdxLq2b3Vk8oHyBPMbt3OR4rLmOgidaHt03p5zC/QdjyhX5XCH6NOShJ
iIaSDxNKUkQVkCDcpDvEGsjQNQFtdp6w864CxFEMvyFnLpkjptj2yYd0lvm69C0gjSSMYa5fG7pU
VOpl5o4/aZ8DY6XynEAt0G4sE9qQWGKN/S/p8YRrS0X0KLyxa16SNMzVOqMb9GUiFjMONZwwIwOb
xpeG5PpTOvcGJyus3tDRUfuqtLr5trJ7ytIIudedg+xC8Kosc6SZMVuJ85MaQ0FeY7wlntOw0m8z
FhFBsBNiRsRjJPoj++FaCbpYyo9f8qII/IcOjv4OywwE05tkfu4s1PcWj+Y+6F7VmFrh1usntFOx
LKvy9pFrJwbwnGV58SaqgOMJCyb8SojRX5ppcGm4pDNWtPiQq0+WYXsmZISq7+mopTOAiUypx4n6
wLxuscb4VuhOR28AjFAwG+06wUFa+/KpL3wBT6hKKInCQX0RGNUf4CHDqSVftYOXFr0u/Yg5KdUW
J8f7PvVjf+VJC5LyWGY3tbVA7mmSpm8ksNOe9i8sSi2ddotZM1KJCPu3KIEBG5juMnuq3yBKRONz
otNhqldFL/grlw4pTUdS2x8ts+wFue/geoVGDcpJXQmxLs9qdztTMUN4CagF13PryeiXj+Dk7Tjh
1HiwYq9gVpe0TnklupkEFFW+8iqMupihTF2h7yJIWqHRMvXCx3d01DofGn2PPTQpNwwQJrtJkemv
jJzLx06JHoUNjMqafsvrN8zb3HOH+quFvo/xOkASN9YzjK91SZBW15Zr1eh/Fa7R48cg+/CnS36a
Xtc9ehECPwz3lmZ2X+8lBOV+g8hcBjbKa5LyQXt6gA1HpWXYf9N/siF2GygtlE8pmOlia7kufERk
MVHIhl48MF61jTT4JA3U3cxoxOtha8xNpZ+CuIZSSg7jrxlxIvyBdBeyVRGcOWPL73PLu3IwC/DH
msiMnwLqhIVPWb/xZ1v/mBkpYdXMKXgNkN0AZ5GguwyfwsA4k6xQpOtmzgZvQ00k5F9eDoF3jXYy
U2J0f8yJZBhsPrMmFAwQF4IJSLuAEdmzbA1sKiqmoOg+OowpB5FtbWS6OmZKLnUAYlxgTkS4aNS6
ZgsVhc5usBskJO0eAVO5lkzjXsDIm8kuJjtZJuTmpL/nCM4iaxWKKt8xlPYhsGIFexiHIn/N2rpm
4BF3UwCycpHtpLoF0bcLSVBh+HaIqiCpF6TfOiLY+KATTyQ3VtxFbbMzp9I13kpkt9yvZeehy9gG
3DsHVLdA51UW/5smHu3TFxQOUhJjkucHMXZmMq+UBMb1yzSdmPdGYPEQJEaXbd4D5281Qix84i8l
AtjzG2wBJ0BJJ87C7rnANfCZ2e0YYKGgg78R2O6Sx6rSCnlvkApXqcE7JCt2wTth5ml73/B7svAg
kNH0fWrxNw7TgCkrtFC50lMABts1A0oIBhSLblIQxHdlFxS/Ul97NAAsm/+EbuDsHN3Ta1rG39MB
eLddv9XR6P9ihKeL7wMXBaaR4LpJjwy/rl9ypBlQjqcH+OTbFa2BBIEg7g+h5++JEZaQ4kjsIPbh
SY5nTUnQsTtgqXfOaA77dDbLmzoc/PYFsM8onxaRgPqqFS2SBZuyqybcRDqfOKJCGPPP2BVl4TMj
JsGaZgLnVBq41VxhVuH8wpmIQjTWbchoKe52lafdh0r1ybVwk2pbWbH5lwutDy49yHzgaPjaVLfO
LPCpoi0GQGvmSO7gKZgmIKpovrKKnCKo42zoURq0d5RPS4WGE4Iapj0/1gYwq43K7OFLHmSjd5Vg
XDmh3eR7eCbImG7EGkn2HCtCggfyDKj4+2Kcv+QMwQCKWvkcT9AguNvXzKScRfySDGPVC1uXLwzo
9HwdQABNKHomjeQacbHah3ZfMzqayjvGkXkNJcfO5Y8udMpXbXSWQrhnGuwZ4I3B39jmU//Jyevu
FhCPu8cxx4C7kwgAF/mAFMHkud7S8s+RePXyfn6TbRkhYmWOw5sJH9qmwwQ91OwztnDEe1V7kqUA
U8Lce2bAxDvODB0bBDLPht6JL5cNJzeLreI58MoMwz1CHFDJriC/9tFGOYBApbsYoJCdbkm3ZnAY
nirlOgGFm18VHVPQAAyyQh8dfOE+c0Y74dz3tf0VdGURt3Qb4oq+wDwDnJR7Bd2AFeLJDPUjCNjo
bm6ytEDYQPfGp37WA4ZmleeYD2NlteaBWAaJkCqs/lbjffMpMY3S/+yWnWEvkhOivg59IXYVRIwD
FrvTvVITM1kjcu4mSqvmS+8wg13TiRM/6bIU0StuDPNrZbhkbdSC7rrQvNZH3BGj14YpzhocbGn/
ZPYwlwe8M72brMNXZ43mqcccKsaICCoxzgY3SO4nn7gXoCZREkhjG7mVx/Q6zuA17prMnaGwDBFH
dDxUSOYhAqzo/OJ8hycqTtKWg7kDUqjeEK+tlOxBAHTpYVDuk9Z03HgTcD5JdTO7c5/jgcpy03Tz
QHUvJ+NTqScDnnG2NLRvZ+DkwdUQw9TBRsmz+28WsovJy9SMSYAEndnQlrAHD5oMRCu6yQFaU+PO
6PHaNNcSO4PMWHWqZA5TabxAELMvhT/1T5ABgrn62zXrroe22JcTNEpoUe1I37IAt5ZPm74K89Z8
Ri83xv/bNxjtNy+RRCrvc6uLfrwDqGOUwU+PZDv2d8zPOGBgvkfg8le6A2+Mw1oGpfeeWm/GhkO5
phekCFkgBLHHTwTqgz1Rfd7T09fzpitE8S2qraK/ipVRMUCyKqm6q5iLrIOuN0IQytduBoRT7hkX
heHXsFdErP2Ed+hU7qwcfJzd/v3vf/3f//ffP8b/Cn4Vn4p0wsroX8hffQIE0jb/+bdl/ftfhPXl
/77++Z9/U4agUmm7KLqQtXk2HS7+/I/vTxEeb/zV/0cmQdbCviq/+05bVRsqn+EqNVPrzRHUE7D9
4GlDnMeUuzG9ieql1kzux4S5VgQ86fyvcd//GOHS5MYrwoPT6XjLBPX9j2F6NzkD9/7XxALusbFU
6X2x4LS0W9FnU3aFkQp04CoJSSn+cGVI+bYtTFc6EtV+qd6vLBQzICM0hjdyxeSqziZsWRzAca7r
BLeQI39YPgJX59e0vPePKxGck9pS9MzRgHMxd3+/KLApWkkueG8MQIbmTsvOQTiyVXa2Yh7L6Gk1
cGwIzWVjW59sAe8UIXzbS7mdpUtbqGSausH1tTD3Dm3amCZW3ZEUYLC54BMN7K6TMS7758HqfH0I
Mgqb2/MPcfTJpOlJJIW17SmhQFp5+v0zCF7QbAe9+TS5Vg88qRy/oZ7XbxthItUlSWq+TEIE1+dX
Xf6pv+1aaQnTwmCFLiYbxbbUsqt/27XF3CSh7TvFM1KPmFiUuc5u+wRmITTiuV3TDnaZL+M4ex1q
3DkubFP7xOpSuYrdKvgvU7xfvQMrWzeNWTz7xdA+JZm0n4Nmgemij3hhqWXHHz+o1LaQAPMcT6ll
C/32oI2QBgMBVTw3LZVlDvBjDZmo3nWJN+5q19Sv51/s8ee0hGJDgjfUNvtSmEef00awpxqhPzzh
OglvIfSWMQt9DITlonxPw5+5kUN6fH7Vjy+UVW0a+MoSJOG2+f4p6XHwoAzfnoqEFH01G85fYUMH
m6mZMf/447XYpnTGtG2he3ocY9iblUmLzX9idC5fSRTRLYGOFi3dKNh05xc78TqVVJarhaUYtLpH
O0VBAndoXS/GQAudH/W679PCxkEKSMBfo1jHVjKNrGl7fl3r475RLKwdviJx1JPLD/tt39gG4FHh
pf4T6KtDacg63dUSLd6AXgsW2w0S9dEw198zx3pTi0fPOmlafAZ8FCtqoq0D8WGgnvPQf/mEZMmL
5/XqwiE+8RsdCk660A5NR9M8+o1VWAZDg3jF06RwJlmFmUNbDr60uskbfB+jtKjezr+W44DL7nYF
cYp9xishhLx/KyHV8qxDQz0JzjbAQPgDLU0B8NEOCs4SFam9cgym99BP2l2EQe76/A84sdGJlxa/
g+6W5cijjZ70FjSRLnCfnG4U16lq6CSVqQ8Yt+8uLHV8sxMj1QIJIs4CaEMuQ75/2CAe/U5npfOE
oJ23KeHV7oDfUxMyzr/K4/KmJPNbwX+VG8vyUdkoCsAB9Zztzz/zx1hte5Zn82NMnty0j265FjMX
cPyj/WQMnkDvdtTWdZmmX2DTk+kXSLH2qTlt4MhGF1b++Lm5ljSLas2Vzmt4/wa8eag9u1TqCcgH
E1DDHt3NSP9pp+fEvmUo9ZCCNdr5nbOAQ3R5c/7BP35sm+uJq9GySClAW7xfnhtKwxlorCcRk8la
8VCMiD6F80ZGTf/X+bU+niXHdU2M6pTg2DNqe78WhtP4bjTafzKBM+7MxlsKutC+AiLdrnNzjK/O
r2d9+Kou2ErpEmRgJJtISb1fMANx0WszY8oXGFZ5g7lhLPc9E09aw5Fv1zunHczrDJsbRKSmAJs7
d3bk9YSp3fypQXLyrwKwvVzlqpG39pwMXyKbWxxJoxrieVmG8b0X2t7D+Z999JocB1A7B8J1TP5T
Wt7RXuybqUM11spvxJzPe0TD6n1hZNaGiVz6FITmpUP4cT1pCofvgnavR9v2aD0T3BGe6EnFiNLD
pjYfYK+jJOoj9s/UAolxvTv/gP+EsN8SBp4Q0JKpXSS9NCHAOwqqPaCJAhRTdcMwuX31lJFdKSXy
tROa43UkZ/nFGFSCGdwIJqTM2uRqZny9MSlitrYQ44Wb/TgK/e/vcUkb2JWIG3pHZ9BKEVXpBJpK
gGbyLMTYs5Y/h7j0w7/9kjncdR2Oi9CPmcZXOagZlIaRR31WuBTpg8Ty9PXCCzoqeP75QeCQtJTE
REYrR6eSeZ0FZrLlkwRZ2q9RhQapoDBrYofasfmAhyRIYrqzKBph1zjJnd0Z5t9pKaJw02eKceP5
X3Rij1iu53m2NoVetsv7k+SZxkDmP7YgApx058XW9IzA1HRF80H+Mi26RufXOzq5ywvgUrA8xwHu
LExxtCeTDg+cjl7HTYVsNNrBSDkNdyJxmHBXEmD+Xle1M97XtLdfsNjs6wtbVCyh4WiLksxy9fP+
LRKxo+S96VJsY5qwuQnHdLpu8alDHdQcP3tRfU/Gr9DSCh8W89qf2TKwoQaWXE4VPXMH99Q9fkko
jDPcGVcuQCiUgS39d9CjshQ4Q7zyQyd6nqTr7iOZAgfJaDOCm/1+/iUefzRN3cwHQxFSccfQX33/
0RqFoCGle3pd8tOxvHFsFGzc6IE70F1beBY8nV/v6C5xtHaUZ8OPNgUTcc86OtahqEMXQXDjWmuv
N2F60oEeGTZWAYS3VZpN3OAX9uXyj/z9M2lNScq9LXlOy7Sco5PrQFCg4a/bg2rNcu/S9sb3Y0K0
qFXN2rGrcYvgYnFhcxxd2Tyndm2KAcsR9iLneLQ5scybMjCfmBJoVzM+zKCo2Q9OysxkX5llPe1Q
/TKM67GxypapPeCGddwx/rnw8PLjD/FMdEcEF6qtSR2OPnBugu+pIX4dsPcxh1uGbWH7lIEpz7i+
na75ojrLgdvb0fXbyAClngyxtXacXtw+spvblqmr+Zn2rk2XBClhM/o6yMUyB0Qvspv3MUi/5KlC
lsPfmAzXvB+NQn1za4HbJ/CEXW0+lSi3hpSxFXg5VC1Qsgcb3YakaeUU4RYdDaVlXjfoA+Huk6mR
wekUF8ZSiEZmdBi6rOsxcYyA2K8hSxnBixxQZ36NAdinn8iv0SQch3HsxAoTCbS5z+/ZD2eEAt2z
pUSvhppOOMsr/q0GEWD28EQAp+Q0ORPSxB+cFSNGJHHEXP6ksaIvfLRlc7zfsSzICbH4Q/PllsDz
24JJA38bP7LsYA5j+4hgbvmMMWpwYZUPVxpHjGWorQWHgpv26LlKJFxiQOfZAcAGXs50Dq9rJXFr
Ub3E8rkU10aG0CIm4CHcJzxL0jJr1m44JRcSzONIzg+hrrTByFi0YDx1FBTGRCJ6iUXAIfDU8Kqq
NNrleFMfctz4elTmFx3IqCgPlLzVhZdw4ngIWlMO7QKX4uL4VVuo8xVlZOEbAr1w7eR59JChZbQd
ll04Quy4BvPjYhaJCXFKS+bT+a114ktT1Ej2FWm9kv9cMb996TBrxDxloCmD3AL2CiY0+2lEWfTn
O1gAbDO5JsHxms5RrtAPRefiRs6XnqEnIm86OndS+5O9C+IheAPOjwPA+Sc7cWj4oi5aieRMiMcc
ba64CccyzMLw0ChscVTf3MAgBFbfgS6zBZ4Y55c7tZnRYLZMUOD8wXZ+f2ZqM5laRmLhYXBSrtEx
qYlvPsFjHJMdUg9YpaQlOhtTXN4GPiOCSbfWg1lXP87/kA9ZAZuZFjl9J9dZ2sDHaUmvRhAEdZAd
kFEV+KuP7qgPkHXG5IvCsHReVfhWyW9jA3JvTQUloo1T0DFezdo2gp+JO5rlg98JJFeRa6lnx1gx
3rDlpra8QMhVQS4ZH+JoHsr7GVhS/1BZLnR/z0ToqFlnfufJfZGrGhQOsFoEOs8/4IcbnMtU0mon
9SQVluqo9EcpEhNpQTdGg1j/tSjGXrV9j8Qr4CEMAM8vdtz/4R7lbfKHDY6Yzspx4QGyIdcRlwTK
eanMdyHaQj/geSKVnejJ2RPUXEpSTDjnnQA7UC3uXP1LiSVPesvfmj8LADH+2tVNdIdrtlXuMPIV
P2JyWOvCFjyx46nJ6Lu7nDCHNuDRDpwKE2JvEx3Qw5wlYG38alXgNq/2LHRx1zLZ+Pv82zkRNx3e
Cq+FElCK4z0/OrGg324kh2Hy+g3eQjawWDc6xISxXSlFc9vIAK/DMohfz6/8YRNgCi7RUiVsc0Ex
eXn/rE1q4cxURexDB6tZqDwiyEB/dtFNBtT77vxiJ4IkCb5N8QXNT9Jefb+YtGEEWGWFlZ7U43UL
yXJtTcn/xyVEnGJ85CrhUFgdZfMDLg99BOv50MwJLU1QzgBITcvAyBNhJdQUOlyHJsBwfpptzz/g
qe9IamY6JvFy6Vi/f8AZcI7XqiI+4CiU0sMTxVWL7vAm1CyfNTBX4UipdSDm4er8yh9zY+YOS5xm
w3I/WEeHGSC7HDovSQ6tVoX7EBr0gLY4o4TPIhBMdkfsGvG3KEb/z7fukkst9z1VPuSd949cl0pO
teHHhxKPl20ylMZqAtJ+O46x82vEhw47jKCA2ELDtbxw53/YvEu3nA69ybSQrppcPsdvly748SDS
3SwODky6dcFf9TgLHz3A2MwulFcf3i8VDiNJi1kgD8kRfb+UDbAjp0kkDng6C2h4GDu54M5XgdOM
2wn9Pea+ZvangYiXuqzKLQTIn7z1/aJ1CmZ/MqV7SBHwuKHMQsoKY6BVPrfRVcsA5ML7/Hj3ciVQ
6DiaJprpcDW8X1C4GQY6SWZz5cEfgB6Jg3gc/105eBFgYTKt8ijj6cscBfcQugd0R7ErRoRr/nA3
L1eT5dJ7YFLAtjraVMqJE+UHvjo0beVdNS3wTrQp8o2qXbkCrmu+5JDULjz9h8O7LMo9tZwflvSO
3nbko4s5mr48pE3shCB4uxnEzEC+vvJI3Q+oHCJJ7dqZu6/Br/5pZsfqzCvJNATpD7H4/atXplUT
3WMb2SWm8W+1i4MAEiBFcQ8wK0EoI2ggHPz5a2YI5BAjmeTRn3u/5mzg45gFPckc1mGwUqp46xuF
96BxPLkKFr03ULFZfGFXnzi13pJJMu5SwuLrHq1qMeUYglYdJjOTJpJUTYO6U+DTkbVCwLTnn3HZ
Ku9KsOW9ognJEeIy5/p5v1qWul1sGLk6qJLI0IZuvmZyb+2icPouUTQ8nF/u1MNRB5AuknhwoR/t
3A46W4QClEQ1YsrWrYgwyzMBteRIFFwoOU7t16W3KgXpMpnyUWJeWdUwK6Ysh7TDKsKUnbc3kOze
5W4ur1tw769tZFkb2peoI55/SuvkY2qiEzUXBefxIKNG/wAR2dA7SNTXMw3EeS6LNfI4Y72q4Jb4
Wy8Ci7bFb8PEYBcDX4VVROBNHv2vVjoI9fvQ9lf8vTFCmWjtTeZuzhGeeAVi4YsLmIBTm8BFTIHo
Ro+VMP5+E/it7wd1BCN41iARexCgyGW42T6PKWmmMDEuvJ8PiQ6bboFPsOEomzz3qIaZQeKX1RSg
MJ617U9MHesrWKnZ/fmvcOojaMe0tANWkZ1wtLVVq8fKNGt1aIuqfcZlKbtpWySeomZWF2Ljx6Xo
XliSJiUpPAnO0QNhT2AbSFO4JKi9ufbDVmy7SiH4HPXyQiBctu37A7s0Skyox9pyPgJfksBuaiiB
Lvh9DeYqQAvZFVH7GZR4v/PJwLfA6f3NJEtIMibKLOdf6seLnuVdBuRgj4Am/7Pzf8spJIpLCE/k
3mEK9XybluouKVG7pcXmY0cP9lCEyAicX/PjSWZN4EUue5TMWB+ljSgyYgo4LaIVtOqezHlEy8wd
JCaNbn5vF3gtN0MPC7swfpxf+OM+XXInds4ykVzARu/PRaOHsqqABB2cOHPUXakaVNLRTK6Sz+cX
OrV/lmp+KapoIxzjKXrD7qtJEi9CRCIO+HeXt5ETvtYmr/b8Sqe2D69RLV1bPuBxnZmErRlNItCH
MqwNYGxOiyVlVMc31jCgG5fkVf+YpG72dejM+JfN3fh4/geceqdLEkGDxhEUAUc3ALVraRjZ5ByQ
j5offDQCcTOi3v/zGEO9RnqoOSlMa44RR33sKsNFOOFgh3HcI2/aVvoqob34x1GGdbg/weTRdGZI
8n6P0L6d9Vy6uFuCNf3mqjm/gU9UU8OZP8+/uRPHgGRXOwL03/KvZRP9dvRcFSpA1J59GMvJ2Pqm
le3ocY/rvq9w2AaARo6N9bLNqPTCNzu1MqkfIcdxJR9v+fO/rcycZ8GIE3PgjWdf0U2KN17eQvXg
PkW3NnazK7T9ug3AskvDpxMng94k4y8GkiAwjk9GEfWQSsPOPYReDhfLYLo1tWmy6QYdXZ1/vx9v
QdItD6YnwcakoXJ0X4Sx0f9DvjxAIGaM5U/RsM8UTRX6xAiuGNgFnl/wRCzlsTQDIu5d/n38Wg2U
qcoyJrxYAYLKvX3d2R4CJ5HERnEo6o2L9sf5JU89o0uQsdiq7CJbvv+S1A1DhTibPHg9QtsBKNob
JSAwmG6hEJpJvAvh5tTnA+dAm9KhBgVD8349ZLFnc5KVPEglgBjwi1Aim3ElGfSfx2qmshS7ko7U
x7ZG1E5jVZq9PMyF7b1ZfdhvtD0WF077qZOA3odNU4iQ4h7P2ERjoQSIBMuhrJBQrrzM+IwhQL4J
+gKEu92IZo0c47fI9f8Qt0lgoQ8hXa0B+yngfkc5Ghr2CS59JOoW4N98BRfW+dwU3puwAFqrEXJE
vZRlf7xdBOkgmplLkSCdJZj/fvCL1g3LPqEHSsPqqg2SYKO8wn/pUCbZVBA0owuZ4Yn9KZBEpHPv
8SEBH71fEIkCWNwDRWbfNgqT66i/Frnwr3EnYtRuN6/nn+8D+mJ5q6i9UlCiBgzk7+g8mHE92ZHX
yQPKPu3aDmJ0bsAbbqJhgJswkhus+kiiutErl1Khr++KhekzMPtF3yFshgsv/MT1LGgwMCTi8uJ4
Hn3lEbfFqXAGecDXtmFqrjF4X4FJgafqYA65rwev3DWQGfYVcKwn7cTp7vwrOXFiqTkXJAriOaDq
li/02ydX/qz9qKsFfjiDfxUxTT+MVd1sw6oILjzsifgnLdCrjBw1wBdxdHWiIShRKe3EIc60eQPT
BFnUrnM+F/Ec/ZrceLprZW9eiPIn3jDIcQAAVARL1D0Kuq1nu7072uqQm6j5IivudTPmEAi5rNIK
W9lVj67gfdCifbNGoN29cdUQdheefDk3R0k89yk4Hpt5GGf56DOjPxmj3EcBNGG5+DVqBv9x7kMx
//lpAjdj025dxvQozbz/lkU6IMNXWPJg+S5zlw5R06JsBPR8aHkyZ9L753vHI/qCVOFrEqrer4dN
8YCDLNOv2rCyn6OhnAMm8sZ9Af/gwt15Ypsug36xVPekksfIUCT8AqNWqTqYdG7XKL6OuFe2iCgH
IkTA/PxznYhKJB9AcJYSBAT98jl/OxNeEs+9LLk1M9DqL15PVbeCBIjVksTIAa9XT/sXljzxfGxO
aiwOIXfa8TaFFhNznWlxgMBl3taFXdLsa5Dwc9A4Pf90J04ErUyb7vT/jh6OdkkT4ezmxz5eT9aC
0bGR3xhWAdbgG+hz8LxlP3415ODsBoQNKDEn++n8DzgRByDKaYZtnAYgmEdBeIpSN4/8En5lOMwG
HHm5QN9QvkF7Q4wWIkUgd5I17CxdXTghJ1q6RFt4TiCvKYqoaN9/WojMVVMVYUoaZLsTXEEftTnT
wYJpxkAbBy9DI9IXhcn9IKx43Wv8vPUc6l+qdZ3t+fdwIiowSqXEBerMxv6HfvLbNktGw6SqNpOb
2UisX+yMbF2msf3nyfzvqxx3UnvkiDok8pMb24z9jfBGhfcH0tCtzorPru09zVFZH7oovwTmPvWZ
uVhcThITLrgg71+1ygFyejDXbwZ4YepmqtFyePEC23pmaJl+a0cTLUDXSt3xQtJ24iwtwx/aJRTy
CG4d3TNxawgHdcr4Bh2Ieq/zRlzFsYVxRRBdur//GSQdRXat/8l0tQtH6DiBaQf+nMTu4satU4Wj
CqhWrHuiLMPkoiu7trzGwq/zdwFekZj7jjlY731VwTqe8Y+GVnThOv8YusBNMv1ZevaCMHl0nZP0
JLM/ZdlNTN5f4RNaT9HaJOd7nEp7eOja/BLV5+PbXqDbBEvYGgue/SicQI0KbNOI8aUNx+wqT81o
W9lZs3GFupSrfNxR0vZozyxkLHDU3tGHxae1xWoIblvsVM330Ipy5Dw5osj65C3E81BkG3PykE48
f1BPPOICJOQGB88DfeYoaPRO2cWYyfqHEVW6mpu0zu66KMyLdZkkjOzPr/ax5qBTwziYvWvBrj1e
TUJcxXsEdC3qtvp/ODuv3biRbQ0/EQHmcNuJHSRZltPYN4RnPGZOxcynP19pb+C42UIT2lc2YMDV
JKtWrfCHpww9tH1QdRjG4PSNhO7Ude1WryRYnXZ38M/9xW/3D+M8yUjgeR26C4vYXELvcAZMKM9W
nNPhy7ppI6yqh2hve5ssjOuVFOI2Bsrqhkk/LUZugxt6o5GjYYczz7kNapqoVqb7AyiW/f2nuv2A
XK02jWGZB8JgWpyKwdHR8cXI/DyRVD+XjTs/KRDJz1lbeGslzVtrca2ptG1odZPZX4c9J3ayCrzT
dEZoSAI7crSokQCHrJyuNWffWIrCSULmOUxgvRb5V4KdfTsgKn6eOif+ieFW9lwkSrZT5jlZ2ZRv
L4WkHpNAcKfLOIctR6WieNXDwyjHZ2RFiqNemsUebfE1/PMbWxCehISckMTKoef1C3SbHsM+Lx/O
PZJfviuQ0M7jAcxHiUrgPLTdyqO9UiGuY7jF2FwCchyG9kg/Xi8InViNBjvoz5gK5jhuulZ8mqIx
+FSatfVdFYHmh9HUJxuR0zqxQ+6xXZXrw1HPcJwhlFf40eK8e3/P3gY7i4BD5QIYiR7cshOWCwzi
9ATbKwQPkNbQp3DvdEF6jhCUQY1j9BEIfSfji6YDBELQyzSKZThfJvRdbg5Fhjrn2UDF9y8FRPPX
sY6Qz0QS4qA1ONbdf8Y3dpVMDQAQwPWyCTuLN++N6OvkcXduEIs+F4gin+jxz0fHaTT/f1gKQgzA
BWptpnTXS8VaN/ZRprVnxLoyyu0wOBlKaB4iCrOV8dpbT0WYMWUbRfYWF/sJG+4O9aukPY993Dy7
iub5JLzaZxod7soLfGOTODSiaZxQEznWcugZo7RRqbXTntV6RHZeEd5xcLBVdaJkeBT1hGDVXL6/
pKbhxtcihwblQsV5/SpDrxGuk6viXA4zcJMdmicBULQM78Ycj+oIxWVc0MbIZ3SPIFbpGVnwC3WW
qlkZ+b4RKci9uJc1QIl0Jhb5QNdleB2LEgw4Kr/TxxbPg+hUiBpFOoocBSHUzgyy7bs3kmsQmCSo
iXWX17PTTDQaZrM5O0Y++hPeW4cYJZijqaCedH+pt55PvmLKUI/s0ltcW1hzjSnmUWTnUnUnUL1f
xRwHe3B3EzoGSn+4v9xt4mEx9eJ2ZCjFBH2JptW7nrIxssTZ4+QjyQ/NfcI041gV5UdMhuJjI/26
0PhpVs7mm89JGkABTBPhBniBYmExKTj0nsfGij8j75H9NdhWuEOCQWorVmJ//0HfqALpUMtTQ+YL
JGB5xSSkGVXdVv3ZgoUFAC1JcSvPsBTbTkOL1kwjsCkJp9hFXzKfRwqmPPw7FUr6Y9TS5nT/19yG
C84S1CLZbwWptgwX0YSqOZo0M323egh3OLHNT16f1pOvNlq5tqduP7I8uag4SHqt3FvXh7ePRDKZ
Wa2etbrEzyxJEYPfYVdnfJkQEv/s2ehuYz2VpDvRpdUK4vE2XDEWeJ1mExe5bxcHFqiRNqGvpJ6Z
kdRbp0mqH9og4n/LQkFaxpN+wVabuD/f/YKBopNQ01qBT7XEWSYItprWgDVvqKEsZyat+6HI9Wbn
hk2+spPf+JY0OAEu0aoiA1xCiNzGqiPTojk1lKnxo3DG6YRyCgqEKgp8959KvqvrrAW+uuRomfTP
VT7m9YcMuSOlsP50DkFMHxirWug3F9YxA/13xPgWYECjgIFJqhGpiapYOUNvPKkD/J3PyV1AtbC4
BFw0eXPJLD2TMpV+QymyGTAn2SAtt5agvbEU6CGmIQCkoOEth0qNqhjknml9rgDD7zVvyj7leCRh
gyrilRD4xgalKcRckOYUJcNyXiZo/2APPfJUyKMC7x+V5gzmPcfCHqnob3nFQb4Ijkv57quMeSvS
Chr1JeR2V76DP3pB4GPjKYpwgDTwCAG+FDqTQ3LtzPOuRTDvn8oTQ/ZOsi1YZ/AytmGS0ksi1WLN
FmNCFVvs4px7Q5X7c616+aGOUqQdc7vDCaWk67sS7N56weCz5NBV6jssMZz0BaseUnd+nlM8U4Pa
+hmjGb1xO/iAul39KhRvDQJxe7vwmKhJAH+QN+lykqaN0oLIC/KzqI3m0Z6b6tCOeg4Jq879QWnW
NASW6wE3ll09yaqiqecusxKtQ1PXHl3zNGlZGSJRb2BlicltFHZPSatmXbGRIyp1ZQct44FcltGC
HJtLwaBljauWZRHBlzZOmF01/bGaUKvd5oawUcTu0I4tQg0iXG65u4gB/n5wx2F/PyLdXKtsfsQe
aUCBNSEkLFHBosaKd85D/YSBUEsztx6L4bOwwC8dvDmu1ecR2077ECheEBwqtEPwz8qqNHwcKnrs
+wiF+nglF79p0PGbaNgYEj4LFwq65PXBikI7BMRaTaesqq1NGYbiMjJZ3VrQZoBSRLjdwHDduvhK
0cNLQ7/CZ+29Ja38EVy1MoWDqQRG5fpHaNzwSgyb5DQA09k7LgviKD6eHaf9R8XReCVFXd7xcjka
65Qekk9Pmnq9XGROmBzlen+K7GEUz2nuZbCTogk78EPDNkmcDQq2Ke7NWL/FEyNPrBFWtqN8pD+v
J34DsDFaExxyFeTf4npCtj7GScPsT/jk6b/tecq+ZiLKnkQT9SuPu+whsRQNSHYeKAcanEtO6ozd
n9oMVodSXuHgOFE3e5sCbOVquD3WtFqYH8o8ggC2zBm93CqYxA/9qe+r6VFk0HrRq8CaJhvVjYvE
3eb+aXrjI0rtFS5ZWYrT97z+iF4CP7PQ5u5k8PWGz31ako93uTGNOZaHuZ2dobjpATaJuBdvwqw1
1ZXJwTJWM5InWyKVgdgMGE5dbCO7Sh2kx8PmxCZLMCpIzGLKDtDrIJOktYP8VaHEHT6UuYGR95qy
0g3hTC7Po3NF0Z4h0ZEv6I8rsSu83sGZfT7hxhXq3rEXFPbpxsUEKjugqS3ci8vsT/1SmOjl0U53
28obtmJWe/d7h92K9jTMrmv4ma3HyncFlb3qYPRooO8VFfkCv4FgFoptONIu+CcKRJI9a13iYNBR
SiLUD9fDjvmlwb8cMc04QorzvV8YVAnXhMZ8hmOyTKHM2IvB+4bMvuL6cxF1+EG3ONs0Sgabou+L
S+fo7cHQYmUlS709MAZ4XAnHI0LIKv76zaYGztWjPQUnVQVJmlB7bSN7yr+++/FYhcmwSVHH7ll8
P4F1cKmbXXDCuE5PNmHTScEosx/oGnZW5fquDTh874ypboIlzcNP710fQAn8DdIMcLN4oFw/ZeSU
xQjFyjvNTgA3lEglNl3PzGmO0uAnHoHhLg2zzkOwy27X+Om30QJZG8oZWndQCUknrxdHlq9C3mb2
TmOvYRKkWvlDUrv5c6+h+li7rHr/Yd9Yj0YMonyS9wN7Qf77H4fFQ+m2j5LROTVpjbFxaRg9jqcC
cllTKRQATVivZI9v3KyI5pBwUIZITMPyUrPtgAS8LpxTOLeSCoLl+VxSfqgTM3KnDgwkLOuoZJAB
mCaOSZ6nGLbqoEX5Y9p4WbFynN56BWDLaVBzOqW20vUrEBl6AAzpeQX4UJyVcPyMZHi9D3o1fcwr
JV7Jdt5YjgmJDXEMYKukHFwvNxSJ02IBZZ3CMUEWp4UYUoaTvddCbdxMKtOF+1/4Nr8D6EbTgvJd
l93FxX0wmrxLrGnCc1fiZ7CZKx1PUmjw2k+7DIqHurdsjL4ms/+CDDzWRB6eJcXx/m+4vRG4DVgf
wiIqFzeBI7cZJAdGAz5r1Mpj12DZnsZRhlMDTZIiROYwI9y9c5xLD5VxLuqP/CnLTRnN/tjaOUMu
mgRDeEZSz9vlzEx9r3SKA8T+NXWL26SFpWR5IusTZmCLb2qo9J0xjgnPOIor+gElyrDcWyo8zX2f
Nd57wa48GX1LWcCjOCLnONdPplVphaGRjkGzozQnDC+VTZHb6Xe8jdcaE2+dVkBBtJfod7FjrcXp
qAIDE1Gtw7fNsuaDkeLiWdj4lVUaGuJiGMxtMiKPiqYcpuYwkbDh9aLD/e3zxuvlxqGspkCQMNjF
8waZEqpV73mntuvKwzBYH91pTh4CECjvjwVkDCQvBH7e7rLlE2eeNVvI2Jx63ofv5oVabYSBQcK2
6DOxzcI8fqfoJFEH3R4uVbq/FPFUm9cfM55NBPoHBe20UdMfQTxYMPO1+gijrF3RlXjjY8oGHm0m
ZuDyMC72qR4OuRZipnCaq4Y+QV036r9BVWt/2X2KP0oNb/psTu2I0fPUqY+zqSTfsAM0V0LSbQh8
pZCxiYFmUd7IkPXHyazKuTWgLdensVJcGrUtulkiTR/dUoiTRoXv398/ryqv10UFlDVSFgopRsVU
2dcLli1Oh/iYVCcP+xokS+wsV8ozwuSO/XnGk4IHNoIclXKpTeO3nlkrLyOuKPWDNahp/Tuolck6
2/Gk2C8DDqkY2IgmN346SWeH2PMMRhRvzaCL89OoT1V38LShQKU5FpgZbRJdx8wT90HcfTcj41w1
3kxh6BnfIs/BwcfXRN1EB8tMe/D6cCn07yq2cf+gsYXPootWuLPPhiRMn92izLtNHIhC2d9/RbcR
GhljdgVXBYQL0svrN1QYpc6L4PfHTRX43ji/MDEdjwxG8kMzgedVx2BcyT1ujzWputTwo+cpp1CL
NRXFxO3aTtFyxc1xFws8nNXCsvG4ogn53scDLkVaBfGCSo/h9+LxkikvIiXPTmM96V9NLCzCXZu6
zbgNHL0b/aofwSjPgni6svJtOcZMH8IOk0rONvjV65VzL8yFwDnjZKMANMJZD1XQJ0qIiwvNkPTg
mjHmkXWPgetMjFuJnLeflQoQqgKNHRpndEGvV4f1VQuurfFk9bmBPDdcQjoJ476ns/NYZO78sZBE
7Psv+43v6jGSYLJG8xXG6OLK6IBKM3PHjNrRx6g+9gW0waOqlxEK2c3770Ik1hwD9U059Wbedf2E
cYgFxKQ1/UmtVWtvN5iGk+B4mzkx1vpUNy/zFRSmow3gUBYw7LpeykG5eRrLqD1VYC2x08zqPWZ/
w9MYqtq5SLIUS9V0DVN68zIl9oTeD9MtUGKM9ReLUleaQxk3pzYI0b6nHWY9OfXkVeinVeGX+19O
boerOInCEhk5aCUApXy+xRPGU4LvJu4sp64ZvP3IfOspHypvEyJRtp9gLu6mlOzR7Qrp1F2bK7fv
7f0kCy+JpJAte9wDFvdTGgOLwvOoPpUGhHVk8T3fLIYM1elZRB9QNc62E3Mnk1+Aq/gOQ+Jax1vk
3eB2knPwf3TzmR+wk5eaNalXYqPsauKUzwYqFG1nYX+AG/gmQ9L28/13fnMZyrWkeojBZJie2yIK
dpaOxiZKvCdrMkCyFjhnJpuiRcn0QESxDmZUB9rKCX1rTTDlZDoM1RCfXoYFE4UNYQf1qW6sKjpW
uRaNX2yh4Gpd0hZ6caDNv3fwI9+pyaiSSCRHxUvV1MDJRiXtrJrGXlf+a8Oh2tpzaH+ZOjQ+7r/S
24Yya5FcsJHJrci8F++0SuLAtvJOnBS+cNIxna2KLNxmom1o2SrBpB1JCLx871aV94VEvbL2URrr
zYuCi2mQbBqjLtuVWPzGSyexBHIF6l12WRc/ClWRtsXaOj8lmLt9A5LY/6C+j5QNsL3epy8VNu//
zDSxKTSlLpE819exoypmy1FKIz91WV43TKdHLd5FOLTNPwIzNb8aLdaRKzmmLs/odQyB7UL7EdKE
wZZeFidqOhixRZvsNAPsyJ3NzMGJq62Fa+GEiIlsk+lRVk3R2TDwK/po20UyHGpc2qynqdYRs2mt
aSj/0XDaMbaVpbXhq9tigsNPZ9MF8eJQ9br9EHkemnP4gA3WJqqwLfusOuMojvVsV61/f0e98e2k
IC45hGsDOlpOKKLSaJxirDNQuWV8LBRLP6aKGPd6ZX2p3ChZmT7I0nTxDmkXU7JKrW8KykUcrPK8
1Ko4aU4q871zOrbNpXCmtT7iqyTqYhnofYAnuNK4qZe9dhF5KGzN9XDCeqV3TlS4BVIsKhYjh9p1
GHIHClh+ezcqOCV8rtFL1c4huRpy0kZWpN/TGbuRZ5yih+Ar7Rkv+pCYeMBNO8srDH2PoWCI319K
pix9W8cKYzbMM+2TNYzEdPigLsrwU50ZeytOg9YHZR8rRyijdNwKUdQwAYEc6Me4MnsNM+jKsTbp
nE3OR2RtVRRygsybf7QlTrU4YWLt9XehaGq0zwPdrJ4iT4vjfYZgx7CNG5yBdplbz+PXzDSRfIl1
vf+NB0U+Pc2F1naXbIoUA5laI5o18vOoKJSz8GrkhjaajqxGugHXYXlPSB4GLv3ICSui+5vs9qpn
8EGuKLWXIUwvAR1gWfgNFAGnFjHd8dhU+ohTdxjF2RbKTPPv/dVuElNAwkAOyIVRh2MbLBILGOTh
5DG0Po125tTRDk1xs37Gr95x/GIa4/Tftg6TTtu5GJc5+3jEYOXl/k9444GBZUP4hKlMZ2EZn5RB
ZMCRp5rewlh8M6BUfBMYz2B9ir3K/7CUPElMfGByLG88r8idyY4LcWqRhda+zRAmhu9KSob6e0Sn
y/x4f7nbVJFXCzeRluKrvuCihz10dVIBBLBPWMI1j7nAEQ6G6ynTRPeI8Wq2AT1orUTeN9aUjWPK
euIuZK5F0DATMKo4U2ENK6ai2+ldq4utrZj5lz5slC3iNN2nyMP65v6j3nxESR0D+yApOVjHLIt5
0hqbwbFjA2QrzEcH0+tzzLQaU8t27V6/icKvS6EjCLFWcvMWW1YkUdAgoGEfm0ipf5qNN4s9Xpvp
s44Yyik35n7lRL65IEFfCr3TjF/CJI0yaujTK/bRNue/A9SuHwcsu3aaO//KdTX+cv9N3qa/SAgS
8GGE8A2BAshr4Y++CO40Mx6TjnksVSX9qHWW+t3sSCb2SVrYEfLJRYlZcjK0wUlXnFbbqAGiUTv8
Z/X9/Z9yUwgYjHdotQEPhYTDVX79S1Q3aEK3cfTj0OO2+68yRVPj7HPXHZL2oRqtJJR6ZJn6NCeA
XLZ2DejvkKRGPny7/0Nud5dH0Yyqhpx1OfB+rn+I1zUMMGM8V4e5CTehEam+bjWF34OlOb17KcpH
6dzDdlZBx14vhf8tXvYVdqC43rolbZsoM+xPugjt8Rtpmut9vr/eTQBGRUlK/4DQZP7CHrteL2Fm
PI2q0vl2Yg/7Jrejv6cWRylaP8KPzAq6ttuGF9Os4t39lW9HpBwh/ASAWqAkot2MPLJidgUSN60f
OQ3mbYiKvMRY/l4UI6j2vKJqB8cVhR/NaQE6aw6SieX80DRqfLK7Ejc5E/1QgAn5Dn06xLzyqjxl
KDtTmHk1lqd9Z320qiE8qQNOh1kg9CdTS5yVgHdzOuVTYG8FARy2O6PQ6xcYA1cJTUwPfd6TfYnq
uj5lpZpsE2wgDtiaranG3gD+SYDAhCCqSi0ONGEZ6kgG7GKoEkBdphlVB9TcI0boRtBlyE3Oc62H
n0aURruzcII0/NCBtM/IFIDzPLjYdKifvTFyFR9zTVptGwUxJXOtsnvNRK9yOn4j4QMpBcosoMaL
GKmgEWy1Yyf8Bo+Gs9ZM+kaISGyaOi630aDEf9u5buzVeTAexzKgyETnYdfWCf62VZL4Wqe6O80M
caSKouQjNtzmobGsetfMZXpCzT99wIMQK1C0kr94baUfPBFb24zgeKqixt5YmKsegIwoR0yDp5Wd
exOX5NNxfbtglhBcW8qQIfSHgFCpCD8PnWIHvSp7eHUNLyuh74K0ax9HNKN2atu1DwzDoveGCLk8
7SbEd+QAfnkBpUJDlniMGj8vJyCndez6kajnbW8ba3XUbXQAXMpUwCBloRRYEk41OH5jZRvJqc5V
T/Q7LU2c4DBYYkwOxlwG5ZOr24nxIwijYv45C9p/6srLvkkoYCFxugxmPyQyYLQW58tKBzUTBT8h
zcZLFJbNFvfQ5tEa8vrc2Bx0pZ3n4/3Y9OaiPDCkLhnwl+LiAwKuwrXD9OQJve3jrWhRGkdZ3C6d
o4rHyPxPqut5km6L1BTNmtL4zXWDEBC7S45HQP2SK14/8jSISi81NTgqA1pgneWA7+6ddE+fKV15
u7dL0UlkhkcTxyagLCVCIooZO84n71g2dnakhah/REHD2c7Y8a7c5jeBkkuGxjeFnuzv04u+fqpw
wgVZdQLvOKZxeFBzROLcXrcv8AG+ilRP3zveYTl6zczQSI7kPPR6uXQsMVvCh/eYQZTfq6ipbzPE
1I5KhFWWUiFQfH/LGItXyQwdRAEZ7+v4gvpkkW3Tx1QD0xiUBxOYSA46tKyHhxzDmfQQdb1b0z7M
HQR5aaeFYiMctSr+wvN3UP0Ul0j74g6miros/iQIzcJYVA/k0d38vaIo/U1JiVVrMltglmfK12Rv
2qk9+RbQgLnZYTyVPoxDqtoHbazSaOOh/F9vg3YcJ1yv5mBUnjzYy8+okpjdMZngK24R4mbiYQYg
G45OUlnjbq7qIPTjNnBySvBcm401pMcioMCwBd8hLQ8kckeW+9dfpbewnqfzEz6omRH4QoivfWvZ
n41gdLaO2dm7pHfA80z9Wt9rcaJZmAKT/A1aKpmGaS4W1qhiX/vKSJWFCGmo2k84Nsq+Tlv9pEXm
cJRiHof7W+KNNRHkJEYbcuMj3nL9sBgmx5U1u/XDGLr2MYzRKyi6yr2IxJwQGQ/THfC7NZrxa1b8
x92LBDhCqywpAZuIVy4L+LDnereENV9o4Jjqvu/dWceWp81KZmjaFP0qRTD8VaeKgaly2WTm1kWP
/CXE4hgBhwSe/bau7abZTOiFPpl1XYhDkEeO8xhWofvVmoUefiuTXMlaIjFgPuS9s8jApjyPpho7
N15FtfFC7JWf0Mlqk10/tY77Wa01t9jVatlWHw23mrWvYij7/MHBNiylpRJMabktMjDUOaK4XsdO
lILxIfKAAtcKjB0GUKcvdPbQ69iqtV0B0XEqb6x3WtgUYtfhN3RpGrhrB+6R9FtfIVO3YW4+nJCh
n9V9zLX5YYRK9yvF3O5fD4Kiu2mwxH5fpOMLMJt5lXFj5EaoW1xZpRcN3oyk9SX3NIHOmPZzmoL4
yYSdc5zixFjJQG+2GcuRFJIMoERESbpYToCDC0YgjQhGWsmlCXqT4Sy+4AFtq8PcWb8KL3wn11I+
InAMjhKYd0ADS2U+j3lQM8K1vVSdmF6sai7/avVOXGyDea0nxfruH6Wb4IoGoDRKACeOfwvV2PVR
shAejUNSw6c6siYfYbXkYZ6j0gf0PPvvXIr7nkCBuSGmOJINc73UnAZ1ATk4eKiptz+pYpw22Be1
37NxXCNsvOoT/XlWgbPw1VATeRX4AWx3vVaau7VGadlciJUlNZhhtvnZ0gflh6EkZrUB4gkOfkgM
7wV81dBtFcR4PF/gyfriYvwr2Xv4oBxbl042DChEP+qp0761U6ut4bIX97eMK1JlieAt8ZAkJ9e/
dQ5LGtt1b1zq0py+F1Bz/iGxMF4mvfipJKJa6ZXJR//z1dA/gkpComtBcqM3vAieRdrY+VCY8wU4
Tn8Z8Cl+HFq7XgnRtw8lyxROjfSyhAkkz9YfzY6yq/CpTKvhArQixZphUuMnrbLa5zGeMAPnSlnZ
yG8uSGLCkJjmEffR9YLJ1IMOmfX+Yg7zhIJIpXnbPnUtH8Hc8FCI0l7T970ND7xJSHMUYoQIoC7X
K45TMZdKQe7sRLWqbisDpfM4MOJ8O+bt9EENMR3qJy9debM3JxabY5lAE5TkmHoZlRQNqXooatql
seZ+p6S2vaGk+t3O3poq9BsrMQ6RR5URPCS5xSFqoV2mRda1FytA+mgz9ZBwLJMacaPZkViJDq9Q
icW+lNGPcSUfkZH44nWqEKzsNgvbS5Aowa7Tud+3igCd9ldnOK3Y6Hhctht3mKLvfWv25ab1OtND
lFUPjI3MFLTPIYOw/lh3bV/vzM5KMe3QlW/cg165z1urO89ei22ZrcUhgmpCaOaDg3U6IysGAsne
yfvub7Ow1XSLBE/5EQFUPT2o5jRVKCF3gomJ04xr5/H2LcPipybBlxFAPwyf620Eh2+0tFqoFwvv
Nj9HSHTTO0H/xOxiWEmlb88IwYwOOfo9aDYgCHO9lGh6zZro/l9Kp/9d1BT7wcANJsn1ycaq1PKf
d0Z8inkQImgYSd0ZQtv1egGwvsGOBjQlM938PeI9tO9bvR4PkxNOa1Kvi+aB3DtcYNI2FAAmQW4R
cZzJCGJReubFQul5VxUmqgEc+4tVhg4a/P2UHPD2FGCN9Wz2jSpaEy25fbu0LJg4v6pucMnJD/1H
yMuZSpcTpr0XM3THs+g6s9p6qT7/cm1hfTALEQcr3/N263BvMFgBLIpyIXyI6xW9NE8y7N3tS1B3
8z7CDOcUdoO7D8d4Xok6t8EOvyrkbXXybkdFufd6qdDqXTPUqKaMINX2Kpqhx84cuRUrZC9UzHB+
uAqWtPf3z6s/3p8xQV7j9FEhBXI4SB/kK//jlSaiDELXC6oLGXOWgGB0hnzbo/M874WhzNUDim/O
XzDEAhX0b1DPfqWGurlF6jsvd/FkVulGzKVrPCXR4BwqFTb+hnaeox+SuohVPwt00e/v/+rlPpA/
GmoZdqVgIST88/pH6zkKBPYEoywmP0w+Fl3qarsG+tjfVRRV1fMQDtY7ZyfS0pWGIPw+inKJP18E
kdkdrb63p/oSp332NzmPm+8U0VaPXpJ0zcEL+unHe5+SO0gCMOilw+ZYgokcOLDZNAbNRfR1+ag3
s3qkCS6+JaHaIeBorMlnLAtcnhDYBzELqVyQ/EvFaL5nr5c5fpshOPeQClyL213oGnlwKgVOWBsb
hdAv9lwp20Hv5m/vfloAhqgQoNJIy2MpBuNaBd2pQasv2TDa5r43K8vdel3lRY/jUKr7JLP4Ie9e
UzKcgL0xqqGXsgho0vQ6DxwLK7EpK7/Go16jyd266sbSmvxj7CrNy/0Fl+GEO1LOYGQLloT4pqxu
TJtrUVemi6TEHjOm7wfhAaXssmatFrg9IxQCwKGIJPQMbnB9VeDpDVoh42WoNGNfm2a5LSdP9cMi
/GemK7lSyb31ZKQwrAbITtJ+r4+kxHcMBtz0S4HoZbQVUOK73RCZ7Q+rit8ruIkrukw3JBBbTthw
4rxerfem2HQBXvvZOA97R8+/DTDLdj2Seg9p35krY8xX9bY/oyTrwWkiwWFuKmk3i8zJJV0YgJzW
fqkNETRiqpr8qe1cr92AvsqgUelx5Y8VjpKbsCiMVxhaGANsbu3fXaSivY4KBTitoRnLZ1dL3W+1
Ihp9EyB6+kltPKXYFrkyMm+G1ehusYvO9mGCvCc4aaXbhwV8cRpMooi2U4im3jZyqvzL/c25vN5f
H1J2yiV4AvbfIsKR0uHZ2tfCHzpFPIVNEgFfVusDA7CCmRC2O6NNZ1crzMx3vGBauWqvl0dNRupC
ophNa40BDIH9+psWWtbqLvOnwzTa6THQc/08KUOyN+i1tLtBUSo02OICbIVVfQ9TdU0lfAF6+88P
ADQCWYNQD/1xsYUdq/bCFLzfwWiwUy10yMqJNqsvEYjfHTbI8+Oou9aHVs/7k9CacF+D8twltlKt
XMrXgfg/PwTzHfpgkkLHr7l+E3kddYo3uypW4QEYABpWSEeGCOd2ddOdA4jSz3XnhAdYHaZ/fw/I
//r/NzqhQjY3ST8kz1ZqqC3ewYz7NkCLSPdTxw4/p8EcPDTk7yuf+jpYvK7CIJDLjb49zZ9ldzGL
y1ntzNnwXZOiHKNK7UWbdLHzkmCtT3EdBv+7FAN4knLmxJRa1+8yAEhVOpFp+LHT6R9ipeXyEtr4
PQhH9zDPwVpCdfNodOwpNFC7YriGxtbiBbpK33qCBpQfFz0EGBW6C/6jymGgZbC9/60WUYlnQ+WT
y5L0gK8Fw35xYqyQWxyDQN0XVts+z10X7DTFdTcwTDVfbZNfaR5VJ+rj8Qu+h/MmtCL3UXXj9LNd
YLREdtf47EOAEUbp7ibSrfNkY3euO0n8FEe58jLbKcilARVnAbvQ70M3h/0svSWRMdgXdld/vP9M
ixHxf59JKmMQiGRRvHgmzWomesyd7tfopH7idk6QCHDmo5Eagu4z4GnVLPqj3gtlG2Wzc8wKWzCD
VcTeNSa0DFxEVe//ppstxGuW4EUmWrIGWL5mtYo0o2e85LtGan1AePljOzXTURQoupbl/Pv+asvD
Lz8q+QGXGh1RXsLi8Jf2PDI5NQwfNo73OfXQL2MP0KhWG9WvZlPb1JDGvicVofHdKzN3IgFEiI4e
8LJMTiPyM/gkhl9xNM+RBlYmMaJg4zjV9Ek1YuUSNbN+CpRmbQB1+8xwHWiEQHEk3jHtuD6khhUI
eqRTeMxoE++0tusPRoKDX2lmFJauKPdZlmPX2xlrmsy335bcmseVKtoWRcXibfeVVQiAbelx9qA1
VaVT7kvLiB5Tl/wMTa41mtBiPSZp0jZB5i2UEUS/xXrZaCI2E1YQg4wK2vxhSBVyspzCzvXQOx5n
VE7prPbH+5/2dlkaWhDXuNfZVJAAr1+wcGJElW2hHfPAUDB/xKgLz/RfZj2Mh3gO12Bfi6ucp5Sd
bpePasFXpVt4vRwchy40UZQ+4kImdo3ndPu07I1vRhFHPyzFa4/p6No73rS6yfnaK2n9Yju9Lo9U
nPsfn3L+cr28jTdUN6HRcMy4z88dIMVNGyuDX1fJhzhv1X0Wp99hLxqH+2/5uoKn20OTAGwLmSk3
ANF5sW5YqLHXhKZ2zOog/ubiCrk10yF8RvJM92eD7I6pb76Sm765KK1RMFfS5WcZnfQYITzXy/Xj
KCzjoOS2ixIDAdNsIsj3FHK7utXWDEbf+MAoznBcqE8hQdxoYAH1tefc1I8RqDIfV8Jgk2ha7RsJ
chQ2ZdXWC7rmGJSltYOYo/++/6JvtzONdc2gNIYShkLV4pIYkHrV49mxjmg/j/uss/Kt7gyJ70ZW
spnV6H1WgfLD8iOhDZL40z28Qa9PsW6kQ53ax4TJxdYuXfcpAsMBy7NGb3LlWn/r4RAv4lbHK1AW
4te7F9mLQpn7zj6m7OEjds7iSR8kaHIwh685B2cl5VsQDv7zdDD74FYQeWl4L05rXc4jUiixc5wh
FWzqxJgfqmHIP+llIHvCmuGLyC58PTMxdgMr6U/cgZuEmtXv83Z+SAK9f2kSTNWpEcpnoyry59aB
IlJpWrQFCpSDQlFJiYYgHPL3pZLy01CZUZLxJ9iMJb6R5mpvlEGCc7M25M9Wl1tbQ0OPtxbdmtzN
bVghbEvzEhWtA7J0/frDzH2gFY3T28e6dJOjp0OI0UChPA+NDfIARuy2zGL3ENeINd7f74uk8vUh
4bBxRQF0lA611yvbDTdk5ALgwTjF+mv2+AGb2qjR3Ck07fP9td7Yfuafay3OVoVYK27jrXN0Qg2n
cAeW+uR09tmGQrAVZu8c76+3sIZh+0lmOlAwkGGcL1oV1w8Xz1VnB0zej1xN3YtS9c+F1qU7vYna
z4Pwol+1l1z0rrJOPaIhG5TZxgOJiuSfKvXu/o+5edHgzcGAk7dzW6JIsDh7To8htAqn+jg6ir1F
2Nk6Q9N8jLzG+PTelUhypXIsMGz86JYKvCDPTEchuyU9R95ASWZlP1SOfopT3X5nQGFwxhJQK3i5
jH6WD9W57VzWhaeddLvOL0Ub/VTc6lecjfmLlqvT/n0PJsd0pLCShEi39EZbAX+f2gkz4/8o+67m
SJVs3b8ysd+ZgzcnzkzEBcqqSr7tC6F2JAkkkEka+PX3Q3vfM1tIobrdDx3RoVZlQZq1cq3P+OAc
hX7GRUJPCYNZY6PaS0Zi69CHoXBJQMhbQGDoEq7ireITh8UMFkZliyntpzFc1sSctWPhbMjkfeOt
H124oKy3x/OYuAkt5oEghNmrFRJMFB1JXwQHAv39rSs6J4enKMuqkFebcUaV7f3XuT50lvEWJhNq
IgAA4bB8uTtEA4l/hlvJAXDyIZdO72W2AXYwn1Am/a4sqNHbpk1mcPMUtur7gy8f/rdqALQOlsEx
NrDOCAHrFrNdsEgqEwTAUA72F6/v7VwWHK5Y7w/z1jyi6oBLB8h9+LM6crq2D2QS6+AAozZrG07T
B88Cc4dGkKWGpkp5HspouBD13ppH9D1Q7IEK1GvqTAjl236sq/BAvbi8gni8uqNhUuMIn7rMbbX9
7f1nXJ8sy6v823jrOoTPejesUUk6dKb7YHOtTlApnH6qKoovoR3eGgrXDDzccoJh2bxcMqgpgWjH
NXgsAypVzdi11xECVb6QMS6cYm+9RVDVgRMDWnFRcHk5FLU1K2JAAA5xoWqaFmEZZ0PV1MgbIG6V
qpCxC+nuWw+HWA+yHQpVizjayxHbUvheY5PwADMIvsNBY52lWwSHGrjU3x4Kek5L3yXGIe3gVvxy
qGnyZEA5iQ5O1f5oGm+6timss/qiNxde4+uHQk9gySvQiMN16ZnX8rcmnFQ6Fl0kowO6B+QGNHkP
ViV6EWYcfg9SgTsuiLPo7QBTuFQ6ceN++VC1pN1UlF508Fx5DJvFLTnWIwBqMcBqEWj5HgnnD++v
/derBH0dUCRBg1lwHGu/nUnOMCWM5+IwltxNQ9BZjzZ3FvK/8HcAb/6ezNrzMy4iNCjAgdwAw7NV
XGgLZYxAhnBELA3zifHyNvJr70JZ6Fk15+XpmCy9I6TO6J6iZLMaxnPKJph8U8IpMGl3UdOITMyN
uq+saUo1bdV1P6BlENGC3A9+RTOkqJpkUC+vNhR/pUIodw8ijkTv0lXRhVP1Gav36vshd0S/Emo8
rwxifGWgzNU41oGGqkwFAAI/YP+kTlzqj00H4SOrCb0tSNVe7o19lAUtS3ZBwEQ+FcQ9Km3GPTO1
v3ep8BZZmdvBzECEDk0Jcf3Yy9Cb5J8DuBVmMNHDwd1ARM+ywnITBjT8UVMdniGWVW9639dny9fR
gZnW7FUvkjzgAFFrGpUX4uUbWwnNegCRl4oStu1q03ZhK5CoS+sApKg5NgRiiRNlwXHELfHCC357
qAXljqYAWl+r0NzVXPhBN1mHAAH6GvxzyE0Dy3MsFeMXhnoVIcMF9YAmJToCAIYnq6XWQOithgZK
dYyUIHlFLfeQEGGnERHWwYtB4/N96Ee9v21fPR8GBSgJzTYMuFgNvTwqwAvEMeIZeoTymNhVMhA7
L67Ujvn0UjR+ayiUPBetYDT1UNJ+OVRkge9CwoIerbGDEY0JzVm7ZsyMaNkFavirwwhP9fehVtFR
NiqYAhNTqJrFMuXEYZuJeCTH+/9Wlmhgvv8SVzhJHEbLePGCuEIYQb64WpDJBLpsNEAPUMkuyJjV
dXlZk37jmhkWPxErTzoAyiNgUbSdLE8C9G/NwA1DPsGlDrtJoLXzOJWqhw4MLiZd35S/m9LiG0aw
vgPsBKsLk/Dy5RcR6x3qQX0Fx397Q2XwybhO+aXBmNvEb7rf0y/8842gWwF4JJqqWGDey/Fg8FJq
SOHXMFhRbEvZzK8pk9AoYZGVQr9gsFLtkiGbkbqx1PiCXoVwgruQAK7Ios9fA+QcgLRAVQHeb43y
c+PBZkzY9THxZgg3Wjb0cU1vZv96dusKpksNT55CoaoRFZ92/i7cAg2WBNz74XfPrAVm+CwEjuo3
KCarJQk4PXRe+7g+Sht4w7mEvBXI++02wO6+MNS6cIfViEYz0ghQOnD7XKMs+Ngp2sGG79jXjXtd
tk2UBoCdb4gT6bMphjCL4YZwS0JiXxUlfL7e3w1vbL5nMlYAGN6zxfXLqTcQFOxGSIgdmaPMNhY2
OXbUFpt+6qaHAE3NC+O9OckoECEkAGm+qNivBtRzMfetao4qNB4WeK2BXZnHIdVJSNCOT0iQzeAA
lNncSDfrDGRzsCkv2R++9dqBg156HEiBgnVKXvQ8UdAibI6RicyDAQhsW8I17eg38iN+oj95VtJk
4SSqLBxhzHMhfLxxvC5ZJbALuDDjvrNMy9/yy3Eeyqno5+boy6ZA0UjE1yLsqyPAE5eM+V7PMJYw
bv6olAJFizrKy6F6BeK+Mkl7tAYypZ2ONMrDifUErc5HV1b1JbXmV+WjBX8OkDVwiUjGwNlcnV4g
mwE16yTiaLoozmwKkUUBEWFQlkiXWoxBQKUFC9CWSbNRnid3kKaJ79B+DD5Fyr/Uk3214JB6oB6J
JbfI5AG4vHrVAxvDZrKM2ddRMybpAIjIvkFTPcNS66ENMrfXFd7DYeqV/wVt/mFXVdb339tlKIUu
dUpoQuB1gK/kvpyDmNOg0x0IY9JLDDDhqkmDqCNXkOIwVyYaLpXH19kJSuMIHqgQIHjgWrZOFGBk
jGSLBc4x8VmQ+0C/557LZQpfIhdaHG6T1SULL5zfS8rzt+wWEJVF8hEgUGRfCCRrOSR/KMYOwHfr
FE+dd2QmIrfWaCtI/Eu0ZUcV7E0Hk46WsUsF+jdHXnQwFp4wlP5Wx7UxJcpDE9hyTh3Yx65M4h0c
AsVBdZCO5pBJTEfbIbjYwLnv/Yld1WPwzBBkQgEPVbzlBF0Xuyn0RIhCN+csgIvKa+UUW6r5b/Yo
l1GwqYADxHUU18S1rHsgIjEmbG7PxjhyT+zRS8vRkDMX9pzVzmwd3n+q1en0PB7qFR6uhwsAdp3c
tsD76DKY2nMTRzQPA17uuRlhAz67l9q9bwwFNTLURMDlAxBvjTEC/7xSbRO3Z9xyMU99V0RR2mro
lSYDjS9dEJes9eUSTV6MttqHAEjPlmjhWYlGiBdlFQcHVuqwQRu/e0Ai790iQg+Pvc+TMwTFvBRO
zs6F/HN1Hi8vd6krILjgYAKuaXU8ahi21A2J2nPH/bbMWwhWZeBpeg/c8698q4Uc5vuzuT6Q/xxx
AXKgNruUM1Z3lWnEI0cT3nFQztNVHUxn+Ewlv5i0hqOEf95d7CDL7WnyaUyiws7KAJUOCOEyfLn+
EndyhW/GybQ8P67ouA9C7wQh4uVZKIkQApbH7FzPgYXOL2/CTA3CB/+6BqBtpJiN1i13ro7azCqa
sUwdUEzPgBSLTUB8iEt7qBKWfRx+lB1EJiOIA3h50U7O5sKLe2u5OKgzYddhM2DSXn7VUTtom1s2
OysFA8saRFoo/5dhFhW+faosZCoj8HFfh1j4H0RHvU0Zq1hdmL7VWf78vpYrJlTZl5KXvUqYmiVb
jmnIzvDLmoGI0IFC8zzsd8Gg6rSgo5VGbv2b/eQ/RwWLO1qktHBVWq3SwmojFbeYpbL2omsAVz8z
43YAuUzzRgFJmnU++dkNdvxh5mq+sE/fOhQQKv938FXI1sVgoC4h2LlHI+96hIBfDmpeeKzc/sv7
U/zWZkT65WJzgCAGyZKXMxz3VkG6fmLnaSjYVwCS601US40aEAJ12uImtH1/wNehCiIAQNqhpwWJ
j1fdCh7SXqLww868GvobTmBzVlSh3OlpvIVOeQUx09g8Ksz0hTP9rWUErAt6ejYuV+jQvHxS29OT
sGnCzhasZXaVPVR5oEGSddqIXNkRlPLnEqiQ95/2zUEBQI4gzIhe9pq8CgVk9ECmsjuTSs4PNIz6
k1fChzDibbAt/JLfVX14SRt5DRt9Xru4XywyiQCHIW6+fNSusYuyNj2WD2n8pwk6/HtErmkjBiru
hRP8gqtqeB0L69MACvsZxh0cReTQu8SefuvpoesBggISo6UH9/J7FMahkHEZ2LltEmfrT6H8YZME
nWndVF9NEhSnSUp9YZ6fJ3IV45aSFKCcKBJBiXg10QAlxPU0oczvcsi3w0/dehhkAF5/TM0Hb7Lt
MSsHe35q/SbYAnhEdlGVTJiSrjsURddv0ewlJ0zcpTrPG68DWtUo/yLQ4yayTsT7EI1VGbbkjF4O
BJZkPOVRwL1NxKGKODlxsZumRu9+cwUuQQbpKLYbkCKvmp+F1ZdtDQees1CkhNEVINWpLTuYNCAZ
aK+VlpCPCXh4YRZePSuGRdqNv4A8Qs6/moS+9K0AhHBybkbH+dXAQfoAuEp9bJj+XC2HmmemS7no
akzAEED+RfUEiw2tFUhVvFxuvRG1p5uB3fSwdql2vIh13KRA1XZBl6GdF423djHKZpu44xT+XskK
gy+1XSiMAPcEpu7abZ3OpEXBKpI33TB3V7jHfUSFC+wlI5wU2ibmQlBcnduAQuJyiSYQcB8LF8xb
lSdlr8Kg84MRTOZxxyX4kTqoIfcOg5s9sIve7furKMGr+9uewnCA4gOIufBwkOgnq2jIu8hniaf9
ext2aZlxcYNpKUQAQii0IVGczEbbHI7rpGGnutPWw/vDr4LGX8NjSeEmv4Sp1WoChgBcbq/y74U3
002ijDpYLbcBh5ySnBr3MdBxmIHCzfP3B14++PVz/2fg1XN7ovRGUvb+fUzrLheQvrqjrhs/vj/K
euH++XbBicFGgXjjuvxYwuTBH3rh39Oktj5zBSqjhZvmdoqjct8NTXLVck9deLTXKwhTCt0jVCgg
fgSU7cvdwhNRl3Y5+/fz2Okt7OLCPByBaIYFWpC2SXEJ87GOSs+T+KzrDR0N7NS1hkxTRRUL59C/
H1QvM+aEQwb3M8jQe92Ugy5UbkPK6baBqMdjB0XbzCU2vxug23KhBLfKrpYv8uzM4CGjXGwTlkn/
W+2pFvHk1BUN7klYsk0gh+roCvC45667pNDyxkuGcRb4K2A9ATq+FrcKy2YAGkwH90bJ2yFSztEr
g+Bro2ogpSIzXCL7vrGS0PhBGRW3ViBe17gF5oqkmLkM7iewqveslckvBAAr1xDm2BT+lMAG0L/E
nXhjd3qQoAH9cfF4w9n38n3CtM6jtSvDe9jnAVCa0PGQGAnCUTf657kAn6LuunvfNtMlP8d1rF+m
EtV6pJFLUWlB270cutCw/pLMCe77CRTYJhzQwvWhqV4AMbmdChvGlXVZbYIIdkNolcttBwxQSiBN
e1OMNNwQ1tt7UfJLwPWX8wDcCAI9Uq8Fso4bHi4mL7+XQ2tCUKsJfyxEieQKxc7GvSoqmw9JXnge
AL+KjVR9bGVXBr8n1v88OIYFKxq4J9BM1vA1oj1UV+Fe9sP0UbWt4cJwxEskeR1Gl+jPL+PCn0Oh
TwHyKTwVI2DmXj6nT5GxxJ6Jf0yAqe2ayOFb7TbTPgklpBesCMz+pLbtDzEcwFIK39LfirooiWJw
wNWWYhuwJWBIvRw/aBwjUd6mPzsDwsg+gbqifSsGosJP9UAcXaQWVAPmC0fnqqCwDIviIpTpULVF
1IeI9Mth3Wpg0+gP7s9ZtBYYcgkJ6w2EqMLhEDW8VyIHgMiWDx7ohvEtYKA2vZ5ES0TquwUg7xCQ
KDZjgRv0hbTr5XmDb7T4GkOlG+VudPigD/XyiyHjAmQvrOyfQEmCXuPXtbOlBRtVHoh2+ByzXl2i
4L88TVHHBvcd5FFU8xfc9SuwZGxBvU9FAfmFcoeAU7bRH+BGaFKnbcmP34mTfw21JCKL5Q2S2dXB
TUaJDQcn+18g61XeiSYSWDfQm+Lm0XFpdDspAgtC7LUouDDj6/eKlQ4QPUgSKNBBhGOtM4DaNrym
EkPLtFaRvKpi5u0mqPp7aRWF1h6SA+yS0vur9wpYL7SAUPeA9SNO1tVUqgJuUG1CYBtrRWizW+UY
ZH2JU13aXbl7/8W+PMHxYiFGsxzdqHWg64dN9XLZWDjDImsceJnSICz2HWvR1286nU69U93oOfJv
IJlWpySa2/37Q796TEBsl7IcFu2ihLEems8KdULoQsJp3I+n6zKZik2LO8uNO6AJ+JtjLfD8BEQu
sKeAxFk3vkVlSYBaWIHHlAX9CrnDPkyBFpOndhaJuJCiv3oy6B6hWgpiFMp9+Ht1NtYORdF8rjVB
wxgwQ6CM6jYVtEmSVCNIXRjt1RTi9oPeDlyncDRBYXI1mj375Vy6TUhSu/RtjdGgFprygBQ++h9N
UC9gXrASkmDqzt7kx5/ff7erNhPWEN7sn8oNqBaip7vanBqV28ZTXkFSdEFcG2LCHp3yXrdxc+xM
Al8v3pUUpt02j3+QGCL/aT0m9udxFOPveX7huyw+v4u2P1qMixPy6rsQZMtzlOiIpDLyqp10m/Fq
7HqFKY8YHInmS1IMr94+uouoZsG4DcQtnA+rDeQqWRoUJkFWYHoU9+ikyi3EpazUb5riQOpO3pWh
p/MASciFDbRONaBvvBjzYPfisVEfXUL037JZ2JpEPG4VhjYebb9MbX8P82XvQ8dsdI8jdzrUkJu/
cGA8ywD952KEThNyLmR7kBFFeRS4vVUEVEWFINR5Nkl95PDiwR7AI8+5aSeW4d/+oxcS0+1NY9wv
4dhWd17rSvYUNo46Cegx6jTo6ulDYLPKSU3UTv2posz/DNBecHYiYW65JCCtV2WgrZ0A4dJ8xWmo
T6MNynE2Innjt5Fb1vLPy8F/fTf/Xf7sbv98BvHv/8G/v6OwyauSjKt//vtcfeed6H6N/7P82v/+
t5e/9O8b9ZOPkv/8x/mpF//YSvbjaaw6tv6dFx+Bkf76JvnT+PTiHxs2VuN0J39C4u2nkM34PBy+
8/I//39/+I+fz5/yOPU///XH906ycfm0El/rj79+dPjxrz8wWf/190//60fXTy1+6//8KskTg3vC
0/p3fj6J8V9/RP4/oTmI5BYdAchqo5T6xz/0z+Unof1PtJdBkV1oWEA0LdkH6/hIMGL8T4ROlH2f
Qf8LxkN0cvmBm/wTGxUhHV4mAIKi4v3H//tmL+bqP3P3Dybb265io/jXH8j+Xmaki309ICTYilDl
AaIEnOeX20H2pQ1BeavYOEzTE8xifk6k9HKII5/8ioRZE+jjMFJyRNaC6qAiX2qfLuKpQWa7k7tx
YO117kIDQX8Bx5ktjJelTGUJzl7WFcu5LWOe3MoAkoobQHGiKtVjqZvbmgZCbQbiB4ONTxlQSucp
NTC+/R4INNR+BAGkL2YjUXbtE7crP/V0bD+rMVLn0Y++RdKRdw1rbTsFdqBhaUxaCN9AmGpTyjA5
DGGSK38s6ty2yvgOzt5W6KSdsVl/1mj5FiLVHQdIaAR69pTEVTzvK7/NJPBZOSQi5bGP0TkRwF8e
gcuXWTBok41WdRvNxs6DQqjUrobrFud4ag3eFSnk14mHHaQgfRfqeabiR2ixnkTAqiadSyfKG9PR
nLk83IVshkIYkGtEgD5PJN01tT2IrRpGFqSJXcgusxIG2p8qgu6jmAXUtdxcCAcV+HKxu1Q+FLfs
2WtPTgiA0wDdlw1vEwBRyya8aUHHSe3W+SWt6UxboR/Kob1G4UuU132rocuKPJ1/5NxPA6hkngU+
UqYoN9TOAREe4042gd9U7VY4shrS/hST8oMMMLheb7kLZ5HUkJG4+dKQlRkRwUeL81hkuixnQGRt
PWcGap6wMNfxtpMwtPk4TQ55kIk3XqGP8XGoNJSHQum3W6e36Vbafn8V4LXd2rQ/yGHOAV+77Zgc
N5MzuHmDtluOO8PWUeIJZFSocTnC3gUITigS1WJLGmh+A4oz0rRxkhRKD84N6A8y2NRup8O0x5JR
Rz0G5LaMS4L7FuqfGpLdzfQB7qUOgMZVfy2CaI+7LlABeibbqCx99K7mpi82hMPPB+aeuC9LCGmm
lMb6XBTNgY/1KFLid7q/a1oykyMI5xC2Q4lf823Q6IjnAVgKPPMtO4WgNO41EMNJB4DigswVUbUT
VnmQRhdoKakyq4hQmeJShRDwNBtsawoRdXt+AB645allNGgcjXx0ijkC3E+VNSjebocLbFgBOxOD
LQuNjxvcMVNZMESYPrzScynzsYcmBfPNkPJq+opO+i+GeN873bHsR4haUnRwk29h7Zlt3UdjWvDk
FDlV8dHXoJGjDdJv7b7UiEYMdizYRxWU+SlcdMddp4zV/nSxmbZY05MBa5f2Jpvn+hgGjG1JzdiD
P89TlcL/XJ5nA5vnlODoqY+dGswtAI4U4shUxVPqUabmrCo7mRqkZ7mZqThart3eg+wdPZTKPoVu
77K06K3pKLkC1E3Tq85jYki7IWm6lKB1AK3BUIFTqzuoSk+ADTVbFK3ELoZwPwg/EeqvOwO/tyd7
sOB6iZaUaLNZGDj3+JUJjtKV9Z0NmiTA14L357LrKjcV9sRuXTnILu1NT6zdiPrSN1U6Zb2NuDZt
2kRdFOCaO2V+6cdbarXlr5kuDsd8GnMYXKB4puvwzppK4qWD1fxKtE8/NwkEIHaqIiqVRDostTjV
URoXtdlYjFT3hVFPiamT44BSSi4aSNEONakzq/S8R4AE9DGylNjZwvV2bVXynDqxBqlxqFi9sSY4
rM1Nl9j7Iem/LsiGYwK7qSuIA5RTio7eqFPfNHQ39kVgUp8P3uJK1SQ4+kZuUhdaFHjhkG1otH4a
AQ3KPAEKFV4sllnVbLpO8XSaTaeurJ5LkOJqh7FUhyWfU9Qe5mMno/aaRn7/mUZCg42YiF0tCc91
WfE9aLmPXiwkyU3wiHvy0o0QJXLwwvAPoKPfND3YwZaK9zDIi1lKwKRFovkZ5ys/ChCATsB2Zr6t
arEvp/4ctahGDGmDgsjij2UbCODwsSzivB2g08sNxMBSEbj5GAbyROaIX1mWvgkSMvA0pg1sPSbf
raqsRbs93PdVFd7VFmQMPFGxL6DLkA+zBM0lHVz3i5cMd1DdaVIGJ6605f0HrHLIFKroDmABXIQd
/w78/clOZzKciyT4Saf6B0jPAYQ4caPMYe1iX8PJD1qVSckMDoq2m3swmVCfzPTgMXCX/XuEqPhY
sSbKeemb82D37SNrXeDV/bjdeJY9nHoHkGWgISFWNBccST2FUOQT/AFyBcntTjgyh2YuTUfOEHKr
Vhx1l7AUVZppAwp1C78qpfKecw/ikrBBUGkPxxl4WMz+pk0oTwuhT53rwam3v4fG2DxutYBJYYjd
VhSfBoZLOhDu0IVMWZhsC4vtGigSZ4NrQR+iqmrIAFWO/Do7ij2O0Og6VKPLbmAe0VkZBYB6SkHF
4zCoAuJvzkLOHouoophIMuPUTKDO2t1ZzmxSakNUJCvKQdAjhKro0zRCdxrsQQ/Sm3AVnR5cWjlt
WlGQClLXld9VhI279dHHZVkMbs7HWcbV0WMhMORowH3qleMNx3GsrtFNQmCZRaHTSDRgpyf2yVQl
1Iw0OZk4spI0IODrURowKw2BuPpSo6zjZCjlO/EWheX2Npyk52+Kxm7OY92G45XtCGNS6GOeEvBF
vkRlzd2TEe61w2t6K5puRxdjSdqw74zaeaWU12QFgTF95rJhfJyr2jYpqksnVJFaKKkgRaw36A3O
adjScgeHBIriPGRHPGlMkMVlC+VTtwFIG6ES1SxTnQbi3VeFC+g8lgkZNtBJTW6JjcnZVpBSS9Ki
0c230hlrmQKdQ90UBF8+ZjAbKfos7gGAyKukxXPUrs/rHKwhr9+NJpQS8BbbHzMYkLHysRyn6GfD
1F1B7RH0fg+M8oPfI7PKMYOjm87QDO0++n3Ul3DQFh3fJm0cPbmVts8QOo3a1EdSWlwTXCU56Jm0
kmkPSKaB9+XiU6ZddF32lFfWjBYt5CG2hodi2Cnf0r+oE7EaB6j1sYLnaz5hKe0tYbtbINVQbbNG
prytCLrwRrnYtBCGgS0gLU9T18VHQQFjqjr1iRPCt73jQrcKhymRmZMMQJBXDC7GWGl5DaEruG/C
qMbyQyoxVV3/ycAgtMym0DZOjh7WrXCKE+vcadt3QXFVtK7aWkVskZzFsja7uZeWnZektQGVb8mY
wSNgghKaCcomHfg8H+DFUx01Ja4Fr79hP0pXb3ET5KlTNT+byg9T+A651yiXR+diUhrA+6mEq40F
yiIYb0x9QyGJb7y5EWe7HaB/EIqcRj29I6YNBDYCGv8AAl8FNTRyMMtI2r3WP09eQHaJtB64sasy
V1EljhX4qhtK+Qe3DGEJPtfk+0ymvV23DAbJQnyMNDMkVTT2voHWp/cy7pxfmNh+XzY03CXausOV
wyRpxSoWIwcvPoG6ZDZAtCVfh8Gx1ZYYUYGDo2P9ASd3LI8jKSAlFnC96VodfyCI002qbKB9clqX
+puy4ETlFU37Vc9aAezvjbtCNQHsknrPOiSd1zwRr66z0Z44SV3h9N/njjkwMgC6I/CQxWwYHY61
Jf0OxtQcUnCzCabmBFldnJSAbYZznmjafJ6NApXQi9R0VDOFjhrTck4OsdXDEKawHKiqzrIa0RyT
9aMTzioB+R7QiV0MzUuWaQ1dwhRGoGF5jt05CM4k8CXICzWrvD2naLCpxDM6m9jgs2ufl4PJ6ITj
KiVh16UFeIZjjv+nvAcTLa0jQA8p3Vj9AKyyLhPtuSmaJ8OcesnoTjvQMPtsbIfkmbiiAJDTNHdj
E36jqlW3DdA2/pZoZHx6U2KPsQlWtxWfHxIFY9SvvImQX/sDP+Ak0C1Lk6GXTzP8CZ29hOBPfRJz
1aWypVZmSwtGSDyoh7sGDh4/6oi4VQobJaShU+EHj6MfVEgsZRT0m35oEHgnM53bwffFI+IIgIyN
XfJiY3XNg1O5TXccSzKrbQghmhGDQLXCbAo+ih8Dgf/lVuv+JtH9LvJIC0buJD6HgdM1mSVI/Clw
FU52yiFJiTgh+E0fdfVVUVTBtxYmYlGqYEH0RfkNGzcEToDBtoYeyLhtBRKqlvNbNPGxiz2SPFUN
rkcZEuI7sOcA6ZvCcdyIEkdKrmQAg0eP1QZ6GkHhIu9MLBVsoMQKI4y+6ytrayN4kdSxMfc7W9fQ
5URUhUXUWFO0qyFgFmYgNITRdtCUarg0JGFWWrr2tyNujeFXo8Tgb2p4icLWpx/9jwDbhQrY7EnU
Gwigt1O6mMXdtSibDVsCYVt5qgg4faEaS3TvOJjt0CZs218c1urNtkuo8wEZDOeZ8NWSJpX1ninF
rou27L6ZKYqH1LEq+1MI80vcsxRhycn26+62Tvqg2VVokSCL8zpAf2xPbQug1ek5wE0tOVCAHhH4
RR/an5OkIQBKOb11bqoy3ANeXVxz26pK0N6q7gMryVRtp3JUd03hjN84ypNZP3vFL8EGta2dKUyj
hNgMq8Ugm0WryLtpbA1Wk3GGrsTfUU/SkJT02jbeoO8D7TdZ6QSzl/ZzYKu8AHIn3oxVwehZQnNy
QE4aIYkciADvvpAxbkeFhm/mFhxod9gExegXWwkd+08w6+T3yVzIEB4mutp7CofA5y4p7OIIuqAW
yOuB5swJOLA8o4F7jizAA+BeeWxKu945PbKaNByMe6uSHvzNqZik2JEAWUGKPmBtzixBbR1GJ6Od
O4JVn+g8mvaYqMqqDwKeyUh6yTTndTOX5QmKM7gEaW48FKo1RI+nfOYVeYjBd59yM6Dhe+P51dSl
g6NDfbCUHcEOwe368UxmXNJuRUkTmlsJdTmISh79XjIoM0Lx2S62yHMRyoTuxy+JX9RWOkorvDI0
djeAsCKt4Q217ibSCEQpNLEQCaf7cBEskpDIywvfQ8OSVv41pOfCAyox4pY39SIow7q0sUL2OYJd
3gkpSHxIcF95gCoN+dqUUGBDPyp2Ug+XdMTSxQITC04NZQoHOrgfxa7ReQ0tyZPqHRtpTtttQpeJ
I0Sd55vKxzwQU12PBM3rxIJNVIHjIDesmMh15FF/3LsOmjEPTd/4vwjIkGivD6pp9wm1aviiDBFB
oUopB3culvCchWXIbuOxmqEl0HQh2LHpGBmWfLM8NCZrnKtD/VXptj/xAfvuJuqtoN3rygJaLbWZ
3PtFvAF8sshRxXqAbdwDBPs+0ST4YcnC/qSbCHvSGR5N16OAY/FbFuCj7OZO2+W+jdHZiQs63Ujk
ew89Um30s4Jz0bf7II4t2OqUH8cacQ+M2EG135C0wgBhuEtEf89d52fr0JMr7SirabvphHlyiVUB
LjIeymK+R1shSUfRPA2LMZkdBZ8scNdSFXS3PO6A626/BNx/qGzrRsM29tSVBUFJDXC7kHQ3/5e6
89qNHEnb9BVxQBc0pzTplPJSyZwQUpWK3gYZNFe/T3YP8E/VDLp3FlhgF+hGn3SVUkwy+H2vrRd5
UaBezT432WBsH6Jt37Ci6ZHn5mJXd50McByMQVaL771Tmj8qOsM56HxIjiH9WMwybpvyrPkdEI0P
jlK5SyimNA9GX/aARublhhnpvGClDgyJ1Qnnz6Hu8ie9HnpwGKZO7vavGeg+MJT5kBXtt0GyEQm5
BavTTWznlFeneSmpvu7Ycw56obci526qZvHsN93Wx023TnwE1xns9LncLFQQ23DmBX2TrAPvOGsd
A39bbkXvk4/lPADqXLdGc5wbh85ecI9KcG4Z7BSwQ1GylYeu1+Vx1hS6crPYufpypcnmxmKGT8rC
CTYHHhlFMuGw2Xl2tPq66QqdyaC91VXFXOJcKj6sbVcO+bQr+9w/msXCJ1m6WwYuSfGzCjLRzHE9
eU6sj+Ozv7p3g+G3qPfSM76VJ53zCWqASprnfhQ/4basswFxdZoVay6gTX+llf12YzjLDbOWGbSu
e/AGAxxt1MPCSb7Sxha0M2wf8NdvBmEX8VyVxzbX8rNs0zu1tBh7zRs1rvaDVcFJ6GIdgg5jFu6d
tjtKglUOdAOowOlAqNzJswL2nu7KpHrviPjh1c+0XdfxAXn7BwyuJ8qW5jDZtDk0ene/VNXNYIjl
6GTFQ4uNJWKJTLj5+vzcakJasXX5zkmWxRKmPqn+tAPTZhGk2EYP2mrrItLek8CslvGIBO+WYNLH
ra6AkVS33vqlWj+l7R3JcP6Go+s9b6dTje1wb5XrLWhCHxCA/GAwvesbxSarQvlcU3pgdYY4FDBK
58yw6SaqBRkucpu4z9R2KxazO8xut8/bWgW8hridOL3DyqzlIz+mIxaQx+OyUB/cwfjoK6ZfROZz
UHadGzRarR8caVBQOJjXjTlPtx6IWjB15dPg1A+iSN4mj/QPnzc40wbAgJ58VcAwpa9fOzWTaZLn
I9c15zU0+ffSG5pTm9kN00hFCVnFIi3j+dKejWNFvKarvuxAQG7HzHu3kv6qNcQ7bQfEMONtvcxF
U1j56RzA2r9JhINhmm83notbfTXkOXXK8d3PVIljPT/2lX3Sx94L6A4b/VtKCWf2yMIxkzjv7Uw7
SEpSxQGcH6C0ESjIvluN2Vc/Bt+Y91tW+ue8M7ZH2bZ60HeZeT9knvXkbMV2Vk1qkkOtv/isWXEm
KmSphPdE9CIUWTjLdT7MZDa8UMaqB41a3djNB3c3IVd9kEm2nawuqXk8F203rYD/ujm4n1MNoAFn
EquOsSgrOt40aukfi8SodwNhEKjssit3nstj2vTGzi2KJhg7wLciP7Vl++TV2z3WyaeUOT/op969
UtTWUmuG8ZuB1LRJChyda/KeB8yMThJlea4CQQUBgr1s5hXnPhnl2IfgTE3Q5KZx1TOkHLya4lE9
u+LBdYISZC5Al/Qy6FtxLGVeH+ox3Vhdii1SnVvHRk6kaj1euxboRF3mt1OhP6+9c9Bl10U28NkV
JvX+S4MKPKTTssEz13PkDfY5b6Sg3ns5Nv50nN3lJOs6eUy7aT2nRFMPkVtax9Rhg0ysUr6SsAlk
uBU3ZD8fiqwur61qHuPBVOU5p8z8jby077a3iYDEchINvPF5I2T7CSpIj7K+K3ezN5yWYiHtJZNP
g1s3YTaYJ6okgy6nhsSz6ubFzN0lWKb2M9XSz0420Uz1+q4Wyxj51fyz5CFpSyi2QKvaepfbnLQb
WyPrpAW+wUrK31qaikdpkumuSu0hmGfqWNmKfxR0GrkYJqrB2AvOkWNuVz9YcHjBa7Tp9jUdRtnr
4iWhMNbntO7ZoNPp2bE75w2ZgLXj3uPDezJtQl+V15ekgY24ox+z2PbZ4r4nefMycUHJKuIz9725
X9buaJfOcSmTa5VsX6ausrDuofejObdo7jSXKT1CiNWhnHyoJEBzm+S5st31C3Wkom3aNIJdS04T
x9Q3S59ei1GMsdd739ykeGM7+Wlt02156bHozfGGuXANlSVAdCYrRPGfRE0GYsPf+eg5IwsPDe7X
w7B92DYH0FT0LhLLckej0rWyPNpjSKk1P6qC2lEEgdaS7FJvpM+r7bHWAGTmTVBProzsgf02Xyii
CXED+xe8zb2ds5Fv02NbIPZNnBF3evEyansQGDdOM799rbzWufb5ln8IPZEfhiZe9U2itCRDYfV4
qqtC3lKrrGkQjiLJI7g9/4aJq7EOBIIk5NbaEOZxN3MJwqRMhm8Ldsr7rCh2dJHOJ5U2nQg2z92e
iXhei2CmenyEkNKcfAqXqiPxXbMq1d4qUIWUayy2OvECu23H4kFt/SLiyRimYscmNWcPtWaKKhQj
dM0qlHcaODp+lkD41/o0F1+mM6ZTgOcrX55FWSmdE8FtDl5vyVM5bHMVTMa8iPKa387NbjMCZMSJ
tCN9V4NtpUFWjtYe1IwipqqkyTWlQzbJvfe1rq9LQjFrYpt4kVb0KXbmGuKyr9CntDuzKb3dTGCa
FWCD6240T1zXSaN9z7nX7gxy1Gj8kjS4rGrnzwlQMwW9xHWfoIiTnZFqPzhubprNiit3FJH0UgzW
Wb9Eqs3CJkkKGwDBL+OCGpofwpyziEfHjhakoK8Ex/ASmObbPikwZ7cpMYYb7tnOqjvmb+4wEnFR
bKcCymQQGvjSz8zRN604Y2E3TIdl02pnZgor3ZVFUrll0KkNvU3QSKtUPNymHgq33HYTsGi662yV
vHZbWX4WhLapAN55MYKsaZ14cqrQs5M/lWv/N/QM3VfzOA5fXyOChv8PVAykB/yVjgGV2o9p+JD/
Knz444/8KWMgDegf+MDQZSNeuTTvXQRLf+oY6P3+x0VVSvCijpIKST56hX8KGQz3H5f4e6J1kOfh
R76o3P8pZTDMf1xCaXT+LmoqL6lW/5WU4VfJISmMpEWRUHWxV5PLyMf5VchgexYhEBR97ZZ1XmML
ctwWjbga9eLe0iT9Ds5C9B0qW+HlQdO/JHPvnLa0No8QlwPYXRptTW3taiN/+Jfr+E/Vxb+qLP5Q
kf6P+IePRs4t6eMXjzuZApTe/PrRcqguc7RVut9mI3mrkgbPrFbjqA87yyr33SzTJXZRnB5dntOK
dnk4jsAReXbUE2193MCD496a5BNrAK9u2UpEaprRks86b3fmOBrnuUuz/K5ot7FjjkxsFW5tbX6C
6NHrOrVJ8mUa5FTGRTbAG3B6GmfNtoe/0dP+Ztb941d18PNf7Of6f0iikUjJahCoZJfpmvO0AAnN
uyRZsjDpDffAOZw/UoS5gZeW2n7QpvytFp2GzGLNICTqxs2vtdEk5DkRxt5LfO8HsIwRTmkX//WX
8odQ8rcvBVqWmZ0vhv/8ngGQeT3Dgp9n+2LelruidutnnDzxkHFbkAIy3xJO6T0v2TLscKzat5vf
ecdic9uobDn4w2Qyl+OYtDnRNuu8+5tPd7lbf/l0fCD7IoV3L1L9fxPEO+3iVN5SsDV0cnxsR45n
x6NWZDZALuq8VN/0tbylYzM5ScxdZwGb+jcxS396sH77EOyBVBhdsowvrV2/3reNpCnMGRh/XEmb
yXWzkK5E5I/XAQmVrykdkdFqVWsoq2KIMiEpc9XBcNwUWnTIo3JoDLCWzYylO+tnTUx7ZG9ziNiw
DWSq2odZXt7YrbZC/VblzmmEeWflYt4vtpGHXfG+ygHkqdWLby1oPKhiU36jXgBG1lX7aqaQYdDm
J7JuumtGqzKwV5MSPseY8qcMng5eLjVVs1et+1GI1MiiqjQrGEkTh5sD4hk5yZQ913pf7fUBi7ZZ
blASyt52fgP5FFjENlGdhM0ImfRlS5bCe4Hr1ogkS0aLjyGosa9U5+98pce+UTy5brlEUiNGJig1
+/vs1NU7dTH9gVJkAuMMIk4tJ4WWHrYFkEP21cyaLRi2OxKpvzStMsKeXAoy3rm+GDaI7+8KLWcv
6/NvegE6kqTOfNiWun/3QTBuECCtV9jb1/1oTkncJUN+zARqQs3u5UeCJqeo84aWeIjaflU1ygw2
w8KSRdAy1x5r2d4sTVlHcunFGfF7sW+dynkwRFFHCOC7eHVUts9WozmT0JN9+WNVxqQvqaOhdY+W
QI9aD+q1Ma1h59Gzs9endXtFEN3Fdev4t1AAQ5TPCBsCdMP++zgnb543322rrvoQCN16ai+4uOep
p3xe0F9l3uo/MbV7P9OqK7KrRfOdG4vcvZCaUQP/epPGStvgI9aSa0/qznKTmhmbkDaY9aNDNgup
gYazF0Ob75dlfETnCdLp9gmwUtoDmNvVGKT+9JRlhc/saaxTuHpqCaq61WI/50vEv57temNBETXL
/IvJSoS+3qBzmL23dWvBsNr5rQLw/9IyOYfAY9mdsNr3hUgySCgu8lbqc+ywBO5x6X1HgRH3yeIf
l2oebpN1/ETXZIYLoHqI0hyhhkKCCrcTMzkJ7DljH29k/UQ5N1ItF/NKbdp91hfA5ULeYcxiFnem
YwWEFfI0guJOyfijrMSdQBq0n/vsBm34jDIq9y6L4HfE/3mo5rQJSHwXuyKvS5yeOd8YIeWh2Y55
kGSJcaHIzKtFJdlPC1rlhrNG9wNtysy3eQMPbY0SGRaKwEO+VYjP2m0wIloR1uMwDwIyyv/iVS0D
KdIx5J6cb7uVka4s8vFpJZQrSNvevustETfrZsSgkhe9gajbIDdW6yz6Aek3sjk95q2BkLVZ/E8L
nuhYqMx51QiHe+8aizmVaLVzUksAyqkqqdfJUz87AAU+tKa/3SyGV+8r8t1uvb75vnbrSyoZjznv
xFl2RnogmjzZaV1rfxusTT5mWXLakgqZCvvwfbm423msZytsfedgbGDRRbI6DOGYJw54hLUyEIVH
zljXZtPPkmf0ncQZWp0TkJ9boO30gBTZ3VXjnIbWSlB0O1fURW8obAYL54Uslu5lagrrWNQzjxtQ
ylSt009yG+ab1h6GWGxDs8VtQn14AO5S3PmSQDH6al8JVjiT2eMekYo1bNBJDxrn9qfMqVVcl1Z5
tUqtvPG21HnJ8TE0IfLF5qpNPBvzYv5GqnNYDlpGXLfX39hpWrFkVVMW0Ht7Iu6Oem5v9p/mZhMX
Nsd4kObYRuR9yp3jZIxQ+pKgzDcWgCmR5rdpNlm71s1fWkKzc1pslASMU9N2X9gwnmOqNDOwG2PY
k8Dq7Ft3HE46OppIxxxC9DFrJDGGF/cG8sWgGKv7Ppd11Lt1dqyNvnidCyN/ZhnUf3bpNl/7Zv1Z
bn5+hWKBTTvRxNNSVFXUpD6d6nPx03f6R1JL5sDwJ1jby0SFMxUdGp3h1ymJkseycdygtTr3uneN
KWgGldwiFLmvt/FbYbPZoJdHatZmJ8tajHgepuWIG2GnQ6mcnGE+F468dVdhxfNq3XQ5kkhNkhAI
fToc3a6eosXujUNJzwF1l9spUTpFh9UU5N7cBa0zjwv9qqN2r0TpUfO8JqG15Eukw+rAqSWfzZq4
USYTXne9UyFpStNwUt0Lgcrth9H33XNuFlWc2yjRfEsNUTnZgpokUwVbZRdXjWMvoWVn1sEp/ZQH
1DbjxVfZ0c56994G84iyDU1cTZRyYNYTwjXgoVvI3L4Ke5v7mzefOlD7XCKtc8Tz6jePAEA45Uzt
ehjz56kwltBYk7teqS4eyqr4udr1dN3YTn1doNo5ULrYhO5IhyooWy6+GplXP910mm96OJ5o6FBr
wmAugTIa/W4p/E4iBdBopjR77LaBq3WFC05CyXhQpAhzwktDCsqUdFHeWaEQRGY2kYd2NeTEK8aN
B30T9GrVoUwTpRn7Edxar4NJLpX1uObugK8/T6om2W99n1FLljdmICYIiqAShl/tJ7bZ7w0vp+q6
VwjwrnBt92ZIgfwmf9SWW3RRjmhZD3VuoPbQ+N1ACC59xuVj17jocZNq4nyCaiA+mV6nmxGq1Dmg
UkJ/Vhumnh51Ap6dnTlbw3w/NSsZA1q+8Lt1LnLgjWyCa8Oe05/TsPo5vazZTJUD89UNt/nEAjN0
e7lkzVn4crlx64XrYa4rV2idEgu9Uloomu0ds46IsZAvtlEZz9PQlXtbqeqmazwO3VVokZvX/ocO
DnEY3NZCAgHIG2Ts4y4PbJeVcSOmiS9OTyH2SycPrSmz42lDYBAoicQuHCx32YOcLl2o6WqxgB3a
rSW6HZMoGggXRfaI+eDZLe1Ku6vtyQ62yUnvJjylO7XOdcwpo19t0JHXJB8a5wpByBswLqvKiCQc
HYyr2jXOCAQBCBkgX3CO2FWQIFI8gZwnRAS7vR45tmyOXePMj5ay+5M5TYMIAN1c3KuGeRjsaf3k
CjCnTQ2gmKUK5wFEIzllIJC8xuqZ6WkxdsmGXKajs+M0bZoxhAPY+p1JffJL2+nWO7O2FfO/bLCB
7hYnbtr4DLCt+2URy++GSGTsR7eeH4fEl+xdzbe6H6CI/PyFRJM1TNBCOGZxU2rihXw7L9xsi4FV
AQ7qwlxis5QPqlfWucUxed5mdwunHAXDSCkj0BrhIA8Jp2xxKOh+7lhijbY5dIlK4E/SKiq0SsH1
g54RNdSK4oSeKEHlQgh8fe4IoQ1EkmTjwSgnQ7vOklGa9xCdGZ0r+VD+mH0bCpPx8seQav2V7im0
WigCj0NnVq+Z34StI7Vg2VzEecLpnrTW0YK8SvtTR/F1YOM/vtVgTY7MrTi2VwrOg2JbJ+yNw6L2
jtULPSg6G90cSmBUVCb97fM8y0/Pl+trZlfO0XZ7eZblsP5ADPm2lEqeWmODGcxasq5zOWTvTt6y
ANOdjht+G80PgKT6uJrkzI8IGA9EJD+n/SCeLTlsu3lKr2WzdK+GYjhoFqaFCKKw/dBGAmvZoyv9
ufE41kJJDzM6NzJ3NpSLyMECoOXiR93Vd3qlFTc8vySBLWZRhBMfPw06cI1IM+Ao0fcLZhvH+4mA
2onqeTypTu3rstRP+kKfTexD3F+XjMgQGf142+P3jLkSoopswIo0SJpqw5MkL8UO5LwGXW2j1bTa
AMAMrWHpNfO7X9V6pBOqYCUpfwQgUGHTbpKXknJQNGiNN+6FzUODwrq+Xdvu0FDcCcrGKzVzEbW2
F3bMU0qD0vHrs9cPTJ9gr72VGqEx+BiwOu2rUtNyW8riyHuXUw4/7M98MRYiUFzl+YfJscl2G7TR
IdqiGdvDaKMsoOBr9o3QXct+nxrjJo+d3clrrvlPWpWwOfmrOFit1MPG0uJBQ2jl1RUsjpUdNeGP
975e389jXkUl3Zpp32+hLXuGSWv4QAUMDV7wfAnVJU/JUt2XRWlcL7XbPCOj6pEKinJ9TXOeSphl
G/as92vyrKvlkxNl24P1R9M66wH7Ij+vMrqQ/jXEpA47qoReO6YcwFGSMX9FVuoBHNklXg1cWwxe
Gu9XPwNDYtoJczSW36o5I/G3Z+Rk+Fbntq2zAyNdeYViCx5rXOYnR9hHeMjzYPTVI/QTN3tVr3HS
OSxztDY3z4TILagOXaWCAgOFE1Q2sW7jUuYvcz1BcjY2tHewDOZwhX+FQ77nNPdXQ9wshW2GKZRx
jNY7feONk9G9qCgS7JZx1+ZKj+zWcT/0afjWVY5745RJ8Ul2nLyqZ3+OBbpxRlZ5BHV/tDWvfEvQ
XIi9XhXp0R/QhozMyi9wovMuRzL5jcFWu2r9yTgTxjp/TBuKqm3tJXEUOS9cPlmZHbsxR+8qG0Sr
pLqY3/U5VSif1s7b1YPjqhDiGsUavvczsVNmRAxEe5UXZvH1B3zyX4G4T23NP7/jsr/40/73fGv7
r/bi9JK//1X/DxrVwF3/wqi2fQ2fH3nxq0+NP/InwCt0fGokxlwCZsmksC+Vnn/iu7b9D1LABAEZ
OHMJtLlAZf+Ed23jH6TpkGYJiuu4ZDhgYfsnvIuFjRRKyPNLTDBN3+RK/RdOtYsD9X+gqEvvJ4Wm
+JBNjyA089+CE7aMI3Slhjd2tzY/aH2ivaHVrG/+5YL8B6T2N/jyjx9jA9BSwsYQiSX2N5tm4yvD
2MALGR0b97hiVIidhoXXMdf5ZbXsH7M5E+MNxhBDUa53TpF2h6U0yg9nqcZr5J5pEY1NjtZNlNAq
1ajw0CR/FyPxq332j48pDNQ5nD4eBvTfYzxyQiKlWTZmDO4s90ubNTKoNz+9msblK82q5DrnkI9G
ge/hb67Q5Qr89kVcIsZB7HH3g2z/hmU3hTHnq1eaMdR99TBXcnxhR9bj3GIQ3yYX5rQdk486SYFH
Mn18aTnaXuyJwa12gNkrtf4N5vwfbg0KL21uNT4Uudi/GXqLjJlMJ9QkXgeThoBF08td5db197/+
zf/Tj/EF0vrL/Xe5538FQ3uQu9qW4xK3WT0gc0RlLQT2rv+Dn8LzQkgV/nTzd2N063Tofr1+ifNq
88Mq67Sdpyeff/1DfrVA/3H7OBQzQthwCxHJ8ZvnM+nL2fPLfKVFMbGu6RJbo1U17YNJ0FhkbcmI
/MOu/gZwv1yfX24cThB8piTf6GQn/JvH3LTkJVcjMQE75/eubPO7zTPxpvhN+m62DSjnWtY7WVsd
FHsrvv31r/xv397lp3OCUGMC8w0P8+u3t21QkbL3zdihWU74rXvnJGr6G6Lnz8i0X35JVuhLPgMc
zyVcQP/t/EjhY3gaZRH3gNrRLLL5unBSmgo2q0KfhrriLfFXlDMYdq6H2YISMmubM2aromqSX765
jO8dcFsZsv02mLBIQ3pPJ+RHQH7zVVbO1WnycuSqcACUj/MbueggsCV6a3HfGCTZBAkb1lvSqxk3
XanjdqulgLAvVB4r4aC6w7ehELWm+sRWuObxMFrmlRxEdX8R0YZQRM5bWTI1FYXvhonNVg8gpD0h
8113aprBVvma17C8zLVF7yhS0N3muhoKB5xrtXaiG5id++oLG0L3RQcPipEFIQOmgJXks6SNybBI
buqllegpl8K90ufKP1mgHEYwKmv7sZGrfqIqqDtlCNafJc8/GjaN2kJCPZwc5NbEZ+d1nfE2OcUc
N2PzosCUwhYxCv8PERJnUO82zJwRO7KbXjwXKxrBLjXRNUjAKQ8V+86vVvVC2vB6MSz5kQZucqMj
9EBsLNX2kRorI/EgQXdVTW1R2Nn5RtTt1D7Qd6FepVURo9TnXUCeihBR7iwHz2FlruEzgmrt+iOK
HWRfY1MgSNPK/dAKUnRp4ShCJ19es3ZQsWMBIIgOvLDjEA94SxvHgdXqiBmMcrLZU8fJntC580FJ
btLfCUjY7kCMqb+2/IgdbLwrUH4h8hudeNTBZVu71CMToyar4eM6aQ/pNK5HQAsUhu6KbKndbbls
zpMwPmyFmirRa8S1SWcfBg0UmkDM6Twudh6yrSjE5+IwruVyKgqs4lrfynd3Gg+WkxhhN3EHdQnk
HR46y7LDac5fKlREstSvptxEcYUkNLXFHaLMh4LliuTQvMOVkfp3DlkMx1azzWPTVldZW94YTSFi
2Ch1IJn5nZrGtmi/j1Z1ltr0rUmRqcDEnBK9eRXkFh69lCtWOdT8GrVQkYkDIsCruobCMXEflDRJ
BukgpjgfLkm0i8ROyy4pNhC4kQ2vtc3HlhybA15L/eBP4GSlTfCVA3kEQn/vrSIBt7RlVGbWre4V
N/k2m9Gg26xvblMEHSseikOQiRs7wSkkDf8ovdyKJnavB6kt5jHrVXKXDOUnlbnUsKyTujazTMVN
mS6nzZ604GIcjFRDU3ddr9doFSvALir3RCfVQbbW1drPh95e3qSut3TyNq8U8oHDL+K22Jp7DT36
s4/98s6sdP9NYZ4+Ihe5xc/g3zW1WMN87htA2YFq8EH9EBR0rJbLxxbdnZMu+6bMfyTTBiSNiTtC
NSQjpYkhxIDw3Jr2uRVLdZWUXDTfeFd5p6Bg1g9kK2vE0okWqjsY0mCPYVrxPayE5sgew7plQw3E
Cowngm2uvxMSvkf/dpX2nY58sX01sDi+gH390DwPF8ycbVFVaQcb4ONGLtp3LbOSsGp8mh6swlpv
V4Y+Io1XAH+UzsGqc2uNY6LtFkd+Jivi6drJ9rOfveMQu23b4cXLsVs6RPnTrAuT4lwOwVUcTYFB
wi+Xgi5UjH696+9LI8Ek7mixvaz3xlax/m5i12qk3ysIEB6n6m7RWy80C0twHmCGy3wOcOnu5TCe
5r74LArcyO5knUQ6bXZQrx+q1yiZtbEcdHzFbTfhKQMaK+X6NvnuzYSmKO5nHxx8EElsW4396dS6
5HNQ95jr2XMji1ei6v8ugYVZ8fcX8qVKkiBjHknHIG7vt3dVRTEhQmO3i31N21ZyBGfQcX1R+B9E
5WpfCPrSipCEgRzao+8o2hE7LDLID1uzT3bLOGYPeV5zLySLRS4hxFn7OSNm+4BCccXOkBg3ZjXO
TxNVBj9TG6FZaGiaRoJc1ROt18tpfV9zP/vU8k1PQ1muF1Vkkyb1Lp1Ed429qf6g+EWb4qVxxPdm
ZeTOuwrx1FxrxhJtrlf/dCut/JiQ6hGJ1HojP7jYuj7S9aJFuJW69FqpfKk/ueXM21HThztdpEjv
TQJexW5FHn/XtlNL6WTa43VJ9KkgjIsE61Mu1SzCdcvQtXseTUYRCv7yBt+t94ARBx7Hk6bqjgv5
XR+ZNqOzomd1+5inakl56Yh8u890K5livUfGGrUkH3uRb8+9i/R7xlOZMopBk6F7cBFJJu33pHZ7
OnsgSwghHBoOMzsZ61vPLmgYQvgonpGJVEQAmGN5h/oJ+cgglORiat7iBWll+metzABwMU0tiLNt
G5O4THTqh/uR1M+AxHD1YDmtW0fYpm16VEyXHAb2LuTstZ6hmCWFub6GWlBYCJ0Bp+VoWst4snR3
RiBhzc4S1nqO7K6DhcPf3RTlC3WrJr1Wk/LLiAqoS1avScgrXHWNIJ7QwXq98l1qRXaDGJOD66TC
CKkWcxGMTvbi4Ffo/ZWijakidte8RJLhwO3W0HGT9IdwGwV5j9MXK7RaWz9Cxpl/EdTE8U45DHLK
DoFf4FVVw3CQ0Rp6kXXqRGLoc1fz2iYuIxgL7LAH/lXvqO5M5yqvqcqJJ5NXxY2zIck5u2LwEoK8
7UYap8pTTZOHjb4MCfUjRVtGSi6rirTUzOEiTbV98z2lXYwnffIC+ZPjRsaaJmJyTuxT4fT2EC2V
YS0Il4m4Dy9yCyse62V6HhqdI7l1k+VxVkT9Rhlvgy7oBVqhwOU+uO8J9KyomkpregXKbBzDTpT4
nbdVGnE3bGbKBUz1BWutM3Cgk5pooE330o67qxwenTYfXzPD0O4dzNKv/JXIVsqsKL9PLGsf/Vrh
Dll7ccctj7lCabmYDqvpLvB8MAi3q9XDjExA43VoTAPt0J1ju29pjwQLg6c/lIGaXYxNHJw52oiR
/Ai+DGzO+TQvF62FnL/LXHC4acmE4Reob87iWhiIOnpccg956g6gXhoxEgGQlYdZfGWuxp6eFi8a
7ioEufkw5eyUgGweEQ8fmlQyiRbH5BVmExay8gxJ7Rt0NheC+LVFxZXRKy8AkRsh5NKWjh5DjOWt
a1APtKSaiW2a0frclG5n8T6bkxZudMy2oAaEHgONxPHrwddXxDfzCCBepdJ7n62GtnCeFdljByrV
bZuW8xAQhV2KvRxrzEJ2MhH0MpSW/7rpblFdYf+kohHbsM0bfnMyCAyvxU9dTvpyZDDxPgSK1mea
wkzodKMi5TqfG2vccUyIb/Va4IVVbQ1vg+B94wCbxjowR1JaUEuu7o/qf1F3HktyI1kW/SJvgxbb
0BEZkVqQuYExKeDQcDj0188Be2aMzGYnp5ezKavusiowINyfv3fvuROyeMRrk7oa50pcD5MRvcxh
bnmnkLcj2cL9cAY2eTgXp9FJ4W3MY9xxWEhGFqKJ93A4MJINiXifGyTdIK6nm3FgyLtGzh/dKQZ3
+bo1ekIU+pJvBpU9SLv11OSNgZNOzDTKeXjfWF8da1XXHBs3rQnlf6XDxEEa0sdyOyFRv0X6Nic3
Jgkiap8BzbtGyOkEaxjQibEivwqMD+O0qMYHtsAqajobj6GbOI/5YAs0C5UKEmQhI/AAxtzDjaem
5i0EG4H5I/ZUvjKmdr7jlJF+imJZ56uqd+0bx4msZmPOZvzm8YocC3xwiPYD8BHrkMAKQCyhbsq1
XhYrDHqBqVBON80zAA8/5mNcgoHpx2YNGv3BSIG3yOGNQYQo8FUKx934taU3dJGRVHhiDO/Larbt
de0pi+0IANl5yGt1F4RCfq0d1DL9xMGFMVCJMscRxrHIAge/qcEEk2a627frhl/2WYxytpibpkph
Dczrp8lKWrntzTxHvTjwxzgyXPGxnpL25u5N3UZfLTU63w3Lg0No26K/bYNKfA9d0eWc+AAFbPC3
D/ugitk5y9p2Xw3snihS8OW9FKz8DMgN1VfbpiEFflUG0VydC7PxXmfkd/cdvfmGCWlFf9ubAoU2
GTYEgUh+ODNypCn9xCqdIMAeTCrHfIpYxwabLMc9porsKefQMOCFGOv46NMcu4Huld41hlTsA/jw
GVuVBor8mtEU/nGzYzoUU77Mx8zp8y92rMddPBgJX0AcsDGR8Axmw0/kE6p4Rl+Vl+XtljWkyvlG
bLNAGSEA6GTwkes1ui7k6nNN+2hFZ2XeqkkOj1YiED+Ts4QUjXWMF2s5y0DUfMS5Pty3XmePmzQo
ituhDQfqDTZWnymXAPczeBybNkmS52+yD4GEVFBLu02jG/2cweC5sdPUsdcMVgFQBKXsk1USDktM
WS/zO6vJGLVmKJOcVYiNjjNMHDGBzkY5vdU9qdT8tjl7afuWs8zot+zoQvQO+ghGuGpf4peTj2jL
sDB3qfwsCmxdqzgV/VXhd7l7NRjIOhiNhvfNWEKGZISJwLJiPZPrvHPyaFf0+LDX7ZhXag0OK3hg
u8DImgWxttfCpwm2dP7RKAjR6ZVv+BHaKatOv4zjgP0eJYMOXjgYJXrDVHOen3RkW+XRTXR88heh
a29VaUZYKqP6tWSDRJVLA+2hTl2cMV2Xtt5LEHROMPB0ynnAWddPKz3jkwYH4Td615pWRDqpw05d
YDm5IwA0C7Y+BUS3QmmOHsVSbc8rTRG3t9HHiW1STeoz7vwEURiw3fCCuHYWmArRNa8Q9C8O0si3
LrpzZ3cDqYoQ14IUu3xn83/s54Lezq608APhsY84FySD/O4nFhvhUABSXFVSYnTxqOeQgIoG636o
nfw7iA4WECsDFLBUL+BIYqTwNw6UpG6Ft7/5b50684l/g277lx7wQnH3HUIDgMFZ8Nt+72iBtRzh
+cUY0dE5P1pOHMI5cZMMkg8Esx0CK/OxdgvznAIKW2NGbrZdUXcKkEjP55KHOjgq0PDMdmEXrFxs
BTi+tMF8OxWj+S1NgnHzswn3H41l/m8zl5v/Z9p6i8PTv5+8rL6Ucf7l23ctfxXXL//OP0cvofUP
KIB0Dm1incH+ev87egmCfxjA/hyS6AwfTKhL3/K/Ry+W9w8PJwXFJCEKtNuWF+B/IIHmP2DTotdl
ToLA2TOs/2T0srRGf+lpLtOdpWvrOr7JbIj5+e8vWhFbmH9FmBzmtHJ21L8pNi7CsLy5zPexDabg
l3vzhyHMu+40GgHDJhWORHcfMUUQvrteaZsZkrYyPrAdj2vH1NGj00vm+3OfXqZAGmcLSOjq44sy
9vrtRy4Xxe1AIAUZMKDA3x2GLR0MXV858aFVrjjrPJMbs/RsBF3okj++1LtG+PL76Fwx0WKatgwt
lg/7FwBpia58rj0LeylCq3M4O2LDkcHBcpVlO9yvWNZaX+9//p0MjOHp48u/yxXwA14vUnqXmBni
XoiyfHd/RdPi6mo7faDZiQzZoSw2V3RUPFzrUeXcy0ql9ylgH9q7sIUDq42oWP3pPFZZ1v5lKmC9
e9oBKbKG/fMFZ7pnEkD4+93AUFZhA4iyA3sepP26icNqBaVJnxSGj3FlNzLF+U+rKOnqbx6cy70e
vHmr88lJwY4F8p6JhfHqVFaT0EtuYgoJoi+e47arjw0uR0oUtn2SYVuTumEIeL4IKpJzUSpxLGQw
AHfi3LyL+iq6+GZhvH58w989b+43wU3U2AZzKJMR6TKa+OV5u7QT0XcHzSFruw5PGh6TtprFLXJl
yixVwUYLWulcs+CqNxp5ev/x9d85HX4+cLj2puPjQeGA9j6aORt6F4iFqQ5Rt3xV2Wg9dRqxaob5
cCMn+pnMKKVzVVsKIbTq9sABXHoTo4Xiq2+1+eB73bgPzG74xHuSx//cFv7tVvZugVleyCU7l4hX
y13SVd/ZDJLKhfTKq3hQgeS0hT93o93ROwR5P27buBS3H9+QnyTpX1a0n+8cB22Tiy7f4fsvsMYv
AzAVS62Ll9BczaXS9qZt6/Epb7wMCHA9PlfECS5WNzO8NnIsrIquE7nrjFuzyG2PwLf0W2+64hZk
R/6Qu53xOmLxXTzj+QPalPozMTrR0ddd+s0280UjjVAJTRntakQzgwEOrbefHa0NjN8oCy9D0cND
jcP84eOf+2709c9f60OiMNHPLXjn398/0Q9RBm0Kfe/SkvQI8FujZP9bLPH7h8h3bBo8O4DOS5Do
+/FoQEXfjSy5BzoP8SfBabpGXXbsm9n9HizQso9/1Lv1evlRixPNXL4rZLjvgzt8hnlybricXVTx
hWniiT8Y7gB7/Fvuyx8WKDaGZYvllfHAoP9++xBXlrGtdX7ghBBfoFaMT6ln5A+zUPrU2Un+UJig
GT/+ee/XjOXnLZNZh6+CL8Ja/vkvawYKhdDI2xJfstPGb206BNS9mWJpZAZn2uBzPPt5gg7xOWvx
1S5Wy7890D/dYYxRiDeYfjA4XR74L38EMXh+2htZfWgqXyB4xdmz1l1Jw8Vyi+jy8e/9w9vDk2RO
DxSdCcHPCPZfLtbbKe2tLG4OtfDzBwcTCMyewd9XVBsrmbft14+vZ76rnpf3x0ZNwoSdnis3+N1H
UblGmqAQqw4GQjOUZpyFwED5FQc7h4Rt8Ikim29N5J0bKVK8gVEVJOfJauBZ9jIJ0mPlWuGljBL9
1nlN91ZYNVZpOUTQRhNPnCOn/Vv24B+fCAnQmDB5+Qnx+P2JWIWXeZZk1DJB+cZcRGUS+Xl5FdJa
f/z4/vzppScHOETuA7Mao/HvlyqDRGnFT6IcaqKLaWnzgn56AMGqghOon/JK2r13+Piif/h9TNSX
ATo9aI8ogN8vOg+OyqwShMjIFGTn22V0mQbtHZCzir942/7wfQHiRs7BxWyETe8fv5zISYI+COl3
kOWu8NL0TDRXsEU7rO+61pyO8ArbGDhN5Z6HoIj/8sL/6bdydVJRlmyl4P3whZh4fxBMhQ+Fg4m8
YIIFq6UOb/D6h38RNf3pVUdduOSfgQ7/l9KWAt1bFsvi4LBnncYSe7r2IEcxZ57t55jxVboJqhm+
rvrrI/3DfTZ9vjK0YdhsvIV9/usiogLQVe7g1ZjfjH5vO1FyLxV9ZToaiJTSeWLtSgZrzFdw+fj2
cmijm4/fqj+9yrDNXey3qF3+5VHPOgDuFLj1wZEGzX/L8xAnR8a2SvRdEQvCu3ILafrHF/3D42XF
RJbE+czDO/muql2UZYbSLJ6YJENU+z0lts9AgoaRF6W7jy+23MR35QyqJAttdUC6Hae0329yzQkp
QNFTHQgkCa+Tonnq9V+Lpj9cBBsq7yr1JNK498lFRWg30BIkKwLuXgZkNRgxuuvoNz7+MX+4c5bB
vkM+AwEN4fs7l9MvpB2ByG5kePKcJYT/0lemt99ndln/5d34w6dhsZdypvLJosBw+/uda3Ad9rTg
IA/zi/eFDBNrg8Ov3c9eUFzRsxK3gNgxfg3C+/Lx7/zT/XQwvbvLj124Or9fWqTsUO1YNoc888Sm
6Z03kbLrfXyRP7z72HJCXn6Tdui/7OEhNGB/NPzioFBYX0czRcMcj/oE6RlOeKZQCCVh/Lfi5Q+b
Od86Ejl+GVvV+3p+diRNzDwqDkBWnecym8RtgETpMbArfAv40/7yFJfGyfsPwOZgRYYKuwdp7u8+
gBjVXpHPXnVIsYh6ByZ0uOFS0qJ+8DH4TywMCNu7MBye5jqIbsNyILwGACF6hdhN1Y8ag8zDkFqc
Appy8veibm3GI4N8w91L7Z+5LS5AygImoYEKoVCh6DhUytKPFC71y8cP7Q9fAPrNBWzK3kv/5t3e
ZHuGbp0SmYdV0/GFeOvZG3yr4gWyYn/zH19rWRjZGCyeFc2A399C3wqwDVsZxa0nYiY3w4zZXeh9
uPQi/vNLoQdmfSKVnsr9XYdlMkg2mKwpP/zseGgD8psBBXfjRDI9fHypn73P31dEh6Od9TPYj2gd
490tBH0uBvyJfFzj4rRusfNzfCUC22xy47VsAa/inHWr+abNJzafbgo8onaz/EGLoYTHwnt2ixsY
/yc+vicIYyZqHaNCDYXX5+3jP621bAbv/rSsQVTatOtY9Lx3D0E5k3Ynyfkc62V8VQ92/QXHhjjX
eLyYMyRJ/NYZsnlsXYUNgmErRuHGmu9iXyrkP068lqbR3jVVyyAJsOZ9lXf9BuGbPpHNENwNQTnu
jWRgOBF5xdUAheEvizYHrt+XUho4lFJIO4lYhcCBqvTdepbqhsg6K69RKwkyDTBLfo5Q7RYroy4Z
wAOTj1o8Y17xNlAPcMvJGeR8PSt4vXT2inClxiAA91jbKsEYM2JdbIIQh5QMhPOM4xQdzeBYRE5W
GBsKbI52va2mmcJldPIR0mUNPHLXOlA5yXBLY2DmU9Z8IVEOum9mLMRzDm4MwxyHgC54gFdZJvw7
I5PlSRHWeJmcMbrEfaPk2nVj6yYFPsusU/tYURrEgsOeMXH15kpImJsq8pJN6yPQCCamMt2c+qco
zPwn00HzjaRBofqpQrRy4yGyTL0dlYmwNlrYthimxDdA2kgaSa/vv/sYlues/GGYFREfE74yCeQm
mbKwWyNrYbCKNusLKgRxhHTmwNSr/OvcEjiDp75+ZHb7LcRrebHrEG2NNvDbOnQfn4C9Yfyxc+kd
rVD3FxWIudvD4Q+O8FBzPLsqP1hi4nEMZSQeVTUln7BRWTAZDDTsQATED9fSAOxC+CUrA81we3aT
PHxMlB3dlGiIeF+dEj1n0DBlq9va3bW1duetAI68SbuaeV3k9+2lwief0H2ISDBQdmbs+t6Va0Kg
XgGxum+8CBUCDbeYPjeoDo86Vah+OIVkeyyNqL+CxsMtPuj0nqo5b2nK9J9ZO4uv+JLGIz0m+5wX
ef0cxj10VbdDjP+TrppZGTj+YJDkV0cP2u+fwyLHtlM6c+jsLAco1SpFS3Sjh8JfpWMe4luc5q5f
JsPMTPMkr4CZMJofpyTbWDPMiaAyqluhSn1O2MFfAKfC0sQoeArggRyFXZKxUTjBZQoLhpjEegaf
PUcQvqBRCWQCoRLA4U9+DXDVK4Q8ISf7ljY9CeftaB8Kz6Ygd4MHZ6y++G1bYOKqxUPbZ82jC3X3
oGcOoZ1FhOOqaor+uiA5JVvFhi232vR6yBLKeuPIou9gXqsVuS3Zid6qdYyVlz4BQxXbmZPs2Ygk
gcTpI5Gj6aZLsKzRPmQY7kH93ZQYDAFpMJarsEtsEx2R6lJlI9Kl1AObsoOTNe0iU8GqC9IA0rak
nb2K277rti3JAGoVIroD6jAZbUTKKWwGNrG92YrgbVRJxlGHaAzkyPM6GyOy+kogs/UcID+a8/jc
zZg6fV/2F4moFLtgAiMgXkRx82xO6KcQGVzZDkj0Ev/zyuzdAChrymINVZ3xdtfpNe+4eSyadBlv
9bZ4Zk54aedofmmgs0GFSMzviZLljyh24ydheNXbrO4iRp/s86yce5zj8Q5JbHozzlF9ZrotUS0W
beKvOfFUSEwV/9sfIImBgyVVZKivsTQZb3WTjIcSDs5pmIVxz4AwfsVwaW37fCgZ3I8zyUCYz8PG
ZRscarO/V21vffe6Ah0N7fCNNrBxuaX1gluRpq0oFcOIZmxn+IzSmK4yn0QWlA81t6tCVbj2auU/
RYPoXpyMY16MXg6MxOSWBSotoz+MrTV9DeDY6vU8Us1kA9CTrV/3AA2KFMUy6iH7ZoJhBHmhcMa7
MgrnF+S75sEtR2szYiGtbxO7RInYqVG8memU7HPDktuUHJnnWsrgasSfv1YN79rG6WdUBjaq1zUD
XVuv+zJr97JM0m00iuTgUMycXFKYHoUr3QapBRQlXmKrvnVLW4r1JNEArLIicnax0Wbm1tTg1Vbu
oPpkRz0UnscCNZnRzd0miWv70a3DiOaMDTuZh2cpQodwYMZZUXzzOKw89LSE3nT5YxwyOt4IzL/T
myRNPvGvMnLSWCBx0DnuncbsD0c18tdyFtU6zw3/AbdmeNW2XbDysZfDfRh6FnNpq+iLh/rupq3T
khSNnugIVB54GVxwfd5QjBezaD1ci/LKbUAsFCOGSkyF2c5uzHw9hf4CPm3Uns+22yGh67bz7PBb
XQt6QN6LnVl4zlFN7bKDUEO8Dh4JV6inBu8hQWuZfcKYihvAtzD1OtipefHrYqXa6bsr6u4ixtw5
TgjRP5O+SA+fpKk7q3abvQ78+iG3XIiyvpDfJqecn2sA91ulyn1rWfld5zvPmG3LlSGGARX6SCSJ
tMaJ1auKTL0m34dfGnG8/uzkjnPpAjeGptp5sBMzAAejNcmjO5EEtarp4WJPnUl+qqEHElhSmsAF
AFSci94ZbtTkNdWpa4F8bfkXXGTcY78ETOXx3eyk+M6bztsWomJnA5eEDAf136M1+MYuiu3xsalE
sI9k0G8Dl5mGb0HFc3qm9URL0OkukzZ4gNzkTRuampFAL05mtvTH4g6vUq3WtSVksh9ak+pU+/Z3
grTjnZPb2thgzk/Qz7nI2QjLMIH0oNWIJpgTrkvEOXc/PzuGOEyMG94ApwF3KfqUTobj4neOBsg3
sm/ycz8BD5CRkhIVihsjc3ZUzVBq4Hi2iVEYbMdw7tCg5uWPXHTmde1J96kPQSKtWrOPz32e2Pkq
wYjNYlphzNadV3vwlL3uro9r6zAHVXW0CpgJIylFV1MY+EjlPXldT4Shh2k3XzUFPxOZIscjoqLM
lfZM0lwc+wuu42AdiLxcT0Ije4CfmG0GDykm+sDi3kCGsHVcSZ6TU6v5igXru7TDcjtTrVzpMlao
9PvySz/GvPB+vKkr0R/bFkAIZqb+HCcMHdBvo0hv/XhLH3haByNZaLVjk0MwNC+on4lzmTvzU6ID
cWgj/9kEC7sOMmWt6CIZQKUN3z4mI/EfUwW2pizD9ODNldzG/YBzt3TFIRnItydVzT5HlAjYHypY
4hwd1zGrH5Rr9n3B5GYNB14+MNcs9mncyMvckiLBP+7LnfJ7+yZD6n9vZ8N8LcjJZv0KWxqBi5QG
HvdDw4C0BTU69mgMDSZ6xhQceferF2k3YtMOTfQ8pkrfiaFKyS2p/GpXLLdI+9l0cC1EQn7iNaCA
h3hrZ5/Y/VjFSys2Hx0zmyn7EVyvaABzMDHjMrnE2juCh49PIIe/BNJqVrZug52Fv+JgllUPwF5B
iRSN0dxT4PwAL1299nPZXPWygVY1Np/9JnzT9USp7bMGwvY/DJmbQG0yX5EGV7c268K2jIv53s/a
ZzFE0S61RHInO/g+q5pieh8r4rQIGprRgnrDpmsYC3cWB+smbIuL4elw63gAiyJVNFdBiLRaVnm4
iyPASDptsPUnyYVDCFpGn4CAyJ5MSKlz/ILaLD6SRHPv2MVjPsGT6XVbn+ZSIHxyovIc2iRD8A20
GxU5b12SLbXd6G1Di79QbG5LAOGfk9IDJ03xuDEbMnnTYK42CsLCVqQowMcGHufoFcRgJKPeWuDP
KTSby5R2DeSX9hlVNIE2ttvBlTdqIEHIBdemmaTE9HlJaOyQP20SsLpP6VTMoE6FItTBN2uSYCoz
RLweh9sSZv4lzVu5Nueq3/eFEPs5wdHm9oV/SYOxuIHpVn+ty9Lb++X4AJjvp17d2MkuKV46/NL7
gaPP1qqGRxWOFkOe2n1eQpMuTRwPW50N2SUGNQ8355A45XTKjdo4WvlgkO7X9nuJlv0ACyJYtQWK
SSVqfZqL2P4KddbYtV6qEcz6FGddMD45S8I9979e+zAZTkzdu20p7dckx0ozYlnbwi7iDTejhpZA
dWiKdCbpAFsVYHdSXkhDLK/Doa232WKxsQbl3ASV7R9NmX81ddI+t5FyDqzo/SlqIL2YqYn5jcyM
t4G4JWRUpWQOamfPmvSgL43wqrsQi8Yn0HwrR7nlvisC+wpemN6gFGmQsob9SYCKCQ9JSS+hckbo
ZLWteXY5iYqF7MsfTugnG5gKJHJA5+1oMyfGwbAaeR16UhHJxqZriEhshezUqZmopmUf9TvfrIwN
jyxfY7tsKMHRD4dDsLe5pys2B8BOMNZXSrdrkWTu1iUKK80I2zP7cdoIwFa7YshSQtHC+n7MiJ6u
E9ZCuHTNtkausA591h6PMwwBT0V18ZD/cTANWrGGN1buzFYRT8G8eyeA7uE6orAn6SHN+suEx+zW
93rvih5Ns5s8e+Y99U4NbNlyE9pDdWMmS9whFeBBUNUdSWkGaNZyIiYQMr4nDKxdcYFhQzBks0JH
QQ4OjoFDLgDvj0Ztsqgog+iB+ZxXyZsxGd51rpweGlJ63UPVWcFb++YQBbr2wQhjQSJhcbCsH5WE
XdIR8H6H6SPfWYb0PtnJJK7yqprJohk74PuG1z1FvVWeVSUnUIHlddv3r8wEoHRq46XMEFSLrso3
IMbEyqq9dq2NeDjkaF85y7bZXd1X7Ns0wVdGi2Utr+HcgLnsTqQAJBzMVbQwzCRf+wgq3InC5wFM
1zZPk6+ZO8xnpelXAlebF0YLww+nbyeyI2Xxrae22rXITI4m6sbbIa3QFWKFPfoGxcqqaRg/rhX0
sVenzwxkgLnYYvQqnoTW0VWA1HOXRbghUd97DA8jMA1jPEGF996Q4k+bbk4QtDbSf8sUABPOTeYB
mITz2GGnhH3k1RuzqyB8tAWhkomX+2wf6YzBjqeFbm/GO5dgwwrDM9gW/IX+AIdfj+11joXxqcD6
yIZSRWDB7ew0MAvfam8iqAId+KPXR3uwY/oYOhLqVtg3X9oO0aDRjNdVTrYQ8RzVyu3C+s6LSW0w
cvVsOUMJe90HdTGh1JyDMTmFReTtUh8iPxgg4qewW3Xwxyr9MGXtgBmL8+N6yMcgX9Vjkl3ZEVjj
OJY/ZoMJS1eIGOu3Z+BdgD9oRPRVV31ZjzuS2qydUYzzJi2w+pllv60D+lgWCQWruAMpmadddrBc
Z/4xUpGeReSD4pqji0js9sEmpGDHiAmdEnK4jTb96htslGptK6GpDvjyaCG5JC4xILlNkQcgMGF1
fPGTcQCVUsNClOqaQFrYevn4GmbNdwngY+c30FUHt5l2xhwae7TixWnsK4jMee313wVqn5LYxap/
SsNJvuRBSmCt+pE2PmdNtzIOVlQ2G6sEkeJbc/EZ4F2ywafRnZp+cE6ZGvtb2ExsIQOAga0FLegQ
pWZAmg2ZPXuSW531uJzlaxlXO/p20X08sHhF8ZwfEtykD+yuOD/qMtqkWETWUZ2NFf4jp9rlVcuX
hDgfvT5TKArGKqtfo2IYD51qIzpRJDu0XSK5reZ0sv3wrXEs89QMYbQnZkg905n2byaoe6jcU+NM
qnB8Hqocy6pjVOGuASlucEInC2QnOWGY6IrRwq4IMiFUx5maDE8rbCVj6zoTgTxm3BjYKoWqh43G
cUJ1zAhObyroQA1HEOiPY7mr6FQf/Sy7la5vb6uYElzOQb52pixfp9msdkY1Z0dEXGh4VVA/z0UF
N4xiFmY/BzycMVYeTzuvbbKRbNjOnBZmjLntkuSenhUTAcSxbT1RDgLpxL0XjguLczbXMVTHHZcZ
rqFlRnuTpLnrkdi+tSXJPMwLf20ijVt7Cph3l3zpS6IfCD9oDyUds50Ziq2aPTKTIoy7swq7qwEW
DGkAzi35OlB3mobyU1r1k9E7mE2MkfA7zCICw2M0vjAcgfDmcpKuDE/9IIur/FKxPd6h5p7WZKXE
uJpruTe92L50dK8/wR3LWBaotO1Vgb/qex3H5t6PnNewrovtEC6+HZSjR9PI8qMvzKu4cl+wGJRH
v8D6nKjuqTLN7CqHPnXA+KU3rnLmbREG7efe67xgP0WLH8TBYYU6Carc4EfuQz662Sa3O7W367y7
jKgETzVpdTtpOZIoCd5E/IIy2ChNrpSVR3rrhzr5YQVJci16BSjcEj0kWxGfOt7SKyqD6lDVfnjQ
TizWTes5p6KYDWrY1n6ipRB+8YPKIi/Y0xe3H/3bMIwZ2Axg+JoqoA7vprLeeZpPluOUtQOJ097N
UeLdjhOJRDN8uzs3brqlFnOvNO5GirbM7r5kfdlUxM5gQlmN3MMHo7UTgYsE+FXCVDdZUb80t0jB
2TCaidMMdcMp6mJ9YbP210YQ+Veq9WrsGKbwD52VFcdShJa18hX9HeXq6NPsy+qY+r1xXFwXzyY9
pl02Z2TCRYbsWFr7mSMySpfXJkLwlibEDuLUhP7gt8AwhR6g75d++mIEdvNgNo66jjFisRECLY7X
IysZZKJZYKIK44yUnTgtky9xNfHfbry+iDcT4vuLxxQMrkM+fm1lChNXEXubTSa+hKiah5tZiOau
ijLrCjR1/ZiSY0s1UU6cBfsM8LT0+qvMw/2yjtO2yzb+HOKCmDPT/DZgITzjKinejMKjNS+9Mb3t
J0mqlkGCincu2pIiIFBVetYBhpRVpoAtwadKrBcH8toP3WX4ICeiQK+sNGBjhgYQCKILrei2HJKO
rZcT99nAJ6sujV8KQHyD6x2UMvxvU4KCdmZd/BFPVRxcUYdB6rQd9tVRmDKCbWouLmpIxFc1dGE6
RVqoRxFL5xmWVvuVMPAljhJYCYaxlhnpwFL12mmSwwiY4Y/bQfU8xx16rwwn7TNcfPUDfo7xykP2
8S0lcOoGSziER6XEbjChjHEWEY1AEJEtkAEhLiQMlCMd/fvMOkTSth5qEqCvJ5yhUAkL0Fj4XMhg
kBoOMafJVlMvOTTJN7JbZMFhPD6Vc4CClYxvZKPOzz+XHfXuWhMilO4oMNVnPY1EdwKF4K9gmJL7
gQhZmo5+eENKSHRxSdmlPRLK6DCN/vhURVjF90MxhWTkzbOCLddlgDFL3yDNV4+JJrpqQDARGXG8
90FC/iCNVOqHPq0zc+cUqbMj9K+U2IHt/ME2yjg75kEkk3XbBw0J8lkDpxlEr42vKnTobFh89VGX
2pABNEMhNgSJaLKY0LOFQVRc+dhKHvBmtfu6K8hiaP2OG6JBCXISQ24UU/7XprPjLU3NHQMzKotC
M7olD5b7Xcd0N9YReYUPtDTiT7ThOUGHonZ2nTkYr5X29Yn+eUrMaJo/G2PaZ3hvmDNhQCQvEuDe
Vz107bU5jdPJc9MuuQoZ917TkOU/nxH4x6rNxDJoQ95TTvTRBbJkhzkycBDihV39GZBHhG05jS+E
DSLPgh95CCKPMW7pT/GbKeL07E4pmoYekXa/bTwaTwA3OCBtM5qW/bo2woWziscVjGCN6TfBFl1s
2qTjbYzJ7/tm6IC/bewoOXe0xp/pCOA+IrKSLPcqJ/GrCl0FPLlsv6bwVnxadDYZYRayTLey1SNd
TcHhbqq8TRJk8NIQ3A5PjWE3L4p03zWZzcEzZwaP+LSY2Jg8Cy9V41EfQNbAeUjcLbF8mvWKsSn1
eITbn4iWOu52qUxRi2nXWhujoK5sWUiv+Q6Ifx1pzmbEE+VoGG0TLgiO3YjhQWcHUFA6fzA+1XgB
g3XeogCkg8Wb1fSp8xzQoSfnW9k8CJW6DCXISuNhki5+1SfIc+2p0dE9Cgv2XZrBxU2CunWj+kBe
wjzMb8O2jHJoxfRVSU7no5953jRAgY5uUTBM8oRAzH22VcFLoL36c2613jfPlulZQguhDTkNLA9G
i+qxFQ6xtPCsyeaaCZ2amDEYfDx5tehU0hqYw8bN3RCqtOCVJ4wrXxHNyUMoOyZHO+10qK361LUx
TgKgeo770CwO9KiGJwET5GAgcLixGRg8MB4lhmngxWVbiC7S96DI4VB7zMJAksPqav8bh52BROe+
5dtIWiTIFAQzYYuhqKjMWuR0e+romHwUfJDVeqaP+CmfZos6q6otfcSRIu/ZipRHLhCAuCPRhOmh
Cfy4Ocd8H8V6YMTxKnNe7Yzp1XWZ8XVObpXt8Bix6mZT/InpFLfTN62pvBl0MFF0yHgmAiua093P
wXWHAO1HbWDFBWXcs9x7tc0rrNLl+25rDjrXJM8xmCfQcreIWVwO2SV4K5N4H2vNRfiPhhC4chtA
12oIreahtaeBUVREjne6rMwlG8COzLbxbLjkd4VlVd8TMAu0cDaBNlHUswNlHv+YjjOZPwSdXjwj
aLgH6H5vtR9V7muW/xd5Z7Ibu3J22XepOQ32zaAmSWYvKSUd9RNCOpLYN8EgGWQ8/b/S/gsoF1Ao
eFwTD2zfKymTjPiavdce6oIWMvcZojJXv06o+JKWpibfvs1phoam8cN4tUu/vuQjSEsxiu5owpCG
Z2KYp1HnfBdccr0f8wUz5MbIBhBn4T+B7RLkxAlfpJfa8zkjC+1wznlpxyFiCsN5oaU09+QJC5jK
sJkHnu+LuEYIKewp2zH3oPESbxn3CzV1TD44HxLO0GY8Q0mVeO7blklra4SpcVobs143XccDZ+OF
dYFYlPPettm5EsAsKLZNpqT7nHXNDQtTHW5KvLfY3WFTlWxMa+TN4ySelt7iXWwHP7qAtJwJFeLV
T0VE/phDKF+ihg4nuCe9U8c+Ids4IbIi2+q9J5ene1+RIJZRl3XeZ82FQpUMpOgAlfy2bAY537AK
5coafUTGrYv6j+KhPEQL0JypXECUZx6PChzfJe5DNh8KLr+zMfNVPbvm6FM3DlxSYNLQNzpr/YdC
y4ALEmY8vCNxl9SmPZypWAU1FybVoX2mjZ8uq5ixp/a5u2xyKZHxl4sFo2W8TIQg4dc0rY3fcjcY
xoIEul+M0zQpeWI0wV/jQSUhGx6r0GGpBSUgcQSc8UYrCUpKR8/N/iVx+o+cc/8/Ag2vdqH/u6/u
dv1sm8/h30x1/AP/MtXhRvgHWhof1ee/cmlQhakfOf7P/4HdzgquRhMkhtfz9KpV+V+muvAfaAGv
knDubHSOV4DXf5vqon9ELD+9COk4rgPkdP5/Yqr7pybtfxf9mBDYUKNG/9SlRjiE/l15lXtTGwBt
Rd0MZ1wnNKF0H7jO7OD/Jc6xwd//nwqjgOUpMq/AZvHoI0z99x8G7DBCBtmSSpZp1jESFYPeGfYM
UrTRQ3MBe+RYu6nG6XfCxTRm25rnnhForkn7tAvTjQMG+SO0pN5+XPNgeHWhV6wA8WdmRsod3rgk
+/pZQyEbmaeTLB/nbc+dOBCywvCc9GEnEYCbi0TPE5yKwM2DKUYYwxrFonZh1LvaoOadqs+tRJDp
CxsrEPxIzXeIsWvurrmirrVvulntVrGiecAJDOxioXVpDzXbC8irbRcF4H2Lrt1UVZ3euPwyn03u
oEMxhp5moFOr8cNvrAxUSrX4g81C/dB4uf4mLIl4IeJ2TPf8VOtmqQFrgKRws09rrJdduFZ+A/jG
G5291Gs+JZplJAZyzN1k11W5qYjJpVZOOkDXf/s5j94R00zmpnKVjSfedEA3TKRjXQYg1uQEwgyj
/uI7HxA+9dl7njkgG5mBQnd1s6EkMKQsrC4uRTu/9kUKr7e1c/9pMNHmQGt3iQIu0mx4lqYtX+yV
7iRfaqrTQTugGKGukb7bmR6/Uu5amujMmTjwFoATZPUANHvSmf3yZWDvA/7ipA6jHNsF4qCmprt0
hRqYbgdDw2Bztjjl62Yw2tj2GR34FX3AhoEAa5q8N5tv4bjLsCmGQFsbM5T9m08l+eR1YnKwtYci
i/2wLG+1j33hMgfMQemuUuOKcje9byAY6UCqSjB9yUGYb57Zi/t11ZiSFYPCnJAZyYqcimf6DeBi
WrBuVMQaVa7FEY6NVKeQeCfvuKaOsfx4wrqGK4IY/F3m0jrWhd+hTbOt2ohHLxjRwil7/dFqrefN
PInK3Xjj4qenZh78c3qNqEF6VV6pkuxlcYpVBvQH7OorI9p5CXs0WSUhnXnhm8d1HeVfacmy3kCZ
YGbfpFEe7UYuFnxf4NXAu2c90GWUsSGaU+IZLiIDrpz0hjk9+uFUvo1DaTenwTTKV3/xsbmnMxmH
G6+RIRyInpA7RoFNmQJurvi5tgXbOF7Tasr3doal+L7y54o8WtWXdYwyd+pvNWT47uBlUERaF20/
JWLoISAs+uVxlcyiWV9d52A81O0DSiifly2qg79BictryyKUF3cyqSVw4JgsV9A3sDqoFkBpZPO4
ZMUOUrOe9VTHKrhcmgVFnNOoL2eu13exNAYLQ2sErN2sQ3gVwJvXZVKhCpQvKOe/O8fOb4OQlmWt
GxZ3PpsHd8M0hfSWbsoQfNUDkJpNZFqQxzgGRuPOYPB85+dBPjKYZn+QyLRD5KZ8l2Ojt9gPxazn
0r3tOOt7NnRIhWoRpEMMbENSqEfK33Q+C9JUXnPoMM/jPcA2d2ZeEb4SVgvCpQ2YVTDI8qybzHDd
U28441PUEJiQYEopNEhEYRCkzcr5eVRXrQM5hAwhFzRJuPtGPd+ZIeKF7Tra8luS79IfV443nKiV
qd/SqoIVEKyUp0m0KONZkE2W7sH8MxDPfBZV8QDFQ+84OZfxMPBEkv6E/umVH8tnCgum6xPDDPP9
xJfJxJNxFUNeewIaFYZqeMg4boznOe8AN1zTGyGVs0C+svbr4BJZEVu8oRMMMUnTBr+QB+n0gFJo
ZTnWIw3bwNFxw6RJi2ZmsDEBigtauOIb8nrQD3n+RH6luYIoS6DfFM9hB2CRBrkfv0hrZ3Bl9oaP
O2CQbhADLpRdvEivR8kV9F9o1XiuR+Kt5m3edKhgGiFZo68qgss3jZJrJit7qz4SAswhnVO8fugq
Ta3t6EzlbRMw2SPrxC9J7updcyeKOaqPFGbIKYLQ0n/DWXb37dqANgMfxzpvqKESJTNnmt6FDorK
XXGt8XclmtVoAwQll0dEZxPQLOyXZFMJGzKQQwT4A3W+QrZjq+XV1UiGNxbWx/egxdCalOj2ZDxQ
uAO7TBcObgkzzSUfxrQA3s88GUhl5q5N+Eybx9AniydpOHZtSs4STEmfWSVArsXLP6olkm8FQTdt
DJXeExunW+YLMSXEH8MXtD91wXiDE98b/X00RnSUZZnPv9joJTsEUjYAXI5Tc8THXzunAsBidG75
7sBDLpZsth5S6Juxc0p2mnbGUskH1sO0bajdYOd73pW20mUowkAN9aijLGBB4RSi+nS1dHFHa7/H
82/0zMHTzgEAL0m7R0dVNsxbqtwqttidIidmB+BpdG8Rv7mebPOxMyp4HX7H5DJmJlXdLD0nZ9JP
C1pcqCBpGbsc+/hwx9Z/cLrIhseDlOk9C9zxs2uFPZ9blcnpoHoRTtRJtWi30DI51jCK0E0unLlb
1C/li7mmsPNyUE0r0TR+ZlxcmFPrqSv8FtFeTbhRDN7J+Mrw4OZoNdKGiYNCGgGDdeimLVfDcAUJ
wzTkgK62mgnXxaMyMo+EtqJYrglK8reBPfl8MrJMf32/cGzmSFod3GogIoHZn/jDICibwehKWJrC
ANnOs1F4QAIViJm97tQsKfuY1DJNVTAtHWlP6yZb1ppbhlJuKzM7nBkwW+HXjBqHezkigraUTnNK
WzcgSLQqzqtrlAbz0JJNtBR6/WFsuj53Fcex2fVf/uhiYhluR2l7yF9o5Yd47cLhHcGE8S5ZJQPa
bNB2DqfcbVTce2V+RGtjkjkx7NrVWXYuYRNcwCjHoiE6hH19hFc0niYfBc0G7R3/69hY5o/nwztK
r6dtTiVCEgRLuGBTsTBzWXtl1a8mip2QJnBGylPs9xjCJGSweBVxIgQPMQ+z+NMdY/JurF579SEf
Oi5lHzCUEeuRtS2Hvf/srMGhmaL7aqYZr1Mr2E5m5yQMby5GH5ismkayf33nvjE9yTh/ogTaTKCr
NNVHnu36AfNZmI8GLdvoR/R4TOibfEmZ4luccxDP/EdXW9VLj1pnQ7EyMHD2wQD2w8BuC2jFBoeS
3i6l4hkOgUDaUWF94cDySBToAfLrNMKiaU1ZuvED/z1sWg51VsaNy0XBwk7Qk687Hq5rCpmw+Hhw
O6J/DryNCiyROAsasSyyXxsDgawEzUlUujbTN2WXxXYJguOEDmE5NCYF4qbyTPeHuUdzJ9ysOJC7
NF8XFv/8arlvk2ZB1B6oarhmt6iNLFwLYKPhTLcaDqUmYV7Wn36WkcoGVlUEhrMpZy5U5Mx3AiTC
BsZleudpspFNBmToFiACI0IP4CdW0wEAg7GvoNgmkUL33xej3gVMdx90NRqHLsNmNNT3RqM/IlhW
f8SUVedpRtzAOgLaWSEeSz06A5VgNTPDDqoEu3G5Y+kuwJC2MAFQphCG4emOZClWCQzgkw7pNQoc
2dgvBHyMBCGwJ0B/WBi3IC2rJ0c7N6KfNP/HoKFvxznAGdptrUm8pKo+ToAPHjTdHkuk1u+Oq1ka
+96tkoX1KqEtiD+c0cBy5vlbmMF32HF4oDS1yTJz8BIVxkig8Ih3a7xfhljzBunN+qik9UEBX2SI
h2yUXmRe7aXB3py8NT56MsdHOGskM1BuT8+L2dQPcC2o7ioi7CanTA+jwSEwWaL/9UZjvXUHEnA7
M4WHAHFYHEwcuZzYKAx8EYJV7WaEC1mDisxon0yO4Irxd0uYC+2BOnSN2JZh8zW0kvMlM1AD9s7e
1F5OkU4xaoKfiNHGjHvRcjywKUXR4flJmetLOBV9nCMyPuNTemTJ8WCh8Y6b0XE30mmtO39tjP2c
snScrFcnKk5tNnwT7bTVCi5tzVJuW1i+uycMZkdyRX1a8/UJTv4LJgZ5trC3oAlZ2dqX75Gwj52j
Pz3X/lot6XckIxsgDDHwbByBQBFzDuEWPaqdXHi/jlIM4JaQgGQPGvTIE3i7Gvzk0FVqZ1835chd
aT4C4KVpb12Dz0PdJ12gCJnSZIgQVMI2eCY16hqBah97f213qu4sBC2EErnNC0YCdZz9nFHvtEJq
0GCrh2FktD07DP6Jr2xG1MQbUozdfTHDwwSh+uUyoSycHOgmDIQLR9JHHsxP/sT8Mc5yhv7JWrQO
6CoGlLfkkbG+l+jNGspRco/rHh+Mq2Mgm0+irf5MfXA/FtZDOyzXtWQ9y+0kmvSuCPx7EdbGjphU
Si3OAp43x/7R3kr03hia0T6I2g9J0kdgSj7ritcrKsxXhxXRdrFTHQcYZs6GpcYPBiHfRRAN+wkT
B7qn1vykdLjh3Uk3ysveQ8M4ZNF83/khdDE5Ak3kJvO8HSHs83mwvZaUdVKzNtmMpsKd9B83yN7Y
RdI9idQ5hHZJfohlRJ8TSfLNBmroxIIUhNmxlmgw6A9ISZwqP+DvasfXRkY3SCtogZ1wx5zuR3OZ
5HGQDzLxO+M49e5pJgsojprwnoIvS9qAoWzfTXEQEF7YWMGeN5P0a8e99aNq3KQFKSzIUU9Y7X6K
oC/ZkfFfeY1vbocyhHY3dW+6wgGOUaM2FTLQ1Hq3rfzqGwxPQnXHxQn8bT0ZC7UDddK56tDma6b8
ieOk9dZAnY4GNaX5amtIgqm/Hwe+ci8CRIwYqpAKK4Q4t71PgErzni4LitjA/ztek85N9R35wXoW
/XgJbTW3JIpH0dkwrIfM1+UtgZ15DH5lR7+wG9zwYAG2jAkqDQDYrMWdnTn7AU/iRqDyQ2UUhhfq
bXhtAaVtORpvdssf5at62IYFFo7KrB/XIHO5iir3jWghluRufUhX8ykMige9dqdhIKCmwd64wIUR
btyhjEdL9ZtpdQPYJNvbODoIjOv7HOPDSjueLYdirdWmLgaaPVLnWMISfyddkpJCu1c3aAmdpNXW
6zpO+ZZ6zaJ+NdIBnnRTywMChDNqaksSsxOpD5vcDcKYJjMB14mUo5vmY+6UMo3nIdPFhmkSGF2E
FpemNtubhtxU8hCz7CPL5zUB3Vu98zRNb5MMBCuf4j5s4UW3sqGzaKI74pTj2e2thNgi0mI1I7C7
tVzfjJLdwG4du/KhonfBXhEK86HO52/Q4kkTmXrTVc64HZAv8YnmCalJhJKOX732p70iUKtvxzFh
zdm99bn3MCmEjTzANxA6jKeo9bOb3kdO0EWVfiu6Wv/Y2uGRAC5Pdmf54IIcj+TK0dQGoosjkP75
rlwc86cicumoaovXd7w4C21oqGEpTlb4rkHoHgIbs05eRpLzX+ysQo9vbJ4Wjy7CF6cuQv1vdfsQ
9edZdDNS8vG20tmfsSz589PmQ0292qDB38us+UqH9n7B+lhWeElaq7tHBOK9+YubJ5PZvFq1eHLM
RdHt6jxBcPkrcBTeejmTstRWm8m3cZQU00+emuPJYN6C8SVO/f6kLPetMsb9bLve3nNWxiSdREnq
8bTK7uq0s0kWrpbqoqbQeI50TrRtw2qKEdOmofnaCWXztcxjiHy86ZxHWGG0xks2cnMZzWn2oEhb
sG1pGomzzYv0nZq72ox58eAoUW3sKX81rammrAVROowVlrj1NITTwbCunsRe9vGcZvwD5XiXTuqj
EcYPU1pC0SSE3VBRrrWsuBOjAVW4+mHBLTe3X1mOcpP9+W2NutGIjJbeuWfagJl03Lo13k0ZIkZP
Rl+VLH18ggHT8LdSrOSiVqaIiYvrFhIN9BoodjZMZxjhWTAMo17c0Id+cm0GrOWND+67NvYkP5q/
xrVvTH72Jmr7YNtZ5mV0EVum7dxcvROFs9EoKdF0sriLBHJHLAA6aiy6dJRdvPIH1mTdLkW9w3Ew
ZPkZdwm3miG3HvnNFFhPVYByKlFZMGdnVWr9mNXOca6g128WgmNjz1l+Al+onRHyp0EUuUuHDhG8
Ox5tb3nC8pja18FrkFjejHeqOzSaT007HnPkVRPN3Ho6QQpPQEUu7pU9OcZmHpCyDIEwDgH7VmIJ
4QBfIXVVQu60vYPSwh07Ztdfn3TUnORCxAVuMlup99RrDqglH63YjQrnALpbJ2GRmSi0iey9Nfvi
Rnjzn2pVCdb/fWdNCdGW609EkxLLkfHFBlVTuM0YdW+GZjGvfxS/vsd8GVeQY285EHYwgj0qLMWk
K1GM1xkHtivjr3nuCK0WVttuh0ZzXS08Z6UaxMGY2AumMMeRs8opEaZXM59szJPvZKc+C2jLc/1r
tmw6bYaGk7tfo/FVMqa79arMeNZKHyw1vMzu/Bf74TZKOUmvbSOn0tow1rMt6GIh3wmmjPRp8MJH
thshGgRLsATtgBfhaIRYnPfTxxwinIuMihnEkruM3rPoHKqIVml0mX+QMMiwtpxQwkl6E7TSMejm
OSls/zNaQn3uWvWLpnDXdld9HpCe4xSFmGHq8ae1eqySqnqCw7qfl+5Vw3fHzKNRUPcHSNP6c7Up
pxqUBkNvVdiMIH3iQdWn0AyeG1EeByD6Va8d1nOtHc/SSlTFsNLIr/rkrGiflNcQGUs96PYuk/nq
jcOBeV1mvfFNrls7sC4NF3C90mguDmReeL2Mt0PlMgIo9/Yoz8vE4ECUJSLx0WE+ldWVia9TzzRm
rT5Hdu6cKsTnJ9EOv2k0sjrEcf5G0uH10Mvm4aaYEQdXa/FBl2ZuwfrOOHbXm0bJN2hya0LOKkaa
Og8fmqpXty23yqBYWQsGM0ThoeDorXxHYBSvnvIvmrHBn25YzxP77zuIHjkicWu64A35g82Mt1h0
pB+iJM4m7vI2Wh9NzlRW9/eMCS+FzOkSsaPur7iLlzQwf6eyPYBajdfVvBCUjAxH9y+is82YA9iO
SfZ8dXpSgAGHvgbhHByHGWsTR6jJiqLblwMxNgqD2epy1ox0TNBrCU/IxmPm83U4Uaeeg7lnVGUh
GdIVKXAZKlak6k++qG26bJwqmE2rx0hg86OREPgytXWwslXuBuE8iNkNz+GkxCXordMkyvq58dzu
Ww4OLHobzdGmzatdEYmO3hDOdpT7n1zPLe7UkFrG7NYGIUIgiRIoLy6EYrCnpDviI6OA6bux3WDe
Y5TrNZ64GORa6p1dRd8h5mG6VOPgLWF2p0zCq4FCRtuG/Unc1KTrRPg39rlNTKqw2FOkLN23euxw
yJaL2DOcfIHQTm67Jg4hugLOo1B9r90S3fiEsXqMNDPMzfX40fSIXmNiieDej9PMNjyd94wJenRN
6SkI6h/HrxEvqEMUDV/LNWFD+FK+CHxhVUwuX1Bvvd6egZ3LUCAaSR1zm2OgRlaifaIxSBBApDtW
6ystBEALv+ETExm1pmcshgbka4RNXPhXW00H2URwpX+tpomXrOxWhDZKx2oS6x+UT4CwLM9zzwxY
GM0h6WnfXJ+eO+1N8Vf7KnsubZPakNG5iU+P8k/RWiFA1Oo40OzyFK39LjVMfa30K9Z25P6qR+6/
Ke7VUO0Lq/nThW0Ul23+uVbOSn5nsOALcd1FoZ5jVVTE/ii3PtEiiKsEsDzRczMPeVQn2swKnrNW
37jcmskqKTYHb6h/iUJ9Ky2LoO7UCTdg7r5HMkoYrDqxk4OU1v7YPAHrJ5DalMUhL5GQZ1qOJzcn
7mUO1vEbl4O3H3LGfMArxses12OCzVrdLS7iPtpNIijGpsLZn2YkGGTta0sXIq3iK8rCgTgYuc8s
a9v1KyvcxfDvMIdYBzHx0M5G2h4tIMMbK9S0aGtrSSas2Pt2s9+lf/pKuu/WAENYFZ9rmz1UQAe3
wLYllPfsMJgpcQusSNEt2NZ5CYpfKMVT0qfqr592X7geyh2RRX9Q/nRJj6nxKZNp9kGK+xPrwYuX
ERdf1v5zRQ4rTH49YlwRLywJ+SINTe6Oc5kXtN0Z+tw+nlL7tWudVwZvMmG++VdjfeYrlnsfvDgG
RBF+5iVSOIHxlQsM/5O3XHMzlpX70UNe2gR+dWsptn4W6tskF9MHdi2xBcdGAKU1/Zh974l4cnPv
2CrrMyzSipcXuIZX4A0Rqt/7fkvrFOU3WYilQTYlseIQnGRZPg5sARNcqTZ9uH11V+WC8tfFh+3w
ggJ3nlYUiL5x187jtg7M9rziIMYcsKsmJqGNuXOn6n7CGXNPSCrDxEJXu2BxTlhU6u1iKjBYzO8k
n9GRwu84S/+Co62KRwJPBbjOYnlRiOeBhasIDDfYuEagrWpDzKHd6hJkMfTEjHKl77wUbDyonGt0
ze9SkrVu2SwDhLsrC5eqLQsf6eS9DVl9DVe5n+8WnpOz1Rn7JXKOXTCdRZV1aWykOBUQUg8Ez/bz
01Rh9zPH4ojnfsL0VGsW9ov7UDT5Ocj1oexLcQ0JYlWDwOiERszZstcJttVUMedK2eXBynYeIW5Y
OKaVWj9qFtJ3KNr51yrEPNng3DlL9dVQUrNdUC8k/eC1Jt/iW3kOS64okCirpj48mYFwjjJqke3P
Rz8ySmIvOvsNV0CJKdNswciGV21RT1AtXkEGCigvBhzLfv7uZH1+yxhRPbb9QPeXUqMxzLVtb48W
bHjkd52+fbaZGPuEt3PywEbpGMr2KxwLI9yAD6aQ8dkVttsMGSJb9HWMaFN6yhIREObrpwh9Nmut
SVIX2hx+TKtqCfMarj089Pdil1fkfdR9SOPd2sOeN3Q5rWtX3xk222puY8Zy0kWH27kS6xB8uo2W
0v31ek4vhg6f6Bgp6oFL3SHvgqLTV0bwNIreNDgsLGdfLVnwsJANwj3iS/fLGQqAIcEaNH8j2c0H
1mxMcBpeQFLTsVWDW4xFmAVJ17o3vbsY57Fo/46a5BPpzHExdT6th0fNGRaN+KPt8jXybJbwdZBv
7cg7sAjk9nQyClazaf5MZFNQvpJ1VZMJ9ZiWbf+M1395N1BmvQ2ESmnlamZZTUFAxWR7p7bRFHFI
ozj753JFQuCXXn476L7rqbuQHWzcUEN1qGpjNneEtaTv3SLnF7livl/SaHjDLIq+SnQ44PDyZIKV
h+s+Gp3NkMZmMR0kUY6cmJVOGX4EFTFCCSkH+olPheNmmZmmr/lAWWv18GnjbvbbdyHIEKdzKn36
1JxkGLcb/gbXw2fSy74ocUpLk3+dKYh+1+wLbbwzBxIvmDy6PD8JvYZRJ2YdFd+5uRQhx5ofxFm6
3HlyMrYjatC4ccics6vUfWXnhMpXrq/tIJuLzjLuD6kKTkTHuZnLDHuI0YV8S/XobOyx9t48Qro9
OAWSjcuin/psyTEUmyJBuMfmO+Ume8c8IB/ScsruJ394SdOWo2RgCYyFxK+KW/KyRpMUcOUdTCuf
9kjseDAFenrfni14k1F2hTXLhSiG1cyPJoc+lTxZfYuv0rOzGlQwSmM9og+7FfCc6oEwQQmJ8OiG
PH0lPsGEQqe6McZAMICt0idkJGCfqzUnNcwX4tZCnHLCnbhzJcFoxUwdxWFdHOwK2NAms6bnoO4t
9u8gOjxuty0JdF/lZB0GZf6CzSdB2cge8tkcGOjhuCK8laBqVLn9x7BgHObxvc4mmoBes56yP3hu
yoQKpcY6ZZt/KitKMWobs3yvDKT8dSvPfbHadzZv6A927uyNWj9Ebm63kk8gb/amtKF2tzO8BxVS
jXpNgZAy9VX3jAlsTFoykY6wJUEhKCPJrvEKwRjifcUIzCRpze4GjbLIZmHmjc2NYbAWIzgpJJRg
0t2PM05GzAp9xnZAypBVM510hDedac/n2EJlTGHGrtsf8x3BrOtzhdmt3HCwDglh1WvS60LtBkwy
lzAI1d/SZo3l5WyGhii9NuxEK2TgGr4E/kFMK456DUvf+TWEXGKUu/lbhjvtlal8+T3ZpjfdlIJk
eJlbyxPqGO9UVmAOrxCi/CXlPDssAb5l0S3hHuJw9xwWri4TD+BCjH6n4m+PTJK28kZEsUoLvEQB
44L7qWqxojYVm+mSdpGZgwEFLfqgQR4ISLRW8xGKUYUuofhtK5fvqwVEuy2dVG8cgBaxswDqI5Kl
iifDqX/b3po+57XOD8QWkUsAh+yuVJAg0hX1kjs+Gc0Y3OIGH7cz0whcjCU1RaidPkWutKws1Fck
tIUcy622MCmi5fWMuwl1wlOEcufZcAsWrsa6gISAUsJdoC10S6k73i3TkjcsmVP7JU+LEgmWbUoi
uGe7uhhWsfLeI4A4U9xok9JuYf1ZaM111ZBFSsdJnNfJdJX37uvouq4aaofeIa9OS6qLuMg5PmLg
8Oi5ZuI/MNWsmv0gBKz8PDZj/2eQHS1XuERIiTOzBDiFrNyAP9HqZMwIZ2A/jSaZRWib7zz6dN8n
FxJtAklKjnSoXn35VfeLuuSdRUZQyitBEjHpXlD0tj6eBNzqKvxrlfN8Bm6olw2xY6xYgY5sctfG
CWYziBYts2I7ezXVOt4OKdOIbArv0VBEONiYodGGGissjmvcCn+PjrYZ7J6bCuw9jKHxukItyQcp
fbtDPbKoo91l6MYb+UbLNmzGq4VvdQuu7sE/9RP55RtmkVhK1kueVo9Y7sTJZjKEZMxvGdq5F0RE
CQ7BjLGU4bvYSfMAF2zQPZom0zubnHIaWX8hxzTSoTqQNbly/+B52DD7c8izpJ2ymOXGQztFW494
kMRhxhFDuP6Q+GuRa9nIW2jZXlhByH1q6vA3DaMeCVCHOG8TGpDceMKr7DOn82GIEtYu7qT8qXRH
/A0RG5W4SpExXOc9WEvrlGk3WSLsR+beO7NmbbB7uX2JriNYkiKfzB21JzUgMhMsGLpoiIbv0ldY
FdRXanEq2mUUaE9GKpcTsmekA+NVKSTK4t5EubQfyAL4BO9cvPq+MF4tFBJu7Ec6emffW96ZLoZt
zgozemGGSztkD/NdPmYWM4v6CmayRtfKmZGh6yhS5ZxkWFuv+WLnj17buRvDNRUZIMwPvxlxDufM
qvxLvUTfJO48FwQB+1Zu/VSo5Q8EvviYJ9p6M5rYykpLkoWkt3ie7MRHVdbvLDZayD6c6kuxxiQ4
kQfFdx7pR8/jVN7AzmIte3WtbaJV0qj6zZp4ofzO3OhPz9j8qKEwkCaY3xHyeGbU9I2XZf4A2PTt
WORVFmPP7YbZaEpMtHssydrtTNCsm5brHvvjG8VZ8KhnYXxEuTVx8TXJPEDSDckoMFpt7sIyfeqR
uG9dO80OrdT0KI4MYeMAugIpzEPq4AwjwNYNKoja5VeVmvVJzca7bpzfhovrCB+JTDLy5yj5nlYn
mi59VXbnXnmncEH0hg35qGQDps12coSyJN1N3h2uOfEarN7ZgOFVTMupm1eGGCtOLwwliOSQHYMA
wBqHTIhlJH2g3ds3NKMkWg7VysSEUTKDgMWFjqQs9p4cWwcvYjER9dXNWhJftSzN47rkf0BnLcnY
RXtQ4YEXw2LlRU6BZxNCF2Xt5+IqfV9hZUU3f+FOb78rSSwPBwv6GQBT5aNiZHokwrx/8PqK39gm
Rahj3g4EjFw7ziDLGRkkVU4R3KPoKJs9M3X7PFQ11w5zNUPpU9WmJi0Ib8WGxPL2ZfIcEDRDbeTP
VAv1Ke2GX9l5+c5PGwPnrlk7pK56NiNeEdjrpQg6nMDMr94Q7bQXf8ktd2OqYQi3E+NPvZkKUGeA
82h6eclN73YUmO5sKr07QtmqJ2ETZBvTJXD+NqJBJiwWZ9miuhyZKBjiXOTkfqJPNbo3p7/6Trze
gLBHZ9LTQxAWeT/26g5c11aLCU/dhCSwd5b1tjcb75SpYOhvETcTiycia1CxTcQzgwiAGnKXhdf7
LCdbeGQAUGKfkGMNaIlDlfVVVqfz3//i7ryWJEfOLP0qY7xe0ACHO4TZzF5EIHREalV5A0tV0Frj
6fdDsZesruE02Ze7xhtWl8iMSIT7L875TqSNNFxOkZrRe8l8fub2wKrPjx5iRfa91NIoO0R0F/R0
/az3Nyq029pLfLN8rNxqvI05PNWrWWbFvTtE7WM7lmQuBX04m9ssEfwc+skGEI9FsK42+LTz26aX
nQY8wM/zT/AsYbocuVZ0ImQPuJ4gc60/RAk6iC00hdk/5E0p9I1bTHQV9GDYjgmchPUHYh/DTU0c
kwtmo2wzz0LbmW+1yBImpg7XLS55I5ew3zaxxKEfM+w94Ux+y8Ucc4ZgKXiFkFLCCJ0nhGHWJ7N+
jau+kgU/kqqeHpAMstII2xmvvBsmTfuVcTNxX2qs3RiHAWjEj9/PBkNOS2RbayqE49VRr5wTRB8s
9Frv2P3rTHRUfimTNL1vhdPdR0nNmt+puWa5a1jye5Ku2zhZpJ5PG+TtwnyAF6MmD3GEM7PPSlp3
PQVsjPZ9EBvuLSOKlp6CKT0+8bBFOoe7hI+FhmYcRpVjFIqsqLyExOIEifiMTE09IcVMuQTzRSOZ
+IZerG0ffadXMwPUsYgn08RST9K1mAGxISQSdu43C2lPdEkCWhq+Y5l9mkNYXezGCHXErpoctl1Q
MHjv4P5/T2N0kagqnOSm0BmO8jGdTWufENDGIzdP2AlK5kXp0a3rHxMDCENIOidFx5t0NJtQ4cS0
nSI0SvtIL4N2ZSH60/dZWNsTefNMtPAWJ3p1PVaZ8az0PGJLPMZEkxQgjxh7dEAwdkA4pnTNQ4Rd
iJOiccDBtXjlqd8QlZqRQeRpNkyiwdkTgQ5cu2AiUCRFVmB55TC30feyrhkR2a2JbCsLm8F6iIu4
YkxqmNE5LTthrRSPgTg0RQkejk3TjB7cnJYQ82TOulM0y6T0Sjo36zpngaBdp9E8NXsyuOZyM7Av
JecZDboDIkQmao/gdYRyVYVmE+8HUzhAfVhDMlzMic9YxVXlPrdmb2O0diyzOEVVUHEzoz6UoLbw
BpwQjg64UrGVUHZT8L7gX82Y0MUGXsiUvZZgIpAmcmdGUd0e3MRSwU7asG9Xs8LH9OlmRB91tD91
LC9wU4P62STaaPrWwunzUR7VwdknCzQ6IG+cx3sKgIJqPCa/bfGB9hmVm40e3AtkZpE9idJt3Grc
mWLX85bFV/AjOx5ezWitQ+9bbXkuwMS8l0NnGNsWsZP0hqjWMOAWSOKekbyCt7cKVjxcrwjR1lSn
WEDKmJhHjzF18C10UTIjgGQr/shjNtz6floSWF2WyQwjAV3vVUza3XS2aFAHjtMkeGVwkmPKLVxo
QWZb2N97xxjls1PXdkmRVaXFbViFSX5I9FpfZtpIMrHUSX4KCs4sOFZuIx7NCEkVJAdI2qh8i1hW
8n7BgWk7DJAm/suqBFoEcWPKCYlsA9bDmH5IZTPRy16nIWcDQ+JCdc9lCvreY9gixmOdWul0V5oo
+bhh2T5SHI6odxntsIZ4mSwQ0o8l0rdhH499k15IAEetojBZR9sOFabiZ4D+dTdmlsA6TmwLHmWS
8z6V5faj1+gVG3JtCHtgwpHTmIegLuXgMa4ebhFHj/UmDiP3qg9kM14xpO4CFMMEY2AURmn11ZMo
XJwM0FUPSLlZnvFeUsBoukVaTBhEvns79POY7uxZoba0FKXIuo/COtwxTkqmTQtfAM6ZWdFKIcFv
38YOzATv7CJCjeC3IflBP+Uc68BHVOZWrXoqKZKC/ahrrcWg3NbdTdjUttz0ODb6vSpLrjGrMbik
BRr+Ye2nRccDwpVrEf5aT99CNK7Veg71xET6GPftDjHy2G1VQbzQMSabSW7hJqZUH5oi1lDgOWDE
wbL4i/4UFVTejS2RhG5pZBtTD+YPImzRfiVk+7qebEfn0dXc7lIIAyllmlZGdTV1jikOPMdJtG2b
wnqTiqzAjRGnTUutlxr9vqSV/uBtGiv2o4nzXkxm9CGh6CAXlpq6QfYj+SzzteZrN2qa3eAO5rBJ
FeGO11GKUXjD6LvrYAMHqY1IcKQHQS0pzDsqck7Vvywetj/l9fv/MyVv8aX9z26+Vdi1b/nPZr7l
z/89Ic8Q0pIgypkSGMqCof03Mx8JebZydEogYdIG4fb72czHqBhxtEAyRv6EwV/6zcy3hOeRocP/
/p6497//83eBVc0vv/4P7rQbXOdt819/QVXyO4OdJpZwLcc03V+MdQGTG4kfTOyVxbygwGXrRaab
CETqVbYHWl0fxQKqqHNcqGvmH4wzJFFN0zJuNdrHKHWSJ01Xz6FUMR5ut0TKkrYjPmh0/U4MbM0O
bwkC6lMGM3YPxM5CGeZAHSs90qHpD40yfMVcZt05GjkupJMi3UcHbXYGkKuiBHw5NMxRW2w1wZk7
Rx0bMI1suGwDT00KWXSVI04gf1tvmQ5A00XsQLdwVL0InipH+NPezPF80OWFPkxnUdVbQ5bTnVWr
KbrRRB6JtWZWKdve2nYxXcxTjITfmlrlERKK9DiSTv6QZEa89BnzDVrD4Wi6CL98M63XuiS+F2dc
fmGelb4CepiOivSWM3yxaG+N3bBGj4kTBCFrsTZwcr37XZNvp2X4VtXzQLkQFpcmzMZTkKWwjQyx
w90gIaQztq7sDAWk0YLGZEoFAFtVo9gPQ4QunNrBpWarJeKMykHgx6re2U9KscxKrcj6lkZasU+C
QJ6BZlQn+ovmlmbrvmJNtfd9ArUlWS47F504iwmGKoFUF4IDxw+fLTszn2m6kknTH2EhT5s00eRD
6dj59ayYzbJZgTJsQqf1MqevnglBU8cqRX+yQpxpH6ZCC1C6lHZOTLAcMQj3xrXD3utRx+u5tefF
sVIk8+3Mk8nZnKTNhgMtGj0u+eYOKQzze6NfRoGNS5e1hArv4OMWq1FLJc+PXp2quN1D54KgxMbi
wDS+hSeQ4BsIdPlsm2QPcJ8+a5jITsyJ5JJSFjz7fYcBaOagXiV9RedaVvDPcPKvIU6Ge7kkJ2KH
hN2eWc8xZzgcvVDubSB/7HpxaEp6NBstjMbyCbZmptGHa2owkchUjj8wVOfFMM8s5GfLrg8LQjCV
B4Ca0WaKHGPn1hILVWnJ6cJUQDuZXcJucu46lqbJVGc0fGzQxR4cEKQGGtfuZrA0/y6aFbigWRnc
PsS7AtmaWaZfd9MY1JsgTMF3t0DmHAbRsYkCCgnJKQ8z4wIzcH6ylWY7YNOyvtx3QWCc01rpD5Fr
afMuyhkWU2uxmFS2Lo27GgqHzepJuKLdAos0oAbiBtH4m1XAdD2B/p2FqjgO5Thu8wBgt2caUrsV
hKJ7JMvYO9388bEbKh2Fs2qp1OLyEgkAqbzIgihXZYAntDHu7UwEdtmeGzrfGIOML1o3IJvVh/yU
0vJhAkKCz9aGHxHedlmF22wOHIwdU0iAbBtqj+S+5pe0X6bzQ6vfSVUIDiX0+rhpUFaszNwdDpbq
1cFEVP3dnlz/NjD8rPamshUPiGhaKvO0FYYXGnBBNj76gwL0i19fV8oxAkBdBrFVjPlFstMIi/vo
yPo6WA7y01XTaukNorvp2KUxmsw4WmTkY9PghhamKq5nYWi3hSXsLRMelHwqDJqdjioe9TZVMP6B
gUhuvI8U4eALxoFzODBeWycu0Pm4Q85Oj2GFbjo1k61oGX/GgyNveLimswCI6TPLnBnpJVatVSu9
jl3knUKgIIlYUzXUVicTv+JNm8Y8c1YFVS1ldW4w9unFeYIMaKxbJ4GiWmLB27lNZh98QKro5Yck
vUJUbJ/1vsIXnTJkYWE6SXRECiHXGAJNEFWXgfFt2ha3Y6sd8HHU6HcJ4jqBNG7OmaOBZwE4MfF5
7FEJ08PeFY14tCM7urfcbPxWOlb17lA5IuBSmtj3/jh8/fnS5N/AEOy+iqu37Kv5UfN8oHmooyBs
/1YC/f2XXLC/lUTeW/v2u19s8pbw79vuq57uvpou5a/+7W5e/uS/+5v/8fXjX3mYyq//+stHwWBw
+dcCjN+/KzH+EDCAbyP/in7987/xBQz1V/J7pGnxMVwqEu7+v5UkhiH/yqjLIbyIUA+CacjK+I0v
oP5KKSl1FN2uNIQjl1y630oS/o5u6sgYDcdcwnYd9af4Ar9k4riGqfN4EnIniSs3nV+Tt2acxTi+
h+wwRyMChOBRY7y4oWBhX+5OTwMjlpUbn5P+wJQrOUB3J+B3Lq8mN/4X+ae/r43g3S/fCaWWsGh+
l9dN7fRTtl/XhEDcsZIeymQ4cO6iihMy+qao8v9VDMk/e9G8h8KUSMQpB38px1CBmXqY4YJsdZ/T
K9+IUZxH3zL3xMga29Jn1Z8EA7v9BZ8yExa+seo03s6CQoPxuLv5qYClL5iCIv+5MCTA9HeF4Y8X
L/kxUJwKhax5qVt/fvERMKQ2Ui5E60qj657wO/l7xzXy+x410SYJ51PStTECIoNsCA59Jb3C0fWT
y5RhZ8goO00jJoQVFKw7N1RvQTOhLjv0abNl0bxton7ju/Eb3YiRYmwOm08fgQmi6YxornI6y3ZH
tlW77yrBEIhReaVZz92cWZt5sSN12THSbKTkjx29HvY3bbzycfnP2IkvMj64WGu+G5DWbwiY696X
A7HV46sO3CPbYU14XTCf9VFnOY8GgDCJbjyF7lUA22yDuvKgOfH9nCfhSgTs2/10vir67mDZrf9e
zDiv+7S/N4yxPclCq26cjGVCC0f1Jqxqwp6tkPSAnk1JOJeVRwbO9B7Oc/pcRPZGkfPhqCnEvlAw
96+yS2XNlxyUOpY1ts1T9jIoX2D7deDFQ4ttbOtihS5oBxcNb8Y6mVwL+sTuxrfLx8EM5QYLDROt
mHtzTbpBEq4zEeJ9bprCyzM4ufUQ1huFiX/N7sk/2TVmPs4BJHElmn54PJW1dvqUcJN0fiU1EmV7
X/k5xSbeOG0YsK8RbJx3+gR43nguRKHWXa0fa1lqF62eP1mOBVc2uyeKEZdRaQDCEnjDiilHvB4F
n+R4MsZdxjwNJintu5WG0qv8gt1ajfYkCxKKriiz1uUPW9UiLynM+rpJccrDxthhe/2I3fLKzPhg
zOpxmo1jrsuDKaJkM2XZq2nrT0TxvbCOlmsgFxP5NhZbdmuI9nnGaiHQEWAVEOpPM4JDCmZ+rmGT
6/tJzxjTjNmM7ZMlZlI71SVpCYSgWH9ApY4RX2nh2RdzfFeYFLFtarjvQxhoN26GbJat9DytCGBy
jrasw4/GF801uAcb0TaCpJXFQfzaBLF7ClCKHvk/Fne9b4eHUOOxj2cteDYq6d+ZSOoB/hRqekdF
JK7MWA+vXb1Wns/AFRQo4VarzNJ40+xEuPduHyJHSFleIX8xEFkwanx3M0BEm5L010Oal/0N6rrx
4FoIbFuVlkeYwc6htZEVD4E23LWymTOPzqvaz02UvOXxNH9Hu+UjcIGxMZn5h+gM61nXZf2GnTi/
6d1gOHTQou6GMRguGQEtl0jHK5klWn/pwPgHqwGs1Ekp5Z6b0i5209w6Jj5UyHFXzlS3+3LSp8ey
iswbtOD9RcUT4olg+Egaq8pWws6Gr1SYF6vLw/u5NJCGVDjXYc3sDdxkIRLwsZbaylRl+1Ep/RPc
U/mW6+2bGstr+ALUHuUmRL+4iyuNtUrWRy39Du6p5jUfOLuQhW9Kl9DmORufEgJ29rXRjc/2aByJ
M7Fv5vzZWv58OUNj6jqaDPKC0jjjZGoeTdLGjiDkQCjh5dPkxdDUCxTQJFpNEViUZlnOiX6oPEe+
Tvak71pZffKWEMrTMcCn+dqkkqq6pGPDOECQZALYqq23YqR7a499NW7xnJHcdO33854ICg9SAP0m
zyQym1WnPfh6eRLZTjHB5qQ1AE3J99Rvu3VrkDPVRJ4xgneFghDF4uhgJoV6+VwC7jJzPC5Y3rQQ
+n5/6AaIFYF5isZ5W6KgHULbm4vtUD5X/QlNOloZ9Epg71Gw4RBinaa6j27I7VVPKspckb3EUcJ4
dhD7xEZNAa2767uLYKAdx0cI6V4Q2+ge63Wl3kiF3xRduAdbC8PXKqFgIT5kpr2OEamuJei0Q9gw
UZw7OuuKFEqz28/mPTUSW3Nt1fTfNeCLmwkWTABiR+OE7fXuFOCuH+D1+pF/08l6p2qWiyHGHnAb
Xj8jSwO3vAJTbTPQh6KbQ4juyX9xKWrtAjUe2xrNXmuACCP9NsDz6pqlsbGWm2aed+n0YHOgdfF1
XMoTve4q7R/SMHo3nS+rACoIbzzdlUh3PTLhrurxwlrtXhsre4OuMF3bhnYTisaby9m5jEgTxgDd
R+FTiWZsAEsLPzc95FWdGycOkPUf3+X4pv/7Xe4QyYea1IGiBBb593c5KY5hD9s5OURomvoionRC
PS791Ks4OspaPeU5oBFVaJsgOYIWE5tWOi9iapjKjjsqxm3TW+7GNYrgQJpY2rJ5z7I8uQoLXKoy
F14ZVB69aeENulbckQJj3HSkk3MqynfM+dfVTNNcxMaL7y46dx3BvjD2uHFQ98pq21jNI/FnpLb3
HZ8piJ/Ybhx+DDihdAnMHR8gk3TbWcdA2LxROFe0z2IzmH7xVLcSklnX599EozFXjYvjZIYPOjDZ
rYr7Z62Xa/ybRxhxCuGUuDcAWEPuDMILwvcLJF12ESwn/BC3FvYYBC7J0ei0rUOXukefDZiUcfma
ifOEdKl75O5aui509GRyGPc8K2grctxfiOhqk4SLaXnpNnhFWY89twcu3d69g6DQrCpjnJhqpJwJ
PeIcjqJOC7+1pOZhcF+FpK4AVM5BN7pXNctgJyofdVyCYQf+RZgVkpxd0XxYYtBWsxYRF1EnxaEr
QLgGOu7usYFIXIg9hepLP7XXUSK+kpgskFpZGOkYFyywg/VQSaxhFoMexsP7MucqjAfzMeCKrvXm
XfNx9DVVsYAPXuFTMF6raLpb1JAobbysI2gqYwyxqmGvn1UXvGCs1Hd9Qx4S5jR83A1MBOnI+7pe
xnRRdQULlXQWXeE4SdjRAFm8EeS/ocHhDxTWk23wgLioSTZ6lDlPbWcRdjHFr6LQBX47nGcoeTEI
lxS9xPF4vPNgXXobuX8hxBGIibWuhvxFlf1b2djykYSx91E3qi0mo9SLCXLK+27juLSgaM05VcwN
mTTnSRe7QUM1UunjJq+AHlcfUltCgqbb1NA3WkgRx9YKa11oelrYHqECkqZTRafQyJHD+rqH3OfO
18QtNJgWc4J2xC52pWN9kUXLMwAwQu9bUKMsB9gd3s2xgQ88GlCJENuTiicxR3ejaV1oD9Zaz4U1
xs8OKSiNcS/c/BCMn0EozqmAJMjmJIU03ykPnQLCX6g0s6f6+uD4NVF106bEDRYJFqNhCCvzPqCX
KAa5yVFzKQ3FNoKy0X4xGYOxedmICnBUp6+brllb2bloN86C+DYOWjreJpX75IDUwGLpBsUNQh4M
9DupvmwcjeaIX/TiKLIwOvKRkytqg3OJ/4zcnsWE0dW7qR9oXwBqzp7OnkofXxl9dOw1q6Q7d9V1
UvbbAu3DXL0qZ3qT4VvZfWpY4zusHaBp7Piz1fRNatwExmPdVp7GQFAXN2h/vJFEHwi5e5YsQ/AZ
5wwxw+/jDCog2pbtJznstAagkNEgi37rlEekJz+2aK6xGQBnlTw8iPYJfrnKMs4fo/XAQ600JuDL
vSFMa6O5fOpe09GzTboYUR8X8jvvrtuMd6PkI0qpEg1XZYF2JeUdZghdF8KDVHylgXoQ+klyb6Jq
ZEklj5Huehr1V0xBnwQ8tX22rH1IKuDQsW7N6kNlM96UxSy502b+HXZODptA0fe4TpwNMRyFsFDz
szRsfQ8UgLeYtUXLR5H9fIVoTzR7CYPGrcBGxFsq5TtVwboK7inCNr3jgJcrd0wXgeii76367RKs
05CVlPsvmTEDNNnMLt4pnsAUSEg3DvvJxf0BJjepqczFdLLEWx/U2ACWXFr93M/OMQAUX+8qvX6y
fCKecnkRcXKtEzw6KrVS+nnKamQl9QkmGh+rwsORup97uZnjjZJAS4iQkKo+M2094u/zLOuExWQ5
PS45dihLXsfilUCbdZYZHsSDWyRQF7d+G/LrIIfjE3yogiSL4RKNjQf631M6fsbBR75whTdtJ9gz
r5oZK0/Gm0eMBcCXSqXujhkKJD4T+01Zl1e4HzaoPfVdlkSwC5xbvEkPkQ9TaGK9uA06+giI0hb/
CltdM5y2Sd8zVZ7rNTRjFHUUQWNWPGV18B0i72UghPMYpcP9KDEp+gZa6yJNsmPZL6KQhwkfrSn6
Gyxc0rV2mgwcL9LqU4H6fmydnY7cEnYQsnEt/QLGzR6db7KNMO9YsSOfjIYUPF9lu//VWEhz7MRO
DpVf11czSqFLKir3paqQBgcwnenFMg2pjkxTvnQVbEkCdA8oJc0b0xmjV5JZnVNSqXiH+rc9/XH5
YYhlVPAPYiQzHLT7bMBMy5bclf8tYbWsRi2biIk6lAgFMm+wq/GO3rBl6mk4/MeuPPpLfzI7mEjL
Wu9vUgPnEa8q4vBaehp/6W6ypc/xf7Q8ztL95D8aofhHU6Qt/ZG/dEpy6ZnwIYurcemj5I+WqqwS
7U5jMYVAcWw+HS3GgmKMjFxRjKTHpm7cE0R2+drYVKorptn2xTHC9hpjQ/iROMo5mho1g4rYVy+p
CNqNAnD1HsBweexaLb4r4a+dsQvw8TW6h0SnRUvKrL44FsGI1tJbzkuXOYey2fpCMVVGYkmPP0IX
ZnAwa7cA3roPAlL7+9x0n2VGnEzBbm1VyheYOi7gjuAmaWE7KlQ6edq/zRa6HglJ/TQWMIXs3kfr
T5uTxRvMKAwusHDpHaEJYU27GxkBd5gIOUWJXWkb+3lMa+4ls39JkJ/zcAbkkh3YFHcv4dT05L2M
qb2Z8bIFK2T37hF5lWGvMBL3ycbRdMhHiyF4E4rFqT65ldvcZjxO983S0pEaYt4US5tnLw0fsb/0
fuOPPhBPdcEtQnM4hHOB6HjpGFkw9RfS69KbdGkoWfQNJF7SZHZLuymXxnNeWlBjaUaRJeYfPf0p
cg1/ny0t67Q0r+bSxv7x0/v7dOAfYzCbESADTkvqLGuX3/9pBkj+djG5up4e/GJAYqzcl8HJok1d
ygNyGhvRNejTVrce//jL/pPp2+++7C8Vu2YlSEeqKT0MVQF8TFFXGUljotRwbv/4K/2TIefPX8n+
BedK1kiYJjXQujAc3rEV7Xx02Syw7E90v//iVRm/b0SWk4AVFFKP5b1kzKn/8rL+cVKFILRP6XLi
8FF3TnI5hdrlPGI07gKwGQLg2JxWqHWzgxYtRxjkdWOXLOeaPhDm9rcJ7J/SLvwbC4J/T97w/9Aa
QfLz/p+VDeu37L34jN5+XiQsf+P/gortv1pMiIWC0Ouai4Dhtz2CLv7KAN8RkqbTNrip/75HYMNg
uWwRYTXaYIoVd8VvawQwxYbp2sgddGb/0hb2n1ojLM/tPy4dVofuMkp3YZ9ZFuuMH5fSTx9ct2oy
9Nxjt+fDg2u+SjuPWN96E40oMVk/1FccdQUaMIWlzyJfcXLS8OmnN+ufTNEXncav34RpI6+Qykbu
rMzl93/6JnIHrBjg13aPUnZR/+npWoMfgCIvnIAIg+zU6QrL/p0HOkXY2A5oGXvcDQTK5NFjliDo
/eNvCRTYL9+TrUtdscJx0KVwLatfthquCkZc3QkQiNJOdZicDp0lxu4lOzisspdxWCxeOfg8hl6g
lQC1gkCNgMMN3ihFDREU9me17g1hD9tE05poPQ1QNt8GYt6/K8PhWoXwRHeI7cMudzaLyXCNCGoG
4V8QviWC7mMooxr3hGQFC8fAzJ19Gzh0QaIQ6d5oi6a6mH4y9mutNd2XqdGcc2rXXxLw6ncTIF6+
Wh4kdSuzwQ82UUpFu9ish3EzOY5mHfOkgGsAcaiK95FROVe627N4dwfDwO2bOGNwMoLBynaFGknP
ZDfboY0kerHH5UfwwTFJhfFpO3D+mL+HLi+p5o7ZCOlnzabNarPy3A4Y/Cr0QQVs+9HN4fMpRsOr
oikqGO5TMnym1SKyQ5X5LTALltEiBVC1NcJsDmFCK5QUbU0zlPlZ8aKVZJ55buOiy1bNzIHIPwqK
kKE06Sq1iN0V+S98PyroendndGVmrmSmlwfBAgEJuRT4iGzUIG+M3tHrxEXeLOYX5IO8BoT5NOIa
m/2A7oWmgc/0uAEdWb/PqK5RdRttHe0TgFnlOTaNrNwwvKWOQPpHkC+IrOqmYSEerV2/Bo0r0kFc
w1+dvnwCzRAUTiN5eCxUc2bbgyY9nwSWA+bjIjsPUyC/DfXcA57oQVBIWSdkeOQWokdLGE9LkdYS
FqbFRCD15keNr+9q0nB/M7AcskcZYmBaNy7LJiCuARGv02hrV6RbZqSNxczb+cGgTNnm5E5sisiI
ef9HYZ2EZKFG41tk6an3yWZhftpV2HLohCSUqQznbT0a83tXLXQ27JhaxKCYL7oUOh2ybnt4KGH8
86p1QsCV1U/1TvRCd7zBagiBRP+XP3CaAX5zfcZhOKfwha1bHr8g3mi5bOXDXKaBOJOXA4m55pYD
p1tbE2ySHpkAo+p8YHc2xBOVoFbWPmLekX46y2qQZZSYmE/GcFi7qRXSnabO9J0Z53wGXFEhj3dQ
Lm90cDgFKoe2Z3yLb9aEfVLg1nHHTvXMNqf63E4qULcj1du0kiOLmLVRTk7N90vClhMCnMKW+VRm
tAjx8MUhDkoFFvCmY8j+hhr1Pu7EsmE6sDd6R5PdH0xsZ5ehEB+tjzWkPna+FJcEmTyyeWDbDqrH
YBq/2/jD8MLo4LPIc9rW7rCiPPbI6ZqileIzFSWWB8vjUy9HNE+k5/EGTSo6zm2zzWv7UmJ4Afqc
elY23tptf45tpKC+8VCANpo02ldc9HwfqzaW5FMHkL+LiEZP35ZhGUFTetDd5o7UZ6/A9D6y1T3b
BF0VhDrwkUBnDCPcCjxjKIzvbSTHFwd5kSAmz3FUuEfoUnQNPzis7gEJ9AzMZWuP/DvxmV3nsbaR
JZsAnYBHKfngBMx9XIXa38WT6+JJT3IbaEph8y7rHVAg6UIonIp1UtUno9dTT9UhnlPtTi/qbqVV
gdfO7m3hDM0mjyZmFUQdreJxfK0zQHCxU94aBf1DOKnnhkDLSk+v8R7DNRjaZIeyFXRMU/rrIk/m
Uy7ldS5e1IBIJTL2M/zOOjH0z5keVRjBmvRsQFYFtBicJ6ibcY6fwNs3F1AtxioZsujJcMtHv1RX
bpNuCcKOPearndcRpwz0a24THHLsKspwRI6TDQdlYvtn/AcyqalukbY9+rV5q5r8iDrorR/bI6bC
8jv+4WRjgKT+5usjsydJjjRyJVgvQzevUCGnO1Nl7oY80busQ6FjWs0Ke8d9EwC5TH3nQRsFoz3A
kAFAy3ugLitRwLbWh81kINrfMgRb62b5PYDc6dlyugOctnUn1PylgVObES1QhNLsDu44XTfaaK7w
znqd695i3H4eYogZC3qOY+VsmuLJsLJ7f8EVsahnSAbkh5QytTaapH2b5+jKKuNrIYlADUmrrz8N
MOpVU19cQOpDXk67xneLs+ObBU61GLtG4zbVizYYp7hAxszMfe+W/jUwXexnZjT37xMZYWu7jsy1
1eiPWhbumj6/6rC6vCKdZCxW6uaZcB6QOnqPIZtdj+wuBiugIMUmWBgkDlGF03OCjdy6OXMF2HzP
fVB9cyEq284tXaW9Qrd+Ls3gnCIQZiwt8cBEm0Kvj4lgymnLb6Y+kj9Dxt4Muwb3UI7HbQbv5uYM
ICNSdzREWFWSngc7uJ66ID7O0n0xRrPaRQjUcWAHAI91INtbjS7xVo/a+qstGVQhlmrzc+wXW2Rt
6ZojbDcW9qOPW/XCHuMszAJknl4+gtCb1y1WtJmZMzZd5Otl1BOeuozb0ni8qySuriX1vl63QfOQ
l61Cqb/gtgvHTx806AMYg19mzT1gevnGcvzQ95BRAqu3kOAbOFFqsjaVr6ASW1Ynbke9uXFQOsBO
07XS3HOwmpgMXEb2T64V4+SM4MLP5FHWBlk6Is9WdeTuuFEwjQcHPcYlNvhPk6WDmKqavYl25dRr
zaNbYOTKGKI3o9ZRIYHGBuF2U5NSyEJuPmn8torwJWNsWshI3Pe6NV5iXy+SU4aGcVUJ9WDYccrS
JDoGtZSk29nRJ2zEU1eTG26iK9XnZcArncDD01rYiYzWZWhnOwgGIQwNCKrgqHNxEWTt4EAGkE9A
0DxsqsCPkEdYxgcv8Nqqs2znmmLmLlePuUlQFm6o75VGAOFk4udek2F/hOq/w6se7QApnaZSPxpx
A+7F0q4px+xnkUxfYqhPdQWWK++1ix/Yzs1YdOMeJemZ4ze/iVRZfbgOMOgx9a8hi8CZq/Otrey1
09RPyDW2cziCswnIktUDzgbqUNgK3Z7Lq173rloL20dUMgGrUfn3pkk9pty67M8GUEc+yfhrC5Mq
DalighGhKx+ifDgYsbWSSc7FIqa3WCuSGxVkN5jUYuHV5cCzpsCJxvrnBJZYBh/Y5M92HG6GrDta
Rf2Uc32tTdnv0Q1/Tiqbdq0hUeGbAR/6Gf6LcV3WbviSQweqdaoZuwQJoJdCW2dTu2qyMHjrIFJw
7KuD3ipomuAyjk3yf7g7k666kWxt/5Vad65c6kMa3MnRacGcAwbSdk60jJNU3/f69d8j7CqDDJyy
ZvergVclxmpCETt27P021uUgexs05NYjJnn3wreM2wHxDtLQrMr/jHvsUIHe9UjwIecTPkoVBmkI
U8ZuuK2TILzpSvzIHZwMABQkXlizR0eattMrqraYfhWImBmtEJh74gd+Z2aJ9SUUPeCmLPIwCJIr
61TWnfRPWKAPtpcrVjxy0YD8Gq3pqAKpUqQ7aYVM1yEhYyTtgS2S7yJZBORbsLDBe2fV+NlK8+Sz
ZfYcAzSp++KpFpo/SMg/mLUcP6bx2N8XLr2iPAdwveogP33QOi1BEH8odfATmtAnpEbeoDURdoTG
FhsRxtLyo7VdC/2rZ0tk7pCJ6Y2bo6kdkG9GFDjA9IsUM6KjtBu0LkctyKa7q6OrD7Wv7kIXzHft
bwRDm1+lIo1ZL8KftMDLifOOomJxGyU1NioCcydvW7h98RVhEfkbcHNAMfCEg0+Kp0MYM63Sjjhr
JPIhDaXoNLR2eQrtEsH5Rolj6Yg7aR5vwUBY6m5s6v42z2X7vq3Rf3QCV0ZoxNMwsUS1M+rBTiQI
p7agnZFLHKGtTt1iNHWQ9+qdyKuRUxRgJWgrRp4skHmw6EP0slVf29GQkyVLqqfi6i5ZN0Hj9qRQ
lK7os7l2AQFQHogZpEjp2jAk5l3mAzG+wMx4/KRnLgpGsqtIjwqqNoYTpX5zM4QQ6tYVSSA9JYTk
4Y6DR0ciCfBv7Iyh1FC39nvpFp2BB0wikw9yhsl70+mH3kokfO6F1FzHRuH/zUrH2lsjD3AdHCM9
JINLK3xoEuKiUyRmt6sHL3kcLZC1K9H1TXPkTGISqTDhcTdAoCNUHpQuUtd6BMVoX+CAQw8G0ZHQ
qSZfPUBd+nDUGiDs6y7tBs6nUakrgDSy8qGwDbpcUTmE0ikPNcTLVDeg2Vu06BGmWE2qwKAryAya
2eR4jKOynuxdxXS/JJ1kQ7DqgnSFnjiUtkgnxXa6YKTDjI5T8BD5gRqsrcwF5xCnkWau5E7n0JC5
lvG5g38ArDi0M2MTqU17BagpTde+54MDArOcSNvKVRCXhP7WjJ8NtFhuMZhHbztOPc4jRavRn7R9
K6n3eNH2xTohXbqTsda9LfB5eEh65B78XAE6ILVg7Q+YsFNW7sqmeCwCC3KlVCXuX6XW0lwbQBD+
gwYhFFcjyNq/YH7n5log6/iFCBXisM3xxkYhR9bZy6DiE4sNq/jWxpn76IF8ooeudcQ9bD9QHC1w
NkrXpVQi3d+qBRKjSecBevL8oPjqDRE0WfCtMjiUwmaH9SIjvTa9kEPwCFlkJWEyflNaLVbcHLVg
IYNZq1r8383iTyM0y25roQjy1SuNyHZoWdmXhj8OvYMQHtjCZjTlL9x/xDgN/n9+plgyq8JSItFx
zbJU01QASJrWVDt9Vr7RVEmmWd1AY49V95AheAlLXUGmeih/+KS9YOa8AFzOqjJPtwL3ZSrYdAGh
Bd37/Fawoy20C81qH/Ir0FhwEhcq/Y73qz8v669QqRVDweZDUJQSKtXs2V2AmisqEElwNaUmbdlE
aW6iYnbmLtNVnpfeuAulJbJHKl9CprD/8l0kLTLy0qI5CwYZNJTdoBQE47i5HuEx3wccH+5w6OlP
v/1u2gRd5p6qTUY+QWyffayYZCGp6e7vR5NjHa0gDwGWyVX4929jAtU1DYqbmtBmJWyI5nbTR3K6
D3z6AEJNJ6mtPvrw/l1eGUL9qVBu6aYwsIF7+TK0oX2Y4fRz8RzutimYvjvTVdrDAATyunR9ZYW2
aXTx/k1/ne6GbkEWFia2ajIUmZc3tRHqZGOFg6xKUMBxqcY/qdKBgHV6vXn/VrO2yjQRDfBIqg0c
CVKaOXs/IwR8lMvTWQhL00czCqk/6XqFpkml29JNazZI2GupX20h01r9+v27/7oMwLIblGWFaYGG
UmZTRQmatpbYGvfyGAcXod1TCwmG5gzu6tW7WLKlsaB1nZn5cjiLsZfVoqgQFi3x4wSM+sWzEXf+
7Vcx+d9EMeTbWfNX8TgnNSGCebB9U47ulFI/WVX4+zODqEFZHmCxDpfXns2MuuqLQWgltDdTp+qR
1MapSUJoNU0QnWm4/VIzJxIKTbYECjUGhML5GwWYSshp4VfoxctltyoC5BbksMOIxjLz+lbS0RQE
IpqZ9/6gcXLrqUX9rYVDmKwyzhuFE2Feew6g/+t85RvSytAg6nBUU2bfcgzrGimRoNqz5T1YA/jN
lj68aX0bTO9R0TjLJlJxJtJMlIpZHOWmFnOHPcVQhJjdVG0SJTdQGd7nLNetjrTnlY463YWquv5F
H1bqTVlZ0UbNahs8Psoedh6Pl7nvqydNi8WFpXMECETRHQE5UrFXE9ANpFjdFm/Y6MyKnqbALOhD
EpA12i68N0Cul7MdbQLciytWNKa07dp0vfSUdCVUMa128yvb1nHveH/q/xqugBSoqjqRa2GGPjU6
ngV8g0xHhTLY7lPU1XZpkdlY8Mo42PDb35fyb3UH/7vW3yl/TG8pYDzWV1/z/wM0Ivpz9ICoA+EJ
YeEZzuR+9hUm2tIPOtLEi/rf/7lPg/rx73/d1l/rx+pfVwHsoH+dmjrG/8P7F4iRr+nf1fNm4auX
/949lAScIhlYKj06yzTAthFAf/QPTVjO8PaEzXSa6M98+p8+pypSQxb9PbZ4AgV/9aOBKMl/oIYK
ghA6kkHWYeuE3H8TsK6/z9X3yNGzbjW9Q9tE+oLtiWhEKUxXX05ptanQy0bz40sB1oCChG98xCrx
mFdUaYriscuTTTaOt+7QD7vI0p1QTza1VSABFVIuKFPt72dD/eMBn+eIL5OCH88DkNeyEAKnwzDF
i2cTvgPnKg1D631Bl7vYSp6JRff0ByRihP0jyJ9A+T69f8+nTOPnumYIoRsbLE9BDjxt27PQXxHb
JKg02t1gSpeGUoL77co/vQHx/rrEKbBEYQAtiyRxitT/E5WFM7voy3albkP9xmoWapRBxgXBbPYR
Ej/lgFv21kdsYoADt8hMacNWB2tvSoep1UlTSzsOqMkf3n/zX29s4EfLJJP5/ECkZ9G3RKkTXQtN
+6hCXF9rAgnlbjJnRfLrFueLbaWbt4aS74tM//L+nWmFvwimzGA+MLgzvjMdcRPg1MsvHbY6poY0
2W7oHqwwIV1dXf11OFAOdrwdJlgfqMZvjGO9B9F3MA/BzjyUl+ZBHFGHWmMw4tgbypj8fPo9HJ/2
6b5eXZd7LBn39kY9QAZdcZrnF7+1zrdrc53u5S/lpb3R14K/Dh+6L8N1fIk05w1IrSuAWxvlOB69
D/Z9f9NdZ5y2rpFMWuFIuoI5vRKbcvPtmot++4bJyKZ3mjXj5ATrG3j0jrWRtq7jOh3/jyL73tyA
O9oBY96AGN6W2+Sf8FBs6jUdrr29N9bhLttj/CiQq/1bPiqH4WN/6k/SZXKJfd0H9Uray7vhonOK
TeNkXE05YODB9a2NceBQs7L347V+1A7TlQB1O//sLzkprixHrKdfgx67Ly6rfezc4pjgWI528Heu
YxzMo7+z76o9coVn5vCEhHi2Of74nqpsYvVAPGM+vfyegd3UboGE6812fbrjMHRZONnOu2kfKOlo
uAMj6JpvUI7qL8c9Yl6rYIPK4gr4y55a/I5f3aBkuH3cHS8o2K1K53ZYdXsshBxgMSt4DBsaojx1
zJAjm7hOrwbF6VY30NTR8sTW+N6+xiYRlVyofHtkRLepM/3b/Znc7YkR+TNYPL0nzG7BEVWxicGT
DMbzCJXTja/p3yY3yJ54jmbAiOpbjBHsDFnsADWzDLualedZD7Vc4w/y9EfiX/hN4kN95EfV0H1J
vbbaFQmaziDFmg0FCqRKUXaFoYYjzMpUCvngKkDa0TO7ePpDocDpq7nniIYVOh1tViUVjRXLSL+s
le7kpqF84fICF7ZX/fgjzQCVj1Sj1z9/9vR7Rd9YZ2aA8TKaPI3MxHeCSyoTv0FCvhwZAJw9xLwy
vCHZuyCHxd7Z/xhSTraSR6mub3EAWYsgOmqScgUu/rYKrO0IW9KzccUgdUOZUgYFTsdH7+5EmH7N
MvumEMGFEtmX+LN9aiapuQqWRPoQ6N0XenH7rMfmaKBCVTZHOzMRsf8Tl1FrAwznmsPErsghbyDC
uDO1YO02/Ye+joBdBRuoISBUTkbUbOo637gegBUB9Nhs97ELDUSW17peX4ZGcNIQ9FaKGOpaetvV
aAIgz38mGr5E8jwNnaUwcLpg6Ai4M8BKEuINoqqJfyNHbDV1CIJBVfUVir1yLarLoN4pxjUFo22P
4deZm79MwacvxgdjB4Q6QyqiqbPdByADykm14m7wGe0d6PgBxnNI+OilNm4MSO8fc93fIMklzkyY
2XyZsjL2PoWTP2ApRZ+vJKMrrYqq3ngizX+MEpueRVsk29FTT65XGUAXUHIabXgvNt2W3Zkhf3l3
dIYtjTMOOnCKTRmC/PDlbM31hvy9QSIC0Vx1j434xxBAyaXSVPIKGES8RVGmXdVGdpXl2QGcbnMV
Gdm2VRI4tCbEPT39qutjusavNQZvkn/Lw7y6S0QZnqlZvP6knH8BWAFbUmc5EcppQRaTP9yhGvMF
RR0cLGQZkQFNXKZV8AUbgxXwmXQdY3t2Zm48kbJ/RjsLUBdDAyeeqK6pJjpeL0cJjnoJQbnJbuIU
f4Kucze4kx+2a8za0JtEu2sF1FxHAWWsjkiU5xgMpPdDGsNXS7FJgg5kf0CilGKcX1+2uvLZGtLu
pu7UcleWUYUkPP9pZn4BTL5DMGwQwa4GUdugFXPUDPlkFXoIICJ379ENHlGs+xB6F7bw29tMoRDt
o+O9QtxMXkMTpULepe0F1hDwVdKq/ig89yibrbFGUv3+af781nHpvwBT/l87K00HgLexkrdl8K8P
X9OIU/7jk4DD4e///Z/pn3w/7ljKH1NNAzyiTCKLyB4z+ftpR9h/sFVSWRE6seYJRvnjsGP/QfGI
gwyVVP6VTB3pP4cd4w8AhVMpl8MJyTns+t856rzMTygykJRglWxRSJpS7KeZ/uxkkQOCUZHG6TdK
2Ro3kIWLy5ptFkPpMOm2z0bllVPMrFDw/V7sgOwSOgDQeS0p6BFoxuSu3wjMIIB3SenVmCMB47Y5
APdQPXeAeO3dBK4CCoUUcMfzMoHocVNMRQ48JavwTOnoaiQJdbjJZuFM0H65W3wfRiI351VS9qkQ
8jIg6AG0ahVq3ka3XftakaryoXGH5k50qgLNFTnmq8m5EToGHkVi8/64vnZzFMbEpNwxiTZM4/Ds
GwJcs6uhkPoNHZZ0r4lJFBBN4RT2TIB9mKFU17IaWgc8ycJv7996Sl5+BsLv723rigyrk3MpL/7y
1qqnoB8q1H4DgC+5Us0k2mt5E6zfv4sybfSz24ApxRQKGUVIn0+SFc/eUMRDbAxZ3cMIg6CZtXXz
weqycJfjY3JbTlPKC1IMnlBIjK7NCi4ePJzhegzb5lxe8MobA6FlPlFkQPRyXp93a70O+wTGIDK9
0VrCRsDp/Cy7OvPGL1Ofp4FFhITFz2kQFRJ7tg976AcD+OKbqlY3jttEiZQPYxGjhBpSCvgL4lCC
q3MHDnGLCm1prqjse3eKFdfKmcGfTijzsZ8SMKIOdB7k515+Yt0rbTj0PIndVOYeZIz3p153+qXU
9N63oGt9/ExV++P77//aKFMMJijxySc9mpc3tawCIQGA0RvZDfm4NqXWwfbOJDuv3YQPqBmT4Myv
N7FRlopAnLQbIMnuKpqUO4hHCyYM1IepniQTXwn0L1+lBC/nd9E0YTTbJ2H3Qqd2zfhMNvTKu1CS
oHJOkX6CeE9f8dkKUXHSMFts8zZ9FLlrlOFzDkmJfSaCvzIXyIQJctZUnqA2/fIupYhbmmNut6kr
S9soitdyZG6C7H6gcbY2eiROOQDVZ2bgK3FcU9noSIYJM/K8Q4rdB95YZcUIdjj66GhYYfxEzJGT
SDsTx596DLPZzkxA5IhFx7cyZ0eOuMh1ZFPGdtMEYHBWNiWmr5aV6RhFjiUuHQqc9XTXKy2oJ4lm
fuwgVBs+Yo9VnXwldPGLi5CFPViZEvln5usr4wCdDgIF2z8Tar4oxhARUAAhFFqMWrlIOjvdKllj
X3S66p/50LPi3xR/+JBT6c+mkEYYmn3pupXbKuu7YWOZeMZo+Y795S6Q2gtF9j7gDOOvjFBskty/
jCS3WP3m6qfiKKg8qkRYjSPJbPW3jasMioWlZycMzxlVl3KrpZ9rvP+SjiBBTs2C+TTRNHBwejmZ
gdiX+C/n9WZE+d7J0ANcgTIHIzV63U6zpM37L4WQFhd8MbfodiKuSknZRFeKlfryhl1DzVgCAgW7
XWi1E/cxenj4roPTrvza1Rzf8tW/cxAr4N2iPkbKIxYB3NOc09PK7GS8JLyK2bjl6Dp4F6rcIN3X
F2bzAYE2la573WbfXA807bqxQJFu4xjk5iqJKtRtQ4SK9U1tgNt3kIOV8EULkKZZCUTugq2bggPf
6aEuunUNJo/qlJdoNz4s7tARyID/KUKLc01suf7npIkV1VEDNuN1kyBku61jqtdOpWiNsglxTlDv
YUr2NnZqhhWuRYoL19ps1dC/Rr8yGy5HSjDWddGbrrYZsJakwqqH/jdw6fjSWANgfACmQ7ZP9RYA
HdTe5rbqlfA2stwexw3Ul9D8k4Sd3KZtGFQ4IAJvyFHH1A1vXVgtISKnqe05uqfUqOdVppc6DWDo
k1UGETZgWIHCJtfA2FiNWXyNXSQUMWcMUtlBZTS85ewFfs41RPjVrUHtrEo3GB7xGg4zB0uq6hGZ
dBXeNEFX3kueDucemFXwIWxs5L4TvrWxkSb85FC0AFhWkRXpAL+hUuhHtRm97LIwMPH8YIh8bIaV
aQ1Yv6K1gAfNMQPaKa+b1ii1FbgGtUWKJcwRLKGWCF7HyBV8Rln50QGdm0o+qK6U/mVq9YhsZBDB
U8/T0n7wMqTYDwrShfjsjkmwxbICd2PKP8hIacAzKfC0GDkheh1u0JcJrY+tXbThhahV6caSItAo
mZuRS6GKjxeSBaaRonRJzuFESi1Hq96qmnZbl0UAmszy7K+5Cf9/V/Y15TUptujhtmYdSBdtVOA0
hAJOUzspNRWkqdvBvUTDAY/bYozxFGeQgXV2oY6RJYZC2SU61zIYVsJOs+7xw7tG0VQrLyS1ACKq
MZp3OKRRBbTSBpVSbYzKGmMOvTkl9Bv1tYf9oAcSVMo/RdgCYO0Ze768Sb1ePQWtG3zoYxr0qDo0
6T/kAMMngp2f7gLDr754Q4q+IzLUMCNqtdHMyXCt8HZlYtFq1vws+FaDTYLNnw71VyTlDYylpuSa
kloCwooIAMgXtfHbAO/sqU9dhGDcQ38M98Kvi60Byt287TVJ0rBNs8JhTSfXpTquQy+4HvsRt8SV
rnKUX9dao29thKwxc8opOzEj5KpqHNmqJGMttzrtFxU0dAOcW46tQ2bBTXVkggJu12pcSMd6QGH9
m/AKAPlVb+P7Y5tNfp+bmdl/9r20uulbmmsQULQpVvgayLgkdyErSQYzncXn+zb2RwQuB2F4+aA1
jYGjOTJjNa6WtfsJ7x+MVElsYmsLaVf9Du/5rZrC/58t2Om0/XZZAdGz9GVJgV//wb/U9D+EadMD
R0Za0Ktih/xRUtD+MDgzIO+oc+L9Xmz4t5Ajf0VrlLoi3noTNZMc8kcDVTH+AGlAG3hqCENv4hz3
G+3Tl7nod2VpCh6/5AwoZqFdbXvXctp1KIZEArvpevit5ODn1ae7PstwFYE1JQmmd+3aUGg6zFu2
ZVjGZxKft55de3n1qEUFzm0V6xSVaFWIJuxXkJry/bMPeP19r3/ex33r6rNjsgcvzDSQdz7lLpJC
tRRcFU15rnD81sVnKaufwPQXcm+cjMq+p6p0T2YrFg76LEcCl28Gha7qp8T3dz3mEl107nz5+mOr
9iwbGoGSRigW66i2yXeGS/SMEmQ83h/wWR7779nCufXl9+wy06ZdIOmnAZWWT35kNxelXKd/gT4U
24zi2ybOoAUkaaXug2IgR8nM8Mwh/q03m53FMAqjgmYI/VQix+a4oYHmifpbhZef7zXlmM9WQeLa
eeX2fBADmzU4Ed0qk8U5fM1bDz5L+mUovblpdNqpllMg9KN3SidPtfc/yVsXn37+7MkFKhpWr8Tq
yRjMb3kxoqWlPS679Gzx1koJhMpNVVQw+JKj0V3lnaouigxIX7987oxkbQhckFU1EnDbTJHkPVSG
c1Jtb43KbPHKOPh6VJTUk42MntJ5N35pLRzw2drNh6xEBtJKrpME4lxPL28LK94+cyh948Gt2fI1
tNiUaw0JbAwryNlVI6uuGxJ5b9nTz8+Ahla0rQB5cx0Otc9ZYxArbE7v358ws+P+f5bRvFwiNW5q
iDL2rlMjvFORu1oHXYLvdYbN5UqR0nbbSZUCFxbmdhtCNLIhBWxAGva36HO3WIjm6tmuEhPp5/Hw
57PMljR4EBxHMGo+uUq4K33d2uPPlBzef9O3PtNsSTftICMR5BenOnZv3ZYziDm6yzZNqqIvl4an
emMW1rl1Mgq4RUaRP+CEdkZE6K0Hn61ppLFrrHit/BRQGL4H9ePg0eme+f5vXXy2pmEeKIaU9PkJ
TUjwRDoSB2scVyD5LRv12aoutI7icZLkJ4F5Fe6Jje+Yra/dLbv6bGFzzDTzpnezU0o7ADEuvbsy
em34/P7Vp5nxynQUs4WtdT3SXnYlTl2b42rgafQrm9S4MMrEX79/izeGX8w2Z80tWh/snHUyO2Pj
cnZGdHPhp51DZzEhc7F20M1TY9r+DmOT3KkAsjnLnny2VlHFVQtN4QxZCPUK0bMPhRed0R5/a1Bm
KzWdmjsjh6yTGhawgySjGT6Vbl4si9dzGApaEHFRFoo4afgnWtJdX59rQ701YWYrFffGFCb6IE6B
jh61G9nmn2obY+0ZNMqZ9frUR3ttUs4WrClZuQsK3TolguZWbCvVReEhj1CL2tGsIDDXveSlfwYZ
Pulj8c8Yetqu6I3xftDwmpKHXNnVXs7ZN2xT80KZAEm9C3sOllN041XVA+BS4HV59rHJgoOF2QIa
CXp9KItEtS/6QP1z0fyZYyoxfsOYspaVUyc4IhlhbG6DrAw3i64uZmFHFgj0FZhbn2p1RHI9QrcX
N3v3DEPlrQk6CzsYmbR5oY7UT5rwW9t1CPGrN4sefOqQP88NW7BDaGoX9klI3SfNpAYypn8vu/Qs
1sRpmmAQl9mnRlYRmJbzkyvsZWfSX1hVaNvpfthzcc8Ql+ZlBwrm/aeenu6V+W7O4ozbgHepuehJ
oNRzNHJccjwZTzW+Lwq9XVZ8pcNjOJak6GfIVG+sYnP6+bP0XKtxOvSiXJx09Mc+wMyNLtB4wKK1
7o31+y/1xgQyp58/uwXWEq1RwI8/ZSyrVW7HV6KNl525zFkQwl3ZiPy4tE90NMI7pOuKz41btttl
Tz4LP4nqkqJr7IlWVFwUavYXDP0zX/qtcZ+tWQ3nHz32EkjXShwcDU3CksqX1EusE9szm5by1j1m
Kzfy88ZKR806tVEsvkSDgb6DicqgTwfgDl/Q7EZYJbL7SeNaG1/Jx10UuOidZCnCIWGuXENZh3oK
EnDT52H6bdGgPgEnn00Hg+p74uWycULBSYYDFu0UM/+07NqzVR8Fplka1DNPQED2loxERB4G5bLs
bt6PTDXQ6q6oSDGiUt3qmRxu8VP/vOzJZ+twVDp/6GRMs+oQ6Rk0Me1PGCy4ywIt2KEXS1BrlVyC
+6yemkmxOho8oNyZ/ENS77+ktP7nJGPMFmEKZVhgz2yevCiuD2h538d20SzbfozZGgy9Ro9Kg4sD
w/+IbAPWc6WxcLrMFiH4q7BDcko9IS58CdFynYbn5CRnnJKfgzJbfC0dczvzCvMU6l18WVqd96A3
wr81Xb10wiYUNJVNu/6ox3CqLWxCbrNRfMMMO7nD2K52FLO3PvnFUJjLpu8cFmVFTd9rKGOf4AnD
dm/h/t0ELWIwiyawPlt6sjfYdoLhGBZa5o5N92E0m3OkvDd2kAkV93wHUYoIvLBuxsj/inDbVaW/
ouvRLxyY+aaLipckWQIDTQnfFQuFrMzTq2Ub1Bxop+BKb3qc9E9Jqt8C7tv53u8xQv8zw6a6/vNR
kcycHl7NpUmEPygVMHnjt9AlP688W9CRXpjeaCoxViTxwxiMqGWf4zu/9SlnyzkZk6SqxTCeJEl+
SEsV/3UIiutlc3C2niOrDOVyUOMTenf0SkMVg1QgswvnyWxFVxhgxppmuSe3x6pWCrPCiQdlWPbs
c5q5aEzADwG+rkoubIxGIh0zQOtcJ2JaKa8kllPj6PlckRGeQPldtk6uLj+OaF9sujhLPxZCz/bo
u2hOFYzn+FRvfGJttlo7LHv1XggLbajUu8xUL9n0Wlwtq2z9ylnPpDg2kgiVM/J5ya3vMJDcL5o/
2mwTbjxAI2lFgaIJc3FQbd3fNpg/LgsFc4S/3zYYgXdudJLcuNolqNTLniKfGZa3PvBsyaJVophh
3rgngR8kpq5D3FwZTRfrqwyNUdrXmB9NiRa+BsvGaraQZWPsGs0deBuTQyHAdwT1/SFHg23Z9Wdr
2R4KNwcSGp7qRsLeEsuQwZOUzbKLz5aypCCHquPEeRq8HF+s2h+ctjb6M9PorS7UHPGDnR32bplE
0QWMxAbsc+CMoxLtkkp2J/P4+gJdk4GUG2+erLT1xzqDZ7rsw8wJEqWLnBqiJeEJzfcVLtJ7zS6P
i4ZNna3sqCjkQoYzdMLaY934+mPvVp+WXXq2CScSruqdUo0nHfDCqsGnt2lAQyy7+GxdIxPX60pS
hSfEMBCrSgEFdeqZhfdGtFOnnz87zqh8OhVTGvcIev9vKeb0lhWIdy978Nmqxsi3zdnL+pPo2mpF
DnlEWf4cVe2tJ5+tYAJ+2stZGNL79pNyhRyC8QXN0HMY+VcvP0nQvBwYEG+IOJhWfEwV9XMQR39F
+Tmk/1uXnj15D/Z00LDRPeoi2WLW3K/SUv+6YMh57F/iDrCaDKPX4ygNN6EG8iYHcr7ke3LxWdwp
kEAKOH2j9SqySyT2gJcG5g9X9t87hoESmVXTUtPI2qEOkiMrB1M7LMy7AIT4omGZg1CtAclJ2E/h
MfDVDIHCFnxYkC85O/Dks7jSKKEfZZ4XHQNp+NYpZY0CTbT0yWeRpWgtVVLqNjmGtbpFBuahDnAE
WjYqs8Bi+H7RmT3f05YtfWWm2efKM5YEWwZlFljaNuvyuBiio9fL2tZ1TcNpBzXYLXvy+eqEXKeJ
MEuOA+Yst0XcXmRKO94uu/hsfea9gqel3kVHfRj9fWZb8eSoek51ahrcX3JZBma2iGIbkGYRa+HR
l6GuGuaIybtpeJshysplozOvUWlCeGMrGti5RfOX0ccfjTZcFl+MWSaeG2lTWX0bHAslv+vL6GFo
sjN5xxthcV6gwq2wU4uujI5VL/wNQG4McMLYW5IzmSDSX8bzDiNPUj1mDDp95irQ7YtY/k29sh8n
Ti4+W0gU1O0Y267kqOrZJXETPcTBWLT9c/HZSpLdtlJzkuAjbi74mqJ/Kjf4qyya6/PiF3WPDIU+
nahbCeODpcb2SsbC/MygT4P7ylyfV79g4xaiEEZ07FsFC3rj02RJJZfJfWgDRF32BrMdb/D1eFBz
DL1G7VuOnDtGj8GXZZeeLVXR4CFZYDiLsWl6PzZ56mA5W64XXXxe0ELOchhtr46OSYFnk6iLfuVi
iLnw6rNJo8S61FeN4OqKvqaofD+o52Q/pku88lH1WewFjaGqlUV4NMf2c1Vsk04sCy5zXl6nqGid
Cy88hn1xiLvwLoo7+cw0mdKI1556Nk1QZKlwSi3Do4oZQnJZ5ELceyi2rbM0rU6oCvsocpgaVHWR
+uoDYp7ukoMzNh+zWWRpKH9XsO+OFa6bq6YyihXFxX8WzaJ53aXQtcptbI0pihLYLjMjfVejM3xm
0N741PO6S1LYcTKgFniUJpv70kVVyF6a2cwLLWbdF53eyKRNUavdRWqmr9Wqbc/sgW9ss/NCi4kC
J3JtfnyMit7Gdm/wrm0pMf6pYoKSs2zwZ2Hf0qtebrKWNygRA06bWJBELarroh41W8G0BvVSL8mH
c8N/TFzr2I1I5S978PkS7rwygJsWHYchPgrEjsMI5bNl11ZfbrRtZsHsDJrkWHpSvoFevFWEvnAX
n2trdO2Yq0FCjoBeJy1H1bsu0nFZ/qHN1qloWjQREDY+dlBYUNUttPArgOfwzIR8Yy3NqyqZjpyK
HhbxEWpL41QmyvirUBVIHiwa93nhxDAHpUr0PDkGpn4rByirxAgCL5sw89KJYJcNigADXS9XIkdX
JZSFPTxj33/0N9bqnIcOA6Mpminzw7E8OvhjPe6lKFEdI1Kl7fu3eGv0Z0tVq1VMu+M6Psr6pARW
OZms1Asff7ZSPVX4XoWy5FHBDy5d0dMvNyhjpzdoaLRnehri9e1rrhbry24MJatMjpo85htrjDqn
SRU8cTMmUCfE58YrlDP3emusZivYGDoafFobH20Eu08DOs5gi3CpXvYl5huxOaZxDCfp2Mb5Lgu/
mmW/WXbl2QJuR6y2weaFR7Rmmg0CJcZOKhYh9FDUnJUntLJDD6vj2ObWAjiqiv1lr/Rn4BRvjPiT
suazKpytl12R4Pl1dBEOcmSB46GkNZ8XDctcGC5Nhti23DE89rr5LckHJMRHWz0z99968tmxSi7q
OkrMmsJKpiX7WHfh6mGsu+zJZ4u2NCVDT+lxI2Hogmiu7Qdfq+6XXXu2aAeouh0Y3fDYWLV96EfT
WOMn1C8LN3NR2DAG2w9HkWBv4PahduEmV7tsWTB+UqR9NltEKY+lJXMsQZDEu/BxvbiufLta+Oiz
9Tm0GDFUssk2WGV/W2p/Ce/kTGCZJsUrOfhTw+HZgzfwW+RQC5nmIPKQ9BuRiS1HRR4d+m3VPs0U
80zO/VSPeOVWc+fGADqiLJl9fBziydoh8JBKwOBv31Z1czDKGj6T1z9quV0lDobX+iqRRbVqQnR8
k6IJPpTQoRHoKtQd/gqWg1Crf62Zjb4eGrm5sevKd4bQVfb4yJvbrAZM4zacixyjKtN6rQ54k3iu
q207NG43qd26KMoXtb4XTTcUxzoLxo0+Dve+lCYQwvpM3yp9hke0ZtsQ05see6iNF+fqXRQgKO1A
IUvatZ+40pXqjvV+jBNtI2Ognq6DsNV2CTQPTNf8EVFNyzfiA2BrJV0N4C/cz3qjJLc6Rg4xstG+
+qelVsM1TqHqAS9AD9MdkV/3+OOc+cpvhAR5ViLyRzMbkoittlHFUYVMnJbpmRRtWvivfdVpd3w2
gToD/JKklPFRaoNqa2YIYISAwzaG1HqHRXFBngU08HJlHwXMUdUaodYX8qcsr39P0Ps/daI511AS
OlZgYU7eLYTtjFDTNnhW5WfAkG8N/CykJYVrtQVHzWOCGt/qHqLlIkLdpKz9ctxba8TobaCgWEWD
tk+yAUwns3NZPJNn+QZtVwuTIfKnsYWljTlJvOksnACXfdBZPPPKNsy1PA+PUJNTR2uMU4U46rLt
7/9x9mW7cePQtj90CFATh1epPMZWOYnjTvpF6CQdaqRGavr6s6ovLhAzLhcOX7sDFk1xj1x7LWql
HBHhvESTFakfUbdMQl8P/Ra3jF7Ys4aeX6M3B8HeFDIY10E5PxQnOSWXU/mDHwc6EYDSRRVuotog
q4ap9S9yVuHz+6u/PamE6VnLUOnUREGnfVTGoeIfAuTF/1ZhEECQs1vjfcvoC+TWtgT62u0NVLP2
a71QCN303sbuSr2sBf4l/pXTBQMvyOvrG9UEKhWQQU5Z25YPYeZ/H4dqvuAw3g5qwuYHY14WzGGR
FWlDAOZPfLH5aSfw4nTopwhoLJABjG52CP7r13+ICBqIOEZVmYo8e2ij/Ems1Amlhk9meQ8ZQB9z
mLIyXdReIdlqUJ62OnKyQtBivt65Rp+HogArU61GiC+JEfSuenV6axL2sGPeQTVScV6kug+gUKMU
Il8TOuVDQlr+o8iXZQKhSZW2svWSTHNE0XW5VGudtRTrbvJg32U99GiRh9v4uSjX6GbrveCKU7AV
AV3Wzg/g7M8em7UpjmNT109aDGO8znU2JF1Um+M6LMGFu/xmBIHchfW3CuWP3YbhacD98ptOmmSH
9Pn7LuHc0tbfCVosMAyJsDhSvlE/bgJQ6MReQdyWt8szvs81XmDA4lCsYFTbJ/nZrK2Ts+QgNH99
eb2hrHK1QwGmq6KXidVVor3VcRrDLs+6nOyArav1uI8CsrDbIqHxGXYHp2P/j93nt4wph9jEsnue
d6wh+/lz5RCTw2upeHFb3fJHEsplYT/S/Vjnw7+e3x/ldgmsc1rij1QPZ265I0hTQmu0m6djDhnj
p2xYTNxFRf1l4Mv47LZ7yydBn9aIkPfTkUPQ5SOETFmSN034l9vqVlYzrK2P3jkHwRZym9uh6cQj
oNTigqW+GXVwPJal5qCcJpz245HnOvwHVHz1AXJz3c2mMnPTQ0L0ErvVKWK/9R0su2VLEWXT0A7H
fqIsrrqB/8ObtntZxaY+TWHfqbg1obqQ4J/xEnbZBuZaFFTbKFIQ5lwXkiQEfDhO38MuS4KSsT0H
xcyRGuj4gr4L/MjR7NQHgVbV6fh+s7OyWkQJ9h6RVm3/0Hqfvf4Sc/C5IzndgN9WZm2IAfs+FOkO
tTWQ4q43O9RDXdJAbNsy4EILOe+5xraDEGlgxZu43jKnVh9WP/1Jv2091BmUMYOApCTKk3ZE01U7
8nDYFYkO5EoW6pO05O0tFNCfFnQR3C6KZbgQIVRrizGflDUrZGm9WCqnNwAciGW1BAIKixl2LG30
Z9oim58b45JhYW3LUGmJWe02pyTNSQRStpyTGDncJTfw9i307Fqk9oOCDVUEDfMWsnhlRTxQna0u
fT4QNFrxNTKAD/HRkBS8X0tctP1NFpbM6XP+P+2K3y7hPMtCtVtI0pYsXwgtElUpl7Yt9m2Zpg9Z
QHTL8Dl7AXGIMLorG/3N5RL+wVnJzOgxLbDrUVfX3vQygtPKbWXLKGfPyGgWG0kpbR5moI+6MXfy
JpBUeG3vs4iGbc9gOf4UfpwHdhB8csvBwOv6em2PmsrMI7aNptzjCurnumO/3E7EssoTOeXWyolg
YlWopInMt2i8lN+fsxvLKiPZb82ssXYLMkdQ365PoW++OO3bJjOp1w0vEiOuH3hkPpmGoSkz80uP
Wmc2bjOZsChQFaMrLmDPY1Dr3wKz6nYDbRoTloEt3i+lBCpo89GjRK1hwnm/djsVyyirJujRwF1w
Udr1lkXkgEEux41b0XKshgD8qjRLJ66hl0QSUFm4lLAcilGvrzcimD9GErvOIZqO/IGs3YVM8dyH
tIxyqRZlhmwm6Va2EBdAFAbNuVP/C9u2rLKZweqH9oZMw3774g3hDlYS49QXxOKWXfYqXGTblP1x
9w2JPRN88Qi7xOZx+mZ/5rWesAxTTkrnytuHY7W3L0UZ1dcb3z+Bau4Sg+qZc7cZScZhGmW3NviB
rlgh+gvYT86QXzndcpuMBGyayExCBqKZPAe7tvZijckGx8WtZDYqFm+foQpxhJRJkGg11PFWL25B
k9v2KU6sL8GOnUemvsrlIO6g6XFpqvC0yhuf9T9lo9+ifU39YNkbMAd55Qrsq6z9pN07c+tXUNao
W9BdX/AFZ+6PzUzStYDNhCh/jjyoZmREGF+6AhmlfIb6JWzs/a987kcs283megdyfeuOI4QTn8Kd
8w+iKL9rSEvfvP8LpxTrrfOyDbirCGYlI/BLQM403vyAicOuQkDwut371A81OfQgB75eNQV75vu/
ec4yLLsuBChUyUBOMTF4zmQGqlwy/HBb2zLrgpf9IrJeH31oDtyanlXXEzrPLk9bHAPOr700LyOC
fl2GqkOt8kM47Hd9ubnNlv5BlN2huYRSW53o6/L8sQsz+mn3yv3Ci+iZQ7eHFHz0EEkm9xnNjvI5
nJdvi4mc0EE4FsukFQjVmsAvAaPk1VNfqqeZdcLtstgMH4ueSgptufEY0d6Pu6q7puX+t9NlsWcU
psFfwr5sxiNV5kdG/Sevrh2XtizXGPQxZr8ej6Np1UMIYd0DaE/MhTbJGb9giwy24yyjnIj5CIpj
reKxQf1RUAy1QJgc05Jup2OZadt59Tacprc6aGMD2Bh+8EbzyW1ty0w9j/iTv/XbkXr8nmT8m2Hm
p9PS9vADQUSJlqkR6ToSFo/Ge2AjaP7dFrcr1b7PmTcXOUbLtzIOdfUJvJZuV8aef5jA2TTPS7aA
csE8VXv2NyitLynEn7F+e/ph7Q1g1SuR6dAD+uD548dIOPZioJT92itOxW4K0zUyzQtclG3Sw6GQ
deB2De3xByQL5TgBVHHcmXiA3PdDVg7Pbl/TMlLo9vmrDkh75C18S7gFcYBOZ+K2uP/6VPo5I6zv
5XDMI/lNhYECUbjqr90Wt2wzCCOkaEDSgVakfyrQKy3zS6Z5JoOytdTwGGsqr0QEpQv7t9OeSkzG
vhmQ0d+23LFf6v0x/SDXiGUbwa9wvHyUUMPjJlzcwrRN5qE9toCIMSuPTM8QePaKZG4afSFjOmNK
NptHWc8jyEI6zJ1yFtwURESgH4/cZviRwb++Nc0Y5CXUacqjn3NQ/mLAG/z+bq/+3LPpPJq2Fblu
pwJT6fKZKD+PxUUd2nPncvrvv2XeHeS6UB/S4rjuxc0eZT920i9uPsAeOQEnZT3ssyiOvs4/FlH5
C7pKTuNVOBPLTv3Kw6MYn/G4mhn+KItJfwvzgFyI1OdOxTJU2RQNgepvcWQl+USb5eek5/+bVs//
5znx7MESPhYVCYq2OLZ9RxDp6BSPdRG63XN7smQMOlBnBjQ/1oL+JaLwxdSjE4IRVLFWGDVs4kAg
9OpYbeBUW1RxG/aZcnO89lwJHb2Qz+OJBpoUmOlZVR6zVr44OV57rASENX6pI+ycFmubiKiZ43Jl
TnMZOBcrktb7lI+zmLNUmrlIBuhaQRlpc+yn2BMlvCHtRpoRfbdS/u0Lc997zZPbsViRlKhxr9uy
RR+oYDd9MDzz2nPMQwPLQOeZbXMHRFtKyoheleukDu2gS8fbYhloGBZN5W0tR3tM/oUe3KGb2Re3
Q7GS3M6MkGPxFU+rZoEGjdogD1M5nrg9TgLMgAzblWRpq8l4C2nWG7LVbs+wUOayfHmowVgyVgwM
Bav4G0rA7NfK0GV2c+f2NEnbUa9b8jJMt64X19Aa865MJX85nbo9TJLlY0mWaQ1SvMl+4Vv3Ye9m
twzdt8zT38F0yxbmp1CX6+I28UtIxrjt2oqeZqQlAfPJkpI61FczOCGYyZtrt8Ut69z3KqOQulnS
cBEfIOaMQBS4dfNsweFelhA7Ut6SRhuVx2EPaH9dq4m7Ud14NiJpg9BMCz6YKS32qsLbTLEk9TS6
OXPfMlBQh9J674MJKtYjBOCD/V+5UbdraAOSesi/gXDLn1ICJPeaKxpDts/RJdqApB6Q75kG3pQu
DbDghnwy2aX0/0zCYsORIsBguhW9ZGAYA0hl7wCIA6L07HQR/0AjBSJcAe+dUqX1NWvkV5kTx8fH
/2hEf8s/i3GeVpDkjikrQ6gLsfoa3OWOqZaNRpKQCNsrxUeMFoVfKlM98blxcyr2qEi1DEPXtNmY
RmUoVewJ491tUxS5JaD2sEhZGAaaHHFaPv/ZUDRb2SIdg6eNQtpBebTMRTSmfZCvSSRqDmGs8bPb
ZbGs0xNzVaKh2KYr5C0geJZHiT8oRxOykUZhNO4nVcs2zaAMvpn6gPzaLXO2kUalyKch8ooWWAn/
0Jl/fFS3Tkdio4yMbJpomrDyyFZ13UCo/KB44Lg4ex30Ib8U9lCJ1ekqs+ahqRa/TAxGjC6RQZzx
LDbWyEiTm3n3deqzDYqTpR+O2w04znc34A6kqV//AX2tZog471Oq9/o+2k1wyOXidjrUxh9slExL
7XtdSvcsgnBa9ZEo+fP9z3rKH/58hKE2xJgs5QZldoq1oWF6n00BmCyQgrVxsLSOgdTGYu1ipBtG
mnWK0aUPsxlTSNG7zJ1wSNO+Pne85YxzxCKdgtVmLGIP8FUeexFp3RyBPR/iryqoSdQ36dzhsTYJ
hlX/8iAI9un90z93L60KwNtNBlrMpU2jem5fSJexeCaN75Yg2bCsoOlHmXuqSWUzPldR/9OE/V8u
G6c2JgvCyrzbutKk/fa3HumPMOROMYnagKx9jDJSV1h5Wrwk2iHMvV3i4Xj7tKk9GYJ3RINp18Kk
Mx36WIc0KdXgVlhQG5BVMq4WX2dTmplI/0DDaP+CKunZ7bit7F8oUNsDQanTQoCTXwXbZ7ZHTiAN
SJK/NiE2CVWILNRpt/Xyqhnr9RaPFpfYNc+duRVJu2AXVREuQ+oNrCvibF7a/Vi0Y3RJfeXMD9hI
pKwBHfM47EMqFIHQZYdjutpIGPx0Onkbi7QFgFEvaunSnaljPWPocQUzVOK2OH999K3JN8hi7mNa
Fv2jv5JjkZVOuEYqrIgqwAhlyr1B7jWXz3IebqJocHIrVFiXMarbHa+LFdx4SXiCwvG5YeS724lY
lzEvp7nXftGnc0iALdmDu3Xs3Z5zqLCCxW7UnpNA9eBlCdaPIvN3DNJ2l0TSTx/tjUhq45F4tE+Q
oCBdOmkq24NsZ/F3W+RrHjcTWDeiwdRJ2bDaMeWwIUr7uPZZ0Td9SlYvTLIaj1VXAsDY4fD+pzgj
IUNtmNJQQuU0zMYh7cAawv/ZvZ7Oj2LK9Fe8XQvzpWFgCKxAFq24voHoG1ROILdBu5eFcn+4DznG
8pPCI2N3jy53qWM056DcO3VViezCC/ZkkiX4fEU1k+esrxTGdgf6vI6DXO6WbOPNh4JAzvVm1vkG
oV4o0caQ++WtU9+D2igpjAi3W7f6XZrz7gaY7q/Deqm6P8NjS22MlMA4bJCTrsdYmNnZ/SpbKr5F
pED5I9ppOIlnbeOXtt2q5a4zuq+vh2w0S7y0Y3D1/vc74xjtN91RVWswApedVtlwjabld3Anu8Vo
+0lXtbmYR0g2pns1HoRsr718uVAznslHbTWqUuglG8Tep7wYjLyahFnpYdqLskc5Q4QbDojaSDDa
tl4Hje8+FXt4kJ7mh4pB087p5G0gWE/8xojK79ONduYTJMn7q9yo0e272ugvn3mQ4KumPgVjQP+s
mya4Loip3BI7m3uW8WWvoQE2psGWga0Uu2bga3eLd9x/He8WgSG8yeDe9JFc4yAT9zUnbnfSZp/d
Z3Da+RMIDrY6w3iNnOsY1Oluwn3UHuOlLDJ5r9ceHZ5ojH0V3XHSXjjyM1feRnaZbGrmbM76NNvr
KKFoS93xgkOKrVmzCzfyv+7cG8HJJqH16zqE+jpFsGhk80+lx19zk+lbuHgwXe9q/Qad0ewDIVl7
WFe6xWPVmFsj6Xjt9Sb/2AQzlLXrDi+fa8nHuzzzxX0OGvkh9vC/LhzEOY9ltf617AJv7GA3Kq9+
DXU9J0W2rjdORmmD0Bifmopi+j6dg+LjHvT5IZoBL3db3Mq2GjBalAt4FEFoVv+bq+2u693kbXDR
XttMEMzNnm/1kIaRvDKs+gD1gZ9uuz59h9/alpxARDga2z71W9E/4OLJWzM204U7d+Zr2gJTbPda
9BbhycdyeaT8KYuIU9FPbQhatbI2a43sU9l7z9zk7Eh4uTlV/JRZJTmGPVfgeBU6aMGKemUTOoGk
xLPbiVvVUGZy0IZXaKJJ3VaJyAVIGQWM6P3V+dsZqA0/y6N1GohSQ0oNGrlgHJwfy43q+zGK6vsm
DNoXZFbmwtTAGa9lI6+UgrhQGw0ojGqSJa1pqngjLXC8gAq7hQsbftVz4fFh7bo09Mg96tKbYdjd
yiObezbIG91JiuSo4HP0UqHn8HFl3eTma2zu2TBq87yq8ZkhUEsSUMUABdS69TJpZF3QeqiKdSGw
2mIm7XW9QOeXK/H9/St0xmhtBBbapGGRZ02Lcp3/DNVSxmvXFG6Ziw28WlqVbbRC/cUGsh6ggFHE
IJZzrIds5BWmekjvV6ZNKSk+7Jhsx9gnynWnc7GRVzttarOMeBBo9/xrh2R6rGc3b2bDrjLkRLIC
p0LKejLdj61M8Lw+uN1zG3WlumxdML/XpiIID9C2/qvS9YvbkZyu0G/RY89bvBoJLM0AFzsUtfrR
7tLtRY3aqKt+mfrMVB2KFwpNzpWpv8fdd8zPbdhVAAF4AoL/Lm2nsbr1Q/Iksna5djsWyzzHYclk
E1CdzlAquNqAvzoUhXD8nFb8UKXXdVF16gOS6TuoHz/onl8ovM5Yvo25aqJyrtd161KZ58HNYlQQ
+6Lj906nYqOuCrJAsW3FA4xXIUYUitzpvrsQic7t/BQOf7uIW1+BG1EtOiXdoQ7DCAP2wSXG/HNr
W4ld2IIuRjDECTrrH3U+3hXQibgQrs+tbWV2Yz5Aa0aitVgGYPvKsmRQjvmoDbfKi3kHgSHcOKjV
X8Dcvo/ZV7cPafXQKiAgZ0/PuCYMRPB9wkMmHc/Df/0ds25RuiuKOhUCa3ZTVidLeKE6PJOt2OS9
YvIrX2mGO6IkMhVemvXXYErw1k378ux2NJZxypVDBGsA8SKK3PqKiPK4RkvvFjttzBX66HKREuIq
Gh0zEmZ3Jlv+ctq3jbga8l1vPkVs46K6D7bwOuP9z/eXPnPsNtpqmBSGHbutTTtUm3dTqPukRFvn
LuS74+YtAy1basDlnSFhWUb/yotE+Fh2nRtNC7VRV+020AZ94hacz+Y6bIYcyJG6cPO4tv6RtxEP
fTTVgZcquqnYQeduc7eYO3xtSWYglSJVkaeAAdG41uPnqSrcvK2NujIQy5kxMdOlpN9MLHp+HD3i
Ft5sxFUxzWXoDfCI6OF8BTHRYzEMbtmKjbcaK5/zaKu7VNTmxWziUzQUbjmzDbcKZhFM7dCenoim
OZayQ6c7unAip9bHG30bG20VQPylarqmg+YJ7RIW5MEnvIKXN4JN8iCibIEqOyVJr/pLzxj/eZS3
ftIKp9G8N8XIRZvW/bR93cYFs71g/yyvjOTFh6bw8OuzN8QdmfY6HhpZfZI7Rfra8u6vchDrJ6Yn
k6CbYI6VlzU3VV1uz7QJp4Mq+KegHOqkrbo9GaWsHibMs8dV1ZnDMHbipuhAej4si7gut+zvdmzI
Dd1WqtxCjM0CO9Ms8rZpg54JYx9rKX94mec05EhtfJmIjAoJ1R1YsqcmxgySiQc9OOYKNsJMdgVo
8xnu2DSimKQ73+NycOPKoTbCbJaAT1NImadMKehnjkWygZ7x8H4IOJPl2BizutTKz3ilwffvXfHN
L+NMcje8PbURZm07c+kXoNr1Gsgzkkg8yaD4123jViLPS2/B/CSEdZTXf2WRvIXUi5OyFga/rWFe
0Q9NJQSMhpfqhyLNd38RbomCjQDbMO8pM4MjKb1ouq741YrWg1ttY2PACj55UATiCkxTfnvn07Z+
8GZ5iYr/jK+z6W8ZJ/NS15BJKn2vvtmWrb7dARbodp4nFQ/JgYQ6ipc5ciPuozYqjLS6yme8d6TD
7M/5lTEYlIsaD77I6QbZuCeT86ajndZwCf5NAFbFmHStGyyU2sinbeNsyhqUgnNRfCHhMh76fJc3
bju3UvEtA4Eq5IBBXEuHIJ5LmsdF5DbdQ20mqn3HUwOF3E7ao+UcZ5VfQ5Oaf3TbuZWEszAYprpB
V6Il/ddiDaFaNWmnrgSTNuoJSr8kAJ66TfNyzlDWP+zglL1wWU7h9Y+wi7VPVvFbFTsCrOH7udIA
x2VbeKBQdUgwTdAn/cD8u7Ax44dWaad0CL9mBfmCV2YLMScDWH7xOW/uQkb/cvgAWNlKyCs8dwO+
OUEeb9FVHGi2xHRrPr2/+GmRtw7pVGf8dkheR/TWcB+Itk1e51IeolLcUFl/8/ZLqID/Qupbv3EK
ZL/9hi6iIph2yJJtk6Dr1cKKnzrSxROpMXhJ5tx73hfFPihPTGFczbR6gKAmon1jgv4pzDh20nlL
sSVelq8/5tGrL+GGz27NyutBneAZCpRZWnj72Mdzh2haq6x7KDQ4R5ImaFqw2od+cduhTrnJ+RA8
hJz4X/VWBPe8r7ZbstT5Y8s5OwD45ShGZANUpa9AD92TJt35Fh1qWmPYaHRqveJCWXF4ojsLyxBx
2ICg/jpa/DrZJLCY79+oN9MTrG75C7B8MjK1YwsetTnHHNOiDxlo29xWt8Fp/eCzwOgObQcPU97T
rky8jk51B5M2NC1Em2sCsh6lL12g/gQ1APCrBhfc0ZlzsYmydJabjXEo/wX7krQ1/ZX5ZHfJwrFx
y0V4skRToEFXoB45rooOyxisbRcqpjdbDljcchF07gbCWo23F1XmyZ77a6K3QHxY68YJ/oKfsDxE
rUG9F0LvLG0mIQ7D1NzPW3Hpypzbv2Xj4OIqGJ4DGkzuieVOgDk0qUDKDGPuuUupgv1b0b0oAqTg
bdmkPYvGL/VSPAVk0i9OBmXD0ipQNjUURMUpXiM9QN/ki5qAJHFb3LLWBS/hq9YLdn6anODtQy3I
k9PSNhosX8N5EFlDHtEFZzEUmLMYwiDf31/8THC3H5X9XS/+6EHDqp5WHSaqq+g184Lype1BEmI4
2x5WE9RX7//aGdu1X8KyZuS5P4MBP9tMk/R0eB5r7nZM9kPY1ualKDHVl5otbxMEPplM0eToGey3
MCAGNNtK6Ds2IQ0+LxIdBc9f6gv3/sxXsEF5dYMekB5gWtveXmX18EGM+rYNxFWBWTmf5S4pKKSq
rdxq6wYZ0QwWUKnsq1TyQWrInzh9Whu31mTSX/ZAnNae/w1pfqtk9Pz+0mdyKxu1Ns94so6ARERj
r0drP4eIwh0FBOhGV0b+pUJRfX7/h05F7hsJlg1g0+CO5nSVJ42vk0hBzdoeT56bvpl2utzpDWqk
OlzbIRYZrYABGudLgyj/9QXe+Gn7OVRGWucI9w266N38uC4b/cSnEARGs9LX00RMDPiHTApdgAc2
UiTxdVk8M82Lh2Ynl54I33bxws4KlrARajcnGTIp/h5zTGqpThOoga7jhTflt7+lsFODGXrGROZR
AexNsyUUz5H4nkqjOymiuUrytnPLE4SdJ6jVy9Y9ktA2ZfvDjD8tLurgwl/xth/Dq8+rTPz9y3Zu
DSsd4F3LBrB8QraCLVBtXEqIFFXmxm3x04/+VipEBnro0qBMBncSu5J9tF3xinx5f/G3McRM2HD1
cmfLiuy0TL3RWxLM3QIylM8zEJmgDELxXI+3g+zrMt55uMWgrBweSYUhrvd//tzBWUmCDxaIxnQF
VDMi/59SVTfQ6Ljgh88tbWX0OtjExBj07OrQfOQbeB7BY+jEFo1Ts1KEuu8hy9Tjm+hxBc58mr6s
7UXd2P96+n86EPFHlrDM25YRKPq0G63BT9ln7PO4ojEel2LXe7zoqP1R82rMkmyBcuqhCMqsS6qd
Trdet4c30ZSRFzVXsJOhzg5+Fvj3Gzw6WiCTiMEZ2H8fMp+6jGowPJu+vqAADy0c2KYixWDAtZja
GlAh5ZQJCBtSyndwKHXbrgCoDHgsw03EZP/qdPlssGaQsWjPA5bjmE1Sb+2X0BDHpV87lf/pUAdM
deHlKfCg+2Ga+vIBVMZOKAocuOVuxLj0hNeQSsulDp6mNZq+1xWv3PyNncAsfucPxGxlymbzLEqN
gcS1Dp1SC2GnLY0KohwiT0XaF0mx4oEnivxLrd0zFm+nLXyT4VJCKC41i79drb4/Yx5GXXCU5xa3
z9wbuqoP8cAZNc3PDfLWGV52nAoOYecqEFhajcDcRhqSzouZUMeJUqc8UdhQe7OE+1q0UG/ayuYu
Q5CCJq+jcdpI+8iXw16udZFmvFOJnLyE98vieFMs/83BALEqI4t0VuM/o1/OcaCC+crN9E9f+beY
ikopGvE5UYdF7LMSzVMr+09uSwevl64q7WsWrli61l0ig1YcxkA4+hUrXgrAGqDMysijLJsuWZub
bh0ntwO3y8egi/wSw1Pkccaje+KRrIjDrtvc7jizImbOabUiR8LO68l7iGBFz6WZJ7dgb4OSMfYW
ZNG85tD0rK7y7iBHJzgpE//pb/52U6o9QLTMhzwNRX/Tt8vtFi7fnW6KPTsVNn0AgsYlxzj/xg8h
mzY8tovVLa+1x6fapt8b6mHj1T6McehB1msoQifUNI7FcofhPkC7s8bnNPlCH5awpInwWeaWFtqY
7HIAEKGcS/I4NEV2A07c7WBQRbkdu2Wgip9EGyaePVaqeyLafJh75njLbUx2vuPhBtBG2FClEdtq
NOxINzhecssjrmb3Gd5Z85Qw/zbyWnXbrTK/dTsVyz5FpxDpi65I+bbXVyUtRBLp7dJo0JnoaYOy
ZdCAYG/B6uNy3OQ/U/bLadd2EwqEw0U+eEgnAgUtBGYe++LS0+e5yshuQnUzbzzmEaSH1Rh+jDAw
HFe+VIe+rcSHZWa/VKX1Y5/lc0qMmRMz905YCSbsDtWESJfnm8oh8QDRi2zb5yu16vLgdmiW7W7s
JO42MpVGOLQx36q4MsrN64RWYCUevjK0nAAKo0WXBGS/XwPqpHCFY7Esl2lVL4qEKhVDcehCk4Ru
lO1Y2gqs0iwcmocels5YCbmB/VuQ9xceC85dfstuaY8xIlJh7WpgD7Lof7Ua6Be3b2mZrVlYXmFM
WkFPTBWxpmt5uyArcysFbLh2uTRkrcIBq0/LHEMf6EpnZnPbuo3WripWK99olTblSOO8JCwxExhb
nQ7GJskE/zboPVcczD40L+BX+yKn3GkIhAmbI1NBIaoP6xopXuvNt2Gmv+Qhr90csU2RKTw9LA2d
cVv8AGra5H4pGhdUJfZtGWeLBMnvqEBYXcG4m9HdjxfhpmaC1S3rjJTuGShEVMrJFiXdEiCJzIfo
gtM6Oac3eiI2SSbISSpAmSR5LImXxVDHhs6jqNfDDiSn48lbdgo8h1wqzyePExjL4rlSGJeHWKXb
fbQMVZBWsqmuVdrOkU72oPg8ev13p7Vt2LZvPEi11758zJHIbOV8KzzpZqQ2bLsKVFe2UJp/5Jh+
SLUnze3El9Ctc2Qjt5tCzEuVb/IRakB10gweP/TZ9sXtVKweDJ8KqJdsBoLykB3NivXDwPWFUzkt
8cZltBHbjV8Bs90t5BFaXfo6HNvlrsyC6W5mU/QVnary2ulPsGF2mIlvMjUPElgKdSDrtgGYxpxE
cJiwkeFbsXCxo8x7BM2auS/B0He7tOWV085tcLhQUjSkQ5KdbQ29mnrME8yaXBLY+u/6vfUBrHBt
dq6K2sBU0eAtD5TS9r7aoKi3VPM/6zLA/VB/fcQYUxEvmXni4XCsNc0OmzzR1Ev1KV8Yu1khXZZA
gZxCkm//3AZRnfR9RG9Mnf9Vm1p9jor+1puG41gCUUcj2cYRn/MHz2vKBHQcL25nZfmdZd0U3lH2
7DHHH+SvPViuWf/strbldpjv+0J4RDxuhd8f8ix/Ymt9aRT4TGJjY9L3stbFajZUUmHzIFbAhTWu
5wUbO7e4eN1HaTWEHEoayMes4w9TKJ56vbt5BpsCdNIkJw0r5WM9BMsY1yslXdKFY1O6OXsbpi3l
Ug6578lHTLtNyWLk34AuuTl7G6QdeGbwDJ8htquoYodpLpYi8TThFzL4M4HWxmlD4wyPhQt8clWp
IcmAU7tdIlNeeZPa3ZyDjdb289UvhonJx4HRx7rXOh5F41gk2GjtLSr2ba5N9gjsHGtiYAmAVFtl
p0K35oTNCVrKDtCfbJWP+8R6YPBrfa2JvqR7fO7aWwbL/czUIcYaHpVZPw2Eft3CyG3jNh582Wf4
yL2DRfnb4X85O5duOVGvjX+h17UEAXVqVZ1Lorl0ku5OT1jpXBRFRfH+6d+n/qMcOpVai0kGGXAo
hA1sfvt52u4Smspzn3JgBDhG0T4yPRYUYw8cb9FvDCf3HmhvOci7yHakwXgudY0vusz1eVNz8mDp
YU+t3Mwr2lfNGXuk/oKnIviu61HI5zU2wWWIU/1Ya+yXC2SV70zdX2uciMTFuaUg8SxMJIvYhPaV
SZruVboi2ZapIywvbaIZbPCg+PfnuI6yPRGgzUvG1wWkIiVCvcJ7nTo3UTzM2Uzq/VVbHtPD9QlW
ZWGlmkfSoBz+97H/1ys5diFZXJLJXI1DUnRT1F0knaL86DbxEZpRsdf2EqfXP/1TdrRlECAQa5QU
qmRfS2q+DIPwkvYQsSsZKOsWBT9ji62r6hlMQkaeLZvwOuvHrpSq3Q7wBLZJirKnn7il5jSH5vPv
x/3XSxi1IS8HBfznhCqjJC6S0YpLpY9HzkZ79mkc2mgvG98ACEflnKRFyILXqZ0fCdd/+DXtXOBw
ZAtiFuO0ORz0UzdOEOhZRi8jbqwbZ1CqFivh0DYtopn90Zj1ucVi9eu3c35aRERH1k8ImTJ5J1v6
ZUnps1/TTjQWNbWRJWja0v1VLZMfQR17NR27mP82VRxILZZOxLvmxOMJhRsghH36Hbucf6UG2y86
SYpUrM1ZzvMz34bmTgy8Nb+daM8i2W490ujFlpRdFjbtAdYw9pqEsQtip5DBjMLdJAU55Pwowfmf
R84+/H5Yfn1vi10Om8EOa8MTdIL7plge17YOMxbL46zXAxGmJumde+11JP57PYld9goFOZRaNic4
zc9IJaxQHawgGEDMWYiweQrTpTtFFUQ4fv+zbnwQF8SC7dlw7I2Ji8GE/6QdbKEI8coA4mnkZbhJ
gDLSKhjjosODY8bF/PbgzTu/bl+/0k+bB5hhFDFCfacY+fbB2PILFIS9jjqxy2eLuJpEWVPsS7aX
8N6r1Cdo/npJfIrYRbMFZemxwVapSHa5nMHf/zXwmHhFs9gFso56oUZKNN4MR5LlKQNM9vvxvt6c
fjUr6cvxXiNW0QoSwsVQR+x1VLP6larr5TGC+mmmo0E9NGQOHrqwNHfW24114MIHsIiotmQd4kJ1
HHnMQWWqLX/EW1TEeLk5U718/P1Pu7UCnC1AqzTBPRT2VjtMRt+YwJKTDmI/Si12aa/oWnZbiSUu
4E8bnbfhWlC2BX77gAt7Hc0wA+GqBTJsWp9LmFBd7HKvlOnGuLgsT91X4yhiIwqAFLnemsdulN+8
htwlebiqlga1h6KIEpWejzp911+FtP0ad0JDM9vhYLPgyCwgWuOGWH0Af1PeeZC58bSHmvyXK4GH
M6VT02O6pCzssw72dn9VKY/epJv93JNhv/TNMV2wWOZs2JbpNQ5bfnB17MI+cxLaDXQ1L5gOyvPU
Rc0Do5r57c0ukjMvPS33I+YF2WWETT9kb4+wj+5dKW5soK7+pabVCLXeWBTpWPE82UV9Rrkubixy
DLf3B56K/M6LsauFWYXyoBzXr0IQZv/gwm6njWtzZ4O+sS5cZFGVJGzrmomCV2lyGVFCsoV+l2H4
vL2cXIALyL4cEy+WbnxVmuhbObOPXsvCJRZ1qMqBTJQXod3nC6d79Gz5as5+rbuLDlN+Duv9OuTb
fOpZy84cIsl+jTtLbgkiMTQtw6isa5Mhsxc8R218eLZ+/c4/HSXKsTPjQjBbYtJD5bjZyCMS0F/9
uh69bFwtitGgThGMAkhI97TAq5+XVoSIXZXJOT102VQIdFY0YWaO+QGmhJ5R1CW6YIVbmaU/eFHa
IDxLLVEDADFtz+ni3I34sPW7EhvGfFU/4kWsJ1PuXj7EInaBrl42IVI3Leai7mp7CidQokIy7qVd
hfadRQqjkxTBUWPcl/2PEPm7bGLM83zogl17t4w9aTpeqDCQz9NovsGibfKL8C7XVR4cL0/A5Yt0
2u2zXJL+QY0oMfKa6y7XFdNGTVRSirs0+SdkJN8G+/n3TV9X+i+On/+BuuwkDEkOWrCmoe+7Leye
zSjHp3Jrar+w7gpu4oiwDrARYXiXM8GpreMMSvzC75blsl0sbELC24AVEeFDVvL+gdfRvarra6D6
1eA4B9hoPJI2XAc0rtYpS3f6SnSH3z3LldsMKPIuAa+ucz2EgMOKfDtkj/1SJLGLdoG/kgQFwryo
kvixb/UJRKpfx126a+YcU0b0vID60Pexrj83lN+5mdwYbxfuklVJolGj11GTvD22+nEh92T5bzXt
bKPTIavOVIoWke75eVsHkw194McRxG5xmZbVGtfM0ALSdZ+JCs42ZD9+v0Bvdfz6/z9torAK53xQ
0CqaUwiVQM6hy/qSHWe/1p1ddFnoAQK4Z8VEur9SrjHLAbn53RdcfMvMDecLrrcFngO2rKnLMlPA
6vxWPnMWJ08ms/JgYQWKgU0GJeJ/j639229YnF30GOJytOnKir6Nf9Ax/JEM/JNX0y69Nao+SdUi
SGFGiLNmVcj0nx1LFr8c43/4gXCEb3c40MKWPc9YH75u0slvebps2EgTMeJcRLGDhmfRNeFJV5Uf
Mxe7aFg/rSqUZRcVXOpvDE8uWvutoP+AYYvtCYO+fBEe7B0Zp9cpgeOh39d0DtB0WWtZDispJnas
l3jRyOuWifTb9100rBtSle5sJEWj9Ynt7ae6NncelG+EFZcL6wEcNBEZ0DTj39Oy+qPt2YPfmDgZ
rY7ioQ9wPi0EtBFOiIbfzeyZ+fyPmOc4Lipad1qQegovbZ88LPA580urRs6qhz9CWcOLJiqqrvsU
HW0J+aPpL69BcWkwE40iWCbUUfZ209k2incGaWi/UOjyYHu/JXDt1rSIe9H9GzVh9aEk1Xe/njvJ
5qvf2173My3GYN+eorV530+b56vFf2yTJVzqy4WQYh+C/SGyQ3BOVr/6k9gFwlgE68EaFe3FZLqP
SzxA8Wjykp8TsYtSVUa1yLFMpFjKZjyVEN3MDgI0w2/MnSVUHrKtJ4NLrW76H1u5YgXBf8OvbWff
XKa0FUdNw0LVLX+Mg3Y6RQkq3Pxad9ZQaWHWVBETFu3RwTaE5gGr//Vq2gWbKtixGdrpENHwKCqe
/Lm0q1cRR+xqba4jHYaNy6NoNsgDn1Apyz5N8yY//r7nNy5ZLtrUTgxS72sYFvM6Ve05rsceKUwZ
Bf+UsJa5k225oXAQu3wTQNlFd0cZFlGruDyxyOg/dNhCY/Po9Sk5ZpNtrNvXDBdvQiGxAFnOLUAY
PYJy/8pNVV1+/3N/vbfgZf3lkTVsG5MOrD2KBLqrj0kgPg9zstwJ0rfG8vr/P52H+4NV0ZzKvTD1
sA0nO85xA/NPkkCNRCbd5reJucCV2SIR2zA9im7vtsd9WMWp9T52u6xVZ+RkrMV8a/f1RwoC5cSa
e1Y64teXVhe16pY03eONHEWcAuNnNdWfYUFFL3vY8lfz2Nfcb6m7yFWI8SgVjQ9kyfj+OVZ8PJGU
knvPAdd49IvLtyvYao5lUEmtjiKN0uWCApb6uxoS8TUAxfcMs6oKnz0cxku/HOQsONRoWEwCSKMd
tZf7LiSvnIlc0rGyi0YwO9i3GKE4G0PlmVtwKeKSbFOPx5OwIFvPTy0k8SPVjHdm7/+0jX8xeK5c
5xqQ2KBY9yh2G5ZPh4YAxsYVz6dq78+yTtQjNygMXLe2O0l2kEyndXdqSA+9MnhSZMLCDmpEFXiV
JWMQXfZd4y21WiBJxap9f6xNGLVn2Y2t10UUr8wvl/W6tD21utkKONfNF5viXfsId79jOoR5XrZu
lBHXKnS03pVVhpf55SFmyerZ9+tK/CkkhcHYynDT25WiQT3nrrMqKf22a+HCXJoCQ7ZHshZrg5ep
Tq8Z2ZRnttiF+EDcwu9tRxwKCPSYZf3U4x+/8OAyeel+TJVK+6NY2P7PoJUGT8r9clAub9Uxkawl
6Y4CAmNflndHU3/12bpiV1p1QrEJLAgtAnPXDhAQhYs9fJog/ek1VWIXuNLhoVHRXR0Fo23yOlmN
ObFxvifg/euNN3blVWe5dMZIcxSCTTSDiF932WHw5flBnaMdfAdpPwxoHWL5MhPVEGYLb7xOYMLl
CgPUAeyVFnsxwO/4Y23J/k5YG3h1XbhgYQ9vgJYGyV50Va8vekc9asomv5o54aKFQa1Z35FhKeDq
8S8lY33uFfFTqRQuelU2NTC6YUPdRLvUJ7tq+QhusbyzUVzD63/3CeGyVzjRRLSrpq0gookfNljJ
6nOqwjjXDa+/8KuZ6xaXIAnSafL8RS6HJZNoNQtTc7FVCDbDiFrvcPfKmEAD6GUoRjJDDcyWcwFW
YX6WESEPHIXCfgdbl7uK2KoFjHengo4Eipsqjh8J3qg9W3e2kdWQHfiGsEXTsSc9fQAe7wVeQRjg
5ajYKKXT0TNb2EZ+C9UPBYVAv5XlUles3eJF4mZWdPx4gIzcmE1r+MMnGKN48WW3g+VAtQmdLKja
13GzmQzwlbrT7+vO/4uJ7wph7t1Yc5To2SI14/jAzT5dAHxETxF0zl91i6Rf4nK5V7X+67gsXGFM
vRBciiv8EFiik4y36fJ+s7b+x2+YnLis08lsxxSNqMmZj2fw7Us2La0frATi++VH2EVfog6rHQsI
pn9fZVhw1Et7ddzloKKuIbaP2VCgWuZPHmz/qDTw26yEC0JNzZLCrAhTvrO2L2oqzPkadvyWqitq
1PMgkkGwjAWsvk8LD8Ms3ZSfXAWewV+OeFdXM6wP0XXEsvp1fAAl0YHx0ncXwiWdItsEWzmtEIyr
j/q8hzMKIbbpvd8XdVYsYDkYwUFCvjDN9BDAOS+Djqdf7Rlybi/HJcZVX9hFDAV8aIMnW6ft466t
5xp1IaooIKUUsJ8vuo5+QBHCqd22L78flRuZGVwkX/Z8Q5kTPuUwFBG14klu8dOwLtg6+pOM+ncB
4ZcxjT+Lcq1e6amsX7MO8NO+tffeEW7s8i5YtVcbUj7rNhQJ0btBSYtmj3ZI6NeuqrYcArUlyVYd
rV/UUNV+U8EFrqDTzfYjSU3REWvzvh/NpevY+PH3Q3ojorrM1YxxaxIcdQuYSurzEkx/Ge13BxDC
2YfDda6J1ZMpbPfnhgRH1ttuvbPt3Oq3s7bjnsOjo2N9AR3U80gmVEbcy/vcavr6/z/dQnc4+EHP
osGQrMmHB4J//IbaWdOjiZO91ivaRcEPxPabjAXMr1hVuKSViWyQcrGZAmFueIihVnqJCJMnv65f
U0s/DUnDe/m/w3kxx5JkpmyzETWmno07i7qBxtqsA9IX66npwjize+e5ebmcFViFCeeTqC/GKuxy
MYxLTnu/OlvhQlYtHWyVKN4WVpHnY5k+tdtyJwV9Ywq6iBWFg0sNF4SuqEXyD8rQymxY1R9e39Il
rBrRStAge1+whH5cgi2vOc7gfm07qxJW1TRUeJcrAiZqnbWmLnMICSi/UOgyVuk2s1BToYtkm4eT
gifWCUbrntuii1dVSb/LjqZdwVL5JVDyyObJ+q19l66iNa1UlUQac8WSyxEF9twQ9c5v1J3V2cuJ
oejxOupj+IQryp8j3Ed/3/T1w/3idO/CVSpiCh5Iuy5Q6SD+7pOAn/mBdwIrpfB6QBcuYQV9nz2S
skckZ8HHMYYdR5QGfvc1F7EK4ojWmzh0wbYlOQfxWAIR7fwkBYVLWYWtmElJyq5IumU/xe3w6oA+
/Z2ldGPkXZEsPlVi64LeFJBysO8nRtdzLJPhtZag9r0+rgtbXUXoUVOo+oIeWE6HneqTGPrqorbw
8EIWhSuYZcrlWJOpxpoSfbHs0xOsbe5kXG7ESFcuq+rDAzfkpi022qpi7xd5qbdouzM2t1qnL3e8
upk2+D5bU7QQI26MTOGMtv7pN+7Oek1UBA2hoG+LKmyP53LlSW7MJs9jO957FLlxK2fOnrpCBCRc
uGwLEpjwQ7CuWmVRs9rXqk7AGwe1uOwVFXeixI3Bcj0nbW3sOEBQrti7/a1Q/8Jn2m8jdC0nocoA
Pz3Ypxfjwf9Mg/591ER+Tbv8WDiWFGxa0hc2tvoyjfkxUD9Fd+ECXoFO9Y68NM4dfR9nbb28InB9
85uaLuA1qXAZ0jVqi6mvoAARLE1WDl72oRAQd87sSRxCogtSMAUnP/YEtOGihGfy2NX+asbFWLoq
UzS7RHorpc2znZd7Np/XHv5iq3IZr4nGkVXBoIsJCEzyilFe1SdQk2sHlxNeftfc+GlkCJf5GgGq
LbvpNERww8d4Wj6YRX76fWy4sZRcIbDVJrSJ+rUrmrb5gmza3yaABNDv276xpbjMV78CkDY9DiFV
WunhpAU8RRtbojyyhiqm32neZb/aWTeSEJzRNrsup0Qfb6ZI3lNGujE6LvyFkwjKYHaqCxKx9ETE
3F5MMoo743MjaLr0F1MBT9vJYj9Ph+H1ukpYJcZ9m1xf4+vlRGhsHvdWkzsB6MbncOXBuO3D9RiW
Dm9vpIfpwUqByaGIkWgv+03cCZ3FzEpONGpUsUUGTZZQeFdQXvrpEggXCuuttPMs0fjaM5a3ZH4c
RH1PJ+bW2FwnwE8Xzm616TbB97FooOZySavhG7xv1auGUn3nY9+aStHLv9CmcdSulrSFpuvJSrgP
sK39+PuFdqtt5/AwpeuugtbqYhHl9yown2ww3DlQ3ZijLrs1D4E9yn1ti4Gv0x8CmOVfA6o9S/j/
8jHr1dC9CVnixxILF+da2kWOeDjHZ+CKPIptUOdUssovVLg015J0h0DCHaGitt8VtU8EKtF+m6TL
cC1iq82xG42MddWdtyp6K5qpu3h9X3KdtT/Nzq3TqJpr0HEd0+ScChNfGqit+GXzXWJqVjAkoems
C77VbyLcWbJ0nL749dyZ9XPFSAWIRRf9Jp57K6qsTEvP+5ALTKnuCONemqZYGbziwvVVO81+N38X
kZr3ucbRhNRFN1SQNBv6LSN2evAbFOewHNCUzU281gUsfdoTaJ/gVJLD7wrqok9Ix23TfBBVjJ38
s8E98dDTnaZvxAKXfAomqYxFeWIhpi1ENloZ+czMOL1aw568K4OAfG+lbj57jZJLQqVQYOpghqaK
PpnTJwrXkhPymfLOer0R8F2AprKlFrw5VDHD6e6fdZ/Gh5KS/dVUBd2d0HkjKrscDZf1XqptUkWn
JMpz4BZ70gNhZ7/huf7Vn2LCJHUCZdsSrfP9eem36rINwvpdsFyaBgbym7GtKFHTsbw1fH6S9vAz
+xEuSUPENkmmo7KoQTyedCmiLFDMD8AWLknToHK2W+K9LNZ0/rup2ocxrj74jbizbONZzzEF+Qe2
m3+SdnzTRt3fPk1zF7yVrDRTojSaXpOnWfd/UR189WvaAStGccD+uxzKQs0W+jzswBVO+OF5/D94
XrQNRvZBkMfantfWPi/E/OXXb+csSYM1RA4NTUtCP9FDmKwOYInm17izoQ7YqxdRq7IIkLK7bACS
IbkA+1+/1p2liffluVc0DXIedu8U2wo5eznFw8De2U/LDtVh5UaDPFEmfjvtffy2nKXXpsddHIrO
a9lOpiqLuY+Wt0nF1ssAJ1WvvCt3eag9iFey97wED0Wu1ecKOrEhuXPO+PXWxF0cqlJYP22ErqtZ
BVWWBmx4y6Hj3EHun06PM160zyQN7t1sf/0uy10SCujlkpB5DfJmCBQ/bUGvzn0pph+JnsQDkm3d
w26G4HQwXnmFZKg+voz3JIBtnYpVkO/H3P8IkmA640IhvaoPuQtIkW0h5WZn/CBivtiqfBdD5Mxr
NTiOgP9XyZ63kA7GXiJ+QF6/PyvK6Z1N8NZ3cNYxiyyOIl1QFl0CIaZWGPNwkKl5pTVeg3SUwuEb
Zf2v8Fbrl2AGfvjyMwg5wxl0skHebZjFSW1RH2v8inq5y01VLF0we5FbI5u5QKLznRnLO2e3a//+
m63iLjYl0ymqwSGm+bzsn9q1fnPUu9c5ByUoL4ekWlYVdChZKJjc48ys+1+T5J6Tx9lzw3WHtFyH
PZeF+6soFj/adPTDGbkLSFEKW28B9al87uyz3mWbUUJCvx3GRaRmBi1kXq4yb5r2WVv2eUf9qteC
cgkpW8XRtJRRkIOZ/EbMah4pmfyUQrgLSMFOrh3GY0vzKWx/VAS88Ih8mt/G6AJSTGNuUzliCzCQ
ZUj08k8czn5vwfw/fFRqBjWuXZrv9f4ZRjPvF7P+7Tfizq7LpknJLeQyVwdkQo9o+bKPvLwTev/3
JvuLpeniUXrgTJTYSHKI7XTFTuLpYZmS+U1Zz+H8SuES8TigZD6TXSwf45IH7xDiuucd1pTwhhzn
9W+STuU7SmBilEHQiJ2mbUqTzCzN9I2hDOZj3EfN11ocrMxo1Yj3c93FZda1AnmcMo3mHwp84N9R
yMA2BUOjQTqu9KLLRJ+mJJy/VIk5HvDAgKLgtW3fVhWB6+5WTyuMWXEQzkyQTnNWYcoUvWDHaQ8o
PYky6aCnpMM1Y1WFx/l1jF8DvKg/b0lQQZ4zWfgDnJGbvGwD/RhATPdZrKtBl9bUD5qDbODL2GRY
BV+IKJI5XIdUdtQWT/l+zo7chcN2bsHpj6nMOUxc+lX02UwRRH4/5X79usBd8svEXdXM144b1Lz/
GHHZe4Yt6XcVt+WbkvbT0+//zI1twYW97GZGPjAhczKEjzLRH1Yc6e/8hFttX89qP91QldCQv4FB
ey5DvOsEer9wNviZxnCX9dJtIg4gEzIXc5QryT9Bn9DvoOr6gcoF+Rmd2iTXJJFZFHwICLlXevfr
tAMXzvEh6eM+xOJJc9mgBH6K9vKxtTM5dfbwMzjmwglWol3s3A6VzCdhu0ywvajhf+v5TenLb7oe
gHObQCQ5kjLP5KjJqV9I7bc9uAJbdAEHHTdHkk982c9X66vT0PTDxW+qO0eJsldTUEGvPR+s/KZ6
8hVOr3/8vukbtw8X++LHBIGqcJJ5tbD2rEq6XOII/tp1AuuetAuO5wPi+Xf+2I1l5WJgGmmZDWrp
Mt9MTZGE697xNvZKBXOXA0NxORsrhaizT6k9Del2KdfYDxnkLgi2cGaTjlt0XIb6wYTmTWmln9oe
d5W2UJpCYcSMr7t0CYMUQVJfuGiT8+8/8K0xd5YtbzcB1QCciqwV8hSQoc7Sgxq/ReWCYNbEsH2E
aFvODJ794AGyZAerP/l13VmxZU3U1f46zUU3w4Yl/KaY9AuU3Nlc52obm73FqEDN+CkZnvp48Lut
uBiYKeEeFxwkzWH0VKDEFoIefHzvNSAu/xUHYzez9dprgQLrUDanOAn8SgC4C4AlDTm6oT7SvIfv
TGWCLWPwNPCbJy7/hWlXRrJjab716ZuuncdzFdbKb4q7/JfaIwtNgTLON9U9dnW0nOqk8lz6Lvll
k7rSjSpFrjb1Omrlc7J5Hvtd4murlOgFr0QereWYdWR9pGP6j99UcbZSQyoCZ4Na5I39c2Ld26Zf
/IK4q7DVQkc7jGslcq2w2lMqnkPWvfPrtbMsW0QmkuwG5ohTkAfLP1FzfPBr2dlCN0naLiTXsQ5E
mJOgDp62Eek2r9ZdQEq38C4b91bkyOVxCAOs26lJyJ2D7v8erH9xy3IRqbnVG6wegL5BrBjLfe/m
8LTVonyGjQuO7zz9lgZxle3Jxl+HvBVfsJbbp90i9lRyiFRWNuF6EdHE8cwYoLigxIb2djO0Inij
1vK01wPxC6wuGBJBxlysqeb5RrLrpLZeD4/cJUBEOfe81mg3FGKFjkkfZl195xp7Y4t0KTFJLS54
NIqxDpvXqLWMMhrHfu7l3KXEVtOlvCK7yJHu+CrC9vOM1eg365wUYgerckFoyvO9C9ezCsf1IeLH
vQTlrVFxDg5NVfeWlCXPh4V94I2pM0A/fnkglwrbUgKzHnAyuWrTE86XX9Pt8Et4uFRYMMNCmweM
5ykuz5ChWZCtaRLPTdLlwtK0xMnMQtQCcnrflwSabizy8/rlLg526AZ64wsgP8VMAMGcoYdqxF3K
40ZBGHeBME2jsdcLZssVQsqWqxFFLGBblBHsb6euTKJ3paTjx1DCMPUkp3RUGXyt0sdun9YTmYbd
b9q6qJW0wxIGqaRXo7g3wWFyVFZ5VfRzF7RSCumFcZ9Zbqsob02fE1l6Nu0sh0Tts+hMEuXhAtYt
gOFzNNX3cLoba81V9kJMU+HcRTQ3aj5HQj+SY/G7mVLnED0ZbizgSJrjIfWiePW62vidpm9kBP7D
MjOFB4UUIy1608Emdf8RWT6cj4Zqv4uvyzQPVHV6YgHNcZB+Poh95b3aXDqsr9c6hEgWzacWYyLC
90anflPFRcEIDgLptuwkjxI5Z3GgXpOj9AtvLggWcmWMIWRHeBvqc1rNcQYFm87vpc5FwYLIUJQj
VWFuNvptHwe8i6g7Hb8xWVwQjM4x2+P5OHJVpftr014n+bTU2ZIyz1OYS4NxvR3VbOiR92Jos1TK
z6ZO792jb2Q1XfmscRw7VSbDgdczs3zsWFm/1+tQfeabKp/YUI+etwIXDTuQfGQp3zc8BqQfUF8J
VnTyO+i4aJikLXjIla95suj9KSj7/hTPsV8dCDyrXibYwhSPGKRH62kUn6fEDg9ahcxvZrps2BTv
R1MuFqMyt2sWTOnbAem8O8f3G3PTpcMOPTfjgUtkrhBsTi3p9JNVSfm4VA29EytvRHgXCUPt/pwm
HSqfyx4sC4S9TmNP792ub/XfAU6CMNDU7OGax3sM121i2hyqKurtIpnxO3+7RJismgEmHHbNo2oY
nmwAGesameyz10nW1VaCuEwPiWyMTgQcIdOUfo7i2e+s6QJhg+5rWH3pDUUrNUQN0jgbYdt0Z+bc
+qzO7lrTeRhh27PlIe+XhwgOOI9hi7plv2Fxr8NhShLTJEsuku48qvHt2tk74fhWx53FugxRKk07
L3kX7O8SXSUnWs7Wa7IzlwlDus5OzIRjrqfgPHdf4Qvj9ajOXMk2yrhY9LHZnKUEbp9df1mXxu8B
mblI2DKwaaN7MOYs6MsTK5P3QV35Wd0y14NziFmb1GFv8yr91ITtjGtP4zve17jw03NVkC4hChjQ
9sz6z6q0f6C61WtlMlcjSzemGXRVW3Adgcog5zlEk/ZaPMwlwqo2QvqLlxY3TNARFQ1PgRgSrw2D
uUTYvnVtOS7XjlfLcTK9fCWmiF58Fibm2ssB35oeuiBw9clhMlY0YfxlT+sPfk07C/MYIJe6odwu
l5B3yepoeqdSv/2fuezXPMzYRpN2zOc2/C4X8THUqxfyzFzGC5njsVknNC2tfiP3x3CyXtdF5vJd
M5eVSWETnVdkLs/aKHKCZ8O9x+pfx0HmIl4apsqDgZVqbvEKVkQdEQ/XFL5fIHRFsJCk6zUvA5Pv
6faRdqSoTPPRa564NBcLa1hs9KXJxS6OB92G34Ij9itmYS7NdRxmaGpUAeZTuf1LAabM093D1q0R
d7bMWKZpd+yqz7d4LcRoTvu6eSW9mYtz1bxqoLu/dfkMi8PXqUiX55C0fgKQzDX/M+A9ZgZmKcfR
Vp1QfXhmG4z6vD6nS3RFWilCkajPOygjXwzr50ucDOSdX+vJy3glVw2Hho0O+b6nz5zn0SLuHFF+
/X7MXKKrWxit8YbR5alsgukyLD3IHhvO/dcYxrbvyVIlT/GqD+O3olzIK25SWHqSCePERHiR8Zye
Gjt+8RsmZx+lvIWOr4h1Ho/B16GL2ywZZOu3Z7iQl0TdKDmCtM3Lsf9EYFCsUuJ1mGOuu6Yow2NQ
U9/mQTxHT7PlZy2P1Ovkz1zGi+8qpXKa2txyMMlTgCLhJETG0G/InZ0U8TEx/Vy3OW9Dc+6XEdWX
kOf3bN3ZTJfNVC00tbv8KOMvbb/ncoZa4O97/r/k3H+fZZjLOYE/SlIUoXY5Rmd+EtJUXTZ0436e
Wdu+gbKXeuADOd6NazwXU233S0t68sy7oEbsiyf4gSnd/j9nZ9Jkqa1E4V9EhAbGLXesS3X1PHlD
tHsAAZJAgBh+/Tv1Vm65yzdCGy9sN5cWGlKZX55zfN4Ms3wJu3I8QIpxKMpmtvQUGVBfbJAbRhtq
1IcuRDigm8q+guOsH+4PBdvf9wUyw7BpEFi9fEt+2JBehnnzyjWErlpWzZJmo3BvexyHMtc9zDWj
OfRLw4cuQiXDfR1ogzxSx0o4cA2vy9bTnzx0GSrBU8uxl22F1fLawQf3V73o+sd/T5oXDj8Xosr2
drEzbfYiEPaHHLPjwjI/FiN06ak5LAdkqdu9qAmH7BQdoWmF7iQ/y8nQrXHqtU3XVJRxAQjhCRzl
kje6+eQ3LE5MQPQKAHuTewGB+uGwouvyMiahnyxc6MJZ8VIGaVZOW5HMKyvKUDY5FD1mL+ADp46z
huSUpr2MomKd1f5AeSMOndg3v7jA5bOarETRumqTIojshwRJnbzOysBve3R5rATmRH0dVTGkTniU
L4gk86aK/HTn4Mj4+8BMEhXJIZ63Ajz5cF7Guj0vpZ9vK679vz/cRBBZGxPKiyVKvlZKnMOx92uI
Dl0gqyEztvKo5YWGTOuWfVSl9jtLXVUulAHSOFYpK3iGtZ/Uhh+QVva7KLksluUjAgwYBhZBMxfl
DI9tkng2BYSuKlej4lLhus4KdM5uxzFLwmPD/VJ0oUtjpWmS6XoYWbEP1BxWjQxDCVHcOwf1C3uu
S2SlCn3c1JZrocO6+yJZuozXeic18cs0uHhGgH4waGx0vEhq9LalIpek9QORQxdNqBMd4C6wY9jj
3uR0gRLis5Cm167rogkwgOviTfVrQRa75roek6PBAeW3ubiw2moZnB5gyVW0tBI5JDNvXXqPWn3h
k7qsWrXAUmTvAmzmWvT50o/XgdiPXqPiomqZ3UIOXWhWDLwOzypAE4DNkHTwe7qzb6ULb6GdN61F
M23s0LLpoQxGPwo5dFk1JfZ4n6uEFfGh23ifx5XxnIguqyZnnkR7mbGiWsMr9LJglynvlV9e+pr8
970824YkbYc4Lro5+7BM5RktffeE2156thNZWNknbaWWpKA1f4OO4vfRlvgd/K4ZZM9VZxqVrYUJ
qq46mIY9S/xHG/w4/OaKE1nEdKPUJCFWEGQ5Ucj/3MzdZ69Hu/pSpFNVLEocREjHwJxk0jHcLGPh
d9V19aWgxAlkDQ5xRcRwCapQNnoj1nW++r27M12annGuNCI5HZgxT/r0DHHmd37PdqZL1UEtPRhn
VsyrLei0XLd999xtnZvusEfxlm2WFRAUXc9BOKOEmS7EM5Hp0kPZtAKCpRjzfgPgoUvefEgTHviN
uQsPDXsGEe9YrUU3JfycIuQ9tXLt/FaSCw3SUUjICw1bMdU0zFFnX3JF0Mvl9U1ddBCSig3MYMVa
yHhpgHowc1UoDvjljFyaaQqTqVtqzQtC6qd5sbfNJr5v7uSjMkM02+JgKSJLsltWb/Ya0zX0S9mz
5y3zH1UjaeFQBL+5pWh2uHRNbd19TEITHf1G3VmlNAt7FMEajgMjPcYlOcEVzKvVI3SRpnFJRChG
uRVNHw95gLzOAeZHfrbqoUs14dYSD+OGF8/MwB6ydJOnEkoRngvJ2dP5EGVNFWLQSdSKBypmU5Ry
vydJ+Dwx/pCScqGmxC4173CDwyZQTWdKEv6jy2L5nm+zufMXeA5U/vQT6e+zhkymCyApTguTqPR1
lQpz7GITn1aZBjhDuB/cGrqgUzbArHxYElokuv4aJsObsuR+EZ5LOXWBDcZBhRQoXEte85SrvJri
2C/x5YJOloW41onnpy/JW5IFMp8N+dtrUbmEkxFRD4GrZS3gWtp+lF29vF4SDp3x/3788zf807d1
1myyzSQBC70UMui39z2FqU0OY+f+1LUsOO5cmjfCVOh/kHUtP/33byZ//E3+L/mLFUcVhLvmQnc0
umwBrq4iCM4EkNtnOPpubyY6IBP63z/2QjToslXbxPXWmhAbamTfoQfgW5IJvzPMZauGuF6iXuGU
UUt6mPX4d9XvnueAS1Y1cAUf4JpkkTbo6oPtLWoHqZ+vSOiSVVHSEcj4D7ZgbTw/wPrNnnDXHPxi
WBetomHYz9CQscVkIDrxXIiCJZvnQnahKt4lSBOAtym6SPM8pfhHtd6Zly9MFVdlK2JlvwYDxYvT
JTiuzySLSaSf1lPo4lQNSUCDEcx6WUEHZwlsPpNlfes1y12ayqyw3ehgn1zgAttcRRKU+bwN6Z2K
3wsHgMtTrWOHJpe+WwoLTbUPE4PaXN41qOPSqYaW3dR4Sh2FrtxWMAVbiU7IpRA7+zpFU15a5LX9
xsiJxkfQcq1SsS2sGKMcqigtONrhi9/DnUO+11EH6nexOAIqBQPc7NU6r15ZPu6yVRZrSbbLMBdZ
snYnuJtopCiTHz4vzl28Ss4aIIGdl8JU4XgZ+zWFhgasYvye/nwE/CPghCHBEid8WIqhquID2a3M
SRoZz6c/z9d/PF2XME5HIc4WuxjmvB2h/S4zfU9C/c+RFXctMedxznQHhfwCCdzwTLAjP1ahTq9b
XLZeJwh3USuw0fViq2osloA/oRng10JjP0dP7qJWilZNPLSY7qxvplM0ky1Hl7NfmRW2Cb8P/SSz
qZzKciqCcNNPrFf22k5Rcifi/PNOzF3YKstqgkNqX4rN9DpfWfa+EdF7rynpElHPB3ZcTo0tlpA8
NPIvW/l1uXAXiErDlsURYUuhl00ftmln+c5n7bV9cReKgmgll3TBmHDS2RPZJnEM0XvmlargLhRF
W8uCIcPGS9jWFGquIYYP4yDPd39eYv9YqMvMaTLaFk+H+vhZ7KM5DOnodR3nLhaVtVm7BkTYYkjp
R4hMPiU78ZuHLhSFKT6rtsGYaybVqVHlG0WC7ew3EZ0lFCoBZSvCp0Kgif5QEaMOg7rz7Bf2LheL
ktHcgtrI5gLWhutB9qa7rNPYHsXS+OXkuMtGRWFYi2oSU9Hgv51HZF0voov8wnbuwlGqUmQd9nQq
UnAtj0Gwf6ZW6TtI8Quj48pd7ZbjSpuQtUBGtG2vkPnr3rZkaB7GisX3fuSFPczFpJJZK9hB06lg
zXRVNPy8JbVXtAchsd+X07zJsHs2+Cg0NTyfTGDylmx3Hv7nGyFy/L8/XEC8mcA7GPujiNBfb2x2
WtYZrq2gmd/TiakD6ytyGEq0+3otBBeTQkcWgxq1tYXpDTvMMelOpNr9pAK4S0qxJdoopEJM0Yjx
cY3SN7xRd9JpL80jZwWLsOsZmZA2jhULH4JlAPo+s/44QEjoToTw0k84QStJ0bHWJSjYpTVbf2qS
NadlxqrLjcruhVEv3MddaagUcliaTbjHZkMzf5+bmpzmketjIzb6UMUjv0Yb6bwCZe6WN4MZ37jb
q7bYdv1DNUNzigkuWl4zyeWzMgIN1tT0tpA8/Vz1i8hNhZ5Wv4c/L5h/HGI1KNaArNGIKmH0E33j
NzQN/fJ7tBMm6yZEGm96PsLA8+icK9v9PYw99TNF4S481caipn2WLAXrWPe6Kmu4flrt1W3DXXpK
Nb2I5nIci3TNl12JH6YryXe/gXneXP8x5gm8OKycM4P0lP4smXhrdLp7fk8n9cVhFQAyYNPFLLYx
H6voYWjZnYzgC5uoazhYT8/NpkOki6qk04HXBSNK5LZvad5Gy2uRlPs56vwqntylnUoVI7UM8bgC
lJw4cFpHeZx24ur3DZyrbUYyCQ3pbS5mXum/kBAhV0uhiO31dJd24ltmNVX4CiNcwF+XW1teqF3r
OxvC84n47/Qmd3GnlYSzDTI6F1O4cZ3rJeWHBA4yFcAKnGQyYYHfbHLRpzAaU6gNkrGwz0KDGs5S
OSs3dSen9sIx4LJPcSwD2+rdFCTeyvdCwUKg6xU9TykkQO78RvbCWDkHf6ADNe9ptRTZ2tHDlqAh
amMqeLWwuTm2WV2dNTLPebpQBnlH3Fo9R85Z4zB+J1Mbj/QWrWV/2uGZfQpWPz6Cu4SUsZYN627p
Lahqnpd7BJ7Zs5OEu4TU0oUoLUZ4eFd3Koe8n45SvxPB5aNiw+OeUzw6i6F7kk5K5hPwLr8156xo
te3W6oTZItsXhBIcQs3F0CbrnWLdC5PVxYA2IeIqCYE1d7aey3wYdf1YqYQXck35nSj1eXL8YWG7
OFAbsJ6sEvnxNRa/UCs6iAnqFv89PP9P4P/p4c5xXEsDT+9qNAWQ1zrDwINi3p5rBzXcRk/oEuyv
ZdWah2Vr5GGqenkmVpYnrqX8+d+v8NJfz4nwk7aT84KvVEQSKqlp+i0uh29+j3aWecvWdVLbaIuA
rvByetckfqrN3AWGmmGHaWI4IYqR7RsIfXDrRwty181wiYBMqgwFiygK3iL3+S2s/Mzo+L+0rVRd
oqfKYC0Q8StO0Is8pu3ffkPtBO/KlvB03vbh2V3927i+ZcHkuYRdC8OuW9Q8pTW9yUwioFtPXGZ3
bscvzD2X+i4pXzu1Vdh6JLCGpF8O4aI+e42IC0622bjXYYlnV7MAfzgqNEDEfkwJd+FGNHw0nGrR
FrNSX7mMCsGJH7DGXXqKzyToyyQjt3re3mdh8DGZ2zux4gsxiotOCR0vSk0BuVV8mK/Bjsgh7Pv0
Sc4kOkLRaP/gN/ZuvDsRpfekJDeoZuZlWz5B3fqj36PZ72H6iNR7AzdKeisz9bMZxXGGteyd3fil
6egsoiZYtyheUnJDD8xPkiRfNlPeU1F46dnOQRiUfVypCkNSqf5pkCw6whM3PnkNigtQYXliHjK8
+CD7NyIdYKOZjX7yQdzlpww8gZuhjMgtW8zris/XefNToeYuPAV5uEymLR6druKQ8uhbFZN7HVQv
DLiLTmkT2j4cQ7w2R2k4098DXJP8JoqrBNXyPq1EysktTtsPqus/pVrdiWheeu3nf/+Pa6hYGBSg
DF6b7/TBiuxixsjv/uPqQBn4aSVieB6R+ps22y1V8Z3U0Usv7SxKIhWzHcV4MN2e0umwSnH2m9nO
kuRlEwyIfJ93kvYTafd86/16yLgr/8Q2KIYageEwTfVadW0ueOd3j3VJqWqb6wgGYLIYie3zVK77
ca/HeyYrL4y2qwC1h0m8zG3D4MJYfaiDDfpp++Z5uXTJqLpmCydGsFs2l18bm31N29XvRHbJqDkd
lpXb51UzlE9qEYdYEb+p7WJRUtfZaBdMk3LGfW6qBBTDyuToNQddLqrLqnar0HRcGNGLK9T7+XFu
+L278Etf0zkrOyDvJJAUCz6bv9rOnNZ+9hNN4i6RlKa7aHS7t6ANeZpzGf7dL6tf7OYiSY1gcRlU
kgJJDfLJzpd9kZ6Pds5K1aylSG3QFAx+SGGTr+NXry/p0kgJ0zIrVzwYTR3YYPVBzqlfXOKiSBF0
JuEKP+83G1meN7FZ0SkJ9RG/F3euiWvA2jKiWVPYuXlFm+77EA9+EBV3WaQp3NtElI0qsIAAUBGg
tDyHPNjk9zVdGgk+F3ZpydgVtq33a1xxeYytb0rHxZHWqh2zaGx10TT9X4b3302y+In6cxdG6oJS
dnJV+w1WJHG+MUtyJkK/mM3lj/ZBW9Ykcr9J3h9DWX7kvL6XVnhhT3HN/oZUEgO0WxUBb7+WO9re
Rxl5XmOJszrJmKZa65nd5mldu0NkmgRy+43185ZmLoNUWoHNipquKIPorwB6Gw1p/CJ85iJIaxcQ
Q6tEoZJcQvOxH9czF9m9dtroj5ki5ko8LSMZIWSW6WLre/1taUPyzuhZvK9sxi8+GwFzhZ5SaISG
6c5VsS/bX10jXzFBvNgvKPv+HnkaNpCSos24yLQUr8I+IQ9tNMx3pvv/+fl/Z7pgFfL745MpatZ1
6VQBZW95TFY5nLkOt3PVbfTAotAeqkGTMqdimj7ucbpfFszhb0uwTF9QFqi+MJzv5RG+5uWltXX8
bTVIccTU1OoCjcrpAAcdWp4YicyxEmN83sdIeUUAzAWceD1DExDjfkPx6QjDvjY3a8u8LhPM5Zs2
LrYoXKCdms573sj+0k73+gH/r0v8p0F3wudmD2FYQbUuRIAt+CBAQx+hzDgn1waYTH+Y4A4THUgz
QP0Nrl9XIK9BfwiCcj3YrApPYxsiKxhNTXBkXUqbHC0d4wfeUVKUlRWXurLk2ELW5JKgk/zLPKTJ
E5rU0UgusswcS7rhw9DnqEbxkH5a5rI+Q1jXvDIM5WUpxvUBaoW6KIfhXv3iz3sfc6GrchRtM4wY
zlj+MEtWkNnPQIa5MHkCj5RZ9aNGWBKSt4Od1pxNWeJV28Q0/X19xBOIxaaP6G3kbN/elPHarU0+
wdg987qVwLLk91/odJvNptvITQk7zYXJqiy79U3FPnntTe5x2XIUvvgW8VsSnZTphwyFo2Ep74zP
C5ure15CkS/kECjZkc9bxumBB20JAfoMsQrr0Rvpt9L/dXJ2M6Tgo4rfbBrqT7FR6+eSp8Zvi3WP
zoQaNo0xHPvmdZzMMQgAOq8EfmN36mp/nvvUPTr7puZSV3q7tSaYx3we17TOTdC3XjOIuscnrBk4
xJ0Mu+2pWfP6GTQ/w8DCWK/bPnUPUNgJLFW41OzWjTQ5oO9NJXmw6SD12mqpe3rWrTFcqXS9kT0Q
XwdUpB4zW2V3jriXRt9ZwYFMDBlHJMq5lDCAkkNijpNoNr+DAj1uv69fsiVlHw5mvU0Z60QewvL2
KOpk88M+qXvKVUkw7Rs15EZlM6JiLUccdHUj/S4x1D3oYEqalsuAFdyRMDpB6R4GMFu9L299th/q
kryjwkWaSr3csralb9jS6vKo4Sefei4uJ+5NOmvqmdntFnXl/E1B7/G6I3f5zuvt3WMLshE9n8d6
uY0VWYpaC7x3msrJzxeOusQwg0A/mFuMTrSPmQZTR8k70HXrT7/Xdy6o3cBDs6Xbeuvk0h1Jm9Qt
XP+48cN6qQsN2yiekM3ly60EN/Ael415O7VtG0m/fd8dHjFZO2UVogZYtz3Fy5fWs42IuTB1Btcw
ZOfQG1zG1RHSA1/TIPJr3WLuqOgWVs5lFLTFsJr3WV3C1bL02syYKy7ZJgHr0MJfF32ztPmUmuYC
7zw/qRrmgtSSrYnqu74r9mDgr9ZEr5Av8/Q8Yy5LDUg4yso6E0XcJE8xIQA9O68MEvuXXTBZuewg
hVmgK+HvMjAfdxreCXD+fHwwF6TuLczXAyFEgaF/kwSoJyZy9TOkRyno97NDNkKHcBEURYWMYL5J
wCl91Xil/5lLUKMPjCaBXIJb2AR/tRPqLehS9Tv1mEtQV5MMtmqfghvfxGdW6SLs/Lhy2O78Piii
q8O20kikT2ZsXq1KPAySx298dkTmktNjsHVxndoaDTfjE2I8mzdj7wcyMZecnss1CpOwrwrF6vU4
9wqGRdXulWxkLiTNVRVWcA8Fa0RFeYICwYZYQHll6pnLSCsOP9gAtdBCdsF60qxMc/Riv/cbc6cO
tU99uq9YRTfUjKaHKN33ozTMD/BirmfuptOlm2ua3qY9HF5JYBFXIjM/eJy5aLSsN/g8wOTzZsLV
HnQT8XyubeAVWTMXV1ba0HaBPPNtpFl7GOl+XIfaj6pnrtDjViUI1+MtvQVap3kTJn9F/TR5hV3M
lXocDdT0KGQebiLg9VMZ8L+CeBr8ZqNLK6cT7YYUgfUtrpv3pebLqYv2e73Pz3H/H5IvLq2c1p2B
8UMZ3yBpEJ6TkNc38MvDUffc78LEXMXHoadBu9Ykvk3rTI90YNuHbDXZnQv9/8U6/vQ34L9vkHzf
B07qLrmZZGTJX9BRSN4vXUbyehf0NsHE6xBzSLbaoWzfhMrAHHGk2/utDu3bCTbvPybYMXXnMIK2
dtl1/Bw14/IuYSV5HSJVdIblJvlIZdZebLxnhxn+DA9oyFOgJ+EM77UnuLRsVFsa2qGNbhGX/ROk
QvmrUccQUvN6vItfwx0D4GoZR7dwKb8MgX5PkSDye7STvKMBpsxzLHMLOrrhyj2shyrO7uXJXpqd
TkSg0gwyscMa3aCNJSG6MMT7gcWGvqPCKr/AwCWuJxbB13KdI5QKqu1rOqfbKenqe/fJ52P6D7PT
Ja41gbOwgqvjTYBIe9cO1frQYPOsDsOcjfxAegOpvzhk99Sh4xd+7/nf/wPNAHo0W70P0W3J0uwI
RYntUiMNdYSgmDgrhCnf73z350/wp7/Y8yf7xw8RurdTs4DOYN1M7Xsdpo059EbRY9oZedDwAMk3
Hun3lYxIeIRfM0ODOdUzvuBo4BWUPXe9MBOFD3HbhJ9FtFYf2nbL3gK8HnUeDpZjPUoCbnJfAN8E
8C5BUPs2JV39upmC6gL9y+VDBzmzh1mZesxJpeICSfuPexNWJ13r9iLRzmq6POWWXrJNbZeBB+pj
x3XwqLt4WvIo4U2uOzF+rhjyIXcG54WxcZIgampVJ4Zyv6lZQceYqvWUCH6nVPnSF3b3O2MNKgdt
fGuwqi+QAWrOkQz1SbamfzeKrbmTR/u/r9OfvrATqNTb2Awq63E0wB2APPRyGWC3BVoxX2AAeAJh
rD5DKGj4jtbE6NSy+idlbZhTuXW5AIZwGestvQMFvnDv+BdLGw60rdC1cxv1/mOEJlxeSgyt1+dy
cdpg0FDeDZExDOf4r1Xm3Tjd2ddf+FYuTcuDqm3iDsE7CdSaWyXMgZAlypM9TA+GZH6JE+YK8bWt
jAUtB4ZP1fJDUE4XlXh2S7F/sfdjNUD4P6E3rKXkV5+k5dnAK+Lv/x789IW14mzx87xBHHOmITJW
WfYpIdN6400sH8Mm0aexqvR56dPtloTp4leedHl8Q+wW23YIbw2Kn7cQU/UIR+PS70rlkvi0HpAu
nGR4G7LQ3IRSNDeCZu//e7ReWgfObXDTMSeoXvCb2lelcqMRkVRLyj7+9+N5+lIJ1LWSRrm57wQK
tjdN4roKD3UDdXZz0IQHIcszyIyRd/ti4/GHQBU5U3mzNyt0flizBJDyEymLSpPvLc6DPoexrGri
NxXQHtsdzEhnWx+mNE4Bzex63Gh7CBLehZ+m/y/BfFoBMf2q5iGr1hxF/Hl/auI2qr5DSqhFamqt
YNtE836XjXpiYulOZsvYpYKHSXAaicZhsdpZXCVkNtJTDSWFL1M5mAsgukfWbg2MgNVWovFMReQQ
yjo6QjwZsqy0xgGcTWhAvw5BGj12UPZ9SwUpwyPZRb3kc9nWZ9gV/KpEsP8onwXuunlq8oFk0+cy
WcsnXXXxV5mt8+uhVuRcJ/AkWfZSNr+2cTM679a4K18biFd9kWlKgksNjZTudTKPmB75iOhPYpKL
JshbTofXmWjNcZSkyaGNhm+8tTY9mjmSuOvy4VFQUf8QeujzNu7e9+0ePmb4O8CuoZ7WAyoT5TEO
2ubQNrN8m5gV5sjMDMm5x+d8QyDwZp+yrlz1oYxU9BoOLeXroEzEtZslDfIZThyHdoceP7LHK+vf
oxkq1nktsy9BA0HVNKliduSSfQwrQb6XIfsVb61GnU6YT1GWVjpHMzARB9Db7RH9U9FR9uN4NOE0
n5u0GgFgiqBEKTeBnK+xY/+pHzsGB66uhse4qTM2X5d6Z+R1FqxogavtMizXxpQr/zjofkhOgVb4
8/MWrc9V4FC1B5vE8jqImD7gA2i8pWrQ2vbQLxVk2foF2Z8pFzDGbT6VVbpA93Nss60+YdvUzXQI
VJeqR5rij+ZcaHvYTUXeCFmR8NChn/lcVlrCyX5ewjk4TuOiq4ep7UT9Wq2zOQvM98dug//wzPsR
BrNJnxzVKHge4VKijqqTpn+btGlHztE4JOSsUBWMz020ZqY89nJHTiBHCVv3r1USzOmraCiH+pMa
hpi81indpzgvETmSg6pVO7R4k6ELLkgesl0dhALIcYtDNXdnto2LOUO+ouLf7GTF/iYoFVzZBJrm
+i+oDbQLfDk1Z8uQM/ACNm97a9UjY6TjjyuwEPFd7BUVj1SM+F8lxiR6Cw85EuQbPkZ0rkWk4jMf
TZZeF1Wa9KBICbw77wk87A523LL0VamSrPqaoDPFnNFnBlW8VOMPHHepA0gCLWs4lW/hwAQxTbRa
xcu5HvpQ/ITE5giSBpczW73uOSbiJZ2tjW9a9w08VnspkG/oqxmM2QR7d/umTefq1JigBFI1VINN
8jFblvhzxznvvw4bjJvfpqGMELGQFMsznGnPr7sKk/VXw+rAQutgEQPsVNageuASQkhHWjdN/TDF
dT/95Jlp+KuUNO30tTXZml7RDiGCj5UMewSQekzWFDxkw8NDmix9+Ql/Ss1v+iHaSZIvPEjVk0jI
OF8geBzPp1CORH3oknCdXyUU8xqi/DJITgOLt/4z1C3nCDfNrsY8hklVdunbORte7bya6mvWNHL4
QvaUyVdb2I8VPVgzkLnKYZHJ44cEAkDqhymb525OjZ7OS0OhDHbtVrlVRY+GB3qN6wyRO7qo1m5/
WDNpl+rQRpEWx4ms4fPuOtPAflZ7rKdzPw89f2TYjbbopIUum1sr0ND82YZxDP29WGUxy5VayrDK
0cgOaLbDXiEfVvydmrcGnb/6VGblGD1ALiTqvqpyG5NbDZPnszB11F26Bf8/LEB2XZ6gxZ0Ob0sG
g8gub2jL9BVhzLbIY6Qs6a5o9xerOu9ZCkOTrcOHeQriECwO/N1nGV9wEKFrj2ZCTA+Lnhf1M4HH
dnxlGsIEuYBsVJWPJjbm2I9tR3/sxgbzRVJIxza5MYnd8riOgmM1UhHIA5F6mL9plqzkjepUq5oc
O42ooPJIyVAhTRUjjTR2WUP2fKcaB1QWSVH+DR2NJXiXDJTONwVdvPUSyi5JH2lLbfq90YzSjxME
BdW5iflUfuHULOyVTMJhehc2mKS/LAts8lADnhpI3geMhn9DHWwyV76HASlGZVeVR+i3G34m1tqt
zrlFJetzwsRIz1qgaelVO5F4fVwGjstR3tkqbb/N01xmTyntxvrrioVg6zxMlrH8mG6iDM5NubD4
zJJtrR4F2veCw8A3GtVHyUIO4dtgCS6tmYeoWMCQiW/IHbFuQO+wpc14LAXLkGchOEzId/jQEnHE
D8m2PT4vjnE7lNC935acKWZIcmIxjdpHwSh65A879LDsj10OY/utUVEzfZt2ESS4nm3N9jHVaVt/
4BqM5s+5E3zTR5MG8RydY8GRTzpNU0/TR+i3SvOWNQEZ66uEGm26HKDkMA3XuR5WXl37rBTbT4lm
MRwPIuJheYLsQiZFnnZxH615vEsRxbAlgOZHmE+sD+wjSwdR5iorwwSnbVmOkKGPzWQiegKVF6fj
seYq0uElmUGsfB0FZOyiywI/IohhbyE49b+aORqm7RDPFqia3Eq0Yefppiob57GiQWrRhCvWS9ml
emwvJQQLKnoUcZYG6ob0/MzfMgvp3uXA1ywevjVSzX2f85bW4qbrZ0nHQyhoJ/e8S5ekReew7ff4
mNpJJfUhAxFELo0K4GQIrVjeRA+QeN7aaxIoan9FpI+Ty8JE0F9qpJ7S4/84uq7luHEt+EWsYgJA
vjJMkDRK1srhhSUHAQwgCBIkwtff1n3bXdfa1gwJ9Onu000CXW29MTkAMLl+E6Q/JYp1fIIoc9C5
pcMR/Hmidkx/Rp2Yt9btRf45BDYn/5g8svGyONSlmTRP68n083MaORJXdEyG/DwBbhT3JU9jhxpV
Ujh/ISHJ7gp0Tnjc11aOp26Njvi/ORt5aGkZdWQ489SN0YPfoiP5U8g0vuR5kg/nAi3xQ4v+i40c
dXmgI/fWizhJb8p5JPXVYOlSeHnh8Xnmks/IbJHHobF+mPlrtK9zy+2OsPhlR77wgQSfcwkYtf6C
iQq2cfzIMARc17G0uqzE7ErWFlkB33EVUEo0Xy2QJU6Nfuj3qkT+9EsBB/SsK6Aqm89nP5o0fU0C
dTw6ZSzW7k5S1Q8vUbIhQBYlEyngGl7dBAlZLJtL8ZtHmV4vRc/uErh7riJFvCNO2FL9tEuJbFC9
hbFvBubT4kqSbS3wa9scbVUEFq7/PfoO24/hEJG4A7Km2Q+z4uZ6gsVepq/dEuLxepgCDyCFOxDC
hhmIkWe3Rhp/k2LMw37B9+fGl0AJ2sY32f+F6ITLcOjChaPc+JOxTcC4Y4/5WJ4ztGLsD2wRfnjK
sBRMnrwDufvNZ1iCuWBLQPaiOiZBUA4xZd6fUIi0qX9lkkTkNHETFz/zne32G9mxZvWt43Lt/gz4
uwLvjIwF8aszLKIx1nWCoE9BloNCcME0mRg/WUznSsRTj9XGLfd4f9ftcEkNxrb3lYpzxq8F+O3T
4BT8xkhPXPpzOh5sw1nhxuGpozuPgCinGB3TMBX2pYRhsz2KIl3fCI3RsFzHvVyjb7vS/WJbCBMd
WS7TNEznkhW4qg3rilLUazlHGcBZIOxvhwDUTNf0WGz8SA9L+mvqAlFVipaJc5D58I0Nki+A+gxz
3EkNKu+LysZ7LG95sc6LqMahkPox7cZJJdVO/U5xP0druuGLi/gQbsgLF7uqh8X7Cv89grV5ImJ/
2XBB4PjDGksH+xPf+rnJ/OqWv6Tz0QsNOaZ3iZDb+xkw3QScaOkawNflEX/DU4v0cYZQaXvdCoDo
CovcPn5MjC4gxnYlKfkDRRVvDshwqGJv8RtPlxExQu5NsKW07qbLZNHPVnWeNdM+TfELgEIfI8hg
9IafIhlT9rqXQCuneaV78bKWi7DnbWfdQ14YhHaUhJ8BufiIxc94LOUZC1BZ8hQAA2W7pHiuVLsi
4WPT14Mosmgg6i9+TyRHdOv3QR+fmx0M+20RdPRuaVr8w3CKw+xUeomY/yPt3N4sCPr+61GQWPeQ
Ek9mQ9JbV69Fx/O5xuGTHb4dLNZn9TnfwYjqK5eL0i0G/HIsmnzPpH0Ti+DWNFBkjeZNlIciQw/P
vqb7Myk3mz6jSj762WtbwKzKMRkUdebnfizeMRkjzWsfFzT4ov8RzfCsHqKVRshsBLWak0bks0F0
pinNTbgs/tgyqsVSuyEa0q5JjyVKWCUH7OH90Eke2SbK3LyP1Rhsd9y0swPq0kwHJLtD7oqntN0c
75ZfRb8Uth3xRpDXAj/EfldqZslUQ/IxzaAXv8O2VaipkhH9Ko6dkUmfYtxdpuNDZSRJzr746sOr
mYvW6B2HrKQrZtdo9G0QKCWzVbmmLieVXhBrfKajIOLm3ZplF4sO8P3fUSDQTFSGS8gtW4AyQb6h
W29cHyRCqdMSGbw7btIuziq2jgrXIziCOzp9dYbnyEVuC7uTZs54ljbrGLufvS2iM0vT/GnefRQ1
kcO/g3vP/mlkmiwnM+jhhmeF3ufFWEKEMj6qzbFkV5n5421wVH3bGRldhTTREuMaiExTJVCLfBVn
CVPlG81zBxliXv5lAzw+oNZhOYHRLVSOl/SlODBiAZIgBDbBWHjucdLCCB5yLNDb8XnLVpzwrgvZ
Xa/keo+3a0tqhSI7EN1luI4ItqphrzVA3/a4kNgAoLiVwFlYyBo7TOt5WA7eJHBGXbaMdGfGO3s3
9DigiuRQ9SIVuSUJCJtELAMAG2zpRd6t6J4Jccu2NamQiDvWRZrZGo3D6nwc+fJzOzYcWsj1bIaO
JS2SICkgAhyNWWG/r6YcMZblAE4GI3eYtrgVA86MPWWhHg21VaFQJO4zEB5moO+ZOAweOayd4aDo
2gj8SYrPIOpOZoxXTEzKXH3k/ph8oUCNHAObZPj79Gp0deK2Dp8/T5OtlqPR9wUgAqaAfP/Umib/
LROOj7yPjp+T2myt85U+ozx1+G/Ihu6KquPubij0jPNEb1UWaVrD4Mhb32fITkuo5C12tgCbRKmj
C1yVe+P1AEiHOirza/dDUS0dlpcG+ETesLMNtYlm/FR0qbyMC0AgbO8u5DWJZIfIXIzNHt6jMxzW
9B5uE7VUBEfDmauDot0+y4xoXZcXEuGRxP2GJRIAGMNt/qxH1WP8Z275h9WF+LLlkX/NEbtwVpwd
IxYOAz403pOGDzpup0wvf+bDFvc7pds37pYUT37aQ0yhYJIFHoaTJhytF8OSX8jAZYuqCjzoq5wv
U7/6UPvS2JOM9CiqWHfiH59k/zSUGf+h7Eir9IikbDORqPdp7pw/jbBW0rs+VuOpl4buTZJP8zfC
+fKy5BP56JKl/0SbaoRiRwpgVhbFf0FFUXZDbZB4Ota5u9pUlFHlkPvUIBYGGMCPuzr3EIE+DM5B
faEBNFczCN6dB9KhbzhfpljUoe/8pSsTLloVR5GtWDwOSbMoRUBubYdfQR0N+9yMuL7aLnQ++blJ
h3u56mEbv09yFsx7SgwKb0pyRH07YY7ZWkzreV5toRSPWWD8liV03FGdziaQSNL/iWMvf1L4DW40
QtQqvjuMiBgrD/AJuCej1rBi/YYMUyRsrzuKxj67fhiXOgaGeuRD6igWOkwuKjaG7ZkngJgmDPud
31P0bc5Jofkj1LBlfAyAv7wdTc6f8rScyyZw/TWOTMAXdYGr/oNSx67w+alTSqP1szPxGsB52u4O
mzWCVTOwKqnxdAy8nmJ0h9YpVr6eMmbxGtnjq0aUJQQRPNMaWXJKHWFrtbKyRCz7xhaJFIUh09eJ
4fZrpcz0VyXI0gNBSvIiUr3RW7Sa4m/M+lnUFMWSmPEGJ3/GS87wFEMBiFsYYgBTGL5V1U6FN7+A
8bbvKF3t/im9ZqRKioinNbU5oLHY5wO7WA5TZu2P8tjxsmzxj17Z/RGHQvKxamH/rZDlnm2B1f0q
jkc8k5EN5mZtSe+s4OIPnQz5DcjGvs+xZJjJ+HxE9x7dI5+iA36DyT73Q8OBkx6PsIlQ5y4r7xO+
pTjMzZa+jgborYrx/IsqHBO/T4FARK2HOd1OndvCfOJbfqgrTZS808kXBcLwh5UVfovZAHdKkBqT
FlOdYQ+Rfe8Lnk8NJzvWfFKs+JF6t2gAfjQkHpHUzRasgz9vjuFkK3Kcf88h7F30wwHV3ZHVmXZE
tCxtQuzAuCJ5cCxbGDzMN4QUo8Mmzl1BUATX8fIlQGu9gPHAbIZDMe5ADBWTetAmjnXNZh9hL0bj
vBBK0/S74Ev5FFKn3lSCTM8mMNOtdY6+Pdi9dbeFHdeB2/S3iebhjzGIQXVxseVt5OX8mpk8+hUp
yc5qLUx/v+sM8I/ofNwu3vb9Ow19djQx5tkXiyjrf0MYp/ECi13Y69WB2jtRidAErCNO8ueEZaQn
rD7PjwvDzmzbESXWFpwFPeoZMwi/42Dl9wv+j/IuhcVoPmcsoUOT01Xhe4p7zWtXxOvSUooNn1rE
TGDmgOfDNGbNs5fSenyh+L2FrpiYw1MssTlUKVwWqNLKHK4shajq+d7ywX70ZNvWSvsJegbVeXGO
89WAQPEeIDzfLHaAjn60DOQsF41IfRTaPnNc3fVhwps6wqqRXvG5cdqSzAzXvoTCZ2eTxNcUH91H
tFtQ7xOAya3MsBd46uJl81c2jiq/zmXOfqy7OsZnRvt0rvYxzHghcLNRfQV5IMZ2ZSDILiFyB63z
XRb3nXAee51oCQOtTY8jeQL28gZTwmFEXRwu7jHCDYdtsJ7wdf+mnSrLCzd8/J73sVheSpOI6IX5
JPU1ALpy52hb0JAyepY878c8fIwmYJAmvQediUC1EdpKkid/JsGAQLKCbLxNzIIVqBgLCvsthz/e
YKY9Ytf0umdPyxAdv1ez98jHHFXZYsIDsYLF2mVCDaOYPsgxZA0L+5DiUfeHaGYKZLBiMFOnorTi
vCLsgFVjT6I/4WDsBkaioGefaX/9qo0e/mTLGr8eK5eYhdZOPizxLvUzE1l8BQX5LCabPSWogr5D
Lis+WeUVkg3WtGMgG2cpsvO8OVhW537nP5dy8kMVJ9lxldQMeZ32jp9Div6YHwZ1QG2stxUAX9mH
JR9yTOnWzbohjvD4HLFk+a6XLS0boN5VYXNM7ctZ+2PElbxjMKuWMS1aBaKyrKRKUM915GK5pUkx
mGoDspRVnknzKmbELeF0sfKskin8FdkOVXgSiFd/XNJjNW1ZImzjjmgc/WB5C6AL0s/bV2JfBLAW
pxpxX5UhfS4aR4M62jQvy+Ey0rigNdjRTJ4QhihtM8e0L2vLEaNDN0uheXiKvQzag7GpktjiRM3y
uXwkReTqKC/6Py4bxwMzRh8fpyFeFUMnswPmiT0/0XQuhyoq0USGyQERuBUXSpprmBevm1l5UVTT
dCjZSA0LGwpUlvHK9ow+gbcmzTBl/LHocjwnac/eqUnBVxUYcysET3XynUcGrQSjKydAvaH8fylm
PowNgdz49aPABFLZcue6sklmztiYCXElt2xqHSHyZ7cLc0rtjqFfbBI6y1Gur/uq/C8S7wS5NhIC
Qm1XQO5273ucBHCXF/GzQLfL2xTCiATMbhlfoxFliI+6QJkbhnWLmC0FacK3pIsc2FFYlJezcmBx
a7x4bK62Bd0tFaQ0/6q49nsDTh/3QLqD/6vMEi/mGvOJffBSjPNnyBY7VBgvwRbEi8KHNKOl/r5b
syGt5zmf4cftRBSeNeXdeF5VdGggZFM+wKtvnrsd0aUtnfuiaHqY1kzjWDmGeu00f3XYqzxqj4Sj
Nyhr678lYR6VZUMyXMiUDGfc87iZuJZ3ErwYVowxNX4pC4d46i2eKUTF+oncC23Fdud7RhcIauAZ
LjsvpWunwU8fGmR3y1XX/7A5PX4ikN3/9Rhs7kDA46nLvHtDdiK23yasyhansdP5047R5opXq7eN
z3I91fOKdWFMNxPLEByYRdtbonJDz1Sqabl+WeR9DXHAPs45fAH3ELDm8pd3IYEatwJ948BY5b9l
Wf2fNYiUn2x8JG8DhzrGe51c4Vyg97tNOtR7L2Q7u9D1QOgQY/4ZuuIp4IVLYJ/JFgZhmGrMvR16
0gkF8XdgU/OtsPYp7UjeSJKPxwUAQVVD6gUwhTZ/S+W244au8zltZ8rD/ZjT9FrobH0wVpKziIuw
1KDlBAHniy7DRnfSXRW+aBCkSLG/SrbhggOa67dKunwF7QC6FBXKWJQ4w16f/hUaokp1RBBnsKt1
fB7Yvu1x1B9jpXjfvftJO4bHa2Oq4dF64OCx2txI5PpPmZcAwQRrcARNRjlUFsZ7e1vMrNVFmWL8
5iIBkRMr2/85XG24jLfQg8B0OYRgXcx3nSyTVx9lyCcWUdweS6raJIZWNuCMwUGXARlmhWAt4mv4
XVj2+WQz/PFJbMRp6xU4vxLLTruEyFPNrBAn0MILryw7et1gl1G/jmOJSQwh15De17i7Lb0C5D1G
Zz6OYdRNtxKCWyWaZLUUaTh1PfJ1oVnxrlZHmV4sm4935vZ9qs2KMwQbJ+xmJVsume/mHNpOT58w
gUHvhmhWzxNZQQJ0PPu5Tf1xMpLzFzgHisZQZhu3EPt9jzbfpJCcXzWLpieJsrIaNKe6CNZF73jb
YReN0WBTgQ1Lznu3xq3dQCDgLuTnKcNOF3wfHcaSAnWktZQ93ksZZkA4j30PasVHkmiEH5BCYXTr
98dVwu9ZdMC9dQJp65Ju4ADilfe3PZvTCpSow8hpEFXs1nyt0C+JxoMyzxov9esBV0iTZlhkJo6R
i1Sdu+QJxNh59v4Bw4Y/ObwRzweJ+gssSeQ6Tao4mUiGMzK/pgczkbKd9fBnxiJ5jf8VK9HL2vXV
rkYUnXvV+0aVrnweBxK/216lDYTJ+Amk7vS49DL5g4c9a0IuVJ1lR9c1TsVQOXjKK5WJuOrm0LXd
eAwfGQdnmMmYX7Y+EQ3jYcMpHkUfsJt1IDT7j8RTeUZpeXE6Cvix8FzkfxkW/3fRBhST8GagbHoR
rDcnMNKQRTvnmmxl+5kZz6Kq747fCLoFNTPs4apV/heA+5/mlr4iJMM3O0J9Ht0AzcqCp3+LeczO
kH3Tpo9ceS3KNXrcrP6gi1raUQuoK7wr0a8NaQ8jyIDbcmD5G5iF7QzSaryLCVbGYTrUuMj98C/N
jbqAh6Qv02reNjb171NMUYq6AwNgQ2nrEI46jvfILS9ek6lnTVjBR5wiWspqFGuZVkp5WXnD4qab
kz/Y6t7weR6kCeUq4V8RnrJ2RmbGWsPJMlelJYetBdwTApc9VhcaPcLWpJ3hzw5bpOmADM8PYefM
IaebxTPNW45m5XoXQcjsbM2Oi3CkEfSYZ+2HmD/IfUuz6OQpVqvAShnDA8ELIMnx/Qilmy+Abd59
A5U6KIhVfs3L/8R25H/I6JV4ioVjulVJ4dfP3mfBjJWzI1kasQmd3kKJMoOPotexusPHjbAYksJJ
AJl7XcRTiqKW7CGscmxyfsj0u8+SoO/SMZGQGzNjhX4tsVK24to7EtyS8aQT+x82x4X+V0SWal/N
S5+ssPPiF4A2EDdtK3Q/7KLe84GD0/VJ+Ws3EzB0zgr+CPlzTNr1mLv/ZwEMbcqMeRN272Vlt2KN
2u7Qg69B6jJAy9zAOo4bERXv8JAuKhUfXo85NK8uyun02PNOv2OgXICRJhw3su6n4N9jNHOsL2Vf
WHFCrGQS1+WklxtIlRR2hrEbl88D7r35bRmIn18T1O2sddnj4nfo3rLrUPV4WYcHtS1a1mWCfGvM
nZCx8grX8jw/zcYEfNI8gK2tRg/Cup5sskJqyHJYZu7KMsv9A9IWOv7DRMoXT0Bbcf/uLQlLFfZ8
se/9rPEwpSmkp6TNvE1/QngtkucRJAv/FAjf/dwZnNgIeIVRvW8OEheYZhUYhqta9ySrwTSF6BnQ
x/B2K0T0Vlo8JUifz0ehYxgTeobFeK4J0RWP9n5Gn6rpwRsbcqBXoS5EsbtvRkCcafoNrqeoYgpG
X3hplXESsm/cxftnYhc4+FroeSonD24SKOvbaAfrA+59s7Zll0T7j5FEs/1XglIqUsTWrm6dgceQ
pO5qjWsdnDKupx7i3+YW/j0bIijiSOfKiugqF7EVshkW2M3uphSWoxFiPKp+bqUnMrnA77P667ZG
m1QN22QxPW5udeWZiaFY9BXljRywCJX34Vd+7JLXNsbyO0xoO5SmRkpk0P8nQG1lLw6FRItu3MZ2
2iGqiiBSr6JJII+o0Sp3iNYpHBpxjk/oqEgHw8BSRRF3D1uCjgd5j5kU0241p4gq/Us8IWQ7ZQft
A+w/QoGyuEesBlfryfUHOLA95nS6aehh0x8IWHP4vuHAIp9DYmIIk7SfbB9fYqyB5hJYgcErB21r
xM/emFT2RdKGhM4zZidhIoP88JBEYBvOEl8mn644TzDAoWRWpeFHzA+2NNlmin58hVjgrXos4pTJ
uEH2lw6/acKp+5jYLkYo3J5Ovx0YgV2f+izj4rQUvdNLvaUk6BsPELDR9kCR6eFAD8hz+EqueV0C
mn4hwB9G19BDOSYjhDnHWAodsJ9QIbc4/QTfP7IWb99UHE1h/HqDK32abwnBaKZOuEtZMVXdTjCf
+AznBD5pOS2/8TIP+S02aa8rbTObn5LBCLz9IwrS6yPZCqR/mfKTi7j/OIB/nIHOJUix1eitLiU/
LzkP02tHN1zXIZbrMw4TOlwhbknybSz6vXuy8XSYW7TAnXqHmCh0l3bbKht41kk74HEDNjl08VeU
w1hWLhs0XlEOWAHIqE30LnFmqxY//7S3PazRE9JriqxNaBz2xy4HofNBeKDLLzi+0r86c6EAtQAB
FbS2LfIHApEaMwekjezc0RWGq0SV02ux9CX6Ox2NKW2OKU5XhPnk0w8Bk83+VGK88DWEUaZv2AYv
+pPP8P62SwkRuMp2F5a01gKrge9WGZu1ZRK7rcL8EJ68Ujao6sCCR6iHAfzrcwTXCzlBYkYt2oCQ
Dg9A4vS9TvXu6q6bOnFBYquAKik82urw8mCbU6XuVfPI5t9jS2P3Ec9FmjR+x0AOcvTw7y5NjhXg
GKHJP4+kVGdj4VjLOGXXMjOg/Qi8pXU6TqjXK9IYrxKIjAEves/AYJfosKpL3GOhUQougIoEwVBg
gwcgfetGApZomaIJu+rD9LzlhaZPG9AuQIswu4NaOMi7cexZuFIkzFxhX6d/SOli0cKwEf/AKtnx
jeObRfCv1R6J6ZLCDcri9XWFR4D9peDmf3cd3paLG2c7N0ghAjPIYkDBK4P6nt/BlHC85H3uQfLL
uUDVIYmPRztGw3g/jEIBbWRy/8iXMnOPsSuXX9Dy3F/ZMTnW5dKJvFJ7nkPV49gTieBerW3ZHUU9
HIOQuDjQYwaaEf+4AwlDasKXxas+RNNtmQrazlweZ1IwN6DpxYKGiL9eZJWWUEP8sv4SFrEx9QY5
HXfFsXAGKjQd39PtUP8mCIV/0T+gwreQE/3LR1g7eBlQRNjdr+sYIeHfR0d56qCQry2Mk2FpynmT
ACY2E/Mj8b3FY9uDRDlh52uIXin8HVj2CuP6G5Lcl8/4i67fKufUDkbfiQWS3cjjtYMSw4estv0O
BxzxWalQoFlkIy5UEndPIHCx61XB7zpun2h25EkrYGUB2IrLvRybmXiZnKNljdIfseqUfsdbxezX
/gMILqtR3/1UgsZeK3xxkv3bymX83SdKJ3iGwi5OSMFe6D08ZLiq+w17X7QcNatDlKQXGJQGZKMI
EAtmU8vLQVMNcnOFVaF/5qnK+SuIKvoKCnbkf+mGmSLeh+OHQnLyC1ZM3VwnFOcDVqb2DWd/tE/R
K8fZ9ZJ3jrOasYMULXVihO2U6Sjv7+20ZNP3MV9mHJdcRORiMYCxS1mAMjoxCnrkBIdXvzcIf4BF
RfoCuzuEa3h82DTE/pvGr7q1QttbjnOJ5XPhtxbdPwi7yjjX6Zt0IHfdeUplyJoRi3vP3KDDp83h
SsJzFaSVtUBFPOhZm5YwrlSoZWHqSfhRdL8mMg3kAYTQ0RU1Xboir0AiBd1mmjJyKzig8ROaIder
VH2WQ4ReNc6lfSi3O1N4+7ZsQYsqIukmqlJLqA4KEudZ+p1fmcRJfzn8vllUIcPAB4ED59D94reQ
3sM+Go/fFG4lmNrn3OPH4wuIyh8k7CpvbYnMkzY77LE2NvT4KWiP/HG6d/O30ln2Fpe0/J5qPMk1
ylTj6NO7ReCfydz9S022/irig6mTg4J1IDBocbydAqjjOgIso39SnH2RqPYSGV+vhaUktIcUm37P
sdkfnSYki3V/Z8AM9j0s5HhZeTrdR4A6r9tSaHhQkClzkVNHPDSGfWdVHOXDBuKYeeRsVPs0a/Gc
63mKn44EPtSHqTPRwyLhaMHNOfvHJQKsgjt7GMdHbQQ0FTg/sXAlxTS1hEUI0mCTCQRqecKztxm+
uatKDOXPs1xFbTElVAuG6aOyhJaXdYa/85gj/QPlfVtZTTwVT0uC4LtnglNRNGEw6icmEw4DgM6B
uhRInPk2ymlF4yf6BCf4lsZB1HGROxxic1oilC1zKc6oQoSf1Ceqhm1527/s8unztG0xf5HHsKpv
Beq0h+sqJv2F/fGqVMFnoJf8kZFXR00P73UKg99ZAP1LU7HOB3hfwFV+w0RSqlav6fGYpzO58aXT
1xJ4AUaLMkqzVzhaXN5g2Nq29zClsFcyS+X01i9dPLc9d3DsJNBgwAjabuOPMdqgn8YkngkUhnEb
T9x2srjMy0H6B5j4BhDEhzbdJySFwfzU5bSoty4LUIUApAy+gSC3WwdCNj/BA28KUI/Hjl/cjNJn
xFvB988FNKZLqcxhrxOcva/Dno7paUmXbmogDXv+nIQOUreIYMZ8lBDDEO8mE8zmVabS2L6GaMdj
v4zcGGxJ4OYjNwjc+CHmPoVRccBbhU15stFq7oLRtwyFNfKSj0EECCwGXk5w5OG8qUieJnh8rtri
qKgG7FscNYCqedyibb9bCwTizUrxl5Jt6s4cKbrty4jCDRR5uKdWaC2kJegWv3HoX7XaI/RY67XL
sh9AFJ7WLMpVds0DCZ/DgrfozYapv00u1b82rJzwalDoF60xrlt/M6ak8Ffg6jA1hFg4/xYfJ8P9
DnXItlJH29UiYxh/Ta3YM+m+guijPdsf/bT0v9eSLmfmTIz9JJO5+AILP1lPpQ0M2b4BILmev1ie
O3CZHXicToRzjjrx419REsLq/LDJXO+9ma+wIayvWkW5AN70uS8bonB11bCBWfF87AEuBLyJBqMa
iz9hnZC1NCodW/zhOofcoGl2n+loKa+b1OvUYB0M7bLdiBn8D57q/RcP3rTweWEdIaedWtslkZjt
80mmxynl2wJAGLknoo/iNPBh9PWx7wjkNAkOq0bp2Jx12NRfIKyxPchoH0ie/I+zM9ttHGm67RMR
4JQcbkVRkyXPdtm+IVwTZzKZHJNPf5b6qmH832nAlw1Uu1yimBkRe+0d9Q7H5LhdKO/OY8pcs8Vz
8DGHbcEXUpbEEK6y3br9UN9bRSLrfZXr8g5ppD5k1lLfdUbuxJxlNprjoqedohbaFOEaHoQs9D2f
8jDGlISVhCbxzCGiw4UudWS6G1P0ggfJZaN4gIRQPZkLG/rcUI5bkAqi1Jd0BFZ1VQjR3Za+Yiy4
ztwXfe+iibTq4oo1fRfSXeyXQlmD5e5nXET2m1JFzsqfYq7Odm+KJzvzgh8J5Fsa4TFKpk1gIBL7
mFf7jaoL+88CHbVuzHCaL5lo50PllEAw9YpA26jr2IDdJTesLwlSPnvl/HLa0mt3iKt4B5C3qzqa
GhbDHNMVfqK27FQezESEDiWBTV6kmbpnnhhlwKISwKrS6tgqYLq3SZAzIvWkaww7gTvnbsn0cOGH
vIFtEWxCEMH6hPcQU2sZqNKKkmw0D6uANorTqjTaSMHLrWQiclcEa58e09lYNpL26wA+3j+1pXIS
ZkrepB/9oGHQsJKL225K5Rv6FmAWLpyiz3jxJgc5fFbT9a5f271li2DYI3TpJW64Es0/pjna7EiC
dCojBhMwhrPjVOt2oM/Vd8yFgdU4WDohY2O16pldDxZ3xYqxp92TPeca2w51NHtEXGJr4WiENBYb
xL2OwrIwQyM8JUWWKGCfiu4ohDgSN/4wopBqLugDxyBg1tDIhAZzbqd7+nn3M5S9h+XInbJlUxlu
+uoBt51M3+juBVmabuyuqrVuKTfHZGu1IPI/zLw0GAuaRhD780K1zJc2OHR8J6jbKLCzSNA+IotZ
bOvcYuoa9ab2vVbdr82cJQzzFqtj8t2nCUQHbO0Tlco08v/mKZaMqm2eCQn3jdMs6fjiPrS6F9dt
ly0HSvrM9iZKW2Jtc8rvfA09FqQiSWUbOG0OAsaJnOImIsAt2bQUXajyU8wztj5NGpM4G10hdlyV
sAop2BCaV0klvVFzCXkyawjby0TB6kXcpkt/ZhVMV+wsIBB9b41dbyGasHxudz2H2TqHLGkGG1FB
MUR4SawsTtfC8+7nBW/4Rnpy8e7CWvjrHSBfNh/hIq57g0zeqkvBq1qfJl/07kGnMqf3M5fZ3Ydt
YmV/bCwHpPUaOaOODMF13phlEryHbeB69+y4711eaiOzcRq1Vbr1MpOFseOSlF40cCg0kZIDNpNN
B/vWPeiBu5ejP62AsCKyks0mIr8sQYwYkwGaM9IOsO05HDslgGgZZhsv/NnJPS7YjllL7wTnWrVt
crGUUyXx3CzpqzM22Sf2MMbdbiZmf6uUFoxvQ9cNxlfUWLe5qWcf0YcxJdgmOGsHl+10/U6adNCb
CcuUzVwVBmBbQsczLOr7FxvTjtzVvZ+b+ybwpz9pJokv9NZeHgaHfmHDWnK986E+U9SZcbzt2mGs
d+ukA/XYrGNpAL3kKWuakkyqLJ7CpvxlIOL3t02WBn3suqHee74x683cVpmxKa4uA+rlOt3pJM8x
j2BWjrzFC37DmbmPXSLzc9b6KKBBZtPZBnMObLKug94pSoklwiVjymd0Wz56I/VNpvAsWyg2aTU5
yWFsZZ3cOsZqXt2eQ+MAlJvQYheXeODmvZ37/K5pGl9vRu2JZyFZ/k2PbgbF2Ra4Ji9zjzjxJy19
fF5rk/lP6opxIdChIZ9cJtr1zi7EihxlLOuFL5JFJV3O66HvRXJfraCVTzUN+73LpQtDgK9um4h+
Wc92kZf+LkDm/qDYItHWbjhF8w2c8/rDHESo8AIqyOtAOxOj/jF3N6W9Cr44bffeh12zVSg/f7zU
1JQqpMkejGnOfmRz3zzzNiNcisQ+jKi8v7pcrE/LIryz3fTrT50X1Y5MpOLsm77HPiuYBtQHAMNc
Fb8IupBNVNlCY7oWy9kAzOujUXULql+q3moMDbSmcvRva5yh3BDcnZbR1DgTS0bkvj3I9zD3DOS0
an0FYlzuVtTHY2X4eAfrJMzjgkUyN8bS5rdWNdEZr4nB9MvviMahFbN9CPN03HWWPe1BR4YPuDLj
bs5yFHZIzBuMpV0YY2hrfoNGmRGOGab1/Ww8B9msHlstl092YixnC7PK/eIvp5Iv0p5aqXsyp467
y/TVuAc+T0/BpNSxNWzoaqOkxiT+y4wtMf1iLoEbp8+KM1QYLjB7sVidFop3wGFJis8SXi/GGiiH
3evtcU2FebDnRl98TmGAk7r90aZAtQZP5Fc25e3fpvIwsyyD8bxADT2SZzCfy2kZjy4QyNlxCvW7
1I5xZNg3H/lRdDaU1dkl8MrwnE5Xoq9PrAqS0MLmqaiLq0mqLSdZwODRalLEMFPHaKaokADZgvHY
AnMTFmiTuOhxwaSjJx/JZFomELDA6Da0nvWDbQM4itloYnvI57d6qhm5MtzKwq0m1PHQZ8tAW8zG
mEgVNH2T4+Zb6dc2V6oJdMpa+J7MG8GEO0qrEDxikGqEAfS79NIbHSiCStoqMkvrsy9948h6qOSU
BIv/vhiuw1AuEBc0kOGnLowRaMMsXmfLR3UZZ/uMwDIfjWkdbzDCNNskVEGcEo98kqORb40iXV6R
RYlBD8xlM1D5Xt2H1t6heSUJfNlhkPr04WsPwxpOB5pZ5zPo5HDTr6J9YGjI9NXpqbVJrosM6U8V
covpcuTlxh42tsSaYIa7BRMmcdrJ+mu1cJoVmMF/eEOjfqY4aB6QxjE8zwiV0qimPStSB25IvkbQ
x2rcMsCy+0g3/vrK9xdopWuDlwR9q9zak5n+1WVjxAgB9Kxo1rcW7xzi7ZiYA1Wp2Vx6XQorEo5r
PaWG6BakebM+6bSUNNLFYl/owsyTRPDksmEZAhAzqg0rj6weriAXr5lWQ1R2Y5pvWPCJRTqYqSDs
td+W9ggExFRFPw3GKIOdW+rqR+C5TGEZwcX0Q7By/tQX9zBhTHUYFBhHLcP60DpogCzJxTjEGd1s
qPzLLZ678ZfXePkb/owe0cOfCRpzy4tMs/ox7LXXPtQuLoIsk/Vb37AlfhNq0lo22eAGNDj4onHU
VRBF9lDeytIB4QIs21eiKE5jnTD2TpxhQQNc9CmXrnmDQ1vtDbSXOqb2LZ8XikL4P1xumDGMCoWR
NaDCls6Pui0/msDr8B0PIxfh6BXs5CEkBWHSc+zImoGrD4VWQLpkmaJA49reUlVMW4+ZAvjQWO/d
QotPGyjvtsdLsrWDhpuWx+pxi8y0QBnaRERVXEZ8y5ZXE8hs3CCN4b/z2Ml3FOYCTN71dOiZ0eS7
GRoCXzt6g3/CD+k8tLOnHtJ11YfOqssJdTkboZo6629ZrPUJi7oJz18bcIehSwMGlNWFfzomq+lG
X61/keWwDN52x/JCAs7g3yDuFgJrPq3hAURdQzfBFhUbip0m2cyY0g6UgsGly1QSMwwGJ1HSiWpW
9PzE14aQDAk2xGbfDS8JHkzrB1EG4cNiaUCNtMvHqth4zowHEDPKuPPrwTrWClQHy+e401OK5yvr
6mSMJnPwT12VksrXhm2znCyyCSjNBqvZD/1ikU1vyvVeeBTtZSinaet71foj8bIkqjNS0fclcTwf
aev1fygqxEHTUu1WUZkx9pn22V4D63l1JuuPbHGviDFIuJdWJL/ZqdKPTE12Bt5ju+esboaYLHYw
Y+Y5otw4OPcYwM2EsYe5YZ0gLmbmkIPxMYSY8Rgw++VLN9fusR5y45MRg9scNA7oG8xlRLSXdX6c
zU5dRGo0QJ5h251LY+K7wQa/20zzbwsFtS1vFCMpMuIzPEz9HG6Yfi1/XS/vYxwHgt/JFM8ze2/y
DZI3uhz07hMZYMnFBF65TR3Z7Bm3SfxInd4NjA/cjZFOMouJ32ufprajWSsqRjFZ4bS3Om/an01u
NPdG6BkH4Xfrcwf9hf+TYdQaDeEoC7wuBZNKzwt39lhWD+s6OztrXgXDhzb84+FPIsBgNa8wdlke
BlKMWEw+hPeOCvJzmej59YrE3Noo+y++705vVUb1gZ9q/a2sHlh8mOgdNjSw1YkRmo4cNfYnA/7/
4WoyxPZi8KWIutCcLktfY6YZ7PVXZjrOow9qfSRkvL4v7HX86ShndjBveGXLaY/UAOnLlJWYtRIR
gKauxwJhcRC6/pjs3CWZbiH5CDkkVq0pIrcvGGYDR3iQUWnQvgQTntmYm0bfpcNYNHHPNt8nz+Sa
KPG3/lxGF7RoCRGib028WMVnnljoTJaGEg+Znfw1IQ1jV43V+icnimzXD+4Y3AWTBVc0GNV4Vim+
ixN7C83XvmdMFWfC7EAAB+kXxyyFMWkZCqdDuU36AgYnL4jG2+O8DuonolZCK+511l4ghY0XWzKE
3oWN22W71kfBjkp4x3SHmUj8llnitXvd4ZTZZAH3N2FIdm2+lpbnWXvFZlQ70hUPgUCNaVqVB/XX
4MpeRiM59Xpawi6SXAPk1mlhJTqi4Zu7M5SdZllvqLBTMU4qJoHnJxs1PSgm6Z07Gk7BPADMZtmp
YRBHw9ed/VEjyEdDlVjTI5egPzzPc5Bmx7W1Z/eBaLV12ZSdwZtLM+fc+PofvLxP9B3oV1Cd68So
SHOjkC76W9F3xTIwh7PWHUkdIOGLyt1ga8huMtqdI7xuC4Rus8JO+aaU/FFy3kdzqzPfnN+B869y
IZ2ugeVItgGxJoTEnCvy95zXBj0pfEabLVtOxqrUP2TGBDa/SK93YBqabrZisyZKUO/7VdPvIsuW
4kJaij1HTHc62Egyx9vpcRlK2qDSA36pE9OVS1QIt1cXZLQgwG1SC5XCkfnQdxuRNmq9kWPoNI+r
gry7Mz0T+DvCbriqeyegb4dyFiJ8NhuTqOhlcsflzLRNf4o2BAbZ4JMZd22GzhluVALORkHtC29i
qSTmFUILSNEHpmgfEgAcbENs6v3wlgB/BgPCxYnQz/LHmhrlDZ2wO/EI+6dQlAljBMPFrOEL92eH
3v2RYlo5jZ0LpW/NRDi0Tc1UKUQx+8nrwmBckVRDt6nuMmvIo1ZAGIpAgaDMg4ebAgPfe+MMDX1i
WF10JoNnboVw78qBiykvuXvtoN+vcKv0CMzAt3TM7rtXmY7E10C82gaSwYoKdaViGDvWURXQaG1z
ZiZsTmqbnVeBsvd9UQnmpknlbiGQ7PuySsXNoKb2BNnWPoLS/7RkmGPbK/p3ysZi19teEeuUVyN0
a+vJDORwT0R69byMU/LQExwgIihi8+IpH/+92fdT8lRex+eRZ0zptO1Wg5sG3bLdWaMm8GDt0vLN
DZNufp2T3Jf7sGBOQFIJpz2RbCrl2nMtd4LSdEl/CGb45i23xsQqr3Zpsn0mOImpyHMld16xcLFO
CbwiCQYBY/Z/JqP1bM/WARU+eOB5FFW8LoEV3rZF4BDMMYD1b8sqyNrfGWEfyS4nucW7hRmqdcRu
PFVf/GbJi52drV23FwjXnAyLb1wq3CuwWVhXP7xxxevbtflnb4PBxaAXzr2ZdAv1pUdyPOKN4YTv
xCyhStsANnLXlSOv8hKS0nP0En8djmh3zB1m1fSfM6B9fsRaVRkY3BZWIVr4aUPibgpYRR+krjo1
npw/u9mfwC1AJVzmEV1gbhxl4nrDdqzKw1Q3HAsgFr19v7KFb7z3grQY9krY2n/2od3O9qBlHmtN
EMiB4dGEeN+P5RCBtgx1nIrUXuNK23n9aDNVoOkGcMJAAdTRvpX1qqdz12A1305ZMVJHi9ayNjUQ
IE0OtYA8s8Ceksk3EcXikilCtMz1Mt03ps9vWRbSaLYyaVexk76YJBhN2a8bDGQ2zU0xen+dquZK
4YrxX0db9odhycuPgGmNuI7pJk5tLzya3C0i2cD9eiMG1FIkF3/CWvHemSHuHXNBuHjshWkXZ8W2
Z3OjRzxCbIXIp/5eZyj8eZ1bT72LgW2Li1nvByxUCkC1CeTGTmBaGG7hO4vbhd0Mkb2kjQ1CzMRj
x5CGpRImDxbIJDWRgqHHluIOF4r88HpJoOMk3ZFSiIzDZTMT8IBylipOmn5ifRTFwLQ+N2uRfhRl
P3M8+g1zRgggjxQcK5c4z3H2LOesqPw3PWeuiEo2KuXHkfU0cWEvjXF2ZVn2++GaQLKHsKzkhiDH
dNlbjD6NPwSjT0XU56m68jlhkf6qeNlmNuJNtoY+twhm/TREKGFXieNpykcdJjWv0jiUxA2MiZu5
v6e86Oq/Q+2j8DPYL6ujJriAEiVZCMfJVJVN29BWDfBdECgcHWtW5emNztgt8YFz2fe5HfxGyMew
MTM3i1zap+lUufPs73Hyjj0GprYXeyeffXUgbqB5REkJH5W0pudhlosdKx5KveU+XuqLMdTjfMPM
pHhoWCf7Y508XUVeABK1c7x6TnYVQTWHVrryJm9K5q+0/QguRFBYp4XvXZSVXfCaDwrHiUvB+iu3
E52cnJbq4r0gEMjDGUHsKJye1p+auW3HhrK5/wT2JkJtGikxb4QKE3/PwFkkcQeqeklLK/9cMCM9
OYZ2fwzUPgjk4C4cSiLL3dNIqILeKDmaRCBR6QZPqAdz91QkbQQMwrip5h6VQXiTkC0QB8WIuy3A
lrHEZKxB84OXDI8t49udPazmrSaU4IKQKCBBjHQgz5FEI3LPGLW8ADAUAKplmuyuUBX8VwG6Q38m
8qgexXgsEkuMm3m2wYzMqvlIq+vwcp2C+ZMxdPGUjUv1Z1nQPCPeMIi5gSJoywFWHxjdJDvWbrN5
A3FPvo7Eke0nP/Nu6oQACTe0jdsw5doZJbPnfWrNM2itgRJX85NvwyHw7X21Dv1tTy4VFs0+8c+L
BzVThHZfxFlCdRmVZlk+h6NhvTVh7ZDya4/WkU62oFlPiyWenbQ1t8zpBfoTSD9XxGoUUDsM2PZu
4ohtGFjo6VL7LREcmFA2q6wtzFD1YCTIsypnjFfg7yh7wglU55uoZqs+CoyHhOB07rpPaD025A5P
n50vZ6z25RDOxzHU/k5Rfu6EKpo7eCiCeMBcqlNbsGkOhW++reryWikk2W3TFglAzeC8+LVhlaei
qvF2j2gUt8HQhXunCI2tEuGDNl3r5JLBgzyXlOGJXlj+HlBMDn6x9N590yVhf0GsfElpX+LCt9tt
pxeypUIj42RCMOO17tYHfgtx0TYNAYP7nlDZeSAqDHCBKJb6hG/VpT5txLGn0RvuKkJmMK2RE5wS
TRDAASd5Vv8xSGu+aZeuPGE4m6PVS3D3lX36C3R0eAvyRsH9YdInTqAnUsQL+HgFgXwba2IojdSg
8LSyjbA8830f9hVpHnFVjT39An7Ra2dwFXDmUWH39KCct4nrCH4Dtn7EeDd+kFIhIs+Rv2tbWrdD
Q7AeJwxG42yq9024iucxN/tf9RIoFI0hPKq8dJ5a2BbyjWkqU14FC8Ym8ME4AkvuHYOhGIMZdHl2
hnWUGrgdvQ2pBvrG6ZeZmoPKbcM7ZrmMC113AKhsVMJQsGa4JNuS4au3ZhdY0uBUT93CfxORuEZ4
OZvXpbNknJDfcs6kG3zKcu5/tsQUnbV3zaTxNBQUQvIBO58F8IU8cuo9okF8201v3bnyHrlZp21t
MVklCkM80aUYZ6+ax3NnZdWwdXn6zQkA0Dp5LvtvefmJFGmxp14xgDF8beDrrWjhTs7PblXJz04p
6yCzgI9VwBTEqTsUh5qA2JsyGeerlXuYDxNrbo/oweM2SQf7J+WBfjYTG6k7WLpWMapKuxjbq7eb
Z5YQeUURHmyWKeKHSipKLuK733vRwex32Ic2ApJ4z9SU15FFT1LHLs1qegjasnsOlDW/so0iBVlr
DBLwJLTAYvPFBFPgAYLKyM3UT5Q/PWbhlVLwkaREcQ6sfziJ2e6ouQwOVeRaW27qwWxuKeUGuDPB
ICBZIcmrTHUHXfXNRWRhEg9uMtwsBcI6dG9ycjvDfFHMDxVCl4F1ob1mwW36zvwtO9q7ucILYnlW
9silXt55XtZtU9uTr2Y5VgcQBe+CkNrvtL1wBkjmvPuiG8Its7TyxMGGXONlefPugNpM8VCvHqmV
VB0JdN1VDuJdRX5+Ny0tfsz9aOyMxS0udE2Ypa2xin0H/DJtg4mwNlKSfpdYvn+u1/NW+3Z5R69m
6W2Q18vFGlu8mOM6FDFBERbel5Y+jSQtMjtndi3kJKa6x8omgkrvQlYkFIQs5GSj/yyK1pbngkst
w400i65nVw2IfbUhNIyKeaMMXyS3ZkbRxvSc5XTjI5Bl7hYUxbJm7lmQhEMKo5OFQQ3rSVoY7BNE
UH3v0acLclySbOBgrT259reMvekvaF2GurzjHsbdvGm9CsbygrzObu7dSsRI+kfXBE7vghXa7dEA
MWv//P8zU/9XJOuXIOwhnYFw/NQ6Uc3dhiCVHX727/3oL9m45DjU/qylfeLDee/65dQo8z9SpP/H
b+2ExPH+K747713Lr6rGOmGRxBK276vhm1t5nGvS779+tGFBp5SU0adl0LRuq7fpzVl+L6vZ+RKA
mxoJsw9V2qe0H+9od35w9f1H4PX/+ki+RKfrhEMMLM8+EXOHWTt9MkqA7289SefLl8SbTVgRG5tE
Wyc/3UF/+HzVv/mzr/+ef33eqAxwLo4/nkixqTirrWNufHP3hPM1bNzBlmkz9T5lMPVbJ7cdImgC
9c2H+SVhHHw+KIRJFAIlJSancgf89L1Uf+fLXoK6kwQz5EKeSAXetG9Oof/j074+sf8jFd358k4q
LtCMnkyePNgLI6rg4MBngHByAmS/uWfF/vJ2ur7AeNEq/hKr/OvI+g4v8PZb30T7y9u5MBzgjm/k
qQqDj1K190wy/n7vR399NztnKGu/1Ccu1DvTjfG4fm/bj/3l1Vy6USEo5fpkEkQfLPdCl98Llre/
vJiEzuU4pVN9StkovHWt63YVmovvfcH/2Vnyr1fTl5bZ2b2x8NoHzh20RHeEuBy/+Si/vJxZD1vc
B+N88ubpprfSvdkW39pTaP+TDv6vX5wnuXbk00+nxh5i1je99/7wzU/8y5sZOAQADlY/nRIWUceA
NiL2O21/8xP/8nqSh4XbHXjnZOkiuVULLS6x9fn3bk3ry3tZEt7QCQdWtb/6xOXo/UkS8b3f3Pry
YhYhHMOsSIwVGcp/aLQ0C7Vb/sex9T8uN+vLu6mMWia1vQ6kSvoDQDYzpSSzvvdIrS+vZxD2WUlq
ac3+Fx9YPz0rt/1eCWR9eT+NtA/KKVXdCYwCxL7CVt1ZBHp968Syrp/Wv77mbroIIqhJLucAJyTC
SF+KpZi/dwX9s1fjXz+cPdarLcpRnhLLutrRfIrZkiil7/3qX+7OwAIlWf22PaXNGhCUMd0ylG+j
7/3wL+9oQwZSYeX86phByg3JIDsLk+s3f/iXV3Ss+rweJy633KyeSXdBi2nG4j8+FvHPRfx/XNDm
l3cUC5fp6ELwweCRfbaNYt+64ysqIolpkj2L5NK0V2DZP0p/PS2tinTfrGcRhPW6I08ifcXQWB4L
wT4bP+lDeh3VRtdGB5m2/y0WCBcQrvGaOK8ipO6HRNHtktEATWLgLVUaJnGEMhTaFqdOE+8+T7/8
hWhU3IsbhgHB/dyE5V1lQi9Cri23uDHyk0+Y1CbLjGM1uk+5Cu8KNlSN8/Rj0dkSL2vJkIw2b234
a6XfGPNz0DTlbvDMNAarCXelCq+qqnwosZfEVTpa8MDZdLQABAWIAtnp+mZZ/HS3tmLsX1gAcHAq
NbcbbF3GbyKAfSYHYoKAII13IhQFiMfZSzT2M07UliFUQZBslt+FXZLckYcZm2k/vbM9GIfj4G1Z
/uvE8Pw3VqDeVuTaoztWd0YzIT5knfHsq3b5XEIqA8+8qZuSJJlE+gfLIJAHTyWhBEF+Tfr1rYlg
h2UCwDT6ZWM5DQAKXt0Gg467YcRwztMRYLO9sWR1pGltnpYgSfbCIPzaA2O/JboMa5sG8ZtIBHTt
+0k491Mg5h1NYI1p1F9wc2EIj5rEGGKnmMfIK8LqR5GDVeWDsbdARO5LAq7IYLtFrGq2dVu8rFUd
RFRnjd6t0jiQV/IsDT0zFsFCSb25DVHE9JZ85XsXF04EFErYkVr0gdwAouzLLDiTyjhDGeizgdcS
75uIrDRJWKRLirvhCB/vvrfsE5JFD55jYTJo/B38Vf/KlBEcYUJRJvOfaaVfeyFpNRUUY2QTvhUR
bGLuvNmwvQhnLV40z1Y3gUNCPWk2bkfCMrrd4PTiKDs9nJNwuG35Ml7DaeMgJKZvHyiqLHJ0ZhHV
kz6Mg3ee0+ZlHvTeKoOxidsJc5MbetVjj1J/1sK8FCRRxj1pwVHmh1iWLKIzJ3Jmb3A3DdHQmS8W
RMjOJAWbL1oR1pEI6vLkr4ixPly9F+D0ddM9gfloj/1V1w34QOX4NywDva19/Ng+w6fjiCVq27kY
JFMvqNlosZILPJp/Vnd9GAbWTt2Hqd8TY94rsoWs5UzynSbPmTXRuXcb2FA0CC/LRbMMjSwU3a34
I9GLsAsOk3NK2VPx5o4jLkgVmE/EUnhnMbcYCciurX/MpL3wIbhzxMKrUD8RXnMRzDXsl6QdWXTQ
HkvHM885ka5vfdebu9EO7zujkId1Rh3ysy0xRkfPQdcPl2nXX7Vm7G1W3Am1GV3mlwEM1j7IU/Jx
yCsgL4HvdHS19uCBWR5KkoB29ZyfhtK5Icfsp59Owa1V2KQ3DYo3W69yfVvzqiIWIc/Fnuh/O2pn
ZqZTl51q00HzqntNxAQRt2yZCAHIPeHn666bcucsbL9It/a4mDvymi8iD+1gS/Y4YBppXDFURWJs
Gy2vldVHlrHUgpSTKhKF1/6xksZgcF52r3mO5G31jYoz/J7naU1eq9y7+sPWqb5zGf3s7Lo9ocHz
bhC+G47XGVbrQg0CzW/IzeGYSdwDLoNPDJLWa2jQxIGssxEW9bTbGkw4YQDBZ/nvybwTBF3Ey6wN
dHh5hZt8ZRhxgBvmJcMtFQe98rcB69/5FVLFs8gw1+ncbM69ru4Aa5ILaxvuDI5w2TABdBwDOBuG
hl0iMxFjHAcWEeLvlicPTakOfMGMuxTLzi7xM0KPERiCBU6rVTV0gOhI0cLox+ucdOtv2QBGlb1T
PgFw2dCEc/pmGeH8VJiu96aa0biYLeRjNI9DGH4gjo+/DMJ3Fak6TfecqPEP4JpxQ/YdrKTmUUK4
jqfUIJJO80S33eCvjxQV626oM7luQYBBAFDJfk2uop+ePPaxGRhQzBoHkHarDwbjmpWmU4l5Ttpx
uKpum4WqIbFd3Q8zRrxyYNWe4w4pnIlaeDJu64VEg4cfjBTTgzl0+Q+QgKE9TYY76WiAwDsX8xT6
kRMO76qHA3UIEj9N9QxOV/aBRsjxhs8R/iFqwmEFy3DFc+hcYZIBA2KCcLAl3gRHGRnFuD+IoLGI
Dol6KdUhnGSwX8s2PSOcEPlsqRM+4Axvdefeg1jUWwe58WiEJpKDLWNHECYd6Tq9Z+7IgqLVHeeZ
KB8nQ1Jd/iLfev6NQWp49+Ej70TlotK9kD5xXqF6nrLK+mHySOH6atxWxFG0rhTyheymddwGnWqd
bVDY/ls1hShtnWkGt129Hshj1gdXwP4srH/Yd8WKydVwy8+0zLx6yyC9AThz/hKrETy2CsV0qPLf
jolUB1VntW+jbswbOYXp23RVyDv8vduKA5mciTbziw01TRVl+Thg+8jJvSgqa7ozRvzUY1KTTuUP
gXMk1P0Zh5Z1TKEFsZn62YvfSX1nFLW7v8ocEMHuYsWhjQmNADpUJsL+7ophWu9dc6XxcMSJAy0l
MrEigX4n+8ov2GIB1BH56LhdVJuV4spqHVjs0EL0qGXT30ATElfFYqbxYcb0+NwWU38O/Kl5wSw1
xoNw0lewVEmBAA8/7NgKpA+o/0t7Ki22AJHElwm2TfXIdGPWcAYVVbuZJc2zsboYONzM2AKux3nS
kaXvaWc7t+5lJih3g2WaU22uXtw+mVlVkDx0MNwW5iVV7W1uUuo6smqckb+h/MdbkncvCYVYBEvW
3Ou04MnVvvG9nZjml05uaEHaiApzT0PrdmVU2P+Ps/Naklu51vSrKPY9dODNiSNFTAFl0d6SfYMg
m0147/H084HSzJBQV9VEKbZ2bJrOykqzMnOt35QayPYaFM2Zp+L8rvrsirt4zEE1bRAZGBU0S0D+
rhBJYORl5HAQE5cRcB77/rKXnbh42UUB/PaAW86BE4ZbZFtD4ST9isDFr4fGf70P/+1/5Hf/6nT9
z//h1+95MVYwUJrFL//5lKf88z/zz/zfv/PnT/xz+5HffEs/6uVf+uNnaPffn+t8a7798Yt1RjF9
vG8/qvHho26T5lf79HD+m/+/f/i3j1+tPI3Fxz/+es/brJlb88M8++vff7T/8Y+/JJHH5H/93v6/
/3D+Av/4a5dn/t/c+V+P/+vhP37u41vd0ISk/l1VQXmrGvqaSMPxxus//vUnyt9NVZRUc96nJoy6
v/6GHH8T/OMvWf47YDSRKxiIEJlaKD9U5+2//0jSJJ2D3YJLOf/cX/+nf3/M0P+bsb9lbXqXh1lT
/+Ov+eX9H4sPKcnFi1wEQt5T2RVdnxtfPB2sLLFl4cyD/Fjjiwd5N9ZpVsq96Pb4jelt/VKE/h6F
t/VvY/3v7/J73+dmPuv7ImPWGc2ICmstuhbE6FKghnjOYnfe25+1zKj/nkkwxSJCVKgV3RLHkgS4
S0elLYINyX1T1qjfdx+XfYXl0xzVbNmb+KDKhI92hWfQ6nTDx4Z+8SzPW3mSQxkofysj3C0jiIrv
XG5Ol2RDVMxn/xygUDE7oYco5sJh0otnoziTIPqVkvxk5M1FtBUiFMMBm0qupE4bVfEPFvZzHQoh
vZGjGdjdtqjyzTZxsAV2cIzujKoESwhNVCuuBku79SWk6hPTNdEsjAIe8OJBhznA/bvYnR7aOS5/
1sVFvM4LzUTeQRTdQYu+YP+zKiKQWvFPbhgH+Cnb059yZHGbi1gNi0tqOLnRQM/eFKrYQ3Rm1xxZ
Geb8+78lsvxMqOqkZscb4ssYxzjHbFLzjLn5kX1jLja8D9aSBAadTltlzeXAmPA0QfEOBblK3nn5
ma9gzPvwsylY7Hx0RmQq2JPoasqHPtRumeBOiIvtCGANPS3Y6YIJQsuA6AvORtQ2vtQ+p3G2HuMZ
plyv+xE0EC4bFXmGNis2AsRWrL0ccCFOoIH99oV1qGbXeGghZIvRmNdXu0G0bBjsaGaCR4BdN1HQ
r3zLxg3TCaqXYXwt2mYTDJrrFdcod60E6FxaF9yMYnY7q8+Y3OxzObHjdriBcExPtBUXtDyXN0kJ
dtNv1kZcbQk8Tijre4pddh33N0L7hso6jK8fCDisuhCcRIV/oPFjmCIg2pE9JyNN9SGaFPIB1f3p
BXhsnSxiYNZHWmBOkeiO2WNZvanRlYRs6em25XmiPpvARdyLoq5K24Q9pM8ERvJoYCQRv5qR2nW0
G8b92KDyr96hg2y3MqphaGooo+n0YeAWA0BoBf5qIjwpFXCRpj3EVgZ5K0gd3HTsse3OLLQ5nH3W
zUUURZgZWFXFeu66Yt3LX2J0W6rxTULENicnNqdq0dY9PSba/N0/+TBjEVPZlsjgCo3oKqb3Okaw
Hsw7va5sD+OUyYIhlnygVMnW0m4bvSH1I0oOulcuzCTgOOjnNhgItOKrnyRkHrlJ+iz4StLcAuUN
U6nA4RfIyqe2bKk2nhfwEcECRgdLAUuqftVYW0ErXEm1bGvFT4lGKpQDAUWtEG1dcdu3M8BopJfs
Bqa9Lz7yns/za+hjEBWezPgjhxuHEMIliWWkwhcnAfzVFsUWxl5G4iYCgYXbwOmR/lWw+2yklxEc
aW7IXhLTSrouQP6/RZJVJIc468FL60EAqVZx7oOJlt7MEXp0DPpVJZ0y2nDFMJZ7HUhJYqbH8SKB
jrlHK9huJdSzZLTnT/fyyAFgLA4APY+UEk+H0eUOvAONdR0J76dbPnKAGYsTwMJxwyM7wtEC79pS
1gI0ZeVHWu4kTNJOf8SR4GEsDgJsWiMUIDlkGoET+6XrvynCx+mmj43LHFJ+O79AWnRxDbbJtaxV
2e1G7cyBe2xUFvGuSKBvFxLt6oQRr21XEsnqstqbOHWq1ePpzh8bl0Xc05MM+GjNh2Bgl+s3Ufmu
R7enmz42LotYles9evE+pilBhaUMGWrnTLtH4pK+iEulVZqGiCmBW0gBLjzVlkTwGhA1uu0wKiJz
b4SkicC/V89htMes2MYB7alvGscofDsUakdCLVfAdrGfuQZduLFqDRDUzACvNr6nbLqp3Aop0vCx
tAoqfR+2d3U43HfGjawFqzr9VqsZujJ7iC1FU+xDf22JG+Q9VT86c6c7Mnj6ItgInYGnqmdwKapI
R5SbyhIubHkRa/QCcFoYpvMj5SEasepNzsSHI+tVX8QHiGlJqkr65KZ1AzQ73ohdQJr2fsAG0EjE
c7P/+aGkL2JFiSuvgG8doTKAPrev1DMb4Vjv54n4bRe3aYjSIgU8N0aUafKvpuh1Gn+Ofos0tnRm
hI5N6iJSILWCkQJGh27iv7eS6+F2cWZLHBmUZaiIqqKXAZS6syQHdZ7iTIePRAd9ER36IZAMw5Mn
Fz7IRpfQ1M+CW8E/E5OPDcciQCgaKrRKyHBAtnWaboOY6ZnxONJvbREh/Fj0crz9Jjf3HutaWKke
t3AKkadH+8hS0RZ7UxRVX63Gisu+BYg6fhowdlBDG5cfdNd+nP6MY99gsUvRtE5bY5g/o9o16rMR
U7jCjOB040cGXlvs1DBPqhYvDIYnc0r26Lk3/rF2F3szoAbTmCnttt8SaLjnrkfHmp1//7etWTSm
APtdm9xe3AWIX0zOZcOw2I6DBUuvSujubKzVQ6PSz5x8xyZvsR0FuSi0dm7Y92878V7iDaZckjFV
rV939d/GImlRJO1Q03azAsEMJ8gfLhuLxV6EXo3x4zx1Fu+aaadpZ3bikblTlzsxnZC+K+b+Blvj
IW/XF3VXXWxB2eIdUlLRJVpfh4rdTdvL2l1su7jkklhBRHJT/35Q3sr+47J2FzuuiYvQ0y0CEuYs
Q3wdAP64rOHFlhOHvlSTnBhqDojZO0F84UAs9hxE/clLOnVyVf1Rnh6bcw/YeSA/eemoiz0XhIgy
GQ0DERX3etzctzVyIz1eF5W5B4lw4agsNqDfBNjn5XxKALZ/FA754F8WOtXFiVh0sMlRyxJdKoTN
uB+Gy85CdbH/0iCM+UdhQSc7fDUi67KNsgTit0IRQemm3ZFHQ4vw/GW3yCUKX5kkwCQx8aJPD5m6
8S58NCwB+H2TSu1UWgPqZg6AHChap/fJHG8+WXfKYgOaQZabZc44TNa3vvoJcGiLGK+teLVDVVb1
wYg0d6c/6kjIW4LxY6mSvK4yJt7JpJLaJyn7frrheU9/9h0WezIt+8JoCvakiJsiOLStPHIMaJvT
rR/r9mJnxhQ/IXRy1xvA90iJagdvlzW82IyRQmUyMxj6rlrrxs5rL+zwYisiA4Why2ByOTXM1STf
hpd2eLEXR0VG5buhYRUD8nTftpcUbuGRLs7CSmnTyAiYvyxwkxZpoDE6s7qPrIwl6h61vlqx5uhh
Yd1j8LBt5bsMHe7TE/gLI/zJwpMXp6JoyL2PruzkStEbMiV3gQVSYBb9yVaShOWB9pxDwkTI3EYW
ZzUaCEBKDwlGzupGwfZcGsVdGPrnejNPw2e9WWzlsA1zQanoDTR020uxOC7a1QDVqEGUm53RRKHd
Gg/4LV0W8+dq6O/3zy4PZ1GoZHS9JLgri/y2OhP0j03bYkMPaJcHRcI3wVoowtwl924DZF1Oz9qx
xhf7uakpXbXzamtQiygTuGniY4hu2OnW5SNJmCWEH3dXpaqR13flilxKN8AP9DeZ3iJO8IatmSMA
jfFl4SCPratL8irVIqfAzqWHqIsozkqT5Q1OLTd5JjhJhM2aIR4aSP2nu3ckmP3q9W/X5EmXaqj0
bOFAhNUZ7Yfx3OPvWMuL4DBA8Eu4rBB1cLrM94AnT/f4yHQtsf8qHnSAfmk3hOWPWJiK1hhGFGfG
49dW/WTTLOH/AMrGTJ9jWl9jBwBbHxVmEc56PAtDydN2iJSfVvQqdtY66r5nxpMqb9EdxahNd7Ly
R9KrLkodY/GqTum6rmNHT+NtgatiBMTJSpR9Ub9owsPpsZh38medXcSbSoxq7O3T0S1wgojD+xom
Zyqhoy0pZzbHkVlcUgoo96A4q4iji3ErQlo/x+ayGL8kFCSaVkCbzkYXQfaRh8mFT+sllWACw4Tb
BVk75OtsIY1Wo15ddtX/DyJBUgzSEDHaKJxpsZ11Z2bx2BjLf4ZNBTP5CnkoApChU1nEfTq5MJEm
LY7+Epi0pJb56OoUPYG3vp5ed8d6vNjbVgceHPO60UU0Ub7zL+IhwhhfnPsCNd8RrNvo4q+i3Vzc
7OINjFNPAyTWG9zuaQq770VSv58ehiOhSFxsP9CIflPB++bCtouEr4MZrj0luezhsIR8IfUfakE/
jC6uNtQMq8sumeL8XX4L+N3I1RitQQgIIXz8VXlhb+eV8luzg9f4TB/NAmB+iIbLoo+o/NkqDh1h
UaksiCy4Q1/mDRGLc0U67cjtSFzsukpX/r3rvBoziO6rxdGsgenMvY0+7YVpRJzbvxcjpO0rbaVB
Axsbax2YH7WX2c3sSOg9CkKxyXPXMu9ZuPZIgUN+iqtXJNL5y2g0wXYd8wyPnnI/oGWSRe99Jew1
AKqmt9PahwbOoLnDMMCLENYg07hOJACvlWqPpYJgxnr2lpgmHHXFCoExyRaC50r8cnr1HtnE4iI2
NJqRVgj+jS5CwzU+BZVzut1f8fCTU0lcRAfDCsNy9MXB9cHV6MajH/h2LImA5r94wr0Y/kiSDyF9
LPtXrXvDLu+ixWJai+gRDGLjZfjhuaawzrId/nqnv8/n42Rai/ARhz3K95ZAxuFbl+M1d9FpYlqL
4GFYA6o92tzsT0hSbXfmevT5lcC05t//bSNy4kljMs+qF73OttLJ9KDr715/WXGfx8yf7SuoN+gm
KuJUDF4UfRWqZ1LB89f+z0UDy+XPdnX8jmDJTAOlbXggM1kC8IQaPWi4haXnLuPHpnIRT6ykUbiB
kwSUuq2PMGBxZsl/fhAABv2z82gK1V2lznOJX6oorqLMwqv0XHHpWK8XGzUezRaFT3qdA+DI932x
P72wf6kHfDbmi43qJQWYMuwZmMsr/ILuZejXvep4SMMEzwFgrEntHbHTNkke3YXovgnSjWQJCOjh
dVCXOzxgdpo6HjIKlwjrr2d5GTE37iVBcwSBV0qBNuJHW+yq8EnEYjaTYFhQAEIczUkQrD/9NaRf
Z9cn32OJaVQ7qTNlhVd9Wusor/XrtlAxFtTsvvyBAJadk1/yfYXyMJJworlGSXY1DYETD/suQQ65
NfYDt/26uukKnGySzDHV2QY2gf6yi1AGlcUJMA98FZQUFaBbhZxd6dnVoKmoghKw4wRLvedB/aEg
iBPFX4xCeFSlbqPJ6W0efxebFwNhnnpAatTHTlLQNwrMnKwL8UZ5n2X9AwFEi75p8rsgeE2iDdTp
a6mbnAHtGlPbZ3jLdtN9l9DJBh0FpCQrTVqZ5jOiBE6FaWMyywl/TTLZrhHKDirkzeUKZ3l1NRg1
nDakidNnJGyNXMaRxthqcbTCo87pEUsUIUyaduqr61jUbnTzxVSu4txajVjgWKOFxQaK0iacAPHO
jHR70IV1JUurPP0p6to6iN7QG7irldbGVeGymPsLPvhbFIO15udYBJOnwQkisrtznNdfF99Ploqx
2EsUlc3E6LlrF8VTbl6ZP3IUaVe4/EC/KtCQjPdefmZ7HQkKxmJ3hZofgCjkJeklh65Figyx5fJs
ZfJIvFxiOzpJQBnI5IuIgrTSq2+w58LxZ6JcFclTkuOGhUzwfYMgj2W81/5jXvSHpEZKZZPi41Ei
JNbpla2VaLWq1zyadmZSPoptiycQqQcDKfWiwGzrAeXYl6DaJAnKe9hCpTLmDCCqBWudFvEWDBqK
Mn27lrMScFrvqPIhiF5C4z7zt42BK9853OGRGLiEeaDWOMDqFVkQ4uztSxX8/nT0ONbw4hj20Ier
eoFxTC0b/5Oqezrd7pHZX8Khp0CXwnJOrJj1VVQdhmgnDGewuvOF5pM1bC66DDy8xPOQo7KLVaCC
P1BLtrNGWmVBtOmI2KNeHnrzHDf/yIViCWf2FDSVe28cUBO70+qnKr5W9Rpn3DNf5ljzi/uEif7l
1OWcQV44IEkVrovxrbZCW0dY6vRMHNkpS2hz3WKm0843FjFz1QxrGHPv1Xi7HvT4zHc4sobMxbVC
xuwRjgsHNE81pd0kF8mWqKa5uFZgSY6LVUG7sbbBUTxtzpyYx/q7CIK9IreaopPx1OP9INoox58e
6WNzuYh4GSxBKav80SWh6hhVBnw6tWv1rp1Zoqc/4sjaX0JtKwHvdijxpOfKl6R8U4WbKu5XsPeo
88CQHWfA8bmLxZFhWuJYcz1u0UQmRTU0mS235hag2WVRx1hs4XYs80wN6tGFXOmHbnSu2nhkrS+h
p1KM/D5WSgMltfpa6sd9nod22UqMTnLAbdI5PQvKvAI/CUFLIKqehzgcy0Q3Q7nKBHgqClL+pT2J
dxM2fmOSbwvrezPeCWDpzXCnwF4Va2jWeK2VE1ZHKKiPG6+S4DSXTi+E2yq07KGYnoryOVOb7RSi
85l9xKjAInwhhNUGzyhTNzen+38ky2suUa6okGaKWbGzsuZLMltUDRiYtbyx026dBd8j5OMGHd0F
igxlcV94t4l+b5jfq6KC9FnaUQrqeMKwJC7dibyaYFlOF20ahL7r4F6KX9KZL38uAh85SoxFeBkG
AfFwLABcNXb6xunQEr0oCWsukYhmIEVCOx9SfvW9HVoHRfEz+/TI3lmiDz1MHcWgnBeI+Z7ld0L/
9fTMSUcg4Jiv/PnWmhoxaCeLB25FsUSucHGvHuL+LZVuKyS9V6P/NruPIM18r62wrHcM9ZAUL5L/
ppTIfeN9UJLswL5hq8qh7Y8/MVxD3PlL0pc2rAFgal+lPnfwU63LbeRnKxVGPRrcttxo687A8syX
EAyGWDKMH95s7ORiiySmD1JxreFTm12L03WCzPr40VS7Ao9y4aseP4b4v9d1uEnwDxFBn4vCeG1K
/oNRmaz0SsLwN+Z9d6j0r2N/62PfoJlvTXVV6Y7fvWZJGaITZK2nosbX5afRPKi4EDXB9aT3q0Dl
gaKCeMfkSDEcRbVWgVJfB40IFO7JGLE9vZP7p7J/mNrWaf07MXucELD19ojTxhnC6VdFeTuiUKy6
unKYQtMJJt8xAjcqo5XV38YywsLVc6y6hfKjxitGl5CL9bZhhH97/SNp+rWoGrdmWb+OkJ4CHect
nKaFe7qutj9Oz/yxFbXYBZ2v9GWOpZ0LsSRqbsKLWMKqqS8OWRXxjjQfaLeXIaNcT+dC8a+a8icx
cokJRVQPxnMw0LDoofmc4FpqOYF37+P1F2jPieQo8Zfo9au30aYrwfgqaO9ePK0mc2+Zr3r4oQ3p
Q1El9xpGJV28w3BNQu1A43WKybaqXAaMMvXFoY2vUl+EEigMvEFXmuGK/pmtOufHPvn+S2xpOYUK
etl8/wkXAoJhUG674VkZDp3oILd/WaBZYkzDUonbqm64v5fUzx3eJxctN21xQpt6lqlGMSMF4qvI
cJLOOd3ukbyzucSUxome/Qtg08FORVgaV6lvAfavHCkoxzuthC/Du2K8l+OhCKna1C0E+0OK0g3m
0cYAX7ZubQMhnrBDhXn6Xo03pDQSE+WOUoTV5KjZjVDfKDoMonUjIx7hJetQ/oks/C5D8Nks9m2W
3RSVt0qkQzwItmdOGz/E57N4rqtbnBWb9trwbzXlBp9KXHIvnKnFTd/ShVFKPd70ZfkQS1cGCYzT
Q3okMmjz7/+WLIi6ATkYnxUsyWv9vQ3PXBKONbsIONioKEI65yBEoVoF+hePzNVlHV6EnNFMCgGX
GYol7wJ2SINRnQG9HrkpLEGvWTv4Yo9WtVubyLTwUg70pw4PhdPd/iVS99mOXoSKIAsUMdBUnoK4
5VWB4ao9ZKpElMlKNRtf+TApYGLaUCOjr6zSOOG6IqarsIxuGoxiR194M7LwwxLEy+4vS9DsBHQ9
heQwuqne/FBeA0X9cfqrHpn7JWwW++8Yr5N+ArmO8bgjn7vKHWt3EVV8Uw4LpaLdluts4AQfl3V3
fpD9tgNCdGhGfLsmV9ZfK/FwISjZVBdbNldSvRRyuosSzWBu2rO1j3nFfLKS1Hl8futwJ0ZtEbR0
uMFexzBwsdWfzRRptOwqNrqV3/3MRh4WjROVGKkG9yQy7QjbWnN4yMz3INKg9Y7wfeXbPIKFknwp
xu6xh0aJ0rTDKeOlMPqkLTYwK7HJdzWgt+7LJN9M+Z1fbpNk10pb9P9tpbnt6y+Kf5Gcs2ouUbuR
jCBPiYWAq74pxaHsLwtFs5bE78NVj2ijhtipuwLS2t1WrM/snyPPxSVIN+iUSGokhTq+etsj5rqK
c/IjQURZxwy4Xl64mxZxw++VsYWMR1jC3Kwzmk1tPF208Jeo3RzfSrEw5v007NraMS6sci1Ru0Lu
+VNu0q4kXrVf+nN8hyPjvQTtDoqCoI/RgW6vnnS4vVlOjfQZP928frxsQBaRQEHzHR3Cltxgk163
NSnY9sx17sjZskTrov0vWZpM33Xla5lNK1m5qkzrzNFyJC4qi3igaIgf1XPjKOC146YWz7R7rNOL
M1wuVB+ZLO6gWvRVt34mlFNQgFtfNtaLXRl6uTbgPMWFBja2h7/KmU4fG4xFes4QuTcbOaiHBsu+
XVZsL+vuYhcO1phgwUF3De+bL12p/mW1miVadxIq9C7llpiH6rm4bsvL+rvE6poTYo6NGBP0JEeu
cTg/AyY9MrxLkO6IXUWtGBEZ56131z1fNLhLZeyw1Spx0mm0u6rW5wQ/jvV0XtW/nZK9pVpTgsXq
3FPSPqd7+ivv/cnZuxTD9uqMN4A0DG6PpU4UmyBMUv17L7UIrNWHJK3R4nQbXdrg623HiNCEKdXP
zKeKeFcghrSq0VbLeWFE9wJgtSy7LrOXtPiSqP6uR50+1HCi8/t3wHLrEpEIAw9k/PhsDe9RdNrl
Q43kgRY+m+FdBOOk2mvdjYK1MaVSPK5b/GCM6jXpyn2qkJ6OvoIQwS5uUvZxgOxqrOP3IkKNsQdU
3wS/2GM2uu/y+hCgbqgNY4FX0k0vZwez2TbewzCQUHEDf1cn8lau23olDTJQV83HZlPAmiy8m/rc
DQU8tPudzImCaVO/UtNpb+X93rKyrepLWxPectZbT5h5a6si8HUcf5PLngOzYNXv04wzdmh4fU6p
CNPLfFWoZ+LIkeC3RE+VIqt8wErSDZurWv6i48/ViBeCEpbwKctvwyJT2J2F9qOVH8f06fTyPNbp
RfCri1iMmmSCXTFuOlNaqy36jL5zuvEjG2qJTKpR9kYI1ueYgccYOaF6pvDxeacR9vpzBqt0rIpO
YqSDbstNHCfxzXyLOt3pX1jb/9ywxhKAVIVJ1SCgxDkzYJejSE6TWUTalyrIUSHGh7xFV1bynTSV
ndb8KehfCnCvce1t1a67V9VzOiefj56xRCxFpi81EUaIrmh+EfKX9LI7i7GELIViKFk+aAdXLl5q
81a5SJdfBQHy56xIbT2kGH/xzN74z+P307Px+SBgBflno7loiRjihBSFNv71eGb9zLez/5xhc4nC
V+vCKtsuGF1jshyVnPaEV2kiIDJ9jq955OYpLw5/rfGUsi+hZiievsmQQRK1wUm47Yf1UzJ+uWhs
ltD8EFgpHp4MeLIvry+sUSwB+bHk6Wg4chtC6OG55P/+ZVflpRS/UIuarpKHdyO1WafKQwG54vQ4
fB4OzCVovsT6fBBhIOO1um8HlRISsPzoHEXhyApcIufB98mD1NLvrAaU8yjCQrus2/MH/nbdkI0J
8+SB6BgZb6Uw3ZtJu0L06iJ/HBV/1D+bT72y7rOQ1VFOt/V4c1bHfg6yn2weabEjhTEfYsGjluqZ
nl2AUqMohLxohEppbAui6FRyuK7O8b+PoFvNJaTeb/NJ72qqwkqwnQrLafK3gUwbMuXbPqm3atoh
zI3zXYWphklVpr2LPef0BB2b+cUmVvS87+uQ2BM/ULI5cx/8xez8ZPyWqPsqAmRmFQSfzPRdTFwb
zMRbU7vNyKh7SYj5YLXL8GIvuDuNab4WRYFMNR6NoE6ybDtiw5tKX2nB7jMc6V9S8XZCTNaHr9y9
RGa792GleCAIMb/+3nff4voxrnfitG/LbjMYpl1ZPwTjnLTkL6LHZ19nLkf8toojzL8zRcNMWpHI
9RxUEON5ka57JNDENnNB4ajxfoxvYS+ktWTX0n0oP5yenyNBdskHiAINynPEazMNrlt/dqrb1/Jr
Yrm9eWFddckKGDVTb1gHQEJeEJy+LL205ARU+N0niWIObhIzl8a6Q5z89IjI/O/T7WksAcNqD+Ym
yTNutxoC6a0t59/1/soXv5j1ew+6MFV2fncbF5adGd+6wKfofgBDgiZoZbfYjHTdLvCvzGJAq+y1
N15N/dBLX1ixK/z0tqaUO7UAlxG5NUu8k+orQ9kr/Eh7l3kg6jW7VartlLdbAYBfru/Qd93ViKE1
AWrmwQFDxkH1DoVVuFL1bliYFBYxhpTSyhvQWlE/cq3ey8aTUJk3eQOKUr0hxb42NXM7iMVWDlGB
yEOny8eHaZCduDg03l0vZaQedfyLPUdEg7wSdp7B00ov4H+bq1bJrnMLx8G+XlNytqHKO1X0kJKY
SKfCHlAv6/z+ISjEjSa8ZMVHYUizZ8YGf9Yede/ETNay95j5By+RXQ873EG5m6YrgM12VuJ5Ua8w
r8aSBMNAO+gVu0GBWriScc7IpZ0a+RvsXRnNfpXn+br0PsT+Wz+YK9UA8ylFPwuGSO9a22/7tSDi
pbcT+2hdlfkulnwIVdWwKnDz6kZxP0z1dhSRNBQ+cH2+G4m6ZfazFA9xU+8U862fkbdhTgp3o1FL
i+TXtHCt/iNEIzx8kXP8JdOCRGPgjMLNYHbbOtJeau8hBsNfVekDUuTByAa2KGX7/QY9BKePdUdr
f/Z54WRNAWdR3oranRW1q1C5KfGqxNU+W/XjRvKtTeKLjoZPh0I0ErwK5xA8Ecb3OLpWC2krm4pd
wH6QhgK3xclRjUeyZmSMVniDbL2xsdswsS3qdLLsVlWMsv6HUYY36oR8FmzOXrmZUEA00coGi7lS
rG/JsAV/7PSVvp0CaWW02L1P96BBahwTrLW6jtRHTb6rrSd/eOoilNTvunEz8Mtm/m9NmOUk7bJE
WfK5iG/4d8a/uydr266nckPltLLWNv7SEXlzDF/JnW9ruVrJvLO77qYDhxJQv9Nv0sot5S/NWIKq
IRBnP035ax2/K/Ubbg+d93X0vkrtz4Q/M6RtjPRdaOAin+B5juN0cu1Nb568izRwwqntd3dDclsk
N3Ky5zptCwyoZKGBL4HGdLz+Ok2vEf/vxQcrFFezRWwp3HhgKaIAZ5LxljzOxhfKXWn6Tp1+6aKM
8wWmFLeL6i2N9llbXXvJiFDhsBHlbNNgRTNAegkEa2dmwy5VbwEE241wo3XXvY6XRbPuEVCX0m+m
9pSNuWPUiTNW7dOAdJlMTgKVvGvuSetGusWUG4HRQzUJdhq/TvleawasqNw2lx3dL1ehdqiybqWy
SIXYWg1EHQHnVmsuzJYbmUBkwPWLsHJWYyDZDHkf4faOH00sAzCZBhu7UKc0t/hprUL2VJC011Z4
p6m3hniXmuCyHQDp1MSkNkA74ZtR3UvycOWr8sOQgEJR1JUQv0TkVXGFFjJqu7zTzewxbsKdVQkO
8hFrBFIzgfowKNykfUiLH9UQ4/Su4TKMar8SbRXlATPpVRJXq1xAJIQCyVArIM1xOE413qOtY/VP
ljWuilrF5+urjitBPII/L3yn8YfnhGRKiw9sJD2iy7vS1H5VWc9tDQaKvWf6qmMFg22YNzEjYKXf
Qg3gTWnYUZHuqPHbAkofLWRmRbvCVtXJq2dVApdXh7sh2Wvwzo3OgW8A0ApXD+XF0h89+aUNqxsZ
6UkfviO2J7asFBug9euifvM78i5Z/aUSh+8SiD7DEq6HmkMgm5JZO9PO9XSFL8MuEhPbV5p9xYup
i+EgiMXXHAh8MpQrEZBEm2hOYc7aTdgw1E9jma2s1tsMY+tU+FfhV76Jxj22m26RbFCobwRSxPo2
Gx4nfHe7aJ21blJ/6dXbtnzRZQj890L2SgpVKA4aFx7+xmDhJiS8ZcF9zwrCvpnn2ywZm64iIPWx
ciuxYuT20c+pycv+Ru+2QbU289uoJ1H1EoWPKpslyBpK9QdPtlyKY/gzRI4evw15cSBYW3DOBCUg
QyeCv5bWhfjQSfI24uTrlGfFeMCAdRQTJ+lhnpWvuQfX04r5pH3vX+dZvlZLlbRasDbk4SlU3rLq
IOGvoQSFkwpk46CXgdJCgVbo3+rihybvlZpLX7HPtfvCf8d5gx1xhYjOLip3TfJdag4RXcr9A2Cp
vd413AjdTpNXXvTUj1uha53RewFBJOWSY+FgVBQb0QB7Fb4PkOys/l6rHb9+tMovlblJh1uhO7Ry
uG+aB5I9HKHJ2L9PqrTqqmgtCwI+4qyir3r2DSuKVSBVJOmMQ0eIjQoEFaK9HMGqvs4yCVWFnMtX
tfNzDHTyTTLe5LhalRnRK3Bq6U6K822GGmxZT1iHRCvJ99ehdgcZcJ/4N1jbrJN61wsfOhqGgHbE
nN0vkfisbNKEvIw0FPp8CH5ZNtpFigcQ8WbKa9urm6eWQ76+T+PN6N+qijPEVwE0SyPcisqWwxjs
mB2HxSpMHFH6Joq7AX959XlqbyX1RUrulKSlPHZfCgC4IDC36sqTbzvT3EjUoNDBiDgO++C18R18
QiglIerwEHbPAmdfZaKk3hToH08VyVs+A+qHlfk48YKljgS3ar75ncDGVFd9V+3l1nMigGXYUHcW
F7JuZ+TttZnUOIGktmpyL5jKW7nyEhY0NufUIbi1pHHsIC9s+82e8HxjFG5LdMqLwg593w6seivg
WCQbPVctZFWzbi1DjW+LR0vwN3F3HfX11sITWpfalRVu4JH9b87Oa7ltpGvXN7RRhRxOCYBgFqlo
6wQlSxZyDg3g6vfDOZqP/8iu0tGUyx4IanSvXuENZwzoV3FHe5axbxJ/yvMxU/dF9RupSEk55/Gu
Hx7CYsDR5We/hH7UnZOGGDwd6+R5SZDEXVrP1vBg7lw9+dkVL6m6xoKCq3c9wK+xMyJYxPU+pGsL
rRZ8eAjgn226gajkJmXCJrK8jhpmIQJML47zmFubpT81BrbruPfkw75yipNSi1MWgdNCGGiSkkOD
plgP3l5KuF/MyaIy+g1zOZiq7r5uGrcOQy9Z8iAe6/d+ajbT4Fv80niTu1XYHAohUMa9kBwSCuw1
aBszf8OQZ4VjkDf3ktdV3VpRH0H/rMoow97sMBq/VGVbhNd11c5dqK5GzlDXZ/ueJTCpMBIpMFMM
vfWglOt1mb0v3G8F2Qu+yL5m04NgE2tk2A0WLCIzPHX+JXHBmagBD+1pjt4qkmls1QYr3iysMm4j
bmwsd4Mh+6WuXw+AEw+bqHOOPUQnzfiwMMnOLNvHCWedhOW2n+WV1jpuw75J62qTK684SHlm3pMI
uMpR6TVcZlS/7ZO1kpj+2G1ajG+mHDKhdNXC2GXDMTOHh9T8NPVzaN5nxZkEtO+6oK2Ev2R7JwJe
ojRulW4QiXFNvI9UjE1Al6VpccwVw9PTGE9q46hXmYdl+Blb7E1Rz6tuKYIq52Jr8qBroIMZCkcD
TznCc6+zagOm2IYejMaHcND6mxk8jFb9olknbXqq5x/kDJtRFq+YQfDjcX9SMhdeCsFNgN96n+tA
jgwsxSJvMU/TaK0UlXQe4yqLtLxuxnNS5G6nXkrRebZRczB6VyKhGswJkLagIJgCxXqJC229DOVh
LI0VlnPIOzWXFrXKuFXOusGVI65W5tle1UpqAcuP0n3SeCG9CCd33G603aZAJMzEi4Yd5SxkN63t
donlWvK2ackWMx5QsCht5xnZGhM2VKXr8zzcNXW5rrPumFiYddnxBhi5K6F+YfNQC3xGWiMUbS4M
+eyNVmeHEcFvjWVepOXglODHdONnTkBtkddRSIoW9bOH6GeG1gpf120ntsaUuw0Moskhw0eIRjVy
Xyum+2wRQcnhtKsREZZhNZLJT1l8xj8M/3DENzRDdvvyw7SqOzXZt9Vbp4W+aatcXsIz5w5HKFD6
8amr4DjZ+zqT8IIffJT0qG3huVUB0sar8HMMEy/snwfT2chNuUa+fK85O34P/IZiIw5ifNQnX9Mm
fJpgnmnBXNi/0xGpHKf0M2vy4sjDpAhTsgH7nGpe99adpfHisPpKAVB9GE5NbfmmuFfVOejpAVWy
vUKJbz0l6qWti0PTA4hsgbBi7EUZo5oxw7GnnhIxMp+juHIbwPFkjji6+XZU+cliQVfFc8luPi20
wVeiJ7RZQ3es6wfUW/CXuwxYvhd6fJ6JNLAgyyZIlsQFvlAU6CJPh1IZSe6QA1eI2kk3ldsCYZle
q06OvTfgiSGwsxJmCWerAp1sb8L6vmvx9TGJjj8S5xfCfPWqRsgzS2KuNCqgpAfCTxRHE1gblJOw
6fMsLRbwzbRW5MrLWu0o0BiwFM3jbAX18lTCloy4eA2st6TUr22kysPqURjTo4x+95Dj5ghmhxql
U4Jc5wcuEqaa88GRhD8Ka41XBEABdxAhxkzDykwflSj3LNVx55l6gkJSpIsrOIJTWPrD8mx1pASF
7hamuXGwYlvJjhSUgCALQmXWo73fTmcHSyIUmnqvMcLnpc3cwohPi+54qryVs+zsNJ92o690CJyd
NnkL9OQFrPk06W5PsTDb3UmfHxftrhThHocxX605j8beCS8LRXkc90HoUAVHjaf2uovPTFDGFvYT
46Gu9E8dVXpU+pvq3GtrqzxhYo8m9MpRfqrJ8xhfRide4e1F3ALN3ibHJqWt0Qwgodcm0vqmPD9K
ceqGoepmVX5mzEX+UK8Y8wbm7Fy0NN6Es7Pts+ioF2JtROpHRoZqjvFBWM/z2DCtImPAEbAEipW0
2ho7ZreEGou1GwI7UqA58U4GitWNMwU5DQZ02xCHVleahgJPgXUotQRD3rUZSvvQPGlUGp3FMFk8
DtaCPw1lv7VoQaQdRxMC7lXLvppWudn6KsZjhl27GdFO1ZW7RIqPgpGxkD0dKphEplNEcJRUT1Ix
GpjN18n+dPJ433TZSkl+9WXyxFTmjq4I4g3Kroy54fLBOtl6+9j1YQDcjmrhbFfVXR1f0un+Wpi6
Bclw0mtuKo55yYDZUo+mmF0b08SE0DPX+8hsT3XINbC8IYvoWqWG36jkL/ZrSk9RcIroG4HHzWNG
5OOyypkQl69VDm392smJ7/v2LaVdY+o6mVnuNdEn7hf0tSL81CDyIlQ/a28TwEiVqa/pvGNk92CP
7OA5MAZ7Yw6UKo12iDPNq00Mba5UGvz8CiMoHL/lzSzxWVn4THXWxqhPdBxdhU+PlHgQ2Zu4tFZm
jrOflODFyWccdQp8zgS2AL0NR3u6Bp6tFnUb1IqM/iU0W4Ls50Lg7KF8piEOcNK4iUhacVdfDUoG
Ajl11ST/nOrOBZqO+cDl2hZRuMeE3j+k6sZuTgzdYMEgbVb+Tpo3pwv3iYxjY8O9o8znJi58K/+U
lgDvwbUa4jWqBVPsuPHSBjK7NtXIPydjY5A9UBsr2uLH80LMk7VtY9nUtZWXFtGmyMdz6byWynCq
6EYZhrYaRnL1SD4tvFoPvbXDiiGxfhTLTrZeRiA6kfS7ms+0NWb7wfAyXyQfrWofHLpCmXWaO7xb
yalKkcHyflWNtyLcCTrt7Ub0ZdDp6w4uspQdMzK5sfuRltuKJoY++LhvhkmPdWJDfv6rREg5jc0V
vrarNtHXy/I5kbAsVJcTYtxad8gU4Tc0iFNElQzoTvTXgG2Lu0JILy3ClkNWnlLidJNjnlDk27iB
0eLgmpkCR6sv5Th5WaKtKurSZfIKKm2w3wd8KA9WrG0KUrjCjFbO9Fr0w14O7+okgYl/hyGaJzWD
1ztveqejmpUcU0YXMu8bySarP257PbuTjIbM+LOwR7cPR39syP6qzsvG0RujBF+fkHblU7iEG8cO
bGZcJq4+iZXvi/a5LkPXWcitKmM/2FBqZDq5/bWONI5NPO+czoUX4LYW2HSzcKUcaElXuDM4dSfT
D/VEEMfKzow7bOsnWk0K5AfhFmQFU6PTsQOIiuFKM7IBGwXeC0xlMqe2wmasfLaiqzR9ehfNli9j
aRqZjmc0oVfUgn86eHHauLEqDsJmoxTZIZpPk5rfp810bqcSpj1BLJXWupIEYxXSB4DbX4pNRqhq
rVfLzLAZVFY620WVSUOkhKcRN8yXHl6WIimXRneeDVRd6E48wdJ10Xo/NovzlJViq3fKsdfH4xxO
QQeUVqazrUrbIkd2nwbk9Z+nukQ2XvrWlK7yEQdiDGXnFodVm3QsGo/9/Gu6t3tt3/f9T1UARVGp
QgfM9iI1pKVbGfCBpYd4oMXWgkdTaI7gs3eWW5vst1244NFksMZkI+b2XXbqAC9yr5Gh7BX6rlAk
v68MKRDF6xLqewO4wWxgXZL5apJFMKAg/8uRN1c/pw5QdDOf1FDxyvFQIdIx/dTwt83CRyP6EbXO
bqizPdp2P+OFyO2IoF1mTEo5IOaLPWJ3o3w240uDP4ceW/4iYaLTh36c1X6hiruuzaeVZcb3FCWg
A7yxpFB3fsS9vRNx+TYJoLtmdZwbY6tgPArxUMpWqdUzkmIORSEkCERZCg5esL9mX+iSazUHSREH
rWWN54doPtjS3ZTyyTbd1eldxnTcwhGZNN/psSmw0apQK9PTjRYzl0V2m/ZioOE2SGlEEmW4S3i6
b5Lls9aDuq2xUpHovnXUGU7brwV1f+w8ye29lVYXqWl8J1N3ZTfTv27WHbI+kQYaanpwSFe7xtm1
tUptxg6zRwfBoBprVXw+HwoaF6Gj7uTeorPZVKu+NciZlgpLy1OabSNA29du3Tpqq42qXvTlhJ/y
2sZps8KkAaf2JgdOfW9E0FjG8g3HX3fKhnXsqAzBhvX1z5jFrDVmVQ3/7RkSXP985YqG1eIvJINC
sVc1NLU+Ka91D2pJPLgYFFLEHE1J/YrH3uL2vdKaQ0/C0C3xxVKHlWTE9FKNzymsUBdCiqbDtNns
4bSYZ+iMXsZYJ9uLgiZMSyo9ae1DV1nBJNqVYOoc4oAbDfSfnLso0TwZ0MsgN24/Dw9YubzVDvyD
tnSH4jVk5Dp9Gu2jFb4vA9ekZK17ow4anXYwWh9j/WHVj421K5yRO7fzW3Gc8LbshsTXhjvTltYW
/7xeflMd+yNGt0M3BJ2je4i9wqFwViQA+37AR+rYtBhjz6/lvI2NfaEWq6I8OOZzI3d+LXBEXmRP
omuQyr4tw9VUVDcxLaj5bx17v6bFi38zxQB5eEXDeIZLoYD6UuIgkdofyag+18LIOY4ioPV1X9g7
qd5kVuSLfjsby5tM2tlOPUJTECCjbSg2YdNsBglhz1JexwldqmFYh4qxljkIM4s9xB9TVr4lXcEJ
yz3JFFy1H/aM6eZkPycaMpOOlT3Y+FYrGWB6CfzZkqpHBGHWUaaQW+9Gsefa2LLBg76Vt61CHMjG
T5MoVXX4KiuPEdYlJu/fsPpzMtBiDC1vtvW3vh9ByiUXJ8LLFvNvdBJR06poIC1LuSlHu/AsWfem
5YJRkOI6tPumafZLLTmg2nLBM+Yguuxgm8smTtRtKMkbubSp6vRDnJQXBSBX33dBSE0wFvq6ycaN
PuI8wthCyY+R9pTNL1X67qTvqXiLuAIUtE2yQ6+9VViNW/1dZJyEeRmp2bB6ViM6kTRMJCn3s+U9
7V6c+SUbPifoVuV80scNPXxggrK9poOqxYZvZtAUjtfxdatEUDDPDBSVtuQJ50i92HRlsMOV+t0k
Lll7jOqTnh+V+JgoR3l+n9SrnvcD29Ab62w9SNIFUdCS0LTIqZuHEJMzMf+IIXZ21mk07vLrDfjY
xNn9bFKQNoWfN6PLYnxU1XtrrGsNeGPHjYtPPRatU+ISiWwUXOIHk3zXoAlfxmh8Rl6j1e4CNAWB
wJ2lU4DBldV2Wn66lpezc86ku3age1QepVC7X7T2YHClRTqjwA2y5Izegs6ANkz2v5wNsQ2LT0RK
gVscBvldkaKNpnGgxDFN/U56npKndnJVZUeroEQ1KhNXnZpurxpBrTk4us87yv/cvn7v/WBpJyk5
df2doSNdwrSXYVpE93Ivsl052NrPdFED2EX7vHpVJ+egDfd6N6HFXMqo0ThvQzXcGTgNes74ZsjP
faysqbTWkZPgeIjdVY8D6S9i/mWJnI0uacerPE4+XOz4pRgAtg9PUvJcMC/qH+zaS2t7p8c7m9R8
o1sfkngwfpbpVmo7v5v1oJNPSnEHlZ+xhtsF9gjcNPKjEMGeTnucC8XNiccibNi3Jy0fL0l2srrY
RyA9yNXwpxlfYiKCbCDwQ47IwIDCz05WpRW0W8qZwtTdwX4YpHwradQ/Mj+oxpnpEaSkLw90JaWH
OvooouLdaSp/GZ2DrEV7U10Oas3oues0t7HA9iLAmpOHO4ntG4TvpFmbDB9xQknoAjxklKR6ma5F
j4VObw9+G4NbijVPHZ/wBUQnuGPmvJf7d7UVa3BTK5XWR04jwyhkr1ekh6n+gH7VdPQyav6mTJ8G
UT3Yw4MiS/6f0QT/jX+xbjXC9Djq2kEAFMw7HLaZ3/9Fe+yr594gk9KpqLj/eK7drRvnWFvfQsZb
t7JgcpLIlTHz3JRB5rCRvwuYvMHIlliYqbUNAmxuEZPmE/0FAPYFwc9ybgBGUdFoU19IXEqauU2T
11EafcVUuGOZyKp6MGWNG+XqunB+2+H0kMfdqqb/GjlYHkN5L3+ZWfaXd/nim9xqesHyN/L0+js2
BqMpL/vep76V5RkzYdpZxSeRi9PMKIsB+Lf2pn3FBL2/3SdlhGev8v/sxXTGpChgDCnekPrJ3wA/
/w0NtW7ldxKttbNQhd/MZYNteKDZJ8r2VZgvfwH//AMy/b+AKcu+ohj/9eaJHPXSmEgCFVPadY07
LH0Q1eTYDMdHZWul8mqS8CDUtC0V4z4xDF9XX8I5Jw29Kx1mKyNxmM6IElYnuR3v+uIvTI0vX+26
Of71avmYLXIcgTgu6HpjFwtXfYP2QFTXh2z4YAa9bYZN2T+B9tHNY42EuomKhdRYyDhkq5wagkoI
V8BDWDyqxvfou9at3A+fo6KZ4CBTW3j0nHFK/d4WuiKo/vXbNnYxdJ0M0rVnNDurv4fv6bJf/ab/
58GiaiurXXiwHkg9Bu7f3PI30cISmaJLjolko+rKGmWo9611uNX4sVo9a0TS8rqz6kWgDw3aIN97
9A04EEc8tVwGmIhlv5fzdTJ9L9Lf6vnE2AmU0TjPe+V9eak+/vyy2n/jCa3/o+aTqJJlzBbhWAed
BcxjNK5qtLRPpiVhcJ3fJYVGChheHOk6s0YYpGW+KPJDrf9kBCFJBz3dJWQTdYotlqpvmUSsM5xy
m+WjHJGVFdPpOp1PZCcYlR9y+DY2944qB6b0GEcjgKidspjID3OYCuX+z7/Wda3/I95YN/HGUtNY
Uen473PxMKNVItoRL4ZO/NTq5i2p+RXjcPreFr3V+ZkzozDzhq1kpXdLu7bs5z//Dl/cTreSPFqp
D6WiJ0T76FCl11rhz8/9ItpbNyHA1IcarU3WZpQqAjEujFJIY8nGAfxvArH/7Mn/Wv+baDCmsiY3
BmcgVWN3KS9ldZD1x2p87XOHLmPIAHk7aoeuOlj5a9ndca1X5UsjSQDdshVdTFrXuVs178X46kgP
ofWSqD+xVzdnGrY4auCE3l2nlhIyOxGtnSpfV81vjTkpTtimWnOdPyXZs5F4YJlXNiOb1AkUxJes
JnZ766gOgSXOMn1E+VeSXgzl3Vl+0n12x/hOmc6LefViOxetc5La/ZSekgrYQdUwZHyt6e+YTXuO
Sg1cJAie6B45Q7td8NitHiZd9urieQx3DfhsZxcN2z9/tS8w4ZZ1EwlNSGF9OqBJdNXmoBgE+MSo
Bm3NeaLRbwJ+dFwjUnDcqLyaSlin+e5E8bfk53CW/d/w3k1OJQmIXvupOUbhRvwNSv3FJr/VXFSr
SI8l8AP74dN+rP9yp38V1MybRGlOpMoeG+D65fhiYC8KFJT2mIvqlh7B/O1oxw3teooUT5nNlSwv
OEwzkYgsr+62cbal2hd9YOQzTUMWm6mGZajHqFp+yEl35+glaAPzYpexh7JgoNBcnhJzGy2bItLc
uEgOM/3kTDsUeLMk2t+Y3V+t1fVA/+vu7vVclEumkBPsUCAQ31OhsW5ltMaOaXYb89jkxDQu+Zti
yn8TVKxbDa2r2UBWFOyY0GAs9wFxYmO237wLTe1/lyLpxNA2aM/tkwUNBr9I/5KofvXSN7FRkQoY
1zXPjaPCdUY6HYBJxPe8E61btSYZu45CHhAtV96Zjn6v2rjVVuoktezyCa6I9SN8NH/9Odp8sdVu
dZUyM+qkEZjOVZukS73umxXXrZKSKboqFNcVWH4sp78pfXxxoRk3p70Y0GnXw4JczmmC1gGPDgbJ
koFJ2L33vfW4OXp6SkARuTbtq9fBK39/76E3SUqKGrOc2Gy29kdj+XRxvvfY6zf9V5go2oSiuyJP
BMXImMv5+efHfrXKN0dONaJWEqpKCacNGwsAcBHVrtVpgZb/TYD3qx9xc/oyFW1NGyQuuvIMJX6P
5iXFqN7J/qJc9EWqe6tcNMhprElKT/ycxWGKxpWTi71NO3NWz5B5vpem/6PJ9a/lT3NdmFOGcq5a
ADPfOH20/vMH+OJM3goRqY0+DnOnwKl/jh6l723sWxEiU68Y2MqMCAwl3NLUh9P+57f9IpLqN4fS
DCOkN6/VSpJtMkBO5FdVXPp/fvhXS3FzHFUHS+ECtuO1WyvG7ax9czVuTmQ9pwadcZa469bzFS++
+vP7frHzbqWIkDBoVPTDZizhAAX3CNdnYOYuzZz6ob785Yd8cXr02wNqZnbUp/wQ2qJXXAfzBR3U
l9Z976K5FQjSDPxCog5NB7PpkpWpK14F3PDPC/TVB72pFyLDVrLB5oMaIWpwKD/8JWv+6rk3SbON
nngxz7yzanjiXUqDP7/uP9Xxf9Q3t5pAei8MJ3PEtJfhhM1oAqZg0qbokKLOKk0fSzSCeIRX1MHV
mBtPmmQoXFsTzKWsrkzGWXkFmuvOVG0AwNA8mjhIa42hZxGI5Ukv5+ukfx/bqgtY8qoOqtXxk1Po
vj2bQbXQldUCxRw9GmaujoRGWP66siOkTAaq8LpQZOHmcDAR7JuWfK/LPVDNhw5od2IyP0dNtrDe
GNH7ClVWRKvPZOQS52Ww5NNW7Vu/R9/PLj1pMQ95NG+dlL8efhsMU/unRYnWMcyksTh36PmH+r2t
gkwoVPioTwjYgS74SxZiWNfv/1/rfNNLgSqsKOSmAuXuHq7tczg9GeCNJACUlf1QzaxP+CpSKVAd
bTs7/brP2t3cmcwwdlY/M5cXm8I6liHK5eBTdZTLJ4dReb0a7Y9rVyKrdq0FmUitgqsEyaT5GTCA
SN4BFQwiHcIOfzsvd032kapvUB9gODyWDA5LfbMwe56G9aSDY1ki5A090RReAs47Ee8VvC8kjFy9
61Y5YGFrmuABbXQlXWdMNxZASTmDeuMD12hT7LXh55g7QWGLwIhpkoDQnn9V6q8Up5JJbFNwGcpd
n68lB9wNM9tGcdt6O6mftOldYQ5PWVfe1VK/nzOGSiOTSkjKnVa5LZCyEIxJpqEBK57nDqT0eJ6B
zEcFK5GeLGZyENTASKGCliC7Lw33XdyAAdM3eay70yzdVz2YzzdFmVcDxWYdV+tsyZ4n/L/z5Lla
Jr9q95q5rmRm9eg5DkrrWfylKJ4XrJCFIS4SDPJG539WkxGErCR7GoDxYVZXHIPaPKGDtZrqjVn3
q7a7YKDhlsnga/p73hyM2fBSs3Q1obyUXQNNEUw6bzUm2i8TGXespjaJg+q6GIe1vOBsDSeliLv7
qamv6C/N6O7nsfdsmBSDKnngNoIpOYObtorSzxEotyTFFcm4HUHhR1buYiu51NhOxMtWgmClnzDY
83Lg6I6RYZRhuwqvYPCjG5AsYwQU6zpg9FU99PSw3Sphtx6FidKps1OgejrhBKeq8GOr3wzM2vok
9nPAClk7BY352Y/hOkmcTYm2phpr72UEdBqCVsSA1i5k30xUr8wf5la7SsS4poS0b5ufcvUjsc4z
VAaapC7tEKCpDv55hWtbw7aPDXe+8g6XEDDRj9ypL/aCJhMTFGMlwUeQpKOT9seawW8z+YX+Y8Z+
d0kOFvJ3w4ZC6Ey/7M5exEFx7pX49xTB1lSAJNQg243KnfRHWYidkwV0lJiLhoEB3oIfvZqiNVM6
NDhcBww6sCCnw8LhKBQZuFgJCLPxRb48DjaEoAbYqKyvSr6YXr6004vMTgQaNTEkCMfQLcIKqFSx
6iLJbWc0SLB9WRxrpYkXdI+7JHazCYpJATJ1KdZC28nAHMw+Bs7G1LIG7ZtDAnirMg1a4bZJtVVs
afgkIvNXwGxsD8k8rVGBQnrQT7OHrLABDvweNXuFQ43S7aQScjp9omnkg4+mq6EXpMn3BqxriDvI
h6vIZ3XGa1cV65hphp0+FvN9JwMwjxyXjwHGaq/CGHZK8PYO+5hmZJ+9SEWLMpEGF0Pd5MK+RIbz
MFp74FsFsOc62QkUzetpbbbmcSBAW90PKYcTmMEVTTpPrhFrTkmtUNxibAJ6No8zP+9/TAbncwCm
g+PIqP1GsdFVZQhYs+7VxlsDurWfnvupDOTEYvZ6yWxkM+0N4CClz9whxjvySn4cs1213ClcYUry
0g2g4tM3x9Q3dW0CN2w3jiXTnRtXFVTO3BhXksyhg/BzZxaXKmMbT8bKBtcvO5vZOYYWdm2dhWJ0
5Y79k62A3gRj71VZ/FtO810UPxTM1zlL1wtRGACgrBddlITI0l/66CVk2tUDCy6c4mhGr3YEFJ4N
14OfE/jDrGZAQzVHVLafU5AeJRY6VbaczUZ+KsDEzwX04qkkLqfOayEREeMpa4N8Mj2zn9zWoPds
tNXPdjS3o3wAlBqjFoPGA9RhFEjNcq0l+378pbTHJD+q8k9bTOu04laeGEp2V8lcsVd1rv2PuW+2
Xa0FWXoP1tCfw/JIBeDqfDfcYNrswajRZIYG2Dvga3uGR2GxUSzn2KrHsf3VMJGPhNsjXm/26BhG
tT/bW6OdVo311Nuv9Ja8NBm9xnw2ik/NfBjTn/iGeTpUkoikYyh/WfAYFpx31M66tOm57rBLiR7S
9rlI1pyoQIQ8zciTY5TNZ4EnWCLtMmGBpSMCg8FFW9Vl4gIRz2hWWdrBCbZ3XSm7ogA8UHSpP6T3
YdXvxxKeBlgcE5h3A3bTJDOhmDId52c438tZCQ4XAEsUP0bLA6/hyYCOZHv8pY3hoZUvkv4kkqCn
JwyVakrENpd2VkhP2DlmjJBqQOxXuZRitt6Hihtn/F3BzUvmfF0M06G3oLo5nN/mR+go2ylmytqB
7JTYrLksw5cJVwZDuqulrZRMpMKCRO3eGP6moPeFpoV1q/EWY54YQogRe2c+9Z3iJcTmroUZ3nzq
Ig1KUqseoEvSlphAQWeHP4D7rx+ZkitiuG/J56IW91nI5RY+tEXhFUZEnqd6Fcczreg72tt+GAFd
QXhPereNpU07VKDCHbiaD04OMrSs1mYPqApg8J8zW/0fReP/SrluCreqj4esjkc6vSN4xRzWO+I1
zSVWh00nNV5CMIZpvBFa0NTLwVZ+tvYHGNiVmpueVY2reIF7CRGrBuUxpQaM7DscRlYLtAixQCCV
/EYf9sAKk+mS1rlfIzlvZuehhLSaqvvuiiWsSVAZ9fU6rHirdvPyMVMuPcIHSy88u9J8OZw9atWP
AhKqky3rJEKViqHBfMEwfV1B5Ey2Ap5Y0p8NUEzajAeR/DQizWhBJknDYx6/A6U16nEnzPuUeyoV
pR9RS9qDdUwzEGl080MyKwhszBmqDJtEAXW626EUpKyKJoFSvm6h3Aum0y2gIMLB0r4uzR7NHzIh
6MpW9SJLSF/TSrzK0A7SwWii+57ANcMEmLq10xwd49S2Xp9c1GrZyOl25rt3sLnCCFSxVG00NXIB
p5EX7MI6CPOtKjrXNGNvIZwZFnhOyBa2DjhbqX3dvisJynIzrNS+IooD+YRIpL3pw70o7mP4Z3Rh
q2urOrnUAOVQzHBaZ51kJKB2IJnw1DT5kOSnRXrlygCRKTyNzKke7+eUOWm0lsPjwuXZNg/2YnuR
GkjTStxb3bGZllV4nbXI+2i5qOWjpZyNrPUxO17pDMmT4ThYPzp4mfl2IqyZpMuGwk6+4uLRE8j4
7kvyaiM2kUH77x5C8SzLlzj6Nbb7JH0J4VYn7IWC/acZpzr65bRwqXhw+li1ydXxmlyDgGtD3Wek
hb9CGNnnGBbOZIFbxgjNHyAitoX8OOWXirm6hfMAQFvfLtStoypr2wzvMeX2M2ePEYadteu6Bn6v
qoe+ircl1U8IRLzKTZBTfB5nZlzQPFfdaxE+dMmTUjg7SEIIAmqP4TT8kOR6n3OkK+t9MafLiPcn
zgvYvHklxmcd/aehetR7IoQMkSGudiHoTy1hAWBLJ1L0AMDL7aCJjjKXwHypihCrsmk1hqcZ984a
pFvzFir3o1qtWogYjoV+gf5kIFBbJLBl5eyg109jHgzTjzSbvWrYIVd2NQolbQWFpRMYFe1YchS1
+oLr8IpDBgceHjPWDRz2NyW9H0gvZL6+8wS/C9+RXry14V5jKqyeaZeQ7vsqQOJ+ORr6IRmnwLYd
DwWQXt7P3B+F/prCdJicZ93+/5yd2XLcyJZlf6Ws3nELDncAjrKqeog5gjM1kXqBkRSFGY55+vpe
obrdJTFTYndfs7xmmRIjGADC/fg5e6/9Koj08xKzjQZz76voU4lZOwEzAgOlAwO/6UOk8TE7UMb5
M4Ltvec/ihyowxzvC/ESdvNWT5QBqMLXjTqoeD+PNU72C8EQM/c4+7ZfstRgiM7QzfWY2sEwDO0n
bbUXtiE0po47zsxeeFgor03fPsQAsr2gx4MV71UAyIApkYcHcejQeRbdNsJ10Kr6o9cHR5j61yOu
fn9G1ZpvCg98msB4J4L1SMROej6Kj5RCuP9779bF/B+H12cXDfCUUO+6KWA2xzIe4VYGLFAs8Q5D
U80ZYDwXc8TqBda0i5H7ltG00Zgm/PaU2JeO+TzRQJP5jFFkWWchFTleDuHp+2ohJ+R8P4N5Xw6H
djieNyEnr78nKj+koVxjOV/rBkOE+jDTQijoNllYspY82mD4AFlxTHpk0N5hmk5tqm98VWCsTa6k
BJKbIyqsu20c7VOgK7ot7kOh9h1OmKjpr0MlT3DT9nOMdGok7K2ZDovSR7+3L9qc55EVSQNiHt1H
C9tPWLJAtfcRAv+m+To04c4v0Dd/JLOnmsPLufQ/5Nl4EBrlISCcd7az3/QP3jQKcS5xMfBMX8wY
C/FFx83rn1/4B2/u77bJN63CUQzeqJx6utB994nF7DoE0zN51KESMAQZUTP1vy4QfepXcA3UIN4a
c9nFYombbNJHu10+x/p7GkTXQfj9z7/U+b3/7nc6d8F+aj03S1Cjn/fAhuVqlVEEnSXKY2Xe6Y7+
oL/93eu/6TCqTA9DnTPSq2y56Rb70xidSoeoovF7Yn2IesFg/ihGlMbdaWRP7Of0Ovev63fjd38A
+f7uN3B+/YQAyo3HM8gnpI+y4LB35gI/SL1FSXYKxwDXBSmT5mYiRyHB6dyyVxUOu0x52VUXSF0n
qArasf//ev3yTdsyxgiWZAzGL2JrL8ZPS/JOf5Hd9Te38k3j0vdK/BvsVxeY71c1Gbt04/AlHpBG
fODwjDmkvKAAIsojX5dM/cvkpc4B1YuNvbQfDDvKEqtNjUmNvWCrsEpP+BbykuPv3VA9ykjtXK/f
qUWd4mrYxtajQiFupL4JzMNYDes5SrZF8ble/PWY4Yarjm17Gc6fy67eQDcKcMSK7qZJ03UBVKSh
0VyHt1KfNKspa9q68i5x/tX1l8zuaa/Btun4HTCUsbq3BkNQtqz96hFUSB7iZjt1A0Rue4MKpC98
ikds8lb3JWahnHAcTaY4dxLWodWuzpSBuq+oKp6ymGIxQ6gLQCPvcIbG+qrzpqOlUPSfSR1bnV8G
9hYTq1qwK9bXsTm2c7h2aRE69CEmWRxSQFwZxwLTYaYXR1VlK4BueFTN/CntzKbp4yPAVEhbj76k
bE+OWX2qaLERtZRET8v0vTTRRYXRp47RT+NihNDiyL07Xgbgqg25BozILpcluW6ShN2Yup1ddRQp
35ViE004wEfsjNE+3EWugDblc6uxvk6PqXKuSvNdmvqQ63mT92d3/6mKPybN8piNFD8evkFPbDly
rquEHQebXlt+HLIrJ7tCKArcKUx3wfwsC7Gd7fTe716D+EU58aYagccVPo2PlLNWtmocez2VB6u6
7/xqs8jq+9iWh85aOLM9+uoCITl21+6ykHILz4SDvFpDVVoNXnG7YCYf8Rs1w7QbTUgDKb/E8PYj
YTyK80eNsCDOzbavHjIaxP3ZXglI0V9S2kj+RSGu4+Wqo3ps5uiTa32Z0+YiKF/9GFetW2wmWW9n
fAX9GFyrWJ66SD4nkg4Ewo3AfrUGifeYWK3WBVtbEbT+JcW3BV2sr3YBfI2yULepb78zB/nNMMd5
s6fUWTrwyIQjVcdA1/DDFMUbSyMhiXHHLe8pHH6zljtv9hdoraUDRGi86LJPBTHDbnsZYGv980bx
m7HIWzx3sJQcUqikLox9SCMC86b5vfPj369bzpstwo9EoujsjhdTe9UPH9gB3nnh30y33jJxvUCa
sfTplPfgIYZwgQwGRI6w49J+b3v7zbDhh0L4p+3T9cu8zRaXG4uTo8o6MgQ92mWnFGRJkn6K7f1c
ataZZB0ovf7znfjdbX6zzpeLsP35/LGa+En658oQTx8IgD+/+m8u2ltYrs7iuFh67nPk2iSRX0xO
hwEVCN347c9v8OOh/5sN+S05Nw07lLSuZAf05vNKfUya5Dqr1LOIaNITzZuwsnbixR8mjrf5dRE+
6IYjyTkJD8MdlKVNXwEOi+ZDVnGitc1z4BXHDr8lw7tdM4htmuYXJdX0O7/x7+7yGyWb7c2RHVYT
o0Ychl7MWMEzl2P+IYsfx+ohmjooa9HjApJLAf0IMpg+vgXSrFtZI6quCmtnixlJG5uR0lNpvaRA
4P/8u/3ua/lm2tWGqYAup+klojtkE5npD/75ld3z9+/v7tObrk7NOVj0iiehK9Pbwp33dRFtg248
Ot68N9jSLFGtWpNvANdD+YHGUZrPAQYhQVM7Kg86Hdep91WkKCmNPDFtWoUxmtR0bfznKGXlzj7U
Z1AJbU0hKDPIBLVxCI+woKIWnJYN0i3MDq3utjJ+zMKnzK22+OMO1Zx9NvN0yJAb58mtZJhfErPa
B1/DUK3bYF8moB+W6VlN6p7UaLoE8p2r8ruvx5uVfM6COKpB8l+I3NAEydcTwGDC3pjk/lO//m8v
079Hr+b2vy9x+1//wb+/mGpukiju3vzrf10lL41pzffuP84/9n/+2q8/9F/XTwPGd/P27/zyI7zy
P99589Q9/fIv+MqSbr7rX5v5Hj963v14eX7H89/8v/3Df3n98Sof5+r1P//1xfRld341IJrlv/7z
j47fcJycF+F/+/n1//mH108FP3d6qp7++vdfn9qOH3XlPwKii3zWwfH1x39xnH8EUjm2EoRIeuf9
rjRNF//nvyr3Hy6FsfC1ltK2f1gLWtOf/8ix/6Ecx5eB7ehA2h4iw//96/xyS/7nFv1L2Re3Jik7
HDPyx6b6P98OXBYy0FioAinsQNveD8/STztAObdIbAY614EtnAtNRM8qzULyOBN72p0DHEEx0bDp
u/GTDsZrHvtw3jePgB03uesdk9FgTXxCDb6y/f4V0MBI0tFZnXvK6L7vlny5nmT5te34QfyqDkLa
2R/pPvDsLZNVID8tpk1ku+E6T3jUw2IsYUOmTyr1rJW/EF09Rk2xUgpEQFUUeDYX2sA6iImwp9GY
5A/wtWkwpc63aJ4LYvcaD7LiTRt1NNHMCxgve1fMeD8WieE3qj44NgCuPlZwGJpAQnB0vmgzUyEy
/g0yP7628picUjPkX9q0LK5kKwAiNt0+u01vPR0cuiC6XApYkzDSMvsYLESGR/dAFzQSawbtZSNA
0ZEBuF2i6AG2wQKpBBIsXkLEXf6IIXTvYxRXwTqQuzTGoBis9KxeAFRUuyJ2gUi0I2ZTmMtrF+xq
CKEtOo7nZA3LT93VmBhG5B5qFGvtOS8pYze82sKW5WqZmHonE7DpuqUpRUselobfye8VgTI30dJT
1VtSPViN9VRI+J+Fz9BGtbZYF9GS7gNZfEvbNqQ4D51t10izmtUS7Z2zj1iFQ7MuBzj34WJehn7S
myUyASeEtD21MyCdyavJsFPuCB2SGZ5d2slVMbYjoGgkxIFoHGacbf2xy5v0ptckKWGXBbtx7tAk
Q6M5YWUPUQ3Jy7fy5yG3OetC49wxMAZkOaQ9MoIhf/BUIPjmi+LatDy2fVV/zYc5xE3M5EDU3Xwp
kW4DxDHPQgmcdrP/WOZRy2XUZu3WgbNN5Zl/2eE8dnL3AzcPNA8RKidYEilQA286+IF/N7tYkfKK
9MZaGXs9uLP5EGIc309Z8MmVNvTLgr5zmDqY1PtSbUAEtLhuk/DW7miBtfGsLko1Ro9ydH2afIBF
6hImEiM4qLt20SdPvYeefx7OD3lPGKxflwi0c84PsrQZPUWzOaVt6TN+DYGyDeTsWrWWsMoA+KCO
V5dhygw3nBhyxUw+QS333L4xq4CWMqyyIn/YJmnNEBwo3PA9DJLhqvAkh6FuwWGdjaHZitYeV9rf
JWLHHJ+ensgWWBTOFN9Y3Mhtgl56oy3atFmimUAvJt04AUCA1vL5vgqF5IMT/LoNCw6ehuNJHi70
pRXpZ6LJ6oc8FgwkxBKsexutueOT8CvaiXok1Qxwk7l3NqyN49oYGKpcB2oNb8m3Qzx169QFMqmT
vD8CBmHEynRrNfVhtO0iI49TAK/AGiqxnmURcoyHb5MNKVG70fCpnM4YxUF+BtqKqV0E80np8+Y9
eV+yziHMzgiIhX7ynf5su+mgwK1Hl49j9fNN2VQoRCz6AkGDJCL2+SarEhJxFIHKgECSsvMHgpG2
p/ezOYPHGlNf5dCKjk2QzhCV6TEnYiq2zhByNA/gN8TQ30+lKfme+CPYgShatoAJmHTXfH/LjHHG
HHG284rkabRQI2eZb3BVhFx7q5l32gZT6YQ5go9+edQKiEmqAizvw8KpbGoy7igzEC1ds20qIEYD
c6pdjS3lnRriV6fRf28dgfA8x2P3EvqtYtoqKwxlsilv/UBeFDRBXL4JdqU3gVV8Cr2oo1EcvqNq
E+y3P1VzvKnrBpL3ZPQupCPfvmk2kmRTTxPIvvP0qUYEAYwhS791oKk1rQDiU2xJE/ZO8n2C/PFO
Df1rnXp+e4a5QrApC6HlXyT+WWVXvQhD+zaFbtyuUh7EnwqGf+7QP+/Iv56KeAPPBjavfc+TFAb6
hyzsp/14tpBNNJUvb5ss/Wol6UMtFfqSTr5TcP9aAP54H8/me6k1Bjje5k3hXecF7YE6d2/LZi9m
YMrHig5/HB/+/HH+cr08WweegFnm+3y0tyaaEJGMqf06wBIP0C14seN3WhJ/c71+foO3HqG5AENZ
O7xBK6/S9jpVd2nx9OfP8GvX48elwpzHg24jjxP6bWIaCnDP6hKlb3ta/vFwoZZxNak7W32v4pc/
v9XfXC4O0p5WHm4nT/rnp/+nu8/lym0Dmee2lqex3AXOO4mUf319YcObpwx1+DD+20aOE9YNcoba
urXony4bCo0///5/vVQgegJK18B2hee+lUBXwnOEtWTmjjilooN/t2PKBBNjFNs/v9FfbzuxiIFL
3gmfxrXfRqimfH9A0gzpnUYBOVjtB7KDHptRP//5bf76LREB9x2HENW44v9/vR9+0Cd4QWNm1d29
XD5HUbcS/UvMvOvP7/P2uinMVK4QHrdEuNp/2/qK4CSYsZnz27i6yvMbRH1An2jattY7Zra31403
cpUb+MLxPVzvb3tKs2u1YtYRSjdEc07+ZCUfMvXeGv1rB9/XvEngOfb5GdZ8Y95G6QyqiUKewei2
TBnN9/1qZr0M7pL8srSHUwE2Q7sp2Y6f/3wR3z7cyvfOpyUWUL46ynn7TMTlWE2Zp9JbzPbh6xlG
/efXl792Es6fi7pS28j4HI9/fuxNP307E9Ta8xKn6e0UocvrhsFcNRJpRDMxpXfssN8Wc6lW7QD+
GclKtx48W351ehbwzjIPjj0ClxsQEjqgJu+KskDHb3vIDN3kNgGHDI698/eltP2tAJe01lBsN23M
xDNlp/3BKaTghjG/qjLgzG3ghjd6EGQvKOCfXhG6B+O44zuDxL8+MudPrRzpOEoq960pNwtniJe1
n9zSOQ3qU2CuRXb75yv7N3eOt+A7S0YXeoG3HqkcNp0cvSi9LS9dTjTvgTfefou5b65Dte64wfm8
/Va6XtVBEbiCi2zSq1h+t/rv3eRDcXLeeUD++jF8juzKdpTyPNd+G/jSFinExbHub0kdXOmPPtk4
/6/X6dc3OH/Qnx5AwtisnO5UfzvZzA2YYWz+/Posbs6b+kr57Aq2S9CMIyRb0Zv5XurJ1CZVAvhu
5vTIkEoBeDxLDpCpp4OBULnJqekfnBQiTccesx/BQZ5FvAHDjQCNdSmi7IpjdTTUw3ZKB5iuA1Dy
Kolf3FZ6t0EY9Kc4T8MQ5JPzaNspyKWJYgvFV6KOjUEq53NWpbUwOtd2kiJH6AvUDzhKUB66+iKq
QdKtekYqztG183FbclGuB9MVH4mQq1BITGfwroy+T/VU7JeySseTj51g27gDR/xUT7sGS956GmW2
iazm0zI1A3Sroo3gC1HLI+M1y3jKFpXvZFtUVO9xt/F09VhNeDWGyinWFXvgegKUdJ3YcQF1jf6t
mbx4BjrEyI5Ah/CLjFHMpsFc76Wv4qs2r2msyMHc6Mmq7/3MNtuSuLGvXta3M7PBMMbAsNSfVI3n
OFaFd/K9qNn2bRlsYB1CVnBi9ZxwV0/aLfsNgHkUI8Cqv7VhN64RnALRr0Z7O9EyWc9aRFvpafuo
NQcSK5LjrtHzS5GglWzL4dGPjdqorO+2QY5YnRE+ZsIEPoYTxfe2Q2s4LjNM15O3S6syXY86nS4i
dMmbrh4yQOdyGjCh51ypUFVXAC9L8JMD4SgakCRnM2YJRRxcmRx+Xp0MmMNcBEh90fBrNnBiapAj
+z7xO86nUIlp9PQHM2TxVlQSnlrZIQs/J6WD6bX9qxpJ6bHOGQEHTNfuhG/zBunkpIel7D6LjoyR
2krh/smkXjmWTRcXO+QR6W1AuxO0mWhG+7LxoHJlubucKOmCvRvGgFyH/MztsrGmlIEFfr6ttHpN
e/eKo+W8WgobcKSdYVtQtuKR6dWrz4FVbWPd9K9tsTyUOg+Pk27G0+xKdbmEbbLOh2C5NzKoL/qi
HL9HvX4eCtGs7azxdm3Aek9QxDmbhUFq183LXTaSiaIxpxxEGWREWUzyRnuT4J768ob2CvQg7Ie7
2HgcPXzyXIhaoXfs8mNBEX0OcPjtsIKg2OqmeCcRM38PtCQmwiVdoOj9cQsDwrvg+KSPi2jyU2Zj
d4iKuTqWBtQxkGe8Op1yd22qhmPJ43s/9RPU4li1Elo6cnC718taWG4BGQC1Ok2IapsvLsWef+Z9
ZYie29lFHh85T42CullKxkedqtpDb89E3ESWwwkxLfZ0+qJXf8jh4xoZQysuSIXJEEEuAG713GnI
PPad8ZYSNSJoO5A15tqaiLDNVDyA8J7dQxbo4MgpdL5sFsEptxLyKLwy4i979kaYbtksDQMmb+4Z
OKtlziGlkcnDhoeKtfYbopnIMBBRwzQc6QD5R/QvKlPQ+seeiqEmOdWt8lBqzafQos34VHif6Jhc
cyQgKSJMzKVHQXWZSdS4mUKdGnEHEcW36Js+6tHdBIWHqAoYfg9+ZTvI7Bvl0YdOeh3wzMCor+Dx
MI+0wycwooYAjJCJfAzeIW41eI0kDg9J0fRnAl17cjPf2npjGh8b+raHwiCRzOe6u+rnCvDlKA1M
dq3tleVE9DA6yGhN1b8ATMOqE3b6lg4QTSrVII6XwC+T1pNXszWlR9kx3lGyTw99bgXYFSIYlbCT
17pshk3uudCyp2Sqtm4xu/eTgWdczP0VoyWPlBhWMtFZ9pPlue3FoiewjSyz+ybuQFtBLVyn8cz3
FOT20XhnwF5eYFQpIrOz6bCtdJWZWzHSlisSmR9Kr/SuhsFddnFdf1vSKrgMUss6SchfazsJULIJ
AwvVhA+9G3wlgfsRToBZewkDNZEnyc4dRLQqp/LFGcCsLY6CXt5pFsssz56nuWgPU1mYO1GPwysw
pAzTYK/g7Xj98HGo6vSCZbEGihCClatEdRMZzkpjlib7OUjuRe9X2wrn2Jri6IOLMupQRpG/Mz0i
XPpFqKLPrdsebN4+Xvppa5Um2fUScdDSJNZqtLiuPYEkj8lcNluTRgVWrrk6KG+KHpmIwbk32UhO
SZ/ejp6ltwnIbDS9k1gtbtRfz+MAgKGCcI7QJLbWUQUGs7Qq/+NYncHSJmwPrXPeBkPWu7WrMfTn
VtE9CNgtgGm0NbLcsz+cB24v0uOK5XbjHexeZh8Ck+ocvfyM2EOE9mmpJ/u6y2+RcJLwVYz++NIW
vv0xW+j5NCn8YJq+97Vtlp105mEnYiR3Ih5fSyMZtJclmty0wD5Dh/pK9YTYRJRkDDt9OvBp/FoF
KY+4tzALDUv7YMWlQ3wOgY9spMnt5Mtnk7TRN2cYrY1sw/ZGA399TtvFTaGInvMtnKm69lPpsHy7
+b6QQ3ucY0eASR3Ti0nbXLqeOqIHWdlPCrhP0wrpomdss7tYe0iliV+J9tkww9VnJ683dtcnUHzT
6HYOBjWsUA8sO0ONcW0oFbZQy4mc6DQhOUHj7/PWpDu7iF/o5c3w7GvnlFrqy9gYQWBc9GzzITZg
qOhmz3Szy1UaNoSvBCWaHLSz5oNStLfrJGcPLytTr93Q6+5KH3x+07mgEBPiFLQdxVtbu/MZOoyv
y4ZqQxZa0akT5iYywCbfujUh8iGe+fZuylGqRGFdXbcl+7rWWbuJlR2BZ7VbTD0hwHAzJA8jp4xj
cW7lmibmpV3nqz130YXtGRIvGDls4UOIneDssxqGeNzUQ9+QMJJ+TzF+PcWueB3P/4xus+HB6U5x
2wX9uoGuc+VG4xPRxiNPAyapXDv5YQK3/8pwS1BXYBuk0/ZCsMiTGaX1NHBK3vUKTCKuTufj7KFs
7l0G4SuaCg1cXos5TziMmzyQ0WFQeGp8ZsfrJIjxaiTQ0xM9Q9PH2rjFj5Sjn8LZ2EPXv+1z+yky
JsWcGjXP0M9flXtO28S3B7rLmmaE/35yMeVlsvUKphyjh2sD4d+KZBIWjy62OC93PVumNYzXXh65
KyT2cjM7w4RrtDJ6HwzezQj7WjJH6mxFWsfnJnrQUbBNhEYlO/rRahzUdKNm+pJhX323iuW1seCY
Rj1RVbaQOAadeETf6xpogB4Ay95zVjNDY4AUOKwqz29X2muGNbTsGvJoal2lHHlIE63LA3VxdmVY
ea4Zp+HvmunHDoubo8jCPb62Zq9+ZKZgU1q5otn3+G72Q4DxkgMBcIM0nHd94ERHlLBi7WY2FHio
6XPaY5NKvPokM0ngI+lMp7rzbHZOQnoYU8LlSWa9yyd32asF/O6Ux3hscu9FpiRTSptZu0577wIQ
hrsXbh1/gmA9rCpJAZ91WX+ENU1Xn0EYaqIguIwt/7oJYJiTb2l9jvJZbXvGOJ8TkTNnLJlnYtNR
9M7TMo1PvfYk4wpcwlaFpDcqgMLXtdL3s6aN70iiSUHWRYR8dS/l0IaXY78oXE3qyROUX0khJpxx
C0VC0kTmkJzzeSmVzGapVLXpej/bTmXvHqLC657nqQyBm+v6Mp6rce0UlbhvFEWtYO1n042P6WTu
eOLUxm4DfZPqIbvNW+pYbzKfprjhsWkbh7AkqzmWjfxS6Q5DcVxMRA+U38hY7bYYPHlMaT3ttcPE
DHdo3G9MgWs0rz1mU6olbqNKkDCO4XwUZorbdR7XzudWyWUXKMFZhhkPoH6muRexk+GTFLInUkgO
zWZEh3xLgsF4NURudMVCNx+QuJKl6abNTtVDzsCGiZtAXMfzm4NczNC8XCU1/jrZVN4xm2v0pcIu
UeCrLqjvgaG6L0WZpduiUjEnlar/WMy2Ytesh33hV/qj4VnZajGwIym3In1JO+7RgOVbWxyZTh39
xH3b8jWshepOwtbfSifytnXJwNdEDgbHGqLVNMhoR5UAs3FyrVWocBwrlQSbeXEOIfkE6yQxassc
osJmQuKB4/XbYW4xjsJiD+OB0V9Nrmc9P2d0clZpWs0kmkWvbqGXq6Dl2cf3EBzjhKCSeXKJHhww
2foNtaRUg7WLi/Kcn4NDxamwdzHigtvF8G/5MCVJfROGA1OuZQ7GzdAr+9DXQfQil6nbSdkBzl7Q
3rhVmB7yWQzPSSmXK8820dZBMXqo83K+1TKeP6dl4pzqZZg3ylpw4EZzDS/Yco/NrOqLah4wt3p1
+smyxEBgTTeNmxi+wh6S/LBn7O5vk0Deu/FsyGvxpnG1hG52L0V1aCjRKzpWLj2AFccws6d0i0+u
lgU2wpoSry3Dh4FR2I71s9y7sh03ZYuqXpYYLJzRgsO+9PWqi+dwV9nLB45jHgPv2V1x5eaE6W4Q
H+aQSeWSiPGpbEtv2wNRuFlK062kmNNjIjgv2yJ6iergA9NdC0Fm0a5CIkhBnaXu1YBN5d7jWTp6
YR3tFd7sPYVqeq1cNV3Xi6t2Qk6PScvgsKS63MY9kUCB11TbZaEfMGC7WBPgQ0GYIfXv3Jxw26Rv
N4lHYWrPvrxqAOV7pCximapGuHw4e0Z8XruGNXPDYf0uEdF4xCuBQicfmwvPnrLd0BKLy9rmXPrI
AdachONrU3rNXenk8iTK0t3OYCjIYPHEJm/z8tBU3L86nUhkis9hJqUHCXmhmYY7zASPVZy8WsZu
V6Zy3UNh6ZARX/C1K8BPY7T44iFbwApC/J6dBe2FI5OYw2fwmeMW8/2BSmro8JI57UAq3VKLTTiU
BoK+VFhUqNo9NbjH1AHgqZyeRULjpREJ16VUCSwLHxqAjoTN2MdDmrB8tBIce9plr46aBcp0MNCE
bN3gNBSu90kl47B3I+nuk2Bx1qo2YNJ7r1qnGZqlKcAsHi4YkHVvuZ8A3mLhTha8XKP4huQgW1cw
iy6LNH+eQ7c5Dtk8rOUSTjddHU17Oxtfe78PrucKy13KkIE10kzHqDh7VxsW+9hKywsj/eBQAEve
Rnyf18QVVhi8cBN2sdKnoffVwzhLfzMljvuImlSD4yfOjwsHpmKZspd6AgHoZcVXNZBFVVTymu+J
d2lyJ4POb3dbp3PdVQ5nG6+SJ4nA4HwaEydEPpxTbHrTdrtec5CrEQVwLk267dBlZKAMWNisniXG
GTlETx02OHXO6JlCDI3e0L2GpqFNVPUkP9k8D0pHetv2QQ9Sr48OgSi7TR956clEY7bTCdEljBks
I9ojgVrOgS8G+n51RCPg3sgsKz6iwPWQjVefs6AJt6qsEI2FC5zrOEl3EDn5BCKnAe+S8OZbrTpW
qXiA9kzHgBJuF9iZu1qqbNjlRXxGz9vjVUVnk53KeciaxtraadEybpbjni6/s6N/TU/dN860px0W
rJQpYy4qp+XjaGfnBdYq91IQVdB3aEcGh9VO5OdKNVY4ewoKFrm0SAtG271O2o4F3Dg27cGzr8+J
rCNZid9l60InanryTHPg2K1Y7FWmC4+cFJXdm5Qayq/bch+Pc320xrndt6hkD0VvooNXD3o3qKDZ
kkjQXfERym09gYZX8SjIcZ66pzQVjygFurWeunTrnrEj0VjYu1T1VA2xr/ZpnXN0D1Fn0sXi9J7E
TPCXqLgM2rj6aKLU3DAbBsvO4UnUWb8m74lcnBE9S6DS8sDvGZCJ61Co0EIlXcuQxloBpwGNQMpi
05LNoPpnn/+xvNFByUkBueEcM6Os0dF1Mi8ZBZE1q2OdZWZXWmOAULQ1F1FH53/sUFLFIZc7b+sU
913hPwSR7Tx1i5y3zYQfeGkxWbW19A/wSYM9ccE+C7Zfw+uNyDmsJpeuGgvzSlUDzvTUwb+bDpu2
6RxCCOcCNnEqbhhW8D3QKYkqaS3uqk6jlFlamwIzTPYjCX8kSdreLgr7YDd0ul0pX/JpalXt06Xv
D16UD7s60Y+1crp9SV/stp6xJQcJIYGTw7M7ob65Sd1k2Jtwgj0izlsVZ7udnzRii5yCyFfXg6Zf
ew9Dc07iQH+zQo2Paqmc47tICXOU6FOuUNi0m1CO9ZG4cA+pyJDvdDchW4qRPYRVkh3DPKMLkeps
A4JDoeBIvEOkmOOYoq+2PJOsil0B0548iB1JZs036PLxB1KZQR/yoK4YZbORJucmMsfFcQ0xdrfE
tDjGfWxVhJcCx2hbto8eN93Y9oqEhty5zIYc4a8vaAJUAKLQe5TlReHaDikc4iGLa3sdpaEmX7ZD
hTqSDEJrhXiMmCDS2MFH5KH3uHRsZzqRQlTsQ45CW2Tg1aUDbgCglyqBBxFU7SqiW5YcBW9HpM66
9jJxGyN3OowR+/pila9LlBUEr439zpQ07Jain0+pyujpdvgQ/ajL99zI8DCcDSax2wabanGtB/D6
elP4hB7H0ptOCJzMKQHCR2ICa/NiRYigdGzvxqJ9pnlOPk5OvFzkjxwRigpI6OKkLo5dtqbegjHT
qyxdd6OPCMfJ/xdpZ7obN5Nl2yciEBEMTn9zlFJjarKtP4Qt2ZznmU9/F119UVbKkGBUA9Wo6v5K
zGQGgyfO2XvtksZw/SQA24N/qUzQnrEPWwE6S2B68o5AHbiomH0noxxWCRXUSupyWmeuN+G5Xig8
Bcf3lFPxl2wmALo0jQfboT3YOL5Yl8EgeD+gLQqEg6/GbWhMzdWLTukdMDZ2toOo5CqP5/p26fGD
73B5TStn+jmELXyLSjDCNAvMiFGXBGdJ1pE4pivji8+J4VLV9CZR0VIycLiHjSD0rqZXdxcntyK/
SGJt/HCzEUCSbnBFRgn3VoJ+oZEZ0sLix9WmMV2FMkl2Ru/GhKN0zvmYOd2DFfpIEyPRXYyRIA/B
DIgFHPN+ndRVzTdPl+FDO2ENisqNZ2JJ6xuH1WF30cVQOMamz0wS2fQSH5KgQatTWd93Ve7iZW9c
zEopkaBk2RgbRZby2jAKgqNHSVosZHL2rgJzsT3kFu3SLNr6GQokD3xLm6a3o9F8ITiTKcCAETMJ
ccDPaqgBftA4yd2hfk1Kr7/xZUzUbcFx1iF7aO/OEXHcPhAFH8NrkeYQeuhGF3TpI+w/Dk3cba4o
dXQXFI9a5+qX9oULmWMATDH6UEkHl7ZbaxXiOh+97xMM5X0VD5LGVEpZKJbYzXFyL+QwzxvFhreP
FbaGgYP9mrYr3kBjSnammyeXY6xeQjslf6SxzGk19WGGRg6L6AhhISgJ6ciDbx0+t+vOospqx9lc
C5+kJx4cPF8cGTkpp/LYxDZ5MLVDv4wmQrAJwr4g7G6E2h/ZwzWyKQT9RTN/aVi6N60os5BDousi
Tyy/VD2hzK6sywfNME8jLPARUDCv4GVjWlH63Y2FgqwTDjc2BdeKKPT+zA9nY2M1kXx2vUz84pj4
zcIfe838TTx74xw/xXbRYUKg13qwAyDVSjnhXUUvjhRh8UAI15JUyxmhdNyd9BrzmoX3ZDbQHjdy
6LIH0ZU4zX4zb7p5zqhN52yfVsxYN8WUlu52LkljMjrWShYXtLVrx7rhlPnKhtjd+GYk1/nY3jFD
DM9S3gQ0dykbesVkvIfjxQAMwOhkxfbGa3EW1LGGKtJkEno2AK+0Ua9iiNILjpdMdyq/v6lFxJm0
AvIRNrQR/VCTDVsNP5Cf2NvQysJ9Z8qeUMtUGpcTw4eNi9x207BSbmOcgzwZVs9Zmh4AcGlqqriG
Uyum/rskD5ZOQmD9cGxfMH3I+vEmqm1jW5qhOkgT47NIISVlBj3rhsZovc5C9n05eeLXnAGkJfEp
vVNJGt9HVVg92tpqr8wkm0n7Ev1GNl77rWVWr5xomz4bcpzPjLjtz0NRmdCbRiJbo9gPeTtF3Y9W
pvqcHvNwmwqXZekOpke0GwmMCSHjX7wIHIQ5d+3FwPtxXcXEVcWha1wVExPhRrZnyiZ73WXeteUw
VtOcMuJ4ZRWEmRWlMi/Kvmz2RE61OHZJNS+cxNlnOciXLliQD7Ahp8dOurFicEaDtnbCEkoAAXmt
28o9EnNIQZ3Zbuaidn8a8KV2duEv72jOXGr5X3lUGEShQKsgRJf5dFI++2Yrz6SKX0czmQ9MCL+O
3vzkxsWrYwha1V3omh0hdGmBMrK2ike38+7JqCNThaWa7g0DZfIwts24FrQLnipD6te4UhMW+oCQ
QT8JTcoH+ldAHjJe+sRfNWlhHqd0zphvEU+FpWkauqvIVSQJk3x6xWeaV9UYI8NWWZWsDcdFpZQg
l25mf+BMxHpBcxEH+JrnZCRtlp9oD9+x/xbGZnw5VSWoJawju1wi44yAocP2EvE1XY65JGqmD/Kt
yxRykyzxvDGEgS+FbThrGs56TT+uWqugqHfw4cWulzlzxBBGgvbbcOsaYXjhIwI8ENEQnIU+HZSO
yD9ONE6yLgbJ2CUHfpUxDyGWLOzPympaYFZZcseBDNFrpfvd6BGnZEmqaO0rbxtr7eyy1g92RdbP
jObZA7p0LjdauMzmJkAcWW/6iJcVVX8AProPyPJzYO1h7fTtTT/QWRpNwtucVz87xsa3vion3uQh
vTezWoI/vRpHtAcYIQ60osMN2ZTIM+o1Mw/IXUjn77qqxStN7iXAi/f6fV8TOdV1wbjEq7a7MAE3
0rUZuRgirK9aP2UANQ3E3LlI4ZzGAao8kqms7VZR/9ElH5volbO22gwzYXrJUqQ1XlZvooDWhcmM
Zi0ANpyJdvruypBjdjaT8bLs8JELHQ7VcNtNPwapsHHWwqbZE9zz3tNP/mIkoP+afOGuA0qHi0C3
pEKxkIBF8gcQUwxJ2buK5iW1neTWZMq0zcbUXieeTO+mzrO+Jm02PhmNtbiHR3qw+IfVpulxBmVl
38DEpIXsJPZXqylMoqwX1JqNr7JSvbqYc3CZaWTEjG4chpEciHoaPRhCGxg8An/q4H83pqIKgTJB
Rt+0wIc2YzI+D/6SKTfHRXvuNXYPWWFIzNVIEXLdmaRdJxQOpYJMI6Rd75Q7tGeGP8MFy7seljf2
dqT1em2T3Pp1IvZbkLkJwbPwnOGmq0prY9pTeGEHpng2Uk3FZDXwyqx8hOVgDybGVdWdO5xfHhyO
T+swIDR66iwUB64svng1Kzm2pmkz2RoNvC/g8Aum2V04xIdMlIrBI9L7mXHtujVMAuc0ACHQJu2e
TzPuJ6Nzd7bwxZc6r2iPC18f4kmX96kr9UOQwdvw465lMI5fNxraH/5I1ntj59l60e5ukCn3F2HZ
5LtYthnq+ig8GLPm94gVRZPD5Jq0+K622o1TTumDMaXxK5NB90foa9hY/tj/KssINlPZDftslMl9
PPnemRRV9GNMErr4NecZGm6Yx3xwGrNfJg8Ok9I7hoyMVHsDIwGp3VIliNTFTbckTA6iR41vztF0
pB/OqFY0nYKThT24pDvAwqwxv3RORpU4uTBCSrKFO5MwPHof3VYaJrgHXc2bPgT2E3V62llmem0i
Ur4ZjdLC6GK+Zg6+Uc+kfz2Y5HSYcxafz3R2GUMVi/jGsF5Ely1MQkfQFrR+wFUUZJwNsDPLTPwM
qftXw2QEa1MVDiiLYjULbG84BPvIsld9pkJOqyMmnha+/aYIYBqHLJy7JB3iVzpzROhZ5RzdMlRE
ps/jsu+7Ar1MBZojZYmHa0+qaVWYdXidMtSjDT8LiGi0yWWRemfc7eYI7kdlK7dTt5EwGVCW9k1P
2QPYCPrKginp937HozorhCIUwWKrhFmdF0lab2VNNCj5ahEeIyLgeFBCEuw3tknM4JwS0bQqHQku
QTCzuIxyxY5NsC4x3H7xSvowpoPJMC/sQtnfwh4T+xSkRDWlS/VGkbJjEMDAzgnElgGxd2hlqzc9
o6bQro3F3DFVeCnZTkoPO38chJjJ/Z9RwKOuC1PdMJtQ3zKOXdamnineG8IU18w5kA6kVgTg23aH
6aks2+ZMSU3TAZa2v89Ck5Z9LY3rZDGeUuzVW6NtLCZY+GyKgqDWnW9OsP3rNv3VS+1/JdaPYMA4
sp+8xKdrFYNzhBzI5CF17gYz1s2a0rP5RLwm38tCMQJIYfHEagYXp0LCSuhAtFZQ3UawoBymwnAB
tlaXXVjVdKPN/LEN/GeBCqEAz/CxsO29Mm+RPEv8FZ6HdPMd8N+rxByxud0SzVHvveEfVe5IqrF5
YNZD68qUTp+I5sJIMsu3ev9Gsv10NIE/IUq///gecjzhQhJSaE/f6SMJoRw6aAQ3YkyvEq/fEC21
+/gOnYRBkU+FaPa3EUA6uAH4fd5qC5NumqzArqtrJQNJX8kg6rhEVXaR1i2+GzsjbnzW8zbQDtAg
pv7XvhDJpsw5Lxtxk/7senfmyNqH4tAHnbX1xjE6GzXJmkoE3W2BVOWZgoApgFNQwXyyuhYP858+
xt8f33OQbOGLN0335OOnStTl6GTVNWPEVZ/fNMM+wivfuk+CB7VQPE5h84lc8j835e1VF6kzjQgM
KcIxfxPl/hBkCiMILDq97XVgN4Q2eg4NU+IqkH9GYER/CEnnJdW6XOcxky8iepY7hPhsRdFB222m
gp9Lb3yg82SdRbTml/fn8OSbDp61EqsT8Fb6yJg17kMaKDuDdKIzYVkWU424zc5Rk9g7GZFKOHHg
W1st9Rvz0W4zZ5L5ktecp5ySN7kyvDWT56dedfkGF2i54bsaqC9q56wwJrqW4HVxitHqz+v80R8d
ixoNx2URhEqvtUR/RCHIBog3cO/nM5o5Mqm3aRe2F07U4iV2suS65QG5n7quvnYGVmk+Vw/J6Lc3
kSSVMocTAtlRlj7SpjGoVj6aHvCao7EZh/KFamJh1VbNkzMYaM+wpW9qpBsbsrTdc+XWB4pk6vYw
KoaDodOfrFX3GPYu83u7n68cN6vOHekNXyPmEfSge9vZTZMsWY2cBidNvb7qY8xljuv9mlLIjCj/
QeMqM901OZ2kymrgyCy+17Htwfig9DiWZZBYuzFL5vOp5oyZY+3amqOdHTxvCkoGojJ6wCBJeFtn
jGsqwBdlV/b5vIicJpy8h8yXdgvR0MHl6Y/mKuGfuQrTif2VUwxFQAQ4FMgpQZTGFN81BWyAwZE9
9OwSpWLW+D9dOw23Q30jK2jYEbamILyYImC+MWyUzSiG4haWlPyp7Jx+9MhoDfixTRPYnxGcNo3t
nCPVmS4DpSoiJEHilAZkKM/w4JkYSwvGpUi/8GzC3+iuHr3YgX3jzJT2ElyyJGvofDYVjJbWy/ac
2qlGpqTBgugLyI6qSY9xU0xb0VSMxN1qQhvTW77eTS6t15W0su6ipW+5IYsaXx/eSpsAXbJy9709
v/QG/7ec9ZeswiFhMuIoOLfdXFARh2VUMhsIu6/ow3l7OjNZuclUXFh5+8zwJHoMip4+T4LICW9F
cF21YtzEcR1dVY5F99/oxWYeWtw0YVGSCh+bcFTx2BxL49vUfGnXkVLzHjkpRsA6DB9ds7w16uIy
4vjTZ352Fc0d0sAwhdG6KZ7ysDGfa5Dn90HVVPuZtKHzUmbDoZNdeO0NpUtMqKC5xyeYGYik0PpI
ibMvoqmFScQ8/AtQtvkxN6l/5uaslkPN9C8G2xPhKWBY5IxH4TDOC3L/Wz2NL35jlj+MGnRMLJdh
Iq1KF1A5pC3GNyZTPxJ9KmbFa2wD6Tm94uEgAFEzuOo49jd5NxNAb7n7uuoggiuojwoQ88aOe0Vg
ONrSTFMXAM6d8SXUXsR82zMshpSeb+4Y66irsJ+CQ2Abr6VHViVO1J8BAqNNkyJs4SP4vxDSlLvR
gO43GHW3VhP+7Mmpfk09R087hJsbBIsmNRXOWVqW3qa31HBQvGH4qSMbcZxUD67iIE6MxHeb6u1V
1oE6BIkTYRnO9ZURevWFYU+gcU1dwSQc+m3ZDN5l0aQc7r2qWQ0WDspJGQnNfwydmS7pF7dzHPwT
94pwVG3iz7Nc12LSiPNrcUv8sePLprA6+IEsICawzpbf5eP38Mmr/t3fP5X4q7JoaPQUxzQ9ejS7
yk98fyemTQ9lPyb/xV7IW4JK7OQ9GXk+zA0KmVtr9i9aOHeW7g5p7yyjC9LtmWnmn8bE/e2a2hVC
eQofFfXX23s21wB4A6CttyoMnXGLHm2+EX4e3Qe6dH60UE8eaxdRJ7x6jkEf38+37hXsYZQyi/tD
M6LUHjyZt9cWhp+484hKv8r30bAlnbBNPikul4//3yJguYQpXLXYg5SNseq3beiPJQF+wZcT5NFr
XPzjaz1v/GYLZPjj7/HZRZZ188dF5iwttG9yET0xY4NJuzGjNYjC/+0qJ6ub/lEaJxnMKY4+83Dt
q7VCENn9kwuRG+a5uCg1d8zkdilxsgYRrM2T7sOIl23U7QJAdtfx1AefrPTTO+a5UuGjNDUWVMqz
01++SWRTClHNtwyZYeXOU7JPIBPDczVRTCrQ4h/fu7cVqCtR0jtY9xZ38mJSPrW6yoFID8Yd0MDD
L6jQ5+ErEHjXvlXNVz8CZYeY8+MLvv2CS8WOBdJ25XIx18It+nZJJO0cymnKFYPuEOjsqhUbQYiC
Mv5tS3p3neXx/mPpDbiE6D0U6krPvXsTze60hT7nP/9v32a5vX9cpXPTAuE036YEeBHSyXsxULF3
/0bpYst2LdRMpok7laeVf729DDi+Ki3rsLmPrBS3fLWWtfvJ8j75XThjOvx5iaMMhzpkF/X2Elhx
fDMUqX/PnJ3OMM3RyaGF/Mmu83ZjW07SbKcKHzp7j2U5+uSL5IQI+qIqirtWbRYlirOZPjPZLgvo
vxvbcglTsmW6to0Ml1/5ZDfAV61NRnTVnU9VFpnlxg8PEE9j/t1gOZ+s5tMXHxfTwGjwiuM1XLz9
b++aWXWpduH436lnhuv148er6y9/nU0AQyonAOHo0yAsYzBbb/ZFdpeRi7hFZf6vfx6/qwDug6cG
76l7sjtb1qhhUlgEdAzeKjri4fjk7rz/tR3Fk25rzGc2YsiTZ72KhrTXvrTudrCjREi0g8j/zUnP
jFjZmIEsjw1lqRJOHnPwVWwxY1sfnX5C1LLt8bdxDPnHG6VYUnhFzOWb0C05WVJVnGndp1FzdPd2
TPzE//jnTx6KhgAC31j+vNnvnH2odh9/+tMnG+AEfRgO+xSAJlvuyS0aq8yPhBrKo7CGbYsGrBe4
DZ4yNPcfX+i3lfjNo6cWSRUGd1Ys7SrvZEHlZa4aAmfMo502JocUeagtTI9Wiya16LKbRWbIGIHU
Lrx/80jpMTzhivq3vhNLwkE1ItnRlr3SPW2qALWzsqYa+7vgzDf2ufGvT83y59m9eBwXLMFpQ1Aa
wKkH5DR3EMK/W6X1FRLSx/fx3WPPFSzeytC0HGr3U5pGKpsq6JXb3SXOeAaTefzkGyw/+Juf6ffz
zhuStayXWvPtpjUOI/Jltq37tCTyqk0uGJ5tsBOtAe+cNwngb4NR28ff6aSP+q7QOEVeoBiOw0Hl
GTStGkSAji9rz4aYG74mQ4P0sGRahWDtYBTNRVZ2x08uv1Rn//3O///y+OBdHgLlnLqcJzNqEUAG
TAGr+sDb4Ws3I/JHZ9NHERzk3rfpvWBkm0r7YHfxg8Fg6ZOP8LdSi22cyp4dFxLMSa0QJbUpW4ZY
R2WY16PRXvVpjEZEzb9cAmupVta2F34fx/qqGK2NVUeErxgOapj4e2zYZ3W8iFTlesyINVL1BYLg
T/ahv35AOJZsGJS54pSq1vUBvlGcBMc04xGeRyQXHix0jaKKcA7wi9OmttsX/Bqf1B5/XRwM6ECh
0++22aTersimbEjdI4TnmGDfaiYmAzmnEhrtmfXIE2b2z25zaYyfbBQn+9V/FsWflz3ZeCdmO2Fd
sih8PdJTOqv6H+PwPAVHK/Q20fjV93HQNjcodfChhp885d7bx/D91U/ejiBTCixuWXY0Emap2GMv
UqeyGO7gpLKzHz0BFqgFCG8ZQrwTaBNeGO7+THv73kqdNce7HdDnyxITF7vQuRYMiUdZ4peoXoaQ
fJMuFLcW3bmd7PJtOXCNes5u3UXCQTeTiKpwzRvV3QHg/VWQvrciUxG+AF5MWrEyxxpk2Ns4x4G+
+JjCEeDaPH/F9ELkApIjdyAcAgFjVoS7iQwc02TBBOwigxrPOr+kU2ymj6kfPNi5uPUTIiEa/msY
j5AvkZtX5ge3kls9VfeD7e28AlUJ2T/zaiASb1v2IQQsZnMaG/HatzKad5J8lULta1v97Cv9Ha8X
1teh3daZua5pr0XoUhG+ILoOgocqIn47btQX2QQXjvszYchPs/bJ1ouYt+v35czjPiC8XAeDRG/V
X06FfhiN4TKPqy2RdXrd4/Eum+Duk43g7Qv5/3545jnU2xSq6vQ5Yx+gN0k38Shs95YRMkgzbyzR
MRmHkaQOggi3FvlBwGL2Zkys/Og/htGwlsgSGLZ9zzvjiMPlsx1y2fXf7pBIXZk2/a7WoIWcbE9m
wUA60kV5TKpXiwMgv5NGv2LIxwoyNXIKY/re9g9mR8fqs0TgE078ckuQPTFcszhd28u/e7sBCNR0
vT0l1Ci9kV/MiMF2pgH3NWr1jFB1FL9qpFA/Zq/F/OHUJRF78w/EFeFhlkJsjdS0D1CnAZ1XE6a1
KGgPmtnDTgxJ9/rxz3eCev+/z6oplwHRUJSfwiZc/BgoNK3iWHvnUf8aFV/cGXiEF6M3uNUoVeLu
KhDPaFdXRXVtOuJHDf3QmvPLerzxIaJguNmY7vc8QeGX/xpHFqYBc11io06ZLYKWCMzLUUQ0xZNb
L/4nMsp/Pj4TaddafmuaPyd7bRQHJSO1qTzOur3wp+Q2iaoIioHxWXb0X3Z16iRJgcGYETjHaSEG
71HWCs3gMU8RaTOsCV9R7qSwyp3XMR+zm8jT41VsowNAko7NIBr1J7Xv+z2WjwBzdOkeerS5Tpo2
thNlg9815TGqnqbBussJ5shQPyEz99IXLdJPXvLvX6Fcj/cnjRuLwZp78hAZIiiElXBzg9yzX/Qw
ky2lAQIGThueWcWoHrOkztHcShwP7adI7L9+XZO6l1w3ZnGnRCZDdKgGq7zkJCFwcjPbXAVFfhe1
WbbqJ3GuA5IIPHv/8RPxtl79vaJcpT2LBi1PhKlOvnQjQp85yXKTQ+CmDR0KZ/z3CoEb+99r/H4o
/2i0RI5fGnPflket9h5SinYiWcd6QsaMoW7c9B7x8tH51OWfLKDlaTjZFemSmrTitEnj6rRuLE2J
69p3uaPSe+hdidqsf5zR4H18C+X761CO27TpGZLSbz7t+1UR6mqVO/WxkdZN4+ePBhFGI9bjgK4P
Pp8NgKcHeBvnra53xTBTQddbtG2EY2flHcGSm48/0LLhvv3ebz/PstL+uN/pUGbT7Lo1FdmN1bA7
sXKQW6+Mpt4NycPHF3v/Qlwu5jDCpFGAT+1kSxqhEs344rCkEdogCvTtXXs+u9kZevtPziF/uZQE
8EPjcWlDitO2dzSx/00o2Y5dFN/bVuEdE1l6uyBWvwKfMIePv9hfflWu5nj8j2kusN+3dxFmcAej
vl2uRrFVNjvh5NtMfbLpvH/qOYrSt6NDLVBavBNyeNgE23BsjqVVb5us++4AELBMl10g2cZtc4lF
5ZPH4v0jv1wS0NLy0NOrPnnkjal20lFyyWQeFCQNaVyIyhi+fHz7/noV8IUcmoRw3x3aTA/UMpZh
GiNlfsx7fW+a4Sf37vfo6GSh03GnwYM4WVvYBN/+RIjKNTawmd5O9qtWYMWHCSHx6+hyBCRegyG8
zo8zlrHYCz9ZHX/7en9e+uQZM7HqBK67/G5NeVbJFrVhj3vo43v4lyW4dEJ4+4HwURz5336/vMRH
hcTdunXIBALAZNpXuNWzizkCcv3xpd4/W1RucOygKdJQfPdzGXHvNZMdR8fOcmYWHrLu0ISaNDHG
JoEtmT/ZNE/2KBRw2uNXQxwlFK2S020jCehnd0U/HXsJTtbIs3I/dwI2cDqVWw/5DoeKxvxklPru
oqiLGZthxIYRsKD13t5PPyWoqu065+j6TbfzpceBJ5ySi94anN3I/SWk00g+W6XLX/1jlQJVFXQf
l14qaCCG8Sc7pFnROklHYRwVWu9zUctk17agILpCAhZqAnljONHwhQMl3CRK5YMbLJlSdZ8kX2cn
wZapQjIAvG5Ij1EJKCPDsnA7BxGVyliEhwIpwceL4WRxKxRzdJgok0HIA5jyTu7TGEdeHVgZfx/E
kB3ue3X/8QVOVtvJBajy3/4QGvOx29vUOoFdrhTJsNDd174m1if7DBB68gz951LIy2j60TrjN3h7
KV61KHYqWRyLGQPDS0xY0/jZyPevX+e/1zht+vVNAp4FtfER047WX0AxoJvxzU8jFJjvna6l5Zf5
75VOa1RHjPbkZ2ZxFDIr0Ft77nUaZ91mrBgDNJiKzgeW23WCMf6i0YSpY5vbSgfBj1XV8aaEuUVT
iv8C+Dz3vK4kEuOsWRTBKV3sM222ASZNbaxwq2pYPUHu/opkbp8Vg/MN+gNz4HL+mRiGc4wR723i
qaoIFQwdmsKRabXgRhQh2xkpSiChEzKvaFLUA2gitpBFlB/KlRwlwejWQKIV9jAsh48pIo4JrN8G
x225R6j84rZ1iG9UFuugip4R5rwOeAu28UhUXhY1ILAajXNsHuyfSOA4rKkE8gDN7X2WALazONJA
7onD4zxOh3zOzoamJboQQAE5vgJ2gN0od12EuV4PVVc+dKSwqitwBEs4e408CHvKkmOq21WkoIGo
hPRVT1b5xrGgMrBfe+BgoNQkavTPbCsub1WRvphZoLdYAJxvDoZUOLRJsSd+u7sJDIESWCHJYqaC
VU6QsdqQibltInYdkSQQUiLmE4bdWneN2ZOlWGLgzDsqAEg55XkCBJ9c90qfSekX35w2aPbW0FVb
R+Ga9Apk825oOodcEoA9p6mxrTGibhwTa7pf98+NDux1bnXyl6+BTqjaGh6nylYYoaexA6AFQmrS
NW/NedGU16WPicY1k23Uk1k2V8SfjZokyBWiM2sfVICNPC9vH4vW1psky4n+G4B1XaZDqC5VkP2q
JAEjNEvc877rC9L6QNDVcwxGMcfLjneF8LGJp3+I3PE56j3QQRiht8L17e1EbM1ZqfECIjyvr6LE
dQ/ZULdnljcxqmXUyU9pywuSRX6wLpxdqibzWzDbWGEUhKO+C5zzCnXrKmindBvX06saLgZ45n0+
PVSOD0UqpGlWhmF/Tb4wseqxTw68N1tnYze9IiEnYthx+T3cvNrYcBogVadQ1krkjHtHynjrNnl7
3tiIrIYSGW50SZx3VBH8iEwHVbuzwg2r9siog7O8GfSZX3TwvIBaoLBPTfxXg07WZtL9qgfjuZos
jny14+99p1bXjc7o+jVlyL44OV9hyUz2qkkzfMERs+pkrOd9k9YOsnEykUP4XJs+Co3bfCjcC/Q8
7a614nGVK/wLXReNFwOAG/STQPLasAquGkf/NDyB3N0l9UpW+LP6FPO1TpznUcb0qKl11znq713K
zHflt3I8l1E28ro0o6s6Cfvzxpf+nR/M0XlTFoD/x6q48SastARfpRLbIkDGHKC8obDXaw2BJcGv
uM3SSOKvNd3rqA1JDsBVs3dD68WGnIlHDxFcUrk/YCcuAHmt126i8LAQQXzMi7K+wG7OS08EVwOI
i/Pcd+m34gSlBRLeuqIfN2Hh5k9BZjsrk/+4M3VnbUagdbs+nh2MY8VMe9LAqxf7+KiMQe3KxWtr
lXm5qTpBLoCHJTtSi11xxB6UpQvHLqMxhco2uLT5j+uogYkUdkUEaq0uXwIDJy7gL/CK2jFoTnRE
p7aWgwrfzgnmWcIHXDckPSJI1+YSO97GyYj83wYz6ZKobPRBsQlbYeO9aZsL24/0Cg0gwWdB1d0H
NMh27eK8JT28OIQuevI+B/tgF3OF636ms59U/op/wr+VMyQfEZbf4i4y18kUAJBoIs1Hrjn/mcC0
YFW0QOTQjYchKJnYI+qDCAFvW0Ro+GYIY7vMSCrarLn+kfmjWFf4p9ZR5TzXmEDXOkpeh7z5WWLw
YbYQv/ZkyZllB39xNF9yP/PBzvFFe8aHK36fF8uiZ+Mon8y4rgPZasbxZoZyjbazDO85VSYr34Eq
k7fGQ50Qy2VUdor2MERmmBE+lzCL5DnOeG6yGh+nm5t7G4rEaqgoHHqtA2YuMI/yfkLRBcageeQf
5ElMoxFvb1RzLmDHeIycBu+QVaVPTpY92qg1v3SdkV0MWPYO00y8YABZvsIWC1qqW3SuzsJZwJZm
vOjA9TZZjoURqyHCTy9A3+kZ2Jk47m9k6NmHPHB+ahct1oyL97JxPMhjQ2OsKIIFPfBmxGPOES+o
e6ardhnv1aD1to8zeBk8JztICfZd3Mlhj8CouQJ+1l6XpY4PdcbeuxS0l1TKCTHn4YCt1frFJlRu
epI82O5ItentFoFz4sa7siepFrQLObcMiljaQ0fzCKcYxjHsnNqcSLuO54Pqu2EzN426L+PQ7pEq
dx3kbLCVe5KRUYwLL37SfsNbXRVW/mKUQE1WgL4wdemamymG4BiPC5ZX9Tj2PIZcXuF+92LCKuFi
wgDxZkT7aZGANSKsY6XwUoIG1YQmK+er01jfrK57miyoMLWZRnewLRO8DNSAVk/JYNsTYaM1j33a
GcGtFcEc8DD4rtvG5Eg+JnhfBn9ckDx1hhUpkto889OYH2EKrPqQl0RDLvIcDGBBcKP41Zg1gIh3
kpysG0rcXZtiPcoXeg8c/HTFOctfpUyV1o7TQUAJ83SVEqFyGB097lRtxucN3rzrPtGMGgMNkdbX
P7OKaVeDKfEg2rbdDjJ1v/qQp+DrZcVZajENwSdg7lyICxuG7+prA0wN8hFaMjw3s/UwTy6+507H
+GcC2d9l8IlY8yK/kksS+mCkv8qZDTKMkSs2wq7hrRrRzVwguc6sPjljMjLflMzp+X+bTXCp7QGx
NhbQi2lpm8KfIot4msjQblO9D6xmiRgGAZZiUMeN1JVPeUXDqssqd81HlTsDodu+zXFQrgujrYEz
994NXnTW8VR5L26N1cGtDbmB0+bdwtF1t0S5IZgeW57WlOIJaHOI0bV8UrnRfrdxH+LNSoiStfw5
I21UzGz2ilBQvdODOMqq8h/8LoA10lXjPsmlvwm8fCLEnKGaR4jfLvJdwlwsI+v2czsFDwKOyV09
ohwczNLlqWSGFGa+c14Gvb/lOFk+6MWiCbrc3bYGOxBgJqaCoxnvkCO7+8gV8Sauevy+Hv3tuHPv
yYSFOuVTQ4aDOxTkQVU/TVxEUDjTAX0svvtU2j+FZgRW5ZS0Tc2UT/AODlZpnxQ/oLRaOyZZYoUS
VO+ieCZxaprrG9H26I9jjy+85HRmF3Ek2wdSpb/bjWgogbrXaYSPNo1mfdXXSmwSIf8fR+exHCkS
RdEvIgKXCWxx5aWSNxtCLYP3nq+fU7Od6OmWiiLzmXvP/VnE7cktzNdko2Ofm20ybkBcAPRYEwKl
2fSwkMJJYXO2N21CyicLGVchit21h3QLm06wIcAnG5qrtjxFy9p4SsIbmRTFy4wGHuRGNvhVq8lA
R7Faht+NmjyryGVBHdOb40dZd3NLCNAMh8JVl3ncocTGaZOtOSscqYWA2pYAFFyBSSAqAqRjWMf6
GCKNTfFLSLlG35AVwzFNi/ZRtGW2bxdpeICo5gvs6uGLD3vd6VOOnW0GeR9k1v9dctvzay/Fifik
DJdzHj1jLcfpjkVxV9HCwlC0AdNSe2g4CpLupGfa+DbUNlhXNM2+01T2BS17HIqNmslo5HCFkEUT
oIK3/+wzGo4w79b5oQFe0VGlTu0HQUHnZRGfRjbPxk9mGrP2LAh9NtjrG3WxT0G0RaFQu/oTl+3t
y5hPkAl6w8DbLqaglcMtUKcSjleMC7BSk0D15bUHi3SRM9fyJE3LLbH2H8SAabS0nOSaV6YMHLup
bxl90hWa8lHcYonLNnXCrS2Nr7zV6FvsMkmxQ+Ki9eK0uvkDM5UqyiGMGHvO4EaFnXbkZxr5gVnB
Gkxllly1hnAizAGd9ZSkDnDLznyaZnwsccLmi7PevsoUA05kwQhtuxbnFeRwa/hAaogekl2HTSCu
kR6MSUnDFrLEIStYuyuU1H5h9I2fTvMPMBLhrUmPnr/PAXqZwEcZapXgnql5VJk7OFwb45A11puD
+idU7Y7ffu7w13KauVUSfRTRUHlmburAYvWMyPPbOYif1G0kqYjwOwFILWtyKQcLAqduReVdCaMq
8x2Ac1T1tsJPSpw9LEuO8yQT2XoBAQO2TcvEdrG15pq3xccIw41MX7yY7mjgslQKp4OfAH3HWtTO
T+AQBKgHyxCMJVcDpF0MkXw7sdEmr5QBDI4Ak/7IJF6+LTWariu7+j1/wQItZ0juYDMiaYs3oQF+
tqaIA0Gr34cSp6pe2Qa8o8Xa61tiuEoE7YuSYzro6Wjd51HHS17dgIsTsQugvdrS7/oVAI8dOffM
rWCnif4jtqxfpWDgqNOBHBeC2t4Qoiq7blXqL2eNgDywxfLxFjReMoC/UMpkwAIZKaw9DYyjHAie
UFplj0GO2RfLPlcFRu+3Udyd5Yw1QjWI/LJRqrgNTb3uZjU1HvhCZWfOM7FcEqTbVe0X24XZowda
BFdIxNnmljnEQ4LWGHMZ1uZB6tF8J6l+nRiQSFODDteq2HQrKjc/NfGrZEm6+glWHwxRiunXzrhd
dbHqhy0F+Aiub73ERi7pMZyG0VnX7UzRxOeuF5juS2ED/kvH+7wU4w6B2fgJKN0+ySVT7mZ8jDyp
dApLMP/vCccMid5O7mdLDiSWr5N+paiFvlEncO+cenyC9PY7zV13SIbJcdmIbWc9eRqLkJi/zKP1
4VHoufZB8TpxvlDzNIoYvHns2REPjRUk/Hu+HuvC1YaGlg+jbO6nSZL76mo772YtsaYL2Ar/tsj6
wlU1v8R6VR8GoRAGoJZrnR5YacApEq0Grd5OBvmX5GI55N1i+NGSFUGhsmFumgi9hIbDNSjXvr7r
B/1HGoZyBLO3uMV2S8/ucfTxXqWwCibe+40AB/gS8rOS1rA3ipoBiWVqlH4dBvPaYMNYZSzncCa/
Our6ZmFGoq5agf31DdWdUig7ayTDLy8XcHkV1So6LJBIeY2Xh6QC3jvgKhh/exAJ2wOjiwmFGlIR
Vs3y3phw3KUWi76sJTMgLdVkn5pRvLfbqntMdNt64pcyXGnxtUxtVEP9/AmSDL+eiU1bpYBymeEC
ChmmMZjz0nwb0yYN1qEwPodE1++cLNdTt+1j+28bCtLVOE1Pk4nmphh60EFq9IZ5DHVEopCyxzHq
DybMtaro9H3vTLGP3fbf1uVTAPoGN7dtcG4idQwzx4pwxDX/FrhgL4yWQNmQmRYyoIfWZvKI13U1
HysredmymXxJRYXRZNg1rvS19Jk5GrgGx9+ZHDqv0fJmn4zEtioFT09NRv1Qr6J/FFOlnGCSWCc4
ysmdZRZbWOZ2HmzQj5nXNvwa2q3jVz6c2qjvERlSpQ5Vx1DPZGwRR7yW4ptb5ZeoFuhXiCA8c8U0
PygLhrNZOL68SYXiNLW4PKHKt3Ku761UwcpYQWWo4Ifw88mE/Ay9DWLV+WJx3IbKWC00hqL/2iam
j6hFKav6OdTNuryjIpzelgpyltFFiUvDWMMyFN0uKsf8hiehIdgamX8QnxaHVTVpvr6KMqCVIbRA
XbG0N0OR7Ycaxnps6X+gPlDXNdvmNa0AZGfaf02jtnCXi/zIWSsuaIcq3xxmBFFxbHSPbTmS1O4U
Aw6+zoR5i7EktLEFewoA77DB1egaWfkP9WvCa9v9JAu0GRAHmnGUFd/+cdO+b7Z+UnQbZnOApCml
yX/4zSN8anUvtPsSW38AQptBnDkZ/jjcYKKZfSZiPTkaiDCPjs2hwERrJO0ot+FTALZg+w3QS0mU
12Lt1YfJ0JKHrjeqi5Pb1js2SSZTdKQuHy7U9w3QAcgYsTetfr15Zo0AJnwZmBKyo6pTqSnxqMPF
qvvyYxhkdIJG2O0Twg73kdYnV2CNvV8Re7hbeCzemM36yZh4NLGMOcTVVgT1DFirjLJtV2cEfung
D+D4aXhLDRDwpNHVu/+zRLq4D7dq+1KS0WLg2izyMMxmEmI5gT5FxRZqPYQGEqjnPVs4uFp2wuMo
ZpJLUlMe5sXc20363EpgDUndj0FhDjRjapIdWIu3dw449KPOaPa0AT7lSuk0828qrOZD2sN71BTJ
SYMGtst7iEhLmv3E/TLz4zPwNbdbdmE0jHhl0z6CISMXn6UnI6q2AVZt5eo94HnebwHtYI0dNShr
Y9jzchohYScmJkC9OSrdUj3pUWa9L5v9z6oWvi8q5w0u0iGsLTBQi1LZB1O0NWdJWz33it37uklB
oVbkLWm5kn5MujWcCSQtPJEqQJIp+jxlI3czawr8iKXSvGzpQOQCEwng8XKIoicehkbHVzQOIaDQ
GSytAcgskf5pvRQf6yamo+DAgFm46PCgO3V+4aozbxNd/YDYQr1PGoYSlEDTfp2sG8aRKxK2NNtO
EwJM2VD3C2btPxnKFt1lHkdxncTgV6qxKP8YuSIIsztO5HVc5MUmzemRCrzzDZHL18VEJZ2BMSHl
MSKlhJjaEGcb4AeTb/Z9tyiFH1tLzdxi6Dw7WhciO4ZJXEbJFG7TQRoSlPqOKxVVwNL+Yrac9+T8
QFlZ5gF5hIqlKWQxAf5nbqrQ0Izkonf1DC/WgozsgFrvsIO8ydV8Z3mmUqg1nyJPepAELT0/DJvh
YLYIPRWCa/UoGn+M0tFipri4YNlgNsPRdgBTVXgccCoN3bte6pBxurL3J7zYevV+Q/rN/ZNem1wN
QyX+bA79s1XOHyg2myNZPmD4mTExuvxICXkns5p4H0YGg0d+D50kUTEBTGTOX+rej8yClKWXuJvH
wcqeJq3uWA20jBW6ygqjrEr2c6PprB3QghDQUh57yYKVV04kiB9HWYNOG51T42jNh9iaLoK83uvh
aqYvo5PQnhjzR9LcKOAmn5/HDWA+2UwJYCiPReojx9+gX5elCf65NCJXzaLHJpnnS0J2aRYwh277
lxQl9RhmQze8GLo5emqfOhCVetIP2sRQjzBM7cMCCvYt6tTe57VlAyn76BCvDIt1J3llg6B6lR0T
hkK23C6CGLCnsYkOeAQ0X2Qxyc016UDk5Q2eEvfFLhtnJnfOVN+wt8Jv7eZfqVb/8rrUPBCkGPKF
xWTtNNFIdkERjdfChkY52nCvyXHJ6JYSPWjBPjHWzf+NGsfi1JTFLaWZJYo6WtFbq641RfTitHvi
LQIn+2RuVkfnqhot4wLDekY7Og1puutYAd9tuHsRPJnpDkkd8c5gd4hC7RhwlRrJAVKRP1sOBLjC
yIP7v/6Oivg2jXzt3srsJNtQe7r9Aiie/boOpTyZ4NNg/0PZMhc4CdwibraJp7YFYVFHxMBoRqvt
pAYbd2CJBIIKaHdZNTANTI6JtRmHo4WUfYsnxV2z/AUDwG3Q1mlhVtjikdiqf6uundY8f9544Xcq
YkZSTpjFF+DlSXO7mPOqEU3Ukwaipr+AmrFsWCdrupZ4DwWAS4aceikp2csiet+oxi56yX7Hs1Yl
+WvMeXzOpN1/agDpfGcFroD7W9u43+3MDLJymB4s1diOtp5+2kb/GjcqnPgC5MSgTUy/LAX6+1J3
POAq9Rxor89GDX3CNeHV3Y+NOp/MGmobI+HZrVMFE5nCILpKGUeMVR0z9R064qlpSkExsR4xYHka
Ezx8oBCzW1TkCRUaE33mRAWbDU7hlU/LM2cYU1OjT8QijGkIoAuNcl+Sx7JWCfhWJjQkj3Crmdb4
3C/sUdo0sU5Ftn5wnus7i1WHx7Gn3oNlz/wIcYxXoUGWvPiYw+mv2TEl9ORfJmY+FoT6be7D3eMW
5dT/lhhNXCO366DuqdXAL5BFNce/i7UkAYlcWxWw3nhvOX88FisQraLli4AGKIRMhljCqJQkgKFD
XTFpCdNmUX80pe9PzQAQIyOBx42Z3bjdRPIvgydY7wwKHoy1Hh6zNEHtPama8WjpZUVpvDWtt1bz
p8Ex5RcQxz3YSF/krLNv1WW7MqMdTcDbmfmlx7Z2YV9TXwRHCT+I+FfTCp+yWK6QZoXJwsRBkt1r
CSZtjY1sGeV05sWHGsctEP/MOTJy/jckI8Ne275tKCMcIpnWR6tfDNPw1AJ9BlGTd3DOoFmmBRHS
woqT56mJx/uq7L4A4euB2TpIDzOuauo44nWh2k5we61uZfkyvpklYQnAOMuLMnZlcyr1vLyobJAs
lOXDAuZ3ysJ8ItFLgVbA1Z5U5ylaooeGGT4wv4paUR2Hlxk3vW9kygKvvrmlSOivtclIb9Xx949C
ZMfNcvKjVG/ldsezYJFK76zHbdjGeeJ3zjCE3WR1exY1pGm1VRJSc0DSqB2dk69SXYexuh9l4p1k
1VfC+Wxe6j4JtjTS96R8ib2z6NRv0bDYISvK9XEyUHgN1mwcAGgswdz35bleOvCfvb35iGhWKKXQ
3HIjdghLkwhgTblclM2xT1bM/0FO8mfdw11cco09gKqTOd93xMOQ3O7R93JmQtB9SLQu6Xw1kp3j
dmoeXzoQ6+xkLN1ljQ6Tu4+uHCYmKVmRdpRake+nwUz3NwYwzQ2ZkFrm0CCQRBLkCwRrtPDkrK5M
sIBJIeMUCAxQ6ndsAAnGEkn7YWpa5aa3jKmFKW44xMzEpwxWvEOd4k55Ux51CiO2G3HuLVrbnxYc
LidVpPpXThoWfwS5+txBNQPMWu9tnHwPGvXZLs7Gh5w01l0mW9IvzEK7DNlNtG0akw9ndTshnzaP
UormYCo4HWo7ItCsS7vPJE2bgOlc4ZlUot7mlDrXC/cAURg54Tjq9GRMLGQAyvQnUg46cL5DH4hq
4yxJNGTdmiAGrtkGftOV7Cgn37a948QymCYz2c3FzIp5e9vaqduTU1IH1mSOjxzWK+si/I0ZxtO9
oUXpudG75gQwBp6kMbUPjchstlrrSJG3sY1t4+y+7+Ynk8JzrywGQ7FBMYkXvG2nTfVLOF1/WU2s
FZU1yEO/6utTM41MmygwPIuipoKKZiRZed8lktfCmX9SwCXv8VzJxF1veAuZcy40c/xTTqsMczuN
6J7nnKW2yv8w3WCI1Ww+0FDEX4Mwqh0Bd6QuDTlL3Zgw7Dyzpju0w8D91VblPotaNFyxcyTSyjly
JeuHOM8a9L4lnJ4mJwyBa3nr83VHDF3nU+O3JE8386XSynzPITLeykTFIymIUnlU1r2mNBWSBkl9
vNYQtec1cWUmXopmdHaseLpjI/tbslyr0v1OmDDkADc0ciDK1JGnpPNy1yxxDfj7Rh43nJqoIueP
YMvvjp6E/fS3MAhwkrZSvM2GmT9M6zp7ahePgcElfE+orBnkE6tdXcTVMXNycQQ4l+6yMn/JTKug
EdXUUy/0hQ9ggEVT5UBl2NiwbkLTJmckdWyv1oMuovgtj9efamg/sNQknkYF4JV1z8RsohRgJ0jr
p3SCLF7RoWix1Ps4QrLsWHkf1mLTXeJwdD/lJLpURZ+4+bqyIJfLy1QX/U5xErJ32J3ezTIqoXFr
yitZVgeUmHdrraUhm4A70jXtcJvE56QPiS9Wblpb4ysO8i45OzzVHX2adudAMnxAu5p75gJFimhi
J4zGwv6hYNPgmlo1+6IchJJid4e1h7ZjrOITRlKzR1+KnMSJgEyPi+FW9MZhQiIqr4LxaWPJZQvY
taBsb71Zq75v5pyenSoajzQ1OBpYhqcudpIZBRrTgRTNvaeZFV+XJjMeiIvLL1oDSHRLMAhtSdIG
WtqQGVl32r1+Wx04Fd2hiTrOFZKkRazM5YOMpQ2LYX5rKdl9sJQdooBbGJPWi/0WOazfpWL+Rfhj
by8CQhMre4XIOnmbpfwIqVpgNZsPZ4Fwk8zjeMk5ufeZwm8TGwyAmt58RUeQ3DxJ234jrNeTW/lg
z9vwJvnJfIZTPHBVj04KIZB+PiQfKHiAQZviWZ9Sy9fiZH62a8vil4BgLHJmS8CohkMzWFvYgy6y
h+m1jtglZjPxUFo3poB0HMdn7RF5djeVgZNow0Efi+E6qtGw6/O0egaRZvik6+ieFgtSF8EGVl7U
zvJT6Gq/n+zVeI8hirwojR2D+qyJVGRrYmMHKwS1LVKpntYqsBNmhWt7q4g6CZu+keNDZ1Tb4zRN
+IuYRRG8cKPqavnFkG3/RTpadWYsZbLit6JnmFG8uu0MNjOuvJmWgd0mWzCaz079znubjgfn1L9t
iNr3QrO3/ZJkVmgkBtNFNo+1Ynq1gzgLtAr1+u9Qz2+JEj8TQUZGx02fsxSMA2EX2WjQ5Pxqx/wL
ABrroO1ZINIejb6JdfdeZHP3Tx3a6VVT6Xwyul23qBcgkSqAKW3glu1tRb2jWYyJCRgtb8xn4Lig
SnzHGrUgdhAfLFEVAyyT+rM2Gr+qcDLk/QQqL7qReZrWRg8Orie3F7VGSDy2yEGywCBHgiAfnaoH
7Sl4Z9YVe81oWOYrU3ZvRDNfuIzqpC+7bHQniO/vyKD0MJ2sF7uX+qNhNvqezgt1jsxbDviGm8UW
0TnK2i1c5zIjMyZ6SqGWnlgVli+DQFZRrXZx1uQRVRS5SrmSvZEPYnlNbRFvWtP9mDZiMhYU6qOR
f6KUZZzzAEqNcsDreFlVhs8pdKacpf/8mpWhhpyI/eGlrb4nLbuLthUY8pXMbRz9qn5iTEP2NHVL
/AOMnquS0W8BKe+207cv4/qCkDEUstub8pmEG9LKeCnFU6OdhDhb1X2cHO10D0Q6ZYWkAtl17L1o
qfLORGhEhJo4ZUX7Y7pl+m4SBGUofLz7rdjL8sexHmi73FSlc+jPDCK1jVZIPQ2MPqsxSDsuFRhP
PK2vynqo1ReDnqq6T9Jdb1HEisNaEw9U/JbzvmAI1Sue3rOgqs8rU6X0oC3XgSHTyIaxmAaWIszj
uNq64Q+IGDXCb6/44MK78byUPyMeSD262+JvreyIxSJQx0GtknRhXD/H5rvSnrUmOwgW1dJ8sFon
5NY719FNXVMHDZ88hGifUNKTOoZL/7MyvxA5Mkb6KnV+XZlM9XEwT8gLaIxA3lVMtot5r2VHcz3Z
CbtWs/CFuVeLh6p5rnh1Ohrtiz0w6AcQOg2F3xgEpduePdh+Pf3cnppM/mgySR/F2byRwBEI+77u
3lTOy7jJj7m+m7UTqUCHsgCVShPNyTCq31lC1iQiVA1u8woBcH6KYqxLI4Dg5YcTyC0hPY7M4szm
2M3cO+D3cwzravVay4NkEkFypptGs9saxwSlEd8Y7hGfnzpPwla7KuTpmh9xfS20w5D83NjymIu8
WfABXhSdYKmLU962Xx/MWGbrwQFT0wsi4L9N7XldXrFAuaw5evMS2buGNRbydgUxzrDL0M+UIhi0
nwKVYsmtCug83RSSzS51dJeaZGih1covNve4JMPK7NU2rGl34e+j/SprpWODO5kvySSqA9PdLz3X
8zsYm4G10V3ll5m8aJtwPoqvoVuQQplXm/jx0iC9uSDCl0MHmro8R3p7SqBcasW+sCp3JpgNLh1J
DuT6ABNCnMtyqcx9a7kYxE2ZHHnOy9Ry8jrs1QoGqZFrTi+Qyn2IRF5LNZjlu5S98oyrDBXrfo1T
bIxPC/lf5UUSrbPQ4Iv+PYMbDnKF/a5tXHIISU4O0224F8uL6jy20S5DgLk1f8wnd0r3qm6PuvMS
d7ut+JtJoGCBVbfazXa+V6cMNdrulm2iC6j160favqSkPE7qPoqXg5xVL0e60dY4Zh0g/QztKRbY
IBxWVDcm8jeH7IKueuq1196gvFT21LaHWr8FahAekv6ao8PGviQkAFceWaHNVLml/LdAPyyz88bT
GlO0IIx01sgTVcE8SbkiKvIBXi6i9B3nh7A+rt+rJX8Q/3lxAn3fgh/IwH3TdyPkq4zjdmUnf7ip
INlNlsnFWTUqEg5EvgM0Tb5SVEHaK68T8jMwvq4dPeTiuiT5Pjc+dUTtawWGmOFr3HzWU4w+6xm0
4u0qXG4jANPwCwUlQOM6BNFkBRVpqSFNeSabVqVTJMWiWi8muZIG1oglehMOyowkOkbAla3IHdIf
SyFQxQiU7NQSH2bfWJ3TVYNQOHVswlkYUbJy7rc+MfGnjiStlWjERPix8VrVBKLziSw0PAgCagk3
KGTpyQN7lnGP2/EOSLGJdTe2Pwf9JkNd7vJ18Esl+tdPjZ8nLBmqi1wPSvk2zt9C3a/lTsvgToL2
dL5qccUI7KUwhXMDPKo8dvSJldhVJEXNpHXlGu7fB+7VFNKi8IpZ8Rbre+PMndvvLn+2xJn2whXN
Rzx+ICULBKoBFAxILu+2DA37flYu9rLHWT7YvA/XkWyu8l2pP5ha+Y1Jj2t9Kf1TzJsypGFZ7vTs
tZ++rarZrUhsERugb3syIei06AsrZSTzOOPIBk5Xfpnx1eqhqdYH9jO4+Z/65m21TyXRDv+7lUn3
of3jL0bFOP1rxPWWougoeyEfi+WP5Ufd/6Cv3cMsp38uXVX/KVciI53d2p6zlsuTU3wAiW0hUzSy
3VY+j8xR0u1eiiu3W0g97cE2iP5aRiZ/AI3JHP4dYKPEr9n0oK7vJSoRbTgpFFmx5Qz7m7AYeUbK
iSQhMWcIlwISr4ZjQXLTjqc/QFetyYE3ZHJqjeI6447iwSch9Ysn54dpRjk4MiMs7zSHCWSGF+01
nQkEFd/W8tsjQMngiosFFPQW3zKjAr4M3pr9KuwdbIKdBrTVc2L6KEhXoewYLpJT8oakLJDRdkf2
0G5b5H1ESjd77UDL8aijcirk+LFqRtjHh9J+Z19AK12EpXhLol95N8AmVMt9/2Uf2uFeNvyHE72y
O5W7gY3cNsWHOTlIYhQagM7Jdr7peab1xeBUzUvOjNsBYf6U3FMkkgOWulol3jDi5upHm9iOJuch
f3CIOSQOArur8sKXxDdzttga7pvtIxZP/XjOnF9iForpGC9nogtdOVxubxobaV6ig0PFrd+lzWOk
s5AXVkAEG3/bb10EK1Ues5K5/+cwEWOJwtXTeV0MCTv9yvJLg/YA7MEmg9F+U8Sdrt+v2qHraWXV
vblY4cS1YdhHTWEf0YdmdifZkczbA+JUdOl3a/e4zl+Wxjfmo0g/lYTQeRtBPYFBjXIZW5/tfwBJ
1FOnj9k6bfUVwmbNYrBJznNK8OYXsx+lWvawV8v2WTVQXX6p1kmaj9H8QoRRHR82EXbJqQRqte3A
AnhmeecwmK3n+yK7miht0+GzSAe+BCdhv0xit3CLpTFGlRehP8fZdZzOakxiPSqp4T2TR5AQ42ZT
rwQpBlW+oWBkHx2dwFNwl6GcBO/j+6bdO2NAI+eL4Zv7iF03LEJi46LfRZKvU51tEpJFQdCCWgQd
wFj6fHN4SHIgpzr848x0NTWULRYZdFERl7N6CyS7lIRxxfVhtB4zdT5P+mc8RrtCdxhVk1rW3dHR
eNLq6Hsqd2KDsag7TIUkNTYBZToFM7NrOgBFqmQx05Ykd2SbuBYXsF094nhGfPpCBDenXXZcgOUX
/XeKarqsALlXh1L7TSbLbfW3jANAVzP8n5nHTLqkgF/YJsbz77gmvpKuWHjX+6wvoYAwxWWoVvLr
a/0rjLe+mQ+jc8VQQUkQhxs5bSsVx2IFFiTcRj7psgjTuX8cY0IDNpNTJva76GMRiPbnl6i5FJHw
lJYUMEZVm/ib+tLfkqe5+YoSCCVIOjPOg5oRZqf4qXrfO+K6Ofl5aEhGNbmx4tIFgYV9Q/dmgogd
HV2i5MQb9Ze24NtcF/Ds42/TYGOV/bZTxS4CyT5yGm5EcujH44SpjdU2Zy6ofwbOFX9lhbYlIgfY
YniUdU/T9E7MmxzuAeMjvuDEjsKu+jFYsMOQZeX5V9uBHM2dFkXQpDM68faQWGM4aT9t24F+Jp3w
xukZy+7QMAJV8eVAFUfPq7wr2XKoq/GA1ITp6hL/ddHOtvca6jaFPKN14SJLnlcdnnDdBQz+zgP2
4521CeT0f41NlGf3OkjjVc/br02VbkHgtWn8tOVfIqyTICkjBr1RFu9zl9Kho3djC8iueZuIELw2
Chdv8po6L4muBWOHpnf7t6ALiZ6r9c9piSHDbaN9jKByR37iZG9uh1uS90qXWMjPmFDXzs82dT9Z
03mUz3MbypRaBfxMprgaK2E6HrX7Ic5ybL+E8dCSCM66LVlObR0W2v1oAUY+CEsj2sLHhRGgnvAG
akRZpbuRTM4ZVZ+uPgzdaTRPHWtxmfyUhvAWRsiDctDZlDYMcjPtxbIuk6LtEH66Kr0UhAmg0Tx5
3CooA7z01pExuBlfF4PQjJGE1uJhsX+IHPu3ka9hliYo3bvaeEao6qb1wtznlzPejO465aRZhzLb
jTmZofxsrM3F9uiIv5HQZ7YARReWydtsRZBEOY2wIR0VvkVsDIg9ObN/NsRvFTcoRZ9Zl6To3DCu
AGrJij91uajts0CrWp21jC8nPsFYvZMNsq99dwtPsU9NT+8jzlP5Z0jpx4ScdMyr0mc5sm0iX6Jp
r5F8yWfhTevd0Eas+ynL3jSUXytcEItBO00fX4A+ulhQpuvqqZxelfbJ7h7ndTd1D+RSekx/maEf
RcEfaK5d/6HTwZjOqU/VQ800I1+pgPAZlsUrAb33S3rXKCccgUS0PxbWqZTvGfj5bR08SxL/SpRX
AqCZPL1NYy+P/c5guFrSUifUdWr2NxGv0Yz7uLlkBGemNW0ut3dV/TjEbBCgvku1HbGKhk5cPGTu
ePXbjHDHuNmP6etEmAbONpbX3+n85Qz8hqgOFOO90v+13bRLjNU31AOJEWi6+B5v9vgwKiQPQ2GV
NYINMONDV2ETnMKNKCHZ4r8wCczK538mwr5VzSEsjWdcXUfGDZGLle+VyBFv46RGS50fI4fZvmLf
YRj0trw6F/XKvhyXI/MewmDSNdCn/tiD7uLzsBA32PktgKu7GsBeRk3BDtcGZYSzvzW9PFb/7A5J
kr4EMMI/nBjzELPYinj5qax2CCuO1rDuB/Jp1JuuiYAxtPEDhPpcVxFJb99apN936NDhotOCOTuj
HwhjvyWJTH5bmft25WW31vlg1/H7uNTvpqnsnW0KbKme65oc1mbzGIe5ci2uzDMDY1qOzPg/BAWi
dKbjbGQPJCj687yGaUOAuW7VgJ0kYGj1MNjKuczjU2IoYcX232Wb8dspMhzL5TFeVRb5LKxm3dtE
f+h5a1IH3XxpfKB8oZYg6YbbuHPTXPGg9TyZFgqwRB4qo/1cchuBeA0xwCmcI4nfRKsWnjoabqsY
wQba3QOIjb3vby0fhv5JmhMl8la5unPr5op31kPXOc1DbcEqYK3HbYv3qOGuhaN4qeHsqk5jU0l0
jtZfqpL1XsWSfuz2SxRd9XSCuQJxbdz6u3ErT5Uykfpd+ZFKFhPDZWKTTzYHtBtv0RVF4WUB5FPF
4k1vBnfi0hxyHacfuhw9PmFP8sc1e9HAYi369tJvfeDwZ1TUkeMae86SBSYHR0ue438kncmSnMgW
RL8IM4YggG2Sc2bNo7TBSqUSYzBDBHz9O9lv19bWJlVXJsENv+7H12XFoENPTxrhr1gPlu9ch0Yd
vYHnFEulpsi2D4Mdq8tfnRUey0bf9Y6JG/KVA/14bDWpcKaf+x03/1H25hk58kPP01mUyZZuNeol
KQqGj8K153av1Q2z3YAsTy1QuDRYeMWDPf2dEh92inXMeZ9ktr/zWTlThodWZO9xtD9ZPq9gydM7
Luslq5jeSzJwo3QePXveyf96nED2iWGLuyzOsv7YDSO9VeNhsg29RZTZseGj4/YUuM1WEv/zytvz
w8/Oixk/809ECZ52gvPgrFtITfeyYWKbXf0yIyKNQbtPLTQ5G+XH+GZbIcIjTf3YS/ScQyyK/Zk6
dWa4n77h8w7VrvV5RWGx7VxMZx4jJE3OdHqLZNkBN8Vcg/dDj8Wp1NU26quTbdekO4tDZ+pfbJUr
utCzlP8ba9/3rGJunkO3pnKAzp5toA0kwGTP2ljsJlL3WZGC/G9oTUt4G0jupa7ML2WoKSRKD8ls
aD6PLExF3a4y7aVJOcvD9U3gfJ1HBuKO+gJ67lh/zbe+4wg10Lb7C/6iU7mAdyXKl0QZFxLq7pv1
hHNo4lpHD6/0XmjS21JX9UBVVAWmfz2oPv3o+PLSFQH5ZnqqvQBMn1AtbRvFize+lzO3vIFIvCNJ
BvLr5Mjo2hd/LH8Vi8QLSGu9Xx+NSunMYLKaWsY6AqEYIGtMZ2prWColTnXt2Ya1I0cy0w9fj4L3
Rze1DwuuySHjoXDqOMQFgYGV0DYW8JVTPskpO+NJaDsGDC44fp+d62TcFEm7rRt226QbaKbDEtnG
fcOLCLQZtmvE+XaX9eHRRWAF17grZrMrx2Djlt6Bqoyt69f3jJlnUr7ctBiKRytO4WaFLtH1XpIV
ImkZEILMa/QwQckoCwLMBkUT+xWBrLE7R1SjNrc7W0YVsnKGo2Dq7Sf1jx4NWuq89dPRrNvm5W7m
Zrgiy7YBrucQuixO43AEyl1zYkqyQ/VUouy5pPxAxN+5UYjPtkNdaS4DF8KhqWLH0ntOhtPNeb4M
/dbFmxfp6r2divNkCjvGL/uwZgmdbkI9Nz42RVwU3AxJrhWi/hwcgSuEAE3i4YktHPuumxHLQ35Q
umP4T0bWs4xkt5Lt7EAsa6cLNr8rnyLCKNGkbZKYGPTY3kuCzSRD3AT0MlaSCBnlvxpreIAkX7Ye
mgl5VD7PBYtTrgu9wejFh3Orcl+TXQueq1q1iqXlo2sUaitJJre9zWuX0FAWbnFsxam53de72Kvr
qx2SMnY4WZqhxqzkUvAt/3pES+KlFHEmMADYIc5pXqU2zYCVJKw/DD8Ng3jLz2utmg+0vRjZ75LV
3nnIe63j3TlI/x0l6pt0hhqa9u6lFuurV3hH3N0Hymde4Hk+sRWmFZxEspGHydqZqEETLfQxo586
HeWBoNSWHNkuiYone2RUZQ8ZkgwEwvEUKOtXq/GIhmz+HHvlwkEMQ2ZsjqMtVbyxYIbLJus58ri+
6fo0MrHTh0kXpW9oJaDBfuiJOrvBITJ/BG+vmbbVgXDkgEeX9vBZbUdJ2IF/61DplY+MwiJd8b6L
7wVIF4b7L757HLBkhwXu4zEYPyucjl5VPGgEutHQ3rrUZLvSS953B3L8rHjGWJryQYjm5EzE4Zr5
4Mrimew3eijbWRb3J1u6J0dE/zqZ0/tbEr7J6pcGtuhtxe7ZEZoMD4WJxtPEulwl4rFxxi3xeX7K
QVFYitvQ40Dyg8/FQogfh+Ce2eOXxkpIxeiMyIMpq7z9gbXLYin6KNvkuk4k0/SIqzJLX6Pa3I3V
RHIQ87/f0t4wLfyKvLk5IDGz1siJCVJgmxesGHg5CIKJGK9vCxVrl88kHI1u6JNdfrkF1djhjKnH
D8Dnkdx247yaGKFH+0zlCauApIXE4OPn7tmw7rLR0CmGcS3hkupG6/Fm3VyC4Y7C6gPwokswLdOR
Fdvf0Hh7Py+uBpVRCXfXpvLDTuf9lPTiXusG+TAEYtFE3GnCbcBOOZF0H80QMYMu3Ka3q6NauMuT
SbW5Tsh+uO+qhBu4c/Xa/F/jhT9RuN71ED5bWvGEGJgL67PuoV2EXmzc7OzTmXRzwzDzbpcQQ9pN
BEJTkggxjtujmZh14/kppaUI8I3FGztEyEWgTG8vQ4u0Tc51VfQL5iMqt7syY5Sjlq+QkDJUl+4w
NeyNS/93S/Eka/v9XLF4HQiT16ZvTiITsQtNoTM+Q7dAXgGXsHpo4uN8CKoaj+WE5byohdpNEGCe
rYVsfkGa7r5pJTRR+ka4JtlPEQ9oW6meDtzwtiaa3ScnbNpwT9fpeFB5RpxzrsLvYgj/2L0d3dt+
xw7CAUH2vnqssVz/OgxF0L81+D4+YOVUB73wNtD+hDVa4hbyoJoek4A+nk3XlF8FJakPjcQGBr8A
2uwhydL6KiZQgCQZLG47/uc0i+5Ce873Wg7TgYhhTmC8lqTh+pJuwyx5gJ5MtDNdM8MTlLkY8hDy
XEgVdvjetr376Sxp+OiKRZXxZHr3INC0YyukddWpURzKOSnOs+uf2wgahugJU6+udv5ryDySc1F3
HRyQw7AKMm7ELo9sYsddVwZ4lgZMe0YSKR6JRGIeIsNEOG24U+4PrHhctgU9OV4YuF/UjuLamvHE
p+3Irq9Ik/OQc6lX5WSIoUYuqydC1M8407JT0ZMxQCPJO9TYrnidyql/UoOPmR97rXnII/Rj8Pog
XFziOk8FGI4QfEmqH3WbB99S+VBKlgnZM6SutpxpUXZ8kVDJNFh4sfXywup/n6Z0bgZLAOJhoLNp
pH4EVWrW6jt01nU/FXx6dgW+g3TS12QsneKNGhB3ZmADxCi3BR1ErBXNMnB8LtlTsI7Nv3IduePm
Tc0tVLgywogdABohL+wuryVmiZ2e7Bdl9N/W7otz7Tt3yq8Ac2QB82BRl4Dub+/bMSRk7ANXeYzy
Njj4zkg8stfOJ+vn6BWHsnmH8gK3nL4IHoplvvRDP+9TGp4udiSnt3FwWQVHaj1xjyTXgy3rie+K
eKyhEOwa2+3+2hgmD91q5mPN6hQsosx5VoqE9U6feozo2rP+BrKuTk5JCHfKuVcQK/jva1/Do+BY
K4uO0HJn8/e1+ru0YaFEBkqxt3gvedi5sFtwkDC7tKV1xqxiI04PCNZ+qjikHERh9MDqnQztzfy5
1v4ey1x+xRbjbukxms5tDTyFtehoTrOrsH3IaXqbzUwyIwrRAO2oeaPZkPF0tjijS6It9qYqBNm5
gtA7TsZBYAnxx0NzW/O0Ogr+RHlf7W4BMFgAc0cisYR9KgfGsqr1DUJGykSdZ2EMcF8j2HL81FCr
XvgrOJ5cNuCNraZ7F5gOB6i57aJlSsoOYeEwzPkP8Okce7NGFqrLiLBCx/4r6xT/tLaUSVYNP43j
DSH8V5pTK7Xwyh0gPSwZrtsQObQopuXBouwtR0A/T7mm6K2/0aPgbRcBk0UQtce2Kb+9ZH1VpSHH
cjfn8jHMgMARyQTHEZkFpx/WmmPaNxzlbvtSMEdR3ZRxlKpQ6Ac/8eun0nghLyS4+NxIRXKiNvXG
lHD8N8tMqJqUme79hN90mURkQwa5PI6BosWsmUNMu0gMW+PSWhxxhZ2Yfz/LxWkIWrrzSb9BD8jm
PT96f8qHtePxR39lIpyaraIKjYraKv3rRelv5pP1zjF181khDInlLa1aBO9kkwHVSOAZkCxPYyKn
HHAqSf71VJs+21OY/IyLdFKW4kl+CpLwIeEd+KK16C/CwlaoLBrVALxFnCe386JanZ3x83hIDovH
SCtCEqhVP8wnHxPnZkqpLN8y9RR+bGc6cuAtT3LaDX0Fx4Cwa3v0CBTFsHCRWJd0YUNSdHZPAhep
tTAuXkeEK/oH02zPx5qeLMrLKc7ixewVDl/A1XL8iwbngO2Jm8K16j9V/7knP7LVSZ3ddQIvsct8
toYJC9oZ8DJwfXtTjhZDs+zWT2tl3S205fGd8H8vhm/L6Oa7GYQSzlguLcCaE6R8Cw1NGwY9aNys
i5sh7nqRHAarFwg/RbeflgFwSBcmjBvaUYzdeK7G3CG5oirGOvITDOhk+yCL2/CqskSSw8Xtw1Nv
l3v8sTw/kyJJxJ5707s5LyKadXFFUxw9pTZ3GMWEnFrB10rqYVvZE13iJT0LTHCMqWUkUAvHZIjb
fIFPZBOvSCLCt/jsunjI+hTjgnxKSY2kcdbil5j6kahIWRcNdVNJ0m/ntb1r9fhjg+WdnyUTGRaE
pHjstVedhl6wJCKpJFDRs3sMboL7hOXqf4rXOKQvz/1DpeNfJKxo12rF1YpJv4yjhK1flM7nOfhD
YxneAtW5LZgD18JZC4KYt7n6qDvffSLfMH2SOLJjDSkB14H7exybwtvllXYY+kaAYykssxMLg/EU
rrhtBHDWx+5meixcBKqAe80uGEu1r1LewASzCCiLIXrsKhcD4+BcqtIMD6QEWqyVeYdgIy0yNm31
Ga4VTJ6w/eLWOuFJSsuWx56pJIAbIuKoGjiNwyIr7+AUMH/YFRYHXywP7Sr/JVN+m2t9842392+7
YH4yXfAQScvcJVlCoNeJuCUFdjePOzh2IgXHIAe+G7d+p6hA1DdG3rblkWUfvaZwvvChUwkpU8DR
S6QeyVD6VzXBa9joSGfsP13jvys8sDvfuQlglCBbd26G7zHUNG9DEmI9TFoiLmxwBddGyiJ6ytOI
XbWgAXJJJQK/xY5EwmNJTfSrG7FrwqbAhO3nDymqdjc5cep+JiPXCESWpMlYDZjI/aEZ9BkU2HMn
JsTBdn70tHWt+7J7TxK/wPLQIQhMs/fq4bhmAzLMf5U72OyMxZse6b6uA/VOu0B2J7J0evO5f3CH
Nwi1HuF0eqqflpbCoNp/rULyU4LMJK9vTtHN2nUfY2HkvSqY/IS0wBjlEHVK0ehfnYcr9Zs4zutK
RFA92G313qW3mNgSsM6qteUE+N4pOgKRpOJuWlkMhLwpQpSJjZrHf1WtgHQUNWIU9iDps4LuAFDx
rBTpNMetZ8FgsPmaJgcnp0GXolqBoZ/2oY0eiU/PzKNx11n1QebTbx9ayQF+RnRZxvRWpRBhXhAF
wLY+QzhcuB3FULpApg2ee5y8Bvt+PkeNszWF8hx2rMIBmV8M/2gYV7uqnGE0rBiuqzX4zlHi9nWT
/2rbmkTJwsWnrax1U8Bmiacl6BAPVnYdIcSLXb1k6rtVtvqCj3YzcZeokjvRszEL0gAbvhQt57W7
sH30pqB9dtzC4VZvZ90KXK14Rc7gxsnbCzvCQONu3mRzd7R05C/7qS8F9aehcU40RGqe/sTBZdgv
CSCdFIP4O3cPeerbFrDE6OAZNI2pd46cswN+WhuGI4W9j06qp++KR7vcWaH1oRf5R5VseoHG1Xto
2qCigtn/mb1qauLa1Q96HuZ334lwPcsBf1Se3SgCEFa5Hg6vrG9fbTKSlE5ZAYEkd9x3FWt8Ru6M
kIP97mVUkRwxjggKUMOfOeTlwEUn2M2Km/O+A8Z08vyVBHAVLuphWNDeuiAa+I98bk4ee3G6CYu7
rBye1p54HzOcy0BWduJJgQhk3brY7EmZmTZlPQEAIJDB+onPhKpKtc2HMUA/6d4WqcMni/qR/ZzN
6pLIyd0x0HTonKDjQx9I/iYQWbTvkqj/KW9QNmwnDIpzYD1O8KT+AsYy11GI+eK5Q38yU4AanIT1
HylWsbWUPXIFsacrT1cTV4KvGTgsfZT4ke7mSHanPMzDU9VTOhuKguCqHhvUMkew3zD1Q685VdSM
roZC6d20YuJGPSQSVDwLX+ftzADvNH/Cr5FxGUz+fVO73a/SHoZz10fl02CK5M715uLDDujudbU1
xbrMl/28lKybQFmdA9YYzIOTyEif9MtZ+Pb3ijnNgvq2sRvA6aqIrNNM1PwoUnfa+YhicRF47RFl
BJ+Ca3OSh/xoSea5Z13n8muyOyde/FxvXTAHW9sq3sr/O7pwBhJaILdH2cW0M7mFtBY5yd6ZnZ91
Gj/lQuDeLuzld4hic/EMyW0W8M0ZuH35stpY6ezKmCsObjnGJFFYNw/qdfXzkdMEaVJYuMcsWfxp
Rc9gxKy1GaJR/AtGn8eR6TmmD315JsDlxob91IaQmbNhh4+0qs55tNyIQVYbm5Lm5AJvJef+qrPd
MHHk0szR01RLbmhIW2cfmsjZ2jYb1WlYWtgISFc+dhbljzsefCAfSRtc+sBx/2mXcPNgJq5DY26t
+5yx+28Jg+lxiWyMalnH1A+15zoZ57GyxQ+QsmHTZyOLKUbbiHmhlCDWbiwbE6SC7UNnvbRB6W9L
aUjHJF5Ny5R2ZfglpzZ7Z8aIPgkX/s7h4eOv1p7+6JUoDg0BGlJ+xIjRf7rmI+vGgQVdWcYDHNL9
NDvyXy6fRVMeE+nrp64CFLlXKUvBNkp5S7hLf+48qwAKYFsELpmxIalVn0J3QCIashLIikv+QTvP
wrWDICTt1hON9ivqzY2WepFWjYaS4WpiyuaKjU5yrq36F2C9cktd8Gs1WB9ORJcKJur5Cp+qf8Pz
PNyzgPaIHqYoVk6ZXCKifAQGu/QbyYZCe5tIStgm/Xe3wBBxKaTeTFwWfzXNaiNYaXSVtfevfL1a
kBbeT9X1fsyspo6ZEqt78d20Gf+awJL5rinC4ToFqYO67uaXHsPWGQqIPqhZajxMRf2qRkKkQUUt
b18s6Ev24s7MuMSWkjjiau0da7i5BLxViXsDVWWu9r3ifN35woT36VBohGjHu3SCyOOikuW44oB/
EWxIMdoP1Z5+I0paiBlcnXJliVnIZutGlkO/QQTltMqzXbW21nYNAh2gJ9mY3Pul9TZBKKEylbaP
vXYJP8Yc5b10vbTc1t767q0eCyOYUR7yaJLi81ywH7VJWx5Hx/kqM15MS7uwaRi6ZWXRWbT951rm
E/Z5t8EqoExG82c7gWwKHO8xdPoZkd0V9xn9yU+JDXzJzFhizMTuDYDXulPZ0B8Knd7+hugtGKvx
j+ugrw0DMQAXj9mWBYGKx0lEO7WW1V/6hftr2RYJvLik0jIePPZ+fSCdh1W0IWHu3t+3YxHuKq5r
Z9VmI5s+FlCDrJkMMse/pyEneupsf9pGcoRyb6HPacx5Sw701KzV+gZltzmujXYeHc+ScRQW4yPZ
7HrfuquKl8GhzJDLZ9xKkfypZqYNdElmhdWzD2RfMWsMHPF5kUPbqvHHJZALD1XYOLDNUdLJjOPP
ojaNkh6fgW3QX7oY2oeiVv434ABgbT7SvQLquPIjs9lbTWcdsiHIYsm4sCW3P2+lcdTd2i4YFbyS
rxP8Quq7Z5AyJZj6fb04OeH1NNmOgUzfvILtGy8Ny3u3e0sRXB+tK3WrjPW8Gg5IdM3BDLba56Z2
HnkKbtsmVEyVoYACOqN/YFYRpKDp99Ql4cYiaXZAvq12jp1nHyZY7LOyp/5VTXxDcFgo7JSSWnHL
YidaCdvCrZm1AE+hG4dgTaDKsgAr6/63k+XdX70o84L2PlFnTx9al6r2vp7Nty1les8Uofhe4WCO
+q4jFLXWx0i2+nFta3khCQwgj5XjVo4+aBkvrUkLEoibQ471tme/0cwdndcpu7goR+PKR9qvq2Yg
jdMB/MXCt2r8x7CR4Q7T/lwvmwWUwz4deNgcJPqt09uMlGV6+wJzkC0L2sVIqGb9LNNJvA0ZgxqV
T0Fcz6OE7hhG+8oX6mgjVG2KfPlg7ET/5iIMi0Pa6BR0omwD4bZvxpS8mRhTWP5AfiFAbw4CSOK/
DNsYcRadHG1FctRXeO5muB6I/txnnBxMvpClRuyO8j2bMO8w6YwBk4/y4XZubQIylpua1+2uph6B
4HEDmmrqfy82TtzcT+4TSYw9Wepi2wOWwqmS/csZVTfSMZ/LjJm47xPvmOnqjSlpjEPbeqk8BraN
0qL7mGSFxcfRznUq+x9BswaMBOL1d4FLQDZcLHXveoQ+RxouHwLI9J9dW6FKCw9TXOuw2sryH7WG
LISphntveYNsXWovTvYirFOaCK7ObFt3vS0A5QWBOsPnwzSSral7e6/xwvJNaP/h6op65Fk4U8zo
uTuL70ecSQa2TjjyEDZcgLXnzO9pUSf34TD11yav5x0XIlx8WuUvLDJIjve4gXMgxdlmJQW1Wfv8
T6Ty5jI3fXXBhsGPDjqJK3+KLbqZRudalS2ySjhCjvJScIWMBKJ6gTjmHae1dp7Y/ODnHmrcZzPB
BBw6t88hdQqmj3X0B+TVzvvta7u+5zsHaiHLfmBnYFTLPXA+iYcVIm+op8vz0dsOHlIpIgdwvZEg
jd9a7iYUNZM57OgkVN7OEMA+zB2dUWnXs1cNGsR0t+7YDN3qwabBg8PoupfVxlHjZXiN8Wti/Rob
IhbYkTYGeNbBXcfnCvkENUS9mEk8VlPa7uwm1QegnvZXcDOQg/eKbk8Pc6Pwewy5vn0nZ+uPU+l+
nw/CdEBd235XFM58BjuiId8XXwSsk1gpG+euG5LaTTt7H0XdcslWgawwwyqCLTfvu8m1uW2Bwg2m
7Auqjdqn2CmAm5Xm2tQNF4sxwsBkMfpvM9Eyx9s4JyLpqkO+DsEuXap+3GNDYxm9Rib2pMWl0cWv
FfaG1aUZLxGJ2OUaLjUgr0RE2e3oLx8zNP4/qb++IVAR9xqYnC5t07gU41Uj2HLWpZj5IQIORxeI
2Y8zjNlTLsPwMclwDvcUKD3QgnZDUpGh531UFqjixdI02NTx6JI2IkWT3YzkI96Ov2yJ/fukNtmD
E5IArNGPgZiA4HLb6sfO2KgiVhPhY4/NSjwlVKlW8d5R5nbMIJYcCMKS6pepDW+E4lXdgj6V6cod
isn8YLmkfwYHqRavrNwKL/3S3NGPYm71UwYeaVv05CCsqctjzakclyaSl7mmBSow9UdKieg+jYj1
lkujSQZl4W50Fu+1b+gsHzXDlWON1d5d9M16yceqRPOrSENMwKHF93nmkfKc4S+3WZaoq0uGpliJ
k0IoeXHnMeLZtm8hBHz3PB9wivQwk9lg7PEFYnGVADdVozeC8vCH6OSjoeMSVQEsp5Q9yKtHJn7e
DWu+fJLjGOJoINYMR3HeJPJGKXcWZr0+xEPhtQw5uiqZHUddnCPPLLGop5e6Q3CaKibWQFtsfuFE
Hd1gDq9akAHYiKZj99Y1A1+aInUNC+3elstF5S6I2NkUr0mr/nIAQy+v5W0N1BTP05KYF19NDadS
QVwzDHCEy8z9XACuXYVZSgZ7vD0R0zqMySx/q7sC/v6KdyMJTLbPbMR7IRMbT8fqNQe8B0z2YfST
Bupr5HbJL8XJDyuFCJfWdJQU6oA5r+0ByWZQ73j15ZgB0BjttxQQBVY1LL02oGyk0jXdekY64aZg
p7BNuzVHQ7a8EQG1U05se/zKxjVwXwhyOs+eKjB6ePw5Rf4brSDiFq3mbaUTJgLwQrhXm+S4EiHA
44tjzrQodlbCfqOYWeHaCQd2lVtHNfXZ78qSbAlQx46uZfpzVAXNFn8FvukaiOO5Us7Ia9UaDR8N
Iy3AwvJKTSeOlHnw9/yS6Dn0ox+6UzF+d2l0qbyeOzbPDMTwduXKnVuItlHV89pPYIGnCcFUlOt5
uVRzBzo/b9KDw8VrvywzcqVJbwwQQ7lTIosOFnc67IQ3NIciLPwX7cnqZclTYApBW9wYFd7GHwhW
pprNzsSEErjc7LPe/TXThPewgI8Fm+2QME4E7y1P7LU4Je6PRqXe2vMkoe3J1HlJTTa8O2GJA5MA
D1r5MCIZDfxfDRaWB3uc+nMvrOJVhMzI7uhJFJJp2vU1djLLK6qfxCrKp2ZMQXXy/v4KcwKq5czV
EDq4iVHGiWWJwQWfu8CyDrH11bP0Dmj/DMY91EigPoZdX2GeQEU7Z0v641fS+f4NKWb6x9mBBWKF
5RA7VfsXacH7mSeH45xt2066BXfmEFDDapXYNcgKkHwRcpN0XI6dKVNfsiq93aTN+FlPXCoAkDBj
6/DbgexILWbi7RkhcLSEfo8sP5jpKeuC/NJMqKQO1jTjzbcIi6czTh2n/BWywOfCjjdhXDrrsctC
9VCFsntyEbBQUG8KsCNI9MgV16VZJGb4MqdsAVI+sQ8d1PvQ4/LHqm2iqEIH28x21/vIZ5QgHYi+
k4I3aQSn1dTBZgBwNbmoe4X5wU1eH0NrDPaEh5cD4MH+OHd0B9i4sb4qV+sVo7UYjg0nxlasA+ep
MOV10Xg+FtuhareAQ590tGpVFdqlh5vjjtsylHpN4gYiFadf4/ww+jCk+dXtNdz358FioFgpj9uB
iaQf04FC8VzUKXe7oM0eHWLlMPjBtJ0mrwgPU6AVcXXZHZJuHcFtBMtXTwvEnkw85wUcQI5/oqts
B8b3KltAZwklUf9vWRLGg6PDWunVjFjFbW2vd6Ybqf+k7/QA5BUEsM3rVzuude+GYt5z9XKPuh+z
P22yDkffmVS8NubP7FOrNzYq/1fD2cPfaIa9U+h2r6mX3fsoXPCrUm/vrJhzlWDAVYD/94LuDVyo
eNCyxhnEoVqQF4vcPRgI3JvFI409pz6IhSIZd6s3BPhJKcdoxll+9q1GmrsdtgsZvtPsWck5NGje
m9z0v0tLhL/F0rM5bGTbnGD99lvp+nwekALS9JeabvDkTtY71g7JMSjI2CTUoexq+pKhQQTWsczS
Ypenk8XhmtY7b8GG3Lnhv1FYAKBu6C/UHXA9WQm1xCl4s68dGiF0Df4RaYHN5mA9p3YjLrd232e3
U9kO4nq5IWiCL2HynVNSsq/T0g2f2OTQoBPKX0wW7hXuv3WRoAQZUmBKxR4g5S3B4B+2cTe7lAyC
OLcDWEtDQ0tHWU4wH8uoOFU+bu0KZpqMLhgtCbZVRfUZ1BboxSZpKfMiaZMBeblYZdt++BOYGUnA
bDfxdXrwGIHOBZn/uJc4UKqiSO8CNlBXzVefl9So8Tng/q/LdavmBlRg5v9hH+Q9EjL/xtyHHkd9
8WHWctx2qScPEde/M20TziV0l2HP+7c9VCuHX9HXEflOpTEpi3yfl0P0i+2b2XCPtDedwuYbSQoq
6qUY4rxHMuELGEMrQy9ReCdb+CAbVi7FH8RWGEiY/u8YEcuY2zgpM9qsY9M0eCytGSE/rMVtkgte
AQGQhIATBGoO4iEhluwWQl+yQyY1XY1F3cSFtL55yecCnBgHky5WsS+SIL3iasX3t6KNchpjpHUa
sXdt9YHgle46hMR4mV2LgdPKLyh32W6xAgYm1dr/1ix664m4vMnK4pFKAEw/BZOx78gS9/uoypmp
iLYRnPdo3QVSvFkD/HuUi4XbfsVEkynjH1MXK0kKOKGH5BGwb733wCV8OCmcaG4l88W1+Xaszdpu
s2KF4pWRDqzt9BnuyHGlFY+EVsd+jg5QZrClQvwir+hadXUoFUlqRgMyAYNl74YK+m8W2Dpu7No+
IfACoajy9mIHnENxdOvV8fQSPFg2DqARRQjwF4GdsgkO2gzOPWDLcJOq7Ee1Fdwf9nZXeNtrnDvo
BJHMm2PECuOIvxaggcNcs1cuhACT1+9DzX6ckzc7efATA5z9C9NzC9FyY8Ix2Go6aXZe3eUfol5o
/kA1xKiJhn8OLd/7wNfk74fbeDHPc3sYXdRnJDFxWcmPHwtAXHtlMM/m+QxnQ+MYNkI172Ue1M+W
T9CWu/OCUQv1u6za12gx7p7jAgYcm5fjWNrBU5VZzR77RvCOkxOARxWyicKRwKqzccirsqAx1QRF
Huzy3i4heGwMe9JteNsKyTXyViCuJZ7l2umwdgwRonM48pLAQXrrK7StN1EqIBVV1r9ZyoDGYkd4
DyCa3/XYqifw7cA4BPjIYW2HbeLrFgC4jf5e9tU1qdr1tWESu9I3/aiBVGyLevrhdOGuHKUTgyFY
+IQmE0AijLs+9p6NZGKkIQOZGfYa4gRNGWM1n1oIgddEId/0HeIkv0ycxsZzsA+P9gGk9mcW8n7Y
1FMG6BjjV1LNrb0N/PIfwM/mmrfhxDxU9odhwLULjsN5Mqn+Ik3yewBrcdJrtryPiOVb9rHzfkkB
1+X1GDEaZPKOjVpzGJKZOwrxaEgK9OOktB7958QiFg2QLUK8iGHJRJuyZKmoWtnE3iA7GMO8i3pq
27+pzVbXLszZHc4Mtra9Zndc7jquKZjdntuwVIdwjsQ2WdCJtAPjo5294gV7n4415xtTMy6fuQkN
WE70zKHOsYA3SXA1bktAtryu3dNggzmB2G//8tvJ/5O7N3ZWQBZIwlmJC1Cnd06ig1hO5bKv10Tu
QzvqPwo9oCkEXJEpYoYH72fmisPc+R9p57EjN5Kt4Ve5mPUlQBMkg4u7SVuVZTKr5LUhpJJE7z2f
/n7UADOVLCITUk8PetHqZmT4E+f85oVTAJJppfbUCNP+C6Lp4gHhRi5U3aug5lB+jlMnuQcvmhBd
ZUQgRa68cBQTdSE9AitDdfZ4ctt3FPiird4bqCWVHnpRLhmVMHKDnVYELbaLk9Bl1IKABuyGmrVB
SqvNm48BcK5PKoEbuFvIpXZL1mrluJgPhXnjf6AW7BKax9Fzh4vIk4MEPcj6of4MrFvfIbfGw8QS
wGz4W/ixsw1xY4KIuC0akpbriIwN0Pc4Bv8axGVxX0RpQd6kSG45ssYPupErB526/T4uGs4ZIhat
IXwCCMMTMbQh2rnqN7RpPoEJeGrQbkfCnyRT7HzIuw+ZTXJPI5NzLHpb3nkAzNdNDXiOqqvPUsmy
l1Dr423kRRlWyPbEGMfY79kZM/VWTxq8E0jY7g09Ct7rEwVMtTX/nqRZ9DMxKEKrgMYe1Qxwaak1
/dap+/iOB0d2GvtE7BTczXYIsuBHYEUfA8UosnV1E2YYuaAT55CrlaTYcUHZmB7KyTeJ3BoAHMWt
nzzAV0WIpHEpjeS1DqcjJBkhUfiZJFHqj0E7yWpIpE3LLgFNAraTUgDQvd4IRlT1y2zLSRJs6xT4
JDwNc8dawAsSV81dWhol2PrMHV/cLBYsgQnQkQbFwau8EGirgjK7yj9DGVk8meNoUJTts40jamcv
DabLKlEgUF2kvND1+UiOWf2Gi5F5Y4XZs9uP5U4RmvEbLwc5GzvxldY7mBpF/RfZyfwBXpP/whXX
PwAFAaiDGGhCrhIKVYMzwAYXm+REYnj41GacBVRfs5sutj8URV+uSpuPtJr7YoyaXuBwwxsPvWnA
A2L4NPAWX5lGHzwp1GX2o6EjWxDXrBY22l3YMAzIweOwAvGkYXsIRAwnSxVSUfmdB35+FVjEWU7t
bxsUiVO4sgTt/vQPUNhx/G5d26c28osPmUB+By1e37tz+kgcAO/lG2sYKHuqxvBQhInkAq/lo5aS
K8OvL957jcOCaW0HFBB1d2qB+GwMTnlfkHk+UdQIkINNv8NT8bZoRXsnyy+0m75FLy6kegiUSE8O
0vPg2yZ6tm8N1OTcpvSOfWG9oEifHrSshcxrdBJhfXdcDTzdHrGT4lgGP855wYtd6zP32bKARHp2
TmYlRcwxooxJLqSkesS759Tb8AkCjfyD0SE6VIe5fCzbiuvTEVOcBs8j7NWIzCGzNqgQlqII6wQW
u7LFETK4CSRoKp5v+iTxnN40bEfkbTmsutrBkzSAeYJWRvVsDhKnKS7LB8XDawnsogL1BpVMHq4B
N6nMv3tTBJ0WRftT6m3zkliNt4ux90JMDvUVX3HbPQnM9J3aDh7uL6KmwIXWbBgCzbENdSBljdSg
C7jkrrbhWGMYio+EjpiAGOikXtZ3lQ03wHTE8LGyC50EoysOwHDgglvaF4l+RBiSckLgsDaRa8NH
HBVNZ28ClXhEsiuAhAWGAy+7boNpVwPqIiedFoMdVmBPay6EMhnnGCmkbo/OE6o9tROr2CBq4pCD
wN9ZRuvcFsmY7xUN8EwzKuUNG4+ouiLZXod2sPH0RN7FAGA3hHecRnXzOQdFeFMBmHku5FixtvBG
RDUh3JGP7m7R+GS72hVx+6DKD66mPtux2W3CbBD3o21+1lsTBfmYW7VOKVIAsJTPDQS6+6hOwG7X
rI/CBI0dK41/Q3UlRKQBZ4zBwf66LHL03ZKCTULWlJhLMZCspe70gLuVv+kiA7YNGtu8bWBgV0M1
cN5X2Z3mwAwwGvihCGk2yD2k6Q0aWipI7yakLGoW3whciXIAn6L/EsUNR6BQ61s0tVi46AEpQJV4
wybfhSipqbZJu8udMn9kXRm3GLKNCEeNNsRBv8KLL0t/EALBiLXr/IsdtTCFW6WxVxovVBCKOtSS
EugHeT1e6bahcVYCMeqjEv5RBFFGAW/+bLC5OAI1sbFGWCqtKKFVBW71qSzL6kmt8HD0ChntvaHH
nNwX5gZA7jcq/5QF0dm8z7h3tlbtIbSeV6gtwMheg+exb+IQ4QCjcTjsB/1r09vFfUXpHlIRJaBK
A6kcg+BetZgTbTqt+4Y/mrqHXS93MhHNT4yJrIPmhFSPHPXFbo1kVyK1+ux0zjffloDZSjIIFNB+
gOfVtlRveKgGMRbYCppuMu/AgogGy6zWIvenZntToBylwftGmMZ0d/YAA1Dg1LURngJP3sF9K+v1
jB2fG8lNoxjeSTfr5FnwbgQkXvck7klRH1hUL0VNnSJPMh4Q0uciclt12+kqCNJKU1e2raSbHtLu
SgwpeoSEb+t+hIQJEjDbNh43X+1SccKNz4cOF/T7XvF1SD8kZMjmDDXWWIgeOqZdH0JsLjZMBU9x
Xx22Mk5/6dglbtB0ir/XA4lu026UbwWGXiQbjBrGoXguCCwfKbChOaW6/VeivS+gyyySrlBgcDbt
N2VD4qhrwSqEYfaDzrGlsx5ax+QxkoVUo2TuV4c+FmJVlUX55HPs3Pg5opjg/KhQUFfVUyjrQHBw
UaGQoUN/i8zw0cT4eaMlEGZFwAvK7nFKWenu4N7qGJoQYNkDKGLuNHVEaqbB6QOQFEimyi7Hg+O0
6Bv7MvpUu2SupU7RoYq4Gky1w4UVwcR1HIQgm0kDo6BbVuByui94S5JajmIbMREV6X5YI32f3VCm
UdZRBN2x1YxhC3RaQh+BOKF2+AuNKUxJB4enTd3Wxl6PKtjo5YAhArXGO7gmxzCK5AdgQOG6SAt7
D7YFKSdUPNak+31oAg1XP7h6CDIq+GJbqe7N2iooOgCwoUwgeF80Q+5tZWv/8pym9aiQ9v303FeQ
rYIdBWPG3GTdIEj+uiCTkcFFYy60huZggUv3CADNpi7xs/I45daWJJ6kPKp9Am70qbjHJpK8lIFp
T4UcOLAFx2wptZpoLipTxi9wquhL19RIgloK+uYIFoJV88xDlXtkVABs/LC6vvnlWagUCrR9lTj/
KUnM7sHeYHU9yGH6dcmvSkvEpjUo5vs6uxtRCJQDJ51SlQN4HUhEuxMfjR/1fYFQ5iorqVDKWHSb
wlKjfQkM91YQVOGGSNS2qrhu4bjZ0U2JtRMSpgiaBRKOSuPoCAJHVnlPEWv8aOGF8I5/F7OC2le2
SRMoW9H4A7Q9AEggENUfSgPykoRc8SOyjIBXQoSHQF8wNMakdSBaWPuWIbnnBdVAuPPRpwpf2pBr
3ZvQwhXklVtepi3cgrC6jRryPUjJy61O/Q6xEMNGGSQ0D7oWBXiB9jujgIOcUypFr75tFf0j9Ww4
kUInQ2nZ1kG4RJZcFxCaCA+3eTKUD6iHm9tyTAqUIbAHsMsAPhtnXtIbSAKZfMQtqwKLz0n4g2w1
GLQgWIuyQbPGMsFxeqayl1ob7IHSUFGA407lx2i/VEI073X0uVBTJc30VBggzDLMhtZj7iK5bLAW
y2AALhCUHyVV8Z3tHh1IDMR4kyWJOgJxLRTgNOggU7vD8GXrQQsD9TmVTdNGfPWIFT4XKdWxsY3V
+85PzZOfkJlVwNo/q3kOO613HKj1QFoBQ5Yk500KvBTB4VwB+LZNTbuzOqiSiJR/GZsJLqmjQ6sG
0Mh5SDbbug6+CK7FVdySrCDHLvYsfjJzohMo0ABYC9AB3yNkB1pCRYtt0mNVFGKQUHWou2rwjYjl
nAcTCxKwMX35kVewtm/hhMOClq57KDSNfRPiNudqYX+jc4GBhFX6R5s0t3rTF2CQsRiL7Pwp66Hv
umCqOI9Iluk62R0Zx6g+5JJpSzDuCRwTAXwzTT6BJ/9o1xZHTptgYxxgIWw5gAUQ6QX5xOu3Qj3W
ijZjMiAlhgHxyilgxA4+p7nSo09W80PXYaGYzyMAKUB5QfkJaxh9L/O4exf5psWtwrKrdAqqVNJG
aspIyMhAF3e6Dpqdu1sDtWI0lFZJaYlJDCGo0mw/1oZ8ycIaa000e1eeC3Lqsj36ov+6IaWAaCps
/vev/8lfvj0HhLn/9y/tf8G+YZccoFOMKhr6hNanP/28aeiGo5sGVSBTV7XzzzdsWF7cQ/YE/fm9
N+brTBu+Xm7irSM6TZgOsbqhW6ZQZ67r5NnsJiza7Ekb7wf5EW6cFcFNhvL4h+0wRKp0hJA6+Wqw
WuddydVYpx6VKSh5fYuGDRbhlKCi4e6ftaKftyIKc4wm+tZT58h37MzsneWT5AVHp9wTyhu7y80t
TT8Tj1CxLh1DCOO8uUjlrW8EdvHExcMVPrirf/b9qf1XywulgEQrVKd4Kr5SqcHQ55993jz/fE6a
Eh42P18MWzveZ+7m8ve1qf8Z4ppZevvj//4lddVkul+Nz7T4Xv1+2MQ2DDO3QF33JD862pPXomAG
hhDK6hoRM2QxKnC7n0bl+XLL1yZmti9rUJbcJKJ4Ukw0YDd5c6Vn174vzzuW50nnW6rJxIC1hFju
/8OJn+3KATETRR2ZmXSE+/0MDeYfjY+pnv9+2yEgymq+71Ft1gRc3f3lBqal83bmbUy6EM7QSG2e
N1BRes4bSymepHxXADtE7qt6udzENIcXmtBmfSDTjgFV5iHGJPotGIxV0xBSyU8KgMeUF8zl1q50
SJudXxJoEiB8tiLkGODwXXVbiiuL6loT+vmYZUbsGMO02wFUpNDCAd2NV5pYXrf/mZbfG/bVhkQw
y9MAChZPoCazdkVR4vIoXfv+9Oevvu+iWp4CbSqeOgJbGOvvLn/+2ghNf/7q85rCkykamXIEjYKG
qiQwuX/Yg9mRhVVhbAWxLJ5KokpOpysTMP3nbxatFKbtEOBJU8w+n3PZU+6syqc+wQOAyDwM1y1v
F3d4ujxUizPxqqHZCSgrJQHDV5ZPDmU73O3RcLrcwOJcSHzJwe0LHhuzuy+xKdZqVYiC+KRvDD/Y
Ko6J/fDPGpmtJ+nCO7MwDX+yAuR4RxMGs00NMD1cbmbxKHGElEDWdcMyZ5u7ScYW70WD02oPZBHE
+ckYkNA8XW5lce4dSQsaGiCqNpsSs60UiX8R1y3qfe6dgfHlxvp8uY2laTd03bCFw4vbdGZt4JtW
167Rlk8K6n5yl0N1/GcNzG4+i1JrOVo04FTrpvgaFOWVBpZGSaiaUHVD1+jCvAfUrBjBMX9KvlVY
CPZ7MsV5dn+5F0uLV2jSlLoGx0bOh8mNaxcd2jp/spp7Jf7cl4+1diUUnQZivtOFbgpo14bULGN2
Vkknll6bRKAwekwjnOJeUeWjiZh15HkH6BsjXlt9emXwlqb/daOz44XMdFuQyMvJh72sdOf75VFb
nJpXXZpNzUBdrUvaOH8iqW55t25Adm5TN8e/aEUQNggVDyFhzw6W1JMhkalXPJGtCo7SfxHR51G/
cpMsDpRFYcjBfNyw5GzH6yrZ9RyA+pMVHeDpW1cmf3F9vfq8fn5RjbJqYUipTD4F+FB/4rJCpOny
OC0uMMuyplVMbkDMQqwxybNQF33+5FFepBpHegSlxaloHZHIuzGNvxqy/7Q3jxmBnlrxENFeTFiS
jO8GoBaXe/Q7ZHuzZxxm3bbEdEbO9oxdJ4heN272VNrATPY+cGC5Q8GNsjVkzuQ7OkmXW1ycp1cN
zvZL4GeJlZQ0iCAmlh4+AkvZzeUmFjeNQ23UMblfjPnD1zRLnLlTmsAZU+uRgS1+FKa9sm8vN7O4
Gl41M1txbHtztBOaQYMBH7g9Uv+FjkREuGmplHk0fLm9aa/Pp8pUNVWYJvNk67PVV6DHAK3Tz5+q
9BS5gAy2kX1foJDfXhm/pZ36qiFjFuZTtoOTI2lI/gqye0M8Xu7H0gowVdISmkn2VXWmcX0VUqrg
yzQcB/m8gUEcGGYsgq70YLYCDAdUv02N30JpggtnHinVYehQovD9UyYpVMTdczxOZH8YdE7+Z/fa
m6amwXzVG631rEipAYgVtrG2vG++QbozurJNZzPyuxGpOTbWtbztzfnNZsML9JAZdo9VqiMRcJPh
l3N5Uq61MNuWitubbg7T+9g2p5bqjPz4z74/u8jqEuxQbPF99ScK3uYfLtk3AzRbU4NqJTh98/nU
fY8iGw4ql3/+0oJ6PQGzvWdVoaomnPbHzrqr4mFP5RZ7tyfcSa8sp9km/3dHDMOEZWw5lqrOllMK
XDbRSR4jtPOgOLcdBnYS9FoRHV2qipc7tdgWK0qTEkktKWYHGM5hatqCiKdTOHf4CPnlT3mNYmWm
bfVr74rFESQyIz+l6cTisxHMMT538thUjlnYg3JF41S4n/xM+YFKxf5yvxabchhCi1gDB67ZnRa0
RZMGQnWPCWrahnevVygdAy8NjCub5lpD05+/2vsd4iqeMdKQHh8CypJxfZuR4+/tP4ttfi8KR9V1
UwrBkTa/0FB8hDfTdi4ysP5tnoQP3mBS//euPP1+Z1Re3TBv2pktiK7h6oGh7R4prrz3sV7Arh3U
tO5sjWR8UBA/zWBmZNCXalXd10by+fLELS1I5g0ircrsQdU9H08KTtRKLZNqEQnxFJNgCJyrTvnA
DRenV2IrOd1ibzr7qrFZZzOrrzN9sNyjl1rNjoIzoOfY/pGHsjkYLmWvIq+ttVEgM6MYWk6GCwPm
G6ecji9W1AqmVbbqUDQDa6RnPzDN/aRoyZ0Ed6gWY3XvQpvD2SvW7xFii7EVMMCQxBiltKqdMJDA
8pQJjmGOtbNJTKSAojz1nq0ocm/zqnTukiGFJZ2kJI0MiPtpVLk3EGaxPUtQfPfT0Fm7YHPvHA/B
k6gv75B0qDdjPYZAhIWEdRZ1t+hqZ4+D1VZbN0VYXyaW+1BG8a8eL+AmaJBVNDskDCG7t4/IKUIf
jQBHVLrjroa0qnHLww4AJRCBHUQS34UjUCsf+Z915vrmjhKut82El9xEbYB2JugBW4VbQK35O4Vp
eBHBoBxd4F67ccRNva2QcxXE0doaf8BfZgCj7/ISenOPOapUpWFoOlkSGwvI8yWU67BZHaC9J0Ro
DPMpFVcyCkvfJ81skoXhwW+qs7MlQWI3peARncQe1OQYXYmN3pwo/Hx2OAQDxzItMX9h5JVfOBN9
6lSa3wRVlJ2j7yz3/eUxervPp1aEYYBuJ/9imsb5IMVRh4vWQCsDWJHyXY8aZwgMaoOlOfaPZPiA
uCnrmnLy5YYXB09qGm06jmHNi2voCOGY2Y20y/Z435VXAvKlzxP1a7+jP0u1ZnPjwhXs07JDG947
9eEuCL7/8c/nFKbGwsTzW+dra/BMAK5GEJzc5ll8KYorr/CFn3/2+dnpB9YvxW6Iz/tUcaHYYky/
udyBWeSN2aX6uoX5+ZohT6B1seKfLKB4Vam+6zuskU28af6iHcQNqNHZU2gxuxd1I84r5FMDSsTl
ppI/6xac+pXJXuzLqzamu+TV3ZuA8kLGKwtOVN5R000ngD3SpFdu3sU5MZ2pIzoJMjm7JHiAQxLT
wuBUFGCPlPfqH75V/33lco7ojs308PfzbhSNmoYh2qrHFm7q+LRb47Tzx5Ohkm8BVMnLYVIIOW/B
gMloNTXHMAZvXfs1z38m14oEC6N01sT056/mAkajXiJ9rxxBN4LRQtnkcheufX+2scVggcIx+b7y
rr/L/vxEJ8w2NIPzkPfo/MitQ0SMDMdVjihuAM+K7Qe0BK8EG9rCuU4jHOnUrG0i4Nk0j26lx3XO
uST6BOaz7cOcxK7wIBsR7pD99L9xFaLjCftknSUh/AVVL/eRSq3C1PLgBfsFDV+nxEGNi4MCJoKj
bi4P8pvgy1HPfuLsCYXEtQ6wLfZOrVO8FPAZt0UzPNmK9jCCrwnS5spLZ3FSXw3J7EFgoYQ3gm/C
Qw4kEHZRSL2//EWPAHKAg3DMt9ecnoeKleNSfrQsAOyoBSZ3puZhIfPs9Fci18XOQHIiEgN0QXvn
OwDIXIDmRued3HD4ECfiHbrbu8u9WTjwyM7+p4l5VgbUkWE26JaeTIyo048o6MTB3wzYqyZmNxBa
vWXYZSpLQKJGUv1ofPRD21McfA5QBPyL7nA9kNDiuasbs2MJ/FIDjL/ykGIH1Zce9OFX7f663Mbi
kn7VxjRrr86lvIAHaGSNxx2hbJKhXWnd96zMV1V71xvm33SIm8KwpyT6m+BGh7BNzMAWV/Ca9fSv
HRydAn2by11aWgWabpqOZVPSJBg575IB0zWREW92qSl7rELJPFuGvf9njczmZvQCX0zn4hGuGvo0
4nsV9N/U3v/zK5yt8t++zKZHQfY+VwtSArn8MESnbHxEI/hveuKoBoAhgrb54d6SndNzNMaOLcy0
NSSdG20yFs3Na7O/dACQz1Sp/3KJ8FQ/nxc0QPCjFyVnzb43P6balUt86f7QKARAA0fpwJqHCXmn
WHXQcJRhEf1oONqNFxgHaLUbFbTiXwwZ9QBudBvw2HxjcphafQsK+qhqX3Ayc+0bv7+SaFhcxJJi
EzL5JOmN2W0Iu3OAhV1yG0Z7Slo4ESCF8xe9cBgsS9d1QW3jfD6KQhO9XxrKscrh9A5e2e+tFlfO
tCquJWeni/EskUBMbVuIvFE+obV59SyWPWDJbNCOWjO8i5zEXDX4V6Gp8o4T+2c5kljrJdDfyx1c
bBUEJFBCIkeG8byDwODV0Yxq7QhTcOup+zClDFV8DN1tMd6NsOAvN7dwlOpk1DVqX6AujTns0pSu
p7T4y+Mx+MtDtR8UNxK9zcqw7wokbS83Nv32NyPqaBymrD+21KxvKLQMVhOm2jFKO/fONkjjoTGI
np82+b0p4XZIbXOL0AJSMqHtbS63vrA6dVJQJEQZV57Is63cQwqm/hFqx1ZDK17/XJbPrn8NtjMv
vE1vMZ00FyEhNQpB4f18/rww952g0rSj1J/8EShVd9BRs4SWF9oorGwJop3o++We/V71s4E1gIZp
3PEkRsW8joCYZo5vbGEeEZzE0cfOLKRNFH8b4C1ykwDo3TSJ9iEak7JdwYuo9m1dozMy1tVPic/D
Bl659ujkfrlychs1ZtWq9zoU8y8tXm7v0rLEuqMYooeuQDidW0p/1hGi3GkekbU6oM/gFVAIy8H6
0g9FctPbmIiqKpqwpMPgceRDG2+yOMi2Vqn6O1TL+y2iiKjmxQ6OaXhLGEd3VKx3TYmuAh4L2vvL
A7RwzJ6Nz/TnrwIGr4ZSUYnaPIYaJGQNa8+1hVgp2bfL7SwsMR6TBn+RS+JlOTsAY4QXs77U5NFE
U1y7y3gNXEOaLnTlrIlZOJ8TEidxRhMkdIwWD52DP9wqPy73Y7ERNolGRswwGP7z8QrHPIq6oJVH
Gb0T2g1iPwiGsD7+/DygTvjfZqbL99W0ILQ9NmpMMzFgDrKlmvETc6a+OE6ciKT4IrMrqRhN54uz
jXLW4uwMiBHCyBC4xBsgdtYYayDDpG1NF9ovjiJucqcPO+Qh0XL7jtRDY/151EIxnr8kj0XnDSCn
L2wv15VYHovAvANrf+cG1fsOW8/Ls7d0BgmN6ijID4crcl5X8EuEVG0ll8cI/rTTo96C1JHPPYJB
keV/0yMYFeYKNZDL7S6t/tfNToP/ajqTaAzLCP2Ko529bxEqhQbs/3mEcdaz2cKE5YGPE56px8TL
Xowh+o7eyLZPrj1iltb/657MFmaTVJmteQyg0X/KcBSbkuV4XRrbPx8wHeKkOmHlbBA05wNmB6h0
IuRoH8GhYWf93AZIxosrm2ypL5AeODTId719Lasc47bf+/ZRtMgJDc7agIqeAwkLrvTmN+JyvrkM
k2QvsD/dsuZ4MzMzMFKBW3bsqqTe9aG01/k4th+MxEHTxQrKzzaSYzvItcMKhmCHl4jroQ2LDONQ
JT5UHkfzd66iGIcuSItbfGvzdWPAqslNPzqEZZweLDw0SNgJ7Dx1Y/hi4qi6tooc/YeaowOhQfSm
C1TyqcZ02FRnZlg+1/gX/gzjDP8kM5Y7nojRrsonl3sbIbkKyYB7P0CL35RBiVq13cMBD4PbAfPN
dV81wWM96B6ZG4z78spSHsKykVe2zsIkcQ5aBEUm5wKI1vOV4NkYzMWuEZxME5U591dU47Kl3JUU
bi4vuaWGSNRDTyG2nUKU84b00maSRhoytO9pfMiCF/xFbMSrLzczbZDZUvgd5WlTlG7wbj5vBmlb
D1FVLTh1yJTiEon9R/bn65omiOao30tNzKvcoxajLYgX0SmgvIYLen4jw/SDgQKVko9X2lo42c7a
mnVHH4ogKhPailvdgXXlwQYcFHejm+54ZRctxP/Eb//dRLMJEmOpjIrCdi26D5NzUXVfWsh1VwcM
T7tkd3maFlaD4DWI8IEB+IgS7Pk0ZVHfWUR41rFFhytIbpLsG0t91WnPl9tZWA6CmIgKi0FW6E0O
BTmmMgwrYR1HtCh97SuVvCsztNSC4Nvwx2xwlfPVkJhNGA6NJ49YDeIv61x9KC0sARKOhuUAcRCw
cWZDlbgN2BCEKI9IviBTHkY3qvyL2XjdxDRbr+5Pw4lyRUxNVNoT/i94Mrjhvff5z6cCjJYK1hzM
5puEhon1qRhD1T6W5rPinsIry3dpHlBbn5Au/P9NBNzpAZcd+o7HAntuK3r0lOHKTC+8WAVJH1Ky
tmWabyorGEfaIQgb/O7kpEvU/uBAvc0qiecdD4oSgYjLA3atvdmGrNtEbSoBSEOJm0ejFHuAqJOi
2L5znUNW11cqU0vrbGL6cH0SFbCizxcBhPLK7FFYOJoO5pnoSN737V8EUa+bmObw1Trzlaq1cdVw
j7XzYGjPcf2cySu4qqVlMIE9prw5Z/M8ryXCSdKkCNxj0BdfQ4VqpLSDm8sTs1R8EWCOJ5ruNFbz
sqdtWhXy4A41NjlqKxjfvnZDqRB1kTBFXqXMDlXM0oDt62rIzw/OraWg2Ge7n+JY7C//mMUOU5P4
nb/V3iQkO0Rf0YGKAUX4GtpxYfypQlLjchtLS0NaxIkq8EpCLP183pS6LDyR6qxEEwPRDCPOosG2
Z1SuoYcXG7IJtEEmSY237HlDGI/mMvB7FoidPDQaApRR/GiN156yur50/2Ay9J+GZmGPDXvh3/hH
pzWCuyIPrZ0uA9T/O/cT+d1xp4IoCZXSeOhRLN+N+LTd1jivbUfXtHaYppY4IhXVZtTaYoWvIE9i
Yb4YgGYQxSy8QzraDdLSAHYU3U22UAtg1yc98hyelEg0Yxe8j3PL+WJ2Ga7sqIJt/CoDcUNAvccU
J9jmQ4OEUo0MZqEH1TouNKwG0IS9Qza5vYuDPrh1agfVn1KCubDdDKti/OnWbTCgwZtn6aH2DGcn
gnHY9UUfo2Bipiulhz1fOZa1jzIOSA/l7Bt8Me0VFWXEtAebyBWw7r4vA/Mm1FBFtVTgO11Vq88C
htB6pJQ4aRXYuTo8qq6HHS4q3An/1mPVOul2tMdxXyXiC9ZR38dI2Du9V6w7Lw7vhZrsYx65W6Uw
kmOQymLfdX28NgrMffvcUBHkhFwaDKFy5434hMG+ECvZeMOzWhB857FXrks8JbB6HfkD0trb1Kei
1Oh+9sFM/XLTaJm6aaws3pcNKrEKIv24h4n6UQnQthTILGwbqXo3Zp+hnVeazspqUQzEmlyDCa9h
INSXiY4TeoMztluAoKpyMvxegDxPlAebIsBLFj0gG/uC8WcxoLlY4lGy7TK9ODo6is4pmmi3YDGb
xzZFVQUV6XgzGH681RN8hip0jtdII7X8SPdrU1r6BzdstYNT2p2D37PSfqtTTzM3qWLEGyw5Pzg1
vgiwYNBAdJpfSYvive1oyS9kTr/pHQq1Y8z7pXbSAD1rdK6qpuvWwD3tdSYQGoLZG33G5cDXDp37
rk+lc/KVxNqPuMLxWwf7DhusZuN5+IR7DngvJFpH8z5Kg+Qh8fF0bhvUbocKi3I9TfIPvm4Xp1HG
LEaWUnrbs2tWaodviosG/yrXQkyXFASyHau1tZ0aqOZGLaMvIq5/2WWZPEp0S9cUJfRfokAhB20R
b4/cVXfvhIbcNKXId73IkE+qcXeIhV0d46JG0wCrIMRFqvYQpDHS7uDh0q1VNcrG5iZG/7WzDhTM
6Gif4KCpxj+70m3QNfURGAuRoUixKvmgW52GBnLYUrv1vFa9tfG23ic5yiSGp/kHLVScG12tzbWN
xj/aTJrcZxXkY+wT2m2RlyhvhJW7HtPOvw2MKt+3468W6XCfdYs3rLUxELm/EnYsHPAS9R/uGYpz
pOZnZ6I92m6pjxV+gmILZOSa/MHCkXv2+dlJqDZK66tuGfJgcneOCB9DiZ6eoV65lxcO3LNmZleI
izR43Xl1eKrGlXS/5sHOz3eueyXGvNbKLIYJBmbLcYvwNCoHM79VxPus2lrqn1+HZ32ZhTGa8O28
dpiRAA12/IjXgbivnCvR31LGkFYmYJhOnVFTZ/OeVeBJVaGFpyGfzN+UVP7QAzJosTkOD01GCpYN
E3k7J0FNEh0+HGp6Bxtu9BGv9Hd5Bf73l8yWiFNmipehmHyyXVwVt8o1FtS178/WBs6GAJZsNTzp
w9baDOXmcvSyEEdLUhyCzIM6ZbBn09V1kaKj2Rme+uopiR705tmNTkZwi7vM3wzUq5amvfYqvhXp
qGEw24YnofwEHDCm3y73ZHGgXn1/Wv6vvl8mCmKDJZvIKdMSNwwRIR+fX1l4C7UyhotylUVVh0fn
bLYHlNfcqmW2k5jra5Lu+z42eLlCGqgQKmuSH1V4pcmFGZoQkCYmdpaqW3KWjlS71u6sLHOxIs+I
cvKmQIXQxz9L/ZW59b1Vtj8uD+Q0ULMsEQGzqqKXY7C15gnD3mtQ5kF5Ea1R58YobISHcArJSpfA
R7+WL1qYNRrDWwQE+jSks0MpGwyZ6Q64cN/bcPHk1whDi9+nggqGWHcED9PzVdGUoZ6GAVQS1Oa2
eqk94bl4LcuxcEuYvK55FlJcosg+W9l2GkkMGQPrGMV7NdinIfY9t5fn5FoTs8UNxyJCx48mmmwn
U32l48ud/jGth2SnzcuNFwE+KbwAzscqJk7WDD9gB61y61CGV97QC1PBBE98FBJbBkv5/POtzltv
QDzuhKaotUFb8/IQLX0edIzjoMiiQhScHZSKqo15IkcunqRaoUEGG+D9X7SgMS464BD6MBufBBct
y8eS7IQeGsrWSEH/s+/P1lGv5TUqnnzf/hSKXa9cWUMLBwn4YNLYLFQTItJsq+VeKXjug+HNscsM
nI9R/z0ce2TCqD7XL3/RlVdtzYaKeN5MnbEKTv1uEO9U9fny5xe7QvGEy5/U35t0WS8VKS10YU8o
pDxBAeHvIsh2ZLeQyLoyK9fami3bIDWsvOOJdjKSxF/3Xvh5bLEiSGoL+4kIn9w8FJ8ud29ht9vQ
9glspnzCG1CQoqIbXg9hePInJwv3fgiyQ+B+udzI0n6Z8nWqQ26WZmYhlGujxdISFJ2E82gmyHRe
2e7TuMyuEQnogsQyvJAFBjoudSF5qPDklvaq5w1Zqy8ohm9d58/RWmcNzTa+bAOJNC0b39B+SPk5
xSXLLd+b1yQVFtbBWTOz7ZOkpYZOOoFYMH7NIPHkFaLdCNeb3lOlX4llFhbAWVuz7aMgyxlF6Kue
mvxkuPs2PwXd/vL0LzYBEvQ3G5EdNEugCt+vhZ4z/VHwuRa4e/EUuLKMF1cAKC2sPNUlZviQWCmv
AXZpFONPiaSg/943Qv+5qAJ1Uxi5eiWFuvQsQKgFqrNF8ILa2+wEVeLQw02t9U+EFRuHKCnIxp9I
xRz0NNuYvv9Lr9RtTykE+w9n27rqz0i4V37EwsCe/YbZeYEnJW6ckqpUqyFKWyJHWgXpEy/4v3j7
njU0LdhXAe9YjaF0MxV+ibTu45roaayksr28TBZOCUf7f9KurDdunVn+IgFaKIp61azeYtmTOMuL
kOQk1E5Ru/Trb8nnficztDBEEiDIiwH1cGs2u6ur4IeWAgvyqGo/QwmGtnZuSRzW3abZAJrxd59X
NrpHp5HziKJcCNZeXKnf/uDziGRQmcA+9FTEDHR2a9PmdRwWYwPidhfaLxyctdeNrGxz3zozooyh
K2tpDUMXh6YMHecruEjBKAl6Vvt03c7qxsIrYKkRLUktxY6Ip8JtFju+dzO1B6RWkK3RYSzW1huo
Sqw08HhIAStGvIT5UDnO0Ojj/ETpnpualru1QSBB4sMEImaw511u2qHzqyZPGRa83Amo4gio/P7B
lj03oTjquCxmcOXDhC93nG+97e8vA3Ah3mtPHTAByrFDJs6u+IQouaIp5LAtaLfvCqHJ1SzPEuXy
BL/RLyOKdxZm3qUDRQSAZ7nbhGZyaxj3RnXM8q+d/Nb2GgTW+qr8Mrf8nDNX0kKem6cc5oT5PoqT
wLMOrqNJcq3urF9DUuONUoxFBgWONMzpTeYdDM2yaGZMxWoUxlwy0WNZRhe8wcZ4hDTFUZodyLS7
h4YUz/VA9kiXaw7/shBXFkqt/lQSWOdmzGDW+MIdcOFEoW+HaTkcxkZCsfLvFspW9jZowztqFphE
PhkHYUA4m1Q2WHFIp4neNDvCVvzA0EUj7k8YouKfKH6iDBnx8Xj9JK05zrNNrqL4PW5bdW3FSN7y
XQIFgurBl4HU1e9X9x1w9Evtm7wFGKc8Sag34q1gFMkhytJt+wc9bb59ZkG58S0DOr4VQFahB27+
4fMiOXR9onRDUFwOnWpI+hrYZG32WB57/gcXC7DfFOXaBenkKmtdeyVyz9QALAg88Mn4JKePZaTp
P1t+4ptzcmZj2W9nHobnRdGO0KMNLV9Ax/HH7L5voCY1oxH65/XJ0llSVsMBW/ngCo44fdi1cx1U
IAGwrX6TokzTxPP+urX1pfk1d8rS+KCfdniDuTO8I7UCMOxf//7ya6/Nm3IRAN0LXSKD4SFt3afR
N5a+iIwFffb9D8y4QAQsrHpgplL8iuw6Jr15RJYZAulDLO5EYoM1fIaoDtG8bVbXh7ro8cXrlqJj
5HIniL6Y8rbzkxCKPzPq/3Z737colpOsq+76GvLAJlq7NNO4ukzoIrdBVYBngZoGzERLUhPl85DF
c4tnG2QkSKl78a4awVsaYEE0F78h3Rtz9MMjwZWERH5LIcFU9ppwdtUpnxlQNgPajgVNazsJE+4d
BQOS2KcnN9ZRWa+PA21cYL9aHm/KZkggLwm6E7ibdNhDKAzc8tc3m+77y9/PfEGdzERMEe6W7EWi
mqjjiVn9PCjjqIeaBkMe+/LzTey1SQ3VunDKPpL2gPDsD37+2feVDTyi6Ji1Bp61GYTv+ieM4+++
r0y/PTYVZZB8Ddmw9Yud7sm16lHA5r1wHgHxrraDzW7vCTD2IMs7/2O702aEHHVNP5azqZknxRBB
PQn3yVJHQEoZughKgikrklFMnuGFLWnpTZxONUTD52hLvOHFH1MdjN9WQrF/7S27li23MVPrFlza
ndd5BUNCa47fuzgXj+Bkt569wrF+JrPfgs3Rdj+20oHukgDpf2CKKHlAThzahH1j1TdVl7AHljhQ
GEo8fiNjs9tUBl6OKG530KOHVByotaAW1tTDfQw5naeRQPCxL4DUheSdDxEFtw8KEyotDQS9NPOp
nP7X8WEul552wI3eEG5AZ5EXtM1YmAAhgeDSFKCke399763bAPoUzGc4/erRFz4UuyUrWcg6D5iH
cV/IRxcovutWlCvg/0eCbmSEHCClVU/oQqszSJmy0MH9PMTkGHHyDnW3PViQjMACWPi6PZWC5V+D
i0d4Jah60wI5s4Q0Nu9YaArjS584J9BX3I1Z8TTNdhPkRfxQdVFg1sYuSclz7peanJDikt7YVxx3
VkaZmbgDC8e2u+0zfte6nuZ5tXbakKgBWaaLnlVQdVx6PcAH5trCLg8jsNbdGsDbnEbRsYOkGbuB
oDbRzOnqkHDTAduLdsg3z+DE7ntixcQPLfOdC0+Y8t/04/9O2pkFZdLyqieGNG0/dMY9eJ9MzQtn
dQAUzQsmYGNvo954HJcXjvBD6G8FxtQFPzWbbvHTZ6Hbv79/YRYiSOH7oAO5XJHJANZxYCPiqfJA
+W330yvvLAIVnKCedsO3aNpVYpN7W+PzdcPKS/jVLjIr4NdYvAR4GS/t2gwco0IyFubmuyJ6sd33
BJolUkBcRHwa5m+dbustC6EO1EZWygSJHgH1g3JhxYYvzBESSmGZFnueRve2UdyKAkytEGjsoSEd
uTsjajfXh7m2fudWl7+fRRGo8scF9MX9EPIq74up+9RV0B26bmN1KgFnJqgzoXSmJhWgi5MmBVhl
QgJWfKjIAo0PsMn8uWifOvLcNel2Gr9fN7nmgW08UymiYwsruPyks2ENEJjxZOzCA5d3aNim9U2e
7/7KhAqakm0zFBVCpxAZn29Q6z1BWXUO4sjTBDJrbh69vQCD44Ahf6y8jdwiIVXmeCwckuq7A8hR
Cc1JxHv0h5X6EOCpiHm4PrLVnYj6L176cBygO7mcvGrh3GZzz8LIgzaS30MIzY9YsnPitNiYbWvu
IKxcbScSSc2cro0VDSJLShMgGtQfLi1HuYwmGxqbT9F8U9ubMd627qHObrz8D9wWAewJ8RShqKMr
kzr3rRn1VR0/2WwzOHfE1TzU144V0iSAaSLBCUCAcphL5jZ1PiXxExF3xiJbrjlSK/eUh4IjiCiA
Y3SA0bqcqNQcHA4yXy8EWvMAmCEQo9CpH5/a8fcvRHBtgvoMXE/oSbCUvYA3JRrY+4GGUQXcrpXe
mON80xEId2+vb7qVGcO7EuESFgOtKOqMJa4kpgAuMuxSGlSAUE6/2ei0eHTgy9FUhf6AJUuj3ITQ
BhPDnNpuSNwhlE72fjDq920ufj9KQZcO2Lewi9FirOJYRrzAW2iLu3j33dXODWoYvz9RCExstBwB
OYX/L5c+kVZRNmPihr2zBbRUtKfr3185/Uvg89/3la2b8qyyIUzohiZ49b8UTbZr6nTHQKoJeHDA
mt8/ieCCwHMfPA24ZVXoUmvTbGapT0BOiIbJMtP4stcNqlyrgNovDzUAi97G4sYsiqoC11FozYX5
DvxN/mdW5k3QEtnfcgEXA2BYfc8APwI2oTQhkGb5B8g2JgfWQRpaQqj7IH063vtDqeOvWk7Pmx+H
9xKiDACrwGV/uZYgZpHQ72lJyAd2Qph2dLkQW8+IXM2mWXGsHmg9kSmCSyKILy4NFTm0HCMKZsml
AxxGAjeXmxpPICs5eHaqOctr3gl5YhxlMKWAfkPxTnMOJutiKkhoG6EN+T5H8ICRD1p6/rWt6gIX
AbYNMFgBuXw5KmiFNoTH0g1t/xRDDdY2H2bzQ0buhXHX6QLCtbVy4ZeQk1rav9S7CVgCQaWfu6HL
B2jSmYXcukkHCJZEM9v1I7jmC89NKUecRWBtEUUGFzKeCJi/oJl93cDqdgACi8IdYubUmALSaz0b
ahy6ARo2IDKbAGhHt8VN6lnpru9d7z6Oa6Y5iqtGF/kU/Prl0lL2IC3yjo0gZAiBSNpGOd9lCOMJ
u2/L5zj9fn2AazuDYmS43hf4pSqg46L5HNyzzA1BEPeTxNWm9MqbvrZeCGu/TkP5PpI216za2gYB
cTPQc4CDLNDWy91o2O0ElVrsRgFpcAnRcvvoeKXmaK1tDQpME7Y7HqjAbV8aKaOi5IN0SdiU7yqo
NFIda/jqKBa9C3S0IgBT/XG3MOmM3CNhZW9NgMFsiDjury/OynsACONfJpYxngXnqZXU3ow+17CD
9uNUGAH02aE/8LP30NHytZ85tGY/XTf5WhdVPe1yeJFKAxYMbFSXNquka7rCxzWAnF77OI99fJvE
GRp2LEm2biXGgFKOfrN0BgCkp81dzbrmXS0mdF5k6Y/Kq8Yw41vIe+9FLSo81CPvUA1oU5LgPs+D
nrFWp3GzdmBwFB28e3E34Blz+ZuJ2zto2ll+87gz8AJ0jj6yZpCB1kmKrW4qZIYQrILq+E3IQnpU
WrMY/pqDqygF2D8gFHLj15dgdTSIVpHYx4CAZLocjW0KGyKCHQln8+Nkw+t44FaW32xw26VWf7hu
bH1ES8AKXB6yzMoNZOfIYZrDTEJzfoTm7jhqBrP2fTDZ4ZVCkbsBNu9yME0eF9yAOGoIcdUPIAZ5
l5u9xsTaJXpuYnFxZ6ckjkezNZqIhBl6cwK/N/YxhbNECLuDYtD2+nyptCqvwTG2GhDYABZ76Aa/
tOY4Rg45cdcLecPpRqClzDHauzgtd0PnfDFy5yEp5M4uk5duLjXl+NWRwm0uUk5IvnnKSKu5MKyh
NmFbtDUEvMdmZ7QIoAWxwKOBZkfN5bDm4l45HNE9DbIupixeBXXzFlBHLwTaOei4cxgmSEn74x/s
waXN4TVzjzbQZQ+dLWAiSsdqaOOFVIaR8ZA/XV+ytS2IBlZg5VFtxFtgmdWzz4/S8eIcbOIhmQ5y
W/Kb659/BUGoHvP8+8osWTNkp0mK7+eFm7sBqdMilPNEH1lqEdARJpFzkIbZCQiOE0jTmSmeuQUY
1rzY2EizQPepXcR7L/OGTWaNzpagCeMTrev0aerGdhOLKLsVk/CPXCJ36PhQDRZ5HGnGsfxMdRhQ
U7OW5BPI4NTGD+4VgsMoCzu/2GSzE9T5UxXnoLfjtyT9TeG+12ME/YblMQNuojd4UMdOzbrhEwsr
cST+y3SX5E+2TilmZf+iIITnOJJbuM/U6M2vasuqbJQXivyUl0Ng91ieVHModUaUQ2nyrOvzFI8i
Oy5Af3+YepQx/OP1Tbayh8F8j82LqBClXjVNB2Qrs5vK90Lf7D9MfoN+VLSa/pUNNU8X8dka65l5
4VhGJ95O9yybP1w3seLAMAw04AD4gaKSqg5EoYPcEaBLwjz+YJcvrXdqy5fkdN3I6lwtQHPkUBGZ
qVk5g9ZdCt4IjAMcXmhw1UAK1z6PdyhyJB4CS0gRXLoTtOeaM+trGkI0oYSYPdUkklaCPnb+ffvy
+9ISQ4XMBQ37SuxLr7jrm+F5LItt71CwV89fmZ19BvxIY3bZpurxx9bC2xePaWAllbjP5pCFSGLJ
QqgEFuXWvCk+GRLN5pso0oT/K5sAkcZ/ltR9BiIIFlt5wwCYNJ7iiJ4itzry2XlM7emf61tBZ0pZ
K8+JjDgrKhbCuQV57m5nVgXJjMT69O26pZVdcTEoZdWsEq31IoX3BD9wUoF4UXM4V0eC1zTiQbyr
31Rjp7KXDhiP4Z1T91Z6IjC9Xde6DyM3/mQjnFlafsn5dUkTxxwXp9m0X8vSCnr/OyPjFlLggdP8
k+qqA6sTd2ZOuT1ZFIukJDlcAoWYm7c8GDS+c8VBL41I/02d4qBdMyqWTjAWiuw4gVti+JjrYgDd
IJTDw9MprfHEwUUzPHvtN6IjFtEMQRWnwI3Qe3GMSar8D6P7xUxI4OW6vkK1neH1Tj6bKE85LYWs
GZA4Aum9ZsTjrfpAyPwpZfV9L6yTydoTYfJHFRkHx012pPEehN3vrh+j9YEuNQ0Qk4HDVHn75AMv
W2aPXlhx/10qvQP3+edqMDWnSWdmWc+zPc6z2CGNMQEr4nf3mW9/J5aPoq+tOUqrZsDk/Qo8AFux
si0sf6xsZnQeAFQfRfKl4j/zRJMVXvULwJEsUAMLtLPK8Uljr6RxzxmoJB5cIQMK1juWvrfz99cX
Zg3TgKzzL0PKKcqqDjpVFeA1EZrCZTNuGIs2Tf8ojSSwp4+8eGo7aAtByn7SKUetTqMLwjDoY6Gv
Vn0Q09gCVi9JWFhGD3Nxk5BNquNHXD3AZyaUDWFnFthvW5ho6sDtD7H8/aBhydkTF4k2hD9vXo35
nJacIyZJIu9zlfYfbSfa/ckKISZZrEDhUe2dcZu4spzcpiE3P3MOpk+jku2mKZMc8inNrnWjIPam
x0IYN/0MasY5e7n+C1b3IgJujG8JI1RF09xO8LxwUy9Ez7h0ocWcA3CgI0BYCY/wOPllRHFSUWWW
ngFiaHBkmBUo0vvqW2uQ8qNoveHZ8M3uawnJDTSYNW2QpNGsifZXyyTwTxB1QVYYJXrlwOUAZNlp
UXmhNdLbWGQHr7fALtShAad+D93KwxRP3yue/uOMzQ31kqc0729Z0T/1dn9bdOzn9Tlfe7Wh+dR/
xcXgdCxn58yTDQOfu15EFCwbHQ/SGGo8XCRFCAax6bmJfXLgdqVL6qwaBRbHA3ILnlFFcBtTkpmj
mXkhgzSec8fkFoV2Qo5zrrm61xYbPs19xbQsHIWXo0uzsszxI2hoI7wKElrtc5eg66Hsn+ceCEJo
s+251YHEXkdWuDZEYHUWIu+lX1UtYnCfJWY9c9wQ5ZeWfK+aB9rJPfWPky7wXnM955aUyDGdI0nl
ZNAwKw4O+Gx0DUQqQ9q/T+2FGxMXBPgV1MjejPJ5zjuLhl5eFVVQGEvz21TLXZ001dc5li+487PA
lmazG2Izv62KOL8fXAhGdkPf30D/dDrKxKkgsTDRnczp0/U9vObf0QD2vx+oPggoKEeo3WGVIa97
2wrkScoGlAB/4ILPrSiOI86szPBQ8Q6jArXgraNL266OApc8PDyIM8AReblX8wailLGDyz6N2JeG
RLcRFZ+iVpeAXN2Y0KEA84C7gBqUYeRASlKDIkLyXbEtQA0bV9O7mkbfrXL45NRVowmVVrfnmT1l
e3qt77bGaCHnOJvbqBDvIvkHMBqI3y6cI4vu2puaK17Zrb2I2gGDtAGjWCP3A92BWMqu7xzdO2p1
lc5sLXfYmb/swTc/uSX8ZYW+Biq+UktubF24vnYRogMURw0Zde9NWZdkLCp4goSmUd1ASjEAUP8o
UwNU7fnNHxwdoAoxd8imoYZ3OZxibge0aQ5eCHa179WECvLsnYDpOPyVGfVmd32WjrKGGYtMoSTJ
Ebn+nUN1QebqXgOVxiuUEDTVShSWlODsSxzgqaxo/MFzcW/nRAM6WT0+ZyaU+1K2JeiE5WICySF3
w7IdOh3rcVPp2mdX9gAWHxV3gClwf/kKHL2Pp3FAaYyGNE0guIi38x4lY0k+XF+ZlfHADAHuDaqS
QKMsfz/bz4mVgdcdlIl4eZo3eAKTgCKFbk3d3onbozNXGpDd2m2ybGp001BQu77hwpBxBpoyJhY3
aj8T+2MVf+f3NJ+30qPxc2Ty+LbNYyeY/c7cpIUVQq9zH9FU7GKSm1+7zCxuCHF1ycuVc40aL/YM
ksmYcLVb2a47WdlAjoQ2vTOiz6PBNw4qgH8w2ZDaW+C7SGD6ymmLUye1AUKhoQVxYAib54fZzD/M
pfeCVbh1UXe8bm/5npKTY4u037/2PJV2rJJMzGkFx8gzhJDQim4hv7dJvc3E0iDpN/WscScrBxDv
K4iUohcbyCsV+VUgiZ603ohYxNs6TVA+Xx+P7vPK/I1t5pWmic+73afx1vT+5PMoXKDLBOATFP8v
zwIrRV+bBj5feHe+eIfq7B/8/LPvK2dtQLg0NRG+n9/Y1l4m++ufX1ttcI8C8LEUf9/0QU0Qy0oR
1LrhQoIQNJRtk7n5jMa2XQnGw1IYPyyWuRuj10VGa67q3LDidv3BR8LHnoABqdLNkHWb3q02xP4+
sGh7fYhrGwDAFSBJAZtbpFYvVwiKP4QC3OLipn9JzSf/8FefV6+pQRblYEt8PjUzgLZoYP4+WhVv
rSXRu1CYvElP0cZu+6kbnJB4NduAgk0e3ClrNVbW1gP+FQpaQIWBol959bQxx8ujMhx0Rx7yeT/I
o90cp/T30/CQQQLkG6VP0LOqqTaLdYOV98IGP1MUjI53wwqwvo9GA1pzpnPPS3ZI9WQQHAMTFGBG
y/1+ufApANGjMbV22EwOR2PAcFs43kfZic81MNtBTn0e1Hg4X98PaycKldmFDQZ6KwCGXFotMsKB
Mh0dIM+rOwmYJqvQMeCkX0GsN2y6RHxyfGTqu9xP/8BVAGy3NKN5gICo6CM0nmUTbbgTml33Pi78
O8guaW7itRsPCTlCANaEKfVtXIJUO49Z7IRlczSmKYiMbRd/vj6Ba8u2QE1ROveB01Kfjn2yaMj5
AhgnjqxCYA3F98KXUWCXtPxpt2N2zAcw6UXC0XXzrY4OV/nSJGyi40fZMKVoXBD24AxYzQhdW1aP
L6yi+bayh1lzEFZNveKsUI92cK1f7pJ8plBfMSQJo0w8QIHxmIF+NhK/yUe3PMMXtBvgXK9m1Bw+
CvhjDXEtmCkOstxklWbLrQ8D+wC9OJBXU4+YlXqNGCm+P9cPcrrtoq/M+nB9O6yagLY33mloOgBY
+HKmmFEmjUBtNexF/eKS4egn0T+yY39n5hWCcxbTzqhzRUNNHdzjjtwKO/b3E258JC1iqnkOaEb0
mvU+MxVTs4PmO3PCCjgLN0aKCWwkVLPBlr2qOj+g5f43ba91lzMjDdLXCTjWgKxOKGCCeIEax8IT
ZDc1XbYxQRa0Gxwt8mptaMjR4VkIGTowxSvOb26ifIGnk9AsdgY5xvwh1Qnar5oAFAkWcKEDE3W5
H6puSiB5bAK+POefhki+c/Ji56a6ZhedGSWugyxuEUNXiISTUcj3WQL5dLcojM/DbHU7zQ5f0ifq
WqGfFxkcuFS0QSjpldEyC8eJuRsujHlBn5B+36TgfJeem3dBwlNxX8zTtBelFFvWRHRTVca4aaI+
w8GegHfO2uzYekaxG7nldsFgmvmh6UaxgQJgc8smSwYpbYcArPTJLRXyKa0EfTShmrVvCzc6cnQb
7c3MQbOX6IIiQzvJBKqHyKjpdwohaY7iNRjgEYvkgQ8iqM0Q2/yHUdgAoArzi2uYxic8Fu2dEU/N
fTONiINRPyT7iKBHGLlzK8hc0zm5EbeCNIkh0Vn27U3timRv9pEuX7US8gG3jxlFXQLAIvVNb2Q2
z7gHAGBl7aatVgp0JVbC59G1gP5yAtenuKR6qHJg70Y3lM29GT8JcdfUx6TQtRCvjgKBC8VxQkSh
PrOzSuZQ/3XcMHc2dAwqU/PSW9niENhbkMSI/QG8VbZ4L5s0k0PjhkX1zms/zHPQJprgeNUEUj94
BAM+8KYpeeJVYY9R4YZt/E0O7obSdmvNGiMrywFPhy4DgBQxFjXuESDlh8SiT4BT8reOUwQWRCoM
pD94piNgXRnPhSllymIeE+kPsRtyf5PThxoJBnt/3RusOW6kIxeWXQznDeoqT/05zT1cqaJv75fU
cSUivuuF+1j2jOxLl2mqSyvbjGGHoYBnQskEd+ylQ+1Iy8GjT5wQmLavnjftgfJ6uj6m1Wk7M6FM
m5/wqO9zB2GjBeIqy4VcunWsy/Hmupm1yNHHWNjC7OyjiexyJDNUpYyy85xwHIqX1qpu53o+0IIA
iB9X25Z3WZBnOkj+6vTBtyEZCpZnKM4oRg1uZ32CeJ8Wz1MSuJ1m7la+DzFeHFOMDE8KtdiWT66b
dbRywomiGxJqC3WUaKK4lQOEV8NSv2X4/Wj3uhyCGKPOECMCEnAmf+d2a546p6h2BUShdmSwqOap
uToiVDIBUliEs9RHxNA2/dj16KvynHQX2e5W9ppnyuqAziwsv+As+BmMfPaHHBa6OHouXf/YGfFd
3c0bryt1IfDqaEDyBykxvGnRHn5pyzcgmLGExiE4hqVn7CLX0niEldODe/8/C2oQn9EJORIbz5Ip
jb5yCrjvOFQf2Qgvd/38rBpCWzaA14i23/TFUmYOdR5FTji01Q8jgpwQm504KOxaZ2mZFCXiAbz7
lyVlgSr0ms72hB1nfGrTHXlpUszdpku3FRRkpt9HxPgmti58G1wccoyXK8TABUO8GaEwadoXkmY7
VpRAlTPNdfrKHa4OCvRiHtAW9oKXU44Rsee6Tehgh+1o5sFkFgAYk8JFd2bThUnrQtVFdGbgN7Pz
7CRN9941xylwEJC3Aa3TMYioJ5HEbg12b6RZckyTPAOMIur3ttuOn6ALTjdj2rB7p6qbG8oM8R46
9dnG4lF1wuJld8UMB0uSxt1MjoyPbR+BpyWaimJvR6S8izIU8QKvKr0NdB/psajb+hGSTvmdz6N4
O2XHue1uajRgMr5l+RZ0AAc+5tvR2iQGeKGjbUnZXcoleUDUhiw0pFO2JrhvnmPowW6EYdZ3Futd
8Dky/hOBKtu5ftrs63SY9/XEkn3ZiwZ9lOawqQaEpx2VyWZRp/85CS8JfJHagV1B1YWQZtw5Ecv3
gDYnz15m8GNutfmu7c1Zs3Br3sKFgDUY9BeUI1mulTNvQeScSrQXoaUBwPNnybdgt99eP1mrJtBr
ALnIpY36tcBxZqKJ6pg4SeSGNNp5hUQ0nQRF+r2vvl63s3auFrHV/9lRtrpX1TxG74QbxumHuNrF
zW6udlk6bJKxCiyww0FN6Q+cxrlJZfYAknCEAE1B6A97QATpvIfi+PVRrc/eouqG7vOln/RygaSL
vNPo94giTTxMEonkdOwc5yH9bJBc8zhXwi8EkChzW8C7LmSHS7v7pa0krmd3KvzyqUofK+M7qfjW
dQvk7T5D/kczdcpqvbGlTF09QnfVNKPyaRo/l/ynD3gApOs2VlRu8uKhae4sV4NHUGby1SLSr+h3
WfTxsBUvR0e6rM8QLpdPIGlpoT0t3jk0QNvF9fVafveZI1ysLEh1dMUBy4KKlRKHdVZVT25ilE/E
uQXtOoSSm0+Tf8ztoxz+uW7qNaa7ZksZEbiwIRLlwZYY5C7H0ermJziPIPV+zLLboIlxG5O7cvjH
909jtkfeQzPYxcCbHwCANLoXQTEPXsHLKeWRQOc9RGafilsPQmDl8foAV1YMObxfn1f2o+9UTQ25
afFkVveJDMz0YPDbimoCJuXm/3fFzqwoOxExtQVZOliRxS2PtzMBi4TGNa0M5PVRs7SvOaiYKoc4
H2WHZvChfPqWiy89r4PSrwOdELgKJ14GsqSFkCpEVZa9cRUpdyfSODhS2Vcv+NF7QfIKGEN80Rm3
pHs3TpvYf7m+RCsu49ymWgGK6OwUfcnKJ493u4l9zCp/x20CGOIp8jXQ25WFurClxBhp5NsIyeCe
GNRgh8wLyCQ31vTpD0a0MMyAWQQFBZU4H+KFJGtdHCrbf2mK7Txsjd7fdK69YfO366ZeX+fK+Vly
KUCTwDGhgrqM+PxqTEtvMKFf99R6R+8uf8r2zp7+dNttvnkvyXsXmNW++xC7NyME4ZIR1SI0pueP
vnjI+TaJQK76mE+P6XijrY2+OdnglkJZH118QJAu/y5/2QjhOegh+/az2zefavuDU9Kf1wevs6A4
r/Y/C454Kv3wL7+uzGxfmz6kHfH7a6vdDdnW8P3d9d//5kwrM7T8/Wzt6oha3Yho+Nmz7nMRgNc0
d++y7XUjKvoDi4B/SyMlXdwrVQECvSU5TZvceYY4LQMdeXm0o35He+dYdsN3w/b3DW+e7DH/YqXd
fnTlyY8HlN/yA2VtvIWMbhxEUXq4/rPert1C7AqcKOorqPyrxaJMRMjbAg186vyPlH5INY8W3ecV
j0xmpHQHG5+v6Y4W++53by3AkRAAgNAHiT8oHyh+BOz3FQjz3OiZzsduPKSjZmes/Hx8HxmLpZSG
Q61cW0lZ8z4yrOg58YIyoL+ZGsW0Lz21SCgjY4FypEqxb5fSqjyz8Z7r5qG+E7HGy679evBSgIMK
Ww9hoHJyMuKk3JrG6Lnjt9O+1tE2rX0e6aJXUAJKmepVaFXCrVIj5ycKqWobB+e3Dz6Kv8ALoK8W
zDXIsFweSyfG4yk3POM5ASKJi/fS0ATJqwP4ZYCYlwbGjlpTWTPjmU9Byg+l0ISpy/xe3AlYXpR+
AR0GSAA9GMruGbmN5F4r+MnvDlBVmYpgcv9ggyJph5rLklSD4OjlECqzSgFzaoznhv/jP9it7ln0
1jVCKhlZu4WkEFQnajLANdrWmCo3OcEDTXyfQWF0Pvr272/UCyv25SgsY8IL3nGSE6Qm2mkjy993
ExffV67AfAIgsoFC8qmtb9rkBpTSv+1EL76vrAJ+OUJb1NZO04sX7yEIfP3zK4uA6wKJUxN5TYTR
ihNNXBa18+jkJ1FubRrkd3hhGTr68mUzKpsVF4DjAPwFjoQ3CeBGgksOpaL8ZCKPE7EPUXmfGHc1
31c6gMfKscCJQFULiOWl70pxS0XSVZ6Xds2pYO/wTsyMgPiaYsCbJymSLecmlBtdijiFV5fNKaOC
78eyKfaMT/LBTGYz9LPu1DRu8p6SHtj9qACX/vUFWzOP9wEgOwCjEWAWLvdzCzhnnZV2fcod7gFq
WIsNNbj7rgIE8jGt3O5gzkl69FPTvWkQdf9eZnq5VgAu+WVeGX0JwWOTGFZ92svxU2Zooupltykb
BV8HdgYcZcjLqeAnV47uZLdOfRqtl3o+oU9qsrqg6W981u0MXXvo2mZBGhft6MhFYlGVo8vimrd2
z+pTl/PAjhmaaX84lQ6euLL5QRqFbkNAAqkDoMnlgkGlGRztwq1PUX0f9cl2LH4MA0RBup2XHa/v
jZVLB4B9dLSBuw+9R2oat0yklGwY69MQV8812GYH19Hca2tzBq1daCzbQFC96WarkWcC3V1dn4TP
++fIj+0ws1ojaFJDJxK0thlAEYnhILZF5VIJwDgo38zUAT9g7xgi8JxPRmQfB9qUQVvwbe5Zj2NU
7q7P4KuykboDUTK0Efe9OkRltRxedi0xYLSwyi6oBgrWmlsr/znb8Z7Dft/1H4e0C5GtTXp/Z1XJ
sfDJXrY61OzaRJ/9EBVt08qhjvMZP6RNuoD2T5PoAyE/Xh/umjM5N6JMseyqJqvSuj1B1Xw2HrPp
1oUmj+UEkXlK49tGd77XNigezUv2H28VIKgvz0KSZW5WTRiUmcdB3T6lWhYDnQXFP3ll1FukKNsT
5Lg4BOvdLBgjzTF7nfs3mwShL/QMkRHCZXM5DOhnmANxp+bUGOEc3YnZBusieBM+W055JNGxAdWA
1ehI71YX68zqcl7OnpKR1xRlOc3NCQoTm6G/KclLNNya8002FBunywPJm+31/aG2F7+6ewDOPQQG
gOChW1+xGaHY3iRxewLl5Na0borhcxyFVXSQfFfEN6jqBqnxowGr9HXDq8t4Znf5+9lYeTJNVsUT
2I3Jo501HyOoOV83sXrAUMgDxREIEUF/cmkiFm0zGFXUnBy8X+hDER9aHVDhbep1Kcwsk4daIWEo
cV7aiFhpZAk8yqkt+o0Y/U3qP9EmtLt7FOc3VvNTeN8s/mj0KEW8A9nQ9RGuTSJqbGBIhIAHWmOV
08YLw5+lg7MwjVtoGLRSM4O67ytnjaXTkHCC7zvOJi83pNM88NcugPPfrxyzrBdZnlkpvNOEzHWU
ZmIrCUcTs2e1m2IcsyDOp/hkzObfjkw5aiQeZJozjEwA8gOtjKAQN9fXZpkb1YVgYfDuWTj9UA+9
3BnWxHCciwo7gx59+sL+j7QvW3IbV7b9IkZwHl45SKrRrmKp3PYLYntozvMAkF9/Fnzv2ZYgHiFU
juiH7qhophJIJBI5rDUgxHnJtJ/XpVzukKMCawfNzigM4Rkn6AFaIs9YcnOItZ1izGGp0/C6gMtD
xAUAJBWtEfySFkxsdRL0cnczBLAvI9nrag9WIomZbcrgSS20Q3D4Y67kiS8wackKPU2GGAj6XRGV
+p7KWOkvdwNq4B3Nh6fRRiLeS17CCGgGIKJxQ/RfqQluw6goJLHT5m6cSBHOC/q8jH4ylT6uzH9y
4xNYXa5vxuUFAS0wbYZQ8/dKCZsxMQPhc2vhguj+QZUO0cuegaqdlY8VBhW6Z1eThUtbW8MjM6Cw
YvEuwMlQDqlWXXeHeKFtqBg7h1aI1oPrakmEiCN72oyR/aV0hjhtP63W3pvDQTZWfulp8FyEAQC9
D2/gCyBesBB1DCCSY5whjz9GVh/MNiDJQpoCNUji1bbV+SNLOJMqc9Oy7ytEKCOgi1FI2uWu5FRe
PjnO1RGcS54D5NzuStyeyxjkY+tPIEJPLN3XR8/ve9mTdCNKOJMncvywbNaTVcfypckrgbfMlHte
hh6AwOAeHFiiUj507J5pkgO1dWxPtk1EA8hJB/oOhnDS0B7n4pOehKa3HyfJasqk6Of+Z7amHv0C
kIJoj+Vfk/wx7V9xF33Eyv9rFiL3Wjvq2eQlkJIq9x6aNN3AHSWOdMv/nC4X//uJI2V2Z7ndArNA
k6RO/UGXqCD7vuB/eqAirmTooAL7wkigqpIS7Ob3eeMBcJGRGxC3Gz0UYESlODm0WwG/+LwOP6/v
waYATNEiEYbCxMV0i5Knhko7A9mj/Eu6y9v3D3weUAQYDLcwfi5mN3qm5tNMtSE2wYmC+fbXv/s8
1+5ke9FcZbgrw+dVHQxGd8pU7a4L2DwIaBrns1so+4kP8ozoxjJrpI+dvLmv1/ceuSdkG6JJ2vy2
6cB4ht5DAkC/eCdOrtopGLZDWEHzSLWTnWaj86jXWeWPU43Xo6zBaeNJxxOGUAukFxzVQHCZxQhi
wNw2+3gurbvFpEG+zGHi7Q3nvnCeaIUVnRVfykm1uaScMAdd+BuN2Zg1IMlEkM2jBRCONNc35+e6
+upad9e3buvS4aVBJGEt1LLEUlxC82yx6wpJywIvfZNEWaHfFcyUiNk6QDrYI3gieaNNVnGtSakd
YwTWweoF1kr3JcioJG5syzhOhQj+uDUVsHqU5hh3SApO+m4B1PPQfW3mXdtLQo+NBxyCqROFhAdc
73Rk6nMHsurPKXmjQ+lb2W5Ra19RY9V5RPpnxH+Xqj+D0y6rJBfc9npi6puzccBvCC8gfUZtFajv
Y2ypKXjdpyeTzF+vW8aWCEB5gOgHWMIIHQWnbQyNVhhDNcVI6/mfCYatrn9/y8JPv8//fuKVUpoR
E8TLU+wYKQYCVl/pnp0pqo39dTlbFo5eNDwSEADzTtZzOWXnuJNeNVMMPJvDmidBteJVOtHddTGb
6mAaxORFT+8CZlRdAMqfo4U+xjvCT+ydtwS67g/I0V2XsxGRwg/xhnbcdcByEtSZKTMAFqayuDHb
AHNJ0ard0e7OyZ514LzJYtINIwC2KN6HnKIJYbzg/ZSc0bytxiW2k59j0Nf/ua7MxqJpaJXRLfRH
4zl6cfHl9jJbqcPguMOZ7gAWN657uNPrUn6n3c7f1Kh54gEHWnm0UKGR+dwEKnVySmVesWbo+zaS
Y96ysLZeleLFdJ71ZGc1aYCuO78FVAPmPsO6VwMzCe3h2TZDo5dV4De1BmYGsuWIWNDIf/5zGvAB
2d2YLfEEZKM1KihaLO7zb9eV3ty5EyFCBlctzFmjar7AQVX+sVk/8PhGU/gfJYQ1zWakXaykXuJ8
uKNJgOoI4DWuqyBbJ8HUlxYdirNRQYX8h5cH6Oy2gmyWVZtlC8X/fuKHcsy5r52N3UiHA0O+dnj5
Oy0EP2qOTEtGu8RCTcCfC8n8tHqPnhP9nRS+lida2AuY1PKsWOLMerCBU27NFWiN7k1Z7WV7tXBa
ETJwckRBGyCIkkVNmyUeAErmBLoMVEP2fUEP9DRomJmEWWnrjhmHvJQ8FTZuA5jtn98vXJykdAFk
oPVLnKwRASjI7Lft7vpWbIoAQ5oBRFQ08TjCEhluUpXpRFhsY0KhjShGqGRcr5urdCJCWKXO6Fk1
VMkSV/2zTYO1e72uguz7wiqlvVFYKYUK3hQ4c4hzd/37W0uEPlYDxFAaht/FTnGVoVY4j/oaW/Zr
rv5Y2tnPZfP7/DeKTh9TRXzQFLckGqnOT8SyWKxmWavGaGr1FT1O6hRCDo5znwHx/bo+W+uFiSzc
LgjZoZHgqbShTauGYvhLow+DqgBndZHdYfxSENX5PY+L9h5cyCK0Q6+urEnwRokTs9kvOOV1oam+
NRrAF8o+Ofm6V/Th+5RZ92sua6jbijmgF2DDwPoA5kTBojF+MyYduhtiD5Pv9cHN7/XkvjR3Hol0
IlF0aykxBoTIEKhviG0FWVVGlxUZVz2eTDWc0KvY30jihRuX46f8kSAYxrBitKd1IIHSMHnOd+zf
REZlt2XfqOmjQAbLu4QGoktdrTZYPmK1Ch0S1MVBipK9tU6Ya0NeGpMWCAWFdXIIMdlqpWsM9hlM
naP27UgO6aYE2DLK3RbmDUWLU3KlTdeqWeMRk5PpmPs/rx+arUVC9clC4gBhELQQDqhWGqOpIra0
MMemVU8kV8AGdLguZEuJUyH87yf3YkZ4lnpsl3glPjF8XY/+7vvCNozlggkoD0oYyX5UA2aF17/P
jVE89qe/XzDWctGJlde4rzw8jzQgw1r6y2hVUWvc3A6HnkHe8IVqJJ4xYtOdoRPS0WJe4iJfo1wf
cLJvVwXJOfQNYoYL7dNiJgUxFnOoQSnSUMVOa9QnA6gKJbMitKZInsdbz3NM6ADsBnM06HoRT0dV
pUZpGR2NGfiuQxUz037TUNM3a1eNar3KAmPWwcqu9OOuM1vvZRpY96bbtXJgyIcHy6yCjeLmrTz7
TcJWLpaKXpgRv6mrs2Csfs7Ka6eD11zyptrKWJ3JES7vjAF1Q9V6GoP10WfFi5ofE8DfsfZz577M
SkTHo2nLmpkup0eAxYpXNpKwLorKFzVlS0PutS+SOS4MgN17KCn2GMcMnS5q2d5JSjCQeYFav5nr
596QDRJv3PU6yoDIQAKljKPdnJ9yxSupp7jOFGvef3Kt8NF1V7uAYHsgMvTfjfOog7UMeSxMxV7O
yQ+sIJh2qOd41f8t3cHnPTHt4vh5e3M/HThdTYxU8sqjiif/uUp5OayTpU1zTPudUvnpKnFcG94X
Dba4nlx0DF6mRRyjAyokYzSeemBhG+Z+1fqgN2Tl7C0xnCsW0QPSLxehg2osVdOZHYuzKqyyw2C+
akZ8/VzJRAjnqu+zAtNDEME8P1MDRbt3ZBkEmQjhSAFGchnYChGGsluyBwzCaTIT3riokAaBV+QJ
XwM1hvP9Tqu1AevFAF7Mfa6GrnL7ZX76+d9O4+QeTHWnblUDn6fvrvk8Frc/q84+L2QbTHusgISA
z1tjlCsPGJKuqeQm3zp5JwskojKpTTJj4BN7kLz3o782/jT5tWxgRrILYrJwXcfaG9KexZMT0jyH
0/p13VhlAvjfT/Yh09Jhdvh5MNk35XtZ//uBz/OmeaTs0N8j/v50bE0XsGI0Vmq/nDDKST6QLkEZ
/I8EQQHd7BJ1qCEhawP9ziiijyjA3xl44vCk4/n6VItu1ms60Lhdu0DNqkBWq9q6KtAJ+78CHOGc
dW4JKBiC29F1nssyYOh+SdYqVJjfyNBhNqMQcLNxOnNAQqAv+1yZhuWrt47LFJd9DBrzZL4z8qPX
7mf9cXSMaNT3SQayXSuiGL7NnffrS7nxauMBEJwv6LQvcfLaxKibXs+6WC8X0CyCHKqcAu4m09QH
cXSwyvZuY2mR0YQHc9H3A8pDwUvaSw7wcc1rYw3sTQM5mOmT0jO/71K/sGWD0nyfhMD4TBjX/uQg
da5Bkspw29jEu76p7+dppwwvSfmzSI8OICptZkhc6NZ6nqonWE6JEGdKM8BFkLr8ZxjhgABgNA7L
vWHafqcsvr5SydW24S2QP+Ld/OA0xkNSMKBs8DqPqVob17q//GwkX9/wqGdfF86aMSs6IH/w9flT
yd4X504r9l59vG6FWz0gZ1KM840aqFebvQEpy3KgRe6b2ZchycLJ+7dHD7Xn+Qrbk+F+MEtJvC1b
PMFTWT1zK5tBcItZdqT6PnClninGg4YTC1SGoatWDNPFaDoYKz+RVXr4/y9aONDFwML6e4hdzISQ
tJpHVNWb2HK/Zt2j7t73xffrm7O1RJgCROSs8skYQ6hElOPsZEZatnH5qKyhxSQnRvZ5wXxVJ8eQ
0lK1sbr48/zPDBCpD/x+cNcgHgcPAfDqzrdgouAgUhSjiRfz2Rs+k96WCNhyaUAt8xDccAxxkfC9
XgZjtvCUiTMg1bEs3435ADi+1k8GN9JbKnmEb51I3mvgAXcU/SCiB0Vuuh7HFHMas/uqNCSomjKc
1NiRvC02LIvz4Zioh+FlcTEqVGZKm4BHvIuzfwEmMPyQcmtsuEpMfeMiADSaBph34cwjw7Yq41p2
MYg2C79XzPuGFlE+TTvqaWEP8M5CuRlMggOgn8gUjnsBXFyPuFUXd9UvoihhmnwgNXkmQTjwleaQ
WqfQql2I71a7wpXNDG6Y25kEwZ4r6jZT3kGHoh/8NNtNs6/2ewwMOPaX6ydnywSQXeUTQbiuAZ55
fnIGV3EYJUkXWyx2xydgBE/W/rqIrUQEKAf+K0MEd2DK3NHcxIUJxKVxSANLOZbe5AP03ySfqvlz
3n22QPh5XeqGzwEKDV7NQOJ3kfwRFFOb2S5WR0dc4IbE3Rtj+FffF5tOs1GHQ+vx/dJ9Mo1wYL+u
f3/DBZz+fk/wmemc9ZqdmG2cjrxApbthUTxisf5Oin6+/Uk6NzTJDEipgiG9M/WQjAGRUaNK9kIs
ixS60gE9HrrM8/hPZzSPpM0P1xWRieB/P7mEUb3t/t9ytWkE6K5slJiTbDuEM58p9mA2BhZqHVA3
ipTuPlH8VXYaZVoI554QMqqdCilOsq/KQG/Dv1sl7ndOVmlqJl2tEx4K4emJCcNkemS4yd6vS9n0
Xn+OnsgW3A/tas8VtCi6YFYfdQzRq7s8/5zLWnpEUjdewjk7JMIhb9BPArBSHEIP1SGA/O7pWpa+
q42hbmRmBD6fNloLfU/U4g6Ejr7uDV/KTD10SvNI50QP5tT5el3564aCLtHzJc4bDTgZNZa4qaK0
DsbhsfiK8cfrQrayrCeKAyT/XMraVZlaFjhRZAJaHYIfQNS1yRQWQ0b9tC1XH+Hea4HNjrJ07X03
c5k/eVbnJ5hFljj4batF2RN4lJzFULAqLbW9jnZ475F+VzQ7RdZfvfV+hrZ/BAhvPK9ttRUxfBvn
Rg8cuzHKTGXvAhajG7TI1PODYnq7mVn3FFpy2HHkMPd9p75cX/Xtrf3zMwRrW9UCCNIW7rFmenRm
gDq2ho+OZjygHcn+bp+g/0oS++UBzUZtq4ek1Xxf04dG/VynhyZ5kE5obV7/f1ZWfFh6DumnacbK
znoIfIUB7Di6xHNuX/8nMoQ7piAFrcGAjPdRs6AF4mg3z131nKlPZvvYq3uafAf1YnR9q2R6CddB
ortjiwQPbn/v0RieKxeP8w9dnX/2SLgRnLGz9Z6LUAwt0vrpxbKTu6UBUiN1dte1+T+O+x9Z3DJP
/PaaLGiV6Cxc0+nzqP+szKPjvFPS++oIvLv2x6wfveVbae0BJSMxRYnR28LhdkCWUoLBvI0HbT+M
O9U71iQqJomGm/tloV8SAHDIyolNGkpptGs9rtgvZwjAvTlNgeTq44dTeEWjCv9HgqCHSyzQfya4
Kqz+zpsOJtgK27dC2XVplGgPyyCpPG76xBNxgssy5t6bbIfiDrT9pfWRdbtuErLvC76oLYukzWws
WFfsv4wyjy5ZLDEfgOaLQl00LFYKKFTb70GE/AuQyU7zmAQf6fQ43RlDuMtKJ5s1g6ti6aDcA9JC
KvHbEuMyBAfUlZo52NOCk1rupgSt0p/YfPdX2yH2MBTlzNJ8woI1/eK/zgCivf79bRVMZBABHQJI
fuEh3epVzhYP973RH4AD7k/uPlllvUXbNvVHCP/7iZexWOMZ5chj3B60RZ+p9ZEY3frzfcFjzlo1
THWD7y/Wzsruqg8MacKQ/nxf8JIDpg1xR2ORtOGlUO6d9Kue7J1q/cu9EDyJ46FW4BZ8mZIot/a1
jZhKImLz/geersv5xNBbK1gsQR0NECBI2bssUui/Rb0HO0egO98ahO3XLWvTv5+IEixrRmU2oxYS
AEl+WMwv4/zPhGH9wbl9qBF780cjwbZqR0upUyGiGZJ/7CZQ7IeikNwhskUTzEufavAO2whD6fjY
uRFa+30ThECDG9jehzzKH20ES1u6GpBbv7Mmnl92KNsEUlinzX0BF54FqGOgzIkDORUFPQmeN3Dw
XREmxqNbPzUdyIwlMGFbZx4DD8CtR4eBdgFix5yqaaecwfmmEUDsVNm+b0Z/pwIEU3a81Stzgotw
6h+L6vvU7EsHhCzz6+gA4vqHM5dhM0uU2lq7U5mCTXemobPMndvYtnZ17ZNipztR1X+5fnK27O1U
imDSqPKAm3iCZrrypVv2eYWe7l2mhasMJUKmjmDY1Wjn/VAOeLV7JK5Get91/a7UUtMv6kUS1fK4
RAyTTpUSLNtxJqtqRihlNX5aBKS4X1mks5Cqn139eH0BZXrxBT65bzSWoJlihl6aHi4ZGpgPK3sq
2AeS3KcaCZFYPamDsZSwcIxmOW1oLEiiSp4424oApJlP5wLGSQjGtE5lXuHiRphs+9Fq21fNpfsM
kSWwpT7QPWaZGPz5/7LEvGMzkYRpPFrq75KDio7m3F8k1Ydtn/BHhBCQKcCQ0asJKQy32mvjs2t+
IA44VUFwCVOSleuS8xQJQH7U7j9Dn0g2RKaB4ABWNrIpTyHBiY3V175et1vZ14WDP6FLCp0PiCer
Zm8PUf2RK/l0fYTzPlVgXrITbk7qQZne7eJz337PUglMHf/K5Un/s8vCSbdSe8p1W23jpPlcFe9q
9qrM0d8tlHDAs8Vx0LKKo8cW0DcGsqr4ZvrvdKGEo22ppJg9gm2eiiLs8ixMivcULY51+6BUn0Fx
tkPbse863012P+tPqffLMHaVJXsiy+xBOP7NAPgLJ8GRnNBRMSY7tY+vr+N1/4KmsHNHmbTtZCT8
AaNrL8wETdaOpZ+0/P26lOtqoF/9XApBeLY2FaQYeOkZB0PGISL7vnDsNTujZd/ijaR3GIy4K2Wd
kpsGbaCzGH2M4EIWc1mYVLLdsu3xzKtmNLsavsv676TVJQHzphonYgQ1mkzTF9vArTX0n/vsCwE6
/wf24USA4LyyRc87IIAgjm1xV42/7OafvxPANTy5d1d3pOPMoEHFwCQGVHeJ9900V0CfgQUXpWtV
bLqetRzNUAB8Qf9PkPcgid1rSlRSSQwuk8L/fqKFrrjIdQ/8IsRYAtMian1tEPKXjqySKBMkeDFv
rrM5JViuJGH+kLyZ9dsM1M6Fvn9gWxA+mKDPwD/ijO1CQbO95nD7q4I+YhP2i/ap6yI2j8h/RaBZ
4nzNmkItM7LC56seUjv+Sr70smT95vE4ESF4kcoBqQ3aBhFA/lgBxvDrugKyrwuHjziKy9iCJ/6Y
vKJVrpA4WtnnhaPXK73Z6TW2QHH2tQGMdMn6b5rSyeIIJ4+Mht5nDmy2tvfurvn6YsgqQ7Id5n8/
ORVJO1edzcvSVhks+TOquY3sNtpeJIB5OQBm1sHWdC5CXUa0EFlQApXpggaFtGCwqQMOAGeGBE6E
I1zrHQLQqiw65IkqcFoBQdCmD5n9TFNtp2UeeFjnUGtenfH7at0X5LHFXF/uPaL3UbJbst8h3OsG
HbtymFv8DvJ5GXc2GFhkBrG1li6ARDkCPsg2xTu3zslYWzOt0OijHbyyDs3h1/UTs6XEqQThxDRk
rZg3zVW8Gv8mzbPZ3RkAp7hRBijV0YQJzhCLY32J2UmrJDqdl6E5Fq2SHdImsR+Q7XHu2sX2JHeL
xjf/LGz9LcvykBdD9+5FKyQrAHFWNmtzrAY9yHMM9bAAuCXhVB2m4XEqDb9RimBY2qAZi1fQWmRl
e9Cy+tEsWp84ejBkBbrTVckSXCQD8LNAFIwmFwzKYcJB9BzltC5KO3fHZHB8wx4jJX9r0Nir5b9G
V/KivfAigizBi5Rz73ZOxbqj635JPRAyGk2QgvUrW2WshhfGI0jifz/xJotqF12H2u7RTki0pLkP
U42odGhoc/FcTADiPYwORHHmAS69sqam645q/UtlbVBpn7IE9LmrAro3Gb/NxZGDThjHhpna+LeL
ZuzOIXkGnKL2CHjud2vMHuYilRipTIRw5gBZbJsKij9HMjbfC8U9TIRI8jQbIgD6wqlnLQMzsr+f
Ric7Yy5zZylV3R7HQg3aL249SHTYMLIzAfzvJwJQcNA1JW/ao54Tv6D38Bo7Rr3Ikt25l8VNgKWc
qiLEVwmKDpjcKbAh6ydLS4F8OvrAG/HLfgjX5g40Ert8HEOjTPeTl/tFf2upDqAmIEbTLOCa4B9x
wqqzGmduUtocjbW+S6HspEqS3xv2zRveXYAHon8U2Njna+lUrWYtfdoeGSP7OddBU0hXfwYzjl8N
FvGboZBI3DAPPuyumcgTodNDBPp2FTdJcwKJtaLjhv7OZNH3lgAQPxi/STUxpyR4BmdGISa3rOY4
jd+WtItmT4ZItWGAYDzm/KYuUmq2uGhjMY8Nhpubo4Xnrvrih1r2fv3a4ve3cJVAgochcBCtXcKV
lRYg+FmjNscM7HRmR8ET+aO2hoexZIFG7UBzIyajhdrW6o9MwTUUbDRKDH7hqmQY/jRfR/Ut0+rA
Yvvrum3K4cgTsDiHk8mfm1w1txOQFSYYNVqfKFv7KMnRGkdbZw4qgFlKrr+Ni8LDdC3vVsbcJ+Zc
zsWlw1SWQA4sjivtUG4pI/DH+p16M0AhQMMQc+KsAotTRSH0XIwyFbXiEQ/EjMBgCxvZkOKWUZ9+
XtgcPUnXCSD9+bEt+/pTb5ntvWNL03uXa/W76RrUMp5hoy1aUKJfKl1Bt396HGm6U9I6AgNK1Gsy
VNTLQAnjojbmcEHKiZFu8YT2BmtA/sPGI+a/wtw4LMU3J723rAfV29Xl9+vmdrlycAYWmm059AVg
KQQfPtjVtNoJIsBlSYIJPdc3M4S4oIoCfjDyIuCmRlnsfOdnENBOdFVa9LmYO4u+N+VjbgJraP3m
0FvTu4Io4egwmrVj3zrtsbJ9r/I72TzHxlpp6EsEtR56rgHdJdwGiVECTw3dsMe8ItR3Fbv0h76+
+fqG1QBSBa7ZRYAgwoPBrPJlVMfpCO4ctd3ZPebZA1cGf7ehCsYUeNSLyV5ENcILaUBroZbRNT0S
QvXnntVVZLlZK8lUX0pxkEpCMzeCHQAGiN1wFh5ha0868pb0oxWCU6EfzPBW+z0XIZxJV00VqgGs
581KXysWD4e/+7zgWIhSLB2408lb+9tqy+LmGSe8HzEuApJs9E+hYiwcD7O2qpmNnftG5i5anpPB
jG7W4EyAcChsA8ikfdK7b6sLc3VBIXhrzVbQQPAgPfguTbw23DfWDCG6dfwfXoU4ab0ZRhexns7f
GmCQ0WyMpJ87kqygKrjA3epYLw9LnRa+sSDfrd9us+diBINaGG0W4B1VR33fpSw0VRkgyOWhQJcc
xnaQYMWDE5mScz2MRVfXnnrFEcO/vnuYVXrzlc4F8EwkTjgCPXHHLUIKY1KKo1V+wtBWrn3Lpvi6
UfFPnAdguC8AqQ3kSj6kIV7n9aA1VeHOBfZixPhr0JjBmEatV0ic4cZanckRjl+ukXIBG01xJJbn
t//JchniqEyAsBlu4QztsEBAy/BOZmagZbfWZAElaSLnwZmrDITDwm4USWcs2mzTNyCJ4akcuqsM
S+wiLIEES+Wz4vzCuKAhqlyvYW5J2Zs5hWMSJk5Ee0lQerFM5yLEs4eXVl7bOURoKMx98mTgAxfm
JHxeOHP5SJzEpfg80e6nf0mOSYD2vrl5hoJLgYdFJAqM4wtivdIqKhvEFuwtu1fAUU8xXX/jqYAA
/gxFZROe6mIqj6nrMGTGOr8tL7N9N5MjWb5MMnrGy3Fc3BRwUZgr5SOfF/NRNcSDW57qACDAjUGt
h2ruAlDWfl6nMbKBb6woZGcu5r8NRrVURXbhXtZuf8u3kC8D7gjHlTr3X3W3JrnbVTrQOkq/tbTQ
MA7lsgQo4QXUvG/Tp3l5zMYEzLx7AkxOlh3s8XWS+elLm+HLgNW2fjMjiA+XskvxAMxnPXaaJBgB
6TykZehg3q5mt8YAXGEND04w9WK5xRbRDjMJatotemx9UeeDat2axRA+z8/eSb5mpRp4MFp83qAs
Qlt9OsqYALdNBvYCdCgV6V6xJc3qlMF1OwsaUDzwaOM3GOMmWWR6mE2I0Crc2ruaOn4rnYe49E1Y
uxPJ/K1zohxZaWGUq6nHg3rfr080eXCzl+un7tI3QQTeyVBP59B9gj1i2LKbmlTX42zwZyco1vD6
9zcMTVdxpHHbAYQQ79hzFQBaQpIWITuKGtHYHcqHoQPzgeSi21gn4DQjtwkVOGieoIRJFCPNjNqM
lZ7eZcr8mBnsqevW3XVdLhInHGEfc9Yu3hbgRhLD/qJP1VFTexNNYl8n884y/h0xDkO8T4O+Kzs0
JKk3D3hDIqJbzCnjmGLKSFCsG9e69mrDipssDXr9hXWSfOrG9iCXpcMV4J2JCoZgYWvv9KwjqR0P
6QudV7/51qOls7Xerq/chpXB33KkYxMoipop6GEZq+M0pWLFs7fTlcCQaCH7vKBFoXsdkrb4/KC+
WMi+FKuk9LAlABTjKFADTQToqcIV23de1quEWLHdN/5Pp5D1PmwYMM/4qWBM58UUcZ8Lj8x9PZV2
XLBjnxHgNWih59wcS4E4QIMJg/cYE/0XZD7VijpVw+xYRSe91wRl8vPmXXYQHcCgVHAfOxZfxRN3
teh1pjHaObGp7aY0NGWAyBu7gBwIVl/1ODWAWC+pdZUaKVJ5cYVZHJQVozy6VQEgfWNWCE4EQrAb
5wrYk9eVDAigsUHCoQ668ubL6uz7F4EgwUVVIp0Qq9rD+KtsJP7p8jCDMwvNJ/wcg0/WENa/9ujg
jLZGYlplfuetzx4bnp35myMjtrk013NB/O8nG232bjoDnZ3EeRI19wqLZHS1W5pwcHcwdevGJeIq
0510TroSTSdeHWj5V9s8JrOvDark4ri0KKSiIANPDIBbXED2jBie1nKzTd5WM6jJQ2rGNxsU9+A2
tgPTK4j6zheqbJneDdOYvCExWMyHXAYKtvX7EVUhiYM8CA62YLAuxSI1Rpa8KbR+tUZ2XwBYUhKX
S2SIRlsDIycZQGj3tmCelqo7z5HZ7aUEdKbjPe86Fk41wuLzVfKq3FNqT3PjMUTv9SizVu79z57b
yBKcfp4b24m1GnpWp0iKuPFSRFRngVGpgTE9j4YTEEMLktufe5CHaAQc6oh3L8A3xyRru1nPPEAu
uzt79HYSP355+s6/L+hje2s51C2BPivockIyPam333fnIsT7eikrQysgQrd3yui3+t31c8H/f3FL
OCw1ByIz7Iv7lKxsSFanUGJ9ZaAcQNzZHNzkQMmzR5KbI1zkiU5kCVkQlhVlzxbIcodXZIW9WtYt
sGG+6GDRUcbH4xFlRyE4IM7seK1ikdh9zwHPr6Y3YyMi5vz9WkMr5wa8p5qY4DtxRhIP943pRatB
o+vbsXFCzgRwDU9OSI+miqEnA4m1vNgnk3MPzhirCns9tPXxQAx3d13ehgWfyRMOvK2wsrQLKFRa
6s+0mA5ZWh2Wsvx1XczWxpjoOdA4MTfw54SDMrGu7rMKauXlC9A3bEnqdvPz4CHBuwaWfAEQnVdm
hl6BloA54WuN4fv65rIf9h3NRUBeAlkpoirBsGimDZ3t1iTuZzRK7Tr95qgWjOIg2kQdA7A7F6mv
zJyWyR48Kzb6cNaCsgyvr//WNuOlxBPOwLq/yHPODfoOktY24zKpnwuzfNSNaZ903q1Ff/4kOxEj
HvC0b+iE5yFwdkL1hyobSuRWIviqs88LSU4LIONAOPTMuAYkY5cVwerkQWLhopIBCG6uFxAD4K1c
FEjFYt8ItKi8yXMLM4nrd7XwngYMBo15vr++LVt2i1ofHt14yaIrQ3DucztODrCu7Vibx2BodrR0
PrLxHjJcvDDD28PO/QlwK7IW8EowrHUFKU8HLNFokTmRTTVOhAhqmGpVmnSGEOAxozTzUmW31t+4
XZ0IEF6VbV67RZJAwLRUmKbI/Q8ECmcChOhNHRoMb/BlApJY6D053u3vGY4/BlxqXp1G1lbws2pT
5mZKHCM2mvWOZkq0tpKX94bJnkkQdlo354lwAqWYKF+WIerLw+2mBOdqwEsBpk9DG5FgSk3Z6uqY
2XFC2J0CMoGGdb4+724+EmBbMDFEgT5GYOsItqQPGcf0Jnbcpo/mJ3DN3f55ZEBB6QBELlQbhOJb
ZQ+EzXptxzR/dz8pxpcPfB4thMjj8OZh8Z5IG62p6QQ7QrrY+JYt369/fsMBOhpaO8HYjaflRY9n
YnhVubaKEtvfbGsOtNIOWmsJGk9WVr8cmkWTmK7huuYQ/OjfEtap0ZxyXa1JidVsjVQa1fWD2j1n
bJ9pReAYoYqEuNtIro8NE/6Nmo4ktQcCEUcQuuq9qnTF6sU0+dLZVmS27aFMbn4ImmdChKs8MVRQ
r3EhtfWp2ZU3t8YCKxgLh45Ijsl+Yb+LoSrpCrTd2CnAhTf1T0WqRsNcPQHQVfJk5kdBuA7R+4BW
HrTYOBjTFo5KQftizSbixSvm5R3vu22/kvLOeM81WUP8xsZwcwaykmahOieWSlQ7G3tcLgjc52Xf
4x2l9RhjG/T9dfO+vEeQetPAbo3OFHQOilklpljW2szV+FYbP6u91f64/fOcGxTuFzTaQKU+d2AT
WGsYq93hzWOf3TTQmr/8vuAgSbs2Rj/g+4kbOMebqVk9G0Qu4D/kvx9vG8G/U29lKyNeclzUu97a
DTdfscDEx9Ljec4bRcW19yqCjiMn69/mg2NXkdfLAJEuN/d3+Iwo2tSQ9RRL7Yq+EKSjq+4NHfBe
Gqnk5oze+feF2HNUE5uYVtkBUqd4qvys7iQCLg8BVh6AB0inIfusi+Uzt9CS1a3H9q3x2v+M0xJ4
M+/lN79dt9JLHw+Hyx0IarAocYhdpym6/NV6Loe3gX4tTCNY0KNLUNCvOllB6HJHfrt22wF6m4cO
Lf73k7em1/cptdpxfEvnfef5nQyxUPZ9vqAn38+GWcmMEd83kpA5fvbz+kLJPi8cCGa5IFOkw/im
oEZrfQPLln+zADQUmniNWUilX3Bp2XRoO+Kq41sFYO/+TgNz/O0CcLli8Ob3ifgf0r5sR24cifaL
BGilqFdJudWqTJftsl8EL93aqX2hvv4eVt97nckUUkjPDNANTGEUSQYZjOXECbmWUbLBTGbe5m9p
8d5t2N1zU+Eh4LahVIoeAzFW93L/Z0I5Kaoqfeup32Iawoq1XrgPF5+X9j+JFMgv8Xk/t77XB9Z/
u3t3Lr4vPW950RqhMuL7OohaflQ03t7+/tLvtxw0fBAxtArJ4cvt4VzT51nJ0rc83ph8p4WbSV/J
D15nc4Ap04BNFOhXxHnSi9A7BY1mNU0BKXujSel1Tex1KXiIqQ2QDnPHtcbXhTsBXCdg0LBSmNgi
x63mUObNTOP0TR1Vl8WHZni7vWnXAhyQwaCyi1ACxUMZ1Tm2IbpHFQsNqNkxdM3u7iDm8vNC/JnJ
4EmWIhGDz8/ptLUm7pZah1EqZEX1a6uQbgZufFsi8GdvtVumPoYD3d4kcfIvHbPLVUg3YwbfIAIN
fD43uWuZX5QN79+Bxb3bfCDLiQo4Yhl4y6hVXm4WsHmgmEjy6a0pK9fOE7dZeYoWtknU4NBiiYzd
NQ6ozIlt9frUvxHP7I+5frcnLibMoESJybPw+OWYuFUwDX4o1PFNS57KwvHiiN2vZ+HsA1Gh4qde
QXxQbWg4bx3+liQP0S527s7aCWf/z+clhzJOpyiOBnxeJ1/74o1sbh+jawMFPwwEGOihwNA7eMSX
+m0qXisWKdU3kMsrD6WqFS5SURQooa5Z5eGUdY0iK2YSI+IjFozh1dQfM0dcVNTG/FZrhyDX9reX
It+Ij6/DvcMAb2TV4N1cLoVofJzTqp7faMHpK4jlq5Om5O2O1CqGLOdZWHu3BV4vB0uh4EER9W/A
aqS966k9o48iGU/xe0k3Ub0SqV6v5/Lz0tsRA9mepg0+b3CMeuredRMNwdt4rTiztgpp2zI1brTI
gpjB9Crqzs7KCVv7vvj7mblFwBE5bYLvMwdlav7Y5itRhXyE4VkCWou7B5QwutvkqqgWIvodpnE4
afWb5vhUxSU/3q3pcxFypiIyYiVrkH48abrb1F684uUsbJGY6oB2GEdcQ7lXInWMvs6MYjj16o6y
J2etJLr0feAMUFQQhXygLi9V0CuNVnZJPJyQgQSTW+revz1AUHz04Bm4DZrkguigOqIGSPxPoukv
Qa9u8ev2/gs37Pyxg4pRdkGwjoffBEBKOqNdMrSJBXjDyaoOSoguTTekB7x1mfJ2W9DCTqHLT/DE
wZsV84QudwrA3Rw3OuxOCXHDyNdWXI+1z4u/n92FzKaYelbh82P+VRm/m/eSFnzs09nPF1fl/Ps8
Gdg44vuq+k1rTunp9u4sWCTAD5AzRYZadBdL3rJCrJbyjPUnEKt8r6t2a4+Kq/T2FjMCVvyOhUt9
IUp69gqjMJDsL/pTUm+14Xeeb8o+WpGxthzp2JbWUBIyYTla7Iepr+Qbp3aVZOVyy/75h07+bJps
OzBFI2nQyN6fpmZ0k1Jxwarjzlbrpcm/Wn3okrVlLV0WOHpCUeg6uOq846TCMMWoSU9VZIffNTph
YGNcZeYhzkP+OKU1f8i1MV+jR7jCOmOhgs4CoLn/WNuk7VSqFPiIyk5PTZOZr5g6TkK8JswGscWI
uSu28+/Yxf02zEn9VGHrY5cpHW/diZJxqzQ95tyF6cwwaKQtto1lRyvvxLW6cWYBTrZFSyJaSsTf
zy/HYCRJV2NfnHrfTptueCZW6jfl2hSda4VDDrKyaCkRVkQOX5puplbWpumJdE/pFB+YUvkjqC0T
8CQUJ2BzV47xojw0wKJVFHVR9BJfrqsd0ME5GUl6qovYBZb9wc6+6lOgkE1YHfQxXhF3bcOgZB3x
H+wxckjy8lKeFdY0x1Bzug1ddW3E8PXFh3XBMFBkv1D+QWbkcjWRpg7FNOTpCYNHfEYfW3ac14KC
pZPg4JlVUQ5HdCAHNW1bmU2MatmpsjuvAi9fOLzBuHlZpvi3LaYuyglnL5eJMj4wA+Dk+pg8Azzp
5XKqLCoiLbfZMdTiyKdFEu8qWGmvTAhX3Cnk44uWwXuse/VbOmTo0A7JUY3THEdmoK7GmHKoWxio
gtFPoFjJfKOPYKuKuXscov6znZfaioJlqoKr3yypQNPRrq8VFjtWZrVjvfLV6eLHsNa+OkqybYzB
A92d65jTnhbWUxqWXj/f6ZRe/QTpTHMnxIyHFNumzt8U5QHT77zbipFO8ZUA6X2xhnhSY7HG/guY
8uq1XizpFP/3eRRCAbYWB+AqFnFogeGUGjuWNfOt+bkqTj3k/MUazoRI3kST0rxLVAhJC48TL+Yr
h3dtEdLZTcqqbHOxCJN66ezzwtPTFTVIb9XVPklHrew5pemosmMxfk/7g6nVm75+MuMSuPHVeqNw
3q7u4tl+SYeKOgW6VhoD6+HfWwXTkisM5vrCpt4tus+l86pa5bY1/x1Ue5uU72m0va0uyepcrVU6
cpNemrkaQvxouWAezNOHPPPn8b6o8T8psGwISsH1cWXbxrwM63yksJq5l+qeVu2y3rXsze21LB4N
8cx/UHdfIdhJqETI2eD6tMVG17ZOvS3blbzm4g09EyFt1zyX1OwpYcfY/pwN31bx8UvqoMB+o9oI
PgdNhhrEWdXWsdaWRyt5Naed4c3TrklXoABL55ti7rTo/0I5Ta7VO3EeIWuERVT0dZgfQz3y0vIL
kM7TUKxcJckN+FA8ojtg3wS+6wrcbPY6WmIypzzamAwdgVBoUt+i8aHlv8puX1hraTuR3JAvk+AV
ARcWQZZDxlDUc5LNkYnTnIfdABev0gcvZVazx2+rMOhend3Y6gGfYizeTgZtfRRkx10xToisFCXf
Y4S55sYpnhQ6FvEDMfp8m1k094AfzT0lrszY7dW6emsra/wEMmDw0KeO/dJaNTupbf0GsvhsY7bd
T4vn/VuRJ/YbCMtTn+l0OkxaYnuJhbF/bl3S0u8jZ/zVJGnnMbUOd/BN4Xh2Q+k2GMnxVuhju+aG
X59fNBcIkixkpFBkk4N6zBjgEW96DLWZvoTFtyKyVsz/9R28FCCZf1B00gq1eTWgfDeSwU8UD4NS
7n4DhBA8ZDYuCZg89Ev/RadpMQPUrAbcZH49d96snMx2Rcj1VcS4V3RwiK4xgf0RhvvMM0cdlHS6
0tdHaMUzyDNnn1vnM1hxVq7ItUpA5GdZjgW8CfpB5ZYYVe/iQcEhOJbUK4jH18hIrjVy+X2xzrN1
zHAn44nh+7rlznTrTBuH3ZcOxi2HCAAxYLjQkgb6oUsRk5WyDOQwyTHubBTcHDcuV+zu0iIISudo
r8PdviJVwgAqNTZrlhxr+pikO8b8rLivyv2xiHMRkmkfIiXDiJwiOQ69p5dehmHRa9HokqrPRUjB
KLeZ2hkxVkHabVdsEEvcfgBXvk8lGFGJQbJGSfLkaOb/RkXhOtHhtoAVNcgxymRz0jgRFsCTr6T6
d2gaT70TciPrgUqXm9YVkBQ5ZPSYPs53ufFgrvmQH1H15TsBFwEQV9HdIxpDxTrP7gRPeVwptRIf
7RLjPbXKm7J9TZ5TdujDz4Whe51x0J3vffxPT34rzj8M1Ir9FsnE7d/s55/fId1NxxjakGlhjGjS
7/UtjX2yBitcUhmIgJFgBbgF4ArJjCnhMPKqS5MjHX2D7AYgue+sh39o7FyEdP3tZhjsLIsTxBWe
Gh36bq+stR8sGGNBZ/z/VyEpLIzNFgyxEJHY71qxUdjeBtnV2rjUpftzLkVSB14DLVKKCHsVbtpx
X6t/oW44JcAy4dECxFrSRWKBez/KjPhYqoc63VRshyF6t0/U4hLOREi6MFLaDW2u42R3bs08yvZ/
8X1UNcCGAUSWKnOftIqW1YDCxseIuIrqtWsx6qKiz74v/X7k6vpyiPH93nmJCjdlL6CY5snfKOJM
inScWM+spAmt+GjlWz19zGDx6Ur5YW0h4u9nJmbkHWmawoYi3qnlUeo56QMbV4SIB0O2YyD8/f/a
kILHkeZs7hh2a4zZtgazKrprXWr96M1Nbx+JGuTl6X/Tv/RKWlOsxYaDncNcgdDepGumefH8nq1I
eiIHI2QtmcT3DY8aAclWXvmV78uJbyVhDqZX4vtoom7/wbDO/2l7LBGgnGnd6FK7aVIoZNbd+p38
/N++Lj2NetYBNzDgTHXdg1Vvh7X80+KZRV0f5Ewg+bVl6spubKnNDR4fs9mz6l2RvCS9y+6Eiv/3
XJxJkY7QNMb2qDewghn1rGIfOv7tXVp88c6+Lx2hFkyJALyq8bGdD5hwXRymtV61lX2S/ay+1EOz
RR/4cVQf6OyVGch5/6nC97vXIYAJcHYRFoicw+VZqruMImiMomNXuvXkVdVu6laqDwu3QQflEPKB
yAUgLJRUwYcuMau4V4I4DF3H/l2r0/b2Iha2CpRf0Dk+j3Fq8pOnmpj/i+AhDKbR8Hn26KSf7HFf
9GtDGcUvlSzhhRyx0rOLpxkKHVhhhkGufEfLkac4R90pfYLy/lR/18uVjbtOoQBOfbYs6QHRaTTp
TgRxqvFepEEY73gB0OpTavCV8PD6NIPUEx1MAq3nXGNhwrouZp6FamCRPYk8m710d84NgGqECNGN
hVH010knEiFqGA2mBUz37MjcdPGah3h9zi4kXPU30Dxtiw8JyTeHeONaWm5pkz6mj4DMzEGGUVKH
1jWJwtikBTwi2z6zTlXB90o57G4f5mutg7baBMcqSk2IdGX60Cq11HnOOi0oCduHRbdTmuq3FmIK
HSevaLJfuTuLqwJVJVC46HrR5DLNXE284C1WVSjDg5WELmWqq6q/bi/q+uYgmQJmR7TvQv9XsZBl
1IDpxvAVmnh6TOvx1NpNjgzZ/AttYY9snj/ReI0G5NoqQCbAK0JXCEzkcl0cD5gaPuZqoBZV7M5Z
8YPD+hj1uG+M7M7e6I/jfZ4tkrzuzDAaKy1jLXDaQze/wkO6vYFLh9tEV5JAhgIxLR9uiwyWliDx
FWTmpyT5laMwcVvA0jkA476Ou+kA2ioD4wGRq8FaaqkBBiwRl4IqZweWlRrD+4w78aH/7ZXIDQPH
iT4e2QOox7HSBgV7ZZLW70LuWWuF4cXdOpMgPTmigyyaa4rjpmKMRVp+sjTMnb29YdqiEPQsg7WW
WCD6lVRuqOOYKZ2NHSNp5JopXoBYfarr9rMSG66tgWojatp/yrmu3DhO9gMp92GluW2quKSuNrd/
ztJpR2uJSEmLzjsZkqcn/aD2aL4LLMOrvyha0GrBKjHU0pLRXQJnAQ21oq3h8gFUObfRB2lpQWqg
kZ1O6J2vK3uNIG9RCritQTIA4C2K1ZdSMmcEm1arakECMHf0hid3RXVrAiSnh1YYsQtzpQV2+pRM
j/x//Lx++fsb04qyhs9aMIfuGPvl19uaXvv1khLqeQB8R8XnFXs/VIdSXfn+4kkSsGH0Nwh2UGl3
+mpiWdGbWlCBrrPetc6roz3p96dB0Pd4JkXapLAuwI7IDBjMOvW1PvH/vb1LC7V89H4ASQHHD7xi
11UuxUrhcyRqkBRfLQ0TebJdbAWx/qIn5VMzd67Vhf4AKvhyfh3GuyNACDd00PMDYQzooeQrlBh1
3sQ1nQNKmZ9EzN/fXt2Sk4BuKYCuVRAyAIp7ecSirCyrXJvnAAT3GNwN3s/Gs5Ss/zLBQdkOusoO
lsGHFYd06WTAXGvCSQR0Wp6DyVKtb3sNdZeROZHbl/n8bLWofpWd1T+g2Lc2vHZJHgq5oDTAKI9r
NrKEZ7HRRK0KW0Z2RUf3LTvkZJuGK7u5dKPO5UhnkXO1sEpei3WF73PW7JuSf7lfYQCI4RlFW4do
9bxUWJ2FZHY0PgchL3dWnD6jC7twzWF6znVQtqv5/TkubNmZQLG3Z7FKHmtpTFUIZO27NTyUpPYr
jsFm418YO5CUWaIBAG+gKlsjXQnrEbR+gQ5QQe946iqj85J2QPskoO0gVkTL2OVKjJlXKPhx5JmS
yrWqXbxKpb/g+wi+OxSqqY6+bLmRKKmSJLJmca7HClRJQUU0zB77efsErAiRXzWed42dxhBSjtrk
wkfeVAUmJaOldvs3guDxwjRg8oncpZSSKcwKUX51un2r/A67x2Z8uy1iQSV4mZHrBxzWQW+J5F9l
WZEktpIZQWG+R84/+f05InRYIfgBmBA2Di/xpcrRljQ3iqLPQVo+N+37UO+y2PIKfrq9jAWVwF1C
P7kNLByeO+nsDnWtlVxR5gCcoFn3St4rawX2vCgB2G0Q51Bwp8iuLibfWhy5ojkwpmqTFONzBwLp
usne718IMJd45JDMwUgQyWOqtMaknOKtmxVwZLUe5gx6TbVSHl1QOkFpB7g+zP/AeAOx1jOLUk5s
NoDwhAkrX1T+skZitLRVgukcNQuwO6Ax6vLzRHGyKKYprnmFsRnNEBSV83kO1RVbvygGz5fo4cPp
knsm+ChGDGLURJAO+o4rwzaruvckzlaq1UvuBygcBQ+lJRpk5DDebmjWEBbB/jpO6Ia6wj3MQToA
tbHNWqNzuzTes0g7kGp+Yk35q9Gd1u3TNT6GBUcBPwMnEDuKyFF+sicSc0B00jnIhwkEOPGLYhVf
+pR8NUIMhLfXxt/IHMIitgPWB3cXtRuCHImkxWEy1TAfujmwxlTfzpWW/u4bZ8BMW0f143oaNhy0
bt5ElPy96W3il6EJjHRpF39jQ5BFcRAyg+/gqiMeswzAdyF+SRRPLhrVXB46XlSAXyNdueQyncd/
i8bkEhXNakAGyRaXW0Vct7k1Bzop++c4yr5myhSVyDn08S4nZfmSKwZ5UBuz9Tqwcvu9Yv9FyIuL
j5AasC4QPcq2jIR5Bai9NgdTG28MWh1B+3c3wA66PRMhPcRsTBlrDWMOkBJwyfRsOorfRJmXRmuA
xSVTI8IP0dZrIkUg2bN4dqaw1/I5cAwPQ1nzO+kwPxQG5wjawsW4HtGTjTMSVTPnwegN0YutrvjJ
4vm7zBOD2xad4bCSyHdf5aOdFDEyiBF5oGE2oQWmmlzd1NqnIoq8KTppw/G29V9wk4U1E/sElk+g
6i4tpz7bscPChgePuv116ynR1/u/L6hQYEBQBbwaPtLXJup/WceDbh91PolfZv0lWesXX1A5TpeO
FwYWRCTtLheBIG6y64FbASY4hG9p8/n2GpY/j7spnno4e/IemVFPlKyzAlZ8Z9YhQcr+toAFneP3
/xEg/n72OjKjVZqcQQBMwa7RG6xi8B36plvDZopqb9DvHHQoDjGcO5TQhG8h+rYuJcYZHbma5BZy
qpsk2hUrz/3CQ4kMGporNHHrEWdefr4bwdTcNp0dlJGb4J4cWerf3rIlnZxLkLYsG6oBfdytHbD5
d4ZiTWLYK0pZW4NUpeuTSG+xCDvow42mbdTGb1fuxrIEoE/Bk47/2mKNZ2o3QgPjBeGJB3H7gNRs
mT3poXd7mxauNxTxR4T4CWciFFarvEXmDXBKxy3Qz6tijsN39vm2lGVl/JEixYtWTvW5mbGQRN3b
+U5fQ0OI4yLZRIz6FXSxtiiiyN0tDikZUKe5HVjxD1I+0GlXJT/Mb818Pz4N1QxUE5CoEOUGOS2r
McELwUo7mPNvrfKPU60AmxfVcfZ9SeNV3WsE9tYOQjp4I9inAKYMzd8VX3ltlzfszzoktXftpCfD
gHWM2m4w9yF4xrNt+NPpN7cVv7we0akBjgPR2HR5vDA5Q+FI+JBAsX7mitfS18z00r85XR+cXf8J
kWxVHfY6M2lIArXDTNtC39th/+P2OsR+XB+wP+uQgrmU62pijAoJEIZ9q4dsG7GBo8/ozjkfH2YX
ryGmSKAPDCVNSc5URjmFzmmglC6v/Sj0714HuheR80LfMjxKOUCpZwfk8nwggebsrOLQ/7aj/W0J
C1cd5TDUyUVhDN1mssbNduhGjC4M+vyh/ZUkKwdqQRHwuT+YXJF4xfCZywMF0gGHoTUPL2EFYHyK
pvHmybiTKQVacCABLx9sCbpy5TWQEY6QOaV60E4eN1xnONzeo+tFIP0MvlvwuaKr4AoXMRMrKkmC
9HQLElRACzalDsbgmNx9ySEG3G4muCEWCF8ocPployl6wCfgL5QtsY+F9tRlO139fHtB19f8UpJk
tuKOqFnZQJIyfXLqhwJAbQ1gyvx+jMSlHLGxZ69VRVKlKHNHDzQyeqbx2tcY/9MFk8H8pnnq7kfJ
oL8E9XK42SDOvKJAoE5jRnlm64FtRzgFsWtFz4Otufp8ur1/15fmQpCcYil5lVNVCAqpvpn67w2A
cLclXBt8wGNMdC9rIsd+dS3HmDBMR6mtoCpqfzYxe0dPx59Vl22TIfupz+P7bXkLKwLuB6lbEaUs
UMbVUTj02jQF9mj/zglMjZ3eXQYRNsbWCUqkSODLgbFmlGab5uYUpNYp3prxik4WLqkGx4iIwAdO
qkzB1VVtpccRPm9/zfqnJn7O75xLI8zMhQTZK7L7YipCYwrCLHP77hNfc+6WlIA5rsLO41+wZ5fX
RY1BumDojAdpwr2qI+4QGfebMlRs/oiQnOAiomRCMyYPDHiO3eyPyA/m44qTupD4QeoBDeYE+UF0
F8uqjkpu6EOP0zS0ByP0mOGyekeiXaR4uI4W3/TEJ2tFjoXdQ30NcyEA+0LQqEtPTTQ0RdZ0HVLd
+ujRtkfr8P2bBwlIpKPsDXCZjI8LTd5qvVGilyn6SWMGnJc/ZLvbF3Ehf4QBZUjeUngTyH/K3Qh5
boR5P6BWU1XP3OLbDC1aKiOumh+i/jkqH/KhOFTl3Y4spKLegfQ9el6u8ExI9NJ40pFkbzOwQ83D
r7E2Nyozv2NG4UqGbOGiYvtQwcEUBJhreQqbjgHcmtqXSLo6ezb8M2ovSvzl9iYuHYVzEdJNTbMK
vTV9jXxrp/jZyJ/bNls5C4siUONClgI0oUi0Xd7VWim0OlMS5DbF+IOh7F4wqGdFhrjvl14slAKy
WXCJI2+MQ3cpI2ajgZkRWIYyOtvCyV+LmnqkGL7ndeiHWj64SVuvmNHFdaF4gLQI2lWurm6mpAjz
GbRjdJFrIUP5+7ZqFrSPw4TEkWChQCgh2biS0CEhVciDMnlW68ydytQdkvufGvDX4ONwawFhlA3p
GE40ayOk9PJZ8dNm9oq1QGlhmy4kSKrh7aykgwYJ0Aj91q91sYr/u6R5gP3A+wAeDMTJ8gTQCo0p
emMpXRBb9UNZJKabaqXLOv5Sp/oLjWriZpoJkqG1RM/SutB9iFwoOpUIgvPLI1dPmCsQ96yHCzV6
bRx64/3YJOAgEFAAzQo/AEbgUoIREo4RDHEfKN3oWu0TV3bT6BprfFtLbxDkYGaWGF2Hxk0pNCtV
BaAIBXKMajz05VZtybOq7JvugdB5r2EoSsbYLqIzGhRXuoIX3GtDpBzw0GIfr8o9qFfNSmRkfcCS
z8qceXn/wEFii9nWK17iorbOBOmXe8mNTiTM8z6YMbMZ42TcNK/XSidLMsBYi//AI72GzqA8lNhp
lY9BAbKmDFC2lbu6tFlwOTFoDi7PNbVirvdTVGUo8dUF3XawpVpPDkZE/TlfMW3iZMmXSjzdYBJE
KQ4w0MvdiiLVGouCDcHYnuZo3GTVj0hB8SKMtkn17X4zhyAE+FYxARI4gktZplkQk4HnJ9Bje0+m
rvSKtPytqOqKu7DwRKB08UeOdALmdtDG3kz7IPmXRO1z88v43o3lc/1rxaVbOgVI1Nl4tgVZMpHM
dlemRW5UUxdkg9+5Zr25f7vQzguCGLx2hiH3N4xZUgysbfug53kwoR8urJsTaML+YhVAdeCYqbA9
yNtcaoUAqKCDLxT3JYv9fyJtrU18yWwjqQlWRxxmFFhlrZcJKKWSsA9UFpTpv+bwFQ681j9V6MdK
v9trnJtLVwdHGXVypDdBKy0thypGw/IcdiZsU1DQfmuqX8WMwvFauuDjQ/LNORckTsdZHO+MqG3r
rRBUvBht6ptseprncG+Q6nNtYGRw1L2aWbktwFXjmfnvNCI+lLyivYUyOiaLEeTVEaiKNnnp6WjV
is6diseJ6fWz1XXPY8JQxVW9xiJo+u/8rii+qmr21A7McQEb3SfUeLt9Uhf3HLYKxRC4MFeBeTVq
TlP2uHB6b7pFvqfD0bbfy5D6t+V8WIirPXcELgHQLeRjpbM0kNyalBAWxBptf4rYY8mnt2oc0AEJ
BjWVE79ITT9hX2kX/Zz6zi2twkaqg3mNSn9hMIqvl9NLT1HS1LJdZeSvdqFtWnWNTWDJoQPuB+0C
IN8CZZVkVXsWoeSeYENysi/rpwxd4DS7H1gm+HdF4sASjoMMnUEW17EA2uSBqT4zbaf9uL3ZC9YN
aSOUbQAqw6RL2V/EKOCoNyuwhSVl61ZfLYy++QsBMG94RAHRBEnn5QWax1gPLYbfX2aJVyMfBsjk
bQkLpscE7ZngJBQpFhlTWKhZVKn1CMKz3PBsWiAdfez4L8N6i9WfILyj9afbAhf37EyguChnNiGq
SiejIWL8WnlSWt2lxfvfCEBSFxYOepetG2qcOtjv1CmwzE3j+NNfHFxEoUA1w9MFgsmWFpDXljnN
DhmCagrdF6p/rsOVqumCwwEJOLkgV0dcLQ96iPSOlnatDoHRpO/K7Gy7uUtcB8DIrGxjd7Di/e0t
WzBO5wI/cgtnOjHNJOuSRhsCO1dBPrMd6sSrkk9qd38IfyFHsk1Tmdltk0NORp1nldOHJu7fYqfZ
/m/LkZybRht1xsZ5CKIRCTf9hTRvYO6f1liclk4yWHOBiLKBX4TBvTzJOgEBUt/CAx0SMFI+he3b
7WUsWEj00IAlHnUW1HJkMFs5j+BjjvspMPngtuCGBURyalcczqVFAPiBoBe00nBvpL0iJv+/15HN
idtmp3JtYtCSAKT0kI+Gf4PmIOnxdeKqUfOxGYM+hnvZ3kn+K5KrAMn/+bzkYDbU6NNybsegnvwZ
ozHXPMylu3j+femZUhPg7OYR36fmdgTFJttp2kNVbca1kvOKIEeCK41g0sR0XQgyWr/J3ZweHe7l
FjKgK1HmsiD03jgIbq9LBIx2lkLjcgyIhcnWZuJFhLuZfVLn3J3WJkQsnWGwiSNyAtEVJhhK2zeW
Cv73ZIL2529V9omqT5W5YlSWXrAzEfLGoWuhnRw6jMHcJjtQnU0dGgO9pnzMqydCEndcOxJL1vJc
oGTFGmZqbTZDIBl+FPnjCGr8+luurTwCyzsHwCW4fMQcNOneKNw2gZVVx0Bx8CijfcmMFbdFy8lt
I7N4PfHY/D8x0v1BjTvMgQXGsSv92YKLlPSH2xIW9YM+D+Sj0BuOJu5LM1kAeD81EQxA3ajjI+AI
9TNysLkX6g17tCdbQ5ZNxUijljv7OOPWytu2tI9w/pGaBDobfGvi72dvm8Uz5PcntCWXmNiqPhiT
Dzr72ytcEyF5BG2JDlwAdNVAK7/xDLzXzicHrRK3hSwp6gPNCEAjBufKeSmC+awE87xQRLC/tX6v
rriyS/UDIHvR6ip26Zr5kIYjx3isHr3VQOhZtdt2X1j/xPNf3ErdkvwwKXPt5H5wFWaWYdAfpgHj
n1d5w9KIOcn1WQ06MMx5eI3yl4mYw6sYobeygR/TYqTICLLEgDTQCIASRjoJYIRBlWZCGQYj0rZt
+5qoR6T7t0gte1bjd9rs5TC8xti6DZLLirq11Qei7GeM1iswSEX7WY1PHful9ugeyg51PWxua/iD
6P36ByIkQYSI3yermFYOZ42BVqXZ3IWd7ZWh9mr0mOzBJpDGPpnJDr2u8EzBAPjDMg9ZfcTl9cwJ
boFxHIYDHBK/ytdS1h/08Fc/C1PZEeAAzYCH/PIGtTYLM5qjOwdRvFk8OQl1O3WvKuOxKH8qLD2S
flNbpVvYT1P9nJQ/57gAtHdwq7nZhYbz0PeVqzTRhqavY58eaYs54u24Yi+X1YseIgGDQOuqnDpr
MxYODBPdgzr94tDY5fOL2p3mGgzoCG4rilRauGnMQ9j+MtlTYTxULIinGME483WtwThO4ln2BIZJ
EG8rWFV6vK3fBTMhWh5EXh5nEHHv5T6GDR2nsEDvw9C2/MRLPXqKmFFvCONriAZhtSWVId+Bth/h
mgJLL6ksjQbFalqorFLa6ilrC76d0oE/WHxoPTpX7RvN+urUKI6yYu0XJX9QaIrhlFe1J0vPLC1F
jSUYKZjCiOpr/KXlL6yJtiPILuZm5VZfmUXkyZH9A9gJOH0MsJAuNdMwjqhKiy5I6KPOH/+9rbKr
px5ftzE9AeceFSFcrUuV8VkxRzXTUE8pLcdjfRa7wOf2njWHyR58odFKx8fVEZHkyS/JWCvt6Ixd
gPmz3pTHustUIBKQnVvZtisnUAgSlSJko4AakB9lAdTMunHqA60eiNeSiD6i+8FwqZJ81oeY77Df
azilxc0UPHZoaUEFR64RlU7eFwYxu0CbnlpTc5X0cS4/t3cHHGJpZ2IkjwYeRTfoE8QYzPJVM3Pj
6dvtU7GgJRTxcLtEWgaHQ3g8Zy5FS4y80rS5Cew5/tLPdX5i1ax5hhNq77clLWyZoMEHMhghINLn
0j2mBQHWMWGQFJIf4Jt6VQrnEI75Zsj7Nc7HhVWZAP4DbQd3BSB0aVUsmTU7qq0a/XjHErOk8oNq
v91ezooIOc+AflI7LUqIwLCkNorcWnsZ1/p9F2XoYPAhuLgi/3OpnAL1zTipwypoE3tErqQYNpWW
5y9FOK9N7l7QDkyCTSEGRYGrlk89qrnTlVWDYu5mpgdr3rfDfsp/3t60hasKsAC6lwU0HI6sdAaK
sEKCjqRN4AyFVbhlp037Xql1V0Mq5bHs4nxP+jlZAXZcJ80/3ihBKYtKsqD7v9zHkBd9YkRYXD48
oG2jCh8r+9XWcF9fTdRbuvcseQ3rQ0FXLteCQUeDM3w07KcYKS4td+7zkSt62QSky7JDqtizh4Gr
ay77tbsLngtcYdSTRSfiFd8zRopM00jmMoj67i3X9K+DrnkDxmCGoBUH3CXz477ytRqzm51YXQlZ
r8+oDrAWOIGRNLIQ3klXTQtBQzmpYxFE6eBnagSOD9W9ny0J3chnUuTbZhpFWUcYGRY4TP08Ig8W
znRz+2yKH3rhZ0gipMsWWwRcfqNWBKT4l5enHpVq8L3szP65j75XcWDfjdCRBErpqrgydAUBQxHE
hudotqtoa9jT6/OHXcN1w7FAyy0m7V6e+9mp6pZ2kFD+2zzmK7dq7ePSz087ymjG8fFMf+SaP4Sn
2/q4tkiXP166tCDInzD5AfpQ6EP9xsm+SPdmtb8tZPH0EiSQMAQc/5SHNEfEUSKrNYogtR+i5onH
j8RaKe4v7JPIq6L3AkOm4dWJdZ6/sMxhGfk/pH1Zk5y60u0vIoJ5eAVq6rlo2932C+H2AEhiEDP6
9Xfh893jKhVRRPnsh70fOrayhKRUKnOtlSTNX1QoN/o9Wdm2y8OjnguoD7A+sqpTTUrTNhSav4xa
WOuOL9K1tMql04ZfmQUv/8/C/AtOJpDrfQ/EX56/MN3ejgyuJU/3FXF2mh0/TFO+su5LEwLoF8Uo
ELkQEEtOM806u2xQfnppS9cfDBpQLbi+6Je1XDhJ5Fnndymkyy4iRjUu3YGMI2ZE4/vRy94TkT/E
Vgd9a/VeaZWgtdnO1Lq7VFM2mhiDkZePmd2uPKIu3hfSz5A+rOEUjVdSNX8RVk+DLBufgRrdNGW7
c6CkB8j9r6wWK1fSpQrzH6OgeiKmgJTIhZQARH1dBR3iX6zeeRk9tk+b7AGNArY1NFknkW/QEOVx
TCdf86rQaERAR4IaMnlOoTyr1nTDwVf2ry/IwinU0DAYTXEtANcv7pCu8xpb6Cp70aYawIoXCPGH
rForQC44eFjxUEtDB1Popksbq3VKZZgchwGS9DC56MDwjNZFaWEHVU39dohq+uX6tBYN4kUC5aaZ
hyxDIUC/UUTek/ylLp6dvvHTacsdNHBMH2vT8ZtKRSaB3u7QIGxvINFqQpoAifHzw6oopehJC3dg
8H3HNpOWgOe9kp5YXK6/NmTof1Li8dPamFeKdJqbwkL2LRNr3aUWrMwSjEB+ggMwJ2zOZ+IKZGHt
3ClekuJt5G80/0z1z9cXaMHVnJmQDmAmTIdqg1W8dOr+l+7tro++NoH57yd+s8VhitUaE0j1BxtA
X9P6rpBuxZct3JJnU5Bul7LXiWZwGGm1t1bNd0ZOobE1Bcmahu+aIen08LquR9xxxYvV+akRJoAR
0kNurG3feVWlKOxsPrPPPPloZmYbghYwY4sOXbh+Oiz3Kws96dMt0t8bh304HLnDwgzcge/QpNG3
810xxIEon71OCRiiX/VBzYVvKw9csJCUX/G4CYbe8T2P7ic6bFyd+yN0iIuDnm/1rP0ktGmLbqdo
J+J7+i8Ih/gFfWPNhAYiBVJaIXe0MJnUkKBnl2v9VPsvtEh8SqJJ/RiR2GhLHYiGz176qGprt+/C
HsVRQ2ZjLqED2SDtoqwf9ZjlRTVjDGy93DQWWfnmyxZmdU19JsvLycbSmorKtmj1omtjMLjgCK4B
URdOAubw14IUKibge0+lk1Uvpfapj3fZ+GYpm+uHbW0Skrfo2t7x3JpVL5r7oesPdRFeH39h+59N
YbZ/si/7tlYrlWL8QX1kAzCzh0lsk3blNM+7W9r9Z1akxVZtqxtNHUvhGPY9Elt+Eu8QC/l2tVWU
YeN1H9dntWgP6ogu3v0u8gzSodaoyhRV10sg+POgSpjvlC9of14Ncagr98nNDH108sM9D04HIAAu
0GPnH9FCxsRsh7h8GYVxbzZfWX5zCX22gNo/RDsN9CKShTIm3cAzNKkqPOofiOO3a5C0xW12Mr40
g3ZSW7BgS5xG691kHyVdCX4Xt9ksWTlrtOA9Lblzg3Vi5LWODYAGOyV6nupfGEexYQ1cv2ZHWnhz
QACcxRrswMNlTrfj3X3sPom1rleLG8yGiAWWG6GdXAZSSEMhgGNXL9T2Uf1pxL7Q/Iq8KWUg1mi8
i17mxJZ0RLU8M7ykxLeLJ3db5SLsenroG/f2YNWCGOd/pySd0UJUORp4YkpKvHMryx+LsCVrkvZ/
qhonngAlbLDHoDEy6wZB5U2OHT3Gc4ZHI414W/GdwxjPfLvVbFR6BmODZ7fA5jbrLeNjt+eulQdM
05Kt5sRfwddRf/VM0J2nVMpjEbsqQPEePQ59zn9ddyDSN7/4mZJn1yo3j3mJn9lM6VNnFr8UUw/1
3jlcNyMdu9kMMNGzHjuYWTjYkhlC2tGbUNiK9KOjbbiy4naXhge2F5oeiNSREJNOtchayx6hURK1
WyX+5FUrh3pxeKjDmahQADkkUwFTXcu52QDNzXoQIEJrjWu4ND7IuOh5DjIZHLl0mHPENirAD01k
Zvdk3+X/8PFPh5/P+MnVF5PGKo0Gw0/WJyt/4yuviYVfj8wL6igqaAIzrPl8+CnPlDZT1CaqjdAl
m8S5Lf8y753T8eUrgTdKkaUxxh9oaEKAduURv3ACzoaX9k7RZlU59BM+ftMcWIcGVl4bTMLZXz8B
ksP+M4sZ5YQC4RwfywlQwuupLVWrjgprLzI0FaujzKrR3+Tjuh259PzHECjEKLbCx6F6L22mAuQk
nmhtEeHXoBtI6xqBBthx4JVM36ZK5gWVI6oNg+e6h+xHHdpsBGjQ9hj5Wadq/eqgRmUg5f5bTBl5
NsHZ/lTyNNtpfeI+c+KM24ag57WajLnujzWyIP71KSysCCicSPmrOA4gnkih4KDkppq4BYv6bjiY
bNL3nGUirGPj/XZDCDSQGEPmEEB4yZCZl7njZQ2LmgqMGrQ3VO8dqk5HoVVie93UwvJj1cHqRjph
7gAk7TLDHVmWV0oRURRM6CGpHnr0A6tW1BcWjuL84tYBYtcWWpEIt6iSAU/uqMoeNBe6fCubeGll
TseXPAnvFWzvEuMTftS9R06eXLpyHNemIHkTg3fjZGQwoWq76dleK9HPu//8WgaAzZiV+2di5UUy
18s7HcoRxhiBjqibX1tvi7bXSfohfl5f78tpwA50CnEbgWSN2sq5U2xFljsWGYeoRPJtAwXem4cH
XRf0VqCVwAu0pIVodJ65jdmIaOx+p/s6uf3XzyELLlIokWAvST5k7JHPVBOvjxqozBtvRbEmLrbw
eWAAbwm8g2YapRwPzHLltsWGaGh+6hBruDkeQNEVgt9g0SNWuuCfQ6vczLkyDVGaxAHd4eG0YuDy
IMxVXcjaoB8ZgPGGtEsHhyZO7/AxsqjlJ3Xkqq9x7q34wYWPBCYZEAQoeQJ7LYNJWa/GBMkSK2oB
Tof/a1fAt5c+CXreMzoJBwFMMhl3gepmyqCeaUfWQ6N+cSu2Qc/ZjaW9Xd+rcnkTNxLsgHUHWDey
gIhwzs+CiM24TXnmRHUaaT/cfKeY2/p3P/2k+sc+WWsys/TVQFCZxdgNCIHI9cyhSMcknWCtQw7c
iUqwqK7PZ8EAJgPQHhgduGT/IOdOwimReG6pjkUbMc32Hz2+BkNcHh98KeAfNCQ9pMPXW3pap2nb
RsApBvrGc9YkOmbnIPlAtNzApkInJDxSHOnwAXUI7GTitpGdDgHPntvsuSnv3c/Kl4qKzT98rBNb
kh8sciX1uhi2IC5Vg8mh8LXn3MIuBiAFrZI1KJtcCieZo2LaoLK3kaU+dY2xd2nvA8jrN/VaZ5ml
hYEeInjfqDPO+hbn+3isWY4nTN1H5ffW3iXO7vZPhecRHBcYHChpSsuSDG2qJIR2kYZuyc7GXmv3
s/jzT8aXlqLUUmF1MemiQtwrJGDOSj15aVshvLXREAnp/guQRlUZiqH1tI+I+aucvjbpz6r+YOq3
fPxtrVbG/xR25U0MNTwQCxGQAGQ5e+iTU2j1yiCgPdBFHkQEC+h8kH1znNQCcNA3mwUeOxTsrvrg
PKimAOkwkr/W4hHvtyxduQtklv7s3+Cm//4UaV+Uped1umJ00eRU0Lx66pVvKKgQ5YmybVH4FoCf
6bOefbq+XRauIBxgqIpDywVhpSOFAIlRGQCTp3BD7823EamyNdL80nr+6dwEsbA5EJemNVaqoZhk
9kNOu+HZvvbqQy/qQDf3uZdtyzWwzeKEAEXFMUaIBkGS8xVVXZ6xRvOaKLas51qJw7GaPvfejRI7
f1YLz4uZRwMlJHjBczPDSAquAw0ceZ2vVDtlrZ4////yxoRiAiIzRJizRMj5+KZQFVNJ4jpS64cm
tcNheuncB7t6bnm7vX0LALIOgi3UW2b037mpojLjLtF1POxTbmyEWeooUYJiIqjjrWzyebGlWSGf
ifc9GGCoustPJSu2oB43Dl00GIy+F3RsNlr6VsboT6fzpHy/PrGFb+iq6CmrQ+HAviwd2gPQCbmd
d5HCH9Ei1++UO1ffpwJMp5tfTPh22A7o24hnORQVzj9hSpzU7AUsjcmGtW3Qu2u93RfcrjsrWEP7
Bo3iLmC7jRZneTo5bRQDyz06YVqvBdPzjpLXBnJn2AfY0NDQleIrjzAylkoxRG2SbydIhjlkfFJ7
su8n75k65aNtcA5++42NeeeThKfsTGJHWgO5H+kk6WoyibEVfTTGaA/VvQ8J+FuTdnu4Nb9BkDp0
5uY9Muy5Htu4Nyrk9rIv2of4fn2jXS4OqhkAvsGNopUJZnK+/ICte25VeFnU9/QeQdE9Elkr1+Kl
Wzs3IV3rXdm4cQOHGbXqgCKnu3cV59ET3gpaW5/d4/kugJ0Z5KND8+ZS/a7jozkZrMkiFjflfjLB
eRBxbKJ1QvfkeOXB1N4T3oSNDu5DbScPPKbT9yQjxYdb1dXWo/bgj4Nm7mrbTFCy1Xq/LAsz7Ao3
2XrMXNPHvrxeoAow4wKQJAfjW77AE50N5iSSLMpIvkvMOnC1XSGmQ++OBxthr7KGR9CWVgKEDAgD
YR8hUpn/fhIydD1n3tgaJKJM1QJTo36pP/hhW3khUasBtelk8HXFM0LigoZYJsaPmpsj7nDab4Y2
Wyv9LwQOszACHvKzGhv0hKSrQjQcRQThkIiQzxNz/BSq6vS+jO/c4TFtDZ9p6qatPzy7XjlTl/4V
WE84C/BgkSq8AJmkQh8ER/fxyLLAL6nGN1oorZ8Obo22IcYR2t/h9XO2EK7Nqa8ZS4Mk/WW4putV
lZNCI5FLDX9q7kVFg9Tb96kVmuNb525N5TFpxtDQ76Dc6Bfau+fNvcpDah4gJKjfSMyH74LAJiIn
NEd3wKaQs6Q0B+BPxD2NHLptkn2y9khc2Gtn40v3Ci/IBNxuR6MWxKim8JuO+5SPK+u44L7OrEgb
qKIWeow0A42SzNpU/Lu2quG5Mg9TCsrGfLLnji80mlzQWA+jvnPalb2xOAmUeueQD5e+7IMTA6+1
vJ5o1P8k7ta7kbv6n5U+GV7yvw2CTY8JfCO8CfvCHyDHvyaqKePT/2Njbv6IMGJuAietw2DZLLEV
k0bZdDd4ld9a27x/wL8dc1/kFCpdgdMdTfGOTkYrgdnCUYZSKDKZuMeQJpKdWmHpo1W7FY1078GC
sqrIAwehkvoce8lKuLloar6C5+cActmS/zT1HsUAk2OhqlkluqN+HO9p7Ff9zRUfSOScGJJeHp0O
II9ZwZCpHd3qsTlcd0ZLGw69ul0kZ2d6jlxQGoe653rL/pz9jm7XyH+LnwmYVMSTGP+iAFMPLcCE
Vk0jxQBnfqc8GYCN+YApXp/F0snE2w9JTg0pTuSzz28zOzN5xUxcHtMYOh5qtn7Z/8uC/zVxUbMq
NWCHbZtESbHBapf60c2CPt6w1RD28nmBFT+xJMVhJJ5iyAV7JPI0NBLasn47oZvPGh1nceFPrEiu
oK4a7ha9SyIomAyDX64VrhZngWcSHhTg54Gncr4kVHUHRbVTGsUiMJCBGv0iP1hl9A8L7xpIpkLC
DOki6XSgWUCJ+qKFVSGjbydfnPFQr6l2Ln0pzwSXCFnIhfbGiI06Y7KqInJQPcy2/RqgbOlLnY4v
zaGoASQWWlNEwvtsTW2YIWmXjJB+8FbJNfMjWIqLIeCN7AzyUhoaAkimqjyPM8dNyoiwtPGdwfzK
UvczGucFalV84l25t0vFp0a6Kyp0seKm3xhk0zjx7U7N+wOhm8kE0IyUfkfGTOra0BaLdDB/na1L
bvcHIBzjFYukENop69L4lI4d51aeRzqrnqo4/kG99pCPa1yshZ0xU/KhowdhSgTu8+c+CaL1vFHT
Gn3JIz398d1aq16vjT7//WT0TNS1GOM6j1L9BTIg9ub60VkbXrrBjBFQhRpps8gTb97GZp+vD7/g
kpGFgdw5sEXoFyCTqofMEcnUNiQCxLYvPinWp+rLdQtLEzi1IE1AVG6qN3y2YG5yczO8XR/+cgKo
mpmo0iAOA91FlpPqzdpDSAnXotN6pxefO10L0+T3dSOXczg3Mt+fJ2s82XVbjBNuFdseA2Z8Msu1
lMHaNKTgOx5jpTFHWGD94E/Ds+cFdlndfN7OpyE5e7tpCrTDw/1r1Pu0OojyXl2T4VmcB8qjgI3O
7TzlxI42JaIpOZbDUbZCaP5gQXlLf/+H5TgxIl2KY+JVyPjByEDesvRnHa8kJpYngRgVzEYAqGRC
gyCmxdUR30nRaVDn3HdLlILatbt34TGN9QAl9f/syKQGxIydrgqEEO076XyThpBrH9utux2coHnL
Ml9fk6tbKGyem5SiFkvvRWbrMJkVjU8m8PH5oc8fFIK+fM6u1LZsKPGgfr2+YLMjP7/Qzq1KC2aM
gwBbHlZ7HsZdWE1ob+Sbtxe7AJIAwtebgV0AFsuntG6dpC0VfM4hQdOZJy39cX0aS25g7t+IQH8G
j8nJa8WEBGWaKQxhcupr8Qv6Af2DAQs5V9yJGjAx0uqIeEBXTsLzSKnuYnT2c4tud93C/A3klUBd
HkK8/6GiSRZGZ9KFldos6tqQQUXIJQ9VeydIFnjZ7ZOZ85PunL5CMCNjAfJ8YIVdDUmUaOXGSO8d
Ya9MZmE9zixIk/ESgY6+CiyUT7WxqZzt9W+1MDwy+QCpz+oYs2ThuddXCCdT1atpVDSHMqhulLLH
CxyyXhAaha4X9hSwGefDF6bINDVlVcSH72yrtB/Xf/2CEzsbfj6TJ3dW3BpV2lQYHtKXMY43sYfQ
blZulMuDDZ3Iuf8wAnuoKpnSkUOStI/dpi9fVTMsiyqcijQEWaTVVzLSl0txbke6Hs2RVrnSwY5T
vw4VLsif1z/WwvhzJnpm6sHfQy/i/GN5ds4As6LZa/vDtu9Rmb8+/MJnwkYF9gKHATJacr6oI86g
9pnlAVrlfrXVaUtelLTeocjx9bqhy0VHcg3PLMhfz0qRcqibcOpOWd7FUaO8FN02EVt7LWhf+FTQ
30HcDggU/K08F700vLFC2f81GTfVR8lvrm7N8j5/h5euCrMweamDIf2q8Df3o2pX2oJe+j8USACy
QZ1zbqYpw66Luin0Wm/Yq0c+G8Zrmr977NXOwvh25wE2BV41M+QNZ8OU5mEBwewMVpu/VkruW7bi
OzfqZ8J/4MUHR44aE4gOOOvne7Y3jczuICv2+lwyxR+ntWL6wkKfjS+dicrrTYVVcfFqio057Ith
ZSnWxpfONBDeA9Lv+P36uKfjdk1bYeEooJqNa8cwsZ1Qazz/PFzjKm7Skr0S9ztXat8iABRnZnj9
wC1M4tSKnJhrirGoc61ir4rnlz/st/9tdOmCo+BNl7ldsNcOuvzjpjEP/zA+eMnol4By4oU0Wc8H
rK+XsVeIl3ISTmLl6yyuwcn40hIbWtxSZqXs1YGWcI8HQYDez9ensGZCWuZRKChzoZ78qptbLw0z
FxKMKyYWvDdKLv/9SjLKg/RsLB0AD1+p6/Q/J2IakcknNJZoqngDbqPYX5/S/FXOYzQw1SD0OIuw
zcJZxvnOHU1LUQTIM6/WOPpGRsJk3JXWr8aifmG8o1unf93e5R5GQRPpcWCgcHVcoKCoHuckRqjw
Wivfs2bwzXZFr2XNwPz3k1Ck61Jm6BXHNquPNj/wYfu/TWDeIyfjWxYafaN5H3uNxV4Uh1WY2+Ue
O/9AkqctE8JF5+EDJXlYGWHvPbFu5aQsfCL48DlGQP+xWRT5fApFbA3GBIZBhCQsAFjlGvlucXzk
eFG5Bn0A8eb5+E6alHmSJ3ak10/V3mYrvvzyWoUy5N/h5VhfVFVtFlSxorKunlwTLV8dcgdtpBAp
jZ3br3UtvjyReINBpAwyZXjnw7+fz4Zx1o1aF08RC9OPKt32RTB5t68I2CgzpwN1Pjz3pAs8zyjz
GqtXI1Bjx3FjrMGTFlbkbHzplPM6c3SmYPzUiKr2RTdWvNb8Dc69CDqu4N0yCzoiHWPO9k8PBZmf
ZMzuo6I8GmpSH8asfmo86xcYY7/5WN91Zpveeenr9bN4sTRgptgO6kj4Lwr28rWbar0yiVTvIrWF
7qnpW3Xqq86XpP/5D3aAhUN2BpoiF9OrjW5UXDSliDIPYqt9iH6NlVn5x+tWLk4+ZgGxfdDgXaAd
UCg9/4jx2DkcHWS6iBY7lBBTJzSqW50XTABqDj1LBHKAVkh3JJh6XaqNvImo4oog68IphXL19Wlc
7LXZBlL5ECmHNJ1tSyVx0rvMdgcTwMt4l7f7LzePDoYhhM5mQNKczj//SG5TVUSZcmhyokneNlnT
i1748afDG9KPV/q+b5jA8IP7oO06suK61oaXYixSxIZd9xi+VbbJxjJvX178+hmyDpY9HgPSr2es
Apbc1qeof9DKfZ8crn/7hQ16Nrz06yGPFPexg+EhVOG6jyZ5hPLldRMLHwhPex0BAt6Ts0c8X15b
yUCqK7kaZU3s53eTt4ZGXpgDDEDcHqcZB0EGarblqFfDlKrgGcZ+ohj+mPOgR4vM2+cBK4h152QO
qtzn87A8JBBwntUot8NqDN01EsTSNE7Hn7/jicMde9Wr0hHjN+pznr0U5VZkK5GhN186Z059BjDC
vWIdUMq64IKVhLgglhoiokknDopaVVu90VkYN32Cvrt1c0wbd2e63TvuluEn1wVBMDHMHf8o1bUo
U9C6xzQh8rgpEycF09ulvtc05EDShAXALBZPaZNmP/Fq9UYfRPpB2eqDB2K7M9h3rnD6bZ/qxQ65
vTEwppJ9A4mZPWfFUI1A8or2CbpOja8pThJQd7AiauhNe5dbVeg5PGyNiVuBrQ5uHjrF1GzjRp02
ZEqUI97KxrZjWrqzrJKFlTqkqW8AirJNkyz50Md0OMaj9Q1CUqNvAfjmE7XvxKZqHIBs9SRQtZHt
hVcL4htQqHkAr1Dx21q0VVArpvOWlinbQNwyva8paYM6Zc2xKifxMzGN/r5MwdWlORRg3ExLA+hV
qds6rqsAGEj+mrskCWqGNjVurvVbaEo0fgtqxQ91cJxtXtpmNBqVGHwtseJgmkr72faE9oO67kiC
ik38CN+vJoA9WL3lK3HsvUAOjECcKflozRjyL9c3++VmxKUP0BqyctjwF6rxtWBmW/WZGRlm6hfx
1sw2sf3juo1Lx3BuQ97wQ8frGqCOSMtC7ynlN3tODD8nmZDkQCsamVPrgi1QlqNjRPYIudOgBM7w
H34/UO8z6XhB5kYxy7poEyxdgsDB1aOOrMzAvjitmMGJgfnvJx6hB9En0UbLjIT1i7mGXxNotlLw
PdZSQYuGkLsEXRfPxQtEVY+OCpzF3Iyo+zqMOyP+PE3vrk7+YVOhRSkgHLMbvSik2z3ThwHvXzDU
oCxW3xEAPkn9+fqqXDwl8PoBhwyrjsZKs9b3+UfjNKUddJ+MSIwGWpJAsXV84ibauX0m9Nd1U0sb
GBA+gDuBp4RUkHQ3N6U6tGo3aJHBP43KS7+7PrzcSwx3DPRfMS7yvvDYFwUppo+ZBrFSDcKeo+9N
vykfdqghBSm989yfenNH+MMA+VKlcTZVdT+2n0FV8Lldb0QRacXT0D4V/IchdjxdCXqW3MPfX4bW
DucfWTSda6BjAC4E8sKFPwGB16+EzksfdyY0gqSJ6xaCz+cmmD2SnAy1Dlb0Xp3uxcv1jyur/f/5
uAgXcMBs9D9D2vt8fFXtVB1XGva8oQYOdBsLnUE08ZNG9ow1gT6xkCuPjrtFl7GwH7ascrda9iuG
mkBSfiuLvV7vlbVw7HLSkIxHM3R0nUKofSEg59jCtRs8xo4qqQOfuvVKDHN50M/Hl1xupfUZaQjG
n/jvwXA2pt5uJnZw237F0NpE5NXjsWFWAwwZuJp6PaDZmtzM4lTwnWaZMeDC5PVL5/p+ApLa0TTL
F8Kn17aqDgNvv9XjGu5hydRMN4N3dECckEEJHR5fcdaVNtRohie7TXZNjQJu47FA15PP1/fl5clC
c4wTW1LaoC6T1mMMtjrlzcBpHpJ7vlZOX1ocZGwBmzNmZI38KqXeMJhxFltH7qAFUdv66s2OHvRn
ROLgTqH3EGpi52erSNF2FFRF65iao6/Cy1fxsMHhuf6pFqcxd86CWgqCWhn+pSjjJCg6Dx69Og0g
TGnfjGjXMI35GkH3GiiOyVkpG/2gYqsVmAZkKZteDSlpPnXKuHJWLnEckh3pEebovQt4oGodMzcO
8hnOjJaPBn/twECE1nzfBZNa+k3+brhfbv6EM3917lRuIUSSF8rTSArWi60eeYKXk+9p2+vjL+zm
s/Elf5Mm7WjzEeMrHfT5QxOSsW/XLSyczTML8y84iZGcjHpZ0sLCUG8192sGUOUPsgaoX9hpEFZA
+kNHUgrnU1qgPrZL1e0G9eg4zyx9vplVhnwt2kBgs+FUQtlCSuEoCTrHdEavHj2DB+hrQ2LXJ2v1
rIuqgGREyrLEQ6W0aow5ZKLAA+KDTWXg2C8a35Js3/CVZVla+JMpyUenrp1eU8sRy5LxZ6ewv0P6
8s6t08311b8080dobKaOw9rFJQCOTcJVGgvAmzfZcEgMn+crINZFE6in4KZRF9oAplaRmhoXAoin
HV6JPd1n3Yq7vNzDqJyAxAaNQQepTzlkTcC/rwxqCUAc7UCrt1R5svRjMd6oy4mQ59zO/DtOzkqN
bSwotUWkQQLpJ1oOX1+My1MCLSxk8f50bAHUWTolWUmMLFNqCFDwACqm4DT9b+Pr5z+fj26LDEnj
RBSKzxaEmJi55okXVmLuZo3OIqChzQjEcxNjm+oplM/jaNRE8r2hcXzMXec7A9f9Le9TCHsbpQ6N
DYBF/bxTxHZm0voe0e/jtDj0uhr0XPlVW8qrPrmfrk9/DkjPczdnXsKTPu9UQ6FymHCARX9vQJG0
idTsUfdSoAvXUl2LpoCEAxkZCCxDllcVuqIlRkvVo01/T/mb0PNwGPtdlqDTClvJSV1+ckwLctMz
eQBcXvkWBx2ugRBfoR6hrh4W6vd4DsERXa01C162g8gamAqwAD3JyTo5lKJUu1WPLNlpThaUZJOa
rwb5eX2VLt3FPJ2/ZiQ3O5mT3ultox67JA1yJWv8wlL8QUu+324HAv1Qz/jTB+CiPKObxE54ph0d
d5/oYSV8b2W/Lc3k1IJ0FiwwaTXk8rRj6wCDW+ybGMDLlVlcuow/bQb+OwvJIxWFJ4pcwAY1fWcK
8zUBkMU5wO2hQIJs58ULPZmQUdViph2F+d1kD4jYvX5l/y5OAUKGcyMi5Jnk+kueDKXXp4V2rFjv
93sXmb3rK71mQNpReqFSK28b7ThYb922bVYkkS5Z1AgMQHr5/xP48/eTW8Fkds31jmOdm+Keo37c
drjnDGd4d3i/t11wUkWxi8f2Le+ckChpiNB/o0JUpLLphppgFtHCC1IyhqmBFG2ThYxWK5DqxY+A
dMAsloFvLNefp0FktVV52rFPN24S5mtM6ZXx5XglKQSfYmprx0zbkezA1zzq4vjAyKDXN1LvFzUu
VCVY0sc6fr/92W0/fb6+RZZ8m+ni4sI/iITka8sWHpvqItHnAPIgRi+Y7F03pJth6MPrlpaiSFCa
/6j1gMMtp7z0rrGMBJ3tjuZEDo6Xb7TCOkymGwya0vnTCEKua64cgMXZndiULj4rd5tsorCJApmv
eAdR3OsG95361/W5LTqLEztSfEFiO58YF+pxKr5AE8GyviXJP2QtIET19/tJL+Nea1psNNhA9umx
G6bHTkNRrELNJV7DT/8pSMkBw6mteU+eHOycdk489ZN6VMcsLKznkj44fJPZXuhO1UaUlZ9AbLCo
38vxS6XiDfB6/XsurZsFcg3K3yhNQ5/s3H6rooEuVFrwPS0ES88e9VUXzWR2160s7ci5OQbKmAAr
2LL/NdF4BVUpzHJIHyl5rttHpf/UpJ8gELJRm5VnzaXGMZzlqTXJGRNuxGhcBWtgEd5ZEODPIDgy
mjxADLPR1OrArX5fZlXo1nWguuLbOLKw5cleNbSwy8XXpHaDlvMV93jJyzj/XbITn6qkTY15rR1a
omnALyM+UAdZvs5X0S6Fer6qkU28xvtdXOG/316OE1NXz7KY42Tq5hRWqfnFHpSwyppNQtyV0HzN
lHQ4WwBibUZxcNppWwwv1RCWfG+sUScXL8OT9ZVFLIdiEtxw8RSPFfpItHEbo11DlZcPWh37UwKG
a2IhmTlFVsG2LStemtG+mzgUFUi+JUm9r0GFICkNDSjTEzLWAc/XRMOX8kVoLjrj/7HdAZ+fv9XJ
wR6yymuIN295dleWe8dWtpp56NALqgbrOo8fUo7Ys0DHCJRAr5+2pXvs1PT8cjgxjbalmY3trx7r
ZkPvyFpLhMXDrOMNPGflgZqRXL2Neq2C5wBcFvvtIUjP887PCCr67Tdj/J6ma9iQBXvA+OJKQiSN
pkryl6S09xrFI0iKxBtabtXf1bibjK2lfUrWQIazZ5C8MR5Ts2afAWEx6Fedf7mUUdWz0xxfzp5+
167wCTROCjeL3FgFU6vPQ0A1t6Myba+v2MKtBruYHjwE6rhyAwMwaNI6zlP12Cc7m4RWGhh0c93E
wqY4MyGdTSROe6szMTVlKAKNvwFZd/u2O7MgXZuZ2tcOzbFODlRqoDICnZ7+fzQh3ZasUIZBn2Ai
pq9Nc5fdjJLVIB0F8CR2NQ4Q+LLn668nScJywvCmJnrYiw0wMeH1ZVhaaSh7AQA6k5UBKz+30PZW
2lHPEMeCm9/owEKgA38Vqwi9RTManuuoUqA+KeeMSZ2SNqeOOCrenWfvuJL5AqS/63NZcPdQ9fpr
RFoNpYAXRlFUHF0HzavL1o8zf9QeaLayddcmI30zVgwF8aiJyZibtAm8HBzGFRMLyRQUWlTUvIGQ
nuve58syogBTtqYnjol2mMY7hFz9l2GtY9/iPADXRJ1iBmzIBKS0bu3U6VVxnLRdXe/qYgdoz/Ul
WYonIY8MoW0HUEaogkrfiqhGg+tomo5E1/exmvgZ7Z7RBw0xnbPpS+DNNX2XN93v1mjuHWIGfZ0H
rbG2ZAveBj8DOAXkpaBGLGv4ql6vuCY3pqMdEEYDU5S3hxpnBqS9l2pmD8ixMx1NYJDZpjI/Gqb6
eX0rUwnbG0L/oJaAsDm3Qj3fF3GTVD0qcdBehwaf79EVb7AUJUCtGW9OyEBAYVVmB6OQ3EJkTpkQ
yvT/j7MrbXJTWbK/iIiCYv0KSOrN7ka9ur8QbbubHYpiK/j1c8oz8ywhRowcN+59L6IjSNWWlZV5
8hxQn6ZXNS28yrrNqLJFq6s7qt/NMHe58UCsX+e3ysLphRsCwxegQwtihV2oZUhaEBo05ra1f1ks
Rl5+S1dK+AsHC9U51BctSTwOIqLjCeyBXJzqTKVBmt8VLff5mICA5KusHA9V038YkaTNMoGBRZZn
Fvdr4MGlY0f1wB7up/DD7O5zFeiwdA0iszRzQHkC9wNUyUKegGt6nOcCdtJmoxs3TeXSzkUzx8oe
XzpEB3bmoNhm1HKrRwNVMNjfraR2uyw4P2FrBmbXHYpNwEdRGCDZDTps8zUI/ykBFY6PCVI7iRqG
VuF89ZMhBqFbRSCWreUEilMdd5naJS4q3sUdjZAnCqem3tVm9aE1g+ri6ci8BlgC14n7tQrOgvvF
MYaKIRhCkBXRZ8FdYYS0ipXBCKr2roZ4Q3mntitPvGUTuHNl0R6t3TOv1LVtBNQBMwKzYR+5Ht3Z
TgWCWmPzD+sGLO3/mpl5pSGL4qklMJPo4Du1B1/8Qz4Tc/XXgjwCB0+IIrHbxDQrI8jTJ7ER2uP5
ASyE9KDck9xgKGyfPo4SdYqTkql6YLa+Ed7qCYKUbZrd2sRbhdMsrsmBrZkHGhuBqwKXVFB2mptr
ns2Ac11LGS2epAMjs73VdXxMmz9GWu+TXI7OxjFCpwcEwkAPfBI4mCmK230Sw+FgrWml3GnWeH1+
RRZ92oGJ2QCsQSOlUic4qXFl36K3tvFMBVTETakwl+ml2F5uz0LK3wTEGbcfoccbDHitxuxICXut
7ttN4VIduoxl5zeXY/8xYSqob2ThHsIFMydnjUwoDmN6oNRQF766Oj+OpYXH1YabAG8fMETPjmJG
zbwo1AguNHeVj2KNPmRp8x5+fnYOy6ozx0QuS69vjMxr+Z2tr8AEF968CBb/jmB2PuyoCCHghRFE
5Q54+apEheCqVDZozK5cYa68GdYGNNtn0HUoIsZhjTIbGfDvg6oC2Lc7vyjyI7NnPEBghFqyXIlO
mFkgABoqvS1pqgdJ9tgrmVugNTgyfmr0hdkPGdzAeXNLZ0dCT9BFhsgDdcvjvYx+f+6AtEsH8kQD
BP/F7BU/GVJXrMFD5IdOx/XX0GzyQvB757UGQyN68W6aVNx3MZjJsjh/KZDN8O2arsU6i/sbFABg
qlTlP7NzWjnNwDKR6YEQD3a8SbqVmG35+zreqEh+oMlrdjqrTCAwNiY9MOIdy11n2Jxfm6X9Buo7
eACIkKLNS/794CJD8by2c8a0gA7brtyiJJHlK+CTpeU/NDE7o3k8DDlagLQgBo3/5AvtporRF7Gy
yZYmCowPKjgNbKzzHA/YTRHokTVNC7K25m6i0slz2noNFLi0wyRRGwi0Ebfh/XY8XSRhlIomAaOi
SjfJZF47uePTUcEbMeZbatXe+eVZHBXAw2hTBGnGCQvTEEaKWakoikFoMH7t195Xi0tDTYDCwL8C
cNDsZGqcO9OoZlD3G6PwxSoE3fCKF4lrjLriOcZg/MN1gEQlsoeg34H+wWy7DZNSqTptNNSy7yz2
HTrW5+drcTtLsCOYx9EXa8j5PNjOHO1HZVsQLcjVwq9jsBN9qumaj16cNXhNPKIIgKfzZAi3IBtR
DiZmDTKUZDJ9GpKtnt3TZiVcXjKElCdS5KBjQSfLbDRNbzoQRcbqd72ae5mRPWuD1riaCmwdzdQ1
FdylzX1obrY4rWFAXBzKBEFn/ADXYl5sQyhh9M/Uebt8lSR7s8wZyDB35tRUPAIy6igoJHdv1vAe
Tlu+xne4PHV/TWjHG6HWAKyaepiw+HXibNh0rTfXarI7P5Cl2OBwIDN3oJYNJGIrzBgA9ZPYRrcx
cwdrl4Qu/QpD/x+MYVNDzxLVcaRfj4fEmKK1VMFhLep2vCZmbjympLHwQCjUa0M4qJXU9WD6yGum
BBy/EC04/wMW5xQkGYgcUBAF4crxD6htOwtju9ACNeq+1Tz7KZoQ9Rlk7dw+XNuMSycZAel/jMkf
c3CSoxrQ7FHJ4fn4hv8u06tV2ld5eubRgmyelkUaVDSM2XAKI58qR/rW3tgnyXezWnkyLI/g7/dn
I8gzDUKFJNUCpLXcRvvNy6vxH/BNCNv/2pjtiWJMp8bpYaMJJ+EJY3rFztfcpOpfz6/92mBmoVXf
RV2qmjhPAOHskKZ1daX3E2Vlh60tySwwrWORCqbDCvx74vLGugpL+1+cKki58BzBf07gtkU/Utaj
Hwoby4++KcTj38Qak8XibB3YmM2WhZ5JRYGAJZAy77HYtupV13/9w4KArQSAMPnPvCSWO2WUqRWm
SstvyvBHpScuGcJ/uE5Ba/YfIzMvylotV1saYhzGPeGOm4qNnqwxYi8u+oGRmRNNuzopqAEjmvIg
GTMuzw5QCeCAXIVMakHe59iToLu2h6KjgURuhUzxx0DWgo7TAYDcD2SL0CHBXQaG52MDE9FQ1leQ
wxXQRzDdsr2YbkwytwMaBWrXPzx5s2MRqqPgSmbgEZCSjS0gwTCtPHJPXTvquegCBLsK+Fcg3Hs8
hFqIibcCiUjKxuguGtRnNMMDe5VXe4evdXBLp3TseJHyRHkcBGeyOXCOT4jCITOzrtCDuvWn7Ac0
EtGvT6J3UKWcPyNLC4OTDBtATyJZN/PwDQeNRMJbPQi/AeEQlisOfvnzAGVKISK8PGYbV7Ra0xsp
3mYku+0LN2ke/+Hny7IbEjRY/Tn3Ii/70FAS9J81o5f3u1YLzn//1EthXlDSQ2FFNknPWexiKxd2
6sRGUFuoQl0lJjCQKw5kYYog2SGlSpDMBLZptnONCmj3GoxLgVoI9YklzvCuiFi/Oj+QP8+u2Y5C
dAyeStmthcBkZsYpgbZs21ENFKjKtciig+rpQwgLcclLbeiuLYodT24acT+C5Wtiv/Nu5QAtDRTA
SFkvQssYNFOODxAYX1hk6AoJtqFOdlWi7c4PceGASmng//3+vBA2VVPUEQ0g41Edt1HTbEQZuxpX
NmF4ccYB2Usg5gGoBQQc2YXjkRhs4kpV4u7Sm3HzHfpEm/MjWZgpDcJauH4pSAERyB5/X9XLtEqG
jAaK/aMPujXA3uLnceixpVFcPwGpgtuiUHXAVwIb2N7hRb884kLJ9u/3T4pOUV5aJrcpoHpfY3UH
hJ7riJXFXhoDLhQpcQZuQ5A8HU8RN6CcbqgDDTKcyeS90ddesKcnH6VGlJ+B9oZfwfE/NkBaQduW
pX2g5NsCQJTETSL/0mWGCeTjIWkAkSQwNB6biOIw75kOvoo8fQ7j1GvalQDo9ETAAGYIzFSo054I
jFmdgcZMS+kDmldbXFJeXfmNss3tlfOwZkf+/eAhwoBbVzMBOxHCeK74FOxHoXFVrLZQLi6KjSAC
ACdkluZphVbVCpDsaT2aSEqft+RX31kuNdcInNfMyM13MB4N2crRSNU+KFt9S3l2nbPqp03zj/Pr
vzRt6GZD8RxNCwSJkmMzaom3/8S6LkjTwKIJwE6Fmxqj3/DL4dx4CiI4QjgPd4Uzf2wJza2t2Vq0
DQxzVxoPvXNlRq1rZ09D9DGmb+eHtTR7QI/gtYjMOT0BPDRGmyE5qLRBPV3FVpBnV7RZuUoWTSBf
LhML6OCaY0PQ6arlXZ11QZzqLiPQK1Zcm23+YRwWusQsBx2BZM7s1nRJlYE4rQ2QWNKFr6uuYa94
gKVxgDiaIvTGE/VEXYnESh8rOvZzzp5alMpKcq+vFa+WdpkNKA8eQCAuPsmPprxTc4g7DfDG2Y3F
9O9OZWxZz31m2CvRntxGxzEGIkipF2vJfMFJrjTJLIbUTC4Ce+pcq7gekg3IdX06PKV8LZm9NHWH
tuZPFu60A3CWItAHSJ68oKHerdeEaJenTm4yJH5PKa14nGkirDF1kXiHVoxIb9jk2WsJ8zUr8u8H
3sZQI6jHtbCiK2KnRv2f9hpL+06aFSDN6Z2J5cE+A0EdasEnVBhD1Dkxp40IkPWHgmLt5uPKrby4
KAcWZotiCOZkqcNFwOkvUd2EKXDya7iChUgW4uSIjMDPLI+lOZuvMmy5nY8ljIjXeHwptJspMze6
kwO4nbpd8dYWb1FVeop2w7U73tUrg1xAXOEHSGQDXuSI2+cFJzuy47S3tAGwJ/bWW/QG8n+PGavv
J5tu6GR6Y01vDZlhNIEsn0z+47xj+j9+AKgGpZ62fZIcZuAw6AcNO8bm+1L7Uvve58W2Vq5J92qn
m45dteqdTi/OCslh/7U6i0rLsR2bwoRVyCe5NQKj2h+Tn5Gx4kSWjsOhmVlkV6d5Z6SjOQS1/WaW
P1i1ZYAWXcy7DbadQyvzK36sjJhIK2AgdWOWuPFKv92SL4RsLWiQUEcGwl3+/eBU82ICH+w4YJPw
lHlENH405TvFsTcJiX6A9+z1/KaQR2vue4G3+XOP/KH6PrZH4afGOJxAfgYSN62+VovK7cS1Omi+
hr6QvFq5HZecCdrD4Bclbyja2o/tOQVNwQ0UiYC9peGzvkYaJh+DJ8M5+PxsF+RJqNl9hc8TBob6
2LcisGpqLkpK4GpzC6f3iXJxEVZ2L+HBJYmYTl9dlMcJ0rdRFejVszNorp5ukoh6LHk5v1KnMyfT
IZB0gJ4DCGPpbOuBXrDsQMVVBpVrgo3dWWVkP916+DhqYSjlIrI44bEBrWop0mksg3jrqBvzyxlR
D9vku/PDOPX10sqffluCTNf8OY9Ox3hKeljJQN3q0hoaMSsLsjBRhxbmD/oq63PDlhZUeyt5/Azv
/AgWvw8+DqRDUKaEgvXxFo4b2nQMncmIIveFR6OV3NHiMuCe1YF5QG/yPHc0FcY0xHTA563RLRLV
zfofiuKrjl/hjXR+KEuLQW3Uc9GaDJjFPI0nhhyMRnFWojXj0cJrotwAh3PexKmDMRA8ooUbYDuU
1+b0rbw3rCzuhyogSear3U0zvRkA7aNVaJOUW4VU2/P2lqbvwN48i5CanWAib6qg1npXzcGbbySP
egEZRcKKq6gs1gKLpTkE6wuScdILoL3/eDu0ZuoYpU7KICXJqyZShEmpN+bOyriWdp3MgEkEKehG
5ooPelraRZdYOP4gaLkGJcLKOi0OA+8JROGohILQ93gYSj8WdjEoZWBrNsAw1qdagtxThMNas85C
IIZsImi5VNA34//MQUtUaHABcVrhisvdll0r9TVkrl1iggZbuTLN66Z4mjoVP6JyNXGfl5vLd8ih
/Xm0qSddV06wb2bsg+vqXRGmrQvowzbi5YNeOitI/qWZRWUZaHdU5VV13kWmpWFqN2ME8tTcKy2O
IGu8qtfIIJe2x6EReSwO4oapy7omETBSEl+p3XB/fs4WPo89Adkz5FDg8eY+rxlph0J0wQPDTVCp
WvNDi5/HxzWZ1IKEjZzCg18fOzmfwnJkwDJGbtO/Viuh7+L3ZdsTSgmAGP0hvj34PldCsKFyfD9k
L8WOpM/nZ2dhhZEWxfVP0e+ko5Hn+OeHoWpFXZGywOnirUn4JjPv+zXHtjQGXAjAsyN3gdhp5mfy
gTU1kmUsSKOPtk/cVlx+b8ob5z8G5A84mCTSN0aP6IkFmvla61+O+nh+lk4jdFmV+vv92SylTR9D
smZgwViEbm/sROg7BjQC386bWbgAABcESgl9bsi/zpN91VD0FVjZqqAgUOUVXK9drYwDlBdfw95+
U6I1+aXF1beBjYRCJFza/IZDP0iVt7ZaBUZfof1QoNRTR9at4vA1We2lLYCKKxJX4PRGc9PMc40V
q9NSaHUgedyfymHlClj6PKg+gFaUJNAo9xxvACfM8sI2cUoiprIbMRZiD0W6y9tBUQg9sCK3ycE2
K+MRol4JtllFlJts0L+xbg0fsjAQ4OpRCkEUC5z3nH9UN0M17iOtDci7aG5EeXFCRArc/f38bBmm
Gg4mTvD5zvTjh4nszm/gxV+PSgj4KiQOcl70hgQx0jo1Ph+9690Pqqw1aS/sV9zhCMXQpwek3dwZ
psxW6njMu4AAnExQs88r31rDby0NQnKJSyCa7Gielb2thCh9PRRdAG5uL9uEyRplyoI3Qf0WuXxk
FmRuerYIVZUUcWeEbTCat4LdJOJ2BEp9TYBpaa6Au0E2V1Xh3ud6E07b1FGqYK5GEHlF5WejfWqA
dV++4AdG7Jln7wFoqcwec9UYb7XXlSuX38IYAPeSBHXQlsSKy6U6OHACvUe8I2oTKOEu1Tw+rTxY
1r4v/37wfZURu6gMfB9Sj4rzNFBvYivhx4JPx6MeElIArYFPe74MWoz4XdhZGzRYYa6Ovq69QStb
lPuoe714MaSWhQ30KZplT7KdpOFqJ0rGgzfVCfJxZa5OjwXABiaedQ7k21DAmdVuusYxWi0hegBI
c3MVtiuh5sLnEZ7hCkKDIJV4k9lSTJrB4lJQePDI5aB7uFgvWuazJQ0bBKvwyppXUDqiWAK1JgBM
os+bPv596dz/d1MOICyoMqPIfPzz875uVTXtjWD8ljffQ7YSgCzMjsQpoe8UT128oWYbVae5NdSA
GAdOrm1pOb2AwmilwnTqlSBZiNcu5EokXfo8fZeWRpPopQrUIHdjw+OOH/Iro1uJ1E5PnOzaReUX
+ETATObNjWMSt6ToBjWw22iTm5vUItvSvJxTBVZwgUrWKLinOe6/1mthh0qtAcQyuJV1rYwbNgZE
X8l4Lk0ZWA/gxKHugsh25v2qyLRGaK1qQaWWV8TAS3CK8u/IsaKp2r68OxyZVWjUAAoPhw44xvEO
s+0ozpWwUQLLLflrHL6c38ALC4OGDweqgLJ2jsEcfx5dp3at1swOkr597rIQRihoc5Xn82YWNvKR
GW1mJjf0sbBqOyi0ylUntxcra7JgwESVBDlAlCpOmyM6s4Vsn4qDqPNf2pOWrfx+OcvHWVopigAg
jMyi4S0jp/HgxghpqpllpRlBkf+K2i17I9Wd0LZk2ibi6+KpwnpLKgqC6vFJVRndhE2S1eCarjck
ukmHq8s/D+YG+Fy0SMrOr+ORTAaNp54oZlBqbor6yVq2dGkhDr8/21B2QtKRqIkVqI88zFw7WmtN
Xjh9CGuQvAKGDKgYOlsKENw4pVVFalCCGWoAk0YWp27NCk9ZY/JcGArAW4hpQVCPPPmcgyrNlKIZ
WU0CCBP0D+G4UmZa+/xspnqtThMlA7Nm5lohdCO8ixf66NfPjhyjCSeFwOcTw09jL7mcihK9Qohl
0agnwTdzvvo67YwpjdIpKLp9Zz7o2btIL3dOuLplJx0OHfztbKlHhYF9tuKAHKe226ChyhpvdLGy
DPIjs6ONKBPxBy5wwKDmkVqsk2wy8xR0kVCXz0QgGupa/dP5xVg0Ao4R3H8Ai6AocnzqGLU7JeUh
CVhxD/GTEAJ9xhrscNkGINpYFiohe8c2urRBitAALNDUbqKsdY3pftDWKJcXTp/MUyCkQikEB2M2
EChRhWmYgVWIlF+VdhfG16ECxNXz+elaOBpHVuSvOHC3ZLQgC1LHYKUzPivykIXb899fcOeQa1HB
iwzpKJnkP/5+nKcAh+fg6DXSvZ6+KM21U1zTcXJbo3bLtf6jpdGADhgJEAlyPCmjD1HmWFkHpqSw
NzbW4LyO3domXqiUo51W9gKBxUjSts4C0bBHebcuOAk0Mv7kg7bpCiMG9oFd5Shix0Z9ZQt9Y1bm
RkN3GsdttvIkXNh9aGIAvg+wccSTc6xADR0cokhWIK48G+M3Gl/n/fX5VVuaR1QTkO5Ho5hcu+NV
a5OQKSAFncA4Zd3Rvv0eOv3KW2ppe0uNFqmgCCtzj6OGqhnxXJqof2oFdB6c0h1A9/gPYCUTA0Ex
EckRRN5zr9NiFQxWD3D+pJpcVlq6S0bhmwlNPMbEy/mZW1oclOalDiXyAmAGOZ45OynxyqhN3GRV
4hk9EijJY5jE/nkrp29eSaX018rsxrGrRDE4dCeCQjG+FVXntmUHax9K0u5MsuIiTof0J/QG6hNS
VUjTys1y4CJaziOeiHgK0o6hUq56ql5sNOXt/JAWrUB1C7BVyPGdYNbD2EQRKwd1khoqEYhWpodp
KEHaWkUrt9AC4SXG89fSSQ2YJCNDtx4sqZpbFI+h9eoUX0by1IDwgXTo54v/H2mK0/2ONg8KEDRc
uuRWkuM/mMUuU4iegyYOzIugzNmAXhOsptNa/XlpFmXvgnS1eGPMH/mhZgr0vgmcqoQDizXiof/g
pL/OL9Wpd8BQDozMvIPR1Q3jxQjms47cTHy4M2izssEXxyEvVyR0pG7GzMmCp6CbzMYYA8vZFdO9
Mt53axpZC6NALYCg+0YSmJwIGk4ZuqyatKn29zbXXTxEVtz00vfxsEBWCnhvONLZLIEdEnhjJ672
Rli6tpq5l/cnoagMvTIkOpF/hKbu8Y7SuJEWeAWX0Pjyx3IbP1+8yoefn2dps7CGN7Xw+Vh7jqat
GT/9w/fR3AzEj7wF5lDlRPBETW212E/t4Gqo6VYrEPKlBQBA+U//FtJp1nx+oiLnY1QU+8xtwreq
uvgdDIAHePMc5B6RsJsXxSdSMssWpN6D+sJDfzgUgf3zM3QaO8EC9E9tpIzw1p7fwqUu1Fat1Hpv
dF5M3Mq5TVWXFHdlChjsSnLqdLJgC7g/WdpRrZN7i/bJwCrScuCe79h4W0/84uOArgEwjKMWBtEr
/O9st8aA+sWTUe/jMfMLKHzEawju00tRWgDeCrwdIESdb6iuVcqJFFO99xvnu+P4XeeZrir+ZRw4
0VJiDamDOUKhIFbSRIPD9mAt9cPJ8XBpnF/2paVAmvY/FuS2OLgphJ2jyiNgIe9Kb0iIP6zBTU/v
IswUGlwkTRxiSE3+ggMLTmEZWQVymH2d3RQVIGlXTXfTrpGcLIwDZQWkCJFvRkqNyF9xYCUagWWd
cMz3Tcu2KlTyjLXHxZIFdAXBxwKagoWfuVgrTmPhRHa9p8lzWT00F0fBoDaBiCYoYBAMn3hwJawm
NU+SYj+GD9BSLS93UPg+apBgnEKvJIwcTxBDN5Dl5GG+b+PaDw3qtsrV+a20sNAQpEFeBd0gciVm
h041QJYytma+7/QtU76Z/AZkkfkaXcqCFYldMXDuJE7MmY0jNNU8t4e+3IP0h39+Zs6vNeexaAH0
MkhPgDIA3vB4psyOQQWaCawEvWH2R5w8occfLYcr07XgcGX+QyIE/5BPzs5Fhiy0MFpceYqR3aWD
4SuD7tetsxUETdhu3bydX56F/XtkbzZxeVyHPVi/y30fjxtTbzdkrRFAfuE45QIEHw46MmvIQqLr
9HjiepJOIhNWuQ/rrR3Grm67tb67fBSyEddSAeaTzvfYRlSpcVmGarXvxndN+4QI8vnvL40ByBwH
7grEvsi5HH9fzS2ry22t3FuPtHUdfpvkwT9YgCtEphMhDZiGji3k6TCJRq8R6qD3x04SzzEqd0rX
arlLu1h63P8xQ2cTVWfopuIGzFTFRi8flPQRDUCqd34sS3sKtXtU11HHR+J5ZgQ04swu2qzc185n
8ditdWItfh7lMbzRcOZxSx1PFc97CxgHgg3lICIZ8k2e5ivrvfBAAwLBRhsClRhghHDHNohWK3aT
quXeJoqrdleGHfoR+0zTdFMooxuj+jMw4rJVtc6lnSZ7ZOEDlniS7DwueTMZxZ5Nn9R5VusXbfw6
vzwLQQr8PYI5wAaAcpx3r0MEvIuKAVGvWTieWtF3K8p2k1H+tmvNdaLL+Vwk5yeIjIhUv0GgfTyV
eosHTtOExb5HNysFdZ5SQx/SWdlzS/Mm28H+yClCBXqW9KjSuIfOOKzU/Z1t7Xrha2v90UtnBxz4
aPQGSg/7YmZCRLmSWjXumK64BbJjk9SF2wzfm2ENnLKwQMgT4Y0OXWZc+vpsxgZNL4F2HON9W4i3
vlR9BGougcKl2fYbMVivF+8HpBEB/ESIgVf7XBXHqVs6NlmZ750iINhv6TPTqDviXxI+nTe1cHSB
QYY0HXwDGOXnOM1MFAiQewPBgPVqur12+WWGVhFwgKGHCFHAfBOE4xTyFsuyz5+SzuuiNa8gV3h2
laF+jlIUvi6b2GdeIaomrAxHWJyaPyPLK0S6s9vCy/ptS3aRsw2bdFOV30NtLeJf2HpHhuXfD+JY
blrNZNGQ7YUyfGvNwbcEvauK8BoULSsHaYGaGOlQZCXwAJPiEtYsYCNVnIOCCZE5Bc9YlH63tW96
/y1lP4rO2Zj2h+k8UUjEhGbrdWtHbCH6QSqWYG/ArxN4p+NxoqMzUrlpsz3Tf7f81qF3aMPYWOMu
rK+iYVob6sJ2RLyA1C9Q5SjUzPOyvHYEi8SAZ870gCKEx2wI/o7Mi7LCy41PM7rS602DPgcN9F6s
fnDopnJ+nD8SfzAXs02FPCocvkym09M8E6utTNcGvu8n5V4NsWtRofLDONlqEX2ihbbtGvqG0hj6
Twu3oGTTK802woOgGNsCadfSVxMw93FafZz/aSd+CE9k2fEsVwNdyXM9k6iw+3gKSf04iHsgY9xR
3XK+0eMdiS7OVMEA7iRH0vRIFJVcqYMNTgUboHvfsUdaFN6ORWuM4UtDwRtHlrGQ1z3hDDBHZdRi
u8X3VRcamL4oud/8auqPuPp5ftJO9pScKoL3GiS8ASS1Zs47z9KWilLnj6Y3iU0Rb89//uSE4LkG
pV0sCxy2rP0dT5RRaqM6cbN/NOhXVj4mYkf4blD2oQH+IX3lZlgYCwgiDbRjgi4CT2g5qweronXK
wKlZ8ccSavHkRn04P5alz+PhrINC1QKMY15Faoos7PU85o+cfkUbWn5d/nmUjoCpQp3KQR73+NfL
3L2dmRp/RLP2r3Yt4Fj68Ydfn80N6wqzsxLKH+viwzPpSmbvJJxBPuHw67MYV0/bqNdt/Pb3dNwr
70P3cvncILsDh6OD8eWksqs0Q96jUFU/5uWPtmy8TtUv3qiyjRmvACRWkSSe+9YKdDKKmmBxY+eb
EAibzbtB/02t23G6UpqL3zWIknApAw+GVybSJLNjoei4GO0q5Y9DjIRb0UJAamtYz+FaN+XpqsMO
oHMAQkCV6EQ+BlgXp+qjjj+qyaZKNmuSZGufl38/OHCCkLwpc3y+a+4S9pxfTMAlp8lErzxoMyCv
MU/nMt1J4yjE90lr+6KK7uu68FS18IhdQh14TfT3dBcDtIMIAulpGEXW5Hg4udO0VjSJ4RG4Rlcd
PiMLGmvfL93JkuENYHEEDHhmzCGNwxRlCCtT8ThYg29U3NcudoIwgGAcU4bvn/RPRGGTx2bSDdjI
bhN/i5XLv4+yMMgogXyRdK8zR4Kpq0cbgiOP7bZxGPByF2OoNLT8AFGD0w6R5ZOOk6nI8lGzYuPR
yd6N9DGBlgnZrvU0LCw1zh4OOt7k6JCaR26Auo+IbxL9sdmDKBk6qsUmvpgvEAM5tDHLK/St1WK3
wUaSaOARf4EkzEqEf3q7wgIAhajKyZzu/ImnV12HllZYYLFf0O+4WLZ5+UnGawgsZWQN4rAwZ3ht
oaEJnWWSp07+/eC0k66vAEuh2qM9kauM+GAoU9pod/58IFhb8CoSHCbbKUBYd8IYWfNuCofQpI+N
aPXHMoKookj0NAISTdujubC6D1Non2mhRXdcG8GHOqCRy3WmQhSeI8ioealj1jthFPld3bY/G9v6
STLg2JiRO+1GLSLrY1Lj5HkyKzRtWDHKXp5Ow/BaH+gvU0eLC7BE9LrOSqnG7IjUT7nCNkNXKjuH
m2Ifi07sldExP3Q8HqHoklvKtlWZig6Q6IvV8bazUpBVJYAz1LUC4SSqcq+PLCTJHKFeJ2H6M1Wy
eMtak7uOnuVbqsb1ZybU7k6ADvC2tFskHrmWvMclGg7ceBw17NEWvjCP9O3E0djs1bHxzovWQGnI
St543ZqZi975R0iJvORDU/mTNWWvhWNVfpeo/RbDp1tWlMLr1XC6SiCT59qdmm1YqOCaa7NnEIdE
d82okA3tlJ8TxGa527eTFrtWZBdfyihit4OGxUbPmPmdjepzOJDsmYP090plHKocRmflXpRPpurH
aOihm85NpUxd1jpvA6pYzcaGttxOZd1HVvevqlMKV61G7dZ2MOlu6ZDI4y0TP1JWWVicypjQgFkU
zyOr8N7RFCe8HiltvEJL9QcrGfTKtXlZ5H5ZUjvQO21AVSAuvLAugEzIVB49WLQafyWk/4RiQbOt
WfNeTsiFuTFVItXVSYxKQt7bLwPLX0Rjv2rTNMYuWrYI9Lgz5gKBB1prZYx8MpU2c4s+An+f6YiK
e52ilL9NGzicPAojr2/Ccp8gL3OlO/wJ2PJ3QxWQZEhjzR8asUka8tmqA3fDyhT3TjMNrd/YnVF9
a5Sq2w28/MoH3Qq3AO+jpb/pjScz6evOCxk6v321pSBPjXq7sT1bjMkj8BFvpdmWuEsUUyANMuwz
nryrtRWMacsaV0nLt0Flv0RcK26dxboXOgKdfGU3eKGeWG7CYnvbMJNfO0pngi0+YeUmZ2lc+AS9
ZbctNF5ql9Ea/BIRZS5Jwn5jmmmyq9IpcnujZb6K5t8v6Auw6ywrnvNRRC6pMn1TVtFr1yj0xSy1
6nocm9+12Ta9a7KovGH5qHhda7x3EZ0sX7FoY18VyaT+7g0wUwN9Kjz4t3ajgceXB6TNwJ1Wg6Cp
GLoB5IhZhZgmgQB2hAcoajYv0O+YtCvwn0YxWrqzTr8PCVAEU8MntzbayhchzTzRO6Zv5cmXmdal
bzVp124q28hdo+2qfGuLfsJWMjRXG8hdOlJSuvqo1/V1MxYQTu8M1TPTofbKqAZLWF6BIF4FvRZB
k4iHNFLrkzELtBgEIK0ufoIytt5BWyTyhlA3PEerqbYdYtS2vGa0f9NJaYq7IePfMvDZf5MKeRq2
Bn/WiuJuTJUgtyqm7KaelQUElQhUz8PkKRT5D9VO4XiGxNAn30iGNwYmpuGG20l6Z/Qcbq0rs151
FUZfGqFh6pCP0e8ZJegoypxseC4J5NSvW0OJrgaDRY8jGBIUtAN1DKGWUbqZEtGdPYXRdd0WZbJJ
FasLd9ip9xknuzZMErfTsjeLoKcd1yD3TfwAr7FY5cWZ0nVuFGnJN80W8QMXYeYPfd/Xm9EYbgdS
4/CVCSPML4Wwf2m4KLciDsmvkG+7fNsDnb0h4YD9jy7se5HqWghcjhmBs5bY33miFYmfVQZ/tTkd
n1AM/AnWZ3JbtP1DmWMxlP8i7cuW24a1Zb+IVSTA8ZWkBs+yJduxX1Bx4oDgCA4ASH79aWbfOieW
VVZ535e8JCGEaWEN3b0c1/4BYFJoYkf0WRIVQcvR/gZc3yzr63g25ZiUwP5ccy8s16Vnjz/V0LEN
1WH1aFvj41znLyDPyIuQtN41KX16HbY4HrjNVqI9zWIgsoY4t2yRIjvKQOSup/UMkNS1VTCrvqK+
1mNcVvMblIJya0ORxCa/2z4IIZw3uCQtzGhSBWMfl5nrpygUuqny2xYQpMGb7aT0myg2xo1iGpa/
dEtNUloatrUGw+NilJlT3RSLpsa1qgDHmVCj7tOuRCcwSJB7WbRqKsgaDAQNTwXxDd7qEWJwaLXJ
WL+lanpppjJM/QrkZ0nm6orP3XVvsiEedAkQnlO+RWEGGymzuyGYSdrrjq48D4L7toFh9Yx2496V
1gvejT+TK4SdDE2j0pCgPXo8azh5ca1sKTF1hk7vAZ6/Ip3RcK3YTFNd4ZhmvIndeaBZMihRxlkd
gX/oNY/21EoZByGSaXRgYwrMyDYPrGQuwXF16hoqkPiJNq1wqkpDN41FyUpkJEyECvMbOhZVXKpy
Iz0WMwf7Mmj8MLzUag8gsr0jHa8TkHNxR13dQj8jhy5z3JZD/QRB0XItJ5usPFEwHFrW7/1xhNAh
k+29Qel7S6H+fQ2MJN+U45zF4WD+TFjKBA+uTEIUwXY+CP6bJXOYVhE1K65zhvtoDS+tLAvsBjMv
bQktM/SJ3gGtwla1lQ8vsIfmpSymKYWpbi6bMOsfQrRDhpEI0PSaBaa4HQhzVpBxU30CQcR6aLYi
Kxt6YynHvEKqmMRz19EEmErcwsFhL11X/XJ631v7sBSxXQiS6JGwRFqquPB7LFIUqN8uHR5s4zwR
6bbAgljhPpQ5XYcq87tEjKh/UxQrkLHx2dahXZ8ymTUJhCZF4qKbzfWU+TkanNf9BWxzHdd52KwK
0QUHPHDtraGFuvQKKG0UBHdGkSbIkwpx2MYUrtqggaG5iiLG4zAbQwLPdZjRrLdub8A8dl+ozp8H
EmZPZsib2BvD9qqEZYlJnoOn1cObkkGL+zTCxduFcxvJlaVHGvOc1r/7wQ7QLLvBK9/3ZRVPzP7N
SxT7Ui3tgzuM/bi1fF0Md9p1sl89gX+jaXfZReR+cCtx3c5TWV24Ki+K2EGnhi6Zm+7aFsFD4ZsC
B9wpY9/rXng47GTeNlsrqkRCimwDJy70Rghkjus8Y5uuV/qi8C03dazRv4B22pAAldzGna2JXosG
smWdMy9AJbzjdKr6hNQgjiuvuuUz5SvmZt1qtByN/9GnEf/Z9UGVqNbqVjgv0H/xaSqkRLuiKJw3
eIP/0Ml5M9KsoadQA0SOCkARbdw8TFvm/ea0tuO5YMDig8kXB50A1SOvkKgTWRzlBpPw5ZAgy4ZV
hnRp4joFTKjJ3sGELNejLNCLlPTPtGhFUhL/ZZ48cVkM3p2hBFJRofxTNXV4m3Nb/QZVxb4WIVOH
OWRs45Q1+P2WyR9rPjSritnTlkvfRKvJLe38Bhr+bWxVEb+y22iGVCpYyWFgmiglnfKGGK3T4JUV
YAKsIjMBghripfNq1byiyim82HOr6oec8AzGdkuzvQsh2SmxREt/KhN0L6ToX6HI+tNwnyXVnPXw
6HK0EjEHNjXjQ9sNcAgzmJ5rux+0TMvCL+0kzw1ajId4rH6P4RxuIEqtf8Kb6FJkc7y4cgUKKfnQ
tauMW+3KY+W0igqSX4Hf3t2Ryti7fvDFuvWlh63wiyLJeV9FsRQTeywGCUQfI30ZXA8qaEjMXT3P
KQ8ssraI/Ydlg74rSf3Y+X61gklGLGGLduvU6CwKqA3wQtqq+E/R1wOc187vsDp9lG0amKrEABTw
6lpdc4V4Ahpes5WN5rp2q5YcSunX9RZqnkKufTi9EPFm+boo2yItRHZAwe13U8D9a7w8oZ6aYAsV
Ao1o/hNFeoB592BxAvz6Atu/qoqweAYgK7yeJclXYw4c9IQ7vR/8Ga590w6vgnjDwXKtu7bTQDlF
AZqy8kkltqdwFXKG0EfWmXPAbobDxplykTM0NNPcuiJTVWeQx9doagevFdWEQbUtfMm5XnNjgx6j
LP9FY4NeWBl5/MYbkGoOAEDb2mJs3AupnVtUMjV0CTVtkspV9rbMPapWWdgh78MnFFAA4HZvW1+E
YCeVv0juwc+F9N6tEwkDhUuTXWoOgE3sIEH1ZKmGXwjKuEklgWaFVfvQSQIZoLmM2gpGB0Y/ex59
HsZWUGIdAMyBlJZswEJwaLMC/een782FDTw6fGN3DHdy6GXcd1kLmOQskoLnB9uZ0Oy+q/eVPTw2
yOpfupGE68fnAW8/2vyxrKruGruqkxF1xefar3ezzOCk2SpI0KMPtzprsguHQHBSODLcQNKB4DLT
MAU4ub6EnKHdPYDbQuLQZW19w03WVrfQrHgYfPsV/YN6dc344Ib3zLYhNjTbqoxZW/6qPHWwaflI
2s7DeXX1c2Z78jEsewf9pMk0P0tXjbe6Rde7ivspHtECpz4KX7WYn93wrc5qtJ6Xlr3lvme95nVu
x9CdAdxbBC3J1iIw1QODKsyzz/Hr3aYJ3vSs8Ay69B6izd5qmuRTkyuR1DnuRRX2770OOW5Z8+ya
EY3SZ4SJ2dg2cdBaHhqVlnXSU1Be1BjZB/jEj1noimcolwc/oeGVXc6e0+IZ7YMyLkfW3LKGjCpp
SgS3JYgYqxL1+2sF7SV77cycPTRhHdUpmhPUcju76qGv/cJci2JRpSx9xHtZBAqXMuzd0dN7Magr
3aIpee9XP6dg3jc+gb619qSublQW/qKsduOqBZxy1WYKj5KxHQWpuhAQmzCoofMWQvkJ5duhwYZD
dZ1cREMTgDzjthdeY7/Zo/fmRipPmhoG0qvsN9KDk0hgiuJZYDFQfapQBx4zrFnLhqcZEJVkCh2G
G1TqP607W3HpBTyZumAukYrI+PVQa3UpqaVoXBh5zWZugbvnAWWSE+05acH951ECRu+IaTeWfpAi
6kcUaEQOwxIdOps9W1JYceCV7mYWpUymmZbb2YTZusmZwk8T7b1vao3wXi5kA5Z3ryChD6mY4X3X
hYTBzqbmdgwp5mDAvSvmUh8sM5c/CzTV+gHuX623SBN1dznQxjHB06MTE7j7GcpRjy2UCraB6USe
kMwuriEt5j3KggvccL8bgFhDw6IYviR9kSD1XsxkNCpljRW067qp/I1W7dqTtf2MWNmkFTBQtxpq
mau+anog76nzs2wGNW01B2EZcRUQfhyWAq9gFEeD3SZ9GM0bOYY/sPQshlcC+kQIJ3aa7UNTumZb
CCQGAr1FkLiOxBBd2l1g0PiACXU7DEXnXkeNmlfKE+RS9OizilJzl7pmeELWlG59i7xEWTvGYxM9
ZhoTo4UX+5l3zXJ7b9gA57zgv4JevsAxC1ZzRqML0yE2jFCpH4PC7CXPhmHVdXaZdLbpysSy7Tpt
KRNpFyLWGSb2FkDCKvGsEpp9brmtSrIlrb9trKnqErjPLXoAz6sW7lXkl1va/QjpdvD72Jm8dzLy
bt230rmiWQZUIrKx7x6SIj+zYEBoXttcpX65SMmW9R3C0CfS82JVaF3B7+zztYmCPi5UX167BtnV
qbVfJkvIq6oKgio1TP6M6oFeOqXuV102+7fMdc296ThDuAmVGTvID9Uw/8p54200ZKunuKcZ4mYb
aR6dSbRiLHtvPIRl9FhbdpkBUuUjG1cKnaJ9vZUUgxNdtKVVpTlUipqY4WH5xfCKPAKKoZ3tnOe/
JFyEKz5S+0Zwv01HM+rYhpG5mkNJ7gancpHHqSw71i6DRm1o/YiI2bnzjJ7ytWtWTT6Ia0MgpstA
w4qFqv+EmfXeeQ2aKof5Pigg7iXhMKegNb8xVkNelAFHxGYRXHAPfSQvR4h3PbkzcmGOsqIfo+r8
ItW8C8PE485w53b5DHkAT8IPiKwMGdUqiJWjJbTCc/koar70bw6edUR0qsvQeTCGynehWnQRYbCc
4MrP8w+J52AzUIS76xHh4X3nE8SUvi/lr54WkAvt24fOGQhEeCHYmwx5ZobEIfWhLvzxEq8sCnpT
VI7XuhTBetTybeQFjJGvjbpXPWl/QDVmhsZhV614Z0W3Wd3asDUgceQgFgZxx6oR6cPoFcmBPOFD
1T/PQHbd+SPhPAlDNmNacFUufdIKG81DWLA2bDKJrXJIy5Pwaeo78R4hE7qDnNIzkEf+diYTTZAZ
nmE8ssldzcx/dpDKK2cYVR9K7pDUy4pfqiMDfn3el0gv6FykvFf01WmY/zRNSCIJZmAAI05fBwSh
V9Yctr+ZWnbcdnf43X06dmwakhaJs5RESq8AC2oPLEKA6+jogeiMJdptgpjQBhexrkxcusJNRhic
9eA2/GcOzMMDBAyGB6fv5zWZhxvtG7oDki1XsSFiCS+swsVJouMIE4vouNWds6nFjFwIULtAGUgk
qi5n6o8b166mHehy4Y1r0Dhrqrx6sxiKh6Ez0Zzmdh2iR7ql48xGh5zYGWYLEUbh+knr0OJMWfZU
zQEKI85S3QCj4xjsJaXrwK+a6D7Qz3Ow0nTbmO8XtKBeAmgCdCxAHHGPyjRFEMKzqAqKilzq5Ft+
jpV8qpwBoMhfGJbzGbPuIZdFkXOi+8pa9V7i8DOwoBPfX0rIAHEAz49ukkdg36qwWVT0UbgfvDeY
UBzErysyJ7bg3+8fAyL9PjBIwOH7pdTIHW3d+oIjE/f1IGcmQY+QVEjSTyHSPyEK1dd4RqwzVaVT
nweiAhLygNuBALb8/T+lK4KsD1qJ+AHgw5fv/Jzi/uevQ+4OaG4AXdCdFNpQH78eThG1qFB0DwyY
dRFW26/XZgF+fEBcgV/07+eP1gbhm0v6DJ+35XUUXOj5wkybAPmIr4c5N4uje4BMJcof1kD39fxr
Hg/i7f/v80fFdSJ7yVEspns5bJHopmd2+OQioTwJAiRKoWCwfdwDCH7VvpAefr29Dot4krH73pzT
Hj21RACIoxNNhBDxk4YPk05WyBy172rEyzg1MVpZfn+VFsWKRf4SWOdjdVOR93UlIIG7d5GbFO6q
ar7LWsNh+neA4Gid8mbOJXSz9orq2IQps88BqE8tEpD0aD1BwdnFWB9HsFpNkWsi7v5Jojeiz86R
G059H7oeS4upBet+XPQ2UVgIKpW/N3gP4bEHxjqzCcsaHF24BZ+Bnw+s5ecGpqpwUU51h2Cvze3M
U8gvmE33ENXfvxEfhjkCTVlVXvAoxDASJYSUl2fehRM3ggCfiA7TC2j+U1uTtkG6I8uaAA6yd1OM
qVdtXFSOOyRhvj6znx8IaGYBpgh8NFi7ICJ83PDBd6iuZITYwp3F9eTVe9QqvDuptHtmpBNTAvsL
dCOQThYdoqOReIbaNSlCe+8476hpJWZkKOcJcBzU90cC3mwBFi/A6U/KY0ZAkQKHb9oPE0E40JpO
XwFwQF4LI5CFzEL2bXAhEhoQjgCwF8cOgvQfFxF1tgnot8HdZ/2q16vhnK72X6rM0aEGkJQA+Aru
8AKs+ThARwNEKQ3cECdCko5bXplUogwBGe76m7ma+Qhmv0Q3ahR9eGqNjgEawg3iYXbaq9kJiwuU
IMWDA5RBzBE/b5BkCm7huk7XtJpsazP5vrpzUKW9peMrOo5BtMvfFo43rEubm1XdgSUkbBnUMfPy
/s6eA74aPdt668vCechzuJ5fn8sTpwWEUxBv0DEcgOljGeQIrRhsf+7oPoQtjcrDREg8zhuk8b4e
5zMEfWG2YihU/OAD4Nx8XNqxABdLCZfuUbeOqdkpyDEgqzX1SFChEs7Ha6U2pLpAGIg88xlj9Zn7
A8waDqmPhwkEDBj3j6PTJfFUhzbbO3d94EGdl2OBf0n3MRJNYknEfki1nVGE+GyDcVSBzgGBBQOT
Y4IZU34TBqNk+4zzDbOs9f3XS3ri+6BVg7uwtOSCvNzRigaTbUqfSXFoG3NbO9Uldc6I/p0bYTk8
/3iETTVEPeQdxUGh3DqsLP+7VHosykLhXTBmkKYMj3al8NAWSdFCHPIcXkJyluJ38vdD793HiQNe
7pi0Fimp7BKaeHuHACRTbSBw+19swT8DHBmkno2unFoMIO11f7DJGQP7+fcjYEHxCHhbUNA/6RTa
emC0QXZsD2ZfISEs/G0/B9/HDkAydwkdj8kAhcOtoTHM2lfBVe1sTHjm2n1+9ABI/XvtFi1Y6NZ8
PD/EGtADwvGKQzhf1NEh99f1dPndHfg4xJF/UI+tZwMeUxw8KwW7qTon63JiC/5SUEFzg0/76ZJx
CBcXXo3+c659UV02/Ns3IHJ8QEWBcwWJ6tODo01Wmmq28kP9KwPAWX//AIFmDuAjDARsX3C0OkVb
kaqdouJAkRwncfP8/cX/9/NHUTXRnT8EGp+v6qtQ3XTBmZ+/nI+Pz/HCkv/fn3/cyNhFFbHQLr7v
qEQGgCuQGOl51MwTEZ7TCjxxVpE5Af4bmEowmo9xzWPu+1kZVfUh8B8bpeMRHc7OkZM+P7aLyuz/
jbEctn/saVv10FWBe3awVtKIWK+cJXO5+vamfBjk6FkI/Rrcf4ZBGoreafnVXH/7XcMsIEMFri4o
c3A1j2bRemzs87o+wKCvZne6ZKXa/Bdz+GeII7tqeubXjJX14amfbsb8289atAD94eU5Hh6fY7NU
lLobOQq8+6p4G5qEkjO+zgmbAQYa4NkRFgoU9qNtLhtgg0YkN/ejnYoLoGS+vTgfPn+0wYUFMisQ
//5ei3ENHbCmmM7cu5MTgFoqlEjgt8C//7jDJRH+rGeDBeoAfQzQz8acGWH5jUc3G0givGtoLIV0
4nF8mrPeQUI2DPamWwPw5hdrptdfL9OJy4a+Hoixkfb7e6s/TqIBlIc0KHDuoWubuPltY11J3iXl
t1sYQBESGUs08oRw40Ku/DiORIAgoA4Z7nkur9hlddZLOmEFPwxwZMQzkmXdhGL9vvgDUFEWrT2R
BCXoomcu3bGTDMoFwCCQrkJ+aAl+jgny2nFZL8fAOgwB/DGyakpyaamnAOwFpS7maEqB+0JRItt+
vVN/iQT/nIaFS4IYEsEB5LAQtR5zcOtBUIezkR6mEdASMDMLN+bAPzxG80Q3Aj2mUb5onsTgmXdW
EfVuGj+6qqVhf6rIry5rZj9J9MRYV4RFsUVngmquBjKNWggthraHRMVUZuFDNrRoY6ZIdgeRXoMu
71DbT6pLTRMQTUzLAUMYH62wBjxB9iu0m482AEHIjaMosGkAJF70wKqgu0cxArleRUV5DeRp9mAi
7wBmp51+vTBHR/g/60KRMAXNEXouxzrVnES6ygJND8K7+rFp6uvix9cDHF30/wzgQmsUDStOuB9l
3w+RbSt6sDVPgbvvNDkzhXMjHD0WPfotEzfDFNBXwtqw/2ICBBK2SNfBf11k1j9evqxGGq3pHXze
tTYiz7Zn/DN6YgtA2wM30wVX0v5E/aRGII8WtvSANl7Q/mRFccsDRz46Q8N3tgelI8ub0bmmYXnK
oByUeIX0blCQ5l6sTdCvA6q8S0kK/6Hqm2GDlAH54xtzwwCZ29rEhEjOWHna5pa8iObe2eSeBZpA
oOAOOj2QdGEv13oAqEqDhbBx3GxMJgFmXIJifx/LQtm/WwgRx4qBXjFPI70CMumcPOmJbYR5wCI4
SCfiqBy/OTmopJk/ugdK/kQ/OX36+hwePQfLOcQG2o4L0hRU7I+fAzmwMKpCRg/IKcYuYAfjeAmA
+NeD/FVaPzIzCykHDB/IU6FSdjSJag6GsYi4ewimIG3KDet/RBuN7I37CjAe0OC0SYv3Bfjup9X0
23fu/eBVI1Fu6TMulLMkkj79FCgoQQsigEd4HHmRqGeQUWzcA1HNTdeWK+NmOwc9ezVHf6JsvqUM
SCcIHtDGWZGmOXMrT5zqRZDtf4c/upVAFimVCwyve0ApCxAddpa84u58JgD8NE+knhdGJUHbtUUu
6Fhwce5V5DHc3lvkCu8siIX4EsbcyGJNyzZfmby4a0PxY7RWTl/sbFecmShZShr/LjTkWf+jt4GU
ITKVxwaiMBQxOnJrd0Sh5NuoyEmIZQMx2MhD1drlDfoeNRdZXrhLOo9c4OwMQGriBhbIaHv2VoUl
T7iO/sxDDh3uiksABkeoJnTabAF5P+d7/TXqx7/YRbF12Z0T0sZ2p4sRKrLZXT9Y3kqMTvsgunFK
NdoVrzXyh7eTdGq0Xq+DOM98VCeoWUvAXm2pf4taFWeW8PisROgrgFo+1g6hkfNJ+ZrmdtmVVSnu
DSf1hTTFcBM4wktKBTDyLPxz9aOT46G2gxGRhP0kthzZPaD6vMnvsywFV6zz7ykQ7PTia2NwbND+
zuqfUY5uQE7kNDcKozjO72iG/tM5YuOxSTse4CiE6XQ59rXAAB0D7yF4dPRDp1dfT+Lz9cLeIMBY
dDVgNFHs+fj84eXLOnDD+L0w01UhmlvXopvAAqRXKnU3gkXjeCxlgu0CB0SEOnz8+gecmiSKiQFB
VnWxZEeTHIZQAGdk8/syUykXdNMHd3I646ScOhD/DrJs5T9RcwAOIHVAW7onUw2uC5ogTyj7WffW
NzXeMQGsJtABUBT3cPOOWbvKMxEQslF2D4jrWyaa374PJlSkz7xDi7/+4YIvw6CbGoBF6KQCEOrH
+Tj1aBpR0+w+hwhgrDINmURg6ISzl6VBEYr+aZ1zdvDUmOB0Ib+PdvdLJv7jmNieBv3r8uw+8t8i
b5uLQyUu3S6K26iPTXCu4dqpc7GwbhdQCpR2jyOJvgFLjZs2uzfA0naHvHuCW/L10Tt1gd0lCQHn
IQQN/SjsKhzTIvkX8nuwoUJnX+ffqzUthyFAAIzliiCZg/ju44rVTjZPEUCruxakWmd5qL+XJfg7
ADK7S192gFKAufg4QFnXyiK9G+0qs7LXwTnbcGJ9IACFYiME7hDFe8uJ+OfWOKEMJod70a7Ut9fa
+y9+PNRKgLhA4yfySXZ6tGnt2E0Q7dAqrvGeTXXmjpy48yG0gqAGjQcArv3Rec19K6dTZvh978Us
/0X9hERxx7+XPF624MMoR5aFg+NZG65hvsp6A77Ez6Arvpdr+n9DQMQC6VeU4o+bj2ubIYQbYCH9
adoAFnrVgRD59U04vVb/N8TRWlUcQqjziCE4uaRWGnpJVm+Gc9WsE1d60XQF7AJaXFD1WTzaf85T
RLVsNWRldmXnxROF8uNFu/96IieOLKodsL4IBnAj/KMr54RsmDtI1+yGIXG7LQCIX3//xEKhBxrA
R0ifIR9+DEGqbBEW02DjxjXvtmWA7r6UmiTmm+qY2HOcKmgMQsUXEhno+/VxqcYy9DjYc9Fu/jUU
d+WT0t++fRjAQyMAPL3Yk+MOOqBj1p3Hw3BX82tx0frfPrNLCmjB1wAPioTM0YFyrB41v5KEOwSU
042Xn3G9Pp0k6LmgnPW35oya1rFLPnpWyErRkp1qrtx3Yq6ccPX1Rn86SBgBsh5QH4Js7CKR8HED
OmtknTX17k52Wer2gGDP36ucUZwjbDEEOKCFD8TcseMDNlyYdbnj7qoy1tVFFZ45qp+jAOwwrhkF
qg31XbglH6fgaa77msl5l5UqrVAfzbMNotfYEpd1O4HWdSumvbFfuLfq2Ja1Z47AZ89yGR86nMiR
w1Ehx0gIDUGBDtS+eed4D25H0ox50L66mkGqQE7srutSRET8zMk4sW9IRIHzig4hwNMeR8XGsZBl
hdLezq/B9rwqhjMG5sTJw1cB98GhPoFiVWVuuZWS086GGJu6cftLK/uu24Crg0cRMT16MiCuP9o3
VpuIMtcedyX57VABHuP712f7GEixHD2M4CE7v9x8VG4/ngzCAQjnrRlxuLtYDAYIlQQBjBnurHkH
ZY4XL/dX3ggaZ8+3X499cv0WDUH0W/KBFjkyDCixN3Yj5LijKnrSU/2jmPw97c6lPU8dAwKnCwL1
iN7xFHycYTUBQQg1+WnXt7bGRonuoizKc6jp5Ssf3HCsI442kAF/lfCPfVQRVVavc2va/SXJDLBF
9jtanyWeXSXt9PD1yp2c0j+DHT1tPgdppZYc17kHcaBKAUg+ZzE+ZTqW+aCSvzw9qNscz8fpEHJE
lofDHe3DEoQlv9yo9kU6Ju5IllQTj6t+bZ/rInZyGeF8QKEZh/JT6k6DO1sgtTftMtWj+af2DyPg
KIXfJMxTm760z1km5ACOdy5YHDc45QAV4DE/hoFpCdYBmNLzzpoHse5ZMYFaXwUciHunA+ml6BIW
Yo3Byb6di7pNrbws08aLhqQAvB1ajEono+zHePDZvJI6gjgDB2VkrsHLBrejyuJS9u1WA9YTl7RW
e64oWA2q7LaiIuGKm969dSfj3NNR0XSALspNM4Z6Wzr8icrePFcuHX8XXhVtPS6sp2Jyf1sBdI1R
M88f/KyoVv3YumkAK584nsHehPWbVA6YC9SeZZWqRtUC7cwqtp0jWa3RRLy5aMXob7nb6XhQ/pwO
vqmuIjFNq9aGIkDQQ8HCbXMXNH+q72k1ejFFEyQQ9CdwAjIpb9TcRJsZ6bp1X6rgkmlwj5ymluCz
e24CKTEbSmu2WQXtggfTA2i1hFnImTl8eghELh4MWpzfRWgGGbsu/9OENkhMXlfelZA4TyDZ6yfM
tkTMiwYFJBAlbyoKjRN0xonSkXombUFRWqlu+JlTMGVdr3JAl5qcFDa1iZusYtcB9+3bitT2Q1+5
1xypHwki11SPIHOyaiWiwocKQscvfD5MYE0VN8hAOmvuB0h75OFvz6vmVOToxA5BKJ6WubBXue1h
SU1urSLVFz9Q/EX7R6+2kbRA/S52/TFwrgchHhY5XahKjOw+z6M32hRmOxVaaix9H4GchPzA1nJV
BvmJ7CWaOphZiI3+cGYRGkg7uFwlXTe/TF3u9UnthNWdFVomhS41eUMDnd5NTUiiVxFy+4UMQ7+C
HKOVJ9YUBI9kIvUbCyrnAKpqc41+q2jrTqL3zq6H55lCRgFLs8fBmFasGt4ra7T2rGDzdcWn4hUd
kd3wggrQAL1AjX7qegIU4d4Q6B80+Z9Mz/6D6UErEjwCKS+c+LaufZ1AOsffII2TPdR2HkIjCuzA
p8jq+zchhU5sK0PepSPmJ+uhJoyihpUyxPY8yYMMMh9jGdzQ1uwDa8yuOqHn+k66im9AVZ2xOL2A
7pLmF2NVdbdCDu7KGWBls+WQTB5El0Yz7aTbaKyz+FXQKX+teajuMjpD/gSL8ZgjtexfsKas1mBW
+fuJYe1jn2T8PoD4wq3l1PxQtvKVBLJ67iV5KZiPGMVA9VW7M1hKBuKq4GL+mK3RW2OTxjusbfRM
p4EkwPY4KbieQwqEZrMGZCZMm8J+8WbL86CY0wM2I5RM4BPjjw5FQ0gjRE8uWM5gvFV1anPar4LR
7l85bqZMoqDiN247KEw0LOMhBF9wegvyNw0rzNG0R9N3XnozeI9FkTpoWI5NlviHHpjCfh/kG6fK
+yQ0kU5nnzWpN0T5egDpP6nBMUsQxjhrqrv2gjaRC4pXFjz2bm5fagFppZJPPKl76iYTzlxsZgbO
FR/tZG77Nq5EANkGZSwwJX2wZEFXBjxcQO3aLWj73GvXegNtS8ezC5ZWFUidEFFaV34mzGYuwyqp
wLuDQpK2E4E+QQnpFYB7rXD7fVBCb4owEW6gFNYknQrGP1CJsK86BDFvqhHlBTQPPPA7G2gkkAKC
jhMYLVsYHjtB20OTlrZ2niBI0TdJVBp1XYk2e/MsvD2xQDiV0LybF2kxfUnz1ttIYwUrg56xz0QV
KJeNoXRSS4NszycTbqWXoctCk0NWFYIncV50xYFUg9h0AqUe7evsSqMGfj8yJWHGLZAwwVBKckfZ
t6rIvXVpWf0DKILTfV72KlVDCFBvPfupCotmp63Bv7ScMNoOyppXXPrFDxDoq20+Tc7/cHZevXFb
3Rr+RQTYyy05XdLMyLIs2zeE48LeO3/9eajgfNFQgyFkBEkQGOGa3fde6y0QzxAHqmMRacwgyw56
BZnNjWpIlE0xZr8rtCJspGXClSDWj8jlpE7oWo+eILkreDi/wO8gSNOlla3G8Qs53sTOPAHwMQrN
qxYRhQ2u2OwaVjoeo65GY85EvSMqCg4GuPAPVQHXnXdRa8txD36jRsOsVN10jRQTau0+dORDWcj8
Jn7UfRvWzSaoo+ZhlKHniplZrhXwVmvEXgZHHYRs5WuDuvM8Udq4qWete8quTuFJzXdO33g9+GGw
HnveQoaQw7oLhHCdR8zpNlP1falqFDl1lQq7gLKL30vWQ9E2saOXKT43lvontvTxqTS98lMe5sm2
UghrNKWGtwTCUpYX9V/SOjZWRYfoyaTmc0TnAcmfJhT3keXW21yo8rXPrnew6qBbx0mrb0romZuK
jX9fRohkCWWk71Xq9k8NPtaOUEkoHohesTJy5k4VGfLa8Ft9NSZUWYWBgrzT5RRme6XyVl6NlBky
IOp9PJjCDni9sNNcAy64D2vbyjDrSTo2jUGIygOSZ9Ia2azoU4VQ3FaBxPupzOJ8n5Rj81yUvbKS
BlN9LGH+rznIYsSf2/pH1ExyauZQ2JYEADrU6m6bNrJXrkI6y5YtL11rSInaEZ6G+1h2lRWSbcVd
PhHdlcEKdiWTmCUd1E9qrwY/Q70JV20JSVoOrA7VDCGxw7H5lWlKZQPxCG1ZYpr1USbdsWRdh4Sh
vJkU1LYGjGB7qM1xRy2ZReaa3iqELuygPjfayhir+zoV2iOXeF09UAMaOtsP0cNQKv0pCr380EMB
h3gvMmf10V/FbpatQePqh9xT2k2RaIZttnLyAJvSc/QqR9os0xIwHdyufIPiJ/LRXCG99FuUiqPt
qqOKKsMk+QYpaNOZaoOKYGzaQ6pX6Ho3OWwmzVrnPbISaaH/NMf2Z2n0xre2RU7d1QK2vEYWt2Wb
hdSUwDUNQe7u6jJX78LB91CW84MtGjzZl2gUXEfWmnobxaniJBXiJYUXhCsRMMZGE7Nym1K9v+dW
wBwc2szuGxQOyqy11hR2HxvPtzRbMmQkXxB72AZuBhQl01ENGqbDJqxbxnQSCeRBr37q1QzxNHz8
Skey4E2rbRA7hdx2yLFH/drFTXqXQm07j7Dbd1nVVMdkpFItlLV+ZB0NqId43imrIvFYppm/ArEi
bEJJ6LZZR91wAFpg2AmSMSvSGfkmjGq3XjWN0TwNsvc71jInVrRTMYnMSI3fvehm0A5ONgrld8UY
qrNUNNEvNa+jr9aoe2sthODaif7PSIrQYhE6VP/cUUEgwVKcquUqK+PosMu01tqgFiaugWj5cGkr
Y6WNZr9Gxap33ATV8RatsU0o6LU9Fp26syRE5mJBYtLxZIPYm30bMktiw7CSk6mO4UpJfRA66jgg
o5Sbdk/+ZO2pmbD20f1Y65rni2i45LK2VdNhbDdlh+x82vaurfreizeqvu3VdQmlP/e1tUqZ8eyr
YXuvAaCID6EVToJaGkgSipzNKlRL5aCVVnW0PONXV0adnWdMehVdpw3allxKO8/cuVbHsZNwDAYx
7qxD2NZ7EBQN1CvJ3xheln5TZPRqKGXUn41aiA9VlY1nXfACHf2+scruSm/URMpzbuGEsJMlx6c4
fqp6NgRfHhH4Iy3CkULBPB4ihPhiLTpXQKowPUsRuHHzeOOTUL1P+9Z8RmzJzZ2wy5tDD0c8tGtX
7NCMlNzgd9ymzVkVjOQpRmfsri5a3FbC1gvszox6p/b13Cm44W3drJ5cgQe2By2AtDwigDLKUreL
cfXdZVZXrdTI+F4zFx7cPK8fws5NvvSFHt63PmT/KJnyRUMbPPthM2yglaKuOZqKrRSF+NmU8+As
ewKiLVrg8xwqmq0ypOZa9trsuY0LXuEjkh1WHk2XHqRZPFLPB78e03Xm5S9CVVbrNNQnz7omvwOu
WD/w4vE485XipMVl/2TohbcXy5CpAr9+X2jhH/6vcOV3SgO2jbWp+UO7teCF7HluFeciL7jZl5IJ
PEHt3LUfee05HjLBFjojXCtyHaNexBMj8b3uWXGRkdVLTTxZLOzPtahna993k1Uadv4qEJPWzvqi
vcOaOt0Mejt8CtSk/qRG6MEqo4roW9dUmzJyHTM09wh0fYlcVVg1IfgET+4QPUrS9ij3vJUqtkNH
VNNqI8uxupmYSY5Sid3W11pphVLFbzcqUd/Q2+KQYX54zGQI/jHyV70uotIzdi1IErO+Rzy1/hGn
cJ9RRFIekMeBo25gRRJ1BcYdWR8dfAQp0Qbw81U0iltfEmzTSpGnGeXx0FHwW9duWBxQFfI2ioZc
mzd69SdKA7IDwQh1sbpM7hTTtTZIYyIqgGTJvQQXdJWHlrVp9YBjvcyqz6qU/gqD2jyJCtucbsGZ
rjuUNwNBifeDF5g/5FJKKGi7zUquy/qkJ6l6J6VWfTAa8bduZGzQTSkdwl7p7QrmtU1CLt6MGihS
n0qLg7aFamtlNqz1BsEb1zf1tdD30hY5NlR0YjP8o8oNuX/FQ2BJj8JDkDXJJkIdyaEe6K+rDjUF
tnDo6CUHQ6BVEPxFFOcVC1QkLLUSUToNPVjUX20Ir+ZKDCJELyw/3sNw0u76SRfQ7XLf1gIv/1YX
4bAWO+RzR7lNnFGMx4MlD9EPwD76xiyl/n4s0cgLo/hZVQT6Uou+dLh9brLG/dngIftUKmF+rmMX
gGQvy+dMNlqb66i3bjGD3nIR9xw4JPKK/EiHJFOm2Eh9evsmQD9N1gvh0HgBEsBkTsQj2vqu09To
qsZSevSlTtq7qBmvPWsQTmpNUkIP1eyODHT20Kph95gE6D2iP/I01gno0FxMrCfXUk9KKwrPghUg
jhDFWWAXoeWf/ahDXcXvHzLFypxQdf9YadTcGZrWH+S2SPcqR5YTIK5lZ+BosMU1u/gxlZFzy+gc
gfCNaOz1SS0qCkOUGNIwd9JANO2uKj3HDbT8TikkcdumoukUudluEt+NnELRvmB6Ye6QzUn/RC2C
s+OAlkur+PE60ryWp1hZnNClQHhUtkbNznJp/KSDUdrrjRQ63HjFLQIpf8o4snatjLpX7+ncy4JK
uSvk0dgkgnTv513imF4ungtcrOlCY9jXlmCtAiX6kSRRsI15fG3CMm5IKiCnilDkJL2LQhlQkFI7
gGnon7Ne7zfuKPKi7MPkayQI5YvbB/oB2dh6S02vsLPCak8C9ykbnUVvZRYF6a02kRB4cMcjR2ph
t0GiPxYB+CVeru5dBCdtneS9sIObi2pOByue24Xhb0SvRPQpjmtEpBJrnZL8tL2m+G0iVWLHLHFU
+XI00xAPsY2+FNZjnuePXJhHWwCRZBciM8qzNFxVy156MJs+vveTMvjywUzplNyD5EkpcfJKmtNX
y75D5gtxvnMj7XX5fswW8qTXkoeYF8BNgHgG+GKGGE0rr9KBzIznujn24d6XF2oMC99/Z/QECtOU
Ar5vnWKItx8EzlNb5C/qTrj1AJx/x13oDZMzrnfHM8RuMoUHZN+HMF+A7V1rw9sgswJmpSVap7cE
iXwUne0lNubS52dDYAEaQ7WczxukHLPHwvv28SlkTQUe6IWYFMzBqoNRDEgtUw1Jqu/nSvnx4a9P
hrAgWzDzgDU+te5NIdwtu1ooW108C6X8XSY9RAbso9VFw3pFdFFkoZZMlMsQsBa6KK9y7eyKyYkS
EHn1QflzuxnvajmvMcAkUF/hLTJHZlJBsBTQgtpZsk5SdS5TMhWfb4fQ3+fpJ/YrvHdtgofNdRoa
NVPBDWfaueGMrGTjSYtbcvTxdyOVlwRYpil5Uc2ZmgMYhYAoTxDusssGEo3FmKcaB2S/i5L2MLrN
IwoVn5HF+ikODenIj2KiWYiE1FXo4pOIgz4LKeYC4pZqoZ0zWFzxwfd+3e6+aRnMm0R5nDUOTAi4
wmwWxHLEfQYZprOc/hrrbRIMNrlUFMu4wElkgfyFVf+O/zE1iII2iBvCQpmdBdRyy4pT6ODntDWQ
1JNdjQJJedBc0sOZj1YtilVD+rlXhHWXojF3u7lXdgWgRLze6VTwH/OiPVnderI2189ANJyhO4T6
B4lT0955EWFWOW050/0ulPWzB2opYUoafzHhJzInx4s+eSDNNraMy7JJNokZAVeAGkunUsFBbNZr
hI921oShwORVBfqpQR6dlt6bTWiQuPd3RqOcK1JoPnKa5HFvD8c1BMJk8wPHb1KssObTLxzlUqwx
VziPlMy8Zpuk57TsbCM/jDnqfuiHCXXyVXTVbWWlW598ntr/vv0b3k2JqaQJElqCPIy/zfwuEImF
xjPWGs4GCdLIT+5HpVooJ14N8WqLDQkdTsCsI3PeYuQSlOHcVfkfsXQPRmJub7fi3TY4teJNiFk5
G6RR6MWlPJyj+oeUSnaSnvoUIW9tczvOUlNmpzbvD9PMXOKkCOlbOUKo6sIOcS0C12c2OzCFMtP8
ctb5AB9CBBmJMKUCPTWxe9K0C0Heb0MAjxSYIDCP4EbgcXIZBV1zjAQSuTuXFZrMYM2gRxQ9Qr1p
aFWVnfp+gRhtFt8NvRw8ZwjQbpRuSXfmSlkbLgoGQST9Rcrqsx+RCLhRoPEJ1IEciKGHtollhow8
nCJVThstESWuhiOKhEXopG0y25rCitzmpJV5xgxurWTIEFZ2TA6/al7UbAH1+O5cmfoX8JipGVjh
vlvYBvZvhpT13bnvxS+y5m3QSi5tjUIV14whRLQ+XQV6/FMazYU95Wpki7sGPCpUd+YQhU5V8tKV
pO7cwDnpGgOjEnwi0r2r3EvtY4VfjYsm9O1V8e5iQGvxFpgARRjlvKMT+C0GSq1kdmfYoHhWDMlR
T3LHz4pVZta6PbCZrRNZXtLGuRYWsTMYriyVaRpdTmK1qlCTLK3+rHEGoIjqI2wbCjLvWmnFf2b5
wqBeWZrqBMzhvgDw8N1dK8ZmhaS2wnyFxJiQFVzC1E0z8OI2Qj+C8p9E9IA3UlG/bBAFK7TD24y1
z6PatHxcJkgc1x++BUxhqLNNXDNZRT7oMgxLALiFXPXnUTVW/aidpKjc354RV7sKBZoJNM4TYQ7R
8geBGkfZ9ucoz5rHAWNryq6993Q7yrUJgLYFtU0Z4D1oqcuGJJZbapqQ9WemJCXQnYYwZxEf8gYT
W23Xt99uh7tyyExSGv8LN9v862Zoh8At+rPkA+Hof5vyZ5yXNmP483acqf/n08DAmY1gE+xxfs9u
xNzyPS3tz6S2PmluziY84EKkfjEqyZYnj/PWOCZgqhe2jqunAusJLibg0YmQedmfGVrSMHjD4Rxk
SM26Apkg5OM1hKC6X4X1nHE39ZR/1CWe0LVpDxOAqxZ0gPc4SEGwtLoKJCCJ4zOq4OQU/+TCr9t9
eu2q9UpVl0BaMuXniFhdDKhfYhZ/9sSTxg4sV4EjxKfG1ZGMRw54fNTTHSK5vvxH6PYf50KxFbMr
808ca2njtGDeXCbVLitjJRDlc5EOdkLS1wsWKd7vp81FiNn5ZtbFlLce5bOZVHafbAX58XYfXjlA
LwLM7nGlqsSN5tMGKaR0pGz8Zt/hNRSG3xr5n9uhruwfE+RX5/ScSNPSbCaKI3TqkMrg2dB/6u6P
JVziwudfGY1vRgOG6mgOacznsZwJ7RGN29u//8qUNkTuGOq0//GMmD3zglaljBVIZKhKoMPF0EjP
BSihQ9RJ2sKpJE3fmm0XCApMd3gZ6qD8+udvGjNkVTpKmTgC6bdwGfqmKvejEGz87Ivq/8KHhJpZ
sTMBtqkLKZQr2+9FYPlyTodapHi91oznMvSegBWvfeXF7c61XGHJt2vihWfEte2JeNAXmBggwudM
vFxIFe6p1XjOZe8fPRL/yeV8TSWL0oPv2UGYbrFD+Tm6xb3Sgne5PaJXpoxBuQ/gJ0wixZy/Oxsr
18ykAYMpw5bB82PhbFn4vDUhT98MYptGweDLfJ6sASnpdW3++Yvfz5Wf9yaIXB6blwG8KqhCs2uG
c+IJX5oeMyaM9JbsqKePzKcihIn/DzKX6K1bMRStrgCo6hIAIPOnNEJhQrB+9T7lDlH8hlkHuhfm
kq7GtfWGQSN5PJ0xAqx22bqypHgguSFQ+uorFlM6ZiDm6nYHXjn9jbchphF8M0Jqpet9WyXjOTBW
6o9SWiflrtIW5vjVaYDYGRsHqXlumZdBKimRlQoRxLOCo8bgpEv9dL0R/31/tmRdDBVzzYPy0CF4
YG09adPVO3kpa3d9NP6LMhuNqjYHvA+IohRrnFCCr8pSO65GeL3A8oxF3WI2mzN9qKPaf33vA1+P
Tf97LFdHqdTWtwd9Ic5czdfEpE0dcUI7a7zjerk+etSxbc2vFigN1+PwZgNqjZTO/L7sphX4vgY4
Pv6LeE701RmAyu2mXJ1aOJ//f4jZ7dXySsMrYkKgV29PFhxauL0d4erk4tpoqjx5J+Wqy8krAHzI
qlAnCcP1MUULbfI4cPNDJ5d/0RY24inVqE3u9NMvebMWIzjRwyCoFE9InwK9W/j8tdF4+/nZuyLm
0WolwFrB2xsr+XcLIFf9i92E+y6bFdRLjrPpJ7xpwYAXZTCEmXj2C8yyHG8PBEVfepdfG/KpNEAi
U+UuNb/PG60whllFncwcwSiJNf5ypvb88UEn8wbzknQs6YZZX5mx6wae5IlnfLHWVljuQheTCEta
m+HmdqRrreHk5xZP3srieXTZZaBnSUAIAyWt0my3UiwnePwY4oJsyLUoKipNKgkppvL85iYagqYL
AbeprtoIawBItxtxbY0wFpIGo5ra61wfRU8AR7ijNp4HZK9lr3Biw1g32U6vF66F1+bwq9TLJP9o
Umm67C25SjXV79z+TEnfbqMfKQifdEkRfiHIfHsEf1wpTT4FyTwnL17wh7DNpXTF1SA8myY2FlKv
8xnGXR3DLVPrGZHSSYQ/xLKL+un2uFwddi54JF5Jvb6jXcnk60KYev3ZBCR8qMZc3rpe8+d2kCsP
KIPR+F+Q2Qx2CwMPeZ2HboJnXVx8SwEd5Mo3RsbK/iYU9dNJjIfs23wad2qbWKMB7D9E7suWxfLO
EqTHNhsf8lB/LsFA327a1f5DpI28FZhn7A0up1sel2oZFSrMKC23TYmHobKwKV9dOf9FMGY35Igs
YAUZfzhbxjYU8O98mICBSxcw6epsI7cnsQlw11Zmx6Tbpnleq3Rc6g8VN4uHTscYNa5evDKu79ym
AElDwYTMcWJ+xad4gCwwiaJiH7tt8ATO/BY3mGRJrfHaWwvRtgmPQG4GRYbL/sXxXMLLlrJAnpT/
JFLwoOWN7whGHTg15TDbSsR2W6TJx9/hxtuwsxk7eHkHysYfziXyhMAS14usvbnL+sS1/Jdgzbyh
pPf66ntzEhpW0Fg+PBtahotLWgNUSwcswbhs63fiIFV3QhtYR5DvUC0C8DF9KiTrMIkgx1tFjntc
VjhCo4bfbs/oaxNhYslSVZ/e8fNCjDa6mZ+q9HjY3flfm2Il+uu/iICyAyIlBsoy8yIMhqmtGaAq
c5YAoUYYnLvCc1YtoVmurRuUBrGiQK9ehOt8OXMKEyR5a7FHx720Ssf6QLK3quFbGAs5j6VAs7ni
mWlaYzBL2nIAuCFmeFsXpz7pEZSx1JfbXXdtOSAxwFWZjAdAutlm0AXeyH5NSTEVhAe5G9aZJWzV
AKCLRN0o7sIXUQy+3455rX3TOCGiDjPhXdrcK3BAMksokbF7ytRHMxbtDn7IYhZ2eoPNH9Fv4swP
VdEaQrkcuLVFuP1mEJEqEGlWj4Vo9MWI75SMDAsLPjy0sbjP6yU1wWtd+zb87BafDIXrAqIbz6BW
q8Epx5esOkjaKpFt0djd7tJrpwbnIZ3J2Q63dTY3g6gvAr2ReSiWaI/kePLycgwWDo6rDaISh1sD
QB/wSpcLwAwDI7M8xo23V7tVBGG8VwrPdVylJn0UxcY6VLvoqcLOb3W7eVcjc3Hhqoc0mjm/5Csx
LDvMQ0iQVbsSzbOSusEofw4kdWPpZ8lYuLpeuV5w0zeob1IOm54Vlw3Fcr2zGhfMlyY88rhPhk1e
3tGv+ofFN9C6RqWQ2hvVENJhs9Wn1jqmX7gen2E9OGP5CxpE7X+53XdXpgY0a6YFUgJgBtRpNb45
FipRGqIBJPI5Gz+740br9n/xffjv01Wfl+Sc4p9nXiK1fSGdK8vpB5wPF3bDq7//zfdnv1/E3iRt
lFg6y1boRFJvFx9GEE6joCNSQEYUB8j5vVgk/5HEgyKeRT+y5dVofdALazqZTfThUMZAnnMqmlwO
QW4i35ogmXo2H4ZQsQWYT7fHYPrAbKdjqk6f5uwHbTkdwW/GuBbbuHLVVj6rcWSsGvxtXCxUha65
U3ptV2p15ExWb3AhlzRNr+zl6B6BKpsqbJSsZ01r0khMhQkeiUlr1zn6F8Fat+mn2827HgRcGZ5o
VJzmSR0lcqXQ6H3xHItNYKNFucdvz3V8a3zWlWT7F8Gw8VGppKnT2rzsS7Wz0FwEWXZuKv0TypNP
E5PQxtvnNJhLSgtX9jWK4P/Fmv78zbgJFcxWuY9487ff4/i7VD7qwQqcCIoVCVpntxt25R6GoQ8J
a1SJJone2RmhGKlplAZI03bSFZZlpER50Pr+wilxbb1SmgPNimCcguLZZZtkuCGGO1JcSJXasSyI
5R9P7ZJUwPYNOMi0n80mO0bOcOFznfwxXAHtLuybhY663oL/Asx2HEUfgRXUynhWi43eHerfHx8H
HnbsNHSRgV7YZQf1ZWdgt0pJK/w2iAdTObvV3wwBqoASc5gS9Dz5bRmdP4YW9SQz+ZWntoav6O0m
vD8gEXNRmEdk2Pn3fM+XZKxRkRQyTloAVcA7eNbXACq34ver/sPadoCMCIbflYrezrvdGbfjXMN9
WD9l0iG4C9wPz6bLz8+WYNChsjGmfD69N6FyL92ZrpTLwUix609AS4pt8+3Eygcd1netnaD3+CX6
EeOp8fCNLvaSts9lcaXXv6SJOy3cSRBLpf7z7aF6v+ov48/aZyHcC30O9y7Bei7gNpfBoUmkhflw
NQiIm6muB35pDrRorS4txohGSsGnooGemdiR8Xi7Ia8YzstDbkJVws0Cj8VNY47xzEbAFiFX4BO5
+WJTtonegetTtCe/CcIXehn6a5Z8soaq/tLkssJFNA98W4gl1xmxujwoOATd9bJRHgHWUn3EPjp4
aYTG3NZq39ypge+d67RJ9mPoJVvNK6NtrgBxEwcQBxDF5XrHVaRCWT4d+kPP3XHnkWiwK/AQ+6Gt
4x9tEXiPVJ56avmm9BKNvfDiDRqKiYOfn1v8Ux6aEu9tV48hK3hjZKehFDlGgsZzFzVSuuXgaaG3
jfkxhOsIlFlVnvvQeqqz+k/QCbIt+GIMY24M6nFDHszfl8PgfcsGc7wrB7PZm3qBS1TcFvqfHizZ
71gehNXtkbg22tNJ/KqliCfC7Mw3UthWYqIx2sUphjUKmfvDgpAs+jch5k83pXLL1M8JYW2aCLrU
5nYLru1f5CNMBKksyBfzC0WW0ZN94+knUexw0t2Nxe88qW3VPXiwEG/Hen+aTE35L9ZsAfZFrcZe
SayhNbcesk36B52X2H+B9MMOYpfk2IUXfXmgSJmXKgUn/0lqN/laWxLSen/7mnTOp+TNq7DtXBXS
8HLShZ5knqT+qeEJVGgTymenLmVxrnQUGlpT1hMzlUlZ8bIZVRh4hSC15ikQv7d3qfn19jhcawbt
gH3MTRmM5exeh4aukPuepZ8k9F4fe3NEvkMrhM9jrHRHrRXjBc1XWeb3Xu5XKqrQkyod+FHgnLNl
4jaN145xmYKSKorHLh/2kglDel0G0Yh6kYlNupR+M8U8WndjVB2NGg0lrGp8262RKRMD0gWVWVlP
GVuUuTb1uNgMpZrS+abhKMj0/9AA9D1O0gdOJmTNh0+OaUdHJgsUwlRlmf1+L5bqVkjG5IRogKi1
NiUKu/xwcUXVyQ0D7p3khd+Va33u2iqEzvBkiFiqAZSr9B41iYUN6/3MmqKQi+E+dOW6kpZ+JoeN
EZ6E9k6yfKcbP74lEoEb42QOgAfN/ADENG/oVTGNTkoi2poB8V/EqLv/c3sKX2sHjgM8hCQe2rwn
L1dInw0axbssPg2Bkz0OS7rL04DOJiwL5L/PT+HfvEZCqe78TuPzrvZtDNZCfY+YxmNRb8N6K33Q
F5d1gd0n+Qh4tGSs3o081RQ8AXtml5zGDwbkboTYPtpbaNga5Jsp2ypUIGfbIlKbRmjWWXXK5VUl
bLNsd/v703502V2vdrUsb5xLIYHO1kegin5gKRhfSnIVPrSi6X8WhdY/4BRY3qtu2+0VQTTs3u+W
+GPv58EUeSrX69iwvdMc9NVcrmKcYk71rza2w+fb7Vr6+mwfFocIdY6wrE4YdTh6vW//Ih9CKQSe
CQVCrA755+VEw4kGDQu2vFOPXsFgh7jVf7wJbFmMCtlCemq2UBRPUlNJZeiH8ii496KyOALTK3Y2
+LJOKhRC0+RRPc+4SNjyRJ7pyaeaWGsv7TTHLVFjcsQ4MaydNzbBZ955mQN/V3VygVeGY9Vtwavb
HQKZvUETfmSuVTq16JYOK/uZGSPZMVqqIrQRvdkI1FEfo1Y2V37mm5vCigXEIIZ4RcUB0xFFfvK6
WjuaribsQj8FuYdW+/jcY3Kr21Ime7sKXkiOkhzOLmIWjnedXHTPSc0Z3ulBB7SkEgzBqUpxWKVl
bnz4ZTVtujq7Oqcgbkmz9SezFvQ08eWTL68KBe34Dw/y5fen8/fNdhWUeVdV+jQEw1Oivqjaj9uT
6P0l8fL7s0lUt1KYJqognbo4EM9dWVcPEogJRBfFFre6zpcDnEzF4sPbFhNKY2GQ6kYSfb5tiYUv
N3jwFudm3BvhZ7NYOHLfL+/L78+6rTDLxs0bvt9C15XYPvqFffEKvJQILGvuMFO2aZ4dqHyv73oU
uIE3f4pBZ2g9wnnIOOBNEgsPhR/jXvVtSJPV7fF61zBgTMwzivRsx8SdLoBv5gOaImEcjZF+NIxP
0b4sPzYuXIKmaxDWU9Pr8z3QyExVr3fVRkJvrV9lYXUvBPXL7RbMHlZTCCjOZHHhxVAtnVdxBvxz
BmtIjCP3xAbtOcH/Ivpu58h62yyEmnXWFGpClolQSiaN4XkxkwNT6NJ4bI8ITSDYFvtq808gjEsk
vCststh/Kf8iLf4+edPKuZU0SdUeGxQ6kyxwmvbFl5YgxbOr/WtjplQj9wgFVPF8Mw6KwYx5k3dH
bNnWsfKM5OVaF+/rJlvYcq4GIgOBFyNIEGVeS5HK2u3Ese6OktRgL5MPqDmVerSrTP+b5KFz9eH5
gH7Lf+FmT5YiM2rkTwnHcWkD5oJj5K1V7dftKLNr37+9p/PkmjJ6EHxmUeQmNRAbM7tji/KSGuhb
cziqameH4Y8KvUdLLR/SbIk4cG1iIBmuMTUm4yBrdskA/TL0KfoZx7Yv7V4+62VhB8r5dsuuTXKo
Pyr8T+qi8HIvdwSWWY3GW94d1cCwxy8u+ge3A1xrxdsAsyNCH4qGqgsBxC9+H9rqRmVDvR1i6v03
F43X0XkbYmrj213NiIc4Hgnh7cTQToRfPJM8O/vndpRrExu4t4xxMy62APYuo6RibbpZQ5SxtQVr
O4kNb/S/6i2WDlU2ECrvEEFgDJuq86P26FfWRhkGe/ARk9N/327K/Ph57TF2NV757Al4ds/ms16b
ZRFJSXtMKxbmJlA6u911PoK08V2kbXvry+Btb8e8NtHehpzN5kDIk1zxsvY4PCgZegMLJ+rS52ej
06lNWMi4Cx8r77EeT9EHb1KvPYYH7GRjwR4tWrN1kpuZLPkoTR5zVEPR02qUD9ae/o1AnWsCJjEy
8xt/qZstDJegOfrhs+zpq7j9nsRfPz4IEO+BaFKXYB7PFuMYGQPg2qg5TmxkXFTzJR2Da6sdLfnp
4Q3+590xU3dulciG2KL3jBg1Yp6bOv2LifQ2xOwOA6jRkEJEvY91dWiH3Qfx2AwDFsKTZ9SExZp2
3stlnrdiZIYlrmzo2h5yLrR69SkdP9wGHkRkVglE+eldwQZUWSCldd8f8/oQBhtz3Nwe52n9Xu6I
fH+Ss5kulxidzxohdUPUNGraH9XWXbX6nyb4Nfrjgfr3Olbjhdvy1WAGr0iK67xh5sZHpq+CYfaS
/mhJ6T4ZHiwxdgYoOWKt2WL1Fz1HynBKqWMFQipmNjxNn1ts9cPR+5ErO3PRp2P2aH0dfo36OfU0
8hW4FVx+Xx6VNI4wHDk2mgg/qqntyswdPLg+tZ4K5bu0ntUoehJa71Ar3fPtYXu/engH4pwLzRy9
HrryMnjfUrhtlKY5NpL8Jc7Fz7kR/ibRvzA73u+VF2Hm5WdVL0cBYdDm2CXGH3EoX0YKKrdb8v6w
JIQM3oW/ua3P50QkFS32ikVz9MbvtWJuhsJatWBcO+GD5IZpwHg7s5sxz8n4zEteHulfVJvz5ojU
+J1RQFRutcLxIZCucOxbQD29XvRmC4t3zWSZQXmNs2AawbdXDcvNC8Xoq2OeddmGSJ0jJkX52Eme
cWd1cr8m/e+o0SkpkGPjJeyhe6PlexnE8tOQlP2aJzHoM2rz66zRVdtF33p/u++vrMeL3zjbINUx
k+K0batjGYvrCN11MIopIi/+GZ3GlyHJ17fjXRtrnW2M2gcWJu+YH9pYm61WDtXRK2Tg3x56ykW7
RvftoY711e1Y81rx63AD3lGpo8JABX92OQBlA7ChyHL4V/LvsfsdCF8N5bkF1lreNem21Q9iJOwR
irTL4levLLxvr/Xs2+DTwnoz+qUMfdxviupYociOz3z3ozC6Z8ApljOm+k5p3d8LzZ22m/l8g4cK
r4JH2wSRuozYR6MZl0pVHWORAnhaGNKuwBJgRcmyBAfehHd5rISnRhYgpeIh5VilJ0NqlxqHs+eD
DLV/O5/LKVwSqHDvnkF1gW9o64/1sexAEVe5cIra+HfvL1Gurs0oshT/izO7K/YBIhz8mPqYFg8S
otdCPAnc+06dpgvz6dpWSBi2e2S5wP/N1rPpxbnpumV9bHzB+2cgZ4HdSOj/uj2M01fejSJFg8k2
l6f+PM2nt9XY64NUH2urOA/psDPyfh1U/gJHes4neB2fCbQ/HfpTOWc2P6uyRhcTUudRHdtxDeJg
XLuSVlMsExQ75da/8izEZz0ljz+3aZysB9UYkdgvJWeklGwX8v+RdmXLceNK9osYwX15ZbE2qRZK
sizbLwx5aRLcFxAE+PVzqLkzXYViFEO+0e1+cQezsCUSmSfPAY9mXSIoQffxEoPKzKLa6GUGn9ZE
bHITJmiJyakgKOKVDiQYoOBuxA+K/sCst/uTPbOkAJPgZTNx70ChTzoyHUqJEWGww9Q3XvzR2nLh
bpt5PSGJcmFBihFEOnTpkBfgkeabugaFVtVPtJ2+172A93XFhq94u/u2Pq7uj2zG/VzZlXxfARb8
orBht6u/Nib4eLvAjnZd9pxGXz9vCXwt0AZENRgCgVIgApq60usmR2dl75UaJPzEyj8d3vDj831D
c4t1YUhG9/Z6BKIHAQr0Vj9E5EA2/93npb3gqV0CtlqMA4Ssvumxtest5btmd8PlEKTdQLoawFVl
uhTqk8DdPpEZDxYQGfTrqJcBdgoguelGOAtTN+NUJq5C9CfCcznA5F5fDboVKb3lJt3JqAuBtj6T
guKvI4fYAF34/WmcM4UaJMDXCOfgw6RpBNVi7lWaig3vZQcnMXdJdGiXJEiXjEjzWBaDXjbx0J2g
GunHEH5x3om2REY2d4QuRyIdIdvpPJW5iI0Sdx+jWU21d6b+ahlfTC+4P2dLliRf3AiLUej/dieo
JRAH5S0ozqzi7pjSBa8/d4QuhyTtA2aMip6oI1QEIvGoxtazkxk/749lznVfmpj+/iLu4blVRIaC
WbPxForLn8SAglS7zcRCeD07FNTDQHwBcBlSU9d2dAqwVpPjKGWpsB5i9MYEXBmr9f3RzK0M0ncO
WEwMwHxl6GeRuVEB6nLEq3nhPTOQ4q+gKFKBwwY8DpSUzQNlY/t23+jcFF4alXY3eCoTHpU4Qlp+
SId/EuNLrB6U8vW+lZmhgVNpAnDouP/xRr6ewDbJXFRckaUiohqf9LHhOzWv3L0LkYeAuQKtWF5v
LXgHWcFwCjvQ6I/QBhkN4I3lmgxTcZKEhu0xKk929946NnSjhnVf5CudolPQZoGVHKMkPUYRB7pz
4b0z4zhcAHmtD14a3FjSrql6r4zGlLanzij9ITZBv/1VX+KNmplZGMG/uBXB/yX3RHaRpjZFA8mr
RPMeSAz9vbo99BzocHCAscUQY/KoUsSIVhH0uSMbNVVtJD9lkoEWWZy2p7ZIn6wcakN62m5ZAjxT
F0P7LstAj8XM14K1UD9JJh2XT7bAT6s65SDAr4DaF5DF0l5ieRK1ovCaU52nP7zmOxnQWHB/u05x
/M0o/zUhQxjxQIkrKGQ1p0zbIa96TFGVT5sXHbQttQ11BfMvdgrKxdMSQlhRk69MIzcqIzbN5kTK
+t3u+SvruxeFI3y7P66Zw46zh+8jDAf+W169nlt6O1K7OWmg7Cz4sei/9BR9C9/vm5lxl9B/h1cC
PHMq4EhumXktiZy4bU7RE7WO7hIH0two8Mabwj/bBC5M2oOi7AesRIPZAj9w88jYe+f41rDgjWdO
L9piJpogDVndm1YFo/RqVRQ5rq/ceuiUbjVCqGeEUM79uZrZapPcFywhosUBnn7GxRWWlw6EI/NY
RTGN/6kT83tEvd+0dw9FoUS+QF4HAjWcL7jGW6tTmRpFIwMIJDzM5MDJoZ7gtVBP1ijSYIRiStDo
im/HIB7Vs3glIohoaWIp+3a7MSazSMAjJ6OZYDWTBstHqG+UuXqCgJr5yrTt/bn8mKzrc3v9fWlY
eFji/q7x/QKFN99WxhrCWZMIEQQ64wpJp8Lc9gP9pZPqG14071BQ3NRQZtXQRgAivC4KRs3acOGe
xl7xvUR/gsBdmEbGLnX5E2SYcFb07piPDQtUo39Vh/oLj+OVHtfbymVrTW9esrJW/QS6dV4MUSXk
4ajOV0Zvf20r5wFvbbB0VvRr2dq7DMAjWzFWGtUeIVa5xc25kAH/4HCTJwT5CsDcsMq3YCqvtN3U
zgZMeJ1k5zFz+4eh6vRjyTW2ixNdeyaRSZjfcr2C2Kb6S1Fo+yLizLN9u99G9nH8MSR9nQcKNM2P
XmSXARSRfrV1i5wpyCAXTsPtBvn4mYgUJs7YG9wfBC8rx8wL+yjcb637LQ7ubxAQpdx4drSBT2S0
yMmC28CR7mSnyUQCsjjrWLo2lOWIC5kp8a3rx5WhDetRgbKI1sRBE6GGWhob2yygzAR5ZQoxEUbo
uzCAc+U0Daw2elIcd8/NFOqWLbD7RVCpYqNm1QqquAjdJtFHijY3CD/2geB4gEN57qxSmj14BIog
Vg5RcuE+xhBYQUdsG/Z1fECD/1NTtfEjr9pjn4BRhJFmbVfdWk/JNjVE/09sNNAoidIuaHtS+bVT
2n4ZDVteu29lStMVsfkp4eXgZxpkP7X8UZ+CD2I0BoBPZub33thBZlT00JIzISvg5sOae8QICHQi
dUf5x62BUTO1jUsgFzhWq4SiW8thEBBBaxSYxgWhmwj54saPkvw7d+0Dg3AosbxgKN29WUMaSeug
5w4hLSN5pjTZ80jdm9R7hKDKiqTdA1Drb45n7RPT3vVIvTcQH0ffGRSC8g2UFo4F73Zp1XxxonY/
WvFhTPJNhdzUSL9XlRYMnbVmjnJMCKiLx8Fbg74bGvViVwnni2ZHz3nCUDf2AMXORvsQtyqykM3w
bpbqW2UMAfKlYOfV183grQjNT2U2JPtCYYHBIBymJ9gJUDdJiPUTvV4Pakx7qENBSaac+ku5QONE
pUHLylPIaTRSZByH9JnwLjCo+VMpLWdjZqJGOxVN0FhZ/jBiqGE2JN3afRR0yGfZkJxD436Q9bmJ
ZpVibzqFEnSjirl2lTKI3Og9JUn7kLeeFjiNCgSJMwSA5Zp+ZiKs6uP6B6dQg7cjawH7PnME0QwK
jj9wYiNZp0rhFSh9taHLmHU0Fe+HVlVvyVKDyEe56Nor2ZcmPjIXF3ceXjI57XhvHVWvg8Siqceb
Cq/sNwhAllBuyjz4JgviheomQgJbBGfW6nuVpOq6Lf5Br+62zINeyfyI/2magGJTHau+Q1XUaOxT
obYcIlVBCcW8dQUZwaAt2Pg1S7XukIkiW7hzboMRJDYh1oseYaRRb8AwJEpUQCM0frQhadbxU0dQ
Xqlf3HipxeLWc10bktalAs3w1NiIoG3cVcofVMaSz2c6Lk0AJnV9PffWwBQ8ofkR+llj+gXs+w1d
qFTcHwWS29cm6jJH3DFNF4SpR7atlB/qUnjo3pZKsb2QMlfxYHduFUcIJDCjiW/lCKLqEpJDY7vV
3f4F9HJrLTHQJziJa/VZMKrjsPE0AunpeqRBqyq/9E6sawMiZxABWMc9+swYUNpg4Jguxz1TsmfF
Lr/1vA1IVA7gK8tzeNg4OaQUjSGC02Zdd6a9zsbmFfLkxt6G5nIbKd/Vpn4aFPUMgvBnqCo+KaIM
RWweyDBkRw6lLugdiGcAjtesN7c6LoC+Nr9B8/SHVyRveVxYflrU2kprWwQNHn8vU/bD0uhBV+uj
MKEszOqjA+3PeBihYOAZPtjhNoKSHyjeIJSxrANBcW8j4rjyc10/0AQ6rp35RRUW7rJmZUIdS23b
jZkwJLqAHUuY9oijuSPp+KJBuBE8H94BidmX+1fy7fsViwUggIoiHSoQckE2yd12KCEMfbQoi3GZ
gSEACNfnXifPlaqg285eeAPdhr4TTTpqdNCKwRXz0fpz4XwykVUFePW1Iyi18tJPEjd6gOY3fRky
rwEjMYlwshJBj2UHmeb7g7WnbMq154OPBq2SiQTPDKbS1VG+cPpoOCbQ8Dg0Rtu8OgUt9j0FpRJD
dmnLepa8oqaphM2g2D/BjNY/AOCjP5WxajyQyIBOitK5X/NKtQ4txHQ3LtJ50KBzEm8LqXdS+7bX
kxcw+/J1Fls/q1aPX3pR1dlKr7s45KnKnvHCtyDyGuvQBlUMsPPXhvqri0BYbzKKaxjnIITqHBCZ
pmp/j1SLQnzW8V7dSIcDEkqJNFszHJyxiw5mV7PHxk3IUVFIEyDFTHdCaxzs5Iiu7UYjj33HayAF
MyfsWCS+RJE9vIJjCh4bcfAfTe+6DcXOhNSzFUV+k9hKATYwCLamEWvXFaCh28wql3Kuk8eUFgMO
Ankh+G4d6TYpFszAeIJXssuORke/tTp4nSy2chsjKOElCqvZjEP0TCBrf38TzGxAUC5MD1c0NSEd
NrnIiw3odhDuIjoZjhVAPD35p4J2Jd3naOanrhpUS1D4mQsKT2TsN2QU8aCVK4l4r7jM7YXAvbHu
+zMr9qnxaC759duoAaVgeFyA9ibPK4PEGoc1NciPxDFtnkR5/jz8EJCXibAXrA4OTo/05B8YyWij
4toovAEqfZmp+Fofv6l2s0THMTdduAXBfYCiNuDV0gVlpHrhoDOZH9Ex6eobbDruPELH/P4eWLIy
+YmLPYBdodXDdJYcA5raXQYdv+90Svtbr/cNzdy3E13a/w9HmjilSTJRqTCkVv/gAVFWj6r69t+Z
mLbGxVi47kJCUoeJzFvF/NiZK2VYaEe5vSSw/NMTdgK9T9DQaxM0MyONFtN0dXBvWdAn7w20tIE0
INv7g5lZGAt5VNiZmmZvGidrjfcjrTR2zCyH/SaFOm6zyCZnkhr6GnIYwNv/jUFk/PHcnW5CaWh5
VbVmX9vsGOdx0LFsZ2JYJZALEfcWNt3MLAI8Btw2+GLR/iTLpKnWaIoCN90RpHL6Hl1O4xY8f83v
IvH4i0HVdOXwASo09wc44xlAuzZl6wCIgpOVBmhEPOsbJWdHy2ybdStUdcMcoSys28w+twDv1NCx
O2kgyXgUy2h714O+61EbWhE2XGTI58TaWvTGEjTjo8gs3RuoOKJQM1UWgCaTIvFM1WLXFRk7JiNL
T6wA36dmZ8q5t5suTOrR+JUJOh7RzxqfQJWmvKdJRnYmswfAzYryOx1d8hDh1l7XUTKuOp1HQdG5
8bPHPDzHKy1CIknNfKMcR98uLGjGxLTI1zkEU3yeJ8Ve5xTN9U3VgCAwd4MBPEsHXPj9qvYohJbt
eNglvPtFa5MB7ajgzPSgUxe82nKV47XJ6noF/ZM2MHBP+8Lm6zbJvTW0mQmiEB77wPut6hSSPSa3
ULvIHW9PDArPO6IhTG8Ua9+jM9eHdmv+phfGH41T64/HR3vV1ZSuqan1D7oGdWOS0Gablk12Vss+
Kvwe3GR/gIJXjiAYhsyFoaW1u7LbbniiaQRhnvubb25bYEtM7ZbAgN7kk+oi1kcV3SVHE616x6Gq
uh9ZVLYHjVZiIdc2E00grY5+RQDXHeRxpX0+tlFtJCwbIPDel5sRfIfnLGLRuVEysTYcxVhHtMoP
jp5Hf/AMXaLumRvppGRqTzUgcClKjh59nwqQt+1wdDXxq+0LA4vTfi3ifAlwPuNFrh680jih+p0Y
VoOrOIn8CHJVUItlTyI9s3Jzf+0kVwwgC7oN0E8Fyri5UlOZiiZmFNK/lsFEQJG+OumgotyiWbc8
JBwkpJ/zVP9rEME56H0QaYAA6fqWGT00UTXgezvreYCrCMLjyvr+kCRf+GFhasyfGFCmwsi0iBdX
ZQbakTgeoUFRJ8aTJujziEj6vokPpYsL7/S/NuDeYQGsXgCAXNtgo02jhlrGGcApICxVk/+qitLa
DmnZrzSw2Txa2UB2EDfTv2dmlgRWNEQBuIWbhV+iT/N1/UvAwIdzhwoKynQ3nINR5goj91rQuDPF
r/TSt0GD2UTpOuFvbfQ4xlst+sbsHxGUC9V4N0BNXEtfXPY6Im+mOcUq75zVYP7Dc74vhtavm6PJ
wvvTJe3mabaQ6MKdiFTwRIAj+fIkM/Foji3tLCq08yZ+6/VBFa87LzDVzy8+TKFpeqooTYavF6YD
8rcbDVM7G/Y+t5+0YWH7atLDYvokmidd8C1NwiCObCAtaJXgQaWdWzUrHtQUFFhWz9hTZFNtzezc
EH7fFQQSbLxSdx0b7IdUuKDWrADNNBVhHSCITDdtqhlgmhV4eFlJ/CW2HbKpGyqWpOim8d7ZHrLa
R+dWjNo97cK6W9dKUDk7mi1M+ZIJKZhPcqOobXDohn3+VpHQQCtep77e30FLNqTz5oDWI2kNDMMq
n/TqR2FQf9EV3q7sdJIscJ8ghEJJcvr7C7+hQC2P9U3ahWqRDCdRqMo57Qn6sj2AuJChR3chU15R
rWx3nx0cOBg+CBbhmtA9Kx2PqBOd0UaGcTatzVg/iHEjPgmF+/BXzkQ/Cb4SdE/Ir/CR4MjknW2c
QZlUJQHwu/eHIKNAJgNIteiOjhOBRK3M9dDkg2hrzWHnJIq6TWtEzauR0yT3PeREno0s0b+Mtf1L
iAjA+YJr26Rm9JQC0giv5aFZaOH3TJvuet9/gHvgBlCYw10wbaiLxVSpo0BSTBnOqYnCUN2r+brE
Ex14iYq7oIRCR7/utUngJl7/AslIKJDRzvLjCCQzC3Nzu3evf8p0BV/8FCuLC71RM34e273ibWID
Cb71/eHOXHnwrcCnIEVuYRNLOygVXSKGFiZEeZokLhX2876BmTDh0oBcU85A+KWBvYWfrRcv8qm5
c8aVNyycg4VROJIj0a1eGXgGI9CsT1s/zf5iIS5mydGvF8IWWGI9K/nZVX8UJLQTvNSf78/TNNHy
tpvWQUfyECdBbrFDGXz0tEGl5zYXA8pIQIcOPuDU5e/G9uJfdkcQ9qOHacWdSh/RTCyWmD1udxue
gBMDMLROAXORK0vGiEZOQo3+zAc8abw4Pmutc4rAMf7p2bwyJNeXxDiOVhbp/VnRAq0ORL7h9kJw
cxs3IAIEZfvESDWRiktRsGUW3MRziZ7BgcIyiEqsICZEzaeeLoxlJp67tiT5fsj10Wo0CD17+ldt
XFvJY8df9XJjJVs364LG3hL6kBdLeYnbHX9tVjq3irDR+2/BbGpY475IbOtBFH2/4AxnrKASCFIk
EDUDuiHnQlUtISbTQDsY4RE9pm/FUsX/1jsgqXJhQPJwRdzysc27/iwypVlltcJWhJXFq1JkwyaL
DLb57ClDeI/qEzD++tRTIDkK11W0LMsoBvQavWrFyhXbbGWWK6Pc4m1239bM5E1dTUhSQS5VBUvd
tdMgvMWDxcn0c0UPabNNlpDCM3OH+hmQSXhM4AqV30P1kBVAY9T6eegOabrxnJXWbcTP+4OYcQog
kgKUD/g371aeR0EhfSxxT56FumvSx0IPnCUW0gUT8g3RxSoAH3aknTMI2qPIoPvaJ7kyEGOggvXv
KOT7QXQFLb0CJgz+mP1g6b7Ngk/PE7oVgacDfy5iQPl97+alUhlNiQ5ytTMD9ILuS70FxslqX//C
EEgXUJMDU+8NQibTc8VLMzGe3bbej7r+yOIC3HbCXgo+ZlwoyuVI10EhF6xoN2BEAEbLqO0wIsLX
7vjagRZaJ+XRTFAr8tb3RzV5yevbD48u9EaCNwW5yJtANomSbqgMrwrtNIV+6z9W9MTpN7vfE3RF
OIvE57db7sqcDCBlyK0CegBz/fjDzvdVxXywn98f0pINydWMKFrmlq5UkH845uXOHF4S4+2+iVsP
cz0M/drDcG6BmyqJqhAJv8EVQD4tnP4lA1MK4SIATW2toeAvqEPB0m0HVJFaLtwwt04MHmxKPoAx
BC9jOf086gxJSrDXhMhtq76wkl0cg1Uirp1NBKTZwprMjOfKmnRZmzTiHWsbEhJ7WDtuekqsRQa2
ma1soIKNigFeZBNF2vWcoUBMSEycJBRAnLkh656sdNWD27N7EvGnnQEUiRG1a8Di6agiSWFOX0Je
vEkcEoJbyXfsh7aOfWfJtc1N2uQCUNsD29+NZIPJkr4zW0ZCauxfrGh3fw/PHBOk6P/9urSHVa3L
ulTD11HrewIN/EmrlBMo6JdIEeeWBfVJlECnLuAbPYgSjRvQutcIhLG3PH2M831apn6mgNo3aJdU
LpaMSWc/aZjRO52Kl4L5HfzQ6qj4ek5AS4web+tP1H0yu4z7DfvgYnDSJNaVN1SKjcFlDGqGILGB
utOKxJ9rs/mPFUTVqMeD/FzebUXnpDEq9iTM7TZ7rdOmfXAUqAbf3xBz2w3VXeTqp06CG/o/UoP/
z7QiAjnLl56vPOfbf/d9KeQcDcBnSkLSsNDVJ734TnP9630Lc1v6cgTSqVQrg0ORAiMAclBNd7W6
JdVCbHl7OQMzgGZquBcwaNxoyTpAnfKCYcFb+oWWj1EGCjBgRW3AS8xuiWFmfkX+NTb9/cUt4FoK
XvAEu1m1h0BU7kr8uj9hc8flcjTThF4YAN2+M8TAXISR8sKtIE6573mlX9RpgBeIT5TPYSg/NjL4
akBYPLFX4YF4bU+PhFbi/ZmEgBZ9z5c8zdx0XX5d2mBgxqpIhn730FBM/1Q3S8Hs3Npffl/aXnQs
xKB5+PWkR6zUr5HVzNR3Fp8/n/WY2kP/naZp2S6WZTTLwq0nQ+dB+eVulPz9/rIvTZR0U6ZK6ZAU
hHKQs/AbtrLX9z8/dwyRwkNpEYpKtwGsU5WWMNw8CcfOCQwIJ5XoQwEeeHvfzNxy4BGLPIMNGhso
KV3P0gBglBtD6yNM3a3nPWjqM6DqU1Pgiqe/75uaOSeoGwD8i50LlVE5tKhSPiSRIeKwBEgZ7IUA
EOoPKu9etbrcAWOyL7L28yrxDnBJwP8hITpVrKThaWg+bBrPi0MlDpSfbgc89O7+qGa2ARoAMSB0
AE5BhnRZZoVLFYIsABBt8Wth7DV1XKgizViYJPJwcaHEDGJZ6UQahjIoxKziMCIP8YPHF5zx7UZD
XASJJkBSoMx5A6HQOXEV21T6sNZsX4l5s3Jd9iXWiwW3Nf3M60cS7NgTpzMUCFEBlaJxE038AyQW
WFhlrnGCaB0LIOMKlD+vnG2rs2HB3kci7tYgsvPOR0ufTGpkgd8HaO2YQU7c9SOj8hNI5tJfxDnQ
+tyif0ah44pqm8/uBzwAwdSholqGip/cNZ73uEBNYJ3D0hl3bVWeE4B975uYydpNNlCMx8sDcj0y
RsTVhUME4SwE440fKz7pqpVW76oK6NuSrvoS+sAx0BwgNzSLJXTZR/ZRnlc8doFCQNrmlj4b/N20
MZFrDSHifOQkCbLWDTS73BCWPtgJuDU9MNE0hrEWpcr9uEXa0i6UtYnuTaeu/9TExP+uBk3DFjzM
3Fae+tzAUYRSJd7i185M6URRjVZDQ6BZFYAsU+sRCFzocETtEtxpbjdPpeepS3Cm9yl1jbyDsEsX
pkZQQR2sHze5FjDx7f5S3559cLDChQHEjIq7Ie+mxO1zoqR6FxY230Oh9FlT8oW4eG7SwO8I2jTk
MOCcJVx+4rBWtZOC4hm+1pzUZ10GzvWFLTs3jksjkpd0E6dFDiunoZcfmH5cYlmZ7lp5S05NV56D
TKVzA49RVKqhOK33YWS54JP+AxyTP5L3ynS2jfqk5SGaoz79GJ8ql/+alMKLAlJQola1PjRqDVKY
2pfC6P/ClVyakCIMmhVRRXKMSh2PmvVQLhEOzS7Kv0OwpZWvo96M7BTfj8s/hfGr1v/m9yPritMI
8Y4b9D3FIe1MNWMhcwcwGWVBudTsMzsCrDfSuwj0gPK/PvB5rlqNDQ3DMG2fvFVULZBM3EYs6ORA
vA0ltom2UA6OtK51zKQxeuT1yK6AKBpte7zAGRrpotfESN8zbQm/PXtrIVQBOnQSBQTg8HpIJEYH
Vld4sJltPf4tT8D5ZftZbEKaN14T+j1r2p3ZLoSBcxMJWTsEm8i14B/J6mA7IF9O1T608nPyzsXT
593Y5ecn8xexeCIskFd6I84nSOrpO2iK7n9/zochNjJ1lDkRWshUU/SjCXrEYdTbr6QHEbvF/XoJ
gze7NJdWpDwFeBJ6TWiYpMgV+XuuoFO/iGLrS9O0yqkatXJl2zzyyZh8Jx54rnRDFAs4wLl1Ag4V
FVY8nKFfIbkEs7TRTDTafZgBfJlvLGUJ5zM/k/9vQMbNuMypnDg3+7CygxRoTHf7V3vtYgyedBco
TkxUznGqTErWeqcE9Z/7u2FhkmTWWiT7SJI1GAN1fqLJ0vibz+v61BKH/A4eTtebuU0JVUaLw23u
NB03v7uU552LLaboBaSYaJJEr+S1AcfKiKZ4Aocx+R6LeF242RaYaqP98RfzBMZaaKBMGDU5jLQH
MJY16BgK1ehEHtT6L7wncOf/93mZcNPQx/94T9UtHvoh33a6d7YzyKbVIDK1IP/QL0VlsytvAJ4G
KDqiL7nH0MvRLK2VcJ7ejnTAA49Lt/7tcxl5cfS5gA4bhG436T11rKI2t706zBx1NbCntN33TbNX
+8gfy7/BsKkfpTK8lzAcaR909TgoLOqa0KvM9VCzLVotDmW9lJGZ82tXADDJqei1p1g2JV3oFOmq
MXdmffJKugapnp+aoUM3WR2OyecjW21CNwAyhajzJouV5E1bahaMmtC1aiFx+Pv+5p45REDPg0sc
/DV4EVjTVrm4cgaGK0fv9TpM825Fmh+dYftc2TDyX9qZHOqFHai8uEOsGXVomhvV9gv7QLwtutLu
j2bGLYOUGU1DE94M0YHkM2vDioqmGeqw7Ve03uegOGzW903MBDvIMAB0Mql3QuVaut0UcOK0XYSt
ndvCt7RntwLPZcDbr0m1J0vw65mDemVMijeiVM3V0YUxU/hoPM2WlO/mzunlYKTVN0G5GJMe39fq
J6/4Lppd3P3u9AQFjIXn09w+A3oB+up4CE5h4vX6ey0wDBEo90IjeXcIRG1RL4NOmdH+ur88czOG
Ox88PhO6+2Y/6zXn7sC7Loyo4vs9aFQ+/X0URrDBwJCK4p8mzVhWqKDQ9VIRsm+69kiq/V98Hlk/
kIGic/qGYTrDxhtKuxJhfkjsH4759hef/8j1AmYNAnbJVRI0Nzp16vEwJm/gQvDF+DcGcE1CPAo4
CeTjrpcZfWiQexp1HjIzXynKmneLbnhys9IjFiIlKl6wE4sZ3h3XJlwtt3nR2UiQ9Z62IWb70kTd
m5E0J86clQMila5vD5FAdyIjj2rp/hZIbLkcL4Nq3KVokNNz+4EU7e/atEOIhH4+iL/8fab0XExi
VYNyk8FCE7k0ta79JUjQzBZH3kydLlb4OKB1ryfApI7NwRvEQkdx/AyYVZotrOK0DeQpRgp1Cm8B
a7pJp6QNmCD6VmGhPY7aSljNi9sXu6ahvpNkwPJ1PLi/L2e8A8rpkN8EzRPAznIM1OkQsfMYGcKo
7e0ATDA/B7dxVqTN9rwb/rlvbG7+PnKr6BByUFaXNlCsg4ant5HJdfxWHLxqwdPN3EEYBz6M4iY4
peQb1YisOjU7tw/Hel2mm0EJzKWMx9x0gQYRLUAmoJw4aNc7wDBq6hZazkIhtLOTFE99CinfMX/m
1VISddYUWF4BDUc75k1LU9opbmePBQtTM/3WjCDhSfMvLnd3tDd2f7EuuLeBQfvgd5Zca4y0ZCTU
kYVdnfvrGv+5//25AA4EB4ChoxCB16+cBvFMOICoH4Ywq0zNV/vhyFVwSBvxDpph4x4dGRumZScr
NbYiL/7CLYBZDtot4PRANnqKKy4CoKzKB1R7ex6a+pNtPacL99LcrkMdAJU8RMDQh5E8OxTt1LYY
xBB2SutXybtqnqN0oQQyd3DQ+YBufXjxSXD0egis7UqBNzwLY2oHPxWks+8v0Nxeu/y+FFrVI3JX
HiQgkZ5I9yMtwpJm70PGvnioFd83NTsUoOHRlYieBCCIr4dS1X0ej2M6hFARRL+vnmzvf392OZCI
nipGNhyb5GNIpHEV0rM4of1Bbx8Ncu67v9hQU677Pybke0ZJ2tYToOkJwYrkm0nhuwtbam45gDpV
J05yQCvlroFKKJrCqS1CK9q4xUnop6HfqQuHfm6iLDBxwMNMEZUcT8UZmBY5OMxCsGvozVNHtu0S
+GhureHlQVaI6XJQe7xea60VTUUskGko5FVZ9fzl/lLPlZkmlkVIfE0NQuCmvf4+NzoVOsWNGo5O
U3wbAEENctOJtzFpDHT+juUaeW/xQCGtFwxg3AiKsm2eWg5Wqfu/ZGag4LIAgMuDcCcgXJIPKGtD
gKdZH0NNIMfmUb9o1/ctzMReVxYkJ8b7bnBtDgtNu+naVay8RNohQ4gDGrPsMKgLA5rppgPS9mJE
0jFKFODhotQaQxZ3Kyre1MLYOJDszCLfSkB/lkD48zmmYtOX8aox0OncrWI7AoXDNmYcFFVhpS4h
DmaOBV4xiJ8naopJ6ON6uR23rEyi1rgR9epQONWO2t+aqAQuM/96f7bn1hNROuCFuHtBRyFZwr5S
rcKMkKBr2coq1iZZ4iKdOX0YCrRkJiEgeHYpXAdFERovHcQqseKuGv2YKye1XVLhmxkG9AunkzER
Ad8QRwxGh2AJbGZgvXnP/Yp9+/QsXX1e2pMpL53UyQkDriheddsqX7pa534/gi2QBU0h9w32o+UM
yluVR8NOrNKNJhbc7NLnp/12ERg4qTBIA86AME6Er56ZZX3+rgOXxr+/X9pGeW0Tp84jGpLR9cX3
MV0qkM3soknxBqhRsOdCdUUyoJpIUQ2QaUbL1Iq7kGB/pHwhoT9rAvoxyOZDEfdGOkxwo4JsFR59
bQ0CFfjVcVhXf5GxnjgD4HFMYFSAV71eCUGIQywS87CxVhD3XeoKn1voy89L4VNMzVyMkA0NtTio
ytXfHDPUjkH5C790y5qSM6dXBz1DgEnrQMOfhXhjbgmQaJ+YkSdXIWdwnKQaARSzeFiyFY39rliN
n2/+n16ceG2AEnfK4Ew/4eIoMLCgZ84wIj1haf4aPESfPwk2Hs4gL5pcEXA20vddKGgxm/IQbLDg
lk2ThV06uRrp3YymN9SbwIwMZgFZYgVPQjvlOVY4io+jQf3aaFcGObrVY4qmqowvlPNmbqIrc9J0
IV888i6KBhzs1U/1vWN+vUTUNrNn0YIGlmJQZQGCKucactYyUNbABM03Y7FNXu/77pl4Ap/HaUOz
FnRn5W5Eyko0vpYNFpxryiMSh84uS9zujz7W5grkDUriK6KIH+Oxstdj1iSfftEgzYb3DKxDwOIm
W5h5CqhxplzNQP6oms+tz8NErw1IS1T0lEKKQ0cy6Enojwnf35+/2+XB58FbPWXvcTnJNcJS0xB9
ZnjGOAMqK+abbi3s6On3Xe/oawPSO6lnhTVELhIzZrvhbN2mZ65v/2YM4F1Czn6qFEq3x0CSxqWt
y8KsOcXK2Qruf35uBEjT453kwG2h9/z6zCumRYeCVSwsTHLgbJKmUhn4c13+6bwPcgrTVganNniW
5Ndx2wKgarVdHxZqtXZAiqXiDxdLCZmZJdcnTNmU/oSrcaRwwRMdKc1EoyE92+jQ0tWl5NKSAWk9
aKqr/8PZlfW4jTPbXyRA+/IqyUuvlrvTmSQvQtJJKIlaqH359few57sZmxZMOA8zGKAHKpNVLBZr
Oac0cwMCRicc3dhPDIlRfTzqBKtCnIAEN+ISEFuLAcNAuqTpPYjIqmQzW0dmfcrb39b4pZj3qtn7
pKv9uaMBa3O/n5twjptNfnvbDSIWdKtoyNbybgjhMkDXWqnMLnMPSj36rlsHtiWp7K6YHl60Frob
P/yb2FWrOz0AdvvOOejM8I2+2ZSV/mLlMiysFYUhrYXeZ8QtmEsUF6KOvWeyvHYOhWUFWlEH+dTd
fHFySCXDQ2UNjYPImZ4fIjN22yT2MvdQ2MyvCiPIVUnlbm0RSMzBjWHAiROqn0swUm9UFS31+Cw3
HwsZbvf0CN3/+77gyBylii1vyLyDOQddHrb/XPcysp8vGFOqOsM4d/j8yEC3UQapK6tyr0oAqhT6
m9G3CW9/vkE16UaWAxvm0BRFUBTo35PNgsokCHdV08zVWOuQkJTH5TOe2de36DI4wh3r8YE5xJCX
5Iw1gE9LN07w+SYDWi6go+vUG0AQYL+nbr9vPOVOM/9mTadChV1DjzHmjhvqHaY6C3JFDUrZZMDa
IT+VIOxaR/Vm9ixIWPItAe57e5feHraiBsPHDHU8Sjjc3bnqpySjbYsS/mE2VN9S0Th8c6IBeoEz
thDmAT9UBCX0wHxiARHXOYxBNX3qyOt1zV/GqeefF24UZo2LpQ/4fAnskWzaJxawjO6oe7uTwuQf
Rv45ugYILoQjnhLDyEeziA9AcNfTZ6v8fn0ZK+fj7PvCGa+WEn2syO4dFuBX11vj9vchXjToMEaq
B4mdi+48s1xwEwHC7uBML2Cqz47Xf/6KoZ59XtiejCCLUQ74PBBa+t53l1BGg7S2QacLEDYoH8Cm
sPSQgNmIfpPfPjKA/UHYgFwDjBXzYufHYECmLCudLsY9p/p3JlUl9rNipiinIkrkI3eAKhKOmZsq
alxOjQL/B8TZklhhUZVR2xk+qkOSYHFVFnoI+G2KWqTYoKjZaQ4kshHhrvej7b9axuugf1Vk7TBr
CsGl/f9SxISGninO2BaQsrhFaA8eytG3P0AwEcMPHXw7XiKCf50wN5Ea/RgfQrvoA7eTEa6vr+C/
7wvedWaJpSYuEBwzI/HJg7H8xQVhYtgGbyg0EcO8hAwzxokUOmBK4lAq393kexrefuhOPv8Bk3+S
0TBbs41HCtetTQ+59YNYP3RFEk2vbRGqGshLoh8aLRHCFrV5x1pjYPEhT6qttqhPpNI+XV8Fd9BC
vI7KJTAb0EGOrbL5TzhZhZ47tV4mnneoKaaCFocEha1trMrbOaCNALpgEVwXuHY8cA0hp4g3P/4R
tDJZvUUGDWvSFDNoR+q7BgV8S1QnkrBzdWX/CRJrQ0sx5f0wQZCSvujjMak4fwjzldE7KLHMwa+v
CnD3HNEDE2TCqnRbqWZTgzEbgGTfDPt8eZidn9d3bs0aEEOjwAxyOAB7CM/dOiY9AOMQxC15hoyN
z4DweF3CypZhsB7hCE+TXo4r9LGRqUpe2QfDfcvqfQ2EtiT5kimpb1USUSuLgSgDCCUcs9gWW4ir
HoyFTTnYh/7J1V+t/uv1lazoA9VTbBXa0myAYYknp3YVsOhlDsBNwd1QvIN25d4dI29gkpvlw4yE
AwQqK379agAQhEThAIE0JHfZaB+moZr9cskeaFLe97YdJnT6MY2jeod9fdMtMH7Z5eb2ZWKoEzk8
10GBUoRlJqD70NMucQ7DVN5zftZnr9qSwrvdD9m8DRvdpBiRvMgPo0fabPoKYnptR4ByL7GF1T08
/T7X5okTssYJGZYY2mr0ckOnndXejWqkzvdVzUAJy/yh38cy5BJuAqLiToXyw3AidGntKosbLEo5
2N5ntJGNn68rZ+U0ne2aENQgHzYpgwEBUz8HKkXbKpJTCUt9tDfivz9dl7ZyoMCih7Y5zimEQVwh
xMnsJk40GwdKSQ+28q0Ge9R1AWvLAXYEaBWQBQPbgXCkynJyK8xTKgBKs30Wv1lk9C1r2mp5uaW0
3l6XtqadU2mCSdAsdjs8KpUD0bXezwnGywl9AHysZNvW5CAiREupC693kdoryiRW89hSDgz8pD1r
H1MMmtNcVl1f2zzOSs4DKbACihhZtWeMC2mwHD3N/RhzowekQcbOxwCIRE0rdoBub6S4EDDgPS76
I8Uead6aCuBrTNCtdAH1JK51ZceAiAbIGgxko1daZFTsvdxJK7PwDuAjtTy/nDfavLuu/LU1nIoQ
lA9WId1KWYmMzjGxgawssa2Vz3PGPvTiok50iYOiLjUnwnPdA5D/7pqKbYoikeQH+X0vOBeU61Do
QmiFZnVRCwtCz2lI8KDxTCXwzDdmHyt7a3gY//oWgzJcOpaxtqZTgfzvJ94srZbJMw0I7L6AKDbA
HSCxqxW1exj1AUAaR0C+KNOC98hialcCJgEQJcreo75ivN6sdnTeA7MM5TUXfW5CEDWM2ViOhoEx
//vFQd/H/vrnV84gEPAQ5yLiQJet2BGBV1+xkE4j0dSURtB3Lphwpj0bfioG4wNzy6fr8tZUwrP4
fLgIwAVi1QAY7u2ElqEkGt2HKcj0u7/4PMAQ+KQPPKWIiYeicDqZfZNEjvMLjIm+J/n5awrHd/98
Xz+3qDkuCjLELIkoG+bABuEeqJs2ame2kheBTJAQQVUl8CPAsJxEKAx2eQD26HaQiFgBKcb4ELJs
Ftpqbd6Pdr4YfbHd1GkB8lFNZNs67LGg9b6fjLBw9UeQxOY+ymEhRpFqv0TxAmTPyMTOGOK/rrOP
hL3oF05+h/goyQjpjWWISWQ6SntoDWpVG2boR8+LgVWcW3SDogN7MCcE4W5nfcmJ3T0sQK/1WTPr
P9Vahh+85qhOf5AQNtSULNSpsDG4vLZqDb6q/BOwkwmJdA52hVb/cZE8zD66sC82gXdRg6hrhSS0
QjRZOjYOhgfNA/3iG9qLfEerXycM+/smG9qdM1Ys0NyabHvqMV+vUidY+n7w66aYQrVldZiSPg3x
oDXDLEvzBxSWmq1nyoa0LjUGXieg9AFDhXenoJ3q3HKa2COG0szxAYwiDfoiNO0YJ84vs1LKXTs3
3jZt8saPNVKFqtP8HpTyKwbWyH5xZutQGcn0dt2E+N13snl4NPOMDODCeRuCiQrX+e/Jp8w0EiWj
R4Kiim8t/YtWzIFB8+9memOB9X+ykDzmgHiA8uAe9eRSccsEjSdKSY8wyidnNj+lZhE6Rvnz+pIE
x3whRgiU6eTOhd1W9AgUUT8hekBUcMcSZUMpQKQ8ye0vuJsLaYJCAYWlTJaJRTFbCxNwErCk9lP7
2/U1XZeC/ofzretzhxR5VdCjMjy4ZKs2h8qR1L1kIoSjC7aC/4lwmr0+7tqfumwMl2/8pa39v/5R
UD1fBGuKpnMKKCY3+scp0b4Wbg26T+toaEhlk/EV0x2SfVs3b5eD7gKC7WIo0k5y5mKKiR4bD4rZ
0Wqb2H5r3xZg/msDKKgCehcR4EV4hpLrqLhAZj96yhcaudU/15W/uggE4QjA+cy/ePPHrdV7VcLo
cWAYj9aAcU9Ua49n4M5tZM9YmSxBR1OJeRF7bunRMQJ9AkypP1qbWpbUXj2iJysS7ug6cRnmJrAi
B7ViHjeFXWM+Dot7B4iOh2FeZslNubosFK2Q7EJPBCrU56YHTCk2qw3Jj8lwn9NjweagcZQwl3Uf
CkHav5ZgIbAFfRXiTvFVS4yqs/W6yI/udKel+1wSeKyeUdQQ+cuPx5xc/IkHdai91HnicnP+riov
Bnsfss9/YWy8541DF182O8SMtYDIwQo6tO1ZdxkPZfbgW78uZXWfUKvkGGnIAVh8oScLqYiRD4Tr
oyvIrwJc75VivV8XsapyVI95ORQ3jsgcqsSpl1Iny490DiorICDn0vxENh6y4tPwzAfwCmaeMBUt
ZgbzUo9VpY+zo9bXd1itjnaUrvHr0XppJ/fJKZXPcyZ9nglhFjezM6l87afbV+W57RBCj6Y1PFeA
MYPzwCRu/9qWy299Ur4rrN9WiQwBbMX8TCSLkQlFAy9GMQStAWZuBIEZpUfXfWgY9VvygPyA5Kiu
CkH7FcAaMDwECLXztZEJgQfCaHqsjd2yPCvecyqjDVyxPtRnkc+FeSDxcAGV3vV5yRobFxEeBwGe
I9ctT/Z54ZS6ZcmoHuPzS+rP5L52bsuffmj/X1JajacEVMGZdUMy56WJsm9ngLc+KCWBwNrPP/28
ED8ha6W0k43Pk2KTZ2+TI0tyr5xME6U0PhWPjDpeUYKGXT3WvcxMjwAC890KHcJ6sp/Twp9qWS/M
qij0aQPSBz7tAs8oLSZW686SHoGc4dclOBv13+oEVnhdls9ccwSoeeFc8MQfEJrOFxXTrFHLpE+P
vVUdjdzeY54noLPX4gWibHSweWZj+/m6oa0dFZxsLA2dMpfApUtuDEh7sPSoZ3k0efrD2DZv4yy7
PNcMAmR5cNUQhGeWcb40Ta+Ya6ZZelzqI1mejduPC5B3MPnGWRisCzLIYUl1Vvb6dNSbrfs17TbX
N0mcuuLH5ez7gkMp3LF2amWZjoBFpxY6SsznSQ/axvW14n7wPpHmy1KkgWGG1wWvBDmYTuVURpjR
x2UtbFtRemzMqDEeC5CSW+N7bjwUyt1Y7hm5uy5pxfZAgceT6ZiKvmy6c4rBKFVCxuNSHZX+YQbh
DVu+6U1UYxCqkjHFrVgdpGH8lsPpQGGCpRtFns6DYgzHwkuelMyO2tJ6S7sboci42mDToLbG2xRN
3+L9PdXWYilDN8BJD/6cfPZ6SWfFilmfCRD043mdPtdDPxyRl+mrrblI9L+yT2ff5/JPLum2zjvL
5N93ix9ECSd145CfNyv+TAT/CSciUNUoiLMANqepPqljipRPB1fzbIOkyi0fWCkbs1sx6TN5QtzR
xV0yWqBow0MHRKTgCMwRqeMXbGkHREDJ/vH9EZ6LwIjTUBMANhAHazlfXOoB4qjSGMcEerV2mqzC
tXJozj4vvHf7XjXjwsHn5xwjibusC73+ubWCNtlhOPO6ntZMAcA8SPih2+xyXIV4Fhhj62o4GuMz
qJHDevkMqlOJH12565BQRy0NY3p81FdYEIhdATPQ6D0YBMMB+S7cwcDSiv3ZHXfXl7OmGTxCkPnk
TG0XOFeKS9H6zUh/TJLST833RXKvSb4vap6VymBOJO+PmKTTQiqbf1rTxsnPN4SNGg1WUNLh5xvW
XZo9LNN9W0tCtBVdAHgE4Cy6ZnMUaCFEa9sJxHEk746pdo+7JTf21fJcyFLdInIs95EQw4d4wdmJ
q15wYTPNC00r9O7oAr0uGyc/rr+U8Y9Y/zzmb7TxPyf7wfadKPmFqc3E3rZaIMVrvlwq3nEos2A6
Bw2VaBs4P6as9ZDeXpLuaHIEPfMuSzZL972SQdxf2gRSpipiHZSLgfwgoqriN1S5QrwWx9XxwaXs
pze2rmMzzyUIZjHp4E2ouQQw2mQYyaLhracG3wcyBkKCj1ld4d4EvHldqYCePaafK+XXVH2//vlL
q8bnsTcftnAZBOh13gxMzToEg3szDSqUPoZbzz2vaCNPrAKBBfG7mEUZsm6OLdCDR/YOGCx+MSSS
t9+FkrkADw9M1FRAfC6O9bGYqGpu0higRhUJcL/cuEXC5wVTreuymAdwzUWoNWt962fKT2JJYjHZ
EsST36cW7eIsjuLe8K2G+qMMimtNAvBo+OQ++B4utOAZLVEM0ntRNX+P3U0Bbszbt+lUAL85T6IK
u/KcQvc6VJebSt02LUEfOabcHxnYPiS7dWG00Ai8JIewBzDCRb9EaShTVuuVF5nak4Zu7FpDhWiW
VIjWNgyFc0y8Au0LnkpQ+wxWbZPUTAFueZ9sem2oHsDPVUoOx9pSkJ7F5AvQiWDFgi8eCkr7carJ
0e2no+mRB2c0dlqbh7crBxgbePe7EHYJZ+shjT6mehwhGYgGtPE5U0ffK61bgwkoBgJ4SwYu+IvE
OdOZoxSGEkfG1CCWHAOrS0HobQdLJiukr6kHnW6YVsBwJcbPBXPLm9yMB+qRY1mW6muuEvPNij0Z
RolMiuB9jUWbixG8DMfQbN+N9v26Vla//uF9gSPPa5HnR8Yc69mutYYcs3lyN97g2OECvrTNdSkX
Vy2Ugg5H3ILoAUAVUzAxT0tn2jkWOXr673b+PrNvTP02lT9uloKkKWbEcCSBjCc+9/PZ6rMORBlH
16lQbQi6DnzTVgU8J1l25iIE59nEE0l8V08cDWjX6KSqWXLEzNij0xTHQZ8z3xq6H6WVbjPdeS2Y
/vMvVsfR4JCnQT/95RBpZuszqrCYsgW5INLb1Nqp8xMG+iUnSGwSQPIKqzuRJNg1cxet1RuHHLuJ
6iHaOkD+bNhsg3Yq6zVV9NFvZ4Y5IK1cgky12EPFlsTPc6CTIAMPtsC/WDjo00FziajxorMULIFl
kagtOVaeFdTli4IOecP8ani/r8tZ8YPgasCo5MeE6wUJmdbNujZZHTlqdkww1F5oO93rSVCytNte
F8VP1dkLke/wiShhh7scbT8Dm8lxmYcItNuASkAzs693sZ83S7Cga2lZxhCz6bdNqP2rWvTI8sFa
YHGJR6TI2KyPpqJE1CoIgPHZb2TNeTrzECfWZ3Xuv7lxI8MzXN1YsHqhWI9pVJSAzk8L5tLKYjQZ
OaZGvStGtlGLOowd2djwipPR8JYABjx8DW9uOhfDKqMwazshxxwjycEyt9oznbV609fzHNAidSX3
5poSeWETNQXQolq64NQqzRhie4FTcx2vvS/w7NzaZK6eh/5JmTZZvSk1hhphPQ3769aztp+4cjBh
CEwbZNKF/SyHpdSTXCNHo4x3CQBO/dpeNqZJJF57XQ5e/R9iLsYuYpeOCJvhcXRri3JN0//oZEtZ
0xkC8z8i+N9PHCniMlTaKEmO6Gfxa/LeOk+e9UhlPVwrtxz26z8xgml0yDooE1OgqkRp/SmnQEQb
JW5zdbfQHPKhkcvG49xVR2NwXXhNt9sszlOzWJuilzHkra7kRIp+vmF1nff9rEEnRtXMEQXd0F3p
mjKXK1uLYNptrC1odouxFoIGx9lQN0OFR3KH6sB1U15fDqY54N1R3BZTsuYwEKRLuf4n7zgC00pL
bmQE+HB5wNBChxU4jQDBIKwF8zzZ0mYjmo0RG/paWxabZJwxgairEgtYWwxHfwVgJdZyQRJhO8xN
UqfEI5AkrwWQV2ciQ5JYUwxma1BHt1EHvAiikx7+RumqOCowkhu25vxzBI/Wg4fmh1sTQfDXeA5g
0AG0F+gMEY4MjWuzBIxoHLVtXgeG3lg7cCgHiEVZYOeuK7kR1xaGSIKDdKPqcNGu3Uw5qCYbOO9m
2nZF7dv2fkA14Lq1yYRwBZ54m8VUOmOu+Q3h+dR+ps0TlRFzr4kwAWaGmgavCYmXkDFV1J61FD4z
3tjfY7q1ft2+hlMBQugw422lA3qPHHta6kGBHruNOdmTb/WlrCdSthbhnnFmhVrgnSFHFc7SyXeg
/FRlaNCrMnAu0YbOm1LFkmoxlpZe1QhIEtzW+YPeHtu/SGzweOePCOGOYYOBhmdmKxHAuYOsR4ZJ
Rii6doudShDOik0aTScTFrHQLbhZg5Tj4mK2zpgk7nIt5DgVJCh/cZdF12sov/CCit6z4dnL71vD
N10f8xSprGtnzaEB2xMhIPo9Mewi7FxpuCg3K1hX4Vd1GQL4KbxuzGsCgPaAtzP3aQDoOz+Qeqw0
Sz23EFD91Ni7rP67Zlzw+oBd4hmni4hw7K3BxDWMXABTwnjRn/PuDTiZEq/CN10M5gG6g2ItUsl4
pgiL6KHxLk1LxNQlKwY/zlV7RxyjDeZZaWEPybwDdt/Y+Gx0C8l8xeoG8lYEHXGopokNIRZV806z
cyUyKZ4NWuVbmcTkVvcQL3dQaXBOHTHYpBluurGhSsTQqnycKjW+z7PK2BdtnEvugLVjZEFNiJTR
pA4iknNrAPEEKwe2KJEF8tRR/WLaQ5jSrzi/Eo2t7hoQOnDR4Klwwd3RYt7FrYH7DKT+jTOEiaxf
WPZ94dy0w5I0BemUyCOPTus79dtfHJuT3y/4G4NZiAEcfmzGEIgvfuF+vS5ARCX9CJpQv/6zQ4Kj
aeLW61ouIXWBt+NrALX4rLwbR+Vd+/hnUEKQwja/DeYD8CI29vHr9V+wanYc6Q+hAEa4PnojTq5q
JXWBGRkPcNo96EeCyQs0GfPEigikO4GLBPeAbruLsuMCZDHbSNxo7vVQWeYgXoxDNf68vhCuC8E7
nEkRAvaxREUNUDBOVCXG58Irtpi8iFIPVQ5SjL/MVEbbtCoPcQe6LDEACfs+P0Q10GS7xgZhewxM
Y6+v9tZA/RK5qmBqjDu9Q231+gJXjB0PYICf8jFm5JEFY7QcxSiTpHEjJxu/z14RqnP9z3URa5pC
iwg69xBYo4dPDOHhxzt3qZzIiZ/05NWYD0MtKUKtbRtuIh5UoxXlot8KEAbLDCJ1L8IEe+aXufas
JO3k92bxj+XEAxJO2d31RX3UF0XLOBXJN/bExFvdqOM6Tb1o7MGzm7c7giGYpHCfMSLpawnZKmDi
TbLucz+0oF6fQPyTv9hz8pjp+Z2VNHeAjpC8YMQJZH7uMeWAOjzmJjFGK1pPOyWL4RG8L4yRvDIl
PY4F3WRDcd/FSzgN7JdG8OPqcgQRsSE5KSv3KAAeEDcDHRPBs3jTTBAVo6fCi4w+73amHXdBp+ds
lzSEbfqirh5Zkv3IwKIgseDLRiu+anwZg4OQDhjZc02AkNB17VjxIq3szccFScz91BbqU1or1uNQ
W9mummjy2DcTeymmRt106G2704rul8QkVq3QRSoJaSWgbIotpJPtpB0YIeLITg0raGhr+mRh4yPN
Zm2fOnT4VtQ59e0x7g9NmzSPZZN5YVk35qe41auQVFkZxGyqd4DYIpOfNEr9VNaEfrn+Q1dVdfI7
hQPZa8wwxjT2IvRzJEHC2OxXCLHfunmMA9bZyW5sVSv0kkqmqzVXABiDPzskHBqtHpEx6NM46mYj
dJN7UBSFiqzgvRKI6KdC+I84OZnA+Y3tfIKQIvcdfZO422oIFufWNi5udTAs3hqAx7aY+6CO1Stj
QryoMcytNwB9MpWlRNd3648IsR9lRKtLidjXjcaFfi7Q0q2huXccpSHwmhxO6ooaD6ZVgN14vmHl
COJou0s8gJi/kBZJz8nckv7XdaNbu2jg/zmUBW8fEXPXmd6b+QL8vKjMUAAAyc3kvVyXsKb3UwmC
cdlLq+oxhQSw6DB3X9s/indDhgC8dnZANYADjqwX+M6Ebg3HK0uryT03UisnwNS1n3nftP7nohcb
nBew+2yuL2pVN0gVYWyJw6eKmE+ZZ8ZxNqpelGNefmPnA0Ow03h3CUYMZNcHP/filYYO+D+yhGCn
QHaKNdroRZPp/rIS77Fu7SfTm5+qgqG/xjqObfrdjnXwFKn71vLCedCjyZHhXq7qEfDWiGCBLI98
0rk5DkmrzO08w1J6AzhXgPq03imw/4A6QYv3RctkGFEygUIMlGWNuXhALoyqt8UAALz5PVX9en9d
kR9hzsXuAjkS5QZAvaLT5HxZJUk7mqXUi9reGe8wt/F5YTrIi+IpfxoomJrVls5hU9vWmx3nxl1e
LBhTXHIWDJhNiNJkKMMldYd9shT9zmSc4cDogbtfemPgoedzO9IkDquh1h9xuVQ+6g+JZBFrNxxv
8wPOBMclFaPFrFPmrlmcOKJGtjPsvWXtLbXeNJjGyIfw+oataeVUFj+JJ25cG9MaMwEeumYqh72A
VSve9zNJfrpJ1QVsqGNJHLHmoBwkmUHRjTIUWlzO5SnVoGWpXsTRNG61b4ze3g3y0bOIlz5aDgCy
c/55S2F5WbVo0HHpgx1pNLq+W2tlXwAOoGeCd+ajUi84JredtIGBjAEkImR+tauOPs6Om2GOzjED
o0m+D0tsPymz5USuU7o/ZkVViV+o2nAEXaTzN5sJzCIdnegqcO8EY+9IXC41T9sbSahaAVUkxrHm
hhHsYybtA8tcLAssbpV1Vp0g8ahU3+p4/FyyctNVk986mFVsCvY7jWWN9asyMfJgf9DBXDSgO4Ne
dqyDQY7KY9KEvfkPq4tAGfAu/F6rMqj2Ncfv8MEORPMuQmpBnwxVDuLEOGrGEi36e4ZEAaaTJNu4
avMnQgSPr1a2kraWG0dqR0HKVPiynP2aABetSWALRCIPnR3nVl9mY2f0KWIx4KsYd24lKXPIPs//
fuIjeq1niIlwqJLJ+A1shAMqauH1g7Wmh9MV8L+fiKjHMYsLAhFgMvOsezLuQEh8XYRsFcKF53g0
WZiGTWqf1eEVEBLXPy9bgXC9AashzRyHwLGp6j1p42/ACX12VFeSzJSJEfx1EpetNROISctdbIRx
H0yZxKusioBHQYUGjFgXGWGvLY2SDI4XzW7oKvvBRQ1N8q5f1cWJCGEVJaYoO2DZelGCV5CBLhnJ
EtZuNZSWcMEAchZQnsKxLigIGKZhgBNRdzFB9n/bLN/qXDJLtyoF3POc8ukjkjo3WiMrvNJRa1wG
fZAcCtNvXwsZ8uXquxvdk3+ECDdaD184pB6Lo6YsnxOT+TU1noZpekXs3Pm1ixi/X4pf/TKFpG+D
nGkv1w17LRo5+QHiJTPxRGrX4AcUJZI+pH6YSutxLI3XnEwhpnP/oq4O0AqQGqJErGLdgisAyPFE
gdThRYC7whS8sgSGIjGPVfMDEB8APTmqpMf/fuJtqIeBjYrgaQ5It21uYQLJbiUi1q4xTAsiQYTr
BW1EggUueopmCrzQoia1c2QkMuONs4dtVafT7klPuz2yhVk41Bi4va4vbhBiBIydw52G95OGvOr5
4gxwABaJCz9XDtkXVN2OZmaEbMK8GK023lzogeIsftlmEs+0ehoApAgQRQuociJsGQByF8PpF1T2
6QxQS8VAmIC4ejfZwNtGsrzZXl/nqjyM3hkAoNRQgBOUqHWIxbIUabjU+ETS34n3nJNPDXu7LmXN
+kEQgCoIIgRMggvHz0G4muej7kboettoCH3G6jBWQLxEwl+TBK8SWWImYkD6PVMyA2np/kdO3kYd
0HkBSxJ/rL9eX9XaAThZlWidgOsZ7WGEpEEPNTeQMUHJPq+fmyAdG1vp8KyPMvf7WH+5eaYUSSFO
1ILuUgwrIKVy/nmF5shSxjYyNtQn1B/Gzd/szn/fF3Q+dIqx6Aq+r5Vf4rLwUzBUX5ewdsX+twKk
g85XQDSXjCNz3ciung17Z8UbNb67LmL14jiVIfiBZnIMvCN5DkUldxXVQqB/3uPZ9NZWyovrjQ+a
WbxodLDDqtO/qKUMPIHvkuiHTuULRtC0BsquuDmjAUi6uftWLDuvcfxheGaAjkrG4zj/vL7kj2v9
QiQy8pyADO0/IrFTDG+QdmXuRopap8OONRiWI9WSvgCN3Pzp4dl50LIByWGWxslT58zLrm3Aj6qD
CdgnLPkyzCPdYwSgPtjIY28Gli2HIomnMMmTfypSWDulshtkasbp9lgCNVYLmHYahm+BjnBuEYXb
m/Ycm3g2jkh4Fc+bCv9yZP13KwcThWM+k8FHli/yauqcGdqQaE40Bir54ubfritgxayRlUctEoif
aGIVG3uWxp4BxYJqISPs1UrT77OltiDaKfbX5awsQ/dO9Mz/fnJ/N22FGbwlcyOrvx+Z38eSq2XV
EWNYnY9bouFf7Osaaq+piUP49+stapO7MQbVXLUziyoErJUkVFhdzYk0QfV4QqPFY6BuRIv7jN4B
x+ovdgt4GBof84deuNZOdiupjFob8tKNgCx6Fzft22C479dFrN3FeHj+EcH/fiKi1eemqZ3UjcyY
+Wr+jsRWYMbg//t0Xc6KgYHSAQaMRhKgFYilN9KDKciqsRQUi0HkYVvKrsnKacM8JZf4z1UbwCAB
gCxhABhgOV9SZuAaQOHIjUBY8sT6YotkyP2QJy/LnN8N080oU/xOA8QoYjbgZqriE54oipEnNu6c
yblrsr30GbGWdQYQLzAtgWzIfcz5ciylUa20axCP9jP9NaNcG1RO4eX+pI7KTus8/X5BGWRBgzEM
sMZ8676k6DPx60yb/aRlig9YHxndz6o+0Q2MwVJQOqK37fxX5UrVAoYYFeVFN7dxN21tFjbKy3Wj
WT1fgL3EVB1cLFiMz4UoDsnarM29CAyn/nPH+tvPF25w3iSDtBXGZIVwoTC7oVYbBFPqtww9PzKk
gbWLHMBWLor7KBpc8pWzqtRbbfFwNWjTwcqSnwaQ9ew8C0FV8SnJ0djsFO1Gd4aXujQeq0UGpbBW
8EbrlsXbTDDsjAn08w3UBzrVrLLRnmG7vmM8GeBWbbtXWvC252FbW12QlE6gOsfrilvxKmdy9XO5
iz4RpuQu5DrzD6+avzDN3U8mwJ46I5NNpwqmCGxf0BsC1QslbhPcmargwrzWIAz/RxZhAMwvpgoj
wpinHsfwpjV9iMEbCeNJXJ8XzdwMnXAxxYxf1Dqu36nvhQ5GQyvsW11ildragtClwEMhJIeRGzzf
PSNjDA2XXopH7rBD3uiT0rZpMChZAQTKaUG3YhbQZAhLpGDyJey92a8L54nG0w6omztHho4pHMOP
lZtgWscR5MAC4jEkhI2kdIcsmsf91268LSS4+LpgKwbq+8j3TFnUfTHmUJoxWNvM0x8vZFjNWWEN
oXOGTPu2bMO5BHnD19stg2OcgmUdabeLl+YCYMtxrEF65lHTZ5+ch75AO5Ks3ZMHEych8r/7BMIG
Cz3QwF0RYTpppU5d56QZuEmp31vPnbNP6H6sXpiHear8xtjmQpwQ2zQIo2eaJVmkpW925mvdy/VN
40Z8sRyUehx0PXHSKq63k8DDw5VJ09gl0aIaB6Mf5zCJAZHUGuM960yAfrCIxP3XfpDZmxAe/Lsw
FPNRasd888V9OiqqknlaBlxa1dviORAalb6ddGev691rM3qb6+uUiRO8Ewrfk8tKiEt0gh7ZaUtt
JbQNHXzg88FNk7/wUqiFA/oBk5SAguNn+WRb6YAHEqCbkmjUs6+1QcGYSbc1ThU66CWi1k4W2GSQ
JuPzzhe9eKnSjFY3tICOBrBJvVuyXS8rY0lEiEDKKsNbonM4aHT5Vas+t+R98n5e1w/fENEOUT8C
eSlyUZcAYR1GBTEEVqXRXD/Q9ksio2ZbWwJavxHx4vpFNMDt40QhU5oUxLVSGpW15evm9GBqL8y9
Ebjxw6iRFeVINqieIiI9lwIrY3YGCMDIin+U5Mt0M1Y/DsPp9wUvWjIlg70WNAKNbLv4mC25rgUh
YLj4/YLZYrzMiDHIQKPWe83iUE1+q+q7TW/rSbqQwnV1oguvmlwwl5Y0GtvD/Gh1kkWseejTTRKO
OnLDWWEUfBHd4wg6nTr7lYMthvQPWfmG+TxJnCDbM8GylJkNjt5B3NQHyKdV8Ys172rZ6JJMinAP
AOFu1uKOW5YJZI72a4JpDDyoHfr5ugWsncPTzROCHhsYEE3aYjUu+91gBnqUMVpcktae27DoTEq1
Zo1Z5TSijrfvhv8j7bt2JMeVbb9IgLx5lZSusoyqql31i9BWXqIkyn79Xexzz7SSyZtE150NzGyg
AEXSBYMRa604F95ZiU9KDNLEz1ydg7F+od0PwzsN2t7QlLtRdogkU/nnubDZfpqTrbQEHDOKSbCg
6JMek3WvJad3TCRQpiy1zl6/XIYyLR1dmfSmiAzrYKK2Jfm86D5jJMD//Tz3pKh6ZFh0B5+vmm+5
tS9+dcUu1g5Z+vavw4AGAYiNloN8FIox3H5IF6+sRoCZoqJBAxXfU2VYy+vVQA4aQu4QvoYqF9Rt
Lp0B/M3spC4tI+gc+lP2pae7Tr2bS5l+0fUFALkBD+8/kPwxDL4O0UBnVlmAU4oIeRuXl8640y2J
4xGZgA4kSm4aUxvkL33TIXRSuzGLaoX6DUGHX0mF6PpwgkGwMcA5zslcaqOpYaCpqA/BBIp0wz8v
NxSgQYeGMpcFPUtuNXLNHemaVlV0XsjHbvpw++uCCYKUDSMSsWZkqDpdrnWeZJMHqhfWuux9qtT+
iMbUXi0rgF5fANhQKGuBUs6wTHwW1U7AVC+stIxGaFnHuyprnsvseUagXvV3JpXgFgSLcmGN88xK
bXdW58JacbQeM9mrWvR10BZRPcPpYIDkyymbda+Cak5GIuD0/fnFpTIqh8wA9/ObcXImRoqK3Dzs
u3AedrfXXHC+kZP7OwDOgUD/31FXgu/X5Mts3U1VQOe73Hr9dytMK5slBEDs5bWXs3ymrdfkbYS4
hRxH49Qlx4IcbxsRTRWe3XCG+BcCPG4tADqNNS9zSGT9aL1Ppv7x9ucFpwM//+/nuZUYpkxtZs0m
ESmRW+yDagjdWCaDKDQCcSzWWQhsVf72dRwFehxmTiJnuOtSzx+G1M8WSYAnNOIAVqeiAICcF9sT
mxu2cbJMSRu9iZxumY9FVo5vUMgdPkIIyAtvT5poTUDj0JE5hDbSlRJTRVrLAlyVRE1xjnRFUlAW
DWT7dW4glb0iRV7g69S66zLiGyrxu0mCDhOdEDDSGewMcArIFV7OVqGh4WhFsCQNyBTEPi1L1KDi
JusqIJgp5IkxR/C+HupjXEBiKUvsIM/ZRKb6TOroHzF6COqZGtLfz3O+XcHFq/QlPh/jfJBI5qYE
KwHOJnKL0LzV8Upkf99sKbsDmaWdjSYaleqhahOkFrWuC71Vo6fbO0poCTUL6C2jxeiVlIOl5pVl
5GsTYc/5RWb42pgFkyLrTsRW9fLBi/namGHLtRlQjCh0jA2YKcintpuDOfF83XqK1TOo0IZCIfT2
4x0DQ30UiphMmdTkHqdtX9c0WU0s/QwxcSNcmielkvhh4Sbb2ODiBzRdVJuK2ci6n4mxhtT9dXsQ
gsPCkm+MPgexuqteo6CA1EUJ7hqqSvfr+qLUwyED/1CdZPgj0Ui2hrijD7Cxq6BjRhKZQVZQv55l
ga9gn4H07rlMcgr9yngIyeiUBODBRXly9TfV2VPjZLrf/3myIBuHuhBSxgwNxh2axR5Be6AjGiF6
r2a++Lr9nTqtv/4j3oOd/Qs73FyVLTp4DT3smPbkN+VbS3a3B3L92oEB1tcDsDVEdnzLcpASln4a
0CfL01ucFDcgie730GvV68Y3OhLcNifYZBfmOI/cUDMGzT5Wnoric2c9ePEOsse1DKjNl4X+Z9pQ
qgRnBppVV+EwbXpTbfU0iagGIcwusNVqr5loXUrQVuCLUyZhUX8A0e7fY3w8TxBM4tJBMM5TnIoc
5TwDrK1osIPqTYp+FRyci89zjm3Vh8prvSJB9N0HmY6WT7LKMguEONd5YYHb1r2lFp7XdUnUg2kU
2s1ByT6rqT+QXSzZCMIzajnQpgHU45pGhSimyMvMVJ7KSn3RFC89ufPUn7R6kXUWEs7axhLnnA2n
UeaygyW326NHd0kkkYzw+3A0UD8B8uMKWWLMrjZYU55E3Q91PmQkvH1iRBOFJyMS0CjiXquuLlPX
pCZ4Q9GcjG+UNrvC8M7Y+ZLAUjSKrRkuRKZQeKPrCDOtor+Nmfm6DO85HaxnLG5Jhl4xOROxY/Xd
UNMMfJ7z0h3nw+2JEnky4BRcCK6qSHbwwV4/GHnTgM8a1U6O1p56yLi1eXPXpNlJMyS3sXBV/hrj
EaWm2hCvbpw0UtdilybW59I0gfYzf90ek2hVkFIHpBBCB9CO5KYsmXqtKR2YGendr1yVxGPirzOB
WvTFA+yKDXITKLkJMXptNtFj1w778UEZ3rF1AWv47/vc5aXPtMa7S00jk754TnfIXDvI5kzidEVL
sbXCvR3RD9VtQYxPI6v5sFfSz7aMyiTaWGgSgp7UqDsx1cfLacrUbBz7BkfD0clh7KqzFVcvVJ1P
uafs0MNQlmQRLQukfC1kcphuj8cty4T+HQZUILII4Zr/OOApeXtTicbzhzkFbwUGH39Q1ApS11nb
w6PQO3t8cLXQMP3YC7Oft+2IFgZOkcX77FLh67nWsJbmoLew41a5bw/pUVfIg2sVkqtEOF/QfYDc
CctRqOzvm22sQMqgm1vMF7kvRigpDbZkwsQG0DYTjdzgunjSY+ON1UK0OYusLt259m7MTckQRGER
EhTo48OwHuAwXw4BrM7cWdwZvqtTQrDm/MF8HqY0XIGwvr0oYkuI9SAHheCYh+Anveb2Ll0Q72mB
4VT+6BfohDzb7xrQXzM6NyCzLBLXgZlkQt1B9fzW0nxAIw/u/On2gASvPVQBWM8ukKPNK9lXgp6n
+rxSFsACe3O0pr2p3Zd5ZA948QdxJ7ntecjTn9Bya49zyU3cLLRsYQ/qgH4NoIrR7e0nANOyfekP
fZiBFdK8I8NwMUjOBal2m+ap0yeRUQakDBVZZyzRUXWggfpH0AA5V87laEQxDa2ZMIneQzYukKQ4
p66sU5XMCHcdjOpi5yWFkbX9MDpd0MQnB6Tu29tBdFaRRkQbN6ZUjkjgcuOhS+Y8FQ4el439RseX
xTze/r5wEAx6yzAdAF9yG3sAdaHxFJpGINU9DfNyGuopGgn5ddsMz+b9s81YW3f0p8KVg7rB5TiU
RW/ROxLAgIFA8jSh8V3SxntDKaLVmiFNxqp5ZtCMg29pJBjiicHudrd/hGgut7+Bu1ltPbPyBiTb
SPH2rnpeRlmBV3QTbQ1wZyk1rczrQE2OxumcN2+KWe+d1Q4LFQGc+o6N8YfoisOrIkTksmjDTBwy
xQ7CdHpci5Nzuj1Xon2BZig6Lm7oMFxB2sBTBggTDRejWquepxlEa3167stBUggTLgleAhCoVJHl
4qG/7YqwXBvqLKLz0u+LXHF+652VyXiWIqcKDWu8zZDauM7HW1oyg8qAWLqD8n7WaIeanLwy9RMb
9AhrCq3mdbBkcZboatoa5XaDQvWK6lRLQU8fQlqngP+9tWkcpKpsL4gWC5kuNkC4iStYbF/FddKk
APZMbvOQQrvJ95osQOOnH7c3hWi1NnY8LjHsqc46GOOQ4hY0w2RGn2YiebYJryMP3RL+tMDBYnFn
1NKUOdb7NQW31z6TlbzGlftUD4qvjkk0OR2EhVpgRe0IXSJCBarWt0conEmkphG84FBdieCoLmSG
1SJma5Y+ovYYoSn8IXahK/cOOw5Ys0AhosDCu8PMdQG4VSf0d0cHXTr/nukvh8gSk4LBYFcbgNiy
I+zyd0eTJ6Opd2UWabryNFnKae2h7FXMElch2OcwA6oA6JcAmPPhZOIOQ2XomLNsdlDMnoMMhyxR
npPh5z9PGmiqKooHkOVipfnLO2SEhEDW0CqL9C4/JaNxoJoV6L0tqbIIdjmCbmAAgJKHEDQvv1Vp
JqG9kWaR4h6T9CArzQtX5e/neZKvns45RXsGhPdK4TsL9V3nx6jLaNkyK9z1UAPfmmRFBvCz1SMy
8XwFCbCllsVAoswk+MOs+asJpV/P5uyATTOQGVnXKB8+gxmyb8c4KE0S5tbqj0rna8Wrhh6haFJ6
ey8IrtoLu1zckjTeZFkUi2T1rZ82aTjYH+PmVK+rP6ey60O0I6A5ix0H3sE15HAZ51Vpx0l5Qrnn
a1nVQZ9NH/99PAC4sqY3Buvgyfm9gdoTiLGr8qTRL93QQTvnafG+A1ceKqWk6YLgvDIZGqY1gjzc
lUJi63QNsOFtEuUJonz3bGnxbh2yY7u+o4TMnCjEWsHOhmwmNygzMZGLb5DKqJZ+V6zacQCYxmut
3e25+5OH5tK8F3a4m7a26UDQChuo00V5iBW05eiq/az2h6x9WUl1MNANyYR+w5iue5Sdjr1LgrmR
0QAEQcbFr+DcE83buB4G/IqEQgKZNkFVoGI+n4v1sxdPfqFqYGm/3B46G9mNkfPYsbzXKkCuENg4
oNVnw2Pi5sE80Ieh0w9WM0U2fb1tUHAU0IcVJByAsOCCeR881XlLawjL404xwoL0YS97AEss8EMa
wN8fDeohmMkeAGL2bZmsoXDOAGsATA28fbx8Lq+RpTDIhCxPAs7xU9mGS7pLtNArPrTTYXoH0AvF
gL+22GA3uRwyeWqeG2oSxcsuMc5O+WrOkpBJ4AlhAulUxtK7rg3NOkoPqWfhGQqecb4viweVHM0n
R1aEEq7Lxg43bcqgJWbMypyG97ySgFTfb+8s2Ti4qSozo2Fd2vCgyXaOfuzsoK+D8ZenSMIVoR3k
i/5Ay1DU4m6sVumUAfxivGzQ+v3oLvEnMpsfs9Gk/rRQ9F1U0Kft34eGJw7UGnBFYrE4k5Nau8SZ
EcB6Vp08uouXhCl81rnM5jbIx9Xbe1PR/L5tVBABOLhPvP9pBHgVLXW9qfdtihecpzx1pPuO0uL3
OJHcJUIjGsIkoFJw4nmwRa/1KIHOyIup/XfqKX4+f5yTd1y/aA6EAiQQL3iR8tpYVj1Tu1/wvIlz
dEuxQHt9z/qwvhJQGkOYzAcxtQtpaQAM0wgac/M5885mi0rL53+PK5FlAdhQA0YPeRXufnAa0DIg
iIq3hfqWd3dp+++EI+gs/zXAi1rA2ZjTqlZIP9g/M2eXVIFRhF7t6xCslskqiLwBal+MwscUcxzu
tA5F2XsDTfCiVu6UnetKDqloX0HdBP4d9a/r4hdtqmaoW1d5am0IGC4EfJjUIffDFMtoU6JoaGOJ
r3w1a2pQKAwrT4yyt/bPI3SFTGXxS+vf0Z+OjYw7oKZ4Xl7dnHRRY3tccBW4SQMxDWVxz+mq1ZK4
WHS5bazwt2dlld5QsbyN45ZvujE+NoN1RB/V16Rwj4g9A6/4+e9+BjRxpCchzoQnE3cvtDptu8U2
YZEeqpT6iY4W8JK5Ey0SWHTIHEIOG3KTbLtsrlF7bQoAvYB/0IfV19THSkM85fS+q+1uD0ZkiCla
sq4Wgs6Ao1JO+dzAUGyRuxjCRX5qKoeZqkzc4h2FMVzbLNWBTYF+FtyoEs8ek7ICbbTR9CDBgLTg
9mgEh/TCABvtZto80BesUXWzaLLUABJSzfgONwALLtMXMx3V4l3OSpJYaRITzFeI4Cpq7Us2l2A9
ABMAms/60yWOl05NrJVSd2Q49hTtxSmOaKM7gZOMv7r+2+3JEj1lAapkLyNsZ1SQOf9crXkxxDbq
iPEY37td88tqITZmmTuQHY9JskZjl995xIQs4yh7rrNvc3H81jbvhZi8s5k0sL0yEa75vgLOb1LP
VJl2tfXWdllgTBJPIdocuPOYPKio60SJHIiXlEi9tlniN8thVnPJ9hM4cTTZxN4AehFzygfafT15
sxd3YOo5VoCgxzcnKyw9Wb1UaAZkDSBW0DX2KoeMmuCcqcWKNJdh32mDFrhufExNTxJni+YL1Qvo
V2pMtpg/rQBo2I1ia1lkOMc+CRuZtoHAc+OuAwb6T+Lp6llStSPpsStRECmqwGoP8XjUq2CEDkAD
VebKciSrI4iDIX8D1Vv4OWQIeXy3UbW9Cv3BAs/VJljQ3MoemqDWj06aHDtH4leFhwtcEcZIR1kO
8gaXrqihcdfmXltAZjrxFUKCFE2v0lGDW5p8PUNn5OGJer8qS/Y84pWKWOWJ4SZZssPD/+ePNZKS
Ttrr4BACa+acAXoqoUPfmWdazrOPdA8EHgziohzVNAFkjeihJAOUrqxpuXPtyg01u76Psy7vfAqN
6hd0rOxBdra9Xdu4v1JnIXfDZEIXBfGrJGAUbWwG9QZeGkyYKwHfWncHy+1JgVuv+NCYC7BMJq4J
KKNJPB+bfN77bAzxQYNdNGShBRantb3Zb9Ts1LfZvYOXZPPUk/GIjOh9N9Xh3NihljR7xSpPvZ7s
b/8M0QEDigpJcSZTAr7a5Rax0RhgJIpVQbWAHqZUOabvKACyXg7/WdAvLTgzGdbBgYWygVTSeTAP
t0cgWjAmrYKOv/gHr6LL7xtda5Q4blU0VOtdV35wIQeR6D9uGxFOE54PJlDl0M7gRRuJpheV4cZV
ZI263yphKcO5iBwROmL/Z4CLGrLWNCBMDgNAoeyHcthNyzQFOC2/Ube5mzq18pdKScPbwxJViJFd
AEsRuUKoc5lccWkGBrl1c69k3dIDI/eCxDb9rPhlZbVPnbs8RjvoJ9su9077MwPU57Z50dJtrXOb
byjH2rJiB4Qzch933q4ykr3by8AWooPmglUIvj9K4UgJXG4Q4B4h+50nFXIovW8O9dFJyClOoXAY
l/ppQl6gYJVv071b9fFzvehnd84fmiH5dXu0orAKvbPwCGHEULjGy99BDSUdKvQxjoYWJGHT68hO
SSjZZWD1+mliNJKjLZhd9HMH4A8KB6ywwnl/pa4M2ntNjTJvHQC7F2TOizZ++OdBwb0j4wEhFvyX
p9R7al3Ny4wLFKLk/gCcnk9tbYcm3LVvK/9et76wxQ0I/batKkZH2kir9ia6N+rB7bEIziCGAZUN
lmOFIC0XixoDiHbWDKpgbrxkmrWLyT0tf0NWd6i+OtDjum1NE4SfW3N8LBAPHUDSMcy5+rOmnLv2
pFEXV/SDpQ5+MT9ky94zvxGIOi3LK01elnkOa+37PH0b49+1vVdkza8FTu7iB3Eb1BiMdQTVt4zm
cb8+a+Pp9oAl0/vHF20eRqaxumUHcUtIiiiBt6JH7ovaPo/NSxJ/KtWvt40J5IEQMf5dTB5G79Ra
P9peBmsZeOTrly45k+Wrqvwi7rmPqa/E57Lp/ZjqQZM/lfSE8oxfm8+3f4boDG5/BZvyzZhbDeEL
rvYyUvrXATKR6Lctk84QuBUMlKWE0E8BrEc27RsTi2OTde2xaoU17KxV2VtqeSw8/QnoveN7RvPX
FHdABq9Afr+CKbU8VzmaG2YnKpMJEkTISDYAJon6FQrOfHITEDKS1Ra8NXErJGy/epMbLvdl0Cdv
twcj2u2Iw/FBE4Q7UMku562YHVxoLq6+Mt+jJ7CscapoWbaf58Ke1KS00w2Mo82PWRmq7kNvAnTw
78GPB7gQrm9IEiO/yQU/2BQeNaheRAQdEsrT1B3bQXJ/irbw1gS3v0qvX0nTwESTmWGZPDQslq9k
GUHhaoCgAAQ56yLHs9/U1l7MSXPwYPAz5z6RSZkLP4/TgZsXjyGkfi4XW3HzATTUBcE25PHmR8jZ
SMJ54SzhzYBmTnhFXhEgzaHPrVad8GxIqrBI1KAc701b4k1E4RpiRNAS8exGJZBPyamaPi51glki
xL0ftOzUqMBeW2tAmPKsUgZo1Xow+0Tz87Z+7ew60L1YonIg2tiQB3BZhhhJaJO7hVtzasg0VWWU
1oO6n7rY2nmZUR0hl7ccqD3Wr7fPqdAeom4AMfE8uRKqHE2vNjtSVlGGGV2QmTmM6RcUqm5b4btd
shcrAxr8Z4b9jI0bZTQNw5shrZBPzv1U2b6bVI9lke5q0zmnkHNR0yKskR5KnfXOIPpprL3daI7f
LJq/oUfd45CRHTHsB7t1P0h+G3NF3FMRzB2wtZlIt3aV7WUpMl1d4jJC1veH3VKKyBXM1yFrsruk
gObHWJiF36pLdqi1/N7u2wNJllGy+4QLsfkV7IxtZkhT0T2X5PgV5ZL4zqdVbfwVsNLe/Piu4WJ7
MyIsVp07rCmuZ2K0VhkZS/6gKPVBLbWDkeLSzmtyKKf00Z7Nl85Znoqq/mgvskBFPND/7POIuzJd
oN2SwL43vxrzS2L4ahfo78igscIabjmHnSXedWdN1bbULGqMEr3V6WMNPrOa7W/PpcgtbY1wzrs3
k7ZUy6yORut7TY/K+GPVJVG56MKG5AJUifD2vq6ztv3ioRW5XUU6yu1qe78oXqDa81Ep79rOloxH
BFUElPSvNe5ahZLabLa1U0VO+hWlHdCl0gBJcn80wDZHg9OkQ4/l6s400UNClrxjk8Ufw61tzvOR
1iRqpcN2Plh+Zb6OXhoUVubbOHx9/hG1OcmlIkrgXYyWO3IOcgBq2rlVFGvoKt5DtFN91eZ6NwzP
LqOItzvNXP1pSCXTLNo26LHqMWkhNF7iAaFj1yROuVLkbEDqcI27pfymDTKormjjIOGPPYPMDVPs
uPQnE3F6siTwuO3ava6Wd65q7Y6qNqpZEAmWd14S7p2tQTbqjQPrS01pJoM9wLt91vqsW7YR9u4h
g2A6ko/6c2kfqQwPykbBbxp2VbNyJ+snyTkzw16HCToCAFsrQXFo9N3tAy78PJiK7HpCMwweke6V
ZtLrNmhFDdTAKvLQ9u+I+Rky809qCsl+bpVKm3p0zYBpHK2XsTkp/Uss66whGsMfLwhBRw0JEuaP
N+tCGzrnrlEAYlqfq/Gzk0kiWNG5RaDC7pI/7aO4SD+eM71JRwyhhphY41ohGZRnJGjAdlgjoxt3
6JH3cntZ/lA4+GXf2uT8VF5Cda7NAJutE7ov6yKACs8hadRw6ItdAQneBFnuoSpDMJz2TZvuYzsL
kRJGIhhvHbeO2nINMvzNpc19RdN7SJCcaouEGE2Q0vRnbha7TB/OFDJpStWG7kBPTe+djdg5taa9
U6VCzSKngD2M0hVe1uDFcMsElPYKvV1GKRxPQ7NzmkP1Dpo15M9xKbIaGRwDd1gQweaWmxGwe4cQ
GR7FlpwWoQvYGOBLpzqYV8kIiG5kW65vGacFArQWLfe28lw6u75/psqPDuJmqiuTuRZuwr9D47N/
hr60IBEAgTwoO7q2fud8SOaI9FGMRoSlTHVUeKQ21rjtV8WTrSc6UOgVHV9puoRjUciePMIUy3Yy
ufvQngFM9CoUM2O7ONa97Y+d5Rd252eZebKhqdfW6xfAHz6aervPK/e5tMA0sowgnaEdONmfbp85
2Zg5TzUWqBe5rLbqZFCtpKgryeTXhCdgM6vs7xtH1czxCDYGDrXWT/4SH1f6YsjA3bJ9wp0ymyqZ
7qD7dJSj33BsflggVJeUp6UY90XzQ/Mk7x7ZpHEJhL6gFnHQ7xY9vs5GleDdKEnEiUqBONN4dUMP
5k/V+3LSEnRUT1cPy5LoYIp2X+L8A5IJavw4a8/1+OhaL8rao+vXx5F8rsrWRw9Ts48DE92/yvHQ
lF+05juU8+tWUlrme6//efFtfxjnbLLFqZJ2wQ8r7Mexgdw8IPNJF6nLSe+XkBgAtTfRoH9fyU+1
/ja2+zT+nfeneny7vW//H+fof2cIgo6XMwTmf61lJbweWhsHrWI/zoD3+ZlW7y3EJStV/R5aPYnZ
hcpMDyvtAxM/F7rTRy1W76Dr9PP2D2Jb7OruclmzCxRnUJTi9sS49GtOFhCJ+2XwDXoC1eA4KXHY
W5JUgvA8bQyxs7A5T+s0mKs2g5Bj6stdjbp0X3fnYaESry86UsBKgkEOETJoIHDHds6VOE1L3P+L
ZQVg1vX2FBAr8e0cjU2z5FDGMoK0cG9tTXKneF3SpFs7ePuyH4Ns2Hvu1xl5aOo9F5kazCp4GkUa
zv2XOduDLRToyryzp8e+QbjtGe95RqD3pwVpZeCsrlAUmofmG4Rxkur184KOZV7uV9NxIE/WmPkj
+WbSL7OslazIsWxtcjNg62mpjcyxWF52JH66yroIC1d1Myhul6INbqytBQZlTWQHuldQkzfPVvy1
p6Fmvg7J4fapYN/jTwVCSBMwClGnNNoP+ews2EUdyQ5jO4dTbKFAMz3YjDZS6Mfb5sTz9585PlIx
9DEfTB07CFpjBNjyUTIc0dlzIOyO8w20EPRBLs9eXUDx31HhdHTge63xYIEFnNX724MQn4ONFS5E
wF42hwG4hoiMqH4sL6Z9rqviAAWauXutxxczf4r1e3Rt8h3ygUDDNu5fZrqvqtPtHyLcLJvfwWZ7
42mghaErMcXvGNf76pOXB2Pvq8auc+9tRzZm2cxy7qYfVH3Kc9hK029K+TxaP+E/s+xLsRDfyz+1
VkSXg51/ddvD6BCfEW9NmTKiMNB1gN8DQBxqukgvXQ54pfWqNBBHioz6WaUf1aUPcnrMc8uHlHDg
xZmPTiG+bT/nsnMpIgbhUc+ITgCUoD0pZ9pdyZpByA4EpHJqd9TU3Bc6Ll9zi1Q+qPW/bLstd2qq
xXvLpjmA0vnvbNG71yGrv095L0uiCJceuxxVBVB1gXW4nAlnmiGryEhrndnt2kSN0swNFbzCsq7Y
l10RDqPs9ScQ0dYwBX9tcocLXrjziAOCHuCbjwA67cZC35V1t3PVZa/QMTSr/Kmv+m9zHh/VJgvh
KkNCs/vR0MN37PzNT+FWw3bRcHpiLwFzcXyIaweZfSqczrezcje5R5V8vm1PuPs39riTpiljrYw6
3KTaw++DX2676e/FKb/dNiNbVe6QuWM6qfnA4tbuWBteWA6fCIUHi9sgUVFow167bZBFg1fufzMu
7j6z6pZC2R/+OEvq17itf1bzfErjxq8XiP6axAyGetyhcCK5B4R2kQRXWWM7hC/c9nUVYyrR0AT5
o3R40Mr+vlbJGxoc7KqyOKtKfcqKNXTGd/AVPTzxdbS6w1v8Wq7GAe5Sq8Ev1r3imK3NqQVmjwIr
QyxLMrPCHbMxxZZ645ubVGtiM8VhMcplN2rKi7YO4ZhXErARW6CrBQSbxbFUUcOzaqaZ2aowU9TU
77OzDihFtetkKB/hvb0xw+2Tehl0ongwo8f0W6GYv/PGkYxEvCX+joRFKtsJM5K4mlZ4NEgtPqRG
eq+TofSVBY1+exUEwbL7vBbLrllSmUyWaHAYm+aBEY4mi7yOcwJ1z3Hq0SbI6ooATTv8uJWEJSIL
nslSPwDH6legpYkMuTaaAPw69Yk+kvz/8/Ocd/I6JUdyAp9Xqq9L9i2WgXqEP5+JbQKHgccGXxyl
k4KfvwJSDiL4Y5Z0zzhCkvhCdFxQ6//PBDcE8NpKY9AA8DbdMLOCagxS2SyJNtjWBOdcE7uh2WAN
iNpofPag6uWQ0Y9Rb6uWIdDM4heu0SclkbXVFZ1QDwUxFGEhtQiJP25fJ2vS1emKfFKGrNxKd4Yx
fDLL5BHgZskkXptCrhyYOLAnACnD/y5N1ejVAeHoKo+wBYF7zL62iET62HluGtcOb98cgliMJeYR
ZhtoHQpmNjedSlatXs56KUFvO1jXn4A/+OuS+0pz6KfPqkZwjJDrsbNdrsheosKBgjOGBtLQgbvC
9zoDXXU0rURjJXsCfxQ45kCdiHFAhNZpvg09G5nF6/2J0aJY79kuAIFoUn85tfMEvDTR8ahvJ+Uj
RKF9ZKqR6JGkDoTjYhrpLroeAmPOhTXxtMYtWkZA7GzxmmCwul2pmXfl4N3ri0xY7fo4YEQbW9yJ
s21l9awOd2Hh5NDGV85FpYfj4u3RgDfMqmqn0va5q0YJzVM4RNy9bMegZxG/bdbCJjaUHkCQHMyw
q2fwVZPJ99DluGjRv+/2JhWtGvqloU0loNTQCeVWbY1nYjU1dHN08tNbgOLESXcUSSxz7R0hmYT0
wx8RRPTq5BZN72KtTXsklqxlRfd0o0XhrZXpQYmM6Ay/z1pZYA9yI3H0YZlMioCpcV/BtPCtSqY5
IJqrrQUuYJkmq4gdplWyQhanblC9R/SXxcbu35cELcoA3rWhP3zVgi3RY9AhBlQO1/iuVU617c+y
fslC17S1wfbgJpSAOFeidhRR7dLk/uyhxcSnqltCOz/Ew+RP+nNMH5e59zXzw+3BsTm6jMYQQWwG
x60SZB21cjXwLMmNbkcq00/VtxSEU7IWKGOOECCQ7Qvxqv2dTm7VFKol3WjBIsmsD0PVHdqxDHNI
pElOkiDncTk07hpLnR447wWGqurQJh/UvA685qjpv9P0e1cWYVueJ/MTGIq+adxVkOQ2hzEwhpOT
vt6eY5ED2cwxj2Np0BIObdBQrnDULvXVyXrR6+Gu6Mr90Oqn27Yk6+lxF2rWJmi5brAsv/eoLfdI
73tq4cfIedrrmyOjv8r2radf7tusHxOzsfD8W72nIvul6h0IRdiw5MeADmJxDQ2QmmH7f2gyBp/U
NOfEMrQ30fWJzWobqs1nYKUz8mvyotHFjR6/GesDOm/49lT+/7kDHi6hgSpUpAqG7NFdNT4T7TQP
z7cXkR26G4eSZ9u12f8eSkRFnwpTPyVdesxTzZ+HMhwcRXJSxJ76vxPpcc5n9WYjNl3M5Kj9hm63
v4xfbo9HdHFvDwDnZNxUsXKvgwdVDNtPFSgjUQjVjhmFDEV67hX3cTBpNA3vwGkyF4AHNFJwGB9P
z567JleqEtGJ4aaHQkv9VasO/TgGU90EK9kX+l2ZZCGt9rlxdidJZUu4jFAI0A3U20Dd5s7iqmm9
NVdwQJ76OMehHRdBs7zayocFwNDbMyw2xapoaJ98LYJXJzkZR4KXwgThOD2gTdgkh9QOLVkNQ+hf
oGD5fw3xvsx0MnXOGTIghqCL9ok0o88AiFVyr5u/nebl9rAEwCss4MYcN4WtVeWFVbN+l95rWQPX
VjW+CawhuVONn73zUOXHqZU864XuemOT82lJA75/g6wZRGidQ+ve663l9/TB8iRxpfDYbexwDmwx
UjVFP2FUsS1kAD+188/bkydbKmZ/E1OYOd7GrY5xdHO3G4juG62zc0YvXCAr0+lNmHaoad+2Kbzc
N2Nif9/YTBbPrWsH2BTLPqbTHhiayghvm5DuCc5d1a05qFmFebPW9al2szCprefeyO4gIhhWeEsS
VT2gBH7U5kViW+jIIJ2ECjoD3vBvqho0WRXai3BkdR849X0CXBAaxaSvcT7u3fh78+8torD/Ub6D
FjJKwCDOXc4n8M96CvRSBt0Mbd9U3repykPk6X7dnlO2Fa4uHNQKGN8WHZb4IhRE+czRreGpypwE
k/eNOBLol8wANw6iNeNqJ7g0qVJ9nid0PreT77fHINzumzGwn7DZeq6ST31Vw4RlLb6Rvbire0jG
1m/os5Z/MmdZfCl0Ext73FbPC2dN+gZz1urILn1IJ8WfvL28wbpw6pCKs8HhRi2Ir5uk8UgzMkMF
Ih8CtFeK3cPteRMe2c33OXenqP+HtOtajhzHsl+ECHrzSjKNUlJSUpWkUr0gypIEQW9A4Ov3sHp2
R2IyklG9/TLdMRG6CRDm4t5jeibhVwlAlBcm4gmuVFsZ/9oIUHWZE4xZD2GpANWlUMj0pYsRZM6u
QoNF66K/H8P7CIsxDJIMaS493EpQrfAxEMusD2hrXo+ydsmCtqqBG+OB7bPER6qhdllfElyy0Pow
2mEnxRtJukBZZph3G4n8+qT9N9j8Y94t5wqvdmZ0CAYa/r7NYuJtWQ6uRkAZAFRcVG4uhLn6pvZb
7jlI+5gfFANQfm1wfcK2Iiw+S53xvmgmO3v47Ktn5r5c/+trGxAYAIi7onnuQ+Tg4wxRF5qoCTCx
D11QkaMUIRqq0xYHYe1UgUykgYoM+i8XdXBljQ6s5aFblRW/6gKHY5aFkFsMcuz4MglMtiH2s7rG
PLSYUGkAnWy52/0mEZkrEE9iYdHma61bIfO+VLp1kM7b9Qlc/Twoj882h3M3ZpFcVQBE21OJMlCj
f+mB9/l5/c+vfh/QrFF+h4cLjCM+fp+GmoTzHH/eEfaO9FOkLBfi5lnYiI1Iax8JqgnI8Y1ZhneZ
5jfoWhuDhozAGO2wEyxk5L6sbutWzE3Ic5rm/2JhwxoKdG7Ngk/FUlZjkN7YQPASta0yGgOuhddn
zlgdEMpzf4wdZpudj1PnV5zSomL5A5ODBnoBR9c6UagTmzZ6m5NQUZ1BaQ6t11cdoPavYwldgtSm
zY4rmGsXyahC2N3rB9ExsSMQXwvAw62hPSJFnDm1CFQCDiz19Z9WJSsQ5eo6gjgyWETEn9AqNrWI
k8F7G2uqNlb44r6xUIJHFRz/gxK8CwDzvGzeHWyNMHtKikGchyYLS+3cWl8t1WzM4CJR+xMEtVpU
v2cPUvgTfQziAeQwcFbJM2tJjZsNhtmy1VoOtIUhTmlfkdfcspIn0ymaWwuSLFuJ8NreQvfXmZ0s
Zpj2IjuoWT/YDkSIH0gKqxQN/mvYBVttwMVUAjkJQeh3QRZTWU2cNIpjmeD8a3IWeCgYC/NfXETv
gywuIum2GfQwEIQEpbeftpizqxOF9yQAgXhTXjRGzNKHmn/a5pANcbqT1tgwMFGEbeSfa2eR5UFK
a7Ync1GN/rgeLNlaCeCT4J1q7KRxEhRjuQNRKlC1tXE2rH4UCHaBhIXeLHSkPoZyvS4RdmqzB82q
5XFyeAUlXuoGmltnx+vnxJ9a0zJvB7wRewn60w6Ukz/GMrnr5JxY4ID2oCHZCvu8mFwztq0SnhKp
J7zAM8sJKEM67DpFUUCeOu8LpvpNk30ZaqNVRR3Ul25cMlpYO6MKNLs2UQX22zPu3DYyNQLJn74V
X3gG89isbeUJXO42QOM731slnni+V6UHKrWRQuSqteKG92/aKNNbfxqLCCUea+fxDMxNa/DuPbSk
QpV67kOB/CZ0ZPUFyhnTU6uV6mCbwxeUor5JTeZPegLWJwOs6lZ6Tr7rqRVBCArPPJl/12STHHrF
ZnkeINpKqVDqM6ZPY9oy+BoPxt3k2jTotcwO4Fx0hiC4cxSVawe9qHAK8CIL+pG/ab78mkLyJQSa
RO3T/KWYPnvqsQJaErorB4ivyX3eDjCBKVWQUiYiAbQWDE+7EQJOMqwSO6QV3MJc3TvUflFETQfW
p1mZ4GhbKH9WJq/Czui9kwfYW9igI7dnddX8m6MAaACACMFCv1TfGSquhnzE41dB8cNoi1BZr9W4
cXSvJSfvg8zX1rujuxq40fEkZYCQayFck18M7u9UAYsZkezxxTd20goge3Z/g5etAbwneFWLeLzH
WHveswdm9GNQZlQ8+CmpbirHp7cVlneop3LaucTwb/VBSz91DbpqYa1N4h7MXGdvNoyfJhQLDn3C
zY060dpGR9PawZsMNb6Lje6YYOFIv2EPk69CrlVRpoFalD9v7HHM6XKL+6gggrYGg8ULHQZe0ppZ
LZ42meXwmVomPiNJ/ME9VQVtbzlxUgzjQcddc+c4pb1xjy7GON+jcNpGHgrgE4RllkQgbL7OoyLp
z4NTHgdXfmp9NxQQYNr41Gu3AIB68zhRrMVz8OPKqrmXW33v8AddvoKfRzcmcS2fevfnlyBerqMB
o1L8eZmdmukEwLBr78d6Z2Y/yuxfLAsPcH0bRFx8teWzpJsqDYJK4OVzhz4kbnLvQGR74FtorbUb
Db1w4MIgq4xdv7iWB1Yl+uD3IGfPCPoSrGIrSit7T4aNS+ZPo3a5At9HWuxCB07P6IAOiOQkMRuE
FgzEuKFwYrVlFgIbHeUdD/xOHE1X7YTfn1PDfHXSKTRlfex5ERFhREJs3emLtfkn+4H+wkwmRC6J
bPzjmkkNraOCCv7Quj8s66s//LK3nJvWDrz3IRYJVmnqsqmZ5NDw/9Z3nxI/Nuo9zZ8S6Pdd3+Zb
g1lMMoeMaGo0GIxtycAvbvpp5jFv7Ob1NYMJm3MgEIEW6UKnMui4lh10Y1BAp9MYuqj1ZO4NOpQb
kRb593++zX8jLfJv4mhtRitEArVECyFd0oYsU+bJoCzbUxP3U1bB8zapcTtqEn3X67O58t0AekZm
DEUZlE6XA4U6VW07VgE1LBuoHmN07hRlN7S0jw1zXkuL7K7HW9GQgsQX6sKQq4JCBU7Kj2uRmpCb
9cdkAtYMRnL5dOukr8TV96w7AxZDaLHr0i+N3wZu81tYIsy0U93+8MxPeDsEmEYQn7NY97bEDS/P
PeSEsKbBo3h+Fy87UDDYI2mSUHku9dcxr3dO80VmJiBkv1RnnWr/6fo0XE47pnt+2bm4EWe154+z
MDVOToilyXOdPYnie1O8cShwF3oeafq366EuF9iHUPbihQzp7LZypJLnvKDA4ux9tsuBNfbc5yF5
aGQE9b7rAS9vKNz1YI6j1gT1DzReP45N58RI4TWhzoW5Z2OUbtwaq38eiS60YtHBu6gz1VyaUtpc
nduER5X+26Sfrv/+lX45BuDNik5oRqJwsfg4HOZvqM4SeR6m2OrhvmPcEPnaeue833fWQ2H94uJR
2v3GwbY6sP+GXaqr1Qr4gDpn6gzEm+M/pf8CWQdpbICzgFUErA82fh8/zJjZPK0ZcPx534ZWc5tl
M2nxQNqXjQn8c3N/vAg/Rlqc0Y4jB7x5GKgyJejKJpAAe1to382k9Z4LeIFCyaByvrSey24KXls3
ueXU0QC5wa8lVe13121AN7bx87TJ7fY9aG9goJhyX2jdC96M9hmoLWghZLmzA8DdfU5o8jMfXHsI
M2XTH8rXJCSZp27v8Wb4YmbuZzZURlh3TnlIbGv8XOgTm3YJ87O4rQzjdyaSsTs6eA7cgobSPJOx
bcJ6cOAAKKh3lxX19NQURYu6EOkfU4+8pG7uP8JVo9j5vNIOXE4oEyVlnp5F4rQH9H7tPIC7grlz
C2gfhWPmjTdjl0OW2kkJHpsDcIzcSJJgBCj3YI45WA4DgbFEYpn7uqPDbZFO9Q3T7TZImlGdLEck
N1aFe4CpPj0QLBjIz4M430EMYT/yxoiS3qAPOrJ6NFjASDIsiay377rQMLPEDwZb876IsiBxylrZ
BLawx+/CE/ykqb3XDr+p336zgMEWGTkqZkYuNF+eUua0t502Pqaktw7l1Aw3zKmmXVoBBAWaioaX
XCPDsbb60IW4UkzHuj0PaAu+2UZGflYgtOyziY2fLJ+QW+U3KpRm735tnLlRk/VFbLeyPeSOZPjC
upKhLu30azvo3mOF+xHiV9lPBd3NfadQQYSMb7Yv6qbbGX7q7lVmV6HvUnFC/wcefWZBjyL1azxi
4W4A4AsQiJUxhbqesxtQdxz8FTGG7WR8HyqvhPyAVJGyvTRCYtaHpARuJHzWMj3MyZQ/ab1bPKuq
9Z5yo2L3KdSsggq9p9vSTfR4pBxqHLQtgAiBHVOtJ/VrUwzDQXrcDTkU6Q8up/a9bibgsYAQAVl6
VBmk0cG9Eiba4NG7faDb3D1xuzS/adIkv/UeeZTPIIfggO560xb5sBsrrTxkg4bJFgUMNDzBdijW
wVNBVv3eJfoYGXY33Di00k/EHNqDm0C+NqN4jROpN2HT0TE0GDMOjtUgqSg8e+Pcv8yZPm76xbFp
UVK7bZuzGASvveF/abKDDzV56v+4fry4Kzcayv3Q3QA/1JpF3z+eYyizJVNeTlk8manzrbFdVsBA
ye5O1HQG7AEUrAaLejtX69URF4kTKGH4Ue007cnVcz+YipzA+vsrqo2hDT+S+6llRWgMb7WlwdzW
7XdDBiq+UL16SAtNfPc6rBjDyfZdL4wQlilG2GjCiku8lA7wFZ52TICiy4aii5qWV/c97c0ndIya
AzEU3Y8UViGTocRDNhAS1R1/lX7XHjMblRFiMTcahxGKrhCMPrCiHr4PPS/3heP/kCX8/pIGVVdX
ZX5Y+dS8lw3KU63v7Q176J40qcTO870GqM7cGT81Zs6PJl6quzbvfxedCZ+SFhIGptSGw+gULbIA
0qZhwbEgJgjAAPGg4SVCzTFwu6z/3We6FWhsFAfawSMozeGw2vAuiwt9qMOyS5tHUcqtSv5i9fzz
foY/N7JQ3LtADHz8qATjd3059OfGT+tgqKpb5IL70oD9ida6GwpQixX0J9hs44K64yyNvMx6fZb7
hUIv/+wWdjTZ5B6y1Q9wqixC6nk5SGfGHmY8P42KbKTbK3c89qyG2jlIA2i/LK5gPas4sUc9jXHK
VRBoA7euhDbZxgbBVC1vX9BwcTYYMCa8aCcZNAFqXqo0NkRkjlDZ3CkWodXPhuh6oNXRvAs0///v
qlw0Y0Th9ESgMaZWFpTFRu66loqhRgegBRo8oPcvtTXLVJdwLCVp3JjqnMr0mQ9ihOK3+K0y8UhT
G7Vb4x7kjrsuFb/qZnreGOGcHS/mEkUWzKQ1HznobX4cIuyYmAUhRnp2VSWzIHUK/9BBhuDZNgoz
aOABEjl9x48js2XUDW5z1xa824lawBR0atgbiPz6PUyo6Y7DzjFUTp08V7pbRP6IFdDCcnZPqeYf
W+qpPS6I3+DRNPeNz7ubpE/qFpgdne9zuxmfSq6cxxQMl1DvuLwTKSioBih4kZO5U4TiNkq1ys+n
N4mv8kjl6D5CkjT5TVuv+pxoyKSuT84SX/TPNsL7xYIPBp6Oy1pUrlO7l4bfnS3/k0aOyNiCrC0j
SnJ4SEYpeW1FgiNno7a6eKr9E9WCJiYAP2DsXrQU84a7iad1sHepIyQdIx7HECQoCco73PYPlVuk
h4luYZNXnmzOXFoFjn5Wl1oScLrC60ZgqbKYm+59RVMYmVDjRbrNyS/5IUnp48bszi/hxdJzIAQ3
m9mAmoL64sell09NUZaai7Oidqs7J+unuwYVrp2wB2OnSpudMAvaiLPS8GOzd/zbQaXkhAYz3bLW
mlf5tZ9iLH7KAG6TPjppPEtCVEV38s36SZnTX/eeYJ7poiEEMIeLl93ydBxs5o65ncauroe4qYLO
eW4kWrBi4/m9dnC9D7R4nzR5QyQMXNN48F8ZpI04QKfXv95aBHs2MIfhHhyJlm002fi1U3kDShX6
FBBbg0HQxim/2AYoHPmgSGHjWdCMxuG0mCxf+VXHNKxHRZBBegr6fmXQEhKgCxZBAD80tjwy1iJC
TROgWXBuwOxdnIWFRFU662p8Hu65t3j4u3fK1tROLxv/nNYObk6Nd+kn1RtbBkJrFwH0GjWUSqDr
NleqPq5ALsdc86gyz4beyAMTpvFcQPnryTVUceM3wHo56LfAKsup9wnDlZo2mb83lJ78/usPi+Yr
MEUoKP/Rj/z4Q3RPmiIZpHmuOT9lRXXaqiKvrJzZ5mmmpEEiGeXajwGMpszzRCbuubzT7bjcoklv
/fnlRxRkyjoTkj39eOL8iO7n9flZOSo+/Pw5z3uXE1SjxXXg/dwz6r/l+BOS792W+7axcikDqYBV
jw2GE2+J+gcIz9JlkTnn2uU5hTAAcaHHlMEKDloBwm12LrwJHuf6ozw0GSDe6MzWJ0KBceza5Amm
ngFoj+Y+H93qkRFd241ohH3Lm1K+NRkSqwBpJwr2ur0FhVzM/j93F3aPD6i9BsboYvZznylBGtxd
o2yDNHc+AZTx/foHuEyk8QDGmQCzMEjwXrDJ8DJv4LBsjvdCPbaZQHP2trRedfLzepjFYYCRIEdH
BBMax2ClLotkkhHuTS4d753KDWliFUEhiy/ulP/Q0KCa6w8vCq+wjUNvbXAeSqaeA/QtMtvFoZdy
YfoEVpj3fUpDkcTK/proeaiKLdzSRSAd9EUcYSAt43DFIvu4jP2+8p1GNCyGQRRg9LT/Uub7wn27
PolrUSAhic6oC9YDuL0fo+hUFm7u2Fk8jtAzEnjp6ICtukFjZBvbcjWSBVtRjAaVl+XnYnlt1alF
s5jZ5knn6cEaq2Dg1Yk73vH6oC7WOKYOsqEwZNTmt8FFv220lXBQ24llcevua7XxdlscMHAKw6af
EeVQAIJE6XIk0qgNWhA/jVtS7hs3/ywLY+d0aoOuuxSF+ScO1H7gfgK/5gsV78nX6s6agCf1zSIy
awA4fifmpyy/p8NThmd6/6lGJYeUHG6mTygwbaz0Rbr5n/DQmUWrBEJrS8AKRDTzotf6LG6Ei8DN
p3oiXwfggRmtT4qxjZfW6qwiT/nfcPNHfXds4zFc89TGIz83bBSl8lC3v6Tq8PcrA1nL/wVZLHfN
mkRhyzGLS9EFLjy+u439tDIKrDoT3mHQabq0nU7SSuqWwChwiod+oYeF9VJUN389CgQBTMVDGoCD
dnEGkdxNUar2kNrxN+q8lH//4ZFiwRvDQ5MDcK/Fn8e605q+4CyuNbBQCARPbssEqu1IKJ2IcXiL
+ahJR9fHtDpxgIRqFiDbNjjwHz+/KLxECR3HA+7W0PAa+PDdQIHu7w8hvGcsB+LCcARwl08ox25I
PSUK399Mg8F6LKcX1s39gY0vdHE34fJDFETCvoXRxGI0VpFCPsh287jPYXUtvUnb9zVEIVCye4ZY
SBMIYL1Di9X2xgJfpqnzrgVBAAesAeT7/BM+ziNpGlTYRsZjs0l3OrEOQIbtgSr9OhndzVjVv1rb
vs8dFUES/M4Yfv/tV8TDCfBuNAzQ44Fw9MfoKB5zD4yfKtYeuymEKGzC9tcjXJ7tHyIs4baloRVW
7SBCPfr2U9805bcpN8athXK5HBEGsCggh3H8AhT9cSAtS6iZwkIuniCj+XMafjnexut6bSCYewMd
DxvY1+XxOg4+h4h3WccW8yE0JiBVqdWQ5bs+XSvrwZ5tTlDPBGEIBOnFG96cDJa3elvHGudnqhko
Aqe7yn8x2XPJrDtP6VGqO6iW+JHoi41NfTFGPJRgto1/UJu5fDNJ4XiqYbqCZ/Ho33SMdHu/BHT0
+hjnb/GuNgAO5cco8694d3OQGV5TeDPBjB4yCdgfio2F9HZNcVPxg6X6AJfn9ZAXyQxCwhAXVpqQ
fAfBZLE8GtCJoJFQarE7TvSuNEsVFxNlkcEFEJhmyzYWy2o8w/yTz6Brv+SW+X4JfdGWqnhqiywU
tb1zy+LOr9mPAfXj62O7WPrz2N7FWkwn3M9Mk/op1GpqFXtmdxjb6clRWw7G62FwRQIWjULxsrhE
6qQ10T5VMQcnIFAtFJ0nrwyaVmwkFitzh542iux4NANXvARWgE2GUjeVJDaNO1W/5u3Z7L91LN2Y
tqXRzLwMZzIIJDRANwQuYP4d75ah2cCZchA9ibXKeHLNKVC52vnqtrTBgy0Aqhn1Mmrbyb5LCe2O
YwPHQm8Ewfr657u4euafMdurIz/FrC6vODLJCnVYdFjVoAdaskuq3ZhRlAo/QYgqqLewFiufEeGQ
KujzpXOh1Z/bDgEWEaPO+Il5AA09D1uwhI0QS0Sg32TEtuhAkI+cSf7FcA6ddXN90uY1vThC3o9i
qTTOh2KwrVaQmPO9KPf5XxqX/LM2/jtLf6Tv360NL6uwZ1vM0phXAYPpBdCAgSFero9i7dMjqUEH
C5UqOBssznpLqwpSEI/Gvfkj9Xio+w+iv4FPni8VvHm2YI1rkwa1ylkxBsJqF/o30KiGWZdv0Fio
twzYqKbdwoYtdUH+zNv7EPOI382bJGM9GAwhaoi93DmF+ZKL8iQA7okJr4tjJyeYGvZV20KZXkF4
L8khvCC/mZMdoRkcUmo+VZkD3p831Bsbfm1ZwrHXM4DQ05DjLfZ7a7LaSiilMVe3FQqRUxG4/pYy
1NrhhfN+vmOgTXBBnIPwiCU7qXmxRKnh5jO9NdsNajtSmpXF/y7GUidgTOFS1sFPOjYmT48ll3lY
jsCv1PD5DDoP3mXFVP+omevvR88UXyqnqXbdZLo3owPUDF5bbzobgHxhCXj+thvpna6FGsj5sIf2
WTQW9niqEOJkoLV8hKb/cJOUIwnHfITISm+444FoXXXQC+zwBHXWIfC0wQmgY5beAITDosZsM5i5
ji208nUdQNW6CQ0r0wJqZ1/dEfaZ0zCWERp4TtQ1WsChbIJmmEciK7MCIwkbPaio9iQcmFTJsYLn
zZRCOMcPC40D3sESEsikcoO+Bf0HnWfjbALEDb9MvQtq3YSv9TC1d4LpxZ0hXHHUYOV9YHDavst6
vwirAT18UmZf4LPTuUHlTcWXbpx6LZgyXsECTpcQUJQtOTSq7nejyexdn6f1A0t082jiqfBaJKl5
AC4QFjUD9KpgEpadysrh9/pA+hMBZzrQikzedi60k9PU1UN9rJNQomVxQPnxJc2AmqfCpTtpuOXJ
Uh2DpaHdHoZCq3d+2nTnFNWdCOx7B/T0jscy8yk0mGweIovGfBZOH5UEFzHNR+j8Oma5F3aJl4tL
QAj0gAaZpkTcVX1qnTLTqcNk0PPjZNB6N+WDcQPUthb0Q+UDUjUZkC6w0lDWcOCcWpj/pFCCvqtl
O+ADDeIOnqRFMFnCOWhKGz57hNQQF3dp3LqM7gXqUnHnullgZyILeF03Ab6kHlka8faWTc8m7fmu
o3kbtKWHYkGqac/XT9P5mbu4E2YqpDUXS1HxWb5IueM3Xea1DlpOdphSD5a38kBcejdSUQQ8B6/m
esCVAwUBsceBC8BFusQE6HqfTL3qnZiBgMOJ+mwR7X7y7d//IsxcwEKF1sHmXNwSWi0Z3iXUiQ2r
IQHRjS+DYfaw2bHr4/VIq4cX8gJo+OFaggbmx9ObA8g19tTxYtDlQzfNk1DoBXR78egejNfrsdbu
PoCe8OZFxQzqMYuiRebZNTK9hMb+VHoBjtJbi+f3xJiSsPSqA3wMI537G6oxqycnGDyoNYI8e5Fa
1jwDkYf3NDa+emA27a4PaeuvGx+nrzV9VREY0sdOhV4aA4Ji2KhkrixxzBcaaZoNBPYFLB8Nbu4r
e6KxXvBTYqYH3rCo9O0H4BqqgGTOxoJYGxHeoii/AJ0LrNaiOOG5gqmxHPCRVPEL8MMd5P7/xZDs
WTIPAhwgwixzIIly1TCagsagIIW9pd25FfCz+s/G7ncp2dKFWdmy4BygFw/ZD7wF3cWqm2hJWVHp
PhBnKiKqB1CQ7bmSGythK8wiDWJMjOg/QrdLuXEG9TUibpCXbRw/a4vh/VgWb9q+MIU3SATRi7gS
N0UdmNNdLSJjy118bau+C+Qt8OCQq1XT6CGQORyE+yiqJwcuKlVqguH5+28NM/6kkO+jLQ4hBXeY
NoPhXmyO/rNJ2KF35C39W6enf8KAZA4/TN+dRUs/btYu4chj+OTHUsEc+QFSOoRsPFLWjlPQlKAt
g9ovKjqLkaRiqC1PzVCLhIajRoO6OnkVCw396frBM3/pxc2HBjvgCWjgQbJ4iXmigPqUkGL3Y2Lc
9eJ3hjwLkj0tjO0z5ILaLh+3AGNbEeehv8vzDQiTDjRFRL9r9nVVg+3yONlfQZoKRHVMjToSQDFc
H+XqMnw3ysXedQRy2VYiZmMVITzmkV69OH4eDHWx73gTimlLFHX1A6IYBnbkDL1zFmtEOszSkjSl
oPXvFZgWiQ0OOH1j2Y/rI1uNA2jA3IfAYvEXx4Uc+yRHgwoMqM6JJmUHTf018bs97TfgMmvn+Xx7
YDWCCgg01MfPBuH6nJga9eO61QLD22XDljjAZf0S5QwohsA+BLcR+gPz0fhuZbi2xWE3Nzlxa5kx
9KQOhed8bsSEz2Q/dUzuoAbLgxkTiv57evCZ+fP6ZK6cvWh4IA/0HGjmXvBySC4SW88KJ9YlevzF
mFSwRge52GuI2jjmV05ghAKFFpr1LhLOxYrM806DdmnuxA55VdMxEXhJ5M4xA07cUOG/GBYOKgAV
YB0OBtDHeRVak3eVNJy4Y33gUnMP1Z+9aP5NTgs5LCg5ox+Bp9liyYML2dWVlzqxP3RxpxljYJqJ
tR8hXn+4PiCgX/CTF8cWForpou6FasDFUjH9IQeHXNhx69HqURJ3AAKJ6gE0xUNwZ2xoCYJEQdAr
SBvYWkA7mjiQ7whIW/8qtLF6zXJA3gKjb/Vj6XcAV9pFy8JWtx6bPBG3SCqnPWlgPeGwAnIlXNQq
QG7YhzaIMxF+1S+Z6+K+09vxUzJWU5TLtLwRzVDfZCl3gs5vHYDfE/8ubeCCYNljF2q2DyuljJTN
OSG+CQn8dAjLpJAhMJU5ynbKPlCjT2N43uVQMeqTnQENBuSC1bhLCjVCNsW2nwCqduAd1zpBq1lj
VAMWGjhQJwa3fFD3CRPfywK/wMvc5CQA+As7XIlPg6GBqmBN+QmQLTes9RlznrT+oW408x7GsSCe
NOPnRGjTYapwpyU28269sk0PaUKrsGjUdJvwvEfymwjjlSVHZe0ZYASV3tzaqM5kOBaGcpeZZMTj
1HNPNRpiRyA2xgPTSnmr10qLpWvJx6IV/md0XIzbLrG1HSEQbmJGrgXWZGrQfJ3cXyXFgPLWVKe0
bPKIA8V+AhlBhmDC+J/zFkypSfLuMBOx9x7AiyF0h/Qb/JsKzHxIwqHOhoibfQlRADMJ8JiDLJDX
NQHgOk7A+plEYvVGxKFbELlUQbl9RujrFYM/kmrG38PkkkNJMyfUzMw7FWlt34+NbcG2lwtYLOdw
021M965pgQelFiPHfBT6S55C7hqPkgkWZaOnP5e8pRtH8cptho4j9O7AMwY5e9lxFLZXW0XngPuS
ql3Jn8nwa5xgfZlDL1p8r7utJvEl9NZAi/JdwMWVbaYgqBHPtuOxjdvibTK/l/ScpUfbfES5M+g0
FY5yo9Ozdha/j7k4IJG1Jd5AELNQx2SMYJ1ob7klr1xpoINj182dHQCKFyEyNrgA4VIXuU8fjXgg
03rjoFobhI2nAv4O6lEXCKI8MUw1YTnHo/lThwI23BED6WxZ+Cz9dOaE1IdSC3p+GA2AiPPPeHdx
TsaASxUU/jgvbbIHI6o6tjVEZ8hQfZ+GwYJJgWm+csthoQTGLQQ9ro14y8q9yt06wgi6R1b03gaq
ZXX0DrDsHpYpTunFhWCL3ADWFfMLM9FKG8MGp3Sf/IvLzUL3A/51uOK8ZUWTDJywpBvtOGl+jwkI
OZHf/Lp+3aytk/chFsl4XfPenHyEsO86j4P9s4X/mhfaxW0GkALeEtDxwKr/+P0Eo3C0dLiNxm31
5giqIF4ySchDay922yEjZ0l0fUirnwagRlhfwV76AtdU5zYvp3xeMY37Gxg46MSaDtuZebWFBbPW
TquZn4vECuUHdNg/Di5BLTlPlfLixGNNlAol9sPYvEKNwQi1zP3ZyaqIqFG4Ow8iVKHXMBiglWwI
RvgSg2JgJWdnsKGj5XEwGrIq27e6IncZEkX0vIxpN8rc3xdFrt0Qj5mgcrco0oM0iBKmP4VVVug3
VW0xQNd95zZxOufgZ1Oym3ApvWQqBf2akGFvJUet6G0VJKjyRkNZ4b/x4kJZNJ8eezYVNyimTihK
TtYOt4q2n71OIwvsTFwDI+7ibmoDrzW3Dt+N6bMXL2hnMkzJqe7FrrAjJuirGJsog31tAMDQoZVj
qJfAyf+L5QGNLhPeHwCuLlFHlVk5vUgsBB3lnayrF0DsPoPAumUZv7az7HdxFq8XP9GaqQQdMhao
CsA8MLDUloLDygPJfx9isfwMn3tZiSJo3NXQxbntbKxy61OKdOz/NWV/YMTvzmC3l0lptRhK0rwM
DjTB5fOm0M+fFHp5ULwbzLK/3QCJzJF7enENh1M7Kz9zODoaVnceuuxnXjqfMNoGJrXWMTeze8a0
wK76SNr1RgayenxARwVYRaB/LrwXSFeCVOp0XgxL6pDUgL6xLoK16O76nK4mHsD94qGEqjIo8ssb
ZEpLCGkJL9ZyGtGyOYEuH4y6dbSk+dba1k+IpB4rJW7AV7y5HnttiMgKkB3MsEyQYj4eW71WmiNQ
9/P3DIkWgnBmbZRe1iMA7wv7EqAilumH0VaqqPzai53yrIkCc/hUdl+vj2JtgyH3gBcVkhBYcy5S
HI322ojk1o1BxEzHfZ9szNJSC+pP6vE+wGIH28SvW3BSUatszoy8Fd4QdNPRdu+0/OzR3YBKn/CP
YgBzyL4f6vsp74NhS2hydZ28/xWLj9UUhGSTwjC14gwyfMBSD0zXXV59c6A6W6a/dHoY09//r7m1
FidzPhn/Q9p5LceNLVH2ixABb15RlkYsgvJ8Qahl4L3H18+CZqa7CoUoBHm7+94XhZB1XJ48mTv3
BmzFLXAykuzUxfqXKjZXnMrywABsE77x3r1CjhWJr7YQXBinsI9ORTE8mDmABTVDm7Z0v2lB/INn
98e6dH+Gsvnr9vj+bvG5t5kqR8ZUqEItZtrAZy7NN0QXopaM+LhRCnFT0/+wMWCruzMbtTnqRR5s
dNNLP8fB4J4qnzdrg7DmToe6eENfKD1rufATKQpWIGrbbeC5/lFqZci5x77bxghM73JL/jEMpU4d
2bJ2jaWH9NKI4pdW14CzAPvfwx/co1gBNw16K4Cvb49RWTyEFEaAMgLkMeYeJjXhM9B8wzjJEY6y
+aNXQvrYdrp8NOQcbu8wiTZNpvubYsyI3evS3OeJjEqBOljsZyFxaCITDonftE5XIFJlx6MhfBej
QNsh1ilUm8FNLJtChXv0CI9wJLp43/dueZDINmwAVgob8AzFPY909dGi0YR+e816dt0m2+VCoTwW
GoXUWB+KL1a54h7+XhjzJYY5BViiDv3QFaTHq2stauKKZGxKPqKw/ikH6duoAWSusxejjqhPuo5o
1idSH44klIDSlCdLGj10SUfSIMq3RIzuaiVs7UItHn3zj98GANWVtZOw6MhIpxKHE+dT8bnci7RP
Q1ZEAHJCbHGnaM1OV463t8LyTvjPwvQLznZ7UKvpoEm8VsQm2CZRtUWiwoZM/raVxXFYsFBCVzMl
GmeeSvN9Aay3bJzMvPgk09E1GvKKiWWn8Z+N+ZMo7yS5TBvNOGWNgOaXTs5UH3+beV3ZfdSeVCnc
9b2Aoni6gy3y++0BLsVbUF7+/wHOlW7UWrWSkEN+6lUoSpRvhu5kZNZSbyU/sGZnltQcC3B+Uswg
C+hOfNuon7JiK5v726NZepn9bQCBwoZlmQMD0CoSIHNNzVPzJRvBv1DbLmxFS7fhSjCwvC/oNPl/
hqbhnu0+0OF624CMP43qRmGdzBVHt/b9WSDgl3qFsAvf/9bQCQ7+xb49UUvfnwgOeOXzorwiOaCf
nO6mKDNPUuk2dgLbXC1E74g6aVsCFwMCixrs7B0uqb2veGiLndJqKyYv3rc6fccq8CqmagPSS7xq
OhVgLvf1VjHIlENcmrWJPYn1vmeqqG/Qao13vyIlAxJDTz8ttqeqTY+jUu+tNUnFxcWAFx0+aJqi
KFhfbiY58gM5iSyeCV62V6ofrmeujGHpXEzxJPkKEjtXDXliIQaobvjWyROPlvwPcfQujO7VcjxG
3oo7W/LLZ6b+eruzk+FDUhNR5aLa6n2QjNSuGrtWPr5j91KlA+U9RbTz0kVhiZDzZJF1MsThmZLr
81AbzjtMGLQYUNhSyDbO1sSqdOSFtNY8IS9DGcJGBHxlTRZX/cyCfLnqkHkZcenxWMqTTRXY70D/
onNMbQ5SekCQ85vLH5sOUjfyOCRa+vZ3GRzlNXXbxV0FpSz9GPQGXWFU3FzqJD1xMQEf9CaKEaJP
u1jcSkkmbsqykQ+GHEnvuPcZEyCpqfx9xb7YarWXKjFv6mho7VZ7yNqH3vzzjsVHp4AsOrqq6EVf
Lo2u102oaSAGhGEvqs/DWoPJYgYY5Dt4G9K8QG5m4ZGYS3kt+8RxaUIRa9PFtqreUeKI1I+qsi2+
i9ke+ug62IiwOdQred6ljXdufPrzsxPK828oc6W2TmE2Fv9YRR3vi9B8o4Te35fmuZXJT5xZSVQz
A0rJEDXYDZoRtfbm2RqP9KxLoW5bawwci1GUqSn4aaRRoL+d2et4WBV0KPA8d+WCeB+87+TMt75m
1NuSRhvbjKvqIbXG6iDJhXlHJFx+ur1vlg7E+W+YRQUkhSszaBvzpNUTn9boE2VbEwuNXUSyE2vF
9ra9JV8LHITjLZFsge7hco7h/TIsAdbfkwrhWRoWUHq529JbZZCe9dT/37WkeEvdwgK9NL/Ja5HM
9MRmduq99MnTBpdm5OyhtpTYbhX/ucmMH1nWv9autlGrZGVSp+04f/OYZ8ZnflKsYXrJrACo4mh+
CMvwDvazleB0qUEEAAEKd6ATKbvP8Z1RoQppVBr6SROfrTTbolHa9Y48nqKMsmuyk5tu58rWBoLo
A8qbm9vLOG2L+Qh5sMtTJzFedD69lllXJFaxDop6r4zJH8Mq93AVbpO4eL5tavGYnNuazSY8elye
rQVoA7lX6tDiofbUT3I6fqrrECrZPrvL82Zv9OJhrIlsb5tfWkuIyGl++TvWOQQQgI1by6Ggn/z+
ofqs1Cuxx9rnZ4MT3bgcQ5/Pq2jx7jX+7/bPvz5vMG/gXiyqbqCw5rURKhVk9PuOl1r+K627TZ8c
NeH3bRvXY/jL7gGN2HStXqUAS7hDBwPc/CmyQw2WxpXr83qvXX5+lgDUBznzIovPK77wPZXrJ6/I
HgWAhIWeryQbF0fCA531hhWGpOyldwqVUZYLD5bJEaxYGPv2mm7qtbtlLLBW88IAk8Mb9tKAUHWo
GqoNoJwEjiWc7fjac222+YNirrnaxcGc2ZrNW5GNQdh6IMDl1Jsw+lvN2t1e+OkLl17gcjSzVINf
lXXv64wmrBzf2KZ1vanIWVEX1pvfq7n6pfGQpEe3iCCEjqTZ4oyxUftGH+qnNpQeC9c6jN2n2+OB
DHdhRFQ3ODIacehVOcATyAXW6uA96xnt6vsIEY1jIufNtua2ruAXbLQ7TzHHXSJ35afOaP1tCFD8
Lq9o0Wstb3zuhUK7E4s4eU7T3N978Nt/DYOw/5il9XDAg3Vf6STRXogIo2MrufExV3S0NEfaJ2BS
CbeorsAY6JJL20WiVOwiCj8fq7RiDV1fPbi97z4WddFCDBa3xziV462pQ6ygVL65Sysj3EO+CsmU
GPn3URxBjWj0TXQPFdX3stT/GFh/qKRYfK71Eg4QObJ2YNm/j4VYH8p4Yjguo/xRaNRx37uR+tBk
hdaiSNUS3bXZcIp72OC1pIKmBATnpkBmbK/54T/9UIGNznxp4+VKQ0e4KzxZQ9o9RlYQ7Ujht+Bz
ohwRdVHdQneXbXV1zD4qoRrbBSoKm6xvXFsOfH9nuaGyH0iPvriNn2z8NjK+uIKe7d2wTo5qqwmH
DIzsQw6pN+yxvXxXGOq3XOt9wFOmag/Z6DnkltuN4AGokiqQpmYpJQ9w1fzjdZK/TSuBCl0z/rbW
9H+WTjhcNRNgHFEq3O7lCTdqPVDVTvKe3VbbW3H0QIsnnT906g/VIZXalftjyb8DgOCGAp1ASmwW
T9VGJWmdpHnPhu/vEyhE3Mp7iI01eOuiGQjA6AAFnnnVB+rVou6LCDk+q73U2FnqP7L4p655O2AG
PQ0DwB2NZROr0Gw4oQvSYtA4fwYtPq5NH8jKfbh0mZCMJi1KyYrrcOaAm5bGLb+svOfQrYGMALkz
vQ2EdHb0dvKEv9ogvPdQHqK6MY8crMzth16pvWc5lI5WCOjNdx9yM9/yhrOFUER/p3NKXf0R1Qmq
JeLKm2lpyaj8/Wt+Flk0XtMEPTCEZ30wv4+a/EXz60PXyisTuuSVwcRQwiSfda113IaIPBoZjYuZ
mf1UtTqxa8ldCXaXbEy0MYCPeTZcsf2UtZyIjVUJJ3mgGK2EdhmvJP4Wgkygzf+Z+PvnZ28/qUlU
4hjagls912FgtFo7S6KjV1uf5aJx9NLYNtVwp/e4N0Fbsb60KYFXTfEACbWrGhx5FVMLjNw99Ua8
D+MfOYWuePgRjivzuGiH9KlFWy/pwfnjC8pFpRGT0T3BDAZo8bMlxnZjvKjpt9v36OJ60aDMu0vG
YcizrZcPgCn1KnJPbgzg50O01iy78H2u7qlFCodEm/y09c8Wi3MdtDyJ3FOTvJjQtL7c/vkLMHHw
xXA20vRukQee5zoCYUTN2A2EE85cZke0CnScincPw4b3oVGidivCn2n7fl0d6XKVkEHqzSPgq2B7
+5csDlQG3EY+D/aceTzajWPVpHLErqy2xgdtjdxuLjfIK5mBQncqGcAPgKXP3G1Gl7rSQ9BwGmpQ
SnKg026iWe1GS0dK3IjRfxu6NN3KaQEhoW7km7J1w0MeiBp3rOv/qgky9j0ighujKkIgv018UPLx
u1l6dDiCR9xrUTTYSSZ4uzhv/gSW9hC02u8matQPYyU32zYMEkqUsGLenrkF78fIJkCHBMEjFBSX
W0QtwCyFUCyeBCMG5qbsvNhwUOM73jazuEBcJnhACF6o8l6aIUqVR1SvoYMwXTsDPlasGJiTA/6/
JfrXwhyd1aGU0iFkL5xct9umUUGbK8XhTEFGbdQ2Zp0+NJVgl3K6jUbpoBrNc6uZDwOQCE9P73Q0
BAS/PJgIY0lmtYuS4ChB+nF7FhYnG34bUrYEz1eJW3gFC1qPTbZp/kE3UbHw7GJNEHshrpJohkL0
CEon6PpmCxqXWjfkoiSchubFFQE9x1tZLEDvaftkWHEAC+8aieYriIcgdoL+YhYk6JFKq3IQe89B
zqoWPwVT3/rRoQkOgyBv9Prtr06iKhEFEFonjSsy0BCix0rTLOHUI1sZHotft1dncQvxOGd7kq0x
pXkgQoIvq1oZPoqu1yR4yHURNQkFmqAcybhwBDGc1JbsoAoQPrqGWcNyY8TgXN1vvGK97dgo7i5R
lPij7sbuzz6mWzxP1NbuDKHeK0VrwMheeB9v/+qlPQUhwhRVIPB8Rf5UEFvKXcyk1OZnT/c2CswB
pbum37NwI8K8/6+VOQGUNghRlAcaNCtwFTSb8LXpHlDnuD2URSOQWijoXE79qjMvW5taofdpipOg
LLfliZls6wDOM3QWJCCppbcSTiwdFR7mOHVyPlPQfumUxtjreAVlwkkA7JKT0u2sP3H0VBewlIkr
R2XZFhlIhbos8cvsqCiKn1hVxtiE6aHWwESaNNts1LkLBNtoRfv2VC6dTBoW/zU3/fnZzR+rmZxr
MUMbQ832pIMFE4JhfallJyhlmvdXHNuiOajaNbRkYYGcN0kqnWSFVT4Fnumh8PGgNnILB+A8Nqp/
t0e2MJFcxhMLOI+fKV13OTKtQcESbiFiGr87Cl7w2rrKoROCXVkFhzweV96NCxfXubn5xi87uH59
k2ZtyFzoNG6Sb7eHs/b92R6MjSoxBp3vo1ZInitZo/CeC29N9yL/wKU28ZBRIJ7HgLWoVNLU/T1U
6i/Z2II3QEa0JTjZ4ab9yA46rr5O34mJ9VEOi1cxaW1Nigk2jC991z0iQnF0xWDlrC/sGH7WxNhI
3AGJ0TQvZxtUH3oZxjoiqkkmAybruLgX2saOEAPuvWQDA8TKiVjcN2cGZ/MgDWEb0W/lnkyh/aBF
1n2aMm6LyGoYtqMgrZyIBYAw4yPpT5VRE/nwbJ/SweSm0UhL/NCiwWCkzQdlTPdi9arHHzMb0Y6h
Oyhue0TO5xDJrLuX67vbe2txjuHFojuaYvdVEnUQat9UkWqAFhPhWQFdq0Ob7/X6ZFlf43TlHprG
M8txss0mEkRYS9FomTnvMoeqgRYWzqWYbtVY25nSo9f/yoDruviBxNy4+sozTV1cUzw3b13e1Tjy
y00ktSbSeFnpnnz9JaMXJNelbVDT0a5KwJAco/8GE7Sg+jZ/d9c2lt3SkZVD8VxJaM6l1Sb62wLP
G2/8EBni1vI6GyjgU2jqh6w/1mW5SUa69jTZ7t0jIo2bUH0wUNASB+4KwAP1KYtpYXYPpvYU8ub2
uqcg+KG5Ry260+UfgvV10O7G4s4HZXl7bf9Ku87nm+2Fy6XewgTM9jO6Fzw24Bg7ef1r1e6S4ZSK
5BX90ZbGn/qQ2o10lPX2WdCe0i6kpdUnjzLsZKunNU1EojeEInqNA/ivyNvVr+InodCgE6jNc8+u
Gg+6lEDNoHsfenq5+uarRcQPbQt0N8puGGH8kSAHfsjyV0XmThoaWy2+C/Stadq4U8N/vKoAmZlv
xt5pa3OrpvqmGvZD/ccNH61M3brFWmZmAXnK79WIYdm1EznL7KjWLu1QYahZ4A4aOw3znc+WKbw/
KTLyMrJK3ZcUjatM+1rnHzK6YyJl15K/kf2DIu4TNSR9qdhV8qrpqe26D5IQH6A3Go1PeXto1VOV
OZX1pVOPY//a1vGdnv5KCrh9AvOY+3cr20K+PoZT8hE1Q7jk4bmcjcU0x7T2K1elTi3Zrf8kVPdJ
9DCUDvBhAtkvdfFbDe4odETFWu5z4SpDAYn4WZ1wKVfihlU5dCUQY5Uy/TP48ty5PbRpQ8+2Fn3G
hOaQf5GamW94tYpav8kL7RTq6ger9w+aTp4OnsnbZhZHoUwDmDKCyOVd+hQDFLKVF6V2MtFtrd3H
WnozGTx+kgfBvxZmV1/vNWNbVQ09ZqrjaZUdKl/fPgSTHo+peAap0Vwoq1L1tO9rGjZlYHOIO8Xv
mCITglEWgjfBVXpMSUXEX8hOn5LKro/Jz3f8+rOvz6anLCtLaWq+Diw3lZ9Qi9/cNrBwLZLZJuFG
PmcKj2ae00LFofXSQofMVv2g9g2IfvNz2OefoLzbDoZ37LUqWbG5tHlJfWgmmXgNvPF8V3VyJ7Uh
m7cNKy7Fyig/Zi2tb2mrrjHKXJni4NMkPKWruPnJNV9u4FAnCRIUTeyIyn2ZftHb/bjGYLRmYnJC
Z8GbrGdC2+ZF7Pjp0N5BZEXdqvHjUyaba7CCqyue0ZC+nPILkKJcwRtHL0tDz8eU2HnboqsPYhga
NhRwUNjBOtF46eH27rh6hE4Gp95PUjRTtmG2O6Su0CBizSMnCr76+r3k/yg5QMFavmppXHT8T0oK
tOXSE3Q5hV7iyegFWpEDaqNEACrZ52ZFT0n3k2fbUauNP7eHtbRkUELQX0pwdo2hKkbkS1xLj5xq
0GsUyKJPlaeecll9azWF6QOMSvqECwjs0Gz3xXSPStY4Rk4MqUsJjW3+s6i/3h7L1QGe2Zhtv9AL
fDV0xcjhhfhLVb2vo6Lfg3ygtl7/lL3sCSKsNdrNZZsQfEICRHllHiOM1D2GrFcj7tHARuxG7/Jt
rbxSCFHbB7Naq44uLpfyr7l544AA8RQsB0rkdHRSJ7wNxbbYeO/ZFJPIBUsyEYjP4+dWiDx6TsrY
iWXYJ3vD0QbLGbu1tOfSkQJSIwGIpIh7dYY7c3AleDtzJ6oM/0X1Ru1rWPiHtvkUuLjc25tj0RgI
d9BWlHsh/Lk8WIOWejHpAahIynKbqZSmsuDOgjtwENYagpdM0U5PQUAHpk4V59JUrOZKgPRj7jQV
3qj7MmQwMIw/eSrcHtLS3gOZREs9Pn1C/l7aSbSsiRRFyJwCSsu9EIneRhi1vRlKv3Q5/EjU+ijW
ar0ykdM9exFvccomfXLI9CfG7b/9hmdO3hfCSjRCrNbyoyQ8WisJgLXPT5N79nnkvJs0KLzcgZY/
3ALkvD1nSwfo/NfP5kwPs0pAxzFzzNes4N3WIq684urWRjAt29kIQq2ko2cawQinTbVX/scJmkXy
XaiWSZnw+UY8Ck+SfLg9QdNfny+vZUx6PrzagSnPJkgE3dFClpE7tTAesuS+72in+xZmLylNo/IB
evAVgwunhQsPViILhjP65qbpPJuupuyVtAnL1EnFArBu7QmPRoRMNCq9wtYbQnllByzaQ0sDYmas
XXmdvhwzt2h67Fn78CPlz9/pWiuPuWQDrlJKq5PuyFUBRBukQBdaP3USPQnBzvShsOk4UxtASqaR
P5e+sAuzbiPE1uc6EXZIJZ7iCJXjDSCgrniWNaqGeSCFNm66+ZSNMPs0Jpydttx6+UdOqDTaaAor
d9jpbT2HxDpvE/ExV7Rgmxe6uMvToLR1/sqdm6qdrVdN8OD5obvpyy56rgqdb+VCmG5yoYTtVfSK
sLLhEmK1s43uqVskXg/6CH0NGZTWjuM+5hnuWUdfFMdHHnTCHcg7d8syhScvTlJpr3TQ+KA26EEE
AwTJlovkFRZD6SQW0quZud/zQBiqPTwmYBCDSNx1ggFLgoGSYmknBnp1Smj+kZTW/aIIomxbvQeX
MA//T3peRS8og4eOKPlWvA11mAjc0S/Rw1YGG20I6V6XRPeHFckyjcwQIWyEKJA3sZpq90lsIKZb
QREr0Q76lPSDsu2yqHsqk8RgerpyZYsteADgiZReplQmRbe5B0CHAFXIKubebB5/J5W0knxe2F4q
1TUSXDx72WOzYEqrzTSJNDVxPBVN5/FVij4E3X3LBN72BQvOkkQlPoDiOYHA/EUUdmNTunWQOsiZ
21b0SCM5KI6VasvCZBED8CLhquTRNWdj9yXF7cS8TJzEv3M/GmssRUuf11iFqXo3KfTMLuNs0MZK
KoTYMbzPHepwSq7sbs/SogXeBJP+6EJ+w8pzMRD8NHWCYqM1X/S1aurK9+cV7Bye6cRt+b5q7awd
Kcj/6edrs83kWZGriQOfNx4Af9fh9vbnp/tidp/Q4Aa9EN3pJIDm90k1xF7pR3nsjHqzqfLmTlHg
inDweHeisAbIWJqqc2Ozg4d0vUZXXRY7gwQxmq3IH28PZungTag60gTQepHruLyr1Cjp6adnMBC/
ZVFlN2FmJ9I22982s3Du4P2hWYgYXEQea7YkrV8rVH8SjsToQaOenqAtObq9/PoeM2B0aNaGG2y+
NMSJBVoOQeL4SuNQa7C7Tj7m2rAymoWIgqzK9FBnE1xDLD3abxJF9EpIADtbtmgMR6xelT7440mH
7tBtO9uNV4iHFzbCtESE+qRtJ2mYy4UK1ZQ9J2Wl4z8LSbors+zthx6pVXizJsweAlmznZAYYWka
WVY4CmI+qq2tlU0Wjg08YXS7wZvFoVFmWyDILCWKajl3NHmbvLz0X8p+G25ur//Cbp46KkWwWiS9
rphJC7WR4jB2c8eKh49tvhuCEEiqYKKV8p7Zov6L1jn7+epFZKSSWoQ9o+mTfNPwP+f2SJaWe6JX
406EfOCq72CoWKJUDNliiJQN2x5l7XcYmFQfAFPQ+z9fblHAwwOPLh3qQQWMhG/uNfibkUW4gsQp
9HB/EXVnQXAsZZbRJSUTZMjHpvb3qyJoS4tNxPCvhVlypDYKqTS9lleJF9ueISM05e2E9p9srfF4
aS1gZkWRlRWBF3R24frBOJRDrxaO96Pwj9aa2NPi5wnfKclMcGpxOjhnM2UIrScOul44VfZlQCcB
Ws63LzWk0f8amJ3ssItyOHEwoCYHSTy4KwofC7+fsivpIjp9pkbd2fSoTZGoOsJ3ThWUf5SK4F5O
1+qf11cuDwBUlqZqCP5j5jvMOB9BK3W5ozRAswG8rczQwla6+P5sK6En0vg1fKtO51d3kdB9Joez
193gSJZv5e5YmK0LU7PZUvqKHJGPKfRxxc6WPt9e64WL9uLzk/mzzZQ1o5yVyNo4RnnE77lUp7q3
uz4Sx6qCHhNQuKuOGCEoE5/e+MxR9YxqO8gewRrW2OAWV2TSdaCDGf3deRYyMRoh092MFVGL3VhV
r5Wq7ps62bl58vablfzP1H0KdoTU4Oz8Sb3hA+o1cyeMHsdjE608bRZX5Ozzs9Oni4UvNwjZOGEV
3RnirpJ2XRnd3V72xV11ZmQWHdDB3vbkwnMnTfYmGlPH/+nzc0p9XgNdEYdG7ugQ5KLcsIbfWFpt
UiYKXXBoRl/BG2S3ziM/Y0sVaRs89ZX8Wwjc4LmOPPFOVdB5vj2cacpnETzxB8wh7GPQd3OPlVVD
20MTnTldnEofxtrwN3LUWgg8N8ZG4rKC1zYwX2MlkNfgagu7AQILKKS51ynJzavWVRKlYdIXqTPA
Ch/XxzI+euDkbo9vyQgO2YJLDhwUMLVLJxAnVlw2QZY6Ufk7yV/d7snNv942sTCFYB7+MzHbcGYk
xfwhJvLgh64Ed7F1MF1r01v0wXn7xn9zKXNCvMtEp2DvJ4WCmYf2k9FMZYGHO+x/dg1hDT3atpBA
0tuecv+nEL79QLEduZInSSRQuLPxDeogKDqVCWfQkAcCaz+8I96muK+TkKTep101Awmu2emKX2SO
5u494XdnvP3OvPj+bMZQD4vqtM9w05Fiy/3vaNze3gILPodtLFkoiEMyAZL1cpc1dShnjSiEjqFs
oEqO18KWpV08JTTpGiFtS3Rx+X3SaRLIpTF0ImvjtneCsCvezL/Frjo3MYsrSs9NRcvrQ6frip3Z
dI7UFLAKGofbM7U0EgJVbUrYUAad3zABgrKiQWljemRbeOf6kKxpP6yZmB15v7Hk3vI7qpHtmB/M
rKrA2oXuDiJycWXd10zNjkbhxqHWF0PksG7PRufDS343ti+3p2zhRgDwBaj/b8kJorzLxS9a0xoh
OqSKm+5C5TjCu1tu3H9uG1nawedGZjd/3vMcRmEwcgbd+jUKKDW7Urey9ks2DBBik8IXDaBzPITc
j1KqSWHsyBoaiZukXfn+wmpwl5GTV/7mV+Zl6BJAmWW5Qe4I1Tehr7dG9lJDO//mibowMvMlfemb
tHOEvKvrXZHZsrByYS1M0sX3Z0GxL4yQnmgMQlfgmG1folVQ7OI0QVsPIzrlX7IQl/spSJI2STwz
IwFlD9/zyo5W9tKyAWO6cC2yHPNHoqHkMQKCY+Y0rf6oDfk9Avf0pK9lURbuXS7C/8xMM3kW30ct
hSdkJDIwL6LdtoeREkzfN7CrPanS98D//o6FnxIEU1Kef2cLn3I1ZqLEqLqg3tCraMvVx9sWFgd0
ZmG29G6mUSSrxMyRUvNooZgooRlC+1hvPKtmaAdrMPTFdaI1lUIZkFIu38sJRPwh9EQ9z5xRDuHb
HP8MXQHVjrumpjRtqKsY88zO7GoJ+iLLtaLJHEPOBjuWW30nVTzv076B3cGohZdk7JKVysPy4Cbk
FTE0xezZLtfaqGg9nd3RAQMoDo177zUrYcWaidlFExQZJacaE1Yg2Pq99ymkO/b2llg0MSlDQYRM
PmGOf9R62ivrkop2CClC+9sqnoI13fLF1TkzMbte8mRMBATicifLxk2kOQFSmrr+y49+Se8oF9DB
BcMRMkPqtdpV6qICjx5H6jS+tZGz+IObZFtLQvgzHtWvUqKtJTOWpo+ghpwhUo+8qGY7T0kFEVVX
I3XkTNoFfkBd1reraI0ddc3MzDX0uGzJNxiXIP+i8msrxU9tLZ+/tEznQ5k5B+BAQ1GqJjaQ56qQ
6dJiJ2gLu0Z4Wh9fbm+7hZADaNB/8zZzrYIHNbYXMyCLtVHLL9rQbls5I+OwcoSWbjuVpDH+khbJ
K4SVKCfoMqBf68ip9kAX8aPi+ysmlhaHzjIwAfy7kJ729AHwGHuA2pGtDKdR+NJY+9vztTSMcxuz
+SqlTnCVVgMS0G/zkt6rd7iB8+9PYzy76rRBp+Yh8X2efaCNEL5vW3tVmntp1SfyP6IznnpQoV5a
acE7FbreJ47Uy3RQnMo63yrJz2yN9XlxtgDEEgHqUwlsNprKDQKJ1G7iuMJLoN2548psLY4D7Bms
TtZfv3k5DiXpKiuo9MQRxwP6xXbjZ5AiHH7dXvOl21oHRjflaXgbz18yqt97vZHzqBTGdOPnx2Z8
VYr71m+3huJt1Wot8PwLzJtfo2xjXYabcWpKny0PXc0xHDVx5vShNj4YgjZuQqFUtmIvCYfQRHVA
b9vProhkdC5rw86bJEXarhFtKmSNLRX6sBkUpYRGRsg2gWxl9y5UrNvb07J03JDnpPlseuPRgHY5
+TBddd1QW7jc9Esk5/aof5Obd9zt5zZm/lZvclGQRCF1RNkRilM5KaiulSIWl/dsHLPZHmHn8RIL
z1RZ+b0hdy+GMn7OZOW+CPMt/FioJJMk/d/mbuZGEklu485k7spviQGAZdsW77FAqyZvJOr1gHYv
VwehBYiCC7KL0KlvivbOb/8Bzb1y/ha3wJmR2TD6BDbiYQCNibblRhXgQtVKuwo/vWOyiO4ockKA
R0R+ORRDkFpSvToLlD0ga3MYZRKWPGluW1m6dgm+qAZPKT5y/JdWwrxQmm4wiPFaaASDT252SKzS
HopPfvzrtqlpWubn+9zU5NbOnHwIik7SyfU7ff+la5+Ulc8vrQquHa4dZCTBN8wOjZFqsRG5CtBO
L370THkvdd6d4JtvRzBymRtTOQQ1Sfzv5SgMtyDH046cTTWnA00UngXT/Of2TC0MhVQYywEuR5qc
4aWNMvNSV1AM4Pr1zzjcFdI+MlZma9o9s8WYyi2QudL6w3+z54OVhQJi1AJQ/fxP5x5r3dpYAqra
6V2Q+1t63VY5HBZurQuLs9dEFPFGi1gblr+3I+VD4dFASUVJp+/w7dNnKpPsrEXj/ZUTQCo8EYOI
NoRaQBg+3JdBQavmSti1OBwUwqfWg6kpfbYPlCTxR6P0SfZ437QkP6CuGVZo+2VrNbilzcCTQkYh
A+4eVZ2O1dmxaUoKJVnDZlCFr4ZOJ6T5rS5e3zFjNKJAe0MB/6rP1ZP13Bt91iaV7VHYKv5J7H7f
NrE0X9M7HOKtSVVznjTRsyIwzVKdOnhgLolo15D6rRgRvQwrp0dfcDS0oJD5AbkDQP+vuufZjAlh
3Y5lQweApQbVc6E3r0XiptlGU0Jakt1EeEZs+xTEwV5wQiREhVjbZ8QlG9fPhWM9Ssk3aEiinVWP
lV3k0MxF2ph+S9whOHajHP2JSebvLfSTP0R6qdy3rTcczFEod1quUT9A7+8Iz3zvuFWe2mXX9YdI
UMMtG6l1YNnrPrT09m9LsZN/ZXEtPOjwJdDBXinWTzFv1H4jp2azVZpG3o5j0f2p1bDcKPnQ/S5H
MfjsJVr408sy65i5gXSvZYmwNZu4PUCF8zlsU9irvNE7BoI+HsTMV/c1mimbVvBHHqVtBsqVDoI4
CtLfjZJO0qUw8Xq6Hu1ptREO71h2ziHyBkBJQRRf7t4qVKM4QLvFqYuDKNhPvWDn4YqNxfWmcY/U
kkpl92//7tl6Z5BDKkWMjSSvdk9iWu7eOgY4IRk7tRt6mq4oWsBrCKlacQLdIfs9atKuLuOvnS89
JrKx4rquhwLjiQSgfOpvp8N+5iS1rG+DFg0exz24DXWQu9sjuSYOpmmfYtdEekLW8OoUZhnao7FE
eSKhaEjLz0TkThvVpszoqOvqey/rH/pSfB1c8zGOxgNUxt/EcK2Efe0Lpl9h0DWDODHseLP7TYzS
UkzgWneo0jt9EB7Flne4llVHE8qi20O+jnMvbcmXG1DrMxdYOU1HzVjuM6ne6uNdNNb7vHwxSwia
19z14gqSkAGaIatkgmYXa9eUhkr8zgy37j73pMdWfjvolSGRvGBX0vt2hbCUotKqTRKATiTiKrzf
FZi025O2OAjoA3mGUfqlV/Fy0lpfSIO6U0Jn3Fv6fbkGa15af7qFYeeGiY5gfXZ3ekIpZ1pLLQ5d
o1Mcw0EaAm4OjPATuMSVeG3RFmgDIOAQC3CEL4fS0dYbWYUbOiFkyHdJifByaVT9tjX6dOtbxZs7
ujlh3HIQn5KUIy0zc3hRO7iW1YXsbfkQmYDUyF7t3746kFJMGQzeBVeoZL0p6AQyMkz0nrEHDpfv
Gvn/kHZlO3LjyvKLBGhfXqVae3OV3e3tRbA9HmqjRErUQn39DRo491SxhBLaB5gHYxpQFskkmcyM
jEjHlUeoclQ9QkQVAJhXcKjdspsBDlV36EhAxUy+FgOUVeO6XCNyubWByUKcCdFBwO3wnr5enKay
XNUyhVJmbYOr5bPHf4bzzkJJiKCh8/6sLdoKAPpBGRCnnw4V70TrC09kJVLNdHj1kW5MPDyCUeJy
0nQPMcPg55xm3sqJq9zrehYxwgur2vETIfCwUgp3ENl0UBFE4ju9lYBmYk0iZ9FSCMYnxKILmuWk
klB9LwiaOZtv9YQO/PGj7a/gpxZswKXRf+hiveDmmnOD6NCRbRbl5xzPq3nYRLW9cdcS9guHz5UR
9feL65wosERRwAj94YIXu0A+4r4nLI4CFVosi4IZ6qG7KRsTfIS8OLORb4Qwv4Cz8tkm/UouYmkc
6Ba2QL2OVDOAE9fjQNMFZDMrG+P4bHdvRv7p/igWP68UDpQeB1DiWqgQ2oNAUI3Pp0aZ+AdQOa9s
mKVgAa9PVch2A1Qu9O6TSdJuts0pP6P/RT5VtvEpsjy6axF/gvgE4XswNT9biGg/+8M4oNdK1A9h
U/lPDCTdaxCRxeFC8gCgChe1PD07WBuSh+Pk5ucJnXXDNDxnY/p2f0YXQgVAAlEpVNm92/INmD4s
Lg04XuV89v1sU5nuPuueeBFtrMzesDVZoCU/xAMcEDGQAaBcre2mjPnVUAcUV1PafqRe+xLx/ABh
3K/3h7VwA4I4HbSJeKriWaxf5g6YiHuBrt5zm7bQOje/Z016jEBFk/fut/umFkcEcSkPoTjuQD3a
D7u89po8zM/AmIN6KGhexjUh3EU/uDCh/n5xOnAV65sMizSMVrNR0K3EL6o131+zogZ6YaWdWoKm
wgAHXXmwnRfv/ShLXEQXo1BrdvF9Koa26UJ8fw7oxjGnk9eQlcBnaQhYdcC20IyDBgnt+Ok8tCLi
3Yvjp97SdlOc7y/1wnUKVXgkWVRrFCIE7fPE6XC+uiHSXwKUTI92+CnKv5jTY+C8P9rBIYfcBBgU
7ds8KHKXhZhEmZ2H2dgNkPEEGeW7m57Ria4ybgoXfJvLgfCGiNQz9Zy9NlGc/7w/U0sLcfl1ba2r
SOY+yfH1CHxL9RNAwfe//ycdqMUYVz9fLdWFM7UMfWpep36+xTcNjZKysxKjkNummj74mQEO3n76
LQfxTNzpjbG1dOXSRQFEEhjSFEgQvVKaL+DMr4TsOTmT0v7gDScmftZGDz3ssYQoVJUUjrevhbV1
rGLnE+tTaf3Ffr38BTqD9+SZKXdr/ILOd09mk74NeXS8P80LZxsQaij7KOy44mG4nmXiu3wcW5uc
zehpMp4p+nWilT21bCIAQwZyfTiutbMtC30eVI5Pzrm36+jD7DwY6ZqzqIBTcxZAavFCQRoAtMV6
Q6afQ5EV3SnkbNCo/mYHkHufpDWgg0AYT5BFJGC4RI6oCVJ0fUdIS2XQhIoDiZbp0mnXUiuLI3ZQ
AlfwbJXtvp7UkTV2a05edhbWqaJfPf6bNCuJ2lt2dwedW4rtHzwn6FrR8WANNQdExnV+xnn7D2qJ
vzLiJqX4LXi/A5r+sa/bN6e0+zgTabYSQy3sfSSHEbOoRj5ci9rWFGFWlE4ZZmew2iXTlznPkr/w
ygsDWhRotBJSwWmQndn8ZJVPOUO18N1NP5g/9I0BMQGw20243JtjapkdQ6A58+0IBjbKX+8PYnGW
IBEMGmTAgAB5u/aCsOxr0RlDfibQK0pKZzJBp03XwDJrVtTfL45JUbhOzUZYgX5s7AJa0vM11r2F
CBJTpaij0SZ4S9kOtXW0wrU0R5Kbd1OcS0T9xTy0j/OclQfJLPkhMom9cYJpLXOojp+bfa0oTVCb
Ql5AL9dzdy6i0UWwbvD+wZ/EQxXOr/Y4vBHprjjE4qa9MKX5XDoBhlp3MAVsWxoPfcZe7GYek9As
1tx7cc1QZlMsO+Dh1Q/d2Wsc0Dwg6g/6ff2pFIf7jrc0aRa66xUATRHFa8dPmoO9Purn/CydfdVM
L6HzZFV9wrs1aZM1Q+pUvvA9x5zdtglhqK3e0t59NLqPQOyjlWINRbE0YSBzUhQ3ipNeP95TKFkX
dWNk57Tat/ZBriSFFj+P5AlyDOifuiUiIlVJZ4bPd9HL+Jbyv7gAAdoFtAKpb1QMNM9C2YhZhWTZ
ufcssglmwt4m4o1Pfos2kPtLvxi0gL0pUs1IQE7puQwmWVewyc7OsjNEktaA7E1l2b4EqZgYyDys
OMuz/eTnG6Soho1XMGjFlKb/2xn7aCVVoAIkffN6QAqpoiUSVHprPnS02IiONwAHKyAGUeYQSebM
bGeFdbgJgoFC4JpDrqOO3tCbOa1cUkv7GVYR0uBNolAt186JNqUByuQhOftT+GhV0Jgf0k1W7e9P
+OIWCLCm6h5EAk4LEjPK6mwe6uxsNuJXWDR7OUe/S46Cm+hWpnNxQBCdBwYL/eFoWLkekJKZ9Maw
yM4WCNS2I5fsQ+/x+mEEsfzK3C2d+Ai+VWICxz4W79qUNPqByxxeBCm06UNXATvj8ZPX+XJDJst+
bgl3N07L5cqTZdF90dENnlyUhVVt6tpwZOQ+VGynDGip+sSyaAORhFhUMpYMJG4oQ1bBAL7rLkJH
DThrR1Q/Uum8H78L2hNIwqrWjQWi/iJrQjaziuLBz1DUhyDjN7724l9ynAsbenMQS9sgtUPYmPp9
M4LH22exL4/O+P4+eQwGsY7C7YEkQ9fzsNEVZJWQVDub5SFwk4B+ev8OQGs5cC7gMEXvgIZHR4oZ
zeV+Qc9VNuw7/hVl0dgSnyFqeN/OkvurTrMANSiccHq/P4FmjBxSSc8OiJNTlH6BqTYA6rlvZWlZ
8EjBCWrhYX6jQeo5pAb9ykDPrdzNdpKHRwEsLf0frWhBWzE1be04Iz2PYNVqvXZTTT8KcMrXxj9/
MRzkSoDVRZ9ooL+9BtOta0rM6lw4m6BNRBSnzQ8p/uasRcZEvSORIbtJm6RAQLQ+B7tSb/V9HLX0
pXHE994rV149Sz4AG6AxQAIXzzbtXCryyYmmAISp9dzhNecQHjtRs59p93Z/3hYPoktL2p0NuMTQ
RtZUnS2H72oQlkN552k0orisvGOe+xufmLt5Dj/NvhezKn9zG2tlYy1FJSq9ia2Fkmio1/hIV3Tg
p55BkxSK76AWOEE6frcyTPUG0a9oFDzAKwdIFuBy2iVpQWCwlnlNzxH3Xl0+Q3En34wcwyubBJcN
8OpuFwfj9OQABlRO0QNtiiP6mzf3f8jiwuJtofTWUDLTr9GwmG0aoS//3NhcbDqDQ6IlBA06MMB/
YQihyB88HSIk7bQqaZnnfY/TapzK4rX2crJDlyahcdqD/Py+rcUFBBgV4D0VGui3aDm3RPgCk2t1
++hFrAm8rX1ec1GaBqnXT7hBBsuPRxLG/Zf7v1/tphvnAJ2HasxDbV5HfLdF7w+1TcBpxuZ/AvYQ
gSiB1g/O7G3HTmzvG1v0gBBFReQ1oD6loyesiIgJdLTgvAo/oN8kNrsPVbBGDfuHCfNmSOC8UcyG
IPHRq1dg3IsqTrv6LFwIxUXN/MFLw32YFzuXDDsXqp4slnHPNq69sWfjGdqfH9ImO3T9KFZC9aXZ
VfT7IEAFc8NNAoJC/IrUFhrpQ3TRR9L6xhto20g8FrYTD/4FSfOaMtDSFKMgA90HgDwBKFKHwcVz
rTDHoUxRzADr05MCFUX5V9f+cX8Zl+5PkGRZgD1CSxtx/7UN5s9EDBNififc2+XWynZ2tHeGv8ha
qoxshDjYhhn1Ky5GEpDIyCoOtj0UEPdc0P1oWi9ztaZVtxQGQ2kA0Q2kSCFZZ1+byVMLoXYUgfTL
+hb5WZKS32Y3xFnwtfdp3FvyLw6MS3vaArkOpCehDIMDo0oq71/bXrunl44MVRAwcUejuKp7QDNg
/3GvVPf0MSeP3vuLM+D1At2TijjBa649higNBzwnwhJxM+gtjTZmfF7ZNYsj+K8JPSWOXPtckhAI
3zoT9CgnXr3YGRlXrCxmVxEtoeMNBQAcRlqggd0uW7MFTMTLafBNplN+AN8UhRbvMB6mMi33A82s
IxdVCphP7u7qHgqRK79iab8ibY7SLVLJOKu0H0EGUMMLf0C0Y8xQPK6/lvN0qKv3M/Qp+iwfRI84
F1CQ0rwumLPcmqlqTEvTRCIfMK5lJZYW7dKC+vvFdu1RhTLcHBaYk4RVPJWH+4fO8vdBRYEYBngb
U/u+l3ZhFjQglJzD52rTTysvj6U8Bgraqn0YNXpPR1ZUTgMpAIbodnCfQtDjgZAlGYB0wd2QgW25
sBPPWgnMlo7RS5PaAUcQaoNvDmBfgdAkbKaEtkcbVTxnWJm6PwgD/Ua8tKQ52ewKwPmowPMwDw51
Wx5q19/2tNj1ufcwgiAlrgLyEIJaIDLEl7r2N3VovPZpsfL0X1xDhKAIZHEl4m6+9pGABANpRoT2
7tS9RdX4ACT6yliXTKDDAeUhBH5KR/PahMeht80oYKLoyMpew5SmjyF4YT/fd8alSwMN+ipsQis9
Gp6urQwNMDMyBK3+5E+bjLy5BbKvz433JKA5Hhgf71tTX9OXDwETskEQXAFvpDYmYs6kmyhQc45f
05gN0YFW0TErq2dSOo9RNaw9kJfqskgn/Neittkio0P9vAC6TRbd88BoltRm+yAHaC5OtH+EdPzO
GPxYgo84DgOXQ95pTVFpcSEvfoI6OC/OE5vKec5nCm6NNp6cTUZXnpnL30ckCgpGVNb0WNQbIH0a
WRz3GPloV79mkDHfX7Wlkx19Kv9vQAssPFEKo2ixajmVKSDC9bE3q1+Ou0a2cDMQ3MEKEA1IQ6SE
s7XXjsEaOQxd4Zyk/WC3vwk6u+4PZM2AFu5VI3VEyWDAHDfpg7/GU7r4eZWEA5UKyk/6oTCA9Bzq
G41z6gT/t3eGD31Tbe6P4GYDqSkCZvtPe2YIxNK1L82cWhPy8/YpiNKDDDfMDA5N/QYZJsNc4866
DSv+GAM7NC71CIVHbbqaQRajWVHnxGyxjebi1cmmnV9EewTUB6sfPhQu2bo+JYk1+a/3B3p70ivj
CP0Ql4P2F1HF9Ugn0ZU+dPyck8PLNula9xGic3vbygCqZKCoK73YKhneP6HxzZ48P85QNs9JMcUU
+KqVHbA8FQqrCMQlWlr04MbO+h6tRtw5+eVDyyYoz/GYkZ+RIzZpqsS8yk3GnnPz5/1ZuNl5mAQg
uZBbhqqTatm5ngSjoZ7FLWmfaPhoz0ciHrrhvaeHZkK7u9lgsdkbJxuIjTfxXK3JMS7ticsRaPfL
3NfoboxG+5T1X53g63tLYdqPV7fbxdHqcWYNgYMfb3/2QMbjE2dlv639fO2N4Lh9JZGAxAJMB1AL
xgaxV86km9hJDQFJF+icK8SeHrtbTRm5RuXbJx8JjBiqoO5eAAuSeKZhxDwUaxpbiy6FjlbIquOl
AEq86ynjNICI+mzbp7rzNtkMXBIxk2GNr3dpVEh740pCvRiCPdrCUOI6OcPD65Rb6L6yPobhM62/
l+XKKbFmRlueVPJ5ciTMDODm9+yPTvAy9Ujoo63x/kZcOnehro1YAUkCaPdqhhph10GWM/tUMGMj
Od03UEFkYZ+QZsZJkHr7+/aW/A7t9yhUIN0CaKpmryQNtA5RGT1NdjLmUHHAcfc/WfijWX2xdWhr
BL2Upn3yhk+TePPW2gqWR4BOMNQAUZ3Q03GoC+bcqx3snBpqjV7+0hXFChL+Nj+GvYOEs6L7Qib/
Rl4AReJO9LyzTkD3ea/pFJEtKLXNtwoSFZuG+eVn5Jf8jclc9joYkhxrZsuksPt0Q2lubdssb99q
bkbPBCDut/sTvOQyAFQB0ognOXoVtY3WzoNDxmK2TplT7vOIhhvT7p/ttJ3igtFHATLlv1hSXJa4
oJAtxLtScxqD2qXkPofTeA98J/r3Pkgw23YEIH2A0AaYVm1AIcVbyGgz3IF1EHfBz6xcOwuXpgxF
M/x+4JAQzWoBBw0i4eYoNJ6M6VQ03y0SJqwTUF196Me1pMmSf17asq/PQUmDjvkmwWiQKau7Q0XX
3vnLQcPFcLQQph3rSdboRD21IZ4bBlScng1up5g7z95GgzR3nqjrQwO0RQwqEb61HDxg73vh0jDh
DkDoQjUNzwMtpkafEuRjM+mdQO94yCAoNNav9y2oZb9608EtlCSrYk9H67/+grQt7PMGWfZTNJPY
bT4a/qmElNmKETVXN1bAZ49Geai/3qBSuingFTgf3JM11v4HUQdjPGWT6YEcb+5Z7I39LzKw+jCn
5gxiWejV52PxUHrPo+OmTjxWbpr4nHovSMbaHVRwUhfiOXPL40ZaBQ5B6nzogNfeTk0P7fRcdtty
cFqoC1jEPeGw8H9JM8iOczbgzpSyzHdy8v2vzKyKBCQeEsk2cJYODrc/ovViiInN2jEOmvQlwtnN
epYQsjfEvgrM/ncmWXG25/wf22vJ56y26i168eqkYUjUhJWsHnHclfE4N+MOlIZDHGFbHMy0qH7e
n9cl9wDoD8y1yIAjE665qFP1gWhY6Z8K8RBGD/1aw9eScwBSA8y4AmjcPPiLwRqn2p28U4rHStsZ
W1TVjoWzBk9YHMaFGfX3i8sM7PeOyD34oMmT3t1AjPr+NK0NQzv6ZrstSW3j+579NAwvnn3u3ZXT
VUVE1w6OHgEl94RrDNVvvRRhgUxyrAC4PFUOCY5RbzhxJvudnGkaVyKcHvNp7DctG73te8cGw4r3
A5AItBiGmgtU3hRaJc2902wqQe1tAEYfHLr3jdwu0LURbYHmiqJiV8FI0e4pTUi4skBr39cWKMwZ
dVL1ffPfof1UrrEm3qaRgGKC/IiSBMci3cR/nl9xTGDhnax82Demm4zciAGKQYjeiSc6Ont7cs3Y
YYpRcah/GrO9MsLbUBeWgfVALThA+uzmnWA6Rl+MClnfsqODJ0Msc/SB1fRTyteqm7eziSNdtREE
qpSPDvHr7WSbUtgzC9yT7+4Y/7Sqr347luvv29ffDxqUs90gdU+ZfMJ/BjnU9i5aq4etjUJz7Myd
XUeoUVA/qT/2a2DfpTMBbyjgbhSpwk25bTLNaTY9DAJK0Uh/iPotWxN0XjQB9AjMgHrkJoSkRR+N
HI51kjMB47M9QS+2kBvTyVaeG4sLAgZLdDQrMNFNnoHhGeMRGIpS5n50Ki/fDWNa/JgJIa+8nevN
e48DOAAwc+A1A9G0qUclTQdwNJUtztP01Xt2xm//2+c1/3U8YQ7hhM9bVmw92u9udFERD+IQ0FGo
NJ9OEOHOMmo8t/FOI+jy20Px7jbLP98HZghiK4Ap6akv268ZquK4NOVDY5C4Jb//YnqQdPjP99XG
ubgtO1vWJjhFMftxUD1HzXuRn9rP185iYQp7bNWdP3wJZeyZ+2pacdelfREA5IFcnOLR0MlGEJx1
6Txj67HwyKy9w8p9z9iKkaXj49KIlsIoUukRKDbjEKwfeVJOK6mrxTGAPiBUAnm3ogGsDlL0GjHv
5IQf7OapsxPpbt+/ziiWAUaJCjpic20boF8EHQIgesb744iYtvmbEeAtCMAXjqZI7z5MLSRhpc/8
k1lvZP6WNy/zu4u9cCVgbPCqACbaBpTy2lODgEIJ00V4ahUDAC8ibLfo/2pWQq+l0w+BD8i+cOfd
kh7iDQ95MYSvJ3CStrHhZs/TkO1NNKNnQHXdX5NFW6h+ITmG7PaNtI4zSRedeDZsDWGboC2ZPuRW
2u7nahAQN3My53zf4K0bK/w1hLOhmQ1aKVe9uS82+5iXTlXMwjmJ7piHh7VL9taN8XkkE22QPXk4
CrWcg5W5mUuzxj1NDppPgJQHcTlomdYqN+ozenR8YUaH7ebULLtwZogYjEoEe+6l9OSMVv15ymr7
RHIbyqayEvlxbpj8N6in7O0vphF4E9XADSSnLqfWUSNrC2o4pxR5nHpK6k6ueMbiQl1Y0IKiAXKv
yBgFzil7BcdVZR//twFo0VAq/jMAcLDEE0uq+t00hgrpfzEANcALT2vQNhKYs+8gZ5klFd9ZHR7T
B/dHMKzliRanCkFRCBwa/FovFDLZlFk94K3kRT/DY2Z9vz9VC3lFjARJGNzyAILcFvJogTRaVOHV
ar/24jNHbsPdD0hv+IQmVILiNJzjHO1jBbpUBmvX+1n8Urw/Q4tfgf59kGji8Mar8Ho+qfTAxpwN
eJj9ql0Elx/vj3JpEm3w/oBYBkiUGyQ8AdEBTfvaO03mySi+WGtV48XvKwg/WuFwyem3Tzl2QdHh
8jiBAhKEws2KPy+8lwEhMBFDoiMS+WVtdhruOVUQzOkpR2ancn7OB+M7mDzjyp1jPqzl/xeOOdXB
ClizmrKbHlmjBbOlXfLoRHi6Yem+DtluRHfuu5cEU4X6grpPEdpo150pmWuEsxeeQFnPUVYY358N
tPCY+BMOKJXAQNuiPLMc1jcGIIL88y/wi97/+QuThEYE9T6G0CHU5LWISeQkdcpaAk2ZIsG2qZ3v
0bBiYsGprkxo101DaYFeNJjwdgZugHYF1qOcRrtm0IammohQtsDrRFuAEPBnhqoOPYc5eGvTIHGt
U16dkd5PzDUGqTVb2nlfTZDcakz0bhjZFlQ+gOsZP4LsWawxnCzlLq4GpZ381ji6hiUEPfcNQBtI
3UP62uHPuSQPfkgPBEyK8QBFuQn63d0AAvP7XrGwZIAVYdOoJCNUWbSNCrFsaVDSoT3J+8DioF9Z
suXhXXxf87rJLWjDBMD4Jt956ZsdPnn82WsOUOWKRXZk7tbLn12y8shZHFUEfhVVQ1XY3uvDGY+T
cPI9KOxm4wPbBmscyovOEYF/G53r6pGpttrFXRpZudPbBcD4hfE8+DMqFK9Fnx+gpLGZyLsRABYU
t4BkQ5UA6R4dUdk2FmekAnCeTonZm7GXrfH/LRwMuEWRT0L4CbS8jmNvWzAD5FOIjZRN6LZ6bpEy
Md7NewOydzyLVXkAzXhgV7iesspsQYCUO9U5G5LCSsp8M69daUvjuDShnOJiVVjutbJQ2NN+gIT8
+BZ2jy1KEPf3y+0L4Xoc2tKX3KwppxhHWm08tEmgq6XbIbi+b2XJwS6Hon7FxVB4SIELlqCCHWWf
NOU/3RShZPErL/Z++O2+qcUdemlLOwFMCYY/I4etcOYH4phbw7I2nASxHNjvrJc7EfY/bMI3JJIn
o1pVNlgbq3ZCBED9RW7hQ9S7y5MS6ZpWQIl+T/jBLXb3x7q4eGCFRI+tOvD051CV8yqzRyzehEak
0Hlpg2S0dt5aK/vS6QMuxf+Y0Z9DFAUPCxUCOGJmxxGoY4W9UltfdHV0+6MjGiHoDUwkt42MZhx9
mHL6LpwSMKuftrlyhi5O1oUNzQcdGgFZmFpAjGebPEgKlNR66EGuXBALI0FrLBoRVOCgBnPt6U7H
GzLQCnho4AmDoEjq+TXK3p0LQQh9YUQ7GXx0zJhiQqtC07yUYDixH5phpV1hoZx8bUM7GGpkNAFk
QDjCxN4Pnkzgq1FLtnZZngQRsMHfujWU89LOxbAAwUNLJvC6OrS0rRxgrDnk6ntUQr3+a5M+CPJY
o0jZ+z/94JswD4a5MbPt/V2kLk8tDLsyq4VGRWUUQUpgtgP8aYaHoxQKllUZj/1W2LvUXQvvFzwR
TwlErur5ihtE85HSi0oLefbybFcbnBHpuC/mxF8jiVp4slxZ0ZxEhCzvUukD/ZztbXkM3GM3/mgj
tskLA4orP+9P4qLfqwYANFA5oEfXYtkh8FsOhnn0ntj/WuabBR64NVqfNRPaOtVjY1VeAxNNCwD+
r4JuzenX/VEsusLFKLSVAVano9AUAI+4bR+s+rtbfI4AcGbDP179pSoe6nTlUFobk7ZIkwyHgjUQ
EDSbYMvYj6471hCOvj+qRSNgjwWKRpV2dKQwZCVAURuiX1d6j3W6H1A6rIO/GciFDW0gtOq6UvRo
yK2rpGaxaDa1mbx/GHiq4nXxh9xJj+tqC7K9AGGgeSD7WNUxKz+Nw+6+iaWdibY5II/An3jbVSRG
aXNLdUFERtLnR5sfmuFDOr0fOoW8L1hC0WimXvh6vG2UZADGBXTO3gDJkgM1P94fxtKCX35fu+rK
iHng/FLfn74M2Tej+R2KlfthzYQWZeU2Hb2xgE6oH2yK/oXmG/vd+q3g1rgchRZI+Z0QVUPH8jx3
WxJZsVMeRb52Fi+MQ9FPIR2PpPttbdDxpUWBJuHnOux2ljQ3LHzk9hogYckKyi4heHoU26h+s1G/
90nqdfxsiQduHVx+lNnKBlxwXQRof5AVistCZ0sdjJRZFutauO6wcdxDKaptm/+Tyf1931q0E6GS
Cry8gmFpC59BLHxqarQAuOCXEDKKw7zf1ETGnfH1vqWlSUNrNYAQ0KOCtI923qOuSou0N1vohpcb
VvzIAbsXkKu4b2Up0IHU/X/NaGc+n2o7zMSIAVlskxVFAlXMeDKGhDjbUvYHmoXxyB0I5Hy5b3lt
fNqRKVtjnCXEUc/VXCaj/0JdO67XEvGLRlxUjxUNCV73WuYg4B7xmxnL1Q7Tw5CP+3l6S9v3x6N4
Z6M2h5yLYsXRjLhCsND1RXtuPpsmsi7nlK6BE9RkaEGaYllDBRNpg1u+AOBGFLsF3Hss5THyqo2E
NNn99VgzoZ03iJYctMDDhEXtXy6Z/rGBvbtvYmE1UPWLUArHFQbQqeZrc273NGQZR39YdWg7+mJL
voNM8cpZ8Ccdrc3WlR3NtSowN1czXlTnqirlA4Dm/7RDEGychjpPZZBbR4BV7AQotmArvTGNyzQI
n4Ub/HYG0ztzYnoHloFJbiZlExdGjW417hbb0Q9+G6zoQSwiPaiZsOHRnWl1bF3yu+iR1Jtd49Xn
3E06p6iTbgo/58OAMzVwP81m4ewNHkQHFhnp69yY9nNIsuqza9WgSO8iOx49iQYXaeeJ0/M6CXia
xlZr5kiw9FFSR3NzyPy63fGsHpOOhO5BUj7v6sGbEgQGBKy0zNmgyNDEQ5SD2bUou+NMbTPJRsv9
HLmV2BqUB6/AIXZ41Jj9l4HXfZL6fr8lWRvhr5GJvlXGH0OLpUkXWuQL6Pv8jetKMJu6aLMCuFr9
kxRutW3ybdY8hKEoHxTLdAyi9P5D27j1Q1nxPkbnKIunoECSCxTW+970uq3TGn0iazuPScXBMt27
4fa+jy0c0NiB4GpTuwWJcS0Stzj0WxnPoE3bfBvKD908xRyvprVQec2MdjpPLPdZSaEmh9uZ0jgr
nzOA3Zvd/cH8yaPpnoxnDGIlIBWxYbTrRmaEGPASSDu7c3CAjM2YcJStk5rXRew5k7GfvdzY2LwG
OHfgeRzaE5otc996EH4rzoWg+cERff5EuTknfWbOj5Mvyu08cOejoE6RTMxxk1yawDs6fbuxiaiS
Juymt0l40b7Oxzm2OcdKcvaDifz30NfFfpyifmuYId0QDuXvNvL4xvRmM2ES1WBUicK4onadWHgy
xZY9nt1UyLiu2zDu6JCtZB3ULOizdHmuqHPnIr/mk7qYoxr7nRe/a7ItbHCEWDxh4zGL1iKmhXcl
Eqvq7Yr+NJXnuLZFgs4yeZGysw0UiS/P3PjioMhbOc6xiJ6sYuVuWTiVUZxC7yHUY5Q2tuYALHLn
HAU/6AW3iDSt/KUQfGXHLJsAJCNC3hAhmjZ7dK58nwQlO498Hna5Wxg7URfhZsWVF9YIjxfUJ13Q
mtzwxhVt3uQAgjfn9liQJ0zV//Z57faSXUbYBBnMc+v9eIrqn/e/vrTbUVZBKRKoavVouV50sCAY
vdl37Ew64SF91kCBWtRt3KTGE3KQK1O15M7gBYKoHwimETloCwKZvT43Rgg4k6ZARuZQtgSqwIgq
isQQaxWjZWMB0F2qPecmG+PmtdNVbcXONT9W1ZuH4J9EaKDgUHgM18jNlqJNXP//taZ88WKnGuEE
hg4f1kaeJxmEYomxEeG3kJ+J/4nTb8Ts4oH+uL96S1sWlSP1/lCLpydnrGzsejFCI9OtT30xHNse
nE6ukYjpkE976rfvf6lfXkF6PChTO5gtCbHlbiZbQz5NKVAaa83Jygn0M+/yntN6TQRpRW9MMJJ1
5qNLiuNoWM88nVebQXQ7AEOA8h50tHjBYe001wdkwzM7N2KnsG43AxjdayH2LdLH99foxg2VGcjL
4sULscmbGBppoDSENA4/pT54FfsPYJB2o4dWoiocvN43dbOZYQpYWNT9lfKupS9P4KNwnnoVP8nQ
IUCBlcc6M+JiADdCRc73bd24nrIFsRJsYkADcYhf+zv+f8ZyXmNY6KBmm5FuQdoB2rhh/hDmK7eg
2jtXHvHHFpwc7X6gbNHzXCBa5INLSn4KxZvJa4QHf7FGinDmPwa0zTtnBfp/0oKfpg76e8OjVXxz
0VbFfzNnf3/alrzh0pJ2AiLybczUxLR5n8pxw/AYbXaQh5unFVdYtAM4iwMPB5ee3nTP00FSIjN+
Ik6LAvZoHvIqRWdzfZpd+zGasxV7i64XgMcJ0VyIN4a2mQw/q8xmwLgy51dt/rLMJhb9T4v8uj99
N16nOEqR04HKikrk6Tc6F+hpQLt2dZqt8CmordicD11afRrTfg/usMfCCVeOPMBmdO+DTehfgOsW
FVUA27W3XRX2cmYY38kuJmsHRSsraTokYho/oHs+EH9rVDVJsj6tj6kMEGPKtvkS0nR4HIux2Bj9
HD1kTpTvXErmzeDmaCQo3S5xoqrY4S0qktYc8NdoSPypDiDIXX0pyQiyhMw3koKEQ1zkBtSzncL+
NLCAbKGrLuIwbcft4I78ofJRZ5iENcQ9BAD20h/8eBZZ/SRnw9jaIP97EQUonSoT9GpF432QQthJ
Bkdn5a4D71YXCsiOf2qmJ2ssP7ZNcPySbefMP4YBT6qPxtGoxrNv2Md8sKutkwXzls0DSHoslRUY
0YrT2x5NcpOh0IKtvSkz/N5pIsUmH/MU/EdQ9Z46NE8UTJqxbVdWktEGJItG6OwLSWUyzOObYxhi
Y3DH39CoY7tumHuMCL3yuWihUwS8zd4uyGtZz/4uN+YwaUQH8oo+HRPTIr8DUU0bLutqa0C/KEYv
j5HQPkshXJG24GcBYMWe8AevNwqwLMomlk7rxIwhIph8Wh0aM/rd5H4dcyrdnTMxFMZCNzuOhc+g
lZSC/rd07Jin4PvMK0vu2Vi1O9OVWZzZuZ1A/SBPzAGoX4PnXhzWc3Vg/ZzGjocRFn5jJ/9H2pdt
x60j2f5KrXpnNeehV3c/kMxMpUZKtgb7hUuyZQ4gOAEgSH793ak6fZyCMsV23pc6ZUsGiCkQiNix
N3GrKq7xyU8gpsrPBR2KsBeBWBeWpd0ATphnYerPj7pelHkIZuBxwwLeIyPiDhcBy1scLdcKy3K2
z8qpZyvk3cA83lRlkbDO+jFBP+ObD3W0bVeWEu9jxOxHkMyffX4O3/C+70yyvwMf4+bcsTyii92h
2XN35rRq0wElSknO+ktn7EIzD27b4Rtz3EuwEIVlo922rnXhldett0HMYsNTfjdBOVQHz4WsVrSw
QgruP09LIcARxCXDA9ABG2wusYWKcJ5ILMssJK4e+uM3QX9KQw9Bix/NMC/1eTtkKwFeLfgGGbnO
pAMDV4V2+jXrhlXa3Zi5E9psU+DF1NrOnTGyhSn4YGF3M4CcBUJwkLr3deWdXE9V0c/lWCes/Wlx
HtGhXqXzS5Zfa4vltx9cIqUv5X7yeNZha8g6AZjcBLZmwpGY/rjUXulEuZpyzUZhaINOmPPoVV+Y
921hz3y0o+8mbHeF7G0ZnRsFzBzaR/wqFMVzsHTn7Wbhw57cW5Hdiu114OaUpSYKRZMcRmlGsWz8
+QA+3HHKBCl73rGJDcIuDGDs4STcNU7s9l+Zs7CvltZaeYZX9ej2YsLJEl4atbwNa10HOezCu2+h
l7fnzN5ctfUsXaphLKSLWHc3dA+pveC1LUzXGypgrwuLOwgrzuii+2X4IWkuNRGbSxWbS50op9D3
SONUE9a8guqotTaKm6qHDvn/52wpLsAM/cw8kKJOEONzyshuQm0JSfURLf5+d6lcHV1AhZOXeo3a
Vt1eEVtDnBVWFjemb618FxScyKeAlsjTKcqINCfWOS7fpq6qVc3Yc0foDyP3nxBMXzIMux334Vzt
aADBUQ8WWUPZ97UxBZXtMiwk9e6zPrE8uRrtb/AvhsKOAiiFWHIhZH9we4JlFHYVSYEP7usk5tZk
GakTN4Ug6hrVstXr54f5IzPUjq8TdTpQjYXHihDRe2sBZLTPzdEliTd1W59fmNlaZpeI5UQ1EJJN
vWb9k9Pfy/ISBG/uKBb4FQ8ZKzB86SiX3hW8qOm2xgetw8BMmqReIqwiHHIr/HyESz0oyybIiDAE
GOpQCh73c8T/OHODDbs/AsVQwc9L7RqF5YleDhA310Kj2Xw+gkOHe68HlVxm9BtecUunSWae58gj
dGCLL3QrRpn+gmk/tN/2e1KeL2yyhtFC7huFQfOqMd2V7TRRZS4BNg4PCCEHD77DjvDx/Z4DnXrn
DK5FE8HW3XCbOWclyvLdhSfLwV4QVwVSDXJSgDy870UXlBMt86qkdOHxNs/9eNfoP8V09/nqHNxf
QGKbAQ4oImyK6Z28WnICeHQyP2llNIynbF8YALz2IDZv27vu964PO80YmwG6TET2payvsRkXOji0
5vsurLIYui2NPkg53IVgI/0VqDr0fmEDH+wCNb4oBLAgVqwGZBD9NqFGY9SJzCO/ibQxbPQTdi4U
ypEn3aUdP8RhqN36rRfAXcjS65mCbPZbb/5ppH53M+11oRiSkeuTRoadr78T0AkXgbUHZwk7FdFn
ABw/hHdoM+cCanXQPnGB0Evb0A44jMkfg3N2wwAmBMYW1C8fqDF4ZwviQYIqAdpo1Y5by60XDt6b
UsuHm3KvC+VIMJHh9hRFnSD25sash7aJz2w77E0uYuRd84011feyxnnhcyuviDvSM2eSLDbLPg/9
qfTD2ci/e6QOwtlBeKhjOVJPVVZFc2G00dSNxQrxCHflSaRORz+dYk/akJ/w8VZKDe+Pi8iVSVM8
nxF1mQV6r5Omx9qwG8H+FCH81gGieij7Q2ZWpc/2BlKNxPNpUjrPfCKh22x1s1pYmEOmykCF91+d
qN7ugAwhSr3RyWwQAyTdqMPJ7OGkTkDIvBMOwEFU7EndC/gTTV4jIjqENzrqcD+3t7t//3Fz/W5f
OYZlmvKyZfCJ8DrO6s3or9NYinPjlGcaIBn/OwzlWtetVDYiwzAEfUnLSyf49fkwPqqMvK343x34
Sny/Jo3sINRFE5I2FygejIk9r2arvKOdETtjtQJ11zlJdS8y53GVu4iD2c3q8484aHJ+D1INj3qW
4CJtUf1bdZBVhQJBei+dpZzQwV0H1DtyC0g0gG7l/Q2WZsAATW5dg54C0T0EIixniZj44Dj2uti5
AvuXZEVMmOa+TnQEt8ZRhKl3Dhu3sPOWelF2tlfmA28HDAQ8IhG4YiJIsm6ycf35mixNl7K/zWxy
UjNvMV1zDMdlURPqkFsEcNvfy6Fs7GDuOUvB7Z3U4yMJKoROz4PmK8kXzs9CNyopSe1DVU96GAZB
KGhszHDOQLxovozWCS+IvfGolbHIMmidtDGe3kqxGsVlN2s/Pl+ShYV3lPusSAFFYS3G0hvtaiBw
V/sipqW/kOI+3M3vB6ZyyVB0Q02JB6bRXM2oj67Mr0axkK86vCy/+9jtvr2T4hLJLaie1slgumHJ
rzTNi7JqWtlyCUdxeB//7mk32r2eCu5m7ZRjNOn8rdS1Rz4jpvv5uix1sRvsXheZF/SQq0MXzTTL
UOvbO954Z5/3cXhRfj/BlbUHyXrBJgOHntHV+DPv13yJluPQkpiIHwPhBxGGD4CTtB6zhpjYwMTY
pE0VmsV1UK+y6o9L4XDhmCgntqBsESB1pJivNpBZ4NY+RoKsiRA0gr4E+Pou2z9mKVY6UixYZ2tc
OK0LC6Zf9h6L6ik7wcfYH4piw8YJgQjZoIfAOR8nPB1POIl77asv7rTXpVmDOSjh3g/dfLS6i35J
fGE3Caobs9+F8jo1C4O2SEbheDTrgSKq1QWXDPZeaN/wyow68fPzfXzorJiorkVy0rQcx1fOyozc
xeAhN5cMw6MDbmS7XuB5OOSXwbMEyQIUEEAloWyvYOBaQQPaJLUB3IyzGfLnfCCxCF5qoGk+H8zB
yUNOF/A/MLOipOr9wZfS8Enp4EFpehcli50i1J6zjfVsmgtlAAdnba+j3c/3LIxVlK0sTXTk9yH8
o3FenTAQ1wDUDCCCj9AsZGe6OWhcmoCsNE6tLKrapK5fJk9GmjzT8ofPuzs4HLAuAAoErAcgH++H
g5w1MZo6QHwH+b7s3qt+ft7+wT2w176yyQh1rSKtd/4kMldaBBdpDNaku2mXGLEPWWVzryNls9kC
VaGFg4E0xRQ22Z2u1WGzhDpc6kSxY2bhBxrw4DTpp/4eWgrX1eREBtjEP5+0nbH6YAlQ4gquOER5
P9DFpWYDLKNFEbufyjVBmrX5qc903XlQmQloxJx6NZF0odODl85ep8pK5W7Z9+awiywH4A2k8ZTF
rVXHjsXiz0d3cBJRt2EB22oDnqUc1T4IhnTY7XBuXDsMScFNIRYO6cGxoGQDMT4QKn9AHo42b3ir
GzSpkRhIg8u+42FBb3z/6+dDOXh69vpR9kPglvCUmokmrRY9knZhog63joITZ6ej5akU33o2QYYw
E2i9My5He/qq+dOCq3xwLXaKVn91oSy6LABb66CdhVClmX9x+GXpLizFUg/KudSHqXPmFj2Q7JaC
s05c+ulCGO5wFxgFQFcgdVFxKMKD5FajDTQZghe9fJBArPPHUxb6dxe7pdqz+lA2Ae7TkDSRxjmh
z+2wEOw5dOJRSWLrLsRZgFdUfEot1yvXz+C3TlzfukyGEI6OA+Nhcn41EtxE145YUgI+dEb2u1SO
IULIGi9NvJCLrLscOIndGeQXvnHej+X957N3aIHgzQIqhPMIImTFOcsag6MYY4ZzVgBa0j1bzAqR
8/y8k0OnBQVaOjBJwN2B2O79EvkWm1zWYAp9II711t1mPjSQTugDWTHA4VDXZqsejZsJqJelXZWQ
0Jw3i2i7Q0OwQRsEnTkkJz7IkXA6mHgk5RS8W18dcWMuHPZDze8iLiASB48YHLL3MzRAkA9IfpwT
VoV0hJT1CbOz375iTLSxrcoqgzV0qrVfh4AL/dnso/4fSl1vcp3gg4VY5vvvhxdpsNyV/AokdaHn
vzTDUmG8eibUHpQzYZWgczTakV8Reaa3125w31+SJe2JN5nl/esdveCxBdQ9FsEEMFpx9EctmAJL
Fvyqk8aN2WbrKc2+Gla9qcgzzb74eZlUwS5ybZxr2oNjfQPcKw8FJQs3/oeA4+5DoPyJ9IKBNBIk
/95PaFWwxhg9X1ylXXBL9eCZ16kISZHaoSDlBvLb29G2z8AJtfE6/cXKSR46sysWIhCq8Xv7DKSy
wfaD74EJf/8ZPgs6QHjwGQZUVyHVuhmYncd8kvdjmwO6RJD29x2ah9bsZwtW4y0Y9H4xUDcGaUeA
XCGu+EHdKwOtNao+RX81A6u8SQdBzz1Wg0LHnyKvSDeaqz2Avte/aid2npbO994aXu2s/2mM4h4i
dXVYBOkX3S8AMDepfp0avF/3yM+u0kneVdCSiitw6gOpN8d9oW1zZw7zcVw33nxuBfM1rrPIY2lc
iQJ5irHeCJfv/g8P7Sm46OamCaH08orC1EtnMMoYBXtl5GfFem6dTQGg5UCQemLQWdNLfRuYuCp0
8YWaXh5pXvWSGYIsTJlqRmA+dtpy8K5QgIOMkWJoA5HOlj9X/RV7oNm5lf0b4fAfP8b/zF6b5N9z
z/7nv/DnHyCL7Iss58of/+eq+NE3rPnF/2v3z/7+tff/6H++v9Z9Uau/8u5foOG/Oo6f+fO7P6xq
XvDpVrz2090rg3bmW+v4xN1v/l9/+I/Xt1a+Tu3rf//zRyNqvmstK5r6n3/9aPvzv/8JJ3fP0u3a
/+uH188U/+666Xn+j4umf33+8K9enxnfNaD/C0WUMBcuqGIsaBn98x/y9e0npv0vpCDfKnmwLG/i
t/Wuvf/+p239C1kjVHqDusHYifDiI1gjdj+yvH/t+KJ2ur9oETbA/Of/jv7dAv1esH/U8DObouYM
DeN8/j5CGiDHYJ1CklLxfsEGVbQyG7O7wKPlWZdlxib3Z/2Pbq3frSuOIzD7us7STrutS+cb5SwH
AekSR9yxL1duKmYI+BEWze7SurwJaOvHDKjT9d4i/jVN/5dpUawqONF5R1H3BGKI8nuL3Nu2zpph
dVrjuxHtOaLWwEAenuLLmfRNXILmhYZgyMJFu/vCQwuqGOLAme2WgyDqDoR2gBdJrXmuaj2Iwe+z
VKV9bOaVO1yiB22e0YUxifGikWTtVXq64E0faxwbfn9y/DYgQFb76S3q27I4te0HpOhx5v5D2fz7
q3psbpTkHEuHcp6KIrj1hkYPSU/0yDEKoBdyfWHfvA9l/b3hVZwbb8ZxriGYfJt57XxVybY96x1m
ADxd8BuwidlhbYgXTffI5vMhHZkuFb5WoTJs5FB9uS2FuJ6zKgir1F4qAD/WuHJ8ncCq69pxvVsU
E3/XqgHo/95ZeJW9TcmBjWoo55f4fSs8JoZb1hkrs4Pqzgxdl3Rr8gd/vm96UJS2UUluSFeutNoN
reysEj/SdOvxNf63CX6kerpwaBSMw+91U8571xjMngFDvBVpF8pWrufsQqN3srxyM4L4ycvoE9Ar
zOFgbgf/yUMtdY0jW3Xdeapf0oDEf/2nG5zd71CjDPPBW1NtAl7/l5Uu8eu/Tc+hadut1Z7x0P0+
pWM+DLeWlm8t62Xyu8jFjFjjRV+vDQmxOkqQNfHjuVtrkNQxbQ4Ke9AW1sE5ASD283335rAf+g7F
zlQBLbXenEApSSeU4ATAtnShT/nGcDFDc4RJkP4TCm7TbG00iODolw28MZRxIEYVpXYajpyf4ZcJ
WaeAPwH4/fmXvYU9D32ZYp7o5JFCaG1x29GhDM3e28pRfwIVQESsEiQ/lR6BH90M87b9YmiVCCs2
1LepUz6AbvyS6d2vog0uoZbyFFjFnTlpVyIonkaW3WsMnohAWM0YzyXqiPt8Qsm9duUJlHqOOdvy
1Lp3Zf9CqB7LFKpZtTF+7wa6grZ9HOT5hdCmCKLcZ71fnufzfO3y8Qv8gnNdTzdCeBdajlobTT/f
zRg4z+Mpn67ZIDazbYDmkn0v6u6qblErYIHlJxj6TQ6us8LFS6PT/LVTFfFUVQ9Sk2sAT1a9A/gq
l93arMZzp2jPPbPZsAE8AdVwbRn1XVW16wzxwmgSaQJdtBOtoGLDEWPJOijidok54IKDpzyG7iTy
jahMeqWz2r7JZ4uFqVjK5R8zVKphH2dc/VOJMfTt2iz6ddnR0y5rNSRRSrOwA2q2iS2xIWbuhmbb
fvt8qx75bF1xvuyGEsgbWF3SdWYb5m567fvF3edtH7nrdMV2DxqjZes5XQLCP8ZClM7kt2XVlzfg
7Uah8OedHBuAYsOt2po8O5tYMskAck/VeamThdjjsaYVi+z1zAhY53WJ1mkinKvmTpSBHX/+3ccm
Z9fpnhHVnNHXSitjiDb6yMk4BPheRvQN4bp54r5R7OMIxce2c40+4dqUoFJtDJF5XELIHJscxcQJ
4NnrAUIMifRw3wRO1p/Jniwp3hxrXTm+ow+WY9+uWFKN1TcPpckgGnj9fOKPNa0cVBrkU6Hnok+M
YABj7zQnSKAvCSEcbhzxgPer6vnQPRgkzE6VGoDu48uRq/qzQp//9RDAq/++8dLS6gbQzS4hY/Bj
roogbAp9wRc69uHKWa1MUObaTcETyvxN3cs2ZkZHF4zxscY/nNGJdcRH42aQrltmzpFM/1CY4fes
KKc0dcZeEMuHlQEN/xnQ305cpv0SwvF9cOl367sh7R1TOlDiyILxJBBAgTozcuoV+dKR8sKo5l/S
Ls5rXg2JU9bZQnnPsclSTi1z3WnWyW6yWvIL+ymy6pSdZCzBafh+NEHjZUTavE/MHprceeB5YYPI
3OcH64g/BnT8+9Y58ppZ0WptMnCvfq6po32bvZmF1ZD6q7kb9TXBNoOkRWdeo5K/T8NuSpuIOMYd
XIbuBnxE6Xr2JnE/Qp/iuoIsS1i3xIs1cFaHkHiWl/0kfhKX2aE7GG78+Xcfm3DFIABj742jpvOk
9f3XbNSNUAxL9Q+HH2Oognk/JamgaR9wisX0iHZGnd4LheU96PawclHbeiloLlZVq7PtSWNRNa9m
LmlQax1PxgrsOb0OkWWOoo7TGldsBBDsKUC4Gq7ayU0jrfc4ynf/kDbi75Om4kgMS+vmSkw8cXzg
4LPZoRe25DRmwjBOutBRVPF+NUTpMNt3SY8qlAYvhtG1V55bzwvvkSP7yN/9/Z6pSDsLJEejzxKP
T2aYOeynO2VLjx2F6/f39ChmwR+1iRZF3yUgXbS3Om+MCy6LHx6qR0Kra+dVOQ7a1vfBJzUxM4hY
aXWrKveCE0enmI7Gq2Bl3b5PZsrumra/EPUScvnYxCl2o9FKu+8p50nj2T9a3f6ps+Hn51v2rVjm
40sMVRzvF0WmoyVSv+ghVDyKrdFNACdadYD3qrajEuuzAQyJox2T0nt089yOZWd0IYGxOtf4LCLw
EtSbYE4JCgIC8cWjtXZFCz9dSyCS8LqZtEhLUxq1lOM6TgkkokwXFYOtHmyq3PnaDSmNjVl2sUZ9
czVo0CGHXJUTwqpn0WBwesZBARsHo7TWflHNka133a0/OS1IRSZQS7iiuNYCuw4tN2UxNWf/iQRa
g5dfmq+tiZhfmmnkTymR07nROTuqEDmtJl//ISZWRrr0yngirA1naYBRwHP1jXSDJ2+g40qaICaY
+6GFTM7wAhakLupoceJto8qYMKlV0zQ2XcLBYh9DjHcONU4XLN2Ri1nlLAE7im8PZGiTMStoNBWB
h9K1+tVzPcQc/LrKUNiZ5qFR4uUxN3m2+XxD7UzFgf3kKQZ96HObZdB3SGDK8y1La5SqBrTbjuaw
0MOR06DKs5gC1IMo22yTtE8vNYrS3sbsjQUTvvO4Dn2+YsKJKZt00O02QSheRHnQy2gIII865tq0
NVCGtLA6xwaheHzjTGgLyjCG4v3uRvTpd71uvp62AooRHwtC/amTHWq+qPXN7y16V+tzs2IuWar9
Ovb1iq2b5o7UXjG1iZ7rl7KdfpbEfzzt6xVb17eTWcoMPlJfFeYFF60ZTsLVrxw8jhfW+NgWVUye
sEziQRrWTcxCDy5bpg1nlte3INjzx5Mi5MjfvbeqQhPe1E+mm7it4YbAFN2XgVyAyh6ZfFd55cye
2xVDi7a1qgc9Sdlftey0yD5EQd9/N5mkyMDGCh3tKuqdTX7aYxh6o+/b9YivTaAvcBPIA25pIJ8z
KzjNZ1Ep3cxxdLue6W7iFeDWBt8+CUvJ/qwM7W+vwt0twp7P0gegZZogkpFAc0qPg2a0o8nIF4rN
j62k4rJYchw6p6Ju4mhNGfcVv04n7c9Y6H5/uXJG+7HjIJ1v3aTTh/ZapkikZEFfnInA6MH8Y8sQ
aAAtPunUqjTUuuUDbj5YTuKP3YiK/AZ0mX6vXbtQg19/3sWxyVJOrRYEBDxnBtRq2yKSbvegmcHr
SU07ymnNCrCzt/2ERe40ELDqEKMYHaNbmJsjH+4o59V3eU7KQeDDp3QIDb/+MuTGadeICpQieaB3
VuH2SV02IbgGwAPU2k+fz8ob5v7AXegohxZqWIDIAM+ejOVlDbVK3SdRNa7N+muapzFrr8YCJBDG
ZqSvpvVSWY+6PV9Y7tZjO9LOR707L2aynpeUDd7yZYe+R7nY7HxsJgLkPpBnMnTHMYLyQGx0EHUJ
zK2eXiJRYYsbryu3ZLgGIWrUAGUjOnszdgg275IY3R9ipf4+Xc5usffsgizLZnbdqkngHKybygGL
d1+KhQvq2I5R7EJt86LFU7KBSKdz5TXduTS1JUt8JI0GurL3X56nxJV6gVJUH8yNP8D4Iba0zZ4R
nC/W7WwhBto503Ys2pc8Hb6CuvyhrXX/bpxmK2odAKRo5rKQkKxYDS7yVs1gFLHVmvJmMOzstmH4
PcZ976xp2m8F0wdg4MzvSDZcWV1XnThDipcwIvnviBSgSk3Pf5km+HxQZDEvNL7b34f2mWJpZtq4
YDsCqrkbq6tm4kBE4GEXBhOFupM87eSqZLcSGaRikLJKvGx8FiJ7ceXD5+f2yO55o5Pb25qzxxqr
28F00zFY0aBMQKm7NO9vkLUDc6PK8BY8n7t8HqtEIGe5zcfZ+NJaTXkF+kIetlWRbQOKgr0o8Ls+
5pk2XtcWr+5mYfURk221loQXsQ9Cs5e8aIZL36r1dVYgdMjxEgQWwvjqmCO0cbh8HXuLd7FsJOjY
HLxaaHFaRh7qJe/PQFbNKQdCE5PPDdTG50AEnhgsU2tui3murarPSIJTtHG9+sHh1YJBPrawis0B
cB0v14qThPj1a9AGT8ZS9dWxlhWDo8sRNDWiKZOsd7KVzdx+lWvstPearRgcx+vBRzLLIqECJJ1G
hiLrSXRLh/UNzXloRyqmwKo1p52NEc1762ECYYEnERy7rcUWKXfqAENSDiu9ebZ2V3vxCrHCDbUD
vOy3u7QJMeY4r5yYg/XNch9Atrd2gNnNQG6dgjOjMb7gnEZgqyQpYgPtI4AN8JGB6TW/pEO3YohO
oifuP0n8rcPX/+7WyLzTokq2YoukrpmlYVdVMs76C2lgWnWAck8yFJbi9iAbbZQWaUjSDw1y5cBK
FuZpa24pPk8RkMzVSE2StMsuG5PdtOI0u2kpLxQrk2VOIA0Au4mQDxiPV9lY3Z82IYpZqGBg8slB
xYzjblM7AdH+ae0qjktDq9qQ7kgSa6jMOACsbNuK3luf1rpiFkhKaooHJ1pvuqssFU+Iyz2e1rRi
F+qmo4T2NhiWZuJEmSDtRqtIHZ/WumIYcqfx3XEwSTIHfROzhlzbqRmc2LhiFlpwKGluJ8pkqrJH
w81ZxEZx4qvQUk5lOkvfkjNI36a2Juush0SityhQcNj7UGG/xNaBf4NXmxhlwFaD9OFxBal5dtKc
q1jSGVGnzDUKmtid/UjL+qVu8dT/vG3jLQRxwBabyuGE1h0hwq2LRIcqBQzxJY694z7A1jqdv9Wr
HtVhWzZudzZ6nPkq548uYrEm6CQnMNNONp7YVLvNhnllCWvTQ/5Bsp8W+YoWKgSGrcq5NNGKywdY
a3GG2G9o02lrGZdFRmNiYZM2jw1eny5su0X0kPM+7OcEBrytnbNGbAd9vTPVzJNhq5cb/M2MbaFJ
fYv7AwIQ29r9PjaNF/X8Cj80yY48xwq5P7346U/dvzdSI7TtGzx2L3EZACr/sx+3npvHsP4aFstv
3Kgr89210IguNHJ7g947j39xsi4cMZCivSvplmA8Wv6aTi3W9wcTEPlAP2jSQCxYA6n1UF7h13yA
8vEdjjECuYUQLv33NKK0RO+tDbfhv4zbljHQf15jbGX6KoZ2jQnBbTbo7Xla2cCy6zH10rDuu3Ou
r4M0wx/Xuztu8oyQDtUNZDgvEDF4TAMgLdtH09kScNEJPGsMWqwy033EN2SIr2QVPTONp56ZqDtx
vhU2vUhrvqJQVXGhnziDm4nxK9O99JBAgsRG6CKCKlgVZbqxGqGBqPXibDeFxqhHeJQJfS16N8aX
c/6thNSGLqeLWmdxlQM+2Mak3e7GaIonn7hXCAKAcFmPuxODCm+PpD1fOZdI94IboExYmRWhkTrf
M7bEhrbb9IcOg2L1s5wNVG/xjPC4/OpxUyIDJfjKQi1IWPQ5B4Pq4CwcvSMOnKncAX7Tu/0ATEhC
8uxycJp7O3MXqv+ONa3cAR3pWlILRhJX5PbWb1IvtEdUSX9uM461rtwBrRgDCJjhqYuMzROV4xXh
dCEGqxAt/v1GV2noOiStHUdaRVJj7+djHhm9PMcBy4Wzwv7feTyM3EpsvSE/y2fj2uALT7BjS6/c
DxVInquxTMvEt6pfyHlpSQo+6a/U9ckvC9XT16D0XsJ3HRumimfup9R229ktEhBcdBcShY+3NRSn
wjotEP6AksFV7ZdFlJWdiOxUBDPOpBFsW4v5UY2Dvy28zFi4Xo4MXIU6e65VQfECFdV62bRXqIeo
rsGQXT0VKIqH1ZxAmVxW7LS9o9Jq+ESz3XkqwXYxyueu8p/olD1/vi13fuqBs6sCn0H6ONMeIJbE
yIgD++xlEG8dgqjkVrHVSR+caUE1xaZhNqdF9d/YWfcskTdC1sKH8m5i1uUAimmCbGN1YqLxrVJu
r3EfpWmQ+55QTymbb3XdPlPdXCChOHKA33blXtNW3jPNt0WVdGR6MNzhO+KdC5vpWNOKbZiERnhp
myW4QPSHlJWPXb/IX3WsbcU9bErWcx2yr0kw6I8pCdZVxxf8cXNnGQ9tHuX0G6nfiCqwi6T3TAqW
FLDk6g61v7Jp8lZQekABmgaWpnHVaJ25quR066GCsQRGkJZxLgpj0zS5GValRmNtApu4HKEHVmRB
FyOoYJz1NLNDG7z/a4JBxBIsGSTO0y5dGMCxJ7WKp+3ZNEijDfJEjHVIHLKuYUlK5Mpr4odjfQt/
ZgKgAv/RGQ1B/xXtXC3pPjqetSqdZOdRzSgkwq3O5sQkX1t6Xo4aRkQ2+Ds8qrlLV8SDZEfzmPf2
auc6DH4a7bytwvpOyZ1gO61J5OSZfcaHn7p4GsTCvXBk6VVErwsC49YpMTo4vsW0MZYOmQkyh8Mr
rwJ6+6DpJaKjqCs12vzLVLRijeDpfG+70j8bispdgYyiXxGD6itDVtmm1kwNaPIAIgTQJ5QR4NYp
PJy+jgKHp2YEmAV9IKC2X0mN2VlYM4PGBZP9tewLBL0b1w0Hrxw2lshn2Ck5gPHLIZfgoTRQm+Hw
s3owQQLTutxY81aSC8lrFvUZNc/1voUnwsp6WOfAHGKFbO3eb4I7vdJjZzRuct7DiR6tPKwcADL4
PFWRV7V96OXtXEZpDZ6Muh7auC4K61LLAwue/NSswf9q3dvSnteTWZOVVWnFL03I8tkPpPs6NEP7
mrclu5mthoQFCcgqmPERgHA7YScM8ZiimHGFE+KF3ejVCC77oJsvR/0yBYh/7bZjtbVKzQcNr3UL
gpeXMremVWpoWuS4VX9W8nw8B84O0hG1WV6imCjbkK57Lvx+CFs52Fe+TV/BcZM95HP+LWja6rGj
tnNhmyzdSNtma0dvaaTTEsCP2pLDTa1XfCP5KM4mKK7GFQAq0WwU3rnNmBUDWwFPVYJ3hTbFA2j5
2+sSaoaxhhr2B7yJvBrh6dZ9tjvDvimhZonrOuJabp9NnZ2t0HYdGjqf1lAFNfALyErLBnIEZduQ
VeV52U1KWHFTtIOFRzjXQF5ffpdjS0FPAjMy0WA+G+hkxj0UmSOiM/YFyuM4p639C8Ahe+ObWX2D
ZoH06LV7UQFQTbIRKMEhE5iqoZi201ykOrLJrvZS8sCMrVq0ccYKfmYZnRZmswWJCOqZMft/HF3Z
kp24EvwiIkAsgleWs/e+uf1C9LRtJBaBduDrb/Z9m5mwe86hRakqMyuzY+4EZ+zo3MMQRNSrglEq
MVt3DsVIjzAXXj9Dn8Z1IZPi3Is1PJoCGqxxi6fSzbyAy22WPga5Ff8x0cVRpSEIOsx26S8tjD5K
6LvRldFtex3FuLMyDBjwfQRDJhJ+U7kuFWor5GNLVllTQIGkDaYWG1F4K2H/2I9VOvb7rcAd+qQM
AiRN1s6Na8f4v6RLFEKC4Pv43+BsfyiCVDWRDcPj3JK83opA3s/5GlcYMuKPKdXxUOmgNV/9GNOz
8AuST7YRSRoshPMRsU7/Q/oXTugcDpcc+3ZfXOWuSuAiBI3ksIErDoajlRs5uKzrKx4HYwMENyvz
dCnG0tnVnPZRL2clZvvVpiq9wLsPqZjzuKx4I0xy8XQ+O+Uw8FqMVLGMSkN+pTKuCsLOSnlWT2vm
T5LTHasyRfG0jUxckGkZf+qQx3fRbhE2Bgt1foH1WIzWc+zOW7AZxFstRdPhNjmGPtey6Q2d3hGp
Ed/SIFHHmbsEjNm40bKgY/w3HfIpq/o4tAcITPRVWcA1AE55dM9YMbQnF4lsw1S9Dtc9TuHHjV2e
6JxbIh5yGQ5FA9sKaEfTdHr3Iu2PEzZq3ox2CXykYjkXZcHytSmiCevvs+RRCF0SFqh2RjCbSTXt
L1uBF2eVfv+j0x0bK/m4bFlt0jXcDjMSPyxY5ymC+DUPcP2QZNZPcbZ0Fjrw1Xz3AW1/flBq320x
ANQalP+3qADFo7fRCrUZie1TvuuscYRMezMWo65tIn0AdkLE5fqTE+fZjtXB1i73kkzuuJs5btLF
YrsqoXqq946IS8/JDs4C3wbmy2OpdLyUkc+x7bOx+DYhPOcqdRQ006wAYs55aJod1ip1RteuKYS3
MNZAYOTaZ2GjDVRtg/NFhTy5Fhi2gipjoPPf3pj9S0MbV6YbIl4mzysrZdXOMHPfxW3xBDvtfoeo
TODAr6UfAnrqtSU1DTpfb1kxVy1PfVK2LiOiJuDS/sudxCaTD9PHuIuyvUSpSGrsFmCXbjHkEKd6
qGjnxmYlsWpsapMmgEV3M0ZsryLXoX/VnlQLMyPymwum6qTXJruPNLJnUvzjb+ON/fB297cOUtyT
pHZdGtPmw4uTRfvEDHdATVSIbNNlzGtLCkSITS22suCcFiJ/oDdRuQQyha5shE0zz6KveEvNf9uE
XfxcRPLe5LJFq95Nl2RdxTlmKxCESMDbbcZ7pJHfVBY6zh6yjWv4c2Qz2psNvLxoSXdhyonjQFzS
hMUk3pDWJ04sSfn9gkDvfz3LsKa3rg+5btG3cB0/4FvFCBNa/d+23bYnB5FzZZbC/Tf1SX7YNxd8
JCYKzt4uMWJkIhh/EtvVsHtHbStohsTX8HfE++9wog+sn5Kq11H8NM7JDm8CJ7H/av0B6VkvnuAC
mJLRlbkWCHIq0r6Gfzn8qulqa2vTrz3ZkpJM+EBIKx0PowCHkcNSvsYC53QHmZx50JPXpd7RVjoX
U7yjO3quaJqaMSYBauNalAtjaaNi9HZyCEg5jZBoMtOmlaW0CtC1ltuE/97FX4tAcCIMDSOsplce
V8YT+pnvUCAzp0/nDH+uCO6wOa/OE9Sx9bikOZrWFVoXcijkiLByxY+T+vlGnekOikXRMe/c8gmL
Y3HME0PvVdDCrWJYwmefjVED4m5AOEUbQ9UbDvGRIxUD/3814ISKcHkVSxHHhxmhUuizbMBPCP4k
rJbWhed2D2EjsW7qYG3mK9IX2WGL80/lLDwHgu64baRtxnnANYbevYknBMCOcW5x+NfpMsDZFcMz
XduGIMfpQAfLsCE3JwaO/WlxcKL764plqzrKx6QslHC84lMwTtic5Oo12/IFxWpKahYVbQXvnAHZ
SvN2RDEChpfo8KiExq//ZzcTuZgwrogczRG2iq3RRXXF2Y0yvkG79gxP7LxMeCpLBCMj3gkLzFA6
yL8/ne09FnVtCQ9jH5YMyT3IgUowScyIn0XolOrLIBxsxVP4WgRxm5wXJB5VdMY7PdlelBNukss0
k7lsRRZcx6D4xfY+OwueBLdp8W9d6EgVQu17djKKP7Oi7+o+Gf6pzVGEw8/vdEH4X4JGDtDpAH2I
2tPgLQn64AsIaFipJRUHgXbuY9p4f0h/spfYdmBpbj81PmClEdx8z4M0OuWzbN8y69Vtx/VZ/+x3
FmJ7QTHxtQlW9yb3kH3nfBjOW7ruZyI7eYhzVG28schap/mKl0MX/BiP+idxV08VluwDBFutMbkJ
7+aDFMgzW2OHTeFCmaqIo5d9t2gUC+zGLppmt3mi3XXpswH4o4gvPXoTURol8hLtw/q3mEZCK683
9vPIYBpQBsmKfGkUCCQ/jZ6ioykwQ8FVrLI+He+lJvqWIewexTxy9nHP1/x1VgqhXh3h8TcjYXTI
nOqubl8e0DOS1965d6f7tvKQ/dfb3oX1FpDpuYeXdWmhF2l6HxcPqlX2b4go40tX8H9ZsYRNvHDy
tmfw7UIWdzKffEcihF3vC5T9Pb0bZ6T5yjYE8j5btt1aiZGiEiOTP3e2LGfrthK1ssWDCUQdehkG
DUqp+ByE2ZEXNwxDHSZ8QC0csE/dF/nBcn2/yY5e923mv5Ns7o9YckYi3DSNNeVsO6359A8YPuYb
q9l1QN29WmyYHFaThXXbir9jSk0FGcZa44Gx+w15f2jw0fEtxCmoTqPtoPp0RyRbXGABYlAlvCrH
E3LGfvLtWALW1tsR6Nf+jQySbUPscr9WW8AL3gypQRlFnIc6FEi6MRVLVr6D8DblxJZfU9jmt15E
6A7RxGA1d/iepdsPyzbLhgzdjBMV7lByuWTHZrkI0V2oglw9Q/5kn09L0/3s9s50W5uAD3+T0GdP
caw2pIWt/QH5ehImsLAffy2WZMIKxARkHZ/7j10md+Yw7S570tPDqpbsCKeI6SxHWqDfteJQhAVk
7sYvnzKb498LT/MqpsiGxvWZlarl6wm7dboOnLfHaWn1zfOoO/VuF3d2jeaTMm6oonZDFCw08UiE
s8W9dXHyBied5ZYa5SoNKUBZGBwpWExBxsdQ3kIjRwwDjDXzjOumDzaFKjV394ONf+75Nq/AOtBz
Fi/iPffLT9+QhbcQH6EZNeIGN46OONsUq1YxqvuIdQYTLLgzmWjTJHCtr4VKGCSJdnjpN3wCIOf0
jBUaBNrNeVB8aBNgjl2d+Jy0SRBINHf5uzTUwBt0i7DjnYbmTrV+fxjRfMDNkyb/duAKiNhmSqyY
Y1v96raQVDmi7P507RCdZkIVAvHCBEoyyiBNYOuBp9mv2fq8ciH8J5Ii+Jcgg+4AQ5j4QNY2QU0t
qK0ltqZfiw63HpJNp2uX2Oy6wU6yXuaiv/oxFid8vR2JPtMPSWSySygiyFoWQf6b1/5DCax8KUwM
GG/66MHvugjKNBHmlHL9DxKDr3RIHVzc/MgaOJX+8S3jzRQhWWwkkT1pjRvbLAselNXhPSbhHTJ4
rFQOSqaHbUCFyq3eHpxFdduWda6QZbc9Y5QqnjcSICG4Z2tjA89rEeIXhK2HrBaj2cFC7eSgWooN
jCSf78TPTJISWzRqFeEZweRZEwdcXeYcEWdFtKUvY46RHlUIQ94WOFHlOH3Pi55Z02LBAYofR/Em
ZPGLiKULS4ycYRWrGRtrZAqqHKK8g4Fz1sG1OFYwtpPv/bpCt4FCjlQi/q/rkFDpzDKUDLZhNbaU
xkNUEHHshXXH2WVR43tsBsOEsi87ty73jiiuUZKXf2xu+a9x4N0VFyV9m6UZzkFKfsZ1mZQRbAWO
e9e2VRIoTI+7nc+MwP1xLsa2isc9OcZFut23+KnHNXT7Cb2BrKMcMsh2N1u1WIQ4YtXIP4GjxcOf
WXDSjux/NokQySAExTYtxf7IN9A/Tkzf08iDp2x0QbOoOXvL96k9LWi/rxLob5nvGCbWqd2QOLij
64hz+Pb32JHCsmz6OiGG424fk/YJhvtIDE6x/zChPUGXPzJ+Z+cofo6IaQ8J9E3nTu4K64Cpe8NO
M6YKTBpnlzjVZNL/8kmGtTotADYpmoOopPpkcEGVAXwZri0ohZJvlN5nHgyrlSK/06EVN7OmHgs3
xWbRZHbutEWQHIgp0TgXQhwjBcgq6xz/RSY8JkFT+gj0I4G3gf3d8gS7fUs2fS5Zqg9CTc/KJQ/E
bcVx3dhY54b39xrreCWdPXnMkB0751OYlWmwJpdwZlbXsgspSFQasIOR+Xs206jaKf+V27kiYW+Q
Sbb/xQT2a2Tt56DH6V8+dbxSliJafA1ru1qylZmcWTVm6++wndNzjjXwZpAbr2Iy5ZXBPfcKNrqr
DYCcg+aw0J3Z6rAU5PhtSwOsIQV4lbsMcfF42b82woYSmEWKd6r42yJ6CVDZ6JvIYI61seYXAF1P
A1R4wEp20fCBwqaZmGwtR3RFjWWwshjtmL4qoshlFqhWifCnbZX2OdrX4DDy/5YQ82gOSeVxSLZH
jEf0hMHbVfTHnsiO80fPuodkcjjJSiMdjWTrh9Eh/TNoYGB455b8eQDzfCV9QJ6RqYL9ythO70p1
yWNrVFjSWK6lW1TfsE5B5T5E2QXASXTPUwzIc4gwQB0Wv7Td72OWXNsEPH7ejnM9rEguG+Zsu7Zs
4LWHTcvbBLjhLkRr+qe3PXCkAMZVzmxFaZi+G+b+Dc+M12Oy/BlNJAEnFbbxUwZCejbvm8lf0JA9
wksAY3NEvngxvppJ9GeIeWn1kxroyjbNMea2uGpWDxRii+8xq5gSL8vdhPrS+l40u9/Hs9J4P0sa
0v4O2e/6FmCnB3iDWB/NmG+/6Rr/NBkqqkzPt6pFtKKc0wPXxa2wfVIOIqCX3rUWfyfdyt1u2QHt
U9h0jAPsLix7jwpWh8gkMCOJG2OyX3BXfEuSdH2PcVxPPJrVLZtY9gqonx8CwcwxM5yUampz/DrT
GnGuxxmR8H9sZyPEsVI/4xiG84VlY3bwwoSnZI6zCsOALDtYsHelF5CflOkESbZf4qcgDspQ5HkT
C66OAQxSLkGs4TiAeb6eJ94dAGAtdcgK2AyqBb4kakoPSS6WisqJNSP6oDpDJEEtTLJVkVynD8mK
7GIJ+F7L0ho4cX+/E72VlPYYGsLuEi66npVmuEcjfxDYxrvZfgiediL7t7jHU8dvurjmRMjGFgZd
QEAeaB5hUkxTvF75BD8wgQkS3cB3amYg2zNSidHhP6BuZbXE5Xkn9+Rq2/lGIx7dlk5CXCGcKjGL
Bw9tvH25bWDVtKBJSWnoqnmdxmOQDA4dwP6d/aBQUPu9UETcVovpaUlzFdfglTjsNtR3pOSvgP3I
EkN+71ZI/UB37EBJo6d1nK4kbuFP0MXv+0Rh27IUpST0Jj2WhYi2N6VUXykck1JrctNz0pdD4XQz
uOg7xtUm16XCvIf0jdAFmA3sbwc0BUHMTbS2T0laYGjfp+0UTop/ZBT4dS8Fe1gwUJz9NpMrTOXS
yiCerEJePTbRFnahO7lkGpwuiY4yTo8RUE8aSXjXkhxB8npGaQnziyxMVwUEc96KNBawDA7Xch7W
Q5bZA9xxz5zNyLZhBNV2wGkOU6+fIDDtvyMLS8QlfMOJwBUYcF61qaFlRMKTN3DJgmcNer1T5sbb
HnZfOm4vcpzv5U+W7hSsV74/6T2rabgeOeMS9ISH2iMNujpPM3WAP+ZJkn2qaFCUiMP46ft+QR78
EnNR1G5Dpd+mZ7e3lzwPhhNlxQIUwgIPGfZGxsXV4IIzJj9s0AZ3YndI7hG8ZJN66Jf4pgJBLnSy
byBPH+Gtc43a9Ulr/PZF0mJbYEiTahp3f3LOP3aQQpVzz229pcjMGoZiPvh1dy95h+Csje+/OkEW
JD1/qaX/2mPg+gncDqosBTEiB0Rrg9Hjh5yq7L902i/z5tyJsbYveY+jwtCmybksxuXd2v51BOel
DH0bE1FLjUyWNRCfdJB/Oz1CSY3LohVj9LOVeUPi1V1AeXQXiO4ZFEu1T/sTUeF0JkRNNWKeAjy7
rYMkiL2vgf3Xu/gUZ1C/LsWKAUg9Ay4Yjn3m8zrfBSu71d0w091GH5pa7NFphQ62GoaWwRSzGO7Y
Ggb3lOHjR35vkj68SiiZUXpghpoKVrzsJmTQEeGZReAf1ha+HbtJxkrKtIG10UtqN1FZxFxXbTHV
hQKS5Nly4kMHdSyZMmCQYizFaM2HzDVST1gLdwPNboMMTzTcf2GrKmx8hDYJPZ49rZ0uKje2QJ+2
9W5ZIN6N1v9UYk5oJIOSYJDfx/47U4W77IZZ4GDqlMPWUyz8s5f8hvn8mm64+1vDltc2iq+S/oEl
9MccqkscdrVaH9AaIE8OYEhWDPza9waqYEDzmGt86PcqE5p/iEx8a49yUUTDQcX8l28NvSZr7i65
AeZHOhnfTWR+BpablpCsvw5A2Evl94s2CiHpAdagYWkdVIT6T05QXWQM49sFdGhqHpNtvui5+wT2
CQPS4qsQMwCwpWKQzctSRdMtlBipFY+iM0OKW+Xju6FVXe04llucJQ8kgNy+U4h+QG3qz9JiV6PY
P6Yi1GXil+MGYYuAr1VlwaVVNFkkzhlJLsi5OXRINkzmaxQ8Rh5z7Zr/Rrm/a+O/XiP4FbJqdHt2
N3crHYG+juvfLimQcw/zy3JLgn9DHJwikskzdlTOGHnEGUqvHlSLHf/zCFQJLi7a8vSI9ZgeQPbe
UVVDFzaC0R5TBFT0sS0xpr8tcOrFvZIjhQGE31pAy0bVb038Hx2AmgLLGT8x4t7an1c1K8YZJALF
+BYtCZqVwEHZsxQAaF3L/w5YYA+kvd8URvRJooPAuD+8At//G4zBcgqwVSozBrfYYXkKV4y/JB3h
xYs1TRaGaRO77BPQeFaTJfqnx+I5g3wwEjCH69hoKoCasonbeTrK9j+OzEnE4Mx1sCoN+HH42CKe
V8k43YniBv14WCGMvRk03tnA6a6kW/ocgOJy4/LXov8LCTzOaBtJdLICGrktBPMTJocAkvXA0KV0
aXYdbVjNHYar3bMRKzrT1eERuc1WNOTXwYZXirinEtu97tSP4cvPdUbkerWhEg9rtj5jVaZhsTnS
xH7QgtNSUFP8gdPnMcxw4bUYhMCJf3dTRGvvt7/9oMtwSgFI5/NQKY2FtQ1WaMH4mCsEPkiM3Egs
oCAl12uftQeXz32ztf1pWoIWdj6C3aWc9MeCmHevFa2QQXYHjnNEGQJNEjsYm7RoqIHO/DePEMNZ
3K07WAvbqRxYdP8JqAvYWMYGOOOBaLNW1jqIEc2HiPMsYxtqz/QSrMNrmMZ4Pvo+TiGQaJffBuez
0tK85rpPGybsjm3T/beMiv9GPvwmhf4PHOPeBDlZqkisosYFk1VBP7/Yndz68E+UKAqYNO1PCVTV
N+uHEQFaJq0CUSRvK5r1JtbsEsEdrxY5SI0+iCVy5dO0Xsx8mrjB6MS4A/UMXLztQRsFkRz/8FWl
yFEMPxYXmDroATrIbZqqdIc4Tca4oCgRy7NlGJw601LMkpv6wBT43MJF6jgsMSSedB1QlbbklLeB
qjh1SwXb6+GUWfeezoG+D1veNnseQYqaCnPg67C+jIkc3pnrAQwnTL/kFFAcY52/A/OXNcGaZy/U
Ovq0zPZTsmRD/wFzbnyJeX9cZ9PeYbRJXqaAh6+4CeJn2s1o0uj61IIsgOOPyg+EWLQoGaO/wt3J
I520wLNGLW9DHz/LRfjm/61qIYcurrHpY28LrsBbxAXUhHqbX+NtTpo07Z/n3MI6BYa0JaYSUe+R
LZ58tudXIgUqCZyoSp7wL6yyiuOEJrnKdg8rgwg0FhQI5AhmYQP1nHanXU6vm+QGlTt2T6NKJbpD
MZSFhV8fmwF+dyP8FgJ959AaXLOF8irA3sJpDtqhHiLbYgtpWU+7nw97hNO7sT5oMhV3v1CxO/Cx
+rff4b1ZzgaUSoHV3TpNZ9KEWSev0bAk52AlpOF22ioYMVzHiSCSqSfF/dgVBEhga7F0gtW5VxYl
4kbIzuFPAldKOmxPxFKoAIYQC3dx1MOlMe1xUbbwzBv7+AHChPWJyeBHfRP+iw1+X4NI49ckFmOd
BgbEo7J7vU7Bh1zBDXgzKkwTIOk9XLRplgC2cyicS4XXI5Z4BfutBr4QvME1A8DSih1nHKAe3aFO
x5MlVp4iB8wA6GKW1jzP9+vK8BDdlqpz13qcZMhkOlInuOJrrRP+Kga9XeY0WOrRp/7R0x/IIfH0
J1VcoJEK+Lu3cMbcN108Ee9fgS6EpQKNnqCet/a0I+XvfoUX+Y0YMx3adYSewHt1dFzuTznxRKJx
g0/Wguybu9Ws/TlbefwlebLXe1uQG+8JxPkmAZO1JD+XQsrYEXbVWTWAYzuC9UX4T7pMyZUnLQcM
2+alRC79n1YnsAZyU4QGEToSAoX4Hrb/edkOZ0RLkLORej97YpMb7KT3FMaA/fTt8Vo94A8vScWQ
+PmeOQP3ptHMd4hMCJ8p3Mp/JwOJL6sXmE5Zu3wkuY//A0mWQQPTToceTF4FeRfuCiCmSc33jd0B
+eyqtevIvchVUaYIpAaCnAFM5diAvRGxrkewYMiU5RTrc4PWZ2VHwHmby49goeMPNYXRI9ze+ZkY
Ya4K3c3rgE7+uZC9+tM5slFszvO4DqfQ/JBt0ONHkLhwA+lM5GVQ74FljytAs39JwKZjtANurdZ2
9q5y7QDge2wLUc/9MMIuRgZA8pFviXkOZQby6v7QW8gSysjO9LK7ob9fF7r/iXdh8I4ouHm6xX6p
UGK+mEVxGjZkzKcDn49d1yZ/certzXXJdIB+MX/endFVHuPAg2Wa2AY8Ok0/O8LYnVK5OAxux4gf
zbDbLcHQJljTms3Kjhtl+AyeZbreNFc3H6/s0YguulHdBfXE6dz0iTn0YQ/KDmBofpT4ntDmxBT6
N7nmXzbJplOkAVxza3/sBqY9CgBQE/I7y9YF7Z6Yt7/tCG0o2EKQpZ3ovlxA/TkMY/pK5dhrWMwk
viZEr+BrUHhBSAPjAxqQhQ4HoAAMOOfyX4+TG/VC3/cUv0zI4pL8KwXX+gRSVHwRnvl/c+Hysu9b
AGwkTx+Noij0cu3+rVkyPHMz0ZraGLRf2/pLwfDqjWoGkxPF/WFK0OZ2uO5vY6KxgbP565jF6jxm
CaQT65DJj33G5VOM/7GOdvoHuRlPAZG+8lLBnrVI2tNAh8ZD5d606zYDVQqwNzD7HJvuObsHL/Y+
LLg5iwFRty5sX8aiX94QSdphTQOoxtxMesq+k84DWgrw0zu/jhcY4nN4CsPdnyAr9yZSE1bEgw6i
I2Q8LdDurzAouvuFIhdqG7iqQPvSBxsjo1VL9RkYJVXZY0JBTWR7+jeZRof1NuAsfe8YlFicPvkI
PVrnOzOUC1iTxxmyvIPVhL1ovUAiwBHOKAv8aQxrKPU/wu2DXqf9EDt8nMB283nBvmrN8pQ0wSAx
qtM5voq8ZV/9ABIyZOMHQguCUqASBBVMwVJey0jI37TL5g+PZ9LQdMXtgP1iGKtBArQhOGQreSCG
o2T6yw+qAxWqfvOcrkfsTuvHQXpdoQUnJwLnyvsxyeJ3Ohh9SjiCpMIkBjSFKAfsW6Qb5hsVHcK5
NQ11I5Qe6egrJINCrdYx8OERmlk5b79JumXHLfTtASxOjtE5pw3tt7gWfTRAjQ++eC/8eijyAHyx
L8yd3ocMhAm4oa6FBXPkY1NKEDd/lhb6Oj/KorIQ/pR8xE7LXuTInG5XAF1hN9x1NHVTaeK4O5I4
waHkIq0zXbynHCF5Je7n8ZPFSj3Ma/6dmVDdiO9QFLQIcbOQ8Q013yGSF5ineQ1hAvWSbAugAjXH
59ZShFgwOlw3YGQ3gcydgxEuqAD0/JumbIIRlZlu3vcS7W0PT07vzYuHPhO8eurf07XtQXCG4Ddg
EY6F5AFATSxmfbeTYaujlmASbPHqZyNs+AicqR7SRH3i+NPzvmxrjYltOq2TDj+HvHWXjXnQyRTa
JW268K1XAZScw/KMdgw52p5MeH4sePCpXmtCc1pDoRZh8BsH0IwQw/LW8BKGlpirO42v30PSqZL9
t+38DkFQFuO1UKKhbJ4bkyvMa8tS3EP03x8MRTcdgN2u2mz8w/IlP7oCoBVj4XSKQwdVRGb1NcM1
NINp8+TqZt/fljUhz5xsyXmd1/YYB+0vZD6T48qG4LYyS75aqfCv0my3gbr0zLCmfUxCzs6DmtVx
mV33PKzABUrn0+CeS+erxMXu20z9NuO7JS/FSiT8ht0OfQ3jy5G2O2h85b4RDgIRMab9x27stwXM
ch7d0o721ZaCkZLIsr8kEPss9aSt+hrmdsWv0GKOGIvie7CRuI46yR7h0wlh/hD8st023owELUkS
MjWyBeAUUGcuIZb3jkD9tvu9RzxSNwmBNHSz/4o7Rms20biKk02/TKpQr9JP6uBVnJxhyUlqj7vh
k3txgOKtdGp2gE5YlXCoLILQPgNIBwyuYwS7BEo+tGs0NJxkpCtBaONnz7OqzMRQDiPyAALoTwe+
rkkcd4eFSSiBpzOI8NrnGyuTXYvLssMAifnQvbpxk03gNv7Kd4jGaEfsdw6MCqDbri5yW9KGbi3+
teNgINBDzGW6Ju/4q/qS4s49wdn5m0FFiedp3DFr+fi1wxfvzSeDOaAwtDdlHbsKyD9hOBEXTbZj
7WGLBvMVQVfxO0j+x9x5LcetbGn6idCBBBJA4rYMy5FVdEWRukGIlATvPZ5+PpR6pkVyx2acvpoI
XZwt6YgoVJq1/vWbWtnsHEJU0k5/avlUG96uvPf8vHpwbVUGi6Jqw3WZT+XKG+qVP2jlesxS7yA6
rMaMxhgfEEqOeMhJc+WMSXZHri9UqLiAE2+UKjr5ZE5tsUOj9q5Eu4e4MNxPVpmvomFsVp1Rujc1
Q6lvtMp0mIE00zdtCJDceQV9UBE5QNutQb6a6MYTHfTZMdNxg5mqhX2w35bXvujPxURfa5RTuexM
9aMLLeNQ4YcNCwZgmcFjzCgSViRqw3s8dL5bUf6mPD8CCiDJh24UQmFvF/1v3ZgY/cRpO3KoZs2K
XjXjwKfHwK1PfzUcz9ykuRXtZOEWSNsYGXoLw/fNchnWxlBhA89vJ0mubUfLj7fKtJ2jFmTftX6E
AzrhUbe1yfK6TsMRXpRC6egUdcRkuciYv1p3ZmyHt8LLmXA5YXU31tPwGDqY1BVM65DcMTEP0rjf
xJH2PRkUgTZuZW2tgtFJPHtHbnBN9A+JsoIVQ1FzZfocDpiOduUR/vJ51Kx8U8ki2WX4Zi67bELI
PVkvFtQVgtM789kiLwj2ThdcuYP3ZCfDa4h53ypOU7mGEIEYkPCoQ+WZ3n0eq61uHfsJwoUdFt81
Ow2Ppaqye6uyuShVtYK8IqZQQzcYTHjUw3r3mV0s7EQ7TQmh86k0XwsO5CW3++9I2VeNtfHLO92s
m6PR5PXRRp04tba/9hzYicoP3Bs9GV9rIbKVKDrA3jpS3F1txm0LbpekRIsvstRUb26JE9uicWBT
BZO016Op11dDWOLLB06xbixIoLULGw+l1XNX58mS6h/THd1ztBWkX/vB5gg8GXUc3JYwIF6iMJ9+
G2OePRo6RAynacU9xI6Yg6jNwNs1Z6H5XfTN0khpc+D9TZTH2riCdA9LUzO2XqsVe82lA1xnlpHc
NckAlwjMtmTs5znlq2ugj4WuU6wLSFhbwQgWnnaIWXYufejBiVjCg+X66HO5GdGmMuLSitsAaG43
uEa4HXOP5RyI+hpfcEpKAgm8uk8PSdKT5zi1HmN33+8fWoh3G8he3Fh94q1dWImPpZ4nK6r6cVt4
kb8UYO3XQaj7S2gTID6Eta9t5imLi0mtpwFL+G7sAtGar6rxANocoQEjxpPmnvqBQrz3I3dDfFT7
s2TGSjs+QXQiKHNdd2H2VNoyh39YgYUsW92NVpZdGhtUBLo6BCpmfJfQW9zEY00ABILLELaNbd2F
DnFQs8dDQzfxuwbGP7YyCqOVb3fqt5MpKGotvB2PiejGSyf7SGoc0E8YZg99ahj437ugkk00vrow
U/e5hpywiIEPOws5jhd10bmDOAUg1fWHpiogQnjEyl4ZFQZbgnAgPggMYG10yXGCuQoUH0E38BPn
3tFTKCVaZyyiATYflYq+KYzyGfAxmOOo+Ud9KORT0P3EUyR9dfWhOdKDe+cUXGvjklm1z6d44D4L
aUoKFmgV2uOWjshYCjOt9m6bhauWxuhpCifiG+qu4R4SmGkGtr+387jed1WPGMCJ4HIMhtVtVJz6
x8zL3B9dB6pX2bW3dtKh2gYx1Uze5QPhFUw49lPfGVskGx3Fq00949KiBSMcyiH2pwh4WJUvlSWn
9cBZuLCjcLh2QoSKVER2sLUoHwhMYLppihCmUWA1vxpDG8KlrPP8Gbg6vR9qaB95qHmHEvujtWMy
652EHz40WdtfDy1kSkxF0cyk9CRm07nMwBL73hHBQ6CX3kbPIuZxqXiBSEOqY8xlqMzK28KYzTdZ
74ldUzgwuKRvRiTZ2vLB9FV5PcKYY+1X8bJkH4HtWC5bnYlW4Nkg+dpgL3oshL+xyaOjJyGf0iSn
T42L48DC6O0R/EbVwdptzf5klJ7/3efPl5Hq6IojLs+88LDxGMN2L1IVrWssgteF6xcrvCeJIbZA
NXyc2XC04swFr3+woLav8M9kjuiH5WtNZAb9QNRvfYjbS6GN7aETE+r1sI93mavqq3Byh9+O5bEX
XG7QDddPscy5yhmu9qRpaHWHJqWOJn+NHIdzuQ4ToBp//FYrpO/gw2+T3rbrzoRZqZv+SMhZ0mhb
aZffA6NkbAnBaA1xh0gESCk9GhHyN8BJkXg45fCzJ4p04ceMP1unC1ZRHwabkh141KMJtVGrN8+M
jJN1HqMInWhWd/qo7H1SKHJ4cy/7HsfJSyd0gM6AM0Q6iDq8fHzRtHxCGiMtuOG1tizg897HKBiQ
0Cds5dFyrBj2CGE1REiyHWSp/mhN/6PUtMc85dfHPLR3AWqbX/mcOVZ//Ev/X4amIYz7f8lMn0LT
HuYks38KTeP/9T+haa6hk3NGTIXpKsmf/E9oGhNqqYhXVsB/c5zaf4emmeq/bGGYYGWmY8KcmBW2
/zc0zfwvAzQEeMQyURC5mGd+yI36E2P3z6FpH9ziGBrxaC5PN2fpoUTQP6gxLXgsPtkO/i3ZLONt
YA3JsrPSamG1vXb02iln1si5WKnGXIQ+m3qhFU2yJRWoubbrJCDfKpFqgYq7vylY/CvKZSKcPNcJ
NpqBz/QXJjFifqD/kY1eHphUNCkd3dJtR7+kSf6lqK2KgIC6pvJvEZFod1BIANqMuL1KKsNf2m36
XA4SpDdzUT1pgAmbEq+dL8T+7/Xb8zPA2Dd4Y/zi67tYAv71DA0EqUY62A5pkS1P3uQYP9JOlDuI
vswpaz2uV7Jsgm9/razbP5/x78yvi8j53Ucn8F13FIwrYVp8Wx++KyZLKocBJE7YZSSPhi1/Yp/O
gLSnpO6Ele2rXFcbOrL0Pgy6b13XMRY2NGUuQzfzfsU58q9Z4KNvErv3bv/96d5rwXknJuGdSme5
ShvE76PRaEuMAlVoPJ0Qh3GdpPZzHFIOIGsPDIrjnMiDFhQWknRRkoX97z/88q2/fzWKPSGFq2xl
Ksv8IIYmPTOze6fEeMQPqVk54IsXgVvRQU4jYtIwLm8w433qCcPDELkpzFuzyINfsZ7kN4mThl9o
g9me7xcp8esEDUvDgSjA1p61z38tkLBCatp6mjoVTgAnMC2KcKNT1h10J23OsQRB/uIFzHYZ714A
uam64RLnSjTjvD/e/8QgHAjfNOr8Nqiz0D41yORerNQ2jqORhxscxpzrqSj8R+yPZ2FNlwtj4RaT
UoggvDi8SodM3RlN7yUoofxsDfdXfBGh+GmFGJjJC2U4ui1d61N6ROqZ9dgWWXLbuGN23UuETIFb
1/jVwHIst3rpiB0iUutodsHwlYvX5xXCT1eOw67gHHYIWX3/gmq9ivjSCGYOwuoY6UXwKGOQ9hYr
wxsNSsQev0ogc3ImPCjvotrV0GlWbhJG+3gMxOqL72v+ce++L5JehbB0drOO5OajsbxWCeQyhbJO
sWa1O6oQf5upJHsrZ/a5iKyVGA150uGEP3WTym6MUT2SUNuC/fb21kfx+MW38w+nC09kca3YwkZp
aH9YQSb3V2EWtn3SbMs+V1Hus0LMyL8qLEdVTFSc31JGzjKoYO3gxLtty5istCAg3xpCZQGjMwhf
e93v3/Dvbr5KLngvGp/PFzY2t6Vlk4kJE+XD4xVgGZpvOurERJcUoraS+a5u0/4tCox8F4t4eGt8
Bs4oWbP1MEya/dVX9unm4WDh3lGWsEiqJ0X8/Qpqhly6Ie4oJ9VF433tz1qyKKZwHONDbjXNIfWB
wAVU+m04DMkmtmXx1fV3OeM/rBvHEZZFZioJPuZHeX7bFrk9RbgnuFa7p2HKbjQxNBsYYc5tQqbl
syI8mkOeCfbC6CR+tOFdbMftwcTEPlolVcy8x6h/tD5NP51+CAVVtCdbE/mixLkLxbmjG19c2p/u
S3OubyR7jyS4+Z54/+aAjyWx3A0+Qr2yDrC1nLuW8+wgC5vzxlEjKh0rUXdf7LH5n33/rnSHLHvL
cRzb4Hb4YDE0RQ64UpOHt2A0lDRdYfZvE8qro+4OdXoVaD6SQDCAc+6WBoyC+Xo0rGK89rU882/i
zEhhdXVjc9a/Pg0/FzJAsuhvTPKrlXLsj3kflhZZIY5H6lQWes5oNp+OqjfqFyG6cHMZZaqWWQYC
xOaQRJG2z0X+ZYjy51fEN2LbJPfOJ6Px0Zk6iBqMCBjs3A5Q4ja21RZnQWO36yG73tUZ0aILy21Q
9MYBOzoNrJipSxfAh3ab/HYMAlAPLUocLG/95GmU8oE2cFgUVlCXi7TFNUCrG+sAKtW/eb1w7gZJ
JqYkDBsVxvBYDm2PZIfgDpQN8Nq8CIseXRTTqsUEIlz0fpY+Zd7IZTXOX5SuTw2qtnE60Lw1C7+B
Ax5Mbv6C/INHjXrkhIsiGsVqikNjW+XheHL9rH/795X1D2cRNTOja+ydWVf6h/WcdoTAyIH1LMOe
QOxMj9HADt1zIA0BfxJ/5SAPBOLWIoW/UWdfOL7804+3LApQ2zBszsK5+viruvDdZGI61Ie3tRZo
e8bC8epS67BKq23R57BpYWOVVxiLvhV4cX5R6V3Md9/vK1eHBEt/YhqUXR9TgsbOcxmI+Mkt1xOr
ogsgk5euNVcU1tS/CSVRYM2LGnMXcUSklP0WlUJrlJWJS/mFsf5dAQsEWwE4tasGSVK1KNpagN9g
LLQYSaxkVuUFMLkBPMqdFg7i2JR6uPEhqScLge6uXTI3y6cFR2X14GnD+G3Czx2JO/4NAjItOW2r
0Bp4KC3NxDHKsRFZ9OHAuZhNDfhFWnXiSLaEPiyzNmvOlst/a8Lt3/CZsA7MG9LnQO/KcwP3YG8D
Oh+CS/FkV7pzh2tn8ZKGBf/+f762lME7sg0cyT+Vjp1Vm1lfWfGtRouFkISO4LYQpr8zrFDgDTeN
rxhOg/aaY7DWRl9+sbg+l66cSIYyKQVY3ObHhjBFdMQ4wKtPzH+Ll9FN5h01f5mM9IsXmdXWF82U
mM2E3i8ncz4C6UAJFed+/XivOiJtE83qT/SXbGJc26t9QnAXIl8SSnOSc1dWGKL51Z1u0YKcrQYE
jhoKra+K6M+noWka1M5c8Q4qUne+x/7aWB4cBrI11HAKdIziGlW7V0WLJrfz/MBc0DiFNzAUvHUf
p/F1k7GaFtin4M+XO/CO0JBOU9Q9q/CrLLdPlTPNlbDnO5/On69n/vO/notAHr+g6dRPjt2HGzF0
1V4aZsAgNLdfRA7xXrqjWPj5FH6xGv6hKjSlbVH58FOVMD7eUsJqfYWEW6LoL5xz0XUJ7VOWZ4uK
yI43Jk7iKIHLbk0YuUsfO8XFRBhlD4YGnyIO9GI1Zn2/HYIx3yrfaYb/eLuwZDiIhGlTGLJj3r+a
Uq9hbpRzqWz2zbltTPC5sm2/UxpV18GcWe1McdAhFhMWNMrEfv337fq5rzDN+d2YjoBAYALlvH8A
3cYcG14rMEDuat/qMWV6RVzpShg+lsFVE26cUoQ3fqUFsOKj0X/qfC/Cf46T5owj0n8WOjPXye+f
54N1F5SxtIv7QJ6Y6T+jwtkLN/r9xWf+1GzOP2Pu+MFfaKk+LgoluqhSvkKuUo2hvlRT0xJoPeS7
DJHtdesn/nUU4/yf6ZjcM760tv7UwYPusngXwJRtl0KK5meO4nwt3Nb9YtH+0+OxVHXqKyo//WME
DNFlk9vZ8ADZJM256qtyM2ILkS7SasCC699fxue9Sac/d7XK5uQA+nj//fvgrYmURB34g2dcy1g2
JCOGSFHBW/UwYcLjwltxMqn2xFiZXxyen09rV9i6oh/ic7rGx7gCu0lIvaN9va164scWSWA3Z5Uo
/ejgZLJ0GhOE7t8/7wffNhYY2izTtHHFo4WndvxwGAUxtoWpaqM7K0yqZRv40gQrz9H95TnyvfnM
BvwqMOsSDdhKUy0TopRvq6zV1k6RFi9T5kLBrhzyHGsXNc0AmT5wpvymIVDyjkJzOPSoAT0/nJ4u
MESct/rjv3+KS1bf35eOtKTjgN3ZlqD0/VT4OjD5IX6P7QkTp+LarYzyYMkSAU4tH8Ym4c7zRYy3
QYfmF2ZT/NbG5bkSE1eiX/oI7yhrd3YooxVsKGAu+BbBquttyF1uepNH2XOED6ICl4un7/rQ5hsm
PRWmIKp8VIHZ/4oRB99eyo08svOda4fT/UDR+xNtLWb++qzujwdr+J5OhvEtZlIAecyjlA6Rseuq
4glVaW6NsURlwNjzquw7kgB6yBfoA9yTh2YBPj7pAM1oqXVna4VgYbrpJu8xiFXuGP7AAEJWWE8l
DRpvJIebcIj4CZHe3yoHjvk0FU8aR+p11DBi6qy2fUglVd5knQw5RfAAJncBTVz7kULUvqvhIK7t
dLIOqmlEu4krPUDqFKA9MJr4d+Bq2dmRZr7zm8KA7TR0+RlWt36I4BNcN200vanAEC9h6jk7Ja0S
L14qw6y0jPCLVfxx30iLekOAQsEZECQefji1LbfPxgid6AnaNFXf0NKZWHOZKK107XbR8EXHcLEZ
/Xu9zccy8D8LjV8KXv77Y0KzmsHIFIpeJMdUVGFRd08MT4ODSuvhLaXJwqkLq46FqUF1oOns1pLM
oGvq6LOCNYB9vs8L8bG2WUHRJMFJ+BUOMbpfb2bniK0+Bl32xeV6MfL88NTMLaQwOWX+oUedLNfq
LaMGcW6LHh45tJ1lReV+DQWMR8pcG015UZnNwUF88uhI+dOdS+IW6vDvprf7vcHexbU6zhZ2rSWP
Hfvm/O9b+XLCfnxIg++T4QU6P572/aud1CSAMHnIutQ7HKhg1x0zJ86upEjajZ8U7m50Xe8x6RJx
hDHfw70OV2mO06rVhb8s0lS/Mjn8xxfHEUP5DDjGK5zX318VGz8TQX0Ji6meLOtQ16I5DwKJqRfm
zgPhOOGB6NphlxjRhNQvyb93TUftq0FJVnpkPmhNa15HeUNbwgT6TQbB/+q1XcZPJjA1T/rhHMcV
zEQ0kAiw4l4coTolt1bkfXP7AnFMXUO0jopki2lXftBdHclcQb032WpHe96cND/4wnDyM0jEXjR5
IpiYVOEfw4V91Hg4jfbi5BY90FAWFi+dV3BmJgFk89ExKibQvMwvVs9nVI8fq0jGAimy3U/YlAv6
lcyyyJOfuf6r0eIUYrVdsqTYrNeaMfV3ESqGQ+UWzp1pTDggXJrA/8VTKNOyXR5GSsLP368XN+4H
XxuwuoiR3iRYyqgaVqwdrCNb+AvIG696OXk/0GVjgDT/ftY2XyWQ/AMixUBRCIpYhpKu+IgrOG3V
OuZgTCeQh+CQ51zJYlLyLQ6lODpen0OBTI5Tn4QrJMpgZ8Thbv79RVxamfebmWeQXMiSkp566kMz
6PSigMAt9dNA44Hbg63TZs8b14cBkiw8FEQ4NMaxfZWNU3CUQSkehqzMf+VtGEwrW1rFCyF3wBLY
gDJqQYay0zpp3Dn4fR6suX31wy7fVcKuYYr0MJWTETIKYsgkvEJ+DfiZNyE3t3Joei+zEOJZvmzz
ea3zd/rho/Ix+cYFS8/8NM5Lsg69T9v/9xmRQEA4SodBEaxs5w57CXGoSG9Z5X75I4K8e89Fq+4k
AP6BPAsaY9+Sm1A3xusqMx780JbrQcN8LHcxvUwsa8KSRva/8Dswj9A0niuzA9UYph4ZIilhiP3r
J8rn2aQIUsMfiHQYTPNUThAsV52LRwACgRImSiDxsTOG8R6noRJPQwPvoGjC7UvMaOoQW6C4Wm5a
B4qKGHuRDvLDpB26Jir3bY0q340bax3rffZcpj54hgqyNe4YOSb2VXxnycFn4QvWVoy6pBGuuOfe
y3caX9XORum7xzesfBzdov09NbgCQ1GEDNsZ/k3AvbNxE2OCgK5hrtVp2iu8F52ot7kSNflvOlZk
wSBMudVhsJSZmyhwyhsvUcOGno2lQlem7ro+y3eKue5d6WK7lBaYKE2xt5e+803HloRRjNz4uo8v
lVa04VtuY2pwqWW7qaFyEIXa49MY7cn6CzcWiPKQRsFVDLN1jwnGgJ+NUW4MrxsOU29AGpxhsKjt
ekj35fgrc4L4GEZgv2nmUfqlSX8ozbIma0xq31TW/8qm2D2SxRcVEKY83C09jF8DM/2Rxq27pyfT
rtomxisuEsFJucjzUiiVUC7bcMQhwboVSdStYI5dh7GG2WnfinyH5Kc5p6XZ3eMcyA0EG+DJEUkJ
7bEWAynBOFItLn9J6gm2iUFlPVQixtmpRa/tRETGyR7/mGpwkz93FQa0BhI1UN+qQVyroT94CaLS
2qXUubcEo+kb04JfuSgtVHIgym26cOfmMZwHORfMuGxLXsPlS4PZbyw9GBKvURzLG9AYZ5PV0Kza
zs3ghlGNb8cem5O+PjSFn383ve4m6YQDzV0hSLUyb8kFZ1PYWxDZsFdfJbrnbyw5No/FRExegDjx
OrRqta/iZFg2OM8sYqOsYQvKND5cbiOMFUJEUuUEhqll5iMdX3Ejxph4DKm0fZHkyRpBkjyGRpgv
R7Dg1z4v89sM3/6db2ndKhwgm3WZwPU37IuV0/nNBlGEg/2Zi92NmdbuTZm59x3udteZWw7bCubx
KtSIvfdYyYhhfQjrhQzEC7oWFPb6iJVVm0KBXjUI6JdS6gF8XgdsYQy1YCXgwi2NopLf6jKE7wRn
SiM3D392F1KgXWCEA21wiR72SdSOwVHq/Uj9JL5vBsf50bfBs1f7Yq0ymW58vGtvE/hjy6LCe+Vy
KgZsszPX0BVjFB4szNoVApV0yWb8MXE4H0uds7Suu+9mFUD+GrK8e6tUjURs7gGiBl8HRIkdhhNN
Z/5ABFefKXubs5zx1T9Q/lAmLEJdSoSqYx78iCtOPy2C98fnnAdcjtqIEiHs5NHTjGPlX3sIdjc2
ncm5xGl/7aJ2uBpm55e61evbqMdLb5SNf9LSxt/B88IOycrSgyagmqBP0nAsUhIi3cKBOrCGKBiR
YKPKbyrSvaNX2AGgjcPxEkbWsHaa8Z5QHiIIdbt4gaPOQdgMjCXIAoxbHFZshtymxS1TV1H5EpTw
DhcXpOTy9pLRtrEDR3sYTembV4Y5pGcyBzd4MOCKTkvGdK9L3iAaWM+mVfc/U3/IbwYtVCc7zbUH
hIcj/A/DuqqG2tzpTt3vhJzgv3tNvZ7CtLjCvAgPTaKZcQmNCoyiqnJpR0lzvozdsBCmZJ4CcJrL
UTYORnNGKIFnBCaKxjZIa2gBEXLmsh2sPVeO8WSnnOqumT8aoX4zDdyyU0bY4KLQGmthhJg0tDke
25qY9ulY5hvMg+LrWuGEF/ojP20cRfEkNVTLA5Tpns+Z45vcNtjADO5z2sjiV9F4zOKcAhUI/g76
S26H91lvjEhsUDrCqD4o3/S3dpzIqyqZ1E3D9HgnhWFtFWawS6ODij/7OOdh0TyMBl4UbqWstQGn
8CYN0lvb7qND1zbWnZqrTbd1+OYuCDdRJ6JYUhE6G6SofZ92D4Zu0t9P7pqidPqFnfV0041J/gdy
jObiKAo1iWaC6XjIV7VJOhOAz/S1fongBnMEH4marQX6NRBYAj3QrXF6zzE9KCOfu00LnvEpvbY1
K8ISze8Peg+JPu1z/TGFC7FRTTm+ZdR9K8AS31lFE3aXi0k19RltNvSO1i3DVeGJn1If6m8yLzQU
cxFiC9MTxhLfZqC5Ohr3hiuJ7a6cFGVqxUzNK+ObKsRpd0Krj3F0fBRDa+KAEJM9w6hkgyMZeou0
/5WTKHojICDvY0ZSa7OkbU4cGT4YsW5j7dHOduadd4XWz7tPtKE5GE6Tn5JsBOKTXjnbbLLrkV/o
Z2CT5ITZE4E/wSi673gT1jg8ApVeyj3M+8K70ozTX5NnQqeas0qzOvYXtWbbq9yS3kLF9Hii53EY
waMUkGPpnBw4HotMwutu3H58SkZN209FVs/88OpIelu4oa3Jd46eyaWplwqNOS8S2yRKzZVh1qAw
bPBvXouPMFNT96a73JBlNJHKJEsyQcyZeQAzoFjUbcQun1qX2yyfMGA3ix7d8byXDYo2v8zN+3bG
szIXRw3sNtfAPJ2/ihPeVKsUEHlEC2iyzZT7MJq9fWjx8dhQBomzrmEoGkMTZdlZivFC6MC+6yJ1
l/n5XBXPDJ3et+3vejJofPw4UHeDIdgzbqIbLwVlBU1EVXF3l4hQI1xyak4eLNr4nb4v6SjnOhJ/
mOIF5RN/hGdJxA6wVXsf1fzuNLOVfGesn/3aZwW6CgcMDF7lHlAl2IeRsN9cbF6PlRuTZ6Cg6e7g
wNYHNCAGFNqpLl+lLPlxCbNZUNAJBTMUx0e/UNpJ5aF9VZrTgO+OmLJdfhnxGpqDq3qHzxjazs4e
5a1EyKWtxxITl2PkQbEOw3i477PwFHtmOS27bpachJbTPTBgqn/qrdY9N0zKrnFSxz/JLplAK32Y
nN0FC8aK1PhJ/Iv2rFP1Ik8ozfrObIvyV14ZTKLxcEwwbi/ox/EjaRFi1U2IZ5sRovEwrpDjTZjG
lcMLJw/uJZ1tAWhjMYcPExQZVGb6d9RPvonNQ9Afhsk416qQ9xDjbsfIOjuJ7Z5Hc1A7ztEOeVbP
wwtdo+rK2GU5s1GP2bpBobEe7UhbsdZRKFCv+NrSTkmmLnIDKS4OIgvTKe4tT493zG3GdVljr5LA
3HkJnKK/FrGSV4HZ9Vem49mHKQ/2MrIyiogQNzgn+AFHisotwFXvNCLNXBrIixAkQaaMm7HcyABf
04QEJgfJr1m9DaqYbdd8e0KBkWnVKzqbEqVK0njHjBChbNUMpvzJ2vPcHQ59bXSTB7GqlnY+Dlsn
xRQgswvriLay+J25hd1faWMYkCvgyuhbMurzDQAYiQZ6MKtn1QW1dk1kQIf3bGSk5bUzpNp3fCOc
VSFq118Mw7hJ6kQtPdTfCxS4p1SZ+7FP272h+uHY2ziUGlFS3kSe/qsMMURH3xomd0mmuLy5B+If
nIjmiLfJ4KZLO+QwW9utZVyPeKS7i75wnR91Ry2PFV4d1Ps4y+RT4pNwQ6BBO5y6unbbW9wngtJF
mpKU8YY0Yf1JoNvi31MDQLwDkxVB+hRusKnP1gn+bHc4cnlLxLGSaWFCBzDpZmYtL8PnP/VDYpe1
WhC05Z2K0GxPlzn1BTYtNcwHmHznu9KmjzXGgSo69TT2t5F2bB0jzdk6l78W6SIcVxg65jvdj+iB
zEBA9rvUHsV81EYpXcrlr9Ye9VYyz7x9AGy1cmXaXckKz/PANptbktjUCnMlceTSZPpoA0qlaVi+
hFHVv3Ge96jgaOW4hvmJ3tw1+2lBUUBYxjcdhwwyWGx8D5YkvxYvUONJqHOH0P6NX5LFaTSfZUk2
NwSZ30YH086tg2238SrBICxCfhTmT83c8Pppz/QGDgpUklBx1skRPugCyxYmHy2muZzNM/bXxJJj
ZyjspmBTFW6DyKKJEXur4Q4ri/qkSac5mxbCcNv12YaBZ/x5jLyo+Qc1v7ickpK31s/cBuSr2CUj
0FF7uEvIhhHkHdHH5R6KqAxcVGjBjKDxyaFdyUWgyvKqdqdhO6bB77ZTiEvKYdxxHdz2Jc5nnaiy
XRq43pbTwTn7PSlwQdhySfERF5S7/laLvWSvdW6EMRW1laYS/6HOU+OGPUu8mOt2wzKSjbjPm7Y5
87Xz/qg28dAfAn/dxNh2Ypec3qXSm6alOZn6vgi0q761cABsamyWM43/4Sc/LkiI6C2a8Rp5m6HH
3sqd6CKUiP2frqamm1GV0MNcXw9esxA966LGSIXZxvxyHDUvsazubsGCzcOgmRirj6hW/nyx6HfP
YhBAh05sb1NudLqTpFuBQVn3cZHiq8lXO0U6pGEZ616yziS9fV836atD4f1A4EK+Dvv0m5YEtKso
rjDIi0S6liKyH1M9Fjv6P+wCJx3wIyYhIIeWfiSDAokgFcKDFjZctpyDrA/fC3EWieka0p6xxGUF
RzGgno8tFf5DxKgsLhfFnxvVxCdxWTJ535UzYhEMzrADKR9xqMjPgRa+Oqa0TlGJxRY3oBxXyqAl
R/rTXvc1zoCCGepdO1bVG3YA6r4OytjkaOCFydLVftUOCOsy6WHz4P0DOaqXcXH0R0Tpmj0F42KK
8LvGLEhHGFY3OPrPA8UiLYdXgRMwuJZOmTi2XnKFOBQvL5IhtzJI9J3SnGTdqyE+TVVU+bjoht8v
AI2f4HELe7PAp2kqnfHpD3HKsdF/e11inoGxvslktjaOkaR81+oYF8LGhExzoRglvsp+JoPn3V6W
e+mTSZBTW5C9M+/uOIndJWiIedcMyWM849e6nROoaIgSVTqkLU4RH7Sk7DVOIzMEhCttDV2oZmKF
/+c4EgYuHg7K3iX7EW+9vgmnfJHA/LJn3HijR0Y1m2uQTIeNDAhIVt2FcqSAt7S+IgAkSRhTTLTd
KaLzBufnykcdN3glxY6OzedVQ7w4K90z0u/4Hnf485vB6XK6SdgUW8OyHsIqVMeupuS7uqCElxYJ
pKMMsR5JxK1nFta5msvJS3vHfQRYCJmOphTezB3WUFjxcEt614SfqLseJsJ5uhzElc6Hzv4PdWey
5LaSbdl/qTnSHI07gEFNCIJkMPpGCoUmMEkRQt86+q9/C5Hvld0bqZLsmtWkRmmZUgokAbgfP2fv
taPkMutriIrJjMppQA1wRiM5XsIVbG5mC94kABL+JyDaLYDt77JTUWinrbgToksO0MPyF5ku3UU6
OyGJMfKG5pjxQBQhh5et09fYSLF6swLqyLNWXk+y6V4Kp8MShdQP1MUwP7x3tn0AhpeqnDjUzOVh
aqVz0cN2u63e9VFba+u9IYn8rn4uHLKDlI7BA02LEXRNFIdGvbWI9FjrhxwM5k2BruZ+9EdyU+Zh
vBlQixw9MHrernHlN9tyi0uxbXzYWIebxAc3gGEAt/CYCdoiuFBFNzsHaeN/3wFPieDjUEHPpSCS
BJTiqeyXhBmE7f9w14WeDfrtsXIHAi4EQaBLfWPaqwnZoyeiyBcRVZHpHQyNntHNJA+dbKnKR29p
AMA5MrmRKUNdZ9Y8Iu8CYg17h1N8X6ShZJFa9nTIIPbnfjG8mqBInPOwwHFnx8mmH4Nk2pm/yw7f
93nCP9ij3HVrBLit4FlTbsF92AZAtZ9GQe1LN6z6NL4nA2M+0j1yaV6QWfD+LKHQNw+179A0AOZ1
hnvVHSt6sBdD1Xgnr5XNRUvKyoXfTmFTReLKFGPyNObNNwxzyRUFDUWZzPIrQL8nuCLWd904/adi
02F4jevgmgOtBN00uTY5HUB4npen3PLnJ9Dd+Y3vUxgouMpHmZGtU46jdagd78blUH3l14b1yvOU
vpDiIC/fn/jfN/9/oaVxfc9U2ARsMo8s94OYh5JqzJoyNm4Xg/WpoG+U7+ZU+K+mtYjbpamdB6Pe
kAax518D+N0QcTgsdlPbd2eVKv/z7z/QL9TWfCAmQ9sIDz/WR9G5lTqs+/2KwRp3/70bJf6PbqWH
J0CpH3qtfxbj6B9j28N6vs5E4kzx/dJ7zU/fmYgewKkxgHdrgD0bIgtn3UWXokqoatLU++RwU0/D
NKR/mKH8YtZM7K0pXBPZNQ6Uj8NtMWJu7j3LvsUKmoerbvqT0Sb0BnI4Ie0UfUXb2t/FVQZJG2LP
GEZVZVy5WVQEQ81cb0tHWqHTAteKISvedaLvTlMMOuR9TfBwE/5zqTYfGd2d8Bnk+v5HDWDt5BWm
1kTeurlbkOGh7cOYOPkxxRpyoGkoL/uJCsqLF/kyz50+5PH0QoobJ5//7huQnLIsyZ98Rf85lORz
sSog+EdILj4OJTGCNbjvO+d2SnT2meDj6Ij4fvikXVBOcEit+3LO9llH2lIdKf/s0sonhwu9xLU5
rOrsbZudjSpwH9lK/xjwwOzfHQq/f1DN/9RQ4o2wmGBKgSDY/Thv3gSUUwy88TZ/7+K/9znSJW9e
Ukq5HZ8M0AuBRxd2V3yr0izf49mlm7bNbH7/ST4KK7Bp8ENt7wqPoO1+lMOxr7KwCIZa70M7Acnk
1QdQgfAlLm+ibSrw++v9QguNwAuRL0I07Hjeh+E/wBtsgGNh3dp1lAmaRT9ouVfHuskcNFG4DSZy
Sy5AEo802ln4f3/1X8gjPcGolKfDEj6q9Q86khQYxFpUvGpzZJLZ0Cu6lovybga/oFHZj2e6yPmV
VzopaGBEUbls23uZ+JAJqtL4MdfNkwdb4x5d2p9+mV/cCRP5ATdhU3AS0/D3kXJXJ7UUk1a3aYEy
8l2X9S7vYSjYvMAl1n/QYfziTrDmuAzuN9MbI/y/X2+huHFQuMlbouWykyT0DfFTWj+WRU2rvrQx
JHfkYRUYEs7YfNx/a1X+X1uPr9MfXa3rn/1H7/H/vwZl1qz/u0H58tv6LU90/63CkExd0S8Xr//7
f/FQ/I8/2XP/hfQVBwiPCokDaHz/x5/sqH8xnbYYxysP0RJyqf/jT5byX8wckL2yOKrNCsU/99/+
ZEf8SypcmHQk6JGisHP+iT/5w/q7idAtyXx88w+hS7C2P/+LjqZKwIz2PfkyNcFuwIfnKH8zG/j0
EAsN6xJ8uLzBhJGmf1A+fZjN//u624d3kRa7OBb/ft0UTXE0RYKpsgKUK5ibHYBLcTSYCnX+y/24
+/fA/6+23g/v6fulSKZBd06LEtHqhxWsXBn+DD0RfWMzuefCHj774JYO1rqiWraMu99f7YNc9d9X
QzLqK1zMuMg/vKVTS+GV9TP6eXdky3RNWMmU43uI6OmhmaYpAKKAiUXVj7+/8C++JrsTKxK1HV4e
+UHhkk6mvWUQcic9glETrcTPQZVLmGarGepC16d/fj1/8wpuDhULw/bf72DHbC2JcprtZVKUM1wR
Mj/3cbeO9woejX+Ae9f/KWR8W1L/oujgx6V0Qdtn8cDy4nx0CGrVowmYZHcYQejDF2eK5tXmnzQy
H6+iWNWFg0EBiQzvxke9G9UIAMPOnQ7S2yJzmz45tVmm/mCG+PgGcBXX4guha0dZz17+998vcbRR
4ameN9hTRQepmNPnrIECu8MxJi5+f7N+dTHc9BStWLj/s8zqE85zkUIwLyIEMCqZP8UWyA47tV5+
f6Ff/HZYAh3aMAitqA8/PIWNnVVVCrHlYPjuLcL0DpigP//h0fvlRRy5rVs40Vm2/v7T8URj4tc9
ITi288N24EDHa+T9Ydn41U9GxcyvxaqIfujDRewkKlRMTPbB9NR4bNYVNJ1fXxUIgQ6//822N+Uv
TzXTzc0OTHmu4C0gkPuwBitrmaAbFhzbQyYIf1hoP/zj+Ai2nUWANMD5w73/8I9PFIiEVZT5AQW4
xjySiqh7sFVm9vd1STjWae454gXVGmUSBydRSp/pfUTzw++/44d9ZvsYGE7frS58Q2b9f79lBpQp
bwVHd+jFlGOiraMWZ3yKoZ6IiNxrTm6V2F/nEfrEP3v036/Msm+B3zDBcHwsm+S62EW3DsWBnnZx
XBgxHZaMLLyOh+vpn39Jlg12+c2sYL77+v6ymTLUqWzGkcSKJYQ9GbHufmA1Hi4YRqzH1SqHh7z1
hj/4yn/1y26vtGIdxi7ofJCZRpklIHF3RBinJtSrwe375xGG7kWletJk5tgaiLAYa/vtH35Z1l+F
S1Ns4k6YCB/uaGSJuspFUx7gC/WPhnJpoiRV9aKLqT1OekCcYxXO8+8v+uHNtyUzVk4CWOhtGwO/
vf35X3/hyXLcyjfLQ7uYNP16byr29pTa4x/emg8v/7+vQ5WFfJA3n1Lr79dJ0sifNCF5hInH0bXM
R+eusVxJT42A8d9/pY/3DwSN4mSJIZHfkid029f/+pUSkqCQKZKv0Af91/T29//6di7kH/jL8kJC
GL5jFmPUGQrtp/9hSbYHh5BaWi/HsU/ojYllrc5jkgtEpngPYSfnI+RgelYQxdw6sxgMVR6zWRZY
s9pNZkwuUgH/Hh+xQ5Km2yypv5uz2P/i9NJh2JLodUsN0thMRk/GMdHDxDqRnty6L5h3hnMBTD4O
bG+eAezZmgw1e0w/Nzja3KAxqvKUTaRgBjrv7POwdlpeozc0MEUzmUSRldIvKw01PbuxC44/bazk
ocp9AChaGi/RvDg3ZtbLH8QbuK9iFNU9jp0BwiPN7Zc0l3HPeNyGCwsaTHYMMkgpCRIdA/puEOal
e9XXy6lPak0WUowMLyxpADzyEkc3g+5WvdfS60em0znESLXaG4twdPxA22N8IXst0WuYfQqUxiSU
4AReEP6skfsuknhsQuHstbMKpBnz83NGmJ1T9Q65dn1j+U7r3/qSFDZQn6Uyy2KHmJ8kKCe22nPG
0r5Fy/cS98Iw1A3xTTFYVhff9pc4jXRJxp0o7ltXNczuW2JGMDEwMCtIp4xOUa9ie9d6G/SwI/GZ
dhNH+eHEIRm+I3VOTYzb5OqnKMdfVaVgcfb+goR1V3SE24LAVtl8ivgDDv5+7x8LG6o99UlZXLix
AYauVb2RH6bCa14jLCq39HoFMc0LjoULI2+K6waAmn0HS3i6Y24LrnuKmVpcDelazaz8jMt209JV
1cnxBvN1TVWtgd6C4Z0Xy/5qmekE1DrhCA+zjhYzSrYqAUKMXabZAzcjzAkuOzDlXJIyxbRwnIio
8myCVRVd5Ycxzzsy7Air+onppPEQS3jgVhPqx5fITWvrwq3jJrtDyzNftk7hG0ca6NR6lpzLF4o+
0z7WhCPrA2owQ5+K2IH2tkxJiSxTaT7hbE84d/RKFkm/Wez3g14WJG1DSwZNv5JkXOeqaPdd3RqC
HEJpMVcs2+EHeFsTjjUNjiqY7dG6bJSVuIfGHHITw/Qg7vk4GcMVoQfMXtHAAX/SrQkqXa3EcXQt
zWxA1g0MjNlV0+1aAe4IMLQvXyHhN8AzYnfWoRNVvb7Ko6VvjkbakkthkHV6RNfs6n1pSl2HMU3h
8mAzfI8ugJT3PfP7Vcf3ZItEzn7BNnvml1iyMKdKvSSjbIvurgeiW71EFp/MyJewoCotqnNkLjxy
m2xHBmtNmw5wnj+xpNiJCwiVWB+YoOSijTuD3juGqV63yA3QdEScIRwbd5CjafKj8WzIoVlFH3/v
OnC++7ItpHPAcW6R21oQ73MkeL6vnnynHpDwNHnvhc46Mg0XvWdO+6QDO79LCnf6ghfJXQNpJ8Oz
iSJJfmJW435OU8TGh9zOl1fD76VFlrHonQsN/UDj/ZprvSMVRJ/n1pWSUGyswBFk2P4iFgUDntpV
3TMp2UW+HzHjvqaRrOz9IgtF8nyaq4GVC4VU4LaDAxNyaOhoe8W6PjtU/ldVK4hklZWVeND3UB3B
2xWxc5hEWfdBpdri2C2LkYRyrBeUJ8pw4oPfJMPPaZwNMwBbmN9ElkSAKHWxvjVtxV9zrEF+bszS
HAKvrngEGm0T9+G6ffJt9JP6YXRTeNYmtHxsHzUIh8tcbWbjmoCxBW2X6ojcaTAfHRFiQliOI98Y
kUOlJWdl4kL9nTIJ+d2tDU7Ds4YJfCq92YxCyCgoohh+iCLILVVd9NP7o6bLlgnHykQ2zofR2lvg
4sFDgtkf9kVSRlZoJU50pxxd/BjzmbSBxeWvtSKjodquOR4ipH+9zS7Vy7dBKMO9wqTCkw9H3PdD
gtiVDyZ9bcaQe5Hwvy9VSup4N5JYV0yDAu+YjrCaTfYBdTJbP5dHtD8m+vaaoTzqbU1c1LqwHpU9
pORJQ0HNywxUrjvLCBB/VX1pOtnhQEc7GsihNwAf+IBhxj79DhT2lbPCRBxKJG5LbCa7CgHy0V4L
IrVqKgxggO0D4yaCCOtCkBVF6QI8a2uykHQcQXx1OdTyy+LWvNaUCnwmwhcvGfKPzdEHN705JMdz
hPbiaqAcY2Gow0H63yoC7VBd+2FVlq/oppGm16h1uOWvctDr42TlPy3PPSQCzEnqPRbtUNPFF1/Q
8e4x/XyBi31yGutBxnUdiFZrKCBZdk2mL8rBlRRBr8CkiA4GynN71SbdcrlsqUt1yqu1sMsFrjSw
qk/92dksAYrocrhqdYAZuLvqiFH6zIA42Tt5eYcYPQ6Zoke7XHfomceU0Q15JbCDiagjqUCfs4X7
NFTxwWjW5cJkinYLDnu8mpZm1aFOWPgCnW3ho0LyzpN/077Zrdm8Kl0Oc5jBYX/qIEqcS3fxdrrk
dIegq1iOWpmoLDHb/dBrba18d561HVRp63GFc/7glDZ1bOovTykhopAkGxpeGV/kiH1AHE2/ym6d
FuW+o82vfh65V3TDx1s4xGkc0F9Jv8RNjLLEBDF12wJrNqinpjINpr53XltV0iABwhCJpw7rA55W
J0eoNo3Lt0hCjl/kgxrwweaIs3H3a/JxrMfeE6R36Nl6ANUgASFES3uhRtt9cNPJRvWi1Z6m/xIK
aJ9gTMV+ndmVsN7VoDtM8gpDBgXd94hSNgtAEkVL4OWbAm0dOxHK3Ea5X/Efxh4ZhvXV1ra4Qv1G
6CRG6PLUupq3oZ70HcM7C1x2396gmrC/Z6gMps99uUx2iJOUcNdoqIssaAQui9XS83mZ17daukNY
T0Z/HdEBQGJZyucxFukrqjf5pkevJ+gyp7AYkvrzDC3rfvZoh2yvCI9bJrA2jjE0M1BLNoJLMQ4X
/uSIn16cfp3JQb+3CN7DSbycKI+K0DRM46cBC/uq9qN2iw/9knht94ypkVTGoT+bLeCsXY7ul2Uq
XrubKa8uMsLNAjSY7X3bT7DMvQHc/RT7JSxs7+c402JvFxLVI0RyYd67a4ikRO8RAiAfx1nEbNd3
CPNFihzCFpyOKQzBQKDkeMPoSiBiQwCkKVqLC5vVg0qnky/WW88gPG6HEtU9t7IGexxHSr3pZKnY
RuFxYKXBw/8NVlwxblHFU0hVKnYKlO1hUaMfTpNgOmbZhymiz+9YqUUAe1mQgtWR8+BBZLjAU28T
dy3n5hytJa+s2cyHljiO/Tgof58PkUTtqIWFijRSgZ/Mn6NB5Y9NrZHUx42/nFuB1sqPBBrBKape
bCD3Tz3z5SsvI0oVvJC6ywbMGhXZLQ+IRoie5CgPaT3tTXK+qW5v0xXKK34vHqrSm/Irhz1t53bN
cG6AIh3h2k97tRKUMi82S4rseeXwDcuTAXc3J24k9MZxCfjOyWEme5hUB62pV3pQstotA3ReCwFd
5VCdMerqW4rALpBlqQGyS8WNK2FTUlwbOliIuL3LkN59dho92zs7T1uSjVUB7bhBcYoGBk/aMi5N
WBZs6Id1teJburkraWf2Uro7PxsRgVr1wqrRe+t54i4dEt9MjIAisOE9WtxDP1IF7rqqgEU7rVZS
BFIZ0QrFeEo4h0xMNDNJQX7CVyV/lGY9ppclSaz2ha3YTq+RLPc9EW3tOF3ZpaeQVWJup2IxKzuk
/dvq0Gtr6g8vZ8tLa8N8chKDMCqPwnbXukkcB+jz1gnhr1jLw5q2uDFwPVjLBhaGrMl3GDKV9bfE
iNRduJSKYO0J9N2meiRbw/e65EkhyhruW+E0gEmMt6YR0D0WyLa29gVWD2kcbLsu+Rhx/8mnxnlr
a38glg4F8ENMVRfWqRa3k5O9DLbpEAeS36ZYEhCCJiabNGVZ4MYe6WwTUTLDrvMaUkaQgw3ISBPE
9/FAwbVbYn9+WfMBuQ4j6+o4T0t+mNlkiwDVV8V5kwjysuX8WqWGgf9nW2gVDY8kNt2LKjGvqzV7
jg1EJUmMLLSys1BR/JyLpHGvXdHGV6NRDY94B7zq6KzrAF6qTEAbo0sa864im0o1aYBYJdV3OBmb
q3Rw8pCXx7rD80YauWoQQR86ESP78hV/7mh1I2eCIgzZnUaD0m7NYgE3PI3jO05UoImJrd3RnmlP
JHQtGFGmIrvNCMvqGl0fbXcxf0A7Xz5LO084lVicjiQqu43Xj+OA9cnd0wdqDvwCn5k1iBZyPhQG
GN7AqQ6rn5fObsINa+/iAnBNyLtQXVAauke7a0mJrWUNiyxLrrrM+2GtsU9Gpn/tVEtp7eZijHNy
P9Lx5KbGc7WgNE1NY7zxIk/cYVepQo32CrnY/F3NbXnbmLK8BVk4v/JkfabThkCW9KYad4mbXI0T
Kb7Y33BdJ+MD05ELd0rJf1/qmN+WLBFxYVbxEqRV/YK2c9s3SW41Cw9jQmKa633k0l6C0rRCMUCV
crLjQQVIpuugqkrrmeIhfeqLAYJ/h8Bs3iVGHzdh1kXFdPT1HD95JQGh24sdk3sWgVfbKvuv7Izk
V1UoWD3WUiqpkgLDBZ9emPHtLKrowutU+2VqWpEE2dxXnzCRC35WUiQCaFbRI8lQI64bFaGCcktX
hY0JZDyxSTtEJmp8MqtFzDsUl14ajGXZ7adBfNkUmI9Frbo5mIrx26LxIgyU/XFOdAZ2hQw1MybK
tMICCExrag4eco10JI8OVEZEbVm7c7tZb9h/VCmecFdOb+mYpic0wc96owpD3Y8I3RXNyEaau0ir
KmqOt8bvNq9UAqP+uivnZv4kuo50FolRjT5w9UI8pvPcxz4CbBsVNsKPxPvuzktEmJsidm639sLs
oRHI5RCPAs2BW5WCFGTW5L2X1m8qI2ymMWPjmjBhrzxjxzDu22I7O6DYXF4IKyqpxikibiLy6scj
fbWqDMtpkZ/SxNAcK6juvgovdvZZuRRvlsY+QzL98nmSo3i0zWaLcDeI8wMH6RcEMqIQQRNaj0dh
mFiA1qzyCG/OiJxteptAcJsUvSRZiS1zKwvm+OChuWmy1dg3lYF9z18Tl+KTnwPxpO4XDHOztnxE
0Nz9oEzB+yP5suaDI1fb2ufjCMJ0GVT/efBiSn30BeqstauenSQnOCoZWjWyYntDF+KHk9zPeK6q
/bhiiHWRSccHHpBigntaltcWoZnGDnZHRc4l/upvg01FGaRNV99FEMlnpkKWKSieTDPbl+uyjPvJ
XMWPVLOo72HwKiRmE20UvARD+ZT5oqAIbYQ1YP0iZW2vUBHGIasHRkO39fTDNGdAZSzUv4SxNiPk
YMiF5k/DE2DyV93jy5PabdUOTGtCwG9eCCTi85hp6jvqr33bOvWRlkK+BVFmSoSF6zY/I+bE0z4a
y4IwWPpN16javKtsWTgGZ5nLqu5hPbzz7TU39xBYzTsD6TXxjQSYE9rUdhwlqOXm/sqfY3D/hAky
E6PXy6nQyjicJNHokEGTc0RBZ7raQYeckfw9Z1i/0LAZCf2bdI+W2x7IgYvkPB7cHO8rf08SiscG
vh7rGZ4eJ5k5oXLvfJfssmlNGH2gDt0iEQqmichch8CBowsrom/tDeK+xNUFvgdoBSvZCQPVoymv
aijQPn0od7iP2aoMGjEzBzyHpXYm4NQtcmrQwjUu22Jxs9Dt+qbZdUndPRWFJnpVzQadKpdMwe/j
BgjB9ZRy8KD1N9LRtotU7v1aNbciE2yaqG1YkZTtk6jSpnQr9jkyL8KT/bH8ioehZQGdx3IM5nGQ
P+0mll9a3yFfUjc+oZFmIUcXf1w9yMC2xXLt4EkyQf/ZLfQulzRs4ibj7/yL6medWJSa0ajjF2n1
3k9tz+sWu1PNB9sg0DbIgDwsx8XPEw5+i1YOpC0GgqjOrbYJazXRs0XI3hMyAG4iPWD9s79gW8e0
0yhDyJNqq44aEQkipkHh0HfIxbBcyb41+60JRncjatZ4DOlsjbfxssxeYHj+TD67bxjevkV/Qr9a
ljO2CaoiXvsKA94RvqHfXlRDGxMtT614nxBPY18o3G/rLh6T6ihRMGHGnFswhmZt5O6dKzO7Cwya
W0WIXJiZFEa/LTDCSpTYFbZavrpuKj/xnf3H1FvArLSWHatgTv2uO1fDyNdCNLewcbpN7lyS15SD
Hcl754toE071PcfYL8BHDGwOkbII9p0H9ehl1sI/FSOtQBZu9gt0jIx0l8K3hs+p6FBWK7+vnO+L
h4DixjMw3F1T9drtLgOK+Dabg5kSQDAizJ8AYDlXfUOLHL+jrL15Z9P6cvbkWwtNlEdrXeICtLkE
UGpc4isA959UqYb2AoHNVpM1Hc2u2d7FuYLScOmjpi3ZM1GETXVIghNhTbtRMkYk/zrnZ1UBCIXa
iE91LQs0jyMG7SWYciRRdx6bMcpM2u6cppucI7sl4FLuC4Y65Nr4a458fiChDEU7tf2+EiRr7JtO
2Jhial2Wzxh28H7VW+rTMc7b0Q0Gfy6iPSNDbQaKvl5Dzpvwxn2etwMVN4s137zHc4Ups0jds0YY
ZQZjvoXnFUyLs+iyRL3YhlFbxPOXsWnNlSzK3MvoPHLU3OM8oENtGVOWhARajVjmu6jp/L3jjOqY
2JNdP/dONlF/INhMefyzysKZJuqEmJEpWdGV41EK28Zs6m/sI4N9CTywfh3NuCWOxEs5py2TwdCF
ljACBlvHHO/nhqr2mAMmAuzV5Xb8TO+gi27ywSspduvFJ0nVFgRgSs49BJ/nzPFpE4xx+5Y7Gjuj
S+KkDJu5tP0XvPcMUvPW1NRX0qkIQuIbJWdVZcNzltEeCXDmOOBh2RbTvWFkPb7sZVnt81hGDsQC
dztt3a7JBqHy4sjr6V1J58mWDY4SQjHmt36U4qFB5V7vxnQBgRAV0fxswSl1LqdxgCAamTPp005G
44ZFLXHPhrRnN0zH0R0DPQI8uxvyOn6g74u8fpfM2jAOooksAsNiL/Z5pmDWkslS+xYCNyQzXyLU
vfGVI0dnuHPoKeRH5UYGHnXDIXCjqdTyDfM2zE4eJaFomaEQCJ04c39m02DScaa34WPz99gudmjm
lbMfeU7EGTppC45CuTl5vzqnxJ5MxTRc9Blch9quPMyRsZ1WQRHFc3lqeCV7kmDLpjpBw59/Unan
DnsMOT336TTb89e0ihvChhpTzHt0HVUd5ph1bXyiGI6g3hDvVrxagBwXCp2FmDN6mcYWeL05AnGa
TRWgATJkvHVzsyLAxREIu7Pr8GG0TfKGvmgL16tt/Qi8C0S2s7jm4+rAGCF6BMv6GuMWO9aVwsDU
E2Cnj9ZauqQtugB192aNW21HpFmWXqipz/eEsfvtpTaJvd1psdp3pdM4j8RwunlginJ49WNETJcr
k7N0t5CtetfY48T+C/7w0eEw/E1aSZ1dL8ka/7QFEJkdDOPGeCDOUT2QJmnyf+u1778sNkDZO9qp
0+PiW606N55q10sfJkt8GhfOkFeDkTj5oehF7R9t2x1qtpVinQgCIlZA3rZ5WjzOsTuaB20vAn+o
Bb7d31pCHKYxx/tZNLzSI+MEvnbJ6h3njgYJfAfi+W6iZIg5yvOkjYEsVuJck2qVTqB5um9XHXU3
1GEYbXDkE+5MarSHPFosaroaCHoyArRC8iW1U6Ph5MpRNjQxvIidx1GWd7LNoh+ULsNlCXKlwTte
xMvZ67pkPMyxkzzGrc/O7FeC+tHoS7rkreHUe71SnYZVG+efWp2RUwMeqKNIGQThOXOVFHRzTHgz
Odq21yae9RLECTHbGBpNmdZ7R0VGdcmamls3nIqZighatT0vumkfYKKVPwXZ7cne631Z8FgS5XTo
LDGWe2hhpXmRL1lRHOQANzBQuH2aeMdfL8cTuCo+qmpi4oWv7Cqj6M/60Z3h6WOJCOa6hb3ipmlb
P1aDWUxhBwuF+ccS2QMmjKlbg9aq4i9l5W2h1yVDajKqXXO8RJjLMdulA+HAAZF5wbF80AWZdDL7
6s9rY+47SB1fy3KgdhHEnSQhUAXB8wfYryx46aJ0uonxiVED4ywSl30OtGZH3JN6k6uQhA3x37N9
JLqhJ0R0mN2dvdqtIPPRLc/9wsx0bwt7/u6Ua3bJIC9nhqZzcVniTeaVn+b2BV+VywF6pG9NWTgl
n0xcNNWNnzC3Zj6QL0duCdObiIdWhSadQ3fvG3o9pX2hGOVHtVxgn6y+EQ5l6cZXHV+E6tp2dLaj
GO7gd8ukSc7tLO3yuJI7lGFZx/55nDG9gl5ZTbr+k2g4QWv2RBjueHG/WlPJBJjZB212uj30URhx
GmiBh2L9VIOlFmc/c7zp7EQcQC9Wz6U6jInk6EIcW4MXag+DxHmbfyP6zGiPOqqm2zdD/11PQoPG
CJOe/IZQOpM2dyOOxNNUTNWb0BZqxgQ5J7lObZLh7Gwa0hyALNSnScZUyB1BpFcR52cCpJeBOzZi
nq5PgNgdWqmSIvtQM7slrpzWqwsHwVnysCBB0whY5MSXqI025HRerfG5ZNT9ffHjOQ8x9dQ0tHS/
1V90YcoQMLQyr1M2x+aAghUiR8fe+2CpqfIAO1C57Y2lrRTOKDvxd6nPYs7u39jTXTE2PJHYoVrz
hVmt9dRhyniwBQGdJ7VKLw80dG+DHWuV9b7P8rJ/6KhwmJtFpfG2LqpyTsDs5UVRtdZnipJc7gu2
9XIP3TH65NTWku/5rbcD6ZqzOGz42iHo7chZQi+3lug0zCNuxgLsdnlBl76mWejBgtennOft2WX6
Tqy0pokUIuoAHdGLAp9dWZhJ/piiEWfET/rVhFVaybU7rJOSxTfU8VF/L8F4X0UEijdXA3L+OMCa
KjnPGVY6b9Al+bXKZ7Pfb8VkdNE2DiOElhpyPFgwjNSjzDr/diCMbQoLy9EPoCAWrJtN0eDfKho8
8swbG5vJtZqeclMs0zERvZTnznC86GSgDvSJrpj4iJQ3C5woG5/5ASOXjYnHXKfmNm8xhh7WmJP8
zViQubqHz4ZPiwGJnRE8C3QnHIzZpOW6SK/GaliByCyizj26Q6Tbr02bQ/0PyoqOBAZ6GjpfkATo
r3MyukPA78jAPnPrzYM5tMTyRZnzA6po9rRy94g+yRfLcK6k4p0NYfO4N0sRY4H01VLT0YW9ilhG
RuVwTGEJ2xck1bmKyb6kAxTaywT4kwLb/d56Tp4xLwUZgmG+xNAti6z+FhNVWp8qFD9+sBTNkB1H
dtL2bBUGbfGV/F15XuPEEV8jM9HmlZHIQS507CLgyk4Dduizu1o0ia8QGM/z3mnAd352k5JKhNTg
eO6LHXlu2gkmt+T8ZVppOV0m61L6uxFC0HAASQPYqplrazzPOce80B3WZDop9rSxRGjjWG8R5jv8
24mdNzsJAC67ICd4Iuza87IfdjExIMXHKJEqz6pTlxPF2msup6Lbpy1otV3RdtK9H4j2k49gcaZi
txBQCl58VvnbiETCZhzBOewMVsp66zvDfmXASQ+mA4/RnlCpDMTvzm03gMtZXRWkUk7nbu6s4WGy
xvmF0V9ShFBNSInU49jSwheJ8/O/KDuT3ciVNEu/S++Z4DwseuOzy901j7EhFBpIGmmcjDSS9vT9
eXcWGplAoapwN5m4uhGSnDT7h3O+o8rSsm55paoXNWv7JQ/C6U80FASQ03tR1mLU/4uYCdrG5EUY
v6cgkA8ar9uVXtdN7AfwvuabiBiDBb8+q7NV4Trzb9iLK7eK/Eh1FFngTtt6Zi9+EfTrfGFTYd9i
s+H/oQxj3tBANZJnRp0UTsht8K3yMst30Pr8T4uuD+l1H5O1ild7zllF9N1or0uIlMXW4RcenpfI
EvEO2JFDOKMXQ2JFKwY1Bn8ns1FvLnAHIohW2ZoAesX515UGQqk7ihFnUeBX25apP3lcnotECbTt
sI4nLxPr0HK9mpo64hgmQiKLDnaWkW5MC8ZFV+TdnJxRbYfOJisBVB4omtN3Bg2KqqAEK7QNERR+
hwEGGsXRQiz9AMZ/CzFG4bdE1vWppNORZkYyS7eyIJD1MMSmoFsOFfG35qTypiT4Ox4oJyyCSVmS
LhoE7eKS+MG2PiLy2VSpz8R+aptTxoj9GiCu/cfEwg60ln5Sn/j0RbK28ox7u4RN8l2UClJN41DT
ruauNu26KhIc7hHTamtdF4wH14WmCl+bqpN811RzjLAMn9NJ+A51b+0WKVL8kf/6mANmIlK8Zpm5
rtyxvQsH24TrCP1hzB9fVs7GEaBdwK+VXbS2+ph9fmIT0TgB2u02dlzlX/huZ0k5PZZvkVqo8vtK
EVuqBFvNteiFewFfYX0Rk9a9oI0AOJP6ZfXr+KhldkMXM6ib5oCPTAXLcpvndeLeIcFlDs23BS4Y
rEK5QhGgCryOVng/ayrADbHZ05+RcYS7jqmcHod2qoJVE8VEOC+N57ZwiWUAkoKG515ndXg7sLt8
5TFGFzOJiRRoK5u7jNz0nCaLUZb37Pt947Am5pHkaB8mWuywqe+9ZJgZXFXxtaSpEA2uutDW7ynd
f4Nfvs3UdV+q7nJYTzP6sJIHzAWavStCf/nCUhc8RF7pfXRBxbpGWCnFT8KM9a40c+tvs6z+ZKIZ
HctpnJc3ncfBJzCL7CdiBlqvgmbwz+log7htq8p9tOeoyu/qtrMYHY68XBvBwO0LX1TpkYJrClrO
TIZfATAz675PvMFZlQ5qqIMv0vA3hpBHDDssuB3OwhYRlNENZdjiFpdwLhjUK44GYmCl5aQ3YwGS
+k+oPDLo7VSQwpS1JUk6olFszmWZqmnldNBcHjpj2dHdDDKHr1F8j6s0SLGgSZBE7pnFSWQ2Tqmg
1LVEK/Gu+pApqePb4BKXgW+jUAFzsUJVTJHRm6H4dXmFNeHJEXZGVDJDu0PXFVvHnpRPPmNVMJ4h
Y1vHG1gC9kHQfut1K5lsXQLYCXgK6iJZuyJyz7kgSGC3JLl730jH/k2cckg4UBfSg91MNRcymfBz
Z9hrfwNZli/w9zjeYbmob66zETWFhYVhNfjTdA0iNk6N3GAQ/TP4Jb/BmR5k3nfvV6I7m+sE+rco
hF18dXFXlFsp85LMcb+Zy3Ulk+Iv61Fig8dphM7bZFTAq6jSiK/yZF7Iz126YSPHSVw6xE8Cmand
FC/uGOZUByoPzD5q88z9Ql2gx23BfM688Scu0ErtmTYnbSKmnixGAMyaqUaW0zSxRK+CW30HXCwO
NlZVDQupqVIt/oGfg1mgJpIadFYSzUz+FYiqGxlktBrA1vrOA4yS8M9K+SQNb60+54Vgvsf+ja1N
Pq4Dm9k9MoU0fGvDVAYfCZhpc1YlYRVoLSKyhgU6H4JU6okoFIApBVkjqK+elFsPJ5VC7tiUYAAZ
GbfjNahttER2YO0XlBs7CpfyYHjOcI8Xs1VBWQF9TM0ODWaFWVWncPAzu6Lor+GPdB51KJ2acLN8
PS3Mp1tGvozS8OlnFHx/uioy5qCTzO5ftQ3u6I4KBx+W4CaTX8JA0rqRvRP0F4vA57y4LFXRsAF1
ymZuUzqzJjabINMZ+82yat1tTM8enyVgzuyAUK+pzxZgSEYpgSLgGTOuNYC5HQdkg5RKMWaaNrQt
mDVJbGcgKij8AJSQYZNxSZKVy7m3Y08n/LUepqUIqCKsukFkEfKRfeV+J4Yb2AtKwQibJ8gjWT/X
X9Qiut/1cyA+OjC/5W6EPdkfZh4QEG9IRTYDKygm9tbcf9qmziqCywnR3E6IdeQpITxCooibJqb/
oT/jMm+mfnovoEeNl6V2m/GA3g9kQT2ZFKXpXDS2u19KO3gXJKr/Kp5iue6A3sybrHGr61JSE87J
56rY8djchz2HldVVjy2vIkAhVLXTZja4jc9E3Io3Ht+536csWX4qssnTEyRvjTZzUTWj34qG75iK
EDQFP2MY80ohqVkLmJiwm326zE85Z7G/wVkexescAXRuc4nYLP0t2XJ/FJrn5NaH0yLoatPhDSEb
wjdPlKzDyVUqsgO8jpixLLngiMhiIce/wQhiFemSaUO0FDlIKwYdtb4BNhXG2RpnW6QOxm2vceIz
QdnRA6oUyVjC+N5XytxXbG3h+zbznZpfMKOMrNimea1Qwdp1GSAhrVB1tRtYeq3Z+ZGO3vPCQ6Ig
JGKAXVfCqmAQHbb6JqiSetmFWRM1u4FRibwBJCjqQ+rz42xaWVZc9lYppo0zLyphQDcKeO/ZvCRq
mwSLNe6jAcPACVlha69zM4DVlOFSIxByR1aXQ9ZPyT5NkFd9EPpGBUP/s/QHF/JFfkKcXbubHBBe
y+akILuY/RLZyagdJbXRwsRzJXMa9bvRHkKPUIbWthF6Db26wCxEF8lHbYvT7E6kAXRIZDlm8HlO
T7wNpfNsu/N1QQlaxabYIHo1dds2PDtWapO62ZsOH2rMZXbsrH50ViE3ukUQZ4wTCr5izKtXMNCS
Xv2ehn3WnRq6UwY44JDKh9ZNl4JOzmMG1LitJd+UMszp0b9n6tMSbAnvyzZt1CuJXplzTlyxYF5M
2hl+jtOA0Psu4DKMEOpzBuIO9ZhkTO1OPhnL2VTX9YOaGmd8GzMvcmvsHz74sRWZeYPZOuRAqo+Q
sSJFHkt74lJxxVbAjw1FDk//5DjR+4TqJKQIbJtUbWActuMzz7+toe7YVTJo+CCzK2993AsVcMUK
QZCVj0uGaIjxo94khdX3RwHxKLtZqgg1x9K2PTMK9vjxd1NAxHuDu2tbR+LkLf1ghn5BvtKlZe7c
mQlqPQoRZcaPZigd99LaRUwcvSkiKHjIxVHJXynG7ICrUphhOZHYnZXlyW8yBdtcJxUpkijjrbTf
wBHOy33rk5V2y5Stb86sLIPiLYyQ0ZyKJlfL3aQaFHu1TJrkevW5Z2lsQJYK6NmxgBDSrUKGpIgQ
EyGIl4UtcqABZnFYUMWhBOkRK16hf1awsumKvqqhRTcIqKRj2MbsF+KmTxM8aP7FaST3OrKiA6Vh
FqFgCpAGpPsBkJU/79OJarV9SkTB6OkoRlEH9YFFiCv7z9guGt7IskK1uJzi1sEaYALdjw/atkeX
WVIgq2h41cxaPFZEshTt8iVVQ/e342gL7eEGVm/exbtpHhiTcYEFfrbxHAOicgdWIHeQPRSLqrZa
LiFC0LZNE8rYvAvQAxBOnnWcni77QG7jrAdWWIlcLmrTzFCzl30+6CwptpPtqfAxTdNc9CtWnLGn
jgjEgvm+8lybq0LzvSVPXlik06FnsQK8O+oy5qLA5HqIjSreD40nXrtyZA1c2Jn9MHlG/ha4YoiG
EFPww7WmfUrSLn6LALL+SRDpjqsWWfGzGONkP9uO6Q/Stco/Tt8Fb7DFk3fSYnONIUaS4LLriUhj
JDYQAr3FSeTgYikaIJc12+3/5y79H7n1/3tW/Lv2p34a+p+f4fLZ/rtp//r3fTXt0qOmHsi9/uff
f43p/pf/cyXqDMvD+NMvjz9qrIb/iMy+fuV/91/+0z//vLQ///t/fTWoaK5/WlY0/2atx+H2n/vx
z5+N+lcnPl/+z6RwO/pHSExIaDswNEKg8P/hxMc1/Q+bUDJuIp/InTjCI/XPpHDX/UeApZr0cKIv
EFskWM7+6cR3vH8k7OaxocEZvJr74/+JE/9frW0WdsHo+o/zb1aztrGKBEhMcvTNHcIXZf8X/jKc
pP/qAPv/f/S/edHLPCPpbrQqJkE1lgZ3RMRI3kCMpac0297L3ccmqYJbR9nJxRECv39Rw+90DcWA
LEzBwINp78DOG8H0ymvhlm9M7y27CNziDlR1Z1b2HPg3C27ZH3rF5V45FWMVtcT525Am8db2En1n
hqG9j2U2vXidIXFnCvsPIoGb145426e4i4cfgxdgM2EryFj2e+2DsIbkKR7M8qhsOb2jt5zvuGPh
wJkx/ejYNQJhCxi/zZzKNtv3ovxV0Lwei9Dy1o1yvKcgGLu/CUPTTVMMk0JBZTskdbPTIStF1cPB
7WBAGckuHmJ90B8lIl36fWZoWxOk6bqiDC43EmLO22CjE7IVjqDNUspkB3GPgRPiib91m4zbhFsa
EvRYdEdhOcVWhYsk5QFPi6Kz/56NLDdjOhdUEdwdftIw3yW5xD9gpA4PnaU6LBCJwxSn9y/SFeKU
EIqRbarZy37wkU6ffmZkvtZJwraojObbKzaC5TaSlFvBZHldStKJ0A6722To0gsCIbC1YG3vwo7N
JragZf6amBt/jIXPBnwQ5r6Wabmlxwwekc9HGz4+9ltt4T5FIk9G1jdBfEgWndKrs6FfuIQl08sI
oK9lL9u5sErCpeqOxtOJ5ZFvKACL7Trrmd/tDZLh6FCggiUs1xnUr2stLeMRklqeEZzEL+AzEcC4
lWIgxCeYPY1jkO5TtwwPunSZVdm+BW9bl3oneUGe0fWEkN+l9u4hU4yXop2pOY3HsRoTc/ZUFpG1
aua4OPAjiFPvlfZ5pGWsNiaopL8eW3ZGBCjbdwEclWurFZdEq1pT+ot+YyBcy7H3vmZBtitgaR/G
OGcuHg/TAyLPfpMlOdDhOhxX4RQrew1YMH0xzdKtp5rGFYtnfUBE4b9CrMnum9Et/gjH5JeACI87
F9i7YsiqysNcje4uxfDNJAhp+UsYzvHfSamxXg2UxRuYgO0lW8r8VweFv2mIiWYP2Bobf1bXRPfL
OFvHZWC3n44Z+iewM+hsqvBbKj9/GHvIvW0uiz3TSbhZsez+qij3T0K0KZqNAKFtX3UPOuEbl1Ys
8MyUA7jWxEqQhbZpvyPCmxRMOkdaAH6+79jv1VFaLLdX2ACHbtW7kbNpWRAhF6ipRclKiFpQbjCY
xAbrHqpOWQmiAIvpz0KZ/G5jfTpTcQQnH8rlS2GznmR9L+9EjJOmQXn5Nri1/5KoJQP0bcZPjfDV
oWUI1S7kN3OjTWY/BTyP950Lyd7TkbTYLxW4jDrdMiIGTduw5tl25Ko+ZS3XdFTPzp2/SK87tRCh
+aZgfD9aeJt2QTVaF+R7QKa1LTX1V60Tn9120OAboqW9J6giOvEo0Ee1vF/h4s0PLnIePCVl4n04
MkI3h2bD5W/QCEerIB2P/Im8UmyyPsLFml9Si35j9sb5eWwjPjxmxutSV3O4GkczX4UoUICLJWY8
bI+AEDEHdmXpvduA/94zv3T2RT8rudJ9HxxH5lK7OcyxmkVSnfxZRrugnUhTF3l1EwmLZXQhpvcE
TcWGDDVnxxzBCVfaWNNpoabnaBSjfhxw+ZMxM0ycckADnsxs28+LFzJlgvzSoal3qCKRmEbHKmfQ
sIrtaL4XqDDOKu/5bthqZT/5YolfD7TxsKkgMG6tlPxrYuZmZ5+RafQwFwZxpm3i/hFxSrDpCjfb
60yoO+FY6gFfrD4O4zIc6tEAuxyt4g5/U3AhnDbZhZbWbygk49VisnZ58JyMLC6DhxE34Ow2NvpC
xnoU/CpNd6zo/H4tm5QQvKxt2lUcNOIzcFzdM7FIkUtCtr4reh91tKyFy2admdGPVTQhqv9safem
KFt66kr0DyaZ+2M3+8HTLGZ90L4Vn3u7WsAi+u6b3+mlWJezrF6m0tZngxLlDzm6ZsfqiQhTZ/Hu
mEGxKph0Zs4JB8ED8YBXvWLR7/hokVRO5SPFx5+iWLzbJSoXuCJYDBHW6uA3tMS8w3xb7hwhk+e0
DuEI+CK56lvKkx0iWN4kI8dMq3vx1bb5dByYAALBEvIjpyF6cadQ3YD4tbFCIW14zstyus+7XB21
Wsxf5JrWZgQafBnnGr0wUoQax0uGyYMrbzo5rDT3vufNHMBFwsuaGRRqcw/OMC7eHAqnre767mkK
ouRv7rocJjxO+Yv0S3dDqDXDcw6z7DwsjT7bnTQ/2ldRsrKz1BDPGSWbEV3wxp5S/dHMngUhmbBC
Kx6W7YT8FPtnQaaNJVi+gREBFt4HNjosLFYS8Xk93THhSiljpja5hUBFqEmo7fNVAXjUtAR8IYYI
V2mP2Q+UYs8mgcBK8vAD+SNum8Qg20s6kHyhvWCR8vGlQi72zLxPOhk/tHFRcImVLFjbMT/GU+8e
PauvnqZ29i6h3/g3rFMj3CVLxwSAiwdfWD4gO8CksY2y2gE+6aVYO2WYvytNbetNpC7S32B55pCp
y5NTT16KO7ZNHoPBEw++dupnzuZuj1wAYfkMSBtr54K5OXUSRIUsKQArB01jn1J2WpfAjrwbhSnz
HC2spVOLjTL1EArjdBiSSwrycI1sHx5CFDTpnZsG4iZQYvhC84EyIS62Hfy4AlNjiasnGcO3fBb6
C1ytd0mV758NVS5WsIqGW2rHM9RA6XxAasFOzJU/qLLZlqQjyV1lSffEf/KYlEJna6bfDZOMOHnE
xC6uvTmBRC1QCHzT8q7rJSE9JBVhjQnYcuK9Df/4GZkM4zywgAIjzVaWkRJAANW/lTIUcIxC+8SL
a/Z1JuBp50t+M4jE+W0gHSEWaxJYOSTTRcjo+vGswwi/WoiK4IMQLwF5oIl3iFsIBsiW7FJVUXqI
KrbubB+8y+wk6jjkWpGDnUViDU9yYvEfLuBSGeVWNwQ8WbxvI8JwBO5wCfzeeSXmLj57vTM/dmLy
jmWr/LeA8BX0xG77gNYoOCQN1ul90NrWG3PagZLDGs0eqVWyzzk77mcsaI8yqcodchJNpHqddk9B
Hmabxs/xjrUKL1nQdn6GOU9UmxS+KEEeof4cJgeQh9S3PSXGnhMsPRrUyhOFpOfvkCY4R47o9G12
7Ol1ZLz4bKske57SqThDNx3+MPnttlNYB0dkzPhyyzb8SWNNUeKrNygBW9Ni3mqYt2zaokqDNYVm
9FgoAjfAxtY3cTEw0URTQ2wHYS1QjkfrNg54HbaZC45WqyBd488YX4QBYrBWuSQKEJzTQ+Gl5VdQ
utkn+pIO2Q+5T4yJXfOA1VRuJ6S8t7FbJ7+lkR2Qaaa7M8ovyUQvCAcyKDyLWV00cduvmlyGN0OK
mG4Fz4GxQFhPyw6ZvX4lrqZ5tRt0mCJ3EdLT0uFzNrFov3orTC9VtxC62fch+w2VusvBZSZxb+pO
nu2YdR7yabZ5zaB0vZXOUK8TTLWHumB5sk7lgt0RNefBjGO/GWsR37JSnE6s40NmLkjC9rmbOimO
OUzZKfsJj8l7Hj7HTaxPbR3Ep7a//kRRJ6O1s9DuIFPP/iK36u9JRMAUM8/ht6hG/ymHmnyYJavB
VenljbWFCCwfQCcUt6VvyH1OBY8TrI3XZcl4Vb2pjp6pq7D94cu51LkL26xCE3meRrZstXaZOGNT
0QSAECmAvbJB5O1REm/dmO0pf4uyv6FXxOvO0p29ikBr7ZbJyHPLFnhvOTWRFAiSw3WdmnCbjJ55
dpIiOyrSEO6DBaVUUrjNQy8nYBxJzHBvsifw0Gk/7B3dMeHVo+pugLpEBysfihORG7A8IrexDmnv
NM+VsTBN0qatm0Bk58TCielqy/2NxkLtm9Dr3os2QD02wONoy9T9BjzPe+jXwe2U5WSlcWwuZqvn
Vp6jcp72mLvGtzzOZ67qPsOt50b3/ajaJ9wsBWrSoQNs6wVEgfmwLDkXs2+3Ed6raxwBN2dxF4cu
ZM5hfxPTkJMXht05BqlToysaIGGmyVb1ASBSxQJxRW4vqTnC9S6jUMneB6OwxjG+1Gtlkmw3ioAW
1LOd63p+8N4dpyN1hTTUfs0WbUFzFOEiS3X5wR62eWXrzwUnfNtbOT5GuCYM0B1S1AW4i+wY44qM
fpBrkxzS2iS5N3l9azLHnDBd23zKM1J84U6MpLFwPKNGxJBC3xrsDWy23xalz7Car0rDhKXBm4u/
k0yRpGe3vAT1c0843XFM0uQlbdyIrlQMy7qLUR5xPFxVAkgAU0bQwcimEm8ECqfQuV+UHX2xUsY+
VjoYxwMq3VtYAFibprCV95Viz5th05uQKC+rgCeJgnuWw6sni/hvxtqrPw0LYSBrjaaMoXYWfrqi
rMhJcdx7SMHRcz0I9hcIX+NNyXdxteZypCuTjufCLUvEGgOFBUmPfCCDyS4uOHbgzmFwDsaIQpq7
fFOKpLiFCBV+gCQQn05T4Ywtg/ARNFa2mSRhxWy4suDoqbi6Bw5u70t2UN+xI71d61JmrOJav4+s
wKRnRkbT/eCRZQJlAhWCmxJglXUXolyiC4o9+7ZlMrhTk4nu3MDiqSgJArpbvJFFbg/ShKg958XE
db+f2U8DixnVE9kk9hl974zqvBHd2iJE4zK5fX3jRsiQybZwq6kEvS3gPrk8p+IYNFg6gn5OfiL0
jH/w6SN8Nspk6D2195wmSpFUIcsnYCp4A4IEb0vg6J1hN/Xq4bj/BYuj9kMW5bcLiPU1RCf00HEg
/0xgvLl6qP2JnW/lKeSG38QMx9fUA9WZHZeAfJBPqJNMEpz4WAysHfI9ZpoATeu9MKzGWlSeXL6V
vT/b4y4pEu+VGRNJNEVmHSicn9lCmKe47nzANaPa1bruLjXn3/VSH3d9T73I7RO1R52QHJZRVm4X
4+l1hgDqFik3VyFQDXwsov+IAsAQW793x4+cueyqgL7yzrSBdrUers9+PANi6KL6fVTpExleGn+U
s1wIw6Dr484T1F51c1ChhaOOsCpmKCFgdNaNjmX+RlH5ouyy2Vre7OS7IRytB8At1qVpVPumPUf9
CKv2v/Py+k13WuG5aux0Z3NXbRcsbGsb/wLDbkCUS7sYmpPkZnZUjg6UI4Oq4Ppz+1K3p+uGirsg
qQ64qaxLgFKANIM6gaNgkIAubhP+YTeToj/AGQhGmSAy3ZNCzaZzl5HZeDt0YbUXYhwvSurqVjPR
njfeZOPRTO3G7AyeLrVCQ8aqO7a79l6xAkW3JGN1oDJxbujHKbhwSsunwSuzj7xsGPB0g97wUtWP
FXHY3xHuDraaCFrPmGdYIPZtTn5DUXqEHOoq5r/vaL8itt13bAjdPTUeYoUy6rZ267xlV6Vg0Lc1
+q1Bn7ymRh+L0mLOdjMjKIfrZHFvnMWnZCobnPkUyE336Mk22OMlwdqvKPqCtRr4tToz9sNdx77b
XUnfJZGOLoez0PW5DjfDFImDEqARoHLNe7uOOJgFDTrgg8zlah5g481XeMT1nFPpqsDMdk/nmpyS
Pq8Rtdh1u2PE3996gxWeB5YPNqWXN22hZ4wbiqaK5TUyk3AVtwXkOVJlQ3kDnsH5bYuyeoOHgrWl
yEprWPVQnH7CiN3tCoBWdyHiL773RlU4mzkfpPmOUrPcaxGFzY4DAE0kgHr6GV1M5Ch6UcizJIog
exwjhxmOawJSuGCN1MwGG//Vr9rpWKMEuwqcYWSEpMu8ZSm7SoeN0ClwSnkDBCsnFi3HDdN2ib5t
O7xSCamYIJ1NEehdzf2BLA0R41uh0WigSCIkY50F9bCruzRwVomqwxfP54i4T1nh76UjgjMTh0hu
B489NwHv00Op2fqO4aS+faOmE5K3q6FV9QSJRENQ78JQTy9zMFpr2kj/ZbJC6zvG+7oP2eRdQkmm
0IoCjFhJImn2kS+bu4HU3I8aby/4FNu6KsyleWgdXz8Els5u7KtPh/o9Jg2GSIF57de+fuyypviR
Lmb20kSlu3JDMmeS1oSbvrRYsxfgfD8RScMiInoh6vBxNPg2U/wzuMrNU96qAalBQdBHVVvWb8cB
V6E/TuqbYI7KXSJ582XJ1ntYKGhxw9EFuqTnnhq7sW5L9AlHYAANMk3FWnjJAvMnnnPeu4hhHypn
60qvxqnsMoZF5LEQ/QVOKn1ie9Z8jOAefhhRRu+hr7PDUNX9txkt/2Ij1P1jMkNEBuGT+8ie3gPH
IJPVwuvOBPP6fxpXLY+sBICKRaP0bghmrt4AHo17sFglO3S0a4XwHLruVmXqJRUdm+y66po71Pr9
lx8iH0Xn6A53WDqqjZ1Sk66MLnzoUU3DEerGr/hxgZiVkX+ZLDfYarsEwbAUh1JldykiDKKAqg35
HAeHzcSQp+/uUBTfoiFRK5pi/ZSifSIgCzvdqtE2Q64WZ+a2UCjQ7LaK35idZz4nl2R3GMeonVEe
NPE7AWPmV0/O/LLIerwJ56BlS9jXwz5LGh7fgEvtxrUnkjyZ95nPsc84cnyJzjMhw4snU/jVhTlp
8EV8K0V1M07pBg8j1nnHSfEBR8lehLPp9g7q02Ut+Tm2OP1Ec01OIozS5yRYWzZEoBVhBRUcCaIK
ThauDE5XnHS7TvvZB2RE+dFHmXlyGcM8JjxtDCfq7FLkCdIbRkP7abCsfUvnM66EQ09A50Qz0y2Q
jsZ8zquVCaPxeYxsgRfJCm+IPdCMy8BloNZHsLVgxH0ODKdfloW46lqA7YWvl21lgytX3Tw8LBjq
10QRIb/SXbGu+9plWSyibUUw5AOIBCgbubFIJfAJaOkdep9UjzfkzDe3E1PRN2EPI/XwaNXHUqA4
pEjNX3Hye3cSp3W/Gxqn34WovNSqWhr/Ey1Gd4CLvGxLfyAnhlS3TZCrHoPH/3Xp1Q5+Un8U3YZf
mDw4RuM481Ncl1NR3dpVinIxG1HCu354yya4P2RqKrZcCP4ZpWyPiXSxX6vAZhkcZ+x0U2RBu57V
yamapXyomgEbQ15m9MIefhonbgT8HCv+Wy10o2snjFW3h4It9qQVDj/IcuPLkI+R2KDSyjAwc8Z9
TnlF5ltdC+e9cnT8XPeQXG7qho3yEcdaaK/DKiqQGNtx+LpE0XSWuPWOTj7ps6X8ylr7yKL8d1VP
iPc7Dclm57jNVB8ZK+kXoy2bQLVQPWubtAEY3CUJnajt2XNp1Dn5luo+1LgcPecTB+34yqQShl+x
pGcBruJNhGlw6bWfM4nGS7G1QQowpzcI31YRmee4rHMRxbshJu3p2jENCe6yojpgtadk5tqx1CbB
z/okRgcsjO8MqbUJ1TA9g8R0bonnsv7UvofypBsMg8aw86eE/ZrXHDiVx5Hz3fRv/SyDCUeDy1eg
NHR8omoYfmytoC2fG79PnbXPSfs1pIu2VwOK8ZzGRTUBaEIALJxfHrQizb6PkwQftFzPIbwYqNZp
8lADMqt2S0MKz4GzLN03hCJlJ762nT4X35HpnwDanT4ohfQaxYpl6HB5shKSiAqsUhzbVdj321Be
T2t/CuRnQUZUf5tbBDHv88S4aGrzgT2HqcNIcVU6pCAC6Zh/rN7CWEQHp9ptEPc0aX5ivOSI3pZg
Yqu0OuSzrZrm41DE0lt3DedL5JDgs4vx+T3KmDJ1yx/ddChEIp8pZ5z1zp6IS7EbbfZI66y2nL1t
85IYC2QWyVFLfhDofOcdHPYeDJf2qgPzQvnYiKRfp1VuvRSFa905JT6KNSV381ZHsTAnrELtY99W
4ttgctljhe3vSUQlH4VOYE/4FRw+BGFw+JYpmk+B5fZIdBphfqUgCGYF6WpgUjzmOGU8rLurlgRd
8BOholGqMEi9BFkto20/m8gmXg6a6GLMC7lBFUYd0UaYwPE/HKIJRxcbq2I8Ve6sn4trJF9u9+HR
hs8S7FSmh5VXUVwtdkD9nQ/DPiZ47YLOwiWtBP8qmpt+J1yAgBj0EnHCo9O94YQyR97b+raNsvwA
Sql6YOGa3eRJx1AGvbv/3Fa1/zvaUn4Mk75mGYYBNiyPkdT6mhPbcaJ0LiiGDudHNQuBscHtfwZO
SfKukgS52OKop8JxxRbPFSHVJoAMXgXDk8T2gCdo9K0V/I/xqV/G4hHU0bJm7Ns8uvnsnHitMLLH
ubxkYSfXHpEVzxXgBchVZXhWnrsc58CwoJu1uy5LU+3sHHONbtvgN8ARcZtk9cKuw3js34qMVYUw
cfe6gBiB3t2VN9r23P9D3XktOY6mwfVV9ADCBry5UYQIQ88iWVUsc4MoC+89nl4HPSNtd+9qRqsr
KaJjYhyLLBDm//PLPAlHYELfaROqh6MkH25tlJntKuqreItpaYFG5PobrkEDL13aSN4I2+AcKU2l
u1wpwlOb+Nib/aoL4b4FQe8pIgCkvlBjdI9BvQVtTV9gAzbvDi5FeDTlhVFEia7CAFGvTsAj2EGQ
UhDc3EhhahEPC5RVq2jM9EU6MAn8dIepwzdt5Bh3zQxSyQo3m+j2QzfbWBFCZzFgv5DoxjjdFGn/
SntOYrqMf8wdFdRBjSWwS5n0a9Kk3+EnlaBeCJX0WedS4QC7mh/w/lL1/cM98h8ZaR6KjD+/e2N+
tsb8t/VXcXrLvprf/6f/Fw00C6r5f2+gOb59vBX/5f6/A/j++mefxfKaP1002F50UNMQpxVJUY0F
WDx8NS2lF/wXjViubhiiCGpc4TX/dNHIOGUYGYoK8p+sYkX500WDwUYSdejHkqLous419J+4aH7Y
ZUD4BUW+9G786XXBsfOb1yVIqFCtrKrfG73q+tYpKZRH5jZDsIS62ZS4aFxPXe8N+zY/LFPcn47R
+Y83+Llk4gdG/N+9728YbLx3TQvFvN/TozSDOpbuxaE45cGjFJobsZLtO62t3/y0dPRAdxqDttZi
x7C3U69Vu+FeYwPzsfX5i4JG3J9LoTrxVf1ugKY8YNUxLNrdEmo9bdZJ+wUlOo3vf/3ZZfPfGoQ4
aL8x7g2r67M4CPt9Em1H8SvW3tPolbWeOqV2nL9o6GLlRy594zfpPyR9EwbOPJzFeKJg9GRN54HH
j5GehJfonX9ahItixg58kOTDsRV2VXaPTpJYLFgyT4Yy4K8GxhoNo6dd8Vp9J0h3i1C3RWfZ5Mf8
tWEeslI9KDNevYbs52pO6TRu547O7BAsPyDkrAIXjqQT2YIdO4mb3wmrd4a7q8alVTo8xAd5whzt
Fv6TZqm2IXty+iAPp5FnaLX1pRe9PKXpYz7ucO0aymOChWkQ3SF9ojMVNCW3pZwoG4nOzm76O+Kl
ZuD1BJvT3WuDDrsj8aQtJosVdgLFxv6so20V/AHECmPAP7UTeL2R8s5VpVyS6Q72RcF9T9+k9QNv
2OP0qMkWNboNeSnGe02iCGNre6vyHSNhRdtI5UZne6Ruxv5cdXdmwA1wLfZbpf/Ui8mRhVXXbzJQ
ngvNk/TedA0H5g6xXaD9bMgolu+h0z2CltCSazgf4WmDREEKcVPLwe1DB0mxKl28u+2NjaPesNGf
HLW+s5ZhryftipCBLlEfBKXoZdD1lTys+jf1Q/zouKuzgcKpTAPviokyuDUM7wxrbOk6GnCKIURB
eftg+mi+05X5kq8bDmyjb4VxM9xHz6PcepUlPQ06T5Dg1PjrqXlgKmQTLAGTWDk+YJuEr104Rh28
AsgdPiaJN+otCbPW61RzOE6hOxqsXIF0soBxwnSjGHumoMpt5i+Wy2Iqg8W7jaZbhxFZSejW3bXW
rem9ypO93m22isuQ79HayDvNszzNE13LWWBe6jp5z6O/gfRLC8X9X24PKvMm/v1PdPcRqTRsTavb
C/fp2d9VO2kT3ikn7ajs8tN4ynf5UTpnf9PZJS3M/3/3br91AbAXoCwj4d3yQ3erTvV5vC9eYQ+s
NTc+1afsZbrP3fponor/23dc6PY//X5ApOEzkJjdS3fizt/pt3lbrcO75KgfzDttx87toG/kJ/Ok
PPz1TQt4y6/VFv/T1mhZy7H+6T17qL7SKGndXrmrKpswPBYKuFDSk3WKduNW36UPIwN3Jti3aSdt
q43uzl6y4RLY1V634995taNsm11+sD7A/B3qc3tXetE+P0eAFajXbTahfyQlNYJxh9gCsc9hcq0O
nkxsS3aDBEXYjkRyxPZC1shcUOgMRNA95CO2ou5dAiN6iUYH3QH4XDU5qA6xK7kkwg1SE/bhVHgX
0By4PboJhLytPZcHeY2bvRoPbX8Ra/b7XtmuNZDFmDpO1rD3mwPWZCZtabWavieUUn7tG0bC6XvE
mIdWgMb6jUkOXSpbZxcRRWi1WDzeqmt1svYPzZpIE7tsMr0Ix8mx3bCrgdrcPdNgO50hc/reYqzS
iFrtgi1vcIdwhbjnMoEwHZRWyLXQmVRuJeSQ2k0XeKa8rrJdV31Z3H2L8tsCyv9BUW3LHC3/DtBF
jY0Zb8YP+TjshZdEsDUgJPDd1kxx4X50gMy/xHeYw1tMShCsU6f+CN7nl8FY4ScbWVq/j2fxgq+O
m9Z+TF77DrnFqRWoTTDvHHCuNaPodCOCSvfBvrmcEA1Tw9X8EZ3I4G6CTXVTqoulLs8RrKFsKTfN
ftrDEhieGPpcxUu6DR+U585NVmQouCTTY7Hp7JqLqHU+ke4d3SPRf2edOfrSwO3Rs1o7qOyec0V2
Su69pEe2ipN6yTrfsAN355Vqz558GZC7bNPF/OMmJ7zeol0eIIJ41p34HZ73gROvajty+KJWA28f
2zivniuXBP5NTzn5VpJDU7TqDkceelvD9T0oGDt+xXKLcY0kICe/w5Mbqt3TdCedgtcmWbfWJYCf
ON0aroPgIWe/U6RM7nV7yt/FL2tfXcuX+oWToOJP4qrxup6dutkQvVUR7GzNrbMVO9FvEa3DjR7T
vQ6kx+y3xCraB9od7PCOAPCqeARrxEv5AXpuM3+RruJ0b6J4X8SziQKQXzXTU67iVrjUb/FJu1TP
0mW6Mw+Cyx3aVQ6yW9mYMZ12FTvz6kG3YUpdhWfsbYflYAo2k/fda7u1+L+JA9m5k3uhlxzxiaxe
gEF53YPutevQxUvlvYz2x+ia3nRIPpE9opf2LTqnJ/++e8YPxmhfwyByTnYkX5efRnJ+N+94ZjlE
5SirfUuUdRs5Mf0AlYNU3Qyu9A7xMHcIIOsrVd/Tq7IqJ5WpD5enrc4sL1b6dOW8G3kGEw5TWc2t
rJXl5R5DDMSBT/IIxbO48Af3pj7YrBRtCbQddhfda+7Lo05Eblqjw2WOsC4OXImo56Sz3TJk/32A
1n8KLpFwK15hyx56xE4QpZkzfA9UY1jbiRNfhkS+ptBTpFFB8UbLI5ihNXbySr52g2vJi1kt6Vvp
SXpSNqrbblVtZa7TZotN8IS0fKpORJFuwn4+D5f+Q9ZWJOea0K4rhyuSSW3ImcwMklDoB4y77CLr
CIswiFZ5uKa7Pki3kWhDhY8gV1oHM9l3DKI6pxkvmrKpm/3cnmVKAUQsxc0KTI+ROvIM4fA04l5a
j5I7jLvyKb9P9sG+JTi5K8qbLL2UxruVvOrCk/EczMkL0+UNE0k/gsgJI715CKZvOJd57MaP6SUd
24cmT9+ZdLgtdH5MI5iI+Ryb+DjSB/tuUVmvmy7TC0QPaAXhp/DcP8AkfOrTMrOLqlrk8YOBBbGU
yTbKC2+OLz5ZVV/Zl/liXOWzeJ7usnlcdaz3CPl+tG/BS3vtL8FzBVdkaNeIc648VjiS4KSwJpTd
rqo2aWv70WuQrrWcQRbL/BKzr02wVa23YQJGxIlYQtVXknd2e29+tZ/kbVk1IyTSC9yd2jv1Rb9n
kdNNz6qgb8H5M+6SIaTDVuIeAd5meouiu75fB/3Wkqmp8NRr8Qn2rMeWzFjn3ryJ/XvSfE7SVnjO
bu2zehE543ptVdFzwOKWSKH1ThxdYcTP8VkKDjK7DOG03+bO83FFl6SdOYasPsmBGv14KFkKk4I6
Ws2nYtmEVUFhlwMJWnKQ2/CxTEHyY/Zpn1THOIKHnKdVxG2bm6xmV7SQWddM8nJ/r7TnSvJKgnM4
TUS33rN6ZoqpH8Cs3FX3vocrKbyB3sd3k+Jb7ux8ssvJYRTRliz14PXA9EQidAJYl1R8Jx5Y0UF1
RxTVjDMM8fyFpxu/mn9QHevifwSfiyEb+hgtNOcpe9GZQYWdl062MG172rEn1rgOq8whWIsKMigI
MTx/KxxwbDLwd0nX2brQ600sjPsc32n8Db8rOcsHtHXOvXIT1m+Ksk/9Q6a+Yy/22QBqW7QM9nZS
/RjVhO8ADVrDJsEnAmCfDORIq4ajSXuFlGD6LpF/1mUez3oGLNgOk1uGmK6PNE088Ng0WMC0HlXO
N+6NF0IaDVe9sFe6k9adkovqRtfkTbsrn5XiNQV5tyqeovviTnn052AltTdGgMW2ccar9HrmnuS2
dvkYOUXllhU7LbjVIRFNMCaJyyBGC2yyn8SuYLuYQ4vREXbPQJPBE3mxfSBJK7HvbXE78dRbk4k8
14vsv5neg+Ii32vEqiGfAIUAt/fQ3dPSgIHGfJKO4kN1xjtTzjYTfXYdI7DdaTVehg9l4jax4qSr
IrdPt3gNarvzOCGTj8JdZou2+mQ8mF5zTinnWJM0JrBBMi65b19NZraixxTJKveG+lCXeyBtOMGY
RjKebTbxJnOqd5XA7yP4JHPf3eeX9EuAx3fkDGcSu3DfccK9R9/xARAJhhZmw4/hIXnyT2AJBAUV
ypaCDQPX+bN6sliTYeYol4WNLEPOx3tFR8kKlbz2xCtfs7kMW+z/it8bVpKf9PvIjwec89NK7JSN
bsYX4Rm1/RGLOU+ABJQu3kP4a6e4OQr0L/m7mu1S09zk0aGTovQGoSeWmNN/4YjisC5J8qrCi1S9
dWnqDl12THGGsp22pGfYce5YfP9Yfv9Hstj/Wb7s9Ebu97v4/0EYQ3r6C2Hs/Ja/ZW+/qGLLC/5Q
xQTD+IdkKLJJw5xhmaZsIgT9IYsRV/oHzCNDJN6Lt/WPCNmfupj1D0B6EB7oCf2zBPZ/6WL8PMuQ
TUqPFZ1+NxSy/0QXkxcd6p9bQo0WFJJayvIX2huWxrFfN005pu1GtUbVrdqQ5aumSveyMQ2bedZZ
7JijfBKyvt328yQr9gIFvFqlrmM4TuODQkDZkTuAQ3Er9q5oqNoaAbhqVtlIhIMhtUinJD8HbZ0+
BWPM/6bDT/l1Q/vj0zMtMujEpad5+fy/fnopJUuJHY09u6Cb5yz0gZRaGabGLJgip821F+ZcVJJM
MY9Dg67z3RTP1ZJYI5REfllbx9jHvF6MvDnmIIxqx3O9zZJdk5fcv/UO7am4aowBnuloZCYVQaDz
U0MEAoMZneUgLJpqnMY1Zol+H1riRDq4BVZhNbpLHqc4YXuKgFcKC3pK6D0YnrJXjQVZJOo/Nj+d
ef9GbpT+9evETyPqModG1w2wM78eECiKWYBRTHI7GG2AiS3rsU1BRRZmNHpkaL3UqNmjdQxCw76/
CWOS7Cap/Pjrj/GvX4uMY9PSRdVAtzV//1q0mraiLk0U14Qo/pCWEfLZDIB371vQjKZISZ4rcZZZ
MNX934iWcM5+3f9rGl+EpZjENjWZv9GM307pUPLbwPejFqBAjF01wTRFyw9RNLkAM4G5Si9fCqBB
5GACEi11GWm4hTPs6OCq80+yYtETkS704RHrPwaJ8TwDbmG8nnRMZMpiejb1UNnKZf+ddqN0ikOz
AesqpSdzkOQJJ06uqQh9YOnbLgM5LURTcR4r7SWXpJNogFaS5ULdQxepnXDIHrFFvxGRCtywohFJ
aZofAHvjdSqskqaaIj3mMES3C+lsU2pydW6pU7AVQ7SuDEPL06DKMHuZ02QZ7CdV2QpWWm8w7sgP
YKuKwsF15M7wlTe51pUvYPykNeNk8KVjBwIRcA6LymZqnkO6jx6joLGYxidyzRSoACfMaBAnfCEK
llvCw0tXYOuLQ0R58N0oTPyzX/TFnicX7mKj6ec3IemEN4R96aHBSfumEYhmnwAaGtmgkdljtVL5
AuOavV01jJckxgxlKv68FVtCP3SxTRep9wvGXbQgCY1scFuJY8kJZcN4C+WOEQ9ZBhH4iqnNYG5z
MtoO4z6krYCLz0sqJkrhFI9HrRRYOoViUHlxGaZQAwRB1teT33IssBw9ZG0Lx2cIRMaqLPi9BkIU
u2tFsE6wgssj5igcdXWUv4IVCvcMglsvLQKYjgHKo9kD5+51owVFWiRM45kqMlA0koVcU0fDKoQk
vQECaLi5GXTupBTYMJI43sgM6T7FoO/OE0R3oOCMt2ZpCE+UJse7CTPP2ogXCjSDUNx3hP3Ju3Kq
TTRVhKV0DH1RwJpbkLZogedi+WpMYSelofY1thMhvIC1KxyIqVjqlVpTstYRjiHV1uWaWAnNAcp2
qs0i8wq959bOmCapnZKyNxyO2Gc2ojUi8CSUmARxHwEjBnhHbjBaq2bUncRJj3YhzQuo1818xWMV
olf0FhvRYEin3WxMwQU8h0C6sLQO+Mh97kbRvRQn0qHSSvSCshZvoJjyfaSXtOENk+/h+ZIyV4zw
6Yx1UjkYqq0btlyUkXrJR3U6NvtcZSOlwlIgWzLhPOtyACECMBRfAG0rywLBADGz5N2gEV2LZlB+
k9nRgqQLXGRSdI1lym/UwrBuU99bAEq18YrhiSJLql6qYz2lvlcACiqBz3JEWgkALKLOTJP40ddJ
uFYNWk8iGSd6Ukwbi560ULnx14FfwrlXklBhU6AJu3YaKhK5cX3PZfLSGbXi6GaZOkIb9+u2lo2t
1SbWTjQjYTNraAwzwJSHKGkNd6Ri7XmU4vE64tr/gCUYcrsaTIzGRnpNuMcfO7FsHRI75mnKUv1o
4KE81t1svMtNmX+QUeCr87P4ucQnRCqA73Sgx8VNx0Y9+dHIzLskk7WXAM8wfWoTJrkZSQTCoz3t
TOrAwz1SVOlBSvrxOuVmS95HtsjoiBXMh2C6o1fJtZRmPHeZPF7JbkWUABK87QdR90g5T64gQ0pO
6fqwRwb4+4o20h0dam+DPqJ/tn4s2CKu902qaxc9a6STWtao9JEen6MxyM45KKVmRRZYxNkMFuSu
LWaGd60R4xCUigTwSKJZ6JsSVXQYywlkYUxkN5QOj8DfXb2YZ5xCxL5gfStb3qLeSD6bHj1ORNBg
da2An1cKvuI2Z3XQd71f8/5Yb1xfH/yX1OC1OfzsF7mrcRcQ3PgcaG6w22oo9goJVxp2BvYxebbw
AutEDGxIc9EzSEg+ozT2+UkDElS3fr+r0FbK0AzAgpi1l5datcPqUZ7wfpoXIab6Lp+66tqZ5vw6
1w1kkEmdFl/LfT4Uwpc+EwVIC3bJatkRZJvEjCQBNZHxNHdnw29CNvGB1E3HMo8WNaGJpdWYY7e4
K+O4ljZzn5tX1YhLwu2J7OmTyYt5mhqPMLjHyB1Fa5CdvAv6cZPnNfpSqiIbGa3VORzhQXNDgMmS
w/ojHh3S+MJqwH3Wrzs9oE0uGTH9VayGRzup+nlbzhKBlxIIDLh3IPZmhQhdx/VjOoqDHZK3uSsG
v/gi/Tk+ATISeOsGG1Uvjf4TDO/FdCCgqQ5NXzzHpmYatt4LYAfDEepwY9WoY/glrX1riFgdC8Pt
+tZrE2h6Sl9BUkswPTXxGD9ZInCYyDeYCqVwLG2eMsO5Cqz+1UiE5C0RKYspSjzFWa7QDWGNA8Mo
eZTBI4W1ML8IKp7zhdljljY/Pttowcz9RkzpR1LSC8vJ4huCMmRsbNjoO1Y3POqjMp1LoTfZJC98
LwBaOI3jUtmxgQfXSNPhvtf1Z9A0a0IbgzsCBn0bLLk94asmKOxjPYUnIIQnv1AV5sDRewkH6S5o
tfpTgLsqMxfutcdx4J7CYnYaz6U0sqpJStN4nDErUdurETMo42RrxZ1MdqUdH+hsNlZNSXqCR2r6
0s0i8Oue5oU2b/BTBRmVI8G9yF60NwmRK0urJKmTfVrHF11jSmn1lXUgLCed6G1TtmAwTIXyJNxU
a6kV2BWUZDQFbcyvk5jKa1EaWic0dPN1jOcsuhnN/DJFaih6PKQBUeK3XGJ2PV9QU3B1hqG1m0Z5
F2iBuslG7NRczU2PEq0hpQk5tYjawvUN5YqnnAKGzySzCYILC4khLsfEHM/D4JNM+LEKsrogXPe4
drcFQXtC81FWbaQx2oGJGI8sV5ozN9IUq7Fxy7RlHVOn1l6ndWtF2eRlkIKIUW+H9NJC8++ywGn1
yqRTRSbySY+C0eGTFFLY4/2ixA0tA8YIDRQET7PqZOMp9xGdQjWyO8GAPz7J3z7n1AbsG74pMdNc
ID5uJnQ6KkaGiu9DKraK4VmPO2GTNqB1xqHkDbUkvHGEkvcMH/YqyUXDS0wjOOFuONeWaW3xyKFy
Z3JzB4VO30I/Zh5SkRXBKhZRyhlwB6r96SYCDd4XBpdKAQ1zSBcFbxALp2vGHCxWQZPsaBIZU5R1
1cU0zcFwcssCgMLINBhaLhcznPJgPiXA0G1LLBMXyOW51fG5UjOgXkxg/0yUR7HYjlNEFUMU5nfJ
UE5neS6bjMxGSZhE4g6KZ7671HFYrGcdWWOe4juebfg5OTKsYCfWG1nNcnTQcZ5GBo4/TLnNRRvx
HZlphuDTRNUVuin6Mpw6v8+nfZqmLGX0TjcPYDKsg1i3cWCrImUVUkHhTSgwqSLLAaZoTOoNd384
xn017kKCda5Mb8sjP2ffc3Xt8FW2sYepCEk3e5vo/PDwU1FHyFm765KJFZnio3arWPvLihQ9dVo6
dywqha3Ar3DHZqcRefckqJybMWsMoaO3y2/80QsbK1/5sqXycoQtHPvuqIXgPn0FlB6Lwa04JMqj
4BfVIcVCe+0jKdoqbSKeg86v1j0N761bEC/RHbKdFKGYmjVy+5SmgzHLlK5RUvOoD7SgxVYRX9VY
ZxdcZWpjGz2RthVN7QycAzIlC1JSTVeFwFk/DwPLeMuooL70EUmwaUIhrSOVi6cjAzcxqEBKtcI+
dAP6KhJ7sCzNiQVlRp/SS1z9upXwcwK/Z51etfp5onGJU4ceztfYSIP7ng7obRuPYwHSD1uug9jR
X5oyZWUXi/NwqlofBHRBwVIlC+iMweRzmyrqOXvo0lg4pFSO87ifEb/iQiJ/ZAXPJXKEgxGmhLLJ
V4/ferw2Zay90YDDQKCiJVhWCGs2o1g7ciQaQroyF0+mQ9dauh5UzTwU+SjsAughHp3J8TVKAXtI
lWQBHdbzp6wnmGHoAFiL5ZmPM5nlS0ptGa0CNN6sWqOgcRjb+lrlKbglExXciTphiEKfI4aqMi6e
VsNggT/tRHQHw7lm0YJAH5hOlTj5tKUTTNSvE3wbXOIVcRJLMH3SK4nvUmdvbPowoHwDevTHxOnl
iHC76K8QmIuxakSdbKeYubIPt03LgmbNHqE8/NAesOkvuQbcxCvJL8Q3rMm6o9emtPPjFljbFJo0
OZXIAvgSvGbOS1CfCDtwIalQ0ljUKWPoiLE/vIlJUDPf5MspBn1XWdNJ0kfpNpfCp5HHwY0aCHie
rShifAqyj07I6usSikpstc2vQ9oFuwamxmESsGfrqiY6YTkpYPoHgtpDbkn3dBRFo42jkjHG8pEa
XXGDPj2YOGTwtSiI5J3V+3ZNKPXQM2seFNZ0wISETcX0wcVp3u3EuFDXo2b5O2lW0nUA5MORcnqg
iZdzsdYE3WRASPuOm9WKqDj7F7I8R9HSZhkKYE2GReIHaq014oMRIgO5vaA6HdQhaC95IqVI05g0
0B6ahYxxB6qZZVU8gjpFrVW0nUS6e41/mOVtoDD2oixG3Q4jRXiBMmEZipT+SZWTYVuWAn4vv0k5
f/Nac8XazPdCZvG8I3LYhw+zpoaYwyjpWI0hC0Y/NRFw6CvD2G/WrO6oHsjT+CEYIh8vkxg4OZIE
CsR0HzSRviMIA57bxMCNH1/ttsCtSe+QrgT2kiNJidySrLTI6BsRwSdz0Io1ykBhW6zdXeqwEp9C
C8Mvp1XZ8YyKG8k41El76ka2izx2ABAp/UcwxpTg9f6LJTcj7HSdtBH65jmga9xGGVGJq6bkTnz/
YBnoc3q71GmSWXYVodjOM/0Ygio8jzXMcT38Wlrv7UFdNnFDIUPcJ2E8zjolAWpvreu23Kpdx4iW
3q+HPufFShjPdkvOfRvAWopFZt3sVbBrJb1TDGBx4NHNXLFWzBTVELwCvqlVTox4lOWJEEfluiKH
T48pdrSFem/7ph87qT890FzPuNdIElcUdOMoKYlma1FJA0YSuUnEqaCFEhT/SQQlEhG1jjHCzkF6
9RMctxq4OE6xlvXuuJZ18ZEv4a0N4hsH6jZpyWZQ8bWN+h6FvjpSjUc4u6+DsnIi32zopxwViyXK
PFl0dBpEh01VGM9KGjc7idGpAlGW+DilPquKTjeTcRp0EnOux4saVWBpyz4XrnTiwDAIYvlksqP/
iiw85aKUPxEakagZT7B/NQHiidUII/kJhqU+yP11PFrqB9eTRfiQ2z5oU3mva4qMnwuxyA7YW+a5
1SJz6meAQ4CApF55ghHxYM4yKHpgHicNDXSVVfVTlMmRY1hTcm1MQsmE+YCV821uItKqMLgUdmZW
37ASUuBJSAH7+UixXuVmfkybgK0ku3aeorixyyn+RJxI7MqKHmVoLmjXoHSMtP3sfGb48D84d9hc
q00nnzW5l90ICvExNFTzolA0dYrCxR+82NAV1cpOAZyEhF3yqa9TBov5wMQEV3R086ep4PGdaDAb
WvmYlgHupapGXq4CTxyUZzPAgEaWT3N9SdYgRuNqzJVB3+harD4b0jhupK6xe6rvTj1LA3TYdny3
BqHEqD+ahw7DvOvP0ryTfKKlo66glpEYK8nJVA3AX/iWAj0yxE6ohTOKWpLRoQsLn1EooKalI5Ua
2E5ygSdFKOrRY4vIoyPjjL78oYF4jKivpLJl2SArp15UWRAHQeCUYhe+GWgitNFZ8cXgO9gHQ5Xv
6d4iSG3ORvNF90HI24WxvMYSDpsH4/gd1X7DSeOZ/IkxXrgvoWp9+2U2HUZoOy9NpiTXlomAtCJs
Fp6MiiqwadAkaCaUP/dJQ2MiYo2rUGeyJkOnOUoNCtIq5fo5IIr2IOURqWcr6R8bcDoXvt1WtNsu
CjegHCn/isX4YNRB6naKWe4JJviQ2WSmpSx99L1PmT37c2iqHdDr2oaUMDsyb31s8zHyfDIP2xgb
P7pjnG5mSFzeVAMWAVnWnqxEX9pdpvDcwaK6z+q+3tSRxqrGTIIE9Fcsw/dcsT8ar5GUj/5iWqQi
OpFq7S2YI4SKNkFV6rORr6ljyRDv5Zbbi0xj57tV85yajYGkxahp1kOlh8y8SauCps/UWz5R9UV5
FY1Nk0UlCCmRFeKc4JhVBcQIsKRsk7Shvbw1lFu0NN+2RETvucdfUfQwKbIllpKRpQngM2w3sHy8
Sq8ATtUQdw1zi+2Z9KnJzFMKRVuSOE06K31ticY5TUEfV2kI32R5/RV5AxTuDH/G3KkusvYmpDnD
HiPslIIJTds3ueaqpL1FZrXl0u0+CN00MOEH8nUhBY8Eia9lgV808BnuV2Gk7RJ+9ZUxwTauJaFY
h7iYXSJxAKP6pN2GqNiOxkP2SwRvQktVJtPYp2lf0yhhJOjI6Hcs9PQ+ZGEyWExLAUAfZIPNDno9
cexA1pwadjszeapV7dDKGVfzup1SEVXm0KH0IcE29x3cpBXyVX8sA24UsuhLD0nXWS5jV8roeo3G
bfpn2Rg1JohuvRHx1raVzsk0mpcKWevwY8M9hfnwGIS5dFAU8hRU+LQrKELhxoxTjcfuYO6jRt/J
KhSRlSJ7k9miWVXQJNdyIXf3ErGkdQ8tzEOsTgWMM0W8VvrU2hBJHl1ZIe0T14XxloMsfq4B5t3Q
1YiwULsRxE5MxdY+68fm02dKsM9VSdmOAjIx+ff0UM16eaamK17nU3CeSOPDYZvC21/PeuRfTeLL
uEUzFIVfQTd0iJjWb6DKQQAVHYoyqDF4GTbIQp53kvWYAzdS0vIu96XyXuNTPTJz+eLxxKJFpiUF
A5ySam/6spweAlNfGxVb/VRMH6UhLnZNgR0hiXASZexq/uYzS79CNf/4zKopykQLFE2Uf6QFfrKK
qihM/qAktQueXH2coChga1BCNgElPHq1j71muePIXfEZKlxIDUODfQxL71gC7l7NsoixmRnL38wz
f5+bLYfSRFIFK8p2UJKWydZPH0sBjB3MRlC5MpJ3I2oX5lEXnw3mKq9ClRbRxF9VoIPtv/4Kfwx5
fx4C876mpDBSFnWJQKP+29TQ0GbO6DaiFqeQIMYX1ApPOuWujh8aD2WsvDFIfJzgptnmgk4OQxbq
UFOTFVUV+Znan9RN2GghPSTHjEfaaYjUYmtUk+LMAtO2DCIB5i9xGVLVEsOEURodhh3ftaWrKxRt
g5VayW1AhOHv19UJ7AhJ9FJy83Cw1tlcjLYGB+QA/TL7ECaGrDSpyjt9wQm13Vyw7db1B+SYcCv2
c/9SJxLGxaWpR4gbxWH+nbKayV5MJrWUqMeS/jFz7ay49Iq9SjXe118f0X+Zw4LDYrTO/JFMuC6j
Tf76TVpTUXTjUKGbCNrkDPW0tqAOnVDikzU9z6hBlW6ED50pkFXtk8+Iqa6twIJJVn/9Sf7lTNeZ
i8t0iCg6IxzD/O2D9PwXWAMi5jd4fgR4A5NZhTKc//pdFjv3zyeQbmEiMBHxWCpZXE6/3QOKsOSh
N9ILOcC4WAm1hqt0SL8Fw7ypcjZvGftGf/OLgd79/S1NTaUIVtYh94LZ/fUI92Xoc0c2/gd1Z7Ic
N5Jt2y9CGRqHwzGNvmGQDPbiBEaJEvrW0X/9W6HM+0yiZNKt4TWrSZZSiQiEt+fsvXa7JqibmE+p
Xjhgcqws/vagj5OS78ZvedlFXJdJ8l1u/sOkLCqSUtxZtshhM/z8s0uhMyjdC+LAFqvRa9KFbpR9
gHPp/k0+/3FtvTzbR4JhOy7fE2/Vz1+SLVaHVdW1gNXbcptXILWUxJGvwALh2m4eqiJAZErQNkmN
T0WAL/bPP+zvvvzl+7Os8xJ+ecvaCCXTvqHM5AYvuIbfxpqStYPfrkbuNbQI9Qr5Fwn/xyHLl/Z9
0nQsiY3Mcz9qGGJjGKgKUtqqBo1Vg3b0UqaqevzzN/t1/CjLR0JjMTt9C+XLz6+2GwWsXw9srpfG
ERRbLLcTgZQwipicf36U9evPyLMkFGlTCl8hjfj5WZSMyArSLqilQLAOeo/wmr4aUUGomWlyIEzY
iNhRdrOFArbVz395/K+zU9ksRS4iJA8F0sfFSAvC/hhhDcwN+71JyytzbF4pbL4CZaMdRgu44sAX
I5RMIu+eNv/rkPjTkjpIxf/rbumUUL1WkNNS79OfP9tvfoWfPtqHAd7S2iO+no/muf4B0tutL9rP
/DS7Pz/ml/VYYi60Kf+z5bM80aD6+ReQRq4oThCpmYjx3ms1NmLnKXOaBtJlt9ZGsolM/KsDdB07
DTmbjEr9ZSr9Oqz5CChyLAa2cKDh/vwR4gQNA5sCg0CxL9D38+FaO/VfvulF8fTzSnx5CmIu08JG
z4D7+SlmmWT5YPY8JfEew8kjb6R9KtA4QY1d//ml/m5YMYGUQGxkX86APz8KLIZv1m7XrJ25anZz
6L3EJcYDu4vEtnfRc8cKMcyfn/m7r+dc9HSW60hBr+rnZ/oN55cxAQ9BC/Qh9NHdy6j53Arv0EfO
+5+f9btpa19sq5bn8iThfZi2tSFnAjKQSWakoa7IT+UUgmKCYinnEWAX6CspkS+GFspIOCD9r+y/
/Jq/HbeOMvm2Aiuscj7MD1Ajhlm3dbNupDj5aLqOcc3ptA1munnd14mf5cqykhiXdLlFLXgH8sL4
yzv/7YcQ39f/y/Geht7PLx2KAlnhUdGs3bF8wQF8N5GEMVntQ2VVTwjqbtm7YMK630Tkk09Xvv3l
d/h1E8IZTHXEs5GUKUb1z8/Hi5p3oQ6bdQ80Yp30nANTswS+Rir3BRCkhaaqEKcbWVPUHX3YFJT0
3Ghl2Ma6bR2i6CdrmdL5xstupDt0U+aKHDFz9ecP+uvgJJvIxLyOjBKn83cv8A8nBVMVXjS7RE9W
g3iMqU0cgAttPYUOfe6N4S+7yq9LJ1sJnmqHOC3GqPjwVvRgy65NMosMG92/p2l8zx3X+dbjp/zz
17J/ff9Mch5mSo9gNhR3P7//JAmoKcAtWlu1vTey6mV2UoFnSN/SLm4WZGdkpC1NxabOi8MY2rT+
fHPYVWhJOjOlbO5RiU2iUa0gh762UvW7doBSXxW5vWtdDhN0fc8QCjH5ZoDhXRt4CdqUVe90WHXN
8UvYFoc/f6mPvxVWdJtjPz/Vd6Hix9V46IpIVsTwrjtkq2vXhfQ7hiUGmFkEq3go/rYuf1z9/3ke
t6zLHQ+n9eXPfxgbUY7kh/YK8QrIMY9lwuVOh4QO/vlbfVySL08RlqUUXQr7cmb9+SmZiK08NvN5
bQczhPsq+jyP8Wsr4HRja/YvHeE/P/Dj0OCB1MZt6XGowabvXT7QD19rrDB5AgubaJt6tODq1EYj
Ur/ZjfUF1CO18P6CWilF8ZfnfjDOXm7wTDSBzJRDIipP8eGbukDik1apcZ0ha6QrgWqnhGaI9A6z
sHYONgD4xE0e1fwtkuq+MOMbqYqrgBMQKL0XG27HoocY85e18uOk5GNxUWCN8oTpCik/bPIj2cS6
YC6s/ZpaVjCGYl8FxIvTZqj2f371vylimApz/uUC5FvIyz/shSmcnzaDAMkaGGbkAxbhMnSqlfDs
GfUfBo3Zs82VnK03dwg2E/rOJVJfUEMlWOCZJlU2xJ///Jl+MxyUa3uXj6M4Z303IP8wHLpaRDyL
AiThqO1GcxZZOvUFiePNbzRfXxLytJZhnEWbPz/3l62aMFQ2SW6CLkvw5dLw8zhEKc96Piag9nT6
LZMzVTbfy9N85QPTAmabzFdD0ZVHicxv0ydpAy8vr9v3P38MKXjMj6evy8ew0elYVJVYMD/+JF1W
Oz11in4tssF5d6vgU9rHN4NpQ1Lz2q/p0MkHZDX4DTXxk3cNsUi7LJtXue1HZ0M1+5SIqquuT2kD
wAJbCI8kTJLXyuZYC7iNApXN2SNr8KZCX7JPSWjc+8U8rEszg8uQ1y5hTrP52lYz9XpR+tsu6jo0
NkW9qYkIWNL8JteyyldIavJrAFPbui5Qf05AaMjItvfQEj8XuBoOFj35N93CtG7zkg/Z4ZBK7HJT
2PZTPTgUUjNUOGpI+51N9/q6hs+L0y8rb3LdztCS4P9EtZWsOIxmwSochvGUpbW4blWCCFzS5DyO
gwUHwisJXK281pn/Mhl/Myr4JTg+cefBaPHLIkH6FOkNnT+sw8J5QE/0yEv9XHrVa6ep4cd0+dxZ
48uhuzwZX/4yFn4ZCuzK4hIa5DBDffHh5DbXCSnQWdNDse7cd5XVwaNNf2dHoNeT2/jjXw7j9q8r
D88jv8iCt+jZLP4/zwCQqYWKJN46kEfBU2chD8thKa9yzwy+EBksY1JjamNJ2vR4h7RxeM6o3D5E
WePB0S3ltz7pGYjJaBzbHAHpwshiB7NzXdLdCC6rGSS18Q50og3/Gs1T6/EfMoFbgOVHQEmfLd7+
+RX+upoIJi498+8FASk/TOqM7Fu/QY2yhtOMULFq4tvGj9WNqkbGjoyCvepRN7coYu1/hs5/5WOC
7cP/PhqUfsL7/O+sTv+HIEB/tjptCfIq9NfpR7PTD14niD2uT23fB8pgcXPyGPP/ep3s/0iCaLmP
ci0VFEIuf+tfr5Pw/8PpgdIExVKukuyf/9/rxB9x6eHW/g82iDH/P/lht/+sukSP8XuEX8t///lH
FM/HawwP8HAKgYQW3CIkh6SfZwg38hYeWUiXkMA1nOtB+mQgcLv2SiM6dk7urEgLx/YdVi0iDq0P
jYvZtnRj72+71Ydj2vdPoqjGUjPlTaiPF4U2IHMErv2IListYzh9r4F04isUvf03tD1AWZUdvarJ
jW7o6IXtonM8d9u4xDS12iDBmWQi9wwtVezavkeQUUt07QbA4Js/z8DffNBL7c+TAlks9+DLfvfD
ft6TckyfhFdW9x3hDWi8tk198AJEzmhellDrqr+VPD+sY5d3o5jql96M57CZflg3DTI3QBoCK8V5
0uVzxG2tjO4Niw6cKScEY8TurIyge4nTSziCHToLpx2dhSZddyHUBGZjSGkppW7zz5nzv1oT/ncT
/v9cdp7LD/sH9FdZhGUWc23/kfzFX/kf8pf/H5I5bfP7rfcfvtc/0155//GEY3n8KWVW/3vZ7d9Z
77JYUJL0PQubGpskw+Bf8Jew/uOyUrBnO1QbXFd4/82sp2v284hiFeLiyg3hcjjkU3A0/3kQB62B
sMH08lMkIkKbPdFiux0bG3VRbSJ7OWksCTHWjKqG1/o00k2BKxXjVsJvrtAfPialP5hfZcSaciMr
2U/gLKfhs10T+fSW+ujpdmmSC/mWIie0FiWnQJKTQz3P+AinqrvNUO8WBKeKZqXtBlKr0WYBSQQJ
+ojFBM+Zy3BFbesWPHsFCd5B5kTqhBE/ZNp1lolbD/mD1m013EpCsfIrwxfZHURsae6pOcDBRcWp
z22eiacUJZhxQCqUlBClEwfFMlBzvTOMwAXclxo5UIuOVGs6NcWg8/hkhY27kxIAK9xYf0JASB4V
B8Vm7JLwnlUGiCJVrlq9Y+hRV3ZiofgaMqfD7Y1jAjM7JrZ10FsZOWJF0RYnneUctsfeLR3SnQfz
klU9UGo7Auc1uQMnZd6+AMq1vesw8uNob9My0ruQU4t+h8JWhXuiivOLWnbIXsO5grub0hi4sUoH
poQqIy9+nL26XOXYa6ulrcgXlWLQ287V49bK26FYzoktHgaz9eoNGYMkDIks29dRiBdVhW5FWjOp
SoW9RNNoRKvUJfH5awzFHxJEIYqRYkXrtoswRwy5iOfB5kwkY6rrDIqm9jezTubrsO2IMcgvRbMr
2Q84pZZjZMXmutLudAGHTbLDgB6DSMTJNqMm2ZTFjCsd6rarz6ROVcFBEMcK1RYB184bE6gwQwlV
gpEHnii7gK1tj/JLvSZq2Ojuc6Ibpm2nvPhS/RwAnt662HHgubu5uAyWtid8dEVOeQefwA/zGYiE
Vnpor5ENWulz7RCOgRsj8NuVEnQvdxwcca6SmIz15L0nZRudop+MkwvbJUX01w+Tk5E/BdRyQynd
9VYkxbXDXd6q9mq2+kF8wlXTOc8DoRPAaIsmJ86uH1GzweGyYrcgayS1nUdUDSYYD93mcuUHrOyI
B9HH7+HRD9GtR5DCzOhPG4MbTZ+7dQU81BpfhUNeB7zbcejucVSCH8CO1JPeLMMgXAW9ICRlMOfR
2/lBjAuPoJ8pQ0xtx3BFzCKOd0QTVcOyJ9QIj4ozN4b10qiOVn7QlT7mLotvPq1opJEesgjtTCQn
02tAs69hraopX9nSqqKDJJzHQOhbUfyOVsLlTuYR/4cSs1xmaaeFsxLUp3PUhKV2/WcfkyIJeSM7
0vTVi8bS/dx6YgCsWpZualqLpEmTkKzemoI5ArWycp8qBThWAZzwFYprgfHOO0UKLLtaZn7ADQyH
JyEih7iz07I84CpA3o/tAbbuPTpjNW7HaWic18qZ4LU4Puh7amjakQ9BbtXAVqxWIpPM/T577CHA
uwQDOzpeZ6T8tEs1t8FdYLrQDoQdiJxwKJMwhsABq3707dSFgjMhNj7UjuH5tyEVf959oqr3cERR
b7aTMEB6R0a+7CoSFZea2OMa0p0QD4hN6apozElgQ2LTJcvH07HzIlU5sTC6Mc7EbuJ+/4JjDN9m
ilQNUguy0xcZG1wv6hE950NdThjzSE4jdaHuSvGS49Zb1WgK9pyW/OYYpHl3pUednCYHy8fV4PKj
NklNmbII49DdyrK3Wk4LHCpqUAhxfzfHeIzqEE+DU8bFwiIx7+giBLnRfglP/4IHvhHcsSAcAU9a
xgXdsmVHtW8RVWQHQhI2PoWz0X5KNcbKOKaRDFup8ZzdgD3n3czTCeAPf3dhEgYALkMXBzlYkJMq
QoeUVQU39exDYyaKIXxSkxcCpEC0twsmjYtgnFOcKEP+NSVe4yWwuJktcldM1YYkkZH8ErSe4Tpg
EDtwvO0K7nZE7YmOJphVyCiNeyIjtfyM28l8SUeSApbE7hCDEuOhvLchhJ8kRNWF2dbUqaYiqX2S
RISJyUl3aYDbI+5VS/iZjoDsVYEhcVuaXXkj27i7Ly3fzvbloE3+U66DxKqONoFNpEUXpQ2elKLK
yd0uMeYjn83krTlnD2na8Uom/I5m2FoKpnBuMvzIpuVYTBn64hAz9GNoGw0wJUCx7fNUD+lT6PYN
RK4xMJeBn8XeMgxFdaora/qUF1O9H7y0vglNTAVBCCQ+D63obqROdsjiLrxCUcf6I7D5kBDUBPdC
9MZxCmdmpDR4IbQiMd2SpoW1CzWn3tIaRDabogA4mpNjfAJLDv+rE/5tYHUg1rNWnYYhmg5NCts4
0hmRJySjvygiCNC8TnVzJBd05hto/dgT07mQzWScFCHtS3tw0dKK9l6LxmaQ2eiU8wk36ZRpVSLm
H4BsdY3JWAZzO9h5/C6NahcnBj1jjBfnxtPJfUro1q6sEvhNuJZZCRoYV4SKqJewG7NPlHbk2lSC
sUO2+CGYqvCTOYNtxswxXNtjNh2Doa9Qgg/ZXmRsIIMX4o7ySBuIHesCFrVJ/sK13pU4mxroXXHv
3cmLLBARSw1F2JslEogOyqXXsW6kYkzeBOUP4vDKGptJ3hg++p6OEZqZ/j3ZIgmRiGgg0TWr4wCR
YdcVE+i3dk4fY6MvSdUKQKt5iX8tB6ISyRS33gJI8Qv8cZB/aBOhuu9T/8UOEyp5UYjBk0SgfZ1y
ehLt7Kz80vGvA7I537gwfE2zDHIW1eEz2Yhi21lxd6xyG+givaBzY/rpXRBDEppxI5BXbhvOTe+U
+XUW19GqKrLbOhYEBHLUhG0TxCtc5NBWLGKCOzQEBCNGxZHF2Fg5GCm2AJLNzTQhH9QkEh0TuntE
t+S1OvplFO9GXHwP2sJpl5paXo0i93B/BvmzDW754DMsWS4B/ZVzeivwIGDpd+eNLIV4xt1OErGZ
h+FSd0AOuT89lOV8PY0C9SuhkTBFC1WcJG592APzNrGwGzu1+OS2/ZcomMxtKJ1g42VY0LUFhalu
OmuBa/VLS/bvg0K8vUEZHu6SPMlYbyd7rSuC+aBqH7I2Nq+qFlai7+S30zzEe+3BkiFX99pz8nZX
GzA3Z+6EW+0N5ZXAmb3gBSI/tuo6jG8ZEw44VBTd2dYLqOzfllRir0UXhF8hSSSvTtmVd15O9osu
23LXy2i6SoIRnykIlXFksVNk8uVEvb0Xs9U8YbsCgErtj5dv3hYdExm9ur5XdmwsC1YaECBiIxW3
SDPA5pbmMLXyefCW5Orkr86MSpuk2aAblnErkttQBYidx1a054oz4ZUTSPdYzh05crwioKwICNw6
a9wl8VE9hpmo8Y/wyed9QY4D3hX5yLk3uW11bLJ7dVm0c0binRe6FtMxrzp7bbd9eRLQ0GmLMGKX
jiE5hwd172BBBjWADzdYhKVXLEP0cYYhLxYSi30nHCb3vk10VC3d3jDeOsjJxyDT3XXjlFg16rnq
NuyvwOdkWn6JJtDASCCxCNdN/ciwVstmxJieTpCP6Yf6q5yQDa5DGtDt6NnXWiYaMS7IwJZO2Kl0
Obvh3W+3SCTDr3bEHSBOfUzNjQ0P1eHWso0qjmXchzgVupegzogYuybqsOxGsTpiMo2fez0MnLB9
LPXSKU4jc64Z0U15hdB7IzKCDa4UDeTBATxlItBd6RZobZ1xsVigunRfw74OiLhJu+MkWGPGvrc/
qczu96Yu2Dtkka9C2yu+QbW4ThMxoZqfmlNeICeMvGY62qLLN6rW49Gaa6yRlnVXuaj+RZZ6+9yf
1YuM9GMRoUAHwg/MPspA7M3KDFa1UVyVHL32oVNAYDf9Ylv6mI+oHRHGN6to60vdo+KtX7o0J3bX
5mTf6YZSSd6x4GC+Zj42xUqjLl1w12ruwhDNuVtDSyg0ghoCZvV1Tc2DlzQE06rxCTQcRp9wEVRv
dNX8/qAr6JvUjMYX3KWvtR9lRxfLySEKc8kkLz61ZM5wKpzNLSYeHHzKGeZh5YxQaiiqV5tE9uqq
JWboGMWQ6DEIFouqDED/pQxiO7HvU19VD0WMBiokW+KF5fe1ICprG8Y54TiSs41hqRUC3WEpW0WS
qtRvDLBpR/VuXmNTL++msvJWZca7bhywcKMM0lvLz6Gz9UV+EohCVhwGmqUxVvewj8ADOmI6uG0O
H6y53H9zIb5lDqjT2SJcb8J8sDQnAFt5r61FZ7CNeyNoPs7DC6SIWbIIazc5Fllm7NrEmXfTDDZQ
T5XLlcPOh2VKbM31MBSQHKw8CTZqdjsAGT1emWauyEGcKE0sgDJkS7clgdIbq5OqhhTiixzWTubX
99zyLRgK/vdhPeRcjWhkj9F0dpIqPIelMu4hj4gtknxc6KbO+JedS2IeaylxqM2jNiL/DTd4dY5L
7oncULkik9FXLinuGZ9I9EnJIqXRo802uq+8IAVHmXX3Qk9fwDKFw8KuSDpPwrrsKIjJfIWZHNM0
7Iz0JgM5cuZfGu9Q4Ho7FtdkP0d58chlt/804UW6xS3hHlNROWsYgvmNjiRsEURIi6xzKAuQfrDV
xdhde0Rbg5cbnwX3gme/jKk+2kT1wdP11kxN4LRsMetQ6uwwO7M4I299KK32bDWpWAx9Mh59c6zf
8PnPB7YZZGVmJT7B5ijWWexXN2Ffjk8Vk+W56h1cTH7DqS6iN3XkcPBUl5a1jl2doR5m2W24R7/J
iAOBmghjwS156j3Rb8tJhkc5j9DnTC7a9DvSA1VoktNy9ww2RQC5bNPNmNsTvlLY1top5Qs3lPE0
9tZ3RorTbFvW4UNlqgk/TfMw+xidZtdm7QzJb4/hVyz9NqK9YIirluC/fZdWVDvKjnYuCberKnSC
lY+jt7dgmkTe/Fg5RQ3qKbRZpSgnxE17w4I9fJ0b2XKVCIGdxKGj9uRqdstKkIEthGvtvbG9FVln
bT1b9E9xFOdrq7psKtIfV0nQ4ndWXb2lVlw+lL48J05rLaPCDvf2xBk5alBTY73PITASwUz0pXXy
LVI4yoF7vWGa3W3jeTXs2MQFXzxMPoYI/B4EW4R1s1fYm7aT71D9di9TtmIaW+ZbbQbhLlTxtIDN
gRYu6eUuaWLkXV4Kx7aGPE/UULFnP++OhPhM55m43XOgUjqUBpnJo+U0HDQi98CXLw50ktBzOFXN
wdN+cCvtrH2zO8RWCoSgNLsHv8WjoYbYeJi1zu9Mk/w9lQJNdsNavA4phr2iyjDCFQEh0HCOPKB5
Mt7VKgxvdBYABvCq92a2oiNZjNPacitvYXPd/ZqiWLukwaGZh5jlH7K8GQi/4NC2Kr0ohFxi+5uR
uYgAHB9i6nXixVZz9ZbNNbRP+tvWirqN3k6JxGHfVHBquQb1yFnSC180FuHOC8l6Cil8fja92QWn
ZLjrwi0wMxDosZLoSEj5m5r+QEodfgLcHSvIOT6WpKE4kLrUPedJU5EHO8hbTbd0m1lFszU9N3hi
Sw4Aysr0DYc5EPuZoLqShAXO8rDDCM+wdr2JDMyIMRjWyqFpgJ0rgv7QcmF0i+wqwox0FIM0t1Sz
LEjQs3EYrOQEqbZfF60M4LrPw6KwY8y+ZpjNX4m5NuNlHPB+9TySBtmFl9DkED8wcSWZRcUOZoyf
A2eJLQgjlzBnxHjTCpfFWwOW6EoNfrzBcsgdGlKLWtNF7rdxUhcvU0KMoll16c5uTIPwsbq9BRIR
n6apYKaOBQk1BRoicQnc06TFvU4imnws+x7czFZNNyOm9ucWOwY96Kh8EDHXxAVB7M0pI7GAvJvY
vcFyMG3ZQIDCd33+TrvfDhZtTm+n1rBiC0XPUifqPUAkcZWP87C3I8oyi0rRovdgp23ibAIeqmKc
llzvTxJnGupg/BhGkQ9rGdKlp56DS26Bq1WtE8cwztRMqYPZcji7yRTfRz01H6rO7tZsxYxtsJDx
MsnNeVVJmtyjDs3z0Mzt0bBNdRd184igTVbLzCPNZSB8clH5veD4E6bAfQt2Qz8ZCN7k3r4Zq95f
5rK8cP0TEh7bsV3phGAtm/DkJVgAjJNU2qBFysICY5f1wYrqfLfFhzo8WsTAEHXjOGTiIS4PVk0X
BWeyLKe10UYzqG7/UuaEqWOxJzmGei8N1r9LbZfaBAUdknkItolWQ0DVdepKjIeO6ZirHhrbWo5s
XZThx3qn1QjmnOmbrVViZlv7AkmCSdDuwyQKuRxFCHbyLp43k9frzzKXl/Pz2Flvhm6jBzmlAoam
Mw+PkeY6K0C3beU0krpjEXhguhX4AkG80KX1RfEnGF2Tk0IO7jWsp7chzOzrbuC8aU+CE6WhxnvV
mdk6F3P2tSTF7d2MLcHH8KxXLHHGZdb0ZyFBVfVMYouLO+FLCnfeU0h3cJlEwrkxa6+HGTyGeykN
yuOdoGBsmdoANDM726SLCNbUssEmrs8KqyouVG6Tae+OC0eWuMUD+zWXAUS1mEMH9JTiWfcjAT5k
vy3zegRMU89XCO24nxAuTpnRecejOOw42n6FunWFmaXCSN1/UU0HNWi+UBa8xrqdnUoQeWDViJeH
eRMBNwLoPqcrqs72ISV6ayMZjwvOBeDgp04uYddQWsCdMbKgj2yunFkq3MLloYovG0VmnO0K0CqH
14deQtcmXSQMjU+6dDg5zbP7KU/q9zACGjVlyuIEklQbG6/HDRIjwImCN84xol4IipnQiJ32HnM9
Ria/VJi6gxTuu5GEG6NE2edLnFiuzKtvbWZlz3DCdrbLoinJoVpFHUWdPo+ArJQxVqy0cBDvTK71
hroDyWEMdJJl+x50o1g6sgEjXwWnua05B5r49vajTs9xj2cuJXaPkWy+NEU4PtWR064aU8pLwTxa
yoZKR2PMSAyGqLoKXTc4SfSX69oSd9TQH+vQAkZsGI8u9sXrQNUnd6jmFfMpXvnxqG6NRB1Jehuv
KdsoRhp30bHrT6mnsy+tYEHsvGpcewkVBdKxuAaRe7XHTFys7MkwF2JE6NCOWX6nklS9WtbIwcoG
bVmQHbsf01G/Or1N+ktg21y13dDbO7q4x8Qmj/OU6r3Z1MNGcNnbBXNpXILJ7Q0tE/9Whhagdi8P
kFmm3k3h+mTmJb1GvNHB9kfHfFcKJuUwK2sRibB9ChLkMVyFsucBX5dNEXpIl7k1UF1zcwsOKBml
0K4MJnFt23pnTjmG1ioYtkmlJzAhIUGvcSRelUWBtZyAPA9tRrHBKozPAFuis0TEtBpyBnDnU0Yr
zUqDCcjnrQ6n5KQCd3gIYV9sL9FnZIFAFlPETDkbY66/r+fRLqz95HZQUbcmzKzZJVyPH2hElVtw
R/Whdbx41/qSLCjtuvvcohgclOnVIHW4hW4DzakkgtMy8+CqyYb50PUcJsGNxV9n5ZE4QAZkkgWe
huAXRxRoQ389GkZyN5YR61oCrQeGVPBItg2V2qQGZj5F8LytuRkePOIvQNTBJj3qzGm5S/TMBPLu
YMdXFutxINxTj7zFZKMbunqRz8lENoxFTKDu8R+LpJKc7YxmYdOsOdEEo+iSF+o6AywYruFpAsQv
9SevdchWn9vQWY4qw9jLrrIWI1Uks8e3IXXn3ZpYpKEUK+52CBGTVVFUp6Ihaycwu2vwE/eBWwa3
rg6sIwWJALAhCXK7FF3CNXXdaOnVXfzQVhPRppk3s4gZcbp2VE0wckd1HXpk/AAw7r4LsvymJAye
IFOL85G2As7a2dhDCnKpbhIJDdAxmcptH3di4bdZebrEme0gqnODp091Un1e3PotGCw7Mqh4UvIY
7xKB/qhvVQ0qf+h3Rhd4V3Rdck6AnUNl1o8+G1P3VqRYkRe2EzVPFKbg/eD9iW5aCXvetXV/qCq2
woVfES6fliQng0LBbTpjwpiRIqwaG1pTRvF3kWE/PROcCZQ65CS0U7V9Litr+IK4ebieet+geta8
+DaXkYXp1jVld/15jrxhz/UO+GfEIcnzs3Mt6ftWbnkC1mrt59TrbxnqxAdxWZ3w9s7RAFafB1G8
aZq8iQEkDjNhM6ii8UvPTlBVZ5rK+V2CAUee/VQ4D1zspbgq8lI+TwkJffgIw74ol5pt04KeProx
CEQYmF/ytqOiYtgDPRjlJh6J3h70mZeihjGyaKdG1LskziouWMAS9NrtYvsLUbo+TdrWDvpb0Vuc
C6PAvmuEsptVB6SM1GWIJ9VmhPkBiil2Yc7QyhgS0pQ6ikmD7dzpts7KjTba8rFs2OGpVJb1ahyn
4pZOXLEpRxkeDNpg4T6ui7jFeavltJqiSL2SmQcpg946/1x0AwNGcpi+/NDPXRsSoDEb6kB1rDuz
ZFJfsJQtF0Zu48ww6wzKoo6+eK5/7iswiBPNobUdDdayKdRtw0DCEB+rbKXpddzFuSSZOTCD6coq
54peuKWdB8O2Cw2ThGZHlTWiu3IzCHVlIYaz2bvM+p4b27A3As89N2koXuJocMx9l1TJOeECCxV9
HIgSkZmK1Hr2y/5aDH00H0wKTP5DCgOJqk7E2vDmCAPE+4BnXq8FIs5uKRPaCqy/XF+zkeDcTUcF
LWLrFml1raPWoCKFFeLeq2cgUwkS5P4x8nVj7LNWhNGX1hAdlzSD0QNsbuKKostvdh+KZCcF73V2
7P6mn0IMuAFHs53V6+LTxOa1kbBLuUWjxd+6JV7zC/4iLmm5xz2VU4NkRmm4G16YfWwN8ElpRPK6
zOx3MbCgX5ZEJI3DhntfvVNG7V67XBX2Yzt0nznypksoOJcus85WYkhb6Es4+Gc3bTaa7h4hl4O5
I999PpUxFvLGFvnS7J3pm89GcI82trGXyArko3I9cU45VH8x5SweIFWpZ7MOyrUPnkcSIEwnNyhE
dNXZBGtX9Ku/lG7VYq4viN2SnTNsp5pWLa13kL802OoriY6XqldN5Rf0GiUgD3zRe6/rfNfXNKcQ
kz+LvmMxdeqDW9Z5RItO1w/tWFUYL6vxG1VPc6X15Xg12PanshzfwkqXYE0tC+6UC9cgVf2FgUWd
Jw457bJCA0qLOGzaSUtJuAGjZAa92tYFU3boOfXmjCLM1n15noDh7SKwh6c6HBnCxjhZJE+3BUhG
ZAs2J4MTME9rn3vWczZG9muNE/hzIhk/KfjEh7Gf5LXfQOivfHopUPfkCt9zsPPmJH3wUkiN9Gbu
OXbj6p4yb9iiSeAnjmd1Io2VLlbXT+pIMqbaMfq9+65ozUdJ9MZZlZ18LouJbTYuHAhyYAkB5fdo
GOK6VEuWKPMa1YxD0FvZP6tKpw9hE40nk7TPFbKH8oRB/5EVyX5oa/ib4PX+H3tnthw3kqXpVxmr
e6QBjs1xMTexMIKI4CKSokTdwLRi33c8/XxgZVWSYIgx6rkd67Zq61SlPOBwuB8/5z/fD7tjbLiz
iri0qRkC2OGm48wcjAac7pyeniwzxz0OwlNv2/dK0prrsZvuvBIcyej3PnAUkg4a2VY3U6eWK5rp
UF4Mta2Zjx4gWCIYvt0MVQiJuJKq2wpZ96EmLbqBqCf3tWoFKLFNlRu3XloXE5vXemDTfYx7b7oA
8/V98gVbBpsjCOLOEndho+VryyBVM9q6feEPHcZLhDbzRxcnszja+WRZIDVUX+fz8nWCfb/XLeov
QXBV0VizJbH0rdJ9OqmQx2jrRFbD2m86irsj7kcYydZ7Pi+xp1RtrtM5iE9YiDetmOTdKD0HLHD9
wTcszOX0tn0MkiT81eSDJgGMdNUPpxvEVVOU+behnPR7kE4zRNnRQCc13S90CsOv0sntfapEcI0p
iRtgaA6F6g1H4ACfgC2LO19ot5Hdmh9Dx9tyKqiEf3pyGXsOhg64N0hR4qnAbwh3mVLBfpBgMxUT
/Ymu6PHK6ydxF0VjdTskw/cxDr52tk7SLRFOtp+S+MEycLPv8B+9JW8JCbSoCC68Wjv6wIxaev4s
7+AMAz4ppZHrF3MWdqXYlFhDzs99JaARBp1dUw0eqAUMQ4/wwdCJQPQ8OMR+9FkGQQBnKI6axxgv
0RmYYj6wNDBcKIEFraRl7WP0nxdlV/KTusk+tujHSPqZ4kJmExY/qQklBOf2atWlusb35MT+FhS4
c4UGXL8t02gnm7rajLraf2XVK5uJCO0+yrt42zgoToKef1cGXr83c8IPrW2MrwM1g72l18RX3aBh
3ErJ/N5X4uCeUlH/YJKjvwxrD0uhpiNCKGM8vUwjxysCkwXxKaeUsI8S57NaexbyTMc4VHlnQDjx
g59kP8jHBqkSa2sOIQCaZd6bwY/cSDF/goowZUfZGd4On9jLXOObPU5MBmhvf6qPqHCsC5/Gzvii
DjscL+IwWivUWTesMspV9VTes1q8p6YBcb8KmkC/qVqrIZ0HuIhoEWIuN5+k3WOfbF9qAC5WsWJY
e5oro3WhR83RssI2fEybMXBVkFkbW1bmLi78els7AkBh01RXmdaZ3g5cRD1uwlLNNFAy8QzVRNbj
l1CADUwkKZhGxgYsojK4U4ly44IKCUY3lj0dExHh5QJptuoumgm17VOkks3GD1EZwn7XZKHW/Epl
a1krT0PdtOrHpIw+WJ0vGpwQS/PBprPC2hjB1Gq8JS416qPRS09+0GBd60cFs2pu6hR3u3DrpEDy
JtJWzoilpT+YygNQPFNetdAts4OR6l630RVgtFsotmnzrRmFodygJUv8D5Rye7ygS8Novo+G08XI
wEJFST9PCoTJaqVJ2M5415CXV7NVV2UrO/jqFKoW/wqUXvG2FH2pwyYxkFEiWLc1S5grY0Faw+jK
dGMp9XSdiQEUmozwhiK5fE8+ZsLtBWkhoNdsvAboLfcw5KrgcvRSp9w0GuqZwSl8mgBT+8Jr8fXp
QtWhw8/w7hshZpw6OUV0OPSDHSNK5b/IJdFnjl73q4lo2SZ5Jqx4A0Fq+EmGYvwxFb3mNvgIfO00
vbHdPs2L5DYfuWxdZEoXGe6Ql6y5sTbFjyIERV5AvdraKKMo2XgNYk4vVtRdavbjLyvgujQYhsd2
PaaVjjF655jbgfIRxlU0qV00kjtR6rfF3uQsGbZpXpkchS3lhrtG9cQvOVjdZaXFXH8GB2lPFFZA
yRHYdDPPFbiP/cEspqE5gH63ARxRlDDHGzMscqCwaRQJcQyGPhSf25LmN2U90DYZ/kD0GZBNE2DA
2+5Bia08uUk7IH2I4vQRfOwtvTyjghFgQvcjFxBZtvZ1E2JC7mIDEjsXftHDsL6QsmnvDFGoIOAL
6DC4EqET8Un5B62HKm5rBzQBj/6QfLIrQcNGU7RDvbFtWJqktPta4QqVFjiS6VWzBgXyhUJC95Tl
E2b2ve+hLNAdskjjRrM9Cs3bfDRS/xObYxJ/qmsuXzSj1cneGUbswBuujfm+7xyNvAIdQ6ATVMD4
nJkKLKRm28m86m6iPqniBzREeoMXUuF1yu2/ZiXy/xdl/wsx8fNU/LvBYfO1+fq3/Ho2lP7f/7r9
Wn39/jP5X5d18jX7Ub/SZs//5n+02eIvyg8O4AGNeJPG+f+0ZNAnhJMMUFNqBvS3I9v+b0eGZv8F
O4DmhJlVQZOlg2L6b3G2Zv5FSw5t4Pbf3RryT8TZz5CWf/rllJlIM//Pc6vGi74CxeNEgStSu2YV
XUdxuhZe6gIwxZ7ZIECzLztd+RzbGezcdiUqqAyO8KHR++AqQLL2OvbDg7dWCn3/Yg5PNIk8szBO
/aJFr9FgNjDf7bF2o0IFDV0ioIWKsaLYgUEfFmBtXsmVV6EH1cfmyIVaEjHUNNNN7Q+YcI+lZDsa
DBh+nfbVsLES1BCrbOxamOswtdMLLUseuIDbFwnQ/fVA7L22gPIK28/vNAMxFPo3N2nDJ0Of3GnK
H6Y0uuaXP45IvVZ0RPf7DAbinnqpuZ1k3uC+yQ8EePvTlN6ln+abaPJv1Tx/CNTkAdP1axog0Sei
PVj1ZvRZ7ykDlor2va/UR60drF2WqPejiQ9A3vEfbWPdTFP976aJ33bdPHu9nJjQJbpGawoLN/mh
c50IsFlXSuSSPLMfSI5HRPIFWiprPn9DjQ7y4jgW0VOe2Ze5T0XZGPxNV9e73OzFjhv4PvWtnxW5
m7T70trc1cFfNpEJGA+BNIFZn172fhFvuDoDE49Et61GNAUYkmDsZQzJeipB9ySG9WADsF91dveh
LO3L99fOogXvv6t5CayxhkbtYgWlxuhh95cEhyojcqj0KyaZBp1MhTOFCiEwPfuTp7N+R7t/MsIk
2nYTzT1mgzMD/MGw8O/ZL3cAnb63svF2U831AvN6rNoECXrqzB8CSG6tjzf1mZ/Ox/6icfWfn77o
jYhzp8MbSS3dirovoSZnqRuqYuPIYQOGY8fhfodXAbFzMCe1nmg4eLRIWyDs2MRVvynIbqN8Zvki
8Uo2PYt2lTra0dHrtWPnd/7Q37//Uxed3//81AWFIMiKwIztoHLbFgu0kJoEOdmY8tbYtQi9Bv97
ZbJ8ZP6Q6NH9VNXd2gt8dW90Fkj74ogcntpbZZ8BCbzuLvnn58z//MUWZkV86GADKleixW3pPTJb
vqzh3IuhL+7ki6Hb5uVfnwWOFflqhQ34WBxLEhU1ZiIUu6ZmY3a4cHR2RuZMpaxRGdoOXBrdDAHS
sUSk97QspKtIDW48vzm0dU0mNYl3ADGgxCbhk5rE90hb93lk/3z/3bxuF/tnLubV9WIuwOJWA8Sz
yh0yMjz+T4fcKrZLKxN/wMS2z2wpi7bef4aZ5+rFMNS0cVgJW8yyc+q26DksPIaN0d91ArU6NFe7
Kq5bA/dEfBrffzIxN+6f2sYWDf04FCCQSbLS7Z2Jy5g8UJwhj4yD+arurV8QCimijoPyMfZb2jyi
fWSZFwOtGxulamjcC4l7BsT9OAGqnyPaDVHKdt+cvGcvk2O1Nm2Znvutv3sNizPMMkfF8kZZuE3f
PRXhKFYC7Q3nVDutpDEJxJjJzvKdj9RsLgJzGuAIp58qgSXp3BBDNOlvR7X5nLYK4mn/mpgfHzNv
0xsm6SroxEP4vQzFXT8WaJkgy20KTdlClrg6M9nzenk72dbSFX2SdYlTAom2KawjdMQI5zJM5mld
UCn9mxhJlJTpUyOmeMoNu8Dml2J5ayo3hVNfjXhAAHz8gDcFSrz2rs/VQ1rb39lo915Ku4/ul+qZ
7/MZcnTqpxJXvVyLGerSMfWc0o1qEuxA/eVxoj0Lj7Cww5UbVLU/EqEEQzu3z8Bg9rX4LrcK9cbU
fAujbDlhOoDagiTyykkhbZke5mQ0w+jbJq7rfSK8j0ofPeqe9pE02BdHw122j5NdW4df1VoLiESw
TQ0xWSBeHw8ytXFpMY2HWYD2/vt4xmGeesjF6eBRUpG5oRWuiKiQZuHBsjwXuv9Pyv17DEyu4+oz
r+tgTvqFUTUHNbMusKBTznzwz9SMU+Mvtnwsh6pWsDJdkjWkiaYxXXcpQY+l1cFtQUjhUJncaHjv
rBW1/xbrxndQ6s06hF3OcYXYyzJorpGjv0lGk8+2/TGkQwl7F8uHpp5dIVKt9ddFhUw9GLgbFxPS
3yI29oO/tmlS0ovqkCbIaBR0EwY0ypmsbm4dSQNY1oqjRDC4cxR/n3ji6yQUcv4S/XqZojrSFKIp
UkUfJ5lQq0XbwaEEN7dU7/JK4HMTVF9ML8ID3KQANyJ70XPlmnTcRygQnwI9furYxEHi5MfU1/cF
mqWht6oLUKBP77/gBcP1Pzsqkf3rVUxbUC+tTpBKHQhoa798qDuj3BQd2v1WB01HPrm50FEY04nX
YGcKIgKvl7nmaQfxhSQUWTex8dUJCsLzwkgpAfjB1qM9qeoHmm4GAuH3f+sz2eXUYliciF2Obq3T
2871jOC66kjUX+u49Bp6cqgrP1wZremavY3Nja1tK+ICiUEDQsNu7RAw1H6yG6AZ58H0K8qqm3h4
Itd0RVfVriy6dSHLfTHY6z6klcE29hWCjsTweVbP9ZyKEMfCS4W+k/yLJ519iqRmPdrVXWzZByQR
O6tL16OnYXj1IbGO7L0rRTmm3Y9BkAy2EAUGyfb9efjtO1sctt7EPhf0XeWaNIHuoGLTSwNXiQxN
FV5qsqKDXYazVy0Jnhz7ZlamulEmUCCaOX0NlQrzb1ouViES6W2NqGWjlxLtoYDRrhuBsa/HYTr3
Y+ej+dRLm//5iyNboZtF9f20caOU0vU6d0aqflZEX1EWeMTK8sZPytlOZe4T0VsbOE3UrH2H7oG5
SEevGKYEgRmEtzKM2vs+lTjKTUZ15XRILWWWN+tsQk7GNxttrfpMPGP97iBanPpAYmnoMh0wxKba
bCajpWrcxOSG6xCfH4yZtjrI022lYwGK+LnfULmWFJjMmIaj8hhN4Z1dejdFO+5N+gbXWLDho5zA
Kxtay1gj3IOOB9doradRs00SO7mwgPWshIisVWGn4DVjG7WAFj5BvL5t8hRDAl8Y+0yJ470uSrEq
lU6sk4A/KLWUo10lh100TbqqxujO9Aj65qgRU4kc3XW978bkSVbBbdhru4I8EwZvwWXp+dcS2xnK
/iip7DYocHRRM2Q0iPO9EbeDCqufDTjOYYcw4VMTNwTVdu6T3eE1iSTpt3aPHvzM0v7dalkEMFoZ
Wy2X18L1lIb5KrhMkHcqOPdSD48J2Nl0e2HsZeftz8EQlLEVLKK1AcKQQ7l4m+u1CdJZ+6TVsMYn
/UMX6Ud9wkhMK3XzZhDd0cC7bcx07cwR9ZtbibWkw+Z9kc2Oaokbx/JT0DVfEOThRKf2M5uAllbH
+gSY8lMqghu6SxvgvxU7JV4/qykjj1yK8LZO0TJF4d37k/jbX7SITHS2XLLQGZmMUgtvyOerbD9U
z+6Rps+FxP7RFCR0RTHi56YZiFyjrN8npeJWBn3VOzYYc4bUm9qV703hDqq7f+a7+k3eh7b/19uB
wFGxgaxduH6A8lTVaTM0dRQ5OgaAW4Ko4RJ518pWrJvG59qMOFtdWZZJajPVOpolBuMmaHM8vPsW
pxFNzdm4o2Z1ZubmZXZis5KLcEObUAcUrda5mRFfiknb9SR2VUVe2TK/tPjUZTtdmLSPp1rw4cyY
8999akzz9YykoNA1kYy9S32SCgxQgNSk0Yb2mcBDcW6ou9pxNiUt1/HQIcr2Pta1txPhWJJB8a0N
GslbGTTnKBzzIjn1cxaHLC/d7Eu0Zy5ljI96hFuL3tAQn8fDrRcN3Opq8iiwDH6mig1vvr7EXOHe
4Na/jiD1b3UM4Lbk77/noUEbRBV9taRy/f5Uifk3nPptbw8+5MPK0LptgN8KORz/i0fM/Eujmcml
VF7vhV9qK6qbdBd3h5hsWFLXX1QzP1Yh2QCKDOq+k11xQcYgdIkue9oB4SLpWnJndjjkWtGTbXOh
y9Rxm5XNGZjK705suTgEPVyqyfxJuk/K7qPZOBiPRTSFNzi1FFX6pMXNl97ngDBGw6Xo8xUrrpRG
HBQJZhtcp5ZyVYfUUI3W1i/8ifXOJGBRVIY//Yyo9v3pfQasnJrexZlnFcpE+YgeGUGj8cpRoysN
NxwIxdkPHSE4wal/A+cK7/qpPEojRzbDcWcjR19RJqBdVTcfJsmBVXrUHwjO2n6jFKLZPf++P0r4
P/w/kJnmgb7nxViFftDAD/p74Dm//ur/QQEfNuMHiEfj3c+6TZr/oIbm/+b/7R/+nbF/GAsy9t9z
lBHz30ZyO3uZrxcqc/17/MptEOL4g2T+Z/3m3/o7yy+svwDfSTAnYJd0FWTK3+AlTbP+cgyy+6Zp
WeD955zl3wQWQf6fHgaE24aJXw+n0H+z/MZfFtUC4YBlQZyhgdD4kyz/6+8VgLkuTF0l1e9QUkBJ
sdj0iftqWiAy9VgFsXIh7K7d+qZzzjvh7ShwKDUQL6Ah4crMgKmXkaYWpYVRDOl0dDpT344h3bF1
kPb/Xn2/TWefGoWKBWxDyhY6yZnXo4wIEROH8vAxk/hTT40yrSUG4esX7/f23x/bO6iqecoM/m5w
q6Y9T93zFvgibJa4vuUWcuEjKJAafzTHpgZgG4H1UdGc6mYyrf6XWpvlQ1JqEC9nrL+5Ma0E3F6o
xKI8syeceGpT6lJQJLJUFtLikGqN2jcHQTMufVdcaYMeE2tPz7d//tSApgBiCWlhwLJM/5DNG5SA
YucRRX4MvjQm17fSprqFIhkg0ZsVM7RzdGQZkW7UMn2kCZ3cr17GebDJ0Trevv+L5uf6ZyucXwMY
Rz4nOJu8DNVcxKOZLCuv4eg4hlP+jY7V+EKr8h8dIuQzEe/r0/95IPiVAP5JSoDuW7J8g0JvilCU
3XH0g/y77yMhSCYr3ZYIha5JaTtnxnsusC2ejC8fYqBK9MSusDhL/aSto1DlyThGi3UeoEKP4n54
MhGbf8JklfZKJe3sX/hd1z80rjC/ktCy14ozAix6f5LfLC5jrkzCtmYH4vnl/Ocv1jquQyCShsI+
ROwfm9RvxnXDJ3jmk3o7ysx9FyYYM+qa4rl282IULSociE6OeZiNOHd+Yf3CTc/a/+mj8PJmVjLc
QgjszvyaXwxCExbtILIgYW/m1bqxtfJjaHMdeX+Ueb989e4M8Qx4VG2Lei64tNejVG2Lq1LuJUcd
b1q6PYDJlVv6WDuST2XUPxWyxrh48kxpnHlV2ryJLodmecKZhNyFXczig1Bx1dWmrs5x3yryAsOl
KM7Ii0j90HQDOBaTrt27KSkqsTcDW0YE70QUqwqV37Rx4nGGnDZKc/fHE4K1AcBjdMi2wX++npCk
SyvRZXZ1jCQ20BBnZzvJolKzX2AOaOvGgcT4VUYNfJr3B37z2cLxB96gc8JqhtTsxfsOqJABlQmT
I50txg7aJnSBVnqbWlWbYxnTOPf+eG8X8TwebSeqymFvvWF8WiS6SkFrX4rUlDZx0W8psumb90eZ
p+v1S9aZRpvn4WthkSxesuE0UdFmZXLM60gX1zGtjRT/JqMZLhLPz+Whc8oBrZ4R/axt+l7PLLIT
D0k8whlu6c78vwsAYJ4lQ4JcND/mlcPpGuNq2BX0Yb//kEsqHA5LOieZZgqdDx4hxOIpVRpiwNqD
hMZXPkV1q5Dio1spU74EUVLgfZa0w3fKnaGy8uu8/NjBE/7kIL1r4f/b9WNqFZKTF90vdMTYozMe
BFwenPuZJ2aDFJmGcQhSdly25i/yxZaCcpHcUSKyIw3w4mOPSG4nsMHd2CAWdraTdY+F308fxRBG
9HsU9lqPJuy+TTX8pDaZt6f/ny8vs5Izm9CiCMeRZQu4ejOfz5HYpyw5jSNN372DluuQ0Dl43cad
4D4v6BhwCi10U2lNB59i0lzZtvYGbQvbYAzjH++/xTez8/wjKBSxXMhaiMVaKSu/10TpDAc/sNsH
2mZTVwWJf+4lvNn2GMbkIeeADJusZRwwBFKNtbofIOWEFG8S1CkYhus6xO3e6J2HCLHtU6tm+n0R
j/Djiym0K1zlInmRx1NEfXjAGfHMd/ImOAEjb8AQFUT+hGXWYvNpMHIZxTAMB2UA2oOZdH05mpQV
9FJRz0zAiaEcrgHUszmr4ZEsFqFI9aLHbKk9RKYebAYxYkMBbuHQydD69cdvFGkdp7RB9KWDkX29
3k3WVOFDzzg47aS7mNaAna7D4swDzXPzaovjkoTvG5RyxoCgvlg36hSpqW6g5Gvjpt0n3RxDF8p4
0fZG8aEEYHFGJHByPJ3iI6BJeK9LqxQVCIWYdMZThdLQC4NjOjIihLR0gm1abYrPXFPehAg2sMvZ
G4K4lS10GVM1veX1pY+Ftz/QdUwH2Aecux8bXd4D2rv1MmGdmdC3KwQ6AEvEQk/GS5vJvy+3KTAQ
mZMQ9BxGIFxkDzE4h0ABw6fFqP5Mruz57bx+e/PmQ3DOEaVqHP2vB/MrvK89M5sOlNi7YYXpQW6T
g8hjDac1jJTWeT9OYJwcjFHALJAsQSmgyXJNRKKj6e+n5kGMTa+sgzaic7zO2ezXbJdZcBFkeF6t
gUFq5qZIkiZbq/Tza8cKvWa1LuqSigohKkjIqBuwn8Wze6JZqRtysr4mGPVV2IoREWSmgReXMwXj
Tz8QHh7TA65HEkOjJRQbGcJAs4mj0q1XF+iipmRX5/UfRxrzZV0lltIs/i+Zg9dTbASyzzLf0CBW
lcNPRG4G8iXd/Pj+s7xdNYwCsJWtddYbLuMnzPcypYBhTwEv7a8SD/CFj2UqmLDm3JX67UnBULPa
UafbAyHk4oEmn34YWmLVA13kwVoPQxrXLfQy7z/QiVORYbjHzQkV7svL7Ys6Lb09mqIeQr3B2ZVO
8GzVIMwAxTcFJsUSyjD8lPaaRCkOp4WHaKVuszMp0lMPawDTntnSBHDLoAHKR0wUkGsHO+7pAppy
2qaxrD/zzb+9DbBI+Mth/FjC4u3Pr/dFbCKCaULyi32wLjHj7uXQduuIPt0bjzZs6k+NUAX4RiP7
iMmdJtbGpKho0PGUp1cmbWrrAxbWZBbffwcnH54svOBGgIbWWbxpUXCO9w3trEUwZWund6xV5njn
jKhOjcKWZxg6/iOmsaxkjCbIlKQR2gEBNpBRx/Zu+knXz+ThT4zCbkruxWGacY1Z5GQ9in8tLfrN
AaZX9kkhT+BScDr3bbw5nUCsEwrPHq4YipDaev0eLSWVNRnT8WDk9OSomTC/mGTY1jFB4B09fPmf
nk6So8JAtqMJodl8kq/Hi8Ku78i29AcsBhBKAYKtHsIpyT7jmVQdc3301k0Vlmc+irfLVWqMxpGP
pFljF1gMq9qjpGbQaAc4nv0hK7JS3ThVrX6okrG9QFIDVrEQUfhBwFRyK01vHymKN/DF/bTYq5Oe
Xr6/Ut/uFkTOBB/c5Finc3j/eiJo50egnST6welhT6yyzqg3aVoaH+wanWKpWmA5af69aoikL6ey
ooezV5VzOPo39735VxgECYS3TM4yGKrnzgUNP7yDkgYqjBmPujSArOLC870A/gF2Mkqgm99UiPn7
92fgzfqeh8YjVTMMWnV5La8nQHcy6Nl+px/szIq/eMMQfEuVc5XQE4NgOcCd1tFsvtil/eHggDPK
wGYfJhQPaCE9VV3nOijeP34WUmmSrZCzWSeD+fpZcu4HE4kyceiw4XxKEBBcchgp2z8exTZt1gsH
J7GPufhWB7uug7nn62DhrvMYVWV6oXK7OudjdGLObEsllCNdT7JtuTJpQId6WRbiEAGDpjlED9cS
pcnmzx/G0lh6ZOYECMfF6w8lPdd1FokD7bfd2lJFuFWSfDpzTp18FoExLbbaOs0Q85+/OKZiMOEC
CDijRAbd44EN9wO835mP+U3ITTAKXB7vnzkTpS79aK2Mun+atvqhjbziLjKd8UsqVHOjRiQw0Nb4
Vwn9amdC4bc7N/uHyZ1MEhBiNjP/+YtHq2wIOEJJ0oMWhOWhbWPrkc0KIF5WjzvfVsQ5P9gTm6hO
ZhNTRHK2eGg8K2ZejKjHZuB3CbhT0LMwC60yv0InBWZD68QeimAsYQvg9N5MhnFAJlff0LDQ7SMt
Li9T30nPFuvfzjs/iEwoCQBHcO1ZTAHa3ABr8zI9AAJKYR8iF7mzqsw65q3a/ZSit25kC/dzC4id
5kIabBsQtZ1af62UwvfhZw1luK0lgp4dTcVFup5Dt/u+HiKcjJGLnHNkPrHrcwahjtUsdj+MSBYb
ReV5tHR4Fp12Q1nvQnr0jqLq/HsqN+bBL+iy3Nb10P+S2uiAcekUbQP4MTgXJ81Xsle3KH4EN9I5
Ta1ho7xUO8Det6w8TosDjl0gTtRUAptyiuzSs2jgBiekJxmCLbW6Al0IvwROFbCV9zeANxcAtkk4
lkwGGc3Zu+v1+m19TW1Bn+tuadntpRf2zsYhNFi1o+qd+T7f7gLzfsbXwmaDv/ByRxtGJ+GwKYSr
JF59KbxEW+WERP+DUShf0Zfq4MbESK8fKK5TJaiLQHdZ7/auDLry0osg/f75tM0nAK4vJOFwX309
Sh+oYR6Nqu6GlX2tas53pQPvonnlcPHHAwmOTjIWOExqeOe+HkjoBIRalWJRkPmt22eNuWqkkrph
5/96f6QTrwejEJO6CcAFwOuL4MxJysAxcJSl9yqsdrQnZWgmpX9m4k6P4vBe8cjC/nmx3kaCC4EP
mHSDzqr2Zu3Q4QXI6s9XNVGNKeZkGbvSMp6GnFsmuqlLN6w1hHplCLM7c5S1RrfwmQc68QExFMXJ
eQfkJF1MG5WNqpqdAtzcoycuLOtvWANbJCGM4VzbxamhiNg5P23eE1Hb67XQIMwEZxpJt6WC/90o
DfsCnWB01OJEX72/GN5GpM9aBY0E1pz2XorqUk0t0MCMaM2rCjcOJ85ojDJ6ojYF6zqKbM2hye1w
0yPhLjfvj23MB8brfZHBbe5CHOPY2puLA0XJ9ViaQe65fRkiOGQTzqGyTsL5ivoR5jUOmwiekWR+
GQvDUFdNGys/89wpLsNIquT0WBT3tGRCrdZEmNRrvesyGK51XH6zKoj7a6MeECbMFO9mpY3w5Btb
dNVKjQTcpIZSGf/YF/0PkDVatyK482g2kXwYK5k6zkdcPCdzMyI0P4ZgSZGjdUqwg6dvByjbCQY3
RenUd6VQjWLdebZ/zX8/aKFBs0tsy6ZQ76CXiHGLaNb8Cpde/xQFdRkfch+HktVYFp5z5oW+PaTJ
JIFiteg2pcq7DPTKogKhVnjS1XPnY1LkD04I/L/NlFvIvLcKKOkzL/HEO8SHDBUL6glW0eId6gO1
XjWZpAvKBOHXKHs3BZZ0Jqt7YjeZb5Ik3zUHnZMx//mLWMhU1dEGmC9d7D3oa/ekuY6q1D6+/ywn
vjvuyrbBp4drBBmX16OIwcRUtONZPIf+NsXQe6jwrDtDnP3uTr0m9nuyRs9T9+w4+uKBCiCnVt/1
0oXE32wsY8iuSXKo7Uqz6nBPUtS8yOvifzSNsy8TRybZ+KUVr4z8ylMS9jAvlrg6h0G9qkIaR9+f
xrfhzqwtmQ/muaPZsedpfvFsUzQF+tSq0pV2Gazj2mnBPxbtZdFX3a0/5Rpfjd67gCrxJG6jcw1k
J6I+KqLc8R0VSBFLc/Eaq8yE+zFkjktDaL3pyC3v6LkUaw1OwdqaxsLNHRqeIpyUClp8bhzdA0z0
/hycWrA4GPA7OCy4ryyik6bN8XFXY8cl7su1lair/kts9ufcWE+tWMrh5NkoVlOBWHx9SZN7bQe5
ws0nBL5KB5p8FduhfrQVUP3vP9Kp10r3+vNdRGIrvXitJm1SWQhj0hVw/J8SDU1nR934ZwsXaa/r
jXdVtO23oEjEDTwT6/v7o5+YUEqgZHu5e8w10MVLLaLMT0BgKe7Q1XhQ5gU4J3+IzHPllZPjYN6C
TyKiMz6T14tX90Vp6rGNRLuogHO0qo1zk2be/fnTUAwHB2CSlacA93qUUDT89Y7j0e5VFAerSdrN
QEvDH+d8UCJiUEoUxqZGRez1KEOQpU7fSc9ttVRuwBdVmwxa4fb9Zzlxij8rihDjqCaYjEWkZ4wx
QurWst0sJBqf7Ez7GVbSuS2zOnioQXGfKymeWPRULEkB8Gw8nLFYiJlK/x0iXkLLYS7JkNpye4C5
G99SztWjT6wG5At8YPATyJstXZY7zQuCSJTS7fTG2FNWkZfcZ89laU88kKPONb25xPz2ywp8MYp0
NKWL940E+F1Y12WDcWaY5/HH91/WiXPHgRLM1kwug3hv8Rkhx/bb1mbu5IT9QVJKdRNF1XgbF4q9
h6ejPehee86RXT/5gBKJJQ7wPOOyVpMACQxJedquMxr41mdCuZpFTL/yWmjHWEJMuezwE7+3W8y3
1mZcg17KNG+gzTGvQZoNArh8PKG2pM1JwDOv++lpaHLYqRRnPW3dtIn6qBs2fXT0FTQ0IcZ0xm3I
5mgNvTomevrK8k1ADOg9j844e1IVSNOtlRZn1pM+ZAXa/mx4nDHgnwXbqLFSOz/dgX4qaSsdfHXc
vP8mTkTeHJFzYgAXaj7RxSoOhrH1Kn2UboMn1E5KGh9aQ6SXWVApINkcuEsRmvlVmofmma7fE6ua
oYnVHMQlIEYWQ+fpkJT07kh3pKNrVdqxdIekby7ef8BTLx0dK0JhKh2kOBdLDSg8rPqSB9TNFN/A
FlZjNMCca4z+3C3m1FDzFkcVznFIPS43ujLPijgr2ILaYcLbMG63WkHLrlnZ5pkY8dTcYXoB09Tm
3vnGbLpNc1VmXmu7EmbtTVcKkEelXfx5VM1jMGezYoKYd3EKGQpoSPBf5FBbnOWqKnK2hqy//PkL
QnXOApi14txpXx8PBGah3Ue+7QLpN7aeFpmXZinSXYx1zJns6VsVLIp51O8YFlMTJikkXo/F9kxI
OAzsAE0wYsjCEkDbdgwtv6Bzuxb47AJGqQxcu0W7mabxMBT54/vPe/JHWCpZOPx12dGX2pAi9Wul
6Am6UclziyijaGvkoNlVy0s2ZM5AbDnWlxIzxSterHKJT2W887A/PNfLfmq9IgWmqkCqnO9vMRvS
4IoNAJsLPs0TO7Prkn1LQ8ja0q1p8/5DnzidiYDJwFBwRIz75pk1z0HPTTCus17XFFj9eyxEnb1K
NHAwEiv887QcTrOsJkKouVFisbdAOEytEM9lAgGzuXBo2Ns4GqrG95/q1Fdoa+gKDeSLhBzzU7+4
YphqZTe4Odoul097X9Ak74pUVGd2sFOjzFskgQbfOoXb16OEpt4FeIEZbq10eODFQPCA452rM506
kh1JUEtpeL6yLOInIJBwYlXFcG2JLYXACnJdGxK8PqjqNU7U0zZLs/pMh9TbFYieh7s0XyL1II6g
14+GVliDNBiAMKy1Ga9WBRsYRjXGa9q5zfk5SHqd5mEsdjKNoh3dMfZitStNT+83fpZuUHS4KQjp
OwLwb2V3OB+SP8AhyYkfqngmx2u0xva4vHr/h7Mz221bydbwExXAebglJXlgbCexE+/4hsjIeSyS
RfLp+2POTSQLFnyARgO9d8Mlkquq1vAP8oM9xhoGI0lJb97Q0uoqsZRmwsDo2m7vFbXVoIlYD2sA
K3myufc7/ULF83rvuORKtOy3Ya3nnR6QAl1wnD2kdYsUODPTamnvFMrp16pw7KDobXFpUPA64FiQ
Zgbjs609657MK/BNbMF0ddbtskEAB5yDbmZMdC+E9ZkCGTFO6kXs2W04SX9FKP7ZPWhfK6+m6X07
eAnw8aSz+8B3RmPnLDho5UaR3mDK4+9tlC5uy6RQf3xsFC78inPPSheV/geISthR27//50f4cV7H
fm5at2blaVdzZ/9cJGLU7z0nthaYZ5JzwrDC1fN4kUnTOn+kSrydStcLG9tbd/iEpBdWORcn5FLc
1SSfTL5PVomB/Ygp0Z1bJHHJbyS6NJyQGD2Sgh8oJy+NjM9tXk+DrERfke17OvpI9UGXphXbt7B2
40DOqPCrSngPQB/Kd5eQTCOAb9JNxAqXOdXxC7Q6Z5yTlhyB6dI4BUOnumiA/qW/+0Df1tlqew4Y
arqThCc2+i5dJiQ0K+Ywd9ICFpKL4vPb0fD6pOWPQyJgFkhfyt4U+v4NuXopawJ/cG7NVrp7VFUY
TMSa8wGHcBOVRSO9XdbeupDKvW6bEBDUXOxn9htUjuNF3Vb4SnM6/xbIxQoBaNLGrysCFz/SefLz
wOBfPwglF0yO+9R/KRfD6D++/dzbEicHsL7RZJgr8egMzY5/guPFWe/L1b9Vy2Q9dqnuP9hI+ezf
XuVMVG6Hyqa9S9uECfHxKpSRDco5Pr0oZT16wthsXLDK1RDhu7DfzjwPpD02m45oIif0yTHJKMaW
lVXHtx1pZQhRU8cZ2hUXPtz5VXhtG0+MG+wkJFsDd4YuT2N0hyb/YwVTDPsYvbqQGZ9bBWgfqEyN
fqxunXSCysxCsyYmPDASje9NvMMCnG2bC1XL9oVPIoAuBrMrcnAwJqewet3K+c/keLel23XXVpHg
tSVVETl4j1+bUzd/QKrQOBhTa707HwRfDsHSgK0FAW7jy/6753A6WekZFnS6Wk+/H1H5yYJeZf2l
q3P7OydPyAGMdMfGmaLmPDmoMibOVYnLRORlGQZ7aWwZgV8gOR5oAISR0S/kvotHJ3l/LBKJeKNQ
4Hig+k7WtQunjq0kbqKy1o19KjSAmdBWLxzDmw7oq8ejEgQM8jdS/uo2/XNbYl28iGmO8whpplVc
odYtiHxa/CkqtnqL1Z4yNTy3TeNPLzzrszab+RSMSq1Ra8NwRbe9LrNdKpbGC5hvGWboaF2bBeRk
Q3GNJVmKv1C+rC/CKvDpyzrEbw/4qqoZl3jHewInYWp7HWZJjAPKqGXBYMbDJvW7WUExZjbSvRpT
4+sarzg2xanTmKhR+9YfAVSl3BmuZ4ugytxM44ukhfrYMfE2d3mZNPgX5HG/yZBl8RhiuOk9lo02
oKfWlyOyuJvlB65NCOTv/FTXXorF1rUd03FtvNZEWzQ3KPY1WThySYHBdxAH2YPsrtx9O0A+CBHq
GJe9O8u4Dow1y14Se9QReveGDpu6OJlflqF1ES9H21oPXQwBHuPJboadF7uoiLU2UjHlLM1rjKCA
o2eO5MhGidIPcBfKnyVWzWWY05+mLV4Z5bTnbnbUg+XW9n+5W00W8h54F6BV4mvZB6uUhRnicdb+
QbD/kwvCzKtN2HSFL/SF6zwry2vMRZFiHfTWd8KBUg2XPG1CTybpfQalCahOVMzK8o9ZVSJaezue
cTJeMR5CXiZ+fvtg/5uKneytDdEF+sHbYB2n7TtPJXis5s4YTUhgfwYfFN95tWU+5qNEhDhJx+EG
iXF17QoxHZxZyIM5CufeHHoPP+EywUa0zf1HXcOS8//x05B0IGuGec/Nc3JIo9Q28PbrOZKVXeCU
PBqR1k2rwMIK6iYIaEw//vTgBJYbreB/YClRDM1DXI4F0eyW9Y8G+aNfMU7ifWD6ExZjb//C1+f7
Rp3Ybn7KO+Ad27//Z+OailsMc5YxKqpY68ORLv+9janapYr49e3LOuj7mmD8YMaedqq1sU18lZtj
NHZIu8pa6J/01jAOtJGcr28/0l8E/3E8sJZDmw05A5uWwfZb/nmmFnuRRss1GbmpjleljvXPkz8l
WF6sTdmWe3/x8diZ0gGJAMNgHq7kZH8wid0vhtekS5Ct5Kw7fBeQHa7HBiGwGj+9YKYOrnfYqcK2
n2x/3i/SS2/XBNUcfKGM7MHUW91iNF/5MAH1qrbCmW9WhKhyzS9qdJAHYNqWoBQqV8z7ynLq7QsR
9/ogZgqwYeDcbYgK/+b42Z11HvPNfQ+JRmnujKqo/7TZkF2pFYs0BWklxDxpfndqxaKbRDQaBRwS
p0RN0+iznPQBX+aiNm5du8o+gOuZD3mWiAs175l4BVBFExWaAbC508aAVWeclnoqI0K6D+VqxDft
hAX02yF0dhVQVd6GRSURP9kV2HyUENz1HtILYqKq1VsEePJL9NozewKyMhfLlvtAfTnJe0eESrNc
z/qoQMg1LBdvDMehQbwqSy8VmmeXgkjL4xieS4QchwXGwqWDr0ofiWYzqyo0LZg1mIkd7hwXTpQz
bUxq2U0yhISKHtvpbBkNiy5ztlQH+qCJMw4eMPaMMVkrpvTz3NrDJ4Ya8gOMzSxHm9+d1gB9r3yP
PW57ePs7vi5uGJXC2CTvASMNEef4sbluxZD72IJg5YhpT2579wJmakoHB1dGmrpdj132gmgj58Ve
Gwdx4W469wMgom/NXM68V+1NA0+vKfH1LuqVjlupdB1MKAvU9ne4+Y7fhXB5eF0iIcm+OqTA/i+A
HV5H8tYe2uYopIBMmE4uINE684pm3Brh/YaJYzWueyWwCn77PZ9ZZZt0ouxiwhUDGXb8nvM5F7LH
miQyfGyMi8zuMYHQhnfvyg3XywiSaRMH+ylwwvf8yVgoQKNGG8Xeoe8dav7FE/TMs4BWYwwAhJuZ
5+m8GP5FkeY4DEa5NTQbEnXETkEXFzLms6twkjFPBYtKEXf8xphC0vhOCytCvGm4WTNdfc7J7C5d
u+eW2URqGNGw9d3T5m05+AN+XDGqDHUhH/opTe7WOXcvdGvPrcIQnwjn45tkEicP07RuMSbCjBYE
rkCelfUD8lz649tB9vfuOr7X/a1uB0yyjddfQWrLzu+oBTMrarU6xwRIU+KTYaf+LnMHDbSd9D8u
c4VrtKpm/N+n9peF6yWGg13W7PFnrg7jWOl7zIImKooR/5gid/d9jTU56aUIrUk1+9Ky0oPq43ZP
J07dGapTQbuBgnStS6+qoUp2FSjoC4fm6/OZiTc1vMnUzgKSdNIymFyTLN0tjIhpwgKD1fVDmXkS
fwP7/bcOrUB6PiQIXNlMu44/1thkE8eQDu9J+d4LNh9x2HKMfzGS7JJc7+tkhEehN03/nnbgK1rg
OtOyn6l9iL603pPy6g8trLWnoptxFE/s5E/tV+rCKXHmVVJhM27djjsYGNuR/E/2F5eYNzSZx6Lt
UuLc1Nl3NkQ2fG8mXbvQt/g7uT0KSaafANY2ms9fbaCTyDdbQ1Rl76ioSlvnV43WwYpNfGzIUI2y
jvc2xksgpeta4kfnKM6SwhMunmirle0mta4RCDHzxRh0J4+kj6AHTtw6Blml3qvANGS6hsBJ4j9D
WnT6jjSsi/wCq5sAP0nZ7ZVWbjqhtQEtLF+o6ILRGBGFz4YOU9uqH5IsrJXs/VCga2ccpl4tn9/e
lq82P9UNfSFQAgQVnYaT0B00WuX4oM+R6cbZRyAhK4ntxXb8q68KMQH+MYxaB5LpqwQmFlqOAjgK
v3Zn6Qc0vpK7DtbCocHP8EIAvU5guDL/NkTB1XBEn/bvUlcbfF9YWWTVGkogmiF3eqlnV1lnGVno
jK36qPVqusmr3NwLe6yDFBGcsEE24cLt/Zpkw08BO844eJMYezWXTrO1x58py6NOc+UnKntDD1yg
vxEefwVK1cJL6qumlvbP3tPnL2h0+0Ogra32fV5WGh/VwPD1Qolx5lPQCAc5QeLKdOS0xBhSPA5S
zy2iXl+SfTlMBiaVdb4v6G+8N9vn8UGAUDVuBz/zwOO9nE0Lsu6lx1LTOgX5uOCebpnZ7t0RDJQB
Jj1veiuFtwj/58SA4OaSjNkFGgmlG+hjWYTSrS4pH58LKypstjOhbGkUwsfLAGqhYO2WPOJOzrO9
MZnjHRqoyH6PeKRj++KXq4sQv598QzbezhGE9wTmeEv7CHFgsd6bs9GuAw/HeBV4u4ke/PHPKSrF
jY5DaLR0wDdaNVRX89BdGi+cOR0oQxnkMsUlC7ZOBrlaVeG5HrdFFK8YBVNeq5tONeOFc3h7dSfH
MNUGXkRg4Pyt23nyLD7yGbMRdxGgeky4KeX3APflZh5Uh7XdGBci5swWgK0M0BtIHen9add4yUyt
Xx1UNbR00W9itCf2WNDX95Yw2vcminDsttqaUcLGZD9t0KhVjJ5aNTh9BlL2fYwUNS7Vl4SzzgUn
rNgN8WnZ8EhOOauGmql+UNmLRDv6cL6kVX1JCmfBhG/xk1+G35RXFlIFv1x9cbtg6OlFBaM/t32I
kaueXThjXmUONPQITIa/YEK25sLxB22awSm7cq6iAfQNGtNmiodo0QxXne7jjDayJqgH07pUvJ5b
lxtmk0sAXwsh7XhdjNUARfuijDTZujeemRQ7FIa1sB1XGCCZjuCpjr/PpXgyt+c5CWCI/ZwMm4LY
NpA7XjdeC4mhRVlHidFrXP/uBCq7jHX9kahO8XDx5PBxoqEpviZdWv5ELqItAywynJ+i6pBvR4m3
jvTawd8v64EYhmaRli88RfGyluP4qRjX9io20IMOBybOYBgQsHQRu8r0b6D7s++9NBCHYLpX7kSj
4XyHCCP0oaHFHX3fGHO+4HVSq3VHflX8lJW3Och6ZmnscMe1v0x1HWv8TIgygbcs3gP4ovhGaxVq
ze8+rSlmXXqIbAx6QCevqtSTxeiVwjuxsePQpae6b1zscN9e5fUHQRqEawdENxND6zQQymlmMG/U
eZQVcJwyuEBfgIlkj7KprO4wzBr2tphfrr8KjLkDSJnd17d/wNaaOI4Ipm2gbmAgUVZrp2kscgQ9
ZnpejrpLwk1vOIh5B36m6l+eXQ63FRKGt6kclgQXXHHp0Hm9DThtyOd02E/A70655brZQHNay3zT
tMDsMc2vLUPqhxU2ZpBO2A9V6M+9+7sS9qxFZxARGKCvx1ug1DsuXZvrsSgG56OZN7CcKnykn99+
ryeqxlsSRXMYYMdmS0ND5hTY0TjO2o5F2kfdkPl7L+/9GvnCafwVW27c7frZk1versVtiKEv+0mT
i1mFaY3BdddIcBMC82ASH3QEk2BCj/Snl/oYw3FRYLiS4uyOIywXxPfJAh717psH3T8I14BFgAgg
1XH8lmKfitZomXVkxMUh9uUvPzM/kxMZF9KD11ccC5EieOy0rZ46+RzmMNP08Ht6uhDxx6DW3HaH
rGUcVa3nvbd/QBbC10AtgYAjwTm5vu22tdIKgY0onTwtUmWq3eiZhnr+259++zPHWwruPzk903+Q
f2SWx+9O9Vnsm9KvojQXIzx1KHJBLGY8NCsAllkuzEv4/DMvcRv6AGyBhAFM7+Q66fNybPvZrqIi
R94EF9KJ4cNs7Fdbmy883OtEi4f7Z6mTRAuDO7tdGrjkmt31GFVAOlzG9+tOAjb8dxXj+BUu6VDr
ZupWUUURGmqrN+5crMUvHAVnXxsHn4OQAvF32g2xtFw53sJrwxPjS4XOVdgVukXfJV6v3g6Js2+N
DjzqyuANYbwcPw8IWnI8i5UMLAhuXFH1e7iS3oVN+/os5639s8rJt7GWsRzpmVeRO7raIfcb59C0
GEt2dBU+FYaf74CTyBtIRO+Gb5BFbbgGIOE27cy/ecc/pU2Ww/SqJr+JXB9DjFIvnZ2xpN/efoln
PhdfCi1aMvCtPj95vLTqC5OWEo83+Vq4lDhYy6Wodo1m5Pu3lzrzvZAoIjtDQRIZpFMB/cruxdwC
0oiUkcgfJYl+pDx6D+9fxeWL08wmJqAiHEeF4piP+4RVlnrkFgK6seVWjfv0/mU4iNi0mzAfILbj
ZdwKAiAuSSApNU8PlO2qHQKH5c3bq5z5OoC4aWajpQ3x9lTADRMJr/UsJoJlP6Zf9clf95W/LI+I
Sb+/kEbCiOR546DTEjot183OFtIWFBFN7BlX4+D1+xihjwu76cwxjvAdT0R9Ckj0tP/Qkg6lsOrb
SDW1/Tx6IzYOmeF+mIsyf3SrcbjAQzgTc9SUZCQW/Ckwaidn3tR7rbb4ThtNyWh9cCpjCd2qyS+U
sGdXId7+b76BDM5xMKS1yIfSWNpImEZ7SCWoTE9T44V39zqxYzBHzG3RbUP73ILln/OgdDx0AmaS
H09W2adCrcyz03HBcdodHiSv9WoSF0XozhSXG88WFBlH6UakP1l1sZO5cVYf8BOxc+sYKu8wucUo
TB/t6SFxkuRGB8J+p09ad5Uw/LlzVSef8i6+BHc4FzubSi3IfJj9HCPHz+/izCU0GbeRjHX4XI2V
XnX5mL1gCdofAFl4l3KOMx08viXQFNYkn6dZfLwiPLct652bCDejyBWDvTfcJdsts9PuCwHGAItb
T2Bm4/n7qsAazlRtfqV5szGGc5VcOD9PDPxAolDMWB6JFr+KOfpp18fRO2HMfWJHHXq5wexasQyM
BqAT5oXJh24th9BFXewxT2br0VFmtSs6xPzSzJufwJk5Qbr64n3p39/fxPXLZHqLSzpjx68oN2zF
55/sCIewNCgyqF7SGMXhXefg31UQVkMfGLDw9iKOV2krHLV6V3eikrbiptXgHUqkEXfxYOoXjty/
FM9/Ms1tLSahnIMgQBl/nALlq1zTh3WJrQhGe/qgxtqgTCPx7fFqsbKnbJAUy0gzej8mU4L37iwM
xBDamboknMc1OyhvSLNQiNlTQe9W3c+m1mqsbiqUuPGLUd7TMhnIkNbx4OOcjDXBrbD78vdiCO0p
6XW7DJchBa9eLDXWq0BvF/cg3abSwoFbT4Vda/g3njuj86ZMA3cXA7nyNYAKXKmQBIw+cztWTMtq
aer4bFle81KtXo8PRTyvt6pca7UrilWPbNwLPxnWKJ39MJhMyzLQIJeKw1NOwNaRpwYhNnhLvNhT
VZiq8nJrqZAhs+q5ATRZlf5dXxpJHlA7qD0muMmN0y5dOC/srk0IqjmspX8JW3T2d4AsYgLNSGub
/BxHEQ3OBIELX4/q3gBc1loZPhRKb1pxQISZPQua0B8DDaoYyvvrimjgmlpo07qNrV/QMTy5Mv6+
E3AN9AW51QEZnEQ0+gRpkwF7iNJFWR8LM+0+jsg2XJhBnF+Fkgn0FgyC03k4yIxhwBiaqfvstQfX
gP6J02h+IRE/PSf/PgyfleDjv7BtObkjMHHPJ7MyjEioZc6u/Fzp9tWkTPkTLEn/7HlS/7IQJH0Q
L336HZpjD6JyUdkz52f9SF2MceDbJwZTFr7myT7edLU3TQ/mMAydj792iiahB8Z0jeQ0yRfBR/gF
aTl/VAAefLpdsUR02I/nvYNQZBWUjZdUQSXsur6K66qaAs1JsmQfp2670muT5nQoBENsegop+NMy
od0YGsUkmkDrVo0Bn7DiOXCsbuWoMN3ZvdL7UuU7zZ6LG3tx16/rWCFWOxlDee0Ws/qETx5wwr5A
rzq04Xk8tJWGMV5maBDbC2J1DN1sVkWoUj9L973K43ugVfim9KaUD2mfri9OPye4GVp5Bl5HdiiQ
QWIScP7Xdcx3C96eaNc2nXhcVv5sUJQWMy9ldt7v2KZns+/7BDSNlLr3s/EV0lBVXBmfeh7b2pso
eDQBgIo4x4/Bb9Wup/us7/iS+TN2DfZ/1ZxwUGmNU6PIPLdqgUNl5f95XjduKD13EFTpnryrNJB9
eyUcel6t7Y9PgqmqEVB7DIcKnEUb+qmozX029mjtZHFVPZrKxai10ntecDdY/RianIp9ABdganYN
Ijxs2Gygl2Vr2Gj4pa/fS2OOv+tN81tJw/iClTYDVtWk6b1mKnlYF607VDNjhiDDA+fRyt36viv6
6Qkfy/q5Q1POvELWVL8ZxwoTcMuJs+vekeMf/HvM5uDY64DNr18y2C38oX9IkhHfhjo3UaUuPY/a
yRKF1G+9OW9uytE28qu6Suk2KtUt81VqG9NPb7H6Ppy7tXvWptW/Tl3Z/3KSdTaCHi47eNah7r/b
3tISjfFYP5b9NNzEhil/pX2Ov5jjlx4QRXvVftarLu76Ninx5Jz75W7z+f026Hl3xWyUE47We2Pv
Nsx4ist41/xgik5vQWSdG9FPVsMV6F/tY2kKJA4r2x++aU2X/+iSZX3Ix3b9rlAO+LxgZLIGMrdA
NK+84ACX2xoFziqb9lnm1DetVehPXSYH/GXh2Xzx2AdrMEhtKAkHw46MZVFeqNRU3lWJ0zz6g4n7
c1p1Ux50lt224TCv7YMqcg2vyNFyH0voTeNeiCwWpNJNYl0PpZ1+9fVaPXWVFn9Hoc17rBTEGpw8
3WLd5Z4hnodh1JagbvtGhYaYzCYkkA31aWG287myHTcJmzgr2nDlkYorT5rjfJekgBV3daPGu6ro
ree1MYD3zrLGJa0As/J7xm27CVrYVvI6KXq9eiytSh/ulNEYPzATmJ5scGnZTl86ZARcPdGSQK/S
tP84DZb2iLbzsAFbhP+fZHxmh4zrPD00prnH2SFTaxoubuPX90Ul9ZZrXJWYrufz0t1hJzx8TPOK
3zdOFafUXAwuJ0rdCIyytRq9c1QHSDZUVjnBYLcwSrhe+xBqkNprdu6vyCGWa4f+1Np/QSCHnmBf
2I+LI5yfSAkXGle+6T4VU9L8KjqLOMjmEbcMvcRDMSCVH7LbocmyX8UUq+RzIlv9SZs9K9vbCXyq
oNARe7jV5YylcTV01R3KRB2ZZp9rU7AMXpGGjBiHLFQIt/wwwCwvAUef8R0s45p8ymy9KvYxtsB+
sAhLgtfKqvLDrIMn/LhpCGtXeiVB7vdSulnQ5knxB0CGHwdpZc8pTr6595vLXnVE5bRcy5HiMtSc
eo3DhIPsjz6pcT640ygAD0GVan7OsY08sR2rb4Uu8mw35nbXBD4PRmFjxO33AZI58FR4fzsY+f7v
QhYMQiozq5owbmelgniwpR34XQqbYUCnuwrcRfoORnl1OgXt3HAPmJlAEshEPeDacruhDwhK4rEa
NfPatPt2AL1ee/+lq5xDA5ZHHyotEbelV0//Qdt1v0hNrV9BowjvfjF88U3TyiI/zLMxpAcT3NMQ
irzz16A2epzhMU3koE/mIn7GWdcHfTRWnMxDXIBhXuDjfsFA2HvJu2G9K5OVO0WqnAsiRQSQEnIe
4vbJWZaqvO5Spdd3dQYMZWfkxXw/9jNUkLER+X9wXOKvGXj0yEpsCeslQR8/2LQpvxlZ5d+2veAa
Ej3OuTi+iGSfAdyJdNVpJvD0YbZ2KO4h3BxOXd1m0ZimrboWcJP7O/Y31jSTns72h0KOix9A383x
X0Jcww8yUXvf1nLy5rCx1o60eY29a5w+k09DbfaYqaHd3+ydAhwLpP82wSZcVk4aDgLj5qCFtMMO
Tvra24EkqInsAgf0K2/MNyeHjOtpL2Qts3vspgHBJH495vuBZzL4kG0xh96Sr58TG6IEOb208jDF
kRUB9GxYPpSpWQEUBzab7zZ9nzyocj3/gxEqbr65qDM4ZN2qk7h7g+OzN+P2eXWLvrtaVCzqAxhT
bvqqx+shxI5kvfZjRrr3NUOmMmi8XDcfrbgWHdlG2WU3fttp1xVd6UPnOWm645/GSLcOjOqv5Ox2
GqgjOf1q9C6/S4YxLgI7gbcSjqTEA3VqQrxOhSpkiPcj4nXY+NkqFL1lPPfW3Pn0/tr1DsNyEEnm
4K/OFeKmzX0lp775nEraUUgJGwjj63EvqGv4TDKI1wlUFMOA4iH1FTYp7mQKCp0pe+nSJH+ACWw6
oYZGDL4MVeqU4ZRa/SNUj17bMWxJ8ZBN9FXQKJ50Dx6MMV0j7m11ISNt8w9M1cHajy52DVdzs7Re
kLhWcy3tZjNMJkP5UOtj/ezTOsfBobZW9lviOnd+YeX85Za6eNd7XfrDFI71x3IF0x5ONKF9nvhU
M+8jE8veJBMj2Vqx4grbpYiTIOZg8oNm2t5iEze+GULemX5jaD39iW2rl0G7jeYDoIHYbeaON+8y
rZefZi+HfE77u3xpLZHM+yrLXYjdjT8v1xWue18XasUZpFlspy+xI2t15y4MdIPZL9ltCOW09FAo
BoPEK6ynNc5ixCSUi5U8Athtv7d8fBJ3jLDST6rwix8LsB94EOn0oQFc+b1IYG4hKNpjr7xm+ed4
tXGwrjNlMjeJ57EJ4qm1/0utAoBFbA/CCEQ56B/GbEz6QEhU1XZyyDbp/2IZb+iO9BOyZlljHtZ0
kzzsSFlkYNVTAaJA0xN752AZ9rWUfjHcLHW9/CQ3ws57wtXvts4TnRp5Q2TgLDTkD+grjEMwt6VZ
BLBzlQ6BqVl+r8gVZIFgrNvsshGLdByxXWcIaukkj3hDpjmSQom4Gp3Z9Pa0Eu3IriVXKtJTcxvO
+TDflFqPeYjmFPh6jF3a7yfMi+oQolHf7LQ4VvdF4i/Fnr+mvipopN0nP69I7JoB6adQ5YJwtoYK
aVmvmbFvVeW04QCF3QBA9+JvqeUbWQBDDYXHOEusT3L0pw/J3GYygKNHU4YrVVpB2ugFQ/ipyn9D
x6/6Xd4b+m06AljaxaUZs12WgYRBiBaBSNjC0wu4lcGinNfqj4Y18fcVIlfI6NQFG63ODJU9mhUj
zRBrDSUCICE98ibJrKrrtvRSPNr8zHtxzMx2A9TSF/Qd1JJ91x3RSIAAnY8BiIULUmD1KNKHrjlV
MrIra/pYzAv1eMFVQn8l6f3HslvX/lBS9vV7dPzqX/XMwHtnqsxvbpA76p8XPW/aXZliLPRjGdbG
ujJlyiWadF7Zhn2K9Fjgz16lglo4WEqhQ8EIup4pzwOuXNvg+JV4EJv1+AktpCXel2mbPtnkP+1V
VU5ifhz0wv9eD37yG1fU4ptuV+y4ZV5QuU8S90uaq/in00/+Ve7DFtqnqUe1Xs18kLt5KhbcqlKU
oXeycywUSNOMcw6kU6yFcyFXKEU1Lxnz5UnZ+wR+FmgEun3dvkUIItlN5eK0D6NBKzOkHpzu6Hpu
CpGjs3yxcMFqb2LUwtWHVU3Tw6TcDeLTmWxhh5vuo+1JVwXzIvQEsEGfxr8tr+DJc22d7xNRdANV
HYJ4gZkjQ4JlgZ1+4QRnZs1uwANn0ktzCJxZd36NsV5dkfXHapcsi/jqKtPLPyDNgsVC2cnxwYgV
x6CgbfXZSKXrX0nQ5Ol1azXGF3zgrHuz92352wXLZewKIRGeq/Os/lILSXSl0ALNvUqxpSZFitvf
om5obaq+gQTVgELmJwHWdfYCyaP+BrkDp9khMpeaH0u3cr7B21+msCUbjgPKH+95KXntQUIz86vb
SPfJzpNcC/zaW57TxFv1MC0YLCh/Lmi2iJWcX3RxXyHQoXXfwdBoH1pPG7Lduujad1fW3c9WFT3S
yMZi39u9A8HUN5aNnk0+F4ed69Q/PEqHezA+JInQdqYkcOouTq5XCBvXcjA8GTbGOvyZN8czjGOq
OL8RQ2wmexPLCm1nI8UxQBitB/NC1/Zkfrj1RkB+QSEEnLhhMrau9j9de4GTQTz2rRmt/P9u63Zq
t/75QjtGVWsx732r7GyytcHPCJwMO/e3GyFb7+WoDcIAkeYuapG0snUmCMfr04BBQa8BrOw4fRvm
CAyHVaINv9Talu8Uj9ielR4QeMG/iGJEMY7XSmRVYxHXaJHW2+ZnVBJs1FVs55o9dUmd8mQYsC2F
2DlPBcgX38ZXqMGtK1MCbo6G1vzYG3P9gd5Ftge8qb+Mfn2hy312NSiQ24zepk940jm0gF7LNrH1
KG6Nh3LeTKgW+qQtvZervl2e3/5k+uvlUAQCDqnRhWbwd+r8M3SD081DNkdY6RrFzh6rRBzmbioO
8KW1fCeGJGEMLWRJMuE6Yx8KztzntLTM/3TSWBWMsVNqd72XJqDwulX9pzs4NAVpncSXiAKvAwwA
yBZjm90vYNGTd1N5y4wV2bTy0WHHLxRt4RzPtKAnYbxvzsZHRyidNj/tPIAFzBtO4ssTZroNpCIE
/fT9LOZmZ3uj+fHt138yZ/u7Ct4PDlHMI+GccbxKGrt5s4h+iRwYp7cLQLmHyWqawBZG/4QBk74b
pLqkrfy6U4suO9YtUBKAN4E3OF4UCoEuq7ZdIrloehjr0xj6tD12bz/auVWAxdEUtZnmwcU6XsWL
a2+l1bxEk+s1pJC+dV2l6/sgBX/fn6mh8bOdekAwTh5l3JTarEwuEZeBFqHQkO4nSBPPGEyMh7ef
50zsMZrDMHxTBkHp8GSpbtFkXlFlRSiFptd2s6onz8FfZzSZDl7oKJ9baxMVIgaZ9yNrdvzu1rFz
M0SF1mig4tzhAEiLq13rPUvlFx7rzP6HtcMBB6cIDvSpU3fcuPqYOHgcdbQJjGGg34vJcyz0mO6Q
pV8IinPxDgYEADY7iw938mA9V2/t1ihccWMuWBPNCDeC0Y3vWy2nO77KEsmFeboQJedC8d9VT+4K
zctdSu0KdzM0op5qo3vyZdL9eH98MFshCDezuFfjf2Ze8UAKr+Nhsqhrw+6qq1iK+GWZ1/HP20ud
fZ5NpMnHA+O1184iM7Omo6L/j7Pz6G1bWcPwLyLAYeeWpGRLcklxEicbIslJ2Hsb8tffh15FtGDB
FzjIWQTIaDjtK285aYoYCZNN0w/DcblyA17aGeAzQBmrFnjj7VqB587K2ca5sx3VYrf0ZnRIqXwn
/mqYMXqNNqMy/86J0XWm5wrIBf4mXdHNQmlZSGwS4QMjkqK7yXvKlW7biCuX7qvPt44C3xdoPmgN
CL/np6szZAyI2qXrmhfxXhRj4xPAZ1fAaZdGWZeIc0zwAP/rfBT8dcoqW0eZYqx1YlG3XtGmw/8z
iuEAHOBlBPC5Hrh/Qj4ncnq7rkzj1AnZ7PK8VrF+sarDu9cFhWfAbzDqgUNsZVtM4vhMX4R9SkB1
B1aWFf6Yu/mVuWzxH2s7HDgx6CPAnSqwg82baxSOdGka2aexNLVPelvgqFkvLsG5Ud2YDjry8QJb
o5wMbefmiXPTYI1zM6fA0t85Xy5ecP0gaOkk0zfd/JCpSNu+Q2/yJCxMy5t+/KrZXRj8H4OsoTKP
/wt54XzpsrComgh/w1ODYL9POVTxYht39LdHufSUgH4iViZwMjjN56PMZZXTBhHipDQqGTSNhYCo
M9pZiVldeUouXe42G5Ha3sq93eL7NIPyKXAVbkChUfsEXX1QQ30+ZjDhHpmpQ2W3mOV45dJY34zz
rIOvt8KUXsxtCGLPZ6hVXP3dhLmrkwkLJbR2uqE66pJitXk4eOaU5F9LbSk1vxSkSFdGvzBpILsE
Oq6OmjuQ8fPRsQSMkxA650lEafcjQujZ2GtyiPYqKIrEb9tCzf3asJor477EG5tp4w7AkeGS0aBm
bfZo3Qq8F0Q3nnDVzJ+SNkZDL6nDJNlJoTfqTTl0zfcCyRJJJhZn0BDcofpomCUqSsq8sl1TK4KS
F7tlcYvAoEnnXjdqBHlMd35GbwUJr9ERfRx0htF9zoGj/kgTzfqFUAK9tLmcq9Rr0zEK75sqRqAq
cmgvBsag5sj3NPP8VVOa/DiklDmCBQ7r7OtFaPxSo8mc7sFG1JGnY7A2e/qott8o4SpJkKvj9B0Y
PQkq9WHNCNpopiy2RDEac2EGLtVX27m/Kyo5S3DFdvwdbSNKQ6YTI5RcjjpaeEZDKTEnP5UBPa3o
uy3yPt+HGN+gD4lD/Zd4rAYq3EzX8sZpQrJRN7of3WjEt06xEmYQSCtR+pKhHSw0we9zNo5yQnhD
y+6bUXF/SyXU72tEYmy/C5XxC0IVrbVPFqJoaGxmfSQgxg1sRg03wU+gNp7dJqEWpA2Z+KZrRdEf
NJp0oT+Vov5YZE6ReiouKr+yTreLG1EZFLEcFUsSr67F9IWXyvmEJUqf3jtzWQvK6cX0OM1ZLXaD
As19R4dc172eFuE1I4pXDxkCm7DKyEghcuIYtAl8kz6nTapDlE7ZEvukm9qnae7YAm9fVJcOEt/S
Xf0EuES2uCsnUpA143441XKkPAcJ4AaRqPxDUY3tvVragBlQXL8S41xKf9nPNiwyAF+grzfHV88F
3dV4lKccfu5hntx8X6dt81uftHrXDV3mQ65Rd06rz/d0O509KojRrauX5seyKyYEtWpUAhxV1Chb
L1VgWKPy39sf5kV3c3PSuV3AZkO2oRO41USy1ajOjayRJ9BZ9XdVmbWHeY6iX4rWt/4yJr9TXSp+
SNPjxNaLdnIyhge3CN3DgP0QbR7Hosemln4UVdrN2z9u/T6vfhtkSn4WuFeAfefXX5fYPNoJCSzg
EfGYTbX2KVK1VQpB7Z9j3a2f3z3eCmXCp4eAB72Sza03SZBrSq0Rytc5pqNa6ergNqbwjg76WIE/
i6IrIO8LDyjFNAJ7xKJWQYnNiNwoZkeyLE5G2P+XZU4JfC1vgsIu03dXfjQ2Igj5lcq1cqbPv6Wq
FR3LLIyTNggHmlBGClZJeSyWqvdsUDJXxnsN8iTIpvCzVrfIaAGrnQ9oDhFJLe2Dk6kBc6jRe/lZ
1yqVX4Wqj2d0itjXIjJs2kCpfYctXX5Ua738FTey/QZorqIzoVyl1euvtxR4SAht6N1S8d2SZicV
yIg52saJog4fO+6znYUd1F837eR33a7FVwlako50WTzifNUjzN+ZwEUqvTw4k94+NOGSZu8Po1h9
oIWrbSTQhM2nqsamxaQtNk/ZSMralpTRbZFIjxbyNQL4hQ236vwivwQTDK/z9T7+J6Rn5vrAG2ec
mlD/rZq5dTu45jejk92VqP7C2UVnci1zMTVsjjdzcmXkpBkKpKclWbTntJ7Le03Ldgno2t2Si/DK
0b0wrxc8/lq6WxOwzbxqlLr1EQbdyZHU7eKC7hsyKQudTLW7kklcGordww5a4Zdo9Jx/wig0Cgim
5XQaZnruRSdNelZjvOtEeK1+sv7q8wtQJ9olVdCpEq/Y//OhkmH9bhEeH0g8mqeWdkSQNEN75Zp9
/TiySiqZJGUuqKZb83A5milKVMl8Ap7hflCpkzxFsGy/QqQ1vseqaj3Vzki79e3L9uKocAetdYcQ
2a8n9Z+dKJYy1iPVnk45gv4YzS1q93VAc/iH2ZbFj9Suy9tlTmEgvz3shU+Kxitkbk7bi63D+bDY
h8dmN40DJenO2Ym+RuSmaK/hVV/vfuC5vPmr3ABsT0fbjOJMeG6FPep/EMZ3DQ1wWqq0ip+4TYxP
UxheUwp/vSl1VF25Q6izsZpbDepoFDMPiRxPNgiqm6qX7i1MkW7vyqL6/u4viM4WnC7kdHhOtreV
aw6mobRaf+qWQr0xsaDxJ2kZt2+PcuELUkRhGGC4L27c519QViAl2zJbTkvciU+mId19ro3JTWpg
QLssNVD19w+4Kh+tjAzKBFu2/1zBSEkrZz5hjBy3HqUP9SY02jBQ5tw61DGIiLcHvLATsUmmTk6Z
bf1vcwDQixJKgtjsqS6m6Emk43wck9q5cg9fAIuvgk6MAtOC47blkcnKHGgA6zMNpgmePFnRR3WA
S+bGpfAjuRg3WhJr+9UQ9xhpML86NXynBel6q6zgcEoe9NKwCt88BiNakFauyOU0ch0cZttWg7lA
jDoGuv7+r0q+4GJqh/UFgPHN7ay7kbAnUKmnsK+UT+U4fiYwba+8Ni+uYJuLGQbLqgTGJQKZaBNN
uVMSkapZ8ynqxupmVuvkcw544tg5TvbBbAHtLRJ1ANuRCmjn0AxkVWvIquTDraT7PHoxWp3HGmQt
mri6+6zV2XQ76Wr7Mazp5M9pjvLK6l6dV1p0hUp2ITJDXANCIbEuQsnQW8+PVlEnC1q+2QTVRdK9
x4V+qnxAw+l/MMhhmcMhAo1RpaE6PY4tGLQbaGHir2ijyDlQ8gm7Uz2lQEc0Z7LGz2+figvn3rR4
iYiKSWyQizv/caOF/0e6GDNkWAt1KitpbvQR0FNiI5OYhrZ2JQK/kACtDZdVzI/NyZCbAVEVhpuo
5/OpaMCnITiEihJIdjrvdi3rj1raAbhuM7f5MDuJHUFFmqobPcym6q6LQ/FLAWnyhw48cMpZTu5z
b0+UAt7/UYimYMJzIaJvurkqgFIZvFnujG5v4nraGCWekPPTPGTtTotF5b97uLWj4WBERPUJCbPz
NcBqSLVikE8nbTEapOoR026iMLnX3VT9JEptujLehceLKiJaCKigr1Jm69//EwpEUzsAj0rnk5Cy
8DVbzkEZJZUPSvGa9c6FoVbaIRRKWg8Eu5up2aliyC6ejRPmiDWBqN0AmG7Hg1JO1wjkF+53Wvpc
7BCb4LxuaY6TGmp1G2rGyWmyn92CVAKdV1f79fZaXRzlhfdMhRuFqs32hcNlhbFBmiVqbbjVKWXc
922rP709yuvPxj/trI3kFQNrvByif1YISkCRAoPVT7gAZcBVIjhYK1ZZD3PnStXk9YRwCwJrAtnl
RYhwMyG17s0BCzTtVFYJLAaasOiRt80V2pLLljq/wGlHrgd/FbJYyXjnW86a1dEYpCNg99ffnDi+
h1H7gFdNR20Qga98tmuv166R1C/MjciC4iCv/Rp/bh4ns1wUmaPPfCrzsApa2c3BNFpq8PZirb99
MzcLxWyS75Woxit4PjcDNFZSClrWoTRSagn1MbH0CXUtLaeiI3ap47y3t0afi7sTYAlPIhf3FjAz
pQQNWpa5hzpxp3uqvkNQICd45Z7YLto6ikv9AlAJuAkW7nxiERD1VGjYPxYyW8BbWmn7U4OY+Fhq
WkdtWVmsx0pLy4MB/JKiZX+NU/nq6eQXsP3ttX6AVIO2XUAsuI2yVPLwYFdWOoDN0uGlRnNhHBBg
B/naRfLGgTd13w9T+STw3swooQrrK1jfCeLIYD+28H2uLDhx8WbJX34X0d2q4mpRcdnEI5WlJChO
ivAQ1oPy2YTv1XsjOV/opWIZdN9GSaU92oWBAFOOZx68ji7DMt0ZhgbKWCmgeOZdhCkk0F8jDvre
SNC5kkOd8cr3Zu9HilZYQYl+yc/Mjd3PSjpJ92ZBifcocpMu5wA+vPbSmM4A3CRXuY9X9ItvArds
PNgdKtyMwfqZm8LKkSdPHAuaojGEt8QT6gFiiuHu1chONTipABduQ91W7mUXhcBrbcIn0LRz9QUX
AVfzhnQJAQGrMSSXEVWqQJWKiAE3pkvuZ6FjB0JPuyrQFdeEl6bOtTgUqZnfJo0ef2qbQXysjXp4
0HILbpA0Msfvqjr7UwsqVlTtF4wWkhzxn11YK7kR5G5XmdSsWhOCRTK44ArqJPtcGyHQxqXpK9cr
tITbEebMsNZ4++loo0Cc4SAiENSHBGKrT1aRJuOdsyR64mudMX2Jk8bM/KI2NOTeozr5rnTJkHh2
romfjtmV93oE0wWIv4a12ugUrSBXbSwJcX5e/phRrt+XcVYjG4Mbyt8G4gCY8coc7xttEblfWXV5
6nKlzIDZYp/i92mPMRcuY47vlnP6DHSy/rKYc/ijDocY6l6k5HsNwkW4z2vyET/s9DLG4SFydC9z
IL7VRiQGJKuBIgRoOc/f7UU3/8Mtaua6DEdp+FY+gU5ObE3u3bEMRw+CBVwBmin5xzwG/Jj1uvuh
y/BD30lTU35VauiOHjwXHSLIGOdfuh6yt6cP/dz5sopE5zlA4rJAQH56bPs6/U8Ch3g23AGunh5O
rRlUUsWmu3eVIdz3i4GAojP0zeiLQV1+IH+DeCb47vaXgBqJFG+dyC8FQDA0ztYOWBBKe/kxI0uX
em7e5QURFqEzbmkulcomHrVpT8Kp5xQplOgDseJCn1NgQLlrqyKP/UHPqvvByaonaUgTrmM4L5Ak
QiUZfSUuu5/RICH/ddmYf2jmdoG12Yr4P7MahLkDHa6Hvt5O7X858ikisCdD/wPOvJI3QijlKcb9
rtwlbtf+yYoi+ttF2eoAgGlw5YlUEd9SI6x+mLVbfC55nWO/K3PtQRbl9AxTrH/qR5o/sBfTbKXr
gUHiZsjSmgDflBDfWs4EJ0cWrZdU0/S5NxztLgVA0Xrm3MFnrWdbWXY2KzH6ThGl+l50jbJ4uqwA
XiqwBL4aSZL/nTJDDjug3epD4xZz6XeOUT1HYVM2HgUypz1gJ+38chrbeTCMPPxMFxDSDWUvHd6n
lEMX6HqTDX5UyynFvbrJIloewLzuMEvEdCICifygqpNUArV2tUccWrjmkri1v9uhMo+7QhHZ49CK
cNlVoz5meFjFtQxYTSj2ilta9yE9ou/LqP+eQJDXfLLSWzJzVbFjX/2k5iRTf9bKqPM6FP4/JGoR
fSE9H4GYq5WmeDgbVNFeAT5f3plNlHyAcRDBOBjCovEAK1O1bpBhfW5zVfszjm7a7tqwij7Pycr1
6fViiOA2zdE3yAnkM3MVA4WKDUUxvGFw2S6FcNJHJVYQM0ysPvpi1olZQy9NDIC/eRt9i4y4+yAy
Nk1QJi4WiIU75M9DmLiHngu4340Fl5onLGiXlSVtiChKUldebubNl7fjjG2qxhkgiqausOYKFF43
j04LzavAoheaqLPczW5ufe2suNrHujYcShHbVypC27DmZThszVeF1FU7YfP6y2HS9CiElSpA/D7i
+xze5a0RPmVk6AGyrwb09kS/VrrYhmwvo8IFdlfWP1CbTW6SinkiI9fF0V5Ef2ygeO0HiL5XErxL
o6CNQ+y01mhohZ5HNrKpqk5VcnFU6hB6cVqyH0SWXwmtt1H8OhfgT9aaYCPn+0J//yeKT3PDQcFB
smDAm0+xqy0+9yn4yR7My3v3BocZ1VyQIaTVGKCcTyiOEWRc1T8OVmvON5MSDz/6pCh/NxTkH9o4
S/++Pd7rzUGLEFQIgRBsT7pp5+NNhTFAbRbIScAp/VXYfXcDBaG6N6HM6N7ct4gzTiCKr6QRr9cN
qOGKGl5LThh4aufDutq0II3Zuwcz5XbQlVT+iLM5uZLjvV43RgE9yd1MpsIqno9ShLCrpJoiZYnL
FMQL2/XiEa6kmqbXUv+LE/pnqM13pP1bFBnF64NVLXOQrzgeoefXvH1fgbHWeBU5mlXQgKIGLdfz
GUV1JooEr6mDlQNf8VSQX/eSDzd43H2r5mKtmolfzRSovNxoeSacDKqQjzC98QhavC6upBYX5m0D
+uZsUJEFlLXJmXjj1cpxI/eQwOA+OLMjPuZVqVw55i/b8N/UjHnTVqYlsDqmAovd3CYUDQUm8r19
cJcePEuIl0Syz+cET6ikEUkgTWv62PYlxBSzsNBWJ4rUH3UVMCt1kSz6VYE2DX3VMHGIxptaRyel
QY0AIBJsmIPIDfn+Hb767pJ0vZQ7XzKPf+4MSMZ6jGuRc1CawgjENNvB3MMAfPv4vv78tKRJ69AR
IWNlm5/vh4RyKI9vbR6WKpl8fOoSP6m18Moiv6qFrxcgDweCklAtgABunhBkCELTaTPtmEPaftBV
JTk1ANu+ZLVNapxE0TFyTYhXxN63WjQ2wYjm7ZXG+OvDTNEVBBJ5Ocb2XPbnU83wQmnX8udxKGHQ
pO4c/tclReRPplI8v/1VL6SrIBl4KkmW11bDVsMwU1NkWedZPZqZyhnCTXZ+wCzZ8CY7BD3Vj+Gt
UifpXhN2cczQ/r6Tllb66JyUj26TVQ+2Xjl/3v5R69E+PwLUXXgV+AbQBF6lqiX+Ikpst+pRawZ5
UJsckJHduoEb1tSiNfipb4934XtDs6Tmx93J8TM3J9tCfXBQYHIjVFugoe8WhtfPS7rjortWpn0F
+GFnwcuhmUmpzOSh3dye+KkMBjai8iiUNju5TYOIWqi5N5pkp4GkTfx5TosdAI353hpBeYV4rSM7
0U1PEUYRQbuY5NRTlD5VQ2f4EBPda0dg3eKbz8/tAz+D4idlw62kb5/GSg4fpD+Sb8JVlcZurPPP
yiD+KuiFOBi0mK38UsVwHpVe3CuYA+7eXpDXZx33BPq+CL9j1QhI+vwAlDEwwT42p2OdQ+y3bRh/
MgRR+fYoF7bZS60STVeKoq/IAGBdZbrojTwuRjh8MPSl/kh0LPxWVsk+mxd5Jba6NKu1MoQdmLE+
I5ulB1gXgXPU5bFKM+VJg3kI0zZ7r0rZenVxOwJhpg1C+Wnd7P/cxotI69qUBtUFaxkOvdmM+7bu
hs9vf7sLc0FflTYyyS/Ite0KDSgIaRLF06PplmYAt9L2K7jH798HjLKiG8Cxr4XD87moOp6NacgK
FZU1+FbW1/tOVO/F1iDQTaVu1VtezyRw1vNRqs5UUhyHhmODuk6ABo96YydG6Q/UTK7cNK8/G9Ci
lSe0dtX4Y7Oxi7xKV9kI7RgOUXmcYZ96xWDGVzba6/sMANeq7cYrApBrCxlDPWZKMnvQjzXx6P0o
muhGGs1w02CzdfPefcBQmIJTdaX6D831/Nth29q5yJPoR22MrWDUqtJHAvwaIuP1SWUUTaMQv8IX
EMc7H0U3ZOiMM6PkrbAk4kEyeUxsUfoYuDXe0FbJ/dvTuvAsMqKN+DZyf2ubcbPzDK2Zu3BmoWyq
cI/N1OWnMq7mQ1QBv5orVP/QeFHwxciSxwa98T9jMVMxhPT/Q52G7GROefrpym9an/3ze5nPjBAG
tBEk3189i+nMjTjPnXbsytj8UNLZu4vVtr8xo7U8ZteOtWubRgaT1lof8eypfaPU0jjIdR1tKLUX
00OttPVzNMbaQ1Lq2Wddl7aH5G4XtGp+jY178ecC6zPXLjhfchPF2ErmSolk4zEzoygYer39zmvn
fIBfad1oqWn5nbJi05XqGmTy0nYBi0DrHagShYDNpuwMc6p69EmPxMe24xHtpcc011oPRQ7jPm/G
6uPbS3N5wNUSnG4oTeLNbqmdBdB54mjHKZrUQ64oiqfy0H/LqJztdSTjvrw93qVrhAYRJQ7iIxwG
NhNsZmzqB33UjjMKio9j6Iq94SbXDsGFa4RbiviTcJu3eJtTIg2IXJJV6Mc05qkq+jbeg4WilDy5
735N1qsKqMH6P/Adm6Dbws6iQKhXO6JBlB9zhcJ5kY7X8KYXvtpKJ2MYiNQwRDYb0qyLug9VdCnM
xir2cVKlRxelqdu31+bCXqCIAFaAFjIXyCtChlvFYUkP7Ui5yTiRwuZojtTWbYn6HMppTX9F9/DC
Kp2Nt3m9pqZcIrOnxFYVfb9LI2P2hYKOwTBgkfH21C59wJWKh68FKTBizefXMNrmKRZ1sThSYJR+
7GijDxngmqnDpQkRHuOjBaYbsNVmmSRFU0LKQhxlUSTgyMeR2Kwfb8q0fm+zlZcfLxOI3OT1xBjb
YDxFmmNOIC4dp75vAxXhEi+tUBp7+7O9gBM2FzdnaCVxsyGgdOnn362F4545naoeVayxrUBFiv4n
hb6u87nom73VY9Dtt0ibfC+aOjOp61kKylu4fmo+xW31gYqfuSrVTNHsaSKfEZeEESB9JPicwxDl
TRP0iVP8NpZC+b1yo5AbCesVIjzp/EMYiioBCQ3dAHy1l+H9Qc0aNRFFwZwjb9vcRlM9xFCkTeeY
GYMT9PMY0/6ZrgkuXDhXnJh1262ZCYWh849oGLW+qJnuHhVlRtWRPhTXu9v4M06t+6IO0yshwIVt
CBOQBJwbgVbGFiVmVYpRA/62j5JLZa92yngzWbHqT52lX7kyLg21YsWI2wENE02fTy2hvz+ZRuIc
47bT9xPtDM+gy7cPzeLv21vxwkisk7EqGPBwUOM4HwnOgByn3tWP6HBBHRoQ5eVNVu4W4QyH9w+F
cvfaBqf4SXq1GSpK59ql93dUp7L/UXaq64UQo36kVWK/fwO+CHFAI1i1DLakjEixLVWJc/s4dHlK
P1Vzdz1p8hUY2IXbzyHqomsHugDGyeYUjz3GgW3UqMeyK+29hXYlQpOo3737s62NEnuNcmnTb+U3
+m6yFkPt1GMGpOtoCCXb5Ult3ET10u/eHurCicLjnPrqWvRwQGCer5Cbw4eDpqwe+7zIbl16ijsX
iYRdKUZE3TPr59vDrQ/R+S3okMWtDhZcEZyqTRDfa4WmVHZXUVYoxz2Yg+wwaWq0qxSV5i+XtESW
i0rI26O+3vEQZ4DRALMCUwNv53yS2Wr6kNJfPJaGVe1C1Wi+loVefLORKrsy1OsNsrqOkHYxSzqg
2/zenbSOtmBdHHuSVgLemmZoh9Du2xN6NQoBDMoMq6gzryM78XxCpraY3TBby7EOlwE6WN6fzK69
VhJ7PQohH50mtDOYk7M9vfjKl7Q3m/AY2hAdofmXqKDNxpUduN4BZ1tiVbMBMEZwiXMBkzqfi66l
+NSmrXtsKiiEiTu3ieeklhlA/M93LRqfuaerZXFvJbp1JUl+tfsZG9gdeTIYMrKUTcweroqFZlWE
xzlBr62I3NazRPtN08wn2YtPby/aq134MhDEHRuxCya6WbRZds0w69I52qhIPaoIi31AbT3do6DY
Xnm3LqwcCnUEGeh2UNHVtPNvitMr7p9w144hyGmvTZTeN6DEXVm5SxMiEKRBSPN91Qg5HwXhZ67i
0HSPWRbKQ8tNf4ekZhtMZjleCXBfXvbNLoHdYoAFWhfsVVd3WlJrGhGhP4o5lrdNhBDoMIv8rtes
6C+C69YtSg05agqadYc02Srz6rqf7HhIfUfLisewd81DaWbxkfbiYnoIbqFDiMB1DMChbPfvXmp6
mRR51loy3cbNvgIzVGLSbNtHxVHmW1M09VHn9zw77bT8H0PRpTXZwdbaetk8sbJrUetrGxYBGn8Q
FZN9C2gHv0MnvsZEgAXw6qyu3ldr9YG6te5s9xXOIjEYCYMbYbJHXJLbSu1BOi8TWpLqij0opRkK
MhzQ4HveURjFU922Nsp9lfZbZu30zZJjrnu1NZfpTRqGcen3GBa63qIk5qcw7Qo6WFC5J08BN/Qt
RibuDl69XhJTzmF4FLGSgSgP47APkN42F9/sea4Rl43tLxJK3EdLYsq1kharR+61GYFv2RSftd6h
eF5WceJJAPQPShwJQExqbQGZ0oqWcBXZj78A8ernsG6TNqD4YwLykpH2IOKxfDQWpb8zCjf73g9C
ZJ5A8gTZ5LIxo0BJovGrNVECQNewn77RP6o/Wopd/qid1ii41SL7bxIVTbqb6OtoT7UrqjKAW6xW
fp7O/S29/u5P6Tq9C6bZVfD5AtiSH2Q5G/1x7YM8TpXZ2UGOlkPkFVhh1H7X1AMDGmOpenAG4uhW
gouBI4W7wl870RWoA3kqAcdWCRWyGdKDV02jM+4tdW5vDSvrNOSRO133k0QqHxcNvL6nGYoZgGtN
pr3eDOY3Xc2Hp5g2FTjRSP+mo6iWgHBq+2JvpYlogqg1UWp2Uq2foa676n0B8IWmcOn2mudifNB5
bl8tThClJnKjVhlln5B+DbudMXAgEcPTO2TL1Q7/56HB9MXHWyZc7uxGz75b/QIOUMmW6slKjeRL
Sjr3ZzLgYoEYK7X/bGS+miBW8AaEBm3Ze1tv+ocKR8AVr9hYzrHX6wYQ4Ki7zS4qrdrdgdrV1Y+K
ma9qF1Os/paawoZzzRC58YwYQb9pSkSxfbs0IHWauQ4pQ49FOb77AqWwgsASqcWKkdkWnU0kSqHN
ifKEbjVStRbbPvey2sEsT9Mx/nj7UnrdTQfzQNQPAQwGPQHfJgySwAip5Rftaelr7UmdFyER4whD
21MIqP/TwIr90RYewcBZ+OAgusoZFmbWOsCVqgIthms/6PV9shIXkaaBRc2buH0SgQwASp8RUm6d
zLSCgU7kHAyhY/2qXCurfEeqykkZcug/c2Yp4YGqr63eGRH6icieC330tGIs5Y72IMmx3eWomKg8
suledxLtZyLxMEYmoox/ttjFtDda7AxfgZMOv7J80iGsz1UW77SkzX81Y5+izBh10QfkRJHTQjg/
cz6VFSro3YKYNe/oIorjCKj0W0PCGZ7yKFRTMiiz+VMYbgNeFeCFcpOolZ7ukA9Vs904OWATsrZA
Y6JRsso56mmWfrBxJxw9ionWTTF2XRrkYeT+Vql3Rd6w2NVzY4ligE/ciCHITLv5kIiy+ZHHM+xH
Hf7/DWq8c+3nWJ4gfG7rubtbdFRmvTnPu8zTS1UJbywn4ztNqdvKWzwLDLjSDZqhnnAK566rQswa
nH7WbxCeBdsWV2GKpGdGvuETV/bpAfHe8ms9SEymCcOQeB3iHL3rEotnG6RvN1Q+YvtoTFP5VT60
orCioHamSgbVXDmxT6XI+D1SQYyQl5doUfD7lfI2krwvXmfmres1YdpU92Si2HMXrQLk1Epdmd24
iIh8kKuVlS+FU8LB1hvli5RYVgZurzjfelbyB+YGcexHVrJ0LHvaPkWzzdVNrjQcqZwOzX0UtSPN
6yhqsGfQ1V+ZO07z0U3CqL8pnbIeVmJVXx5GoSygYDPq0lcS+1cpD9VTKhXEmCjQoX2/iW/7BAX9
yayqU9dHBoDZqPtKwGbctuB5fYnDwb7gj/LK2XodATIqrsAOTlZ0TLa9Odl39Zi5ZoVFSTLuS/bH
J/SE6ysX2Ov4eR1lzeOIBmxQGecRIO0HPSzNroImv8qEUEtQH2ViD3uQMePdIPpriKALFwbWlIRW
JOC6am59yfNykI2lxs0JMbX5BBa4OEX64j522aBeWbeLQ62KU+TGKzZiE0PrqkQ6Au3x0zSaNiU4
TAKWVKUT3WMx+vZFeHEoOrWuuxa1THMzVFvUyLpYS3OCyoctkln5i1rhoDuDBHh7pAvbArgB3Cla
WrS19HWz/tsY1uG+5zKpT41pjofCWmzskSzlvWUfHpq1KbHm+S+mvOejIOQrbchybIsUyduW6qUn
cGMJMui6Vz7dpQmtrTBECnQLvP8m/BWa2oZj6NSneRDKUSaGc1+p1vPbX+2lrHOefUCFXBEbhGE0
k7baY32V0/wzuvhUhkpXeGVVrHGBLpbPVoxNAjB/ijmeXMz01GRdiHSv3sZPmd6LmkZdOam30nVL
lFkqY1R3GKnBo9DwxgG3NdX5scEWG9Fv7KJ0wi8r/Z2H1vTDjNToGBfUJ2k2aljmvD2pC2fXBFG3
Nihoc75STWmRt+i0aY5PONX0v3U11j17yYtPOrjmw5wAKnt7vAsrhZTZagGFTC1V8M0ml4vbLdZo
xig9pL3XT4N4dgvXvVJgujQKOp8u5RHSeTKi863n4Fm28kKSU5kq8W6ecqy1VDSq357LhTsdxR44
ltx+2Ilt69Ci79Uxi3tGwTzkuAjCAs3KDBS257Hea7Slv9JSuCajdmFuK2sKTCQtJW6kTfERy9VE
kVQET8IuHWyT9AV2RUJZ78rOeBF5Od/u9OFcyldrXYQ9v7klBmM2wtbpoxN+Bo3hibGPllsjbIbJ
j4QZR4GZJanxebK06Dmcukj3HKTNUP9e2uFrZebjtwgjKMw2hmm5R06+dfxkiqThlYhKzbeuyImV
ysapn/p8Dl1MPujLecNo4SCFgLo3qMUKS1+k/I3gxBD7zrQ435H01p9T8qvR12Jj+kyLL723oAH+
qQTZqDeghfSEUSi23IJGrPT6TOmBPLp42Hoiq6f6Loq7pQ/KPkp/LNFodYFJvjcSiki3eIhqM5mC
qhnwPTFKx4p8K6Ru6Es76vMgrbLxVzUUixXgkaA9tFrjfJ7jpnMCdR7mJ6lmcAElQQ2S/1JEhW/A
8sbCJczwwNJhy/S7Bhh0GRTU3937wW7yhODPFR+rSEm+TWYhPqjT6Fp73APS2/9xdh7NcePcGv5F
rGIOW3ZSU5JlOX/esGzPDMGc46+/D7Rys7uapbvxLDxlNEDg4OCcN6iYsj2lVVR5Dx4eKY7fdbEV
+4PaZ8ah8Iql2xleyWx6U8v+qC2m9lBJXKt5jGcs3nxSumLEAa+PXnhrlr/7uVRgQXixrvmYJWCV
PpuZTbwp4kX4dtn0vcQWzh/tKYs+WFNnfuAntRhcVR5E/6JITGKUYPmxT0mRTLl/oq6iETU1YhHF
RhtJVjpIl+e2pn2AkfKUBIrpJadYGJU/FrqJFcAcnoZsCyp9DfGUitOyCwzITZdovMvxRFmXaotS
XeAmi/NoVl7zHWzF8CesIRzlRqYfjKZMsSwIFSX1+QLRLwrX+UZZ6/pE0xqRAAUpx2Egr3X5Kxax
uEtSRckjQsX9MRnq5YmH2xbD+Dq9oBiIaKZELiN7u64Wx5ZoOXi1HniVFx3aEOuiLjRHcnrHfu9n
BKJjIhnENQmn9FrOJ4kiVOhaI2hFZP7JnVn90FmcMPjGOe7s9vjt/rZ5QzmsQhWbBU0yHpEAIdbt
6KTE5kJBqTowyEQfqPFTkoFSe1YrdquVe+VRb7X6VGPO8UGJ7fmTZxXhPsdC5UULTV5KaV5+Sfpy
E+MpN+zlD5NdXsDKZFpg19aZakjVQFIak8cpMbRvSxjaGtcRKbifGaaR7foRycFDvCRYZSZ2bx4c
Z+CdPWlK/3FjjeSdt/opVBgAtpEecb6c1S7L6SMsTl1Ej0YW28xYhPM3euLuf1Y35X/y3NS/gxcv
njErNAe4YiNuSY6KFYfvqL3xmxcmYcCDufAQDs7yJ0sQ/tvDBZn7/ZD3eN8Uqta5qIMtg/Pn/m+/
PiCANFTqmhLzhLLx6ibCqXChAreEQVok7CLVrvfwX4yNC+/GKCyPKfn+cIauHktI6+fojBRh4IY5
sn95+EeN7Hfa+VK1BpNJWw9IA2mXtz6FLuj9GNsVN3AF9n+VEb70LSzOJfa+Z0W50ae8sqik5ix5
+AxD+ZmWwyovTvk5KpIU4XnOy4z3eNgku7LJ85ck6pP/0LLNfJqc4aGkYHHuINPv295SX3RvLiM/
w/cmPb7zS9JkJMqRB0OkZ4lXARcOdjh5c2+dRTZBiDSJus1YhBvx5+pLMl/apiSAkjeBvMtlQO0V
EdpeD2g9hw93aAb0tuNB2RIJvjUKWHGpeCrVNtaFtLGuoqVjNQMjdGc06cJoF45av9GcukoyiR0S
wkttENOMK1nlyugitXeriLl0+mnMXF1aykTcwXm9j6M5O8SF2W50jt624UWwkKPy2JFFOWK4ulrB
SVALtfQmCmJQ6Xo3fRWTtzPH6iNc3qDzkAGqxqcyGU/ZVP0zoN3vRCmWMu0H0S8fGsvcLUZ67nrr
iFDduWmj8VCmWDBWzsZzQm7g1e8kwALa4SfyU9cUGS/Hm8VqhiRAzy0WFLwG62c12dnvCemEowFh
4GdHZoRhFa6eG4t0daHKNXIAb6MRTvt1jTUAASAPOweHKoV3rJY4PZgKpe2m1MPX+8fmRl7ESYbT
RT9Jp+KxCoCtBQdq6cMoGATCpw6mWrAwkhxArxl/i02sBTfW9dauQ3QM4Qne07wAVpdFGOo08kL6
ZD3iikCMTM9XZ/UIXzv18VYJ8jp8r6vBG5TiryFXW84uEUoeUQcO4jj/0eSafphTSD2pG22lJ9cH
F1FXZEx53vAGBYZ/GR5mr2djFBOruWjLOQvDn0Nb9RvMnWvcsNRBJxEiz+BW4ca9HKWvm1F1rToN
kpEY69emoMszCrcmvGr9v6HmZeOBbrCwfb2Lk9GH8mjyyFeyVvdjLUSUmFTYflYzAE/7+/vpxtbF
GEBCwgkqpAKrte40VRpRc2x4TEQHMCjeM086+mqdnf17f6gbi80jXF7aBs0G/rxchtmEN5UZSxIU
RY4WG3T7Q1cnWxXBm6PYEIXAXJD+rQudtCMNTryTBFabzntznIqXyO6099LbkKhEs4YKk0nRjPf3
5VzGytbC3CqSgBcZPsFOO9BQH62NPOTGYafHDd+VG5JkRF09gojzvWgUOw2EadfPoVDtJ3WKlIdJ
x8rXF6o5blwxtwaULwIXfgXjrpm+NFth+qppHgB0Qw16UC0iNUqYIM97MMvJcHz3lqDzRFuclAQO
87rf06Lz6sWlLoKSfb+LF8Ty5iQ137+MwFUkIYUCpGwvXX6sqmzrfI7lxTlq8VFp9XNq6uIQlvXr
kNA3vj+nN+Tm6iayJHYFCoRNWFkTVMSgDLaBOHYgKj0TD1Ez1i94/oXfIrEMwdJLcQQwTtofq1Gy
3qfhOv6D6zxCGl4RlYjIelmhH2WtIX8slhmhFWxfW+2BkdpX6SSHFkBrq/GORnuNhf1Q17swrXp6
ppak65UY+ICtn7vp1KuTmj1CLlOtHT3ryd5Dbar3BraX9qGdNaf3RRLmPwdEeT9ZepbNG7fH9YaS
VSPQIODf0bNen0Za1nGXOKEWjGnv7BSnBX9agAXlTYiCOtrsGxvqmkrH64+mJVm11O2GY3D5rZdY
dLhmeksQl0pl7rrBzn/GdViXuyoyxsnXnbGy/FYpB20fG2ZlYiac6sax73ovAnorHNll1OuPepUY
4TFVcVh19ISOdyqoQd3fKtexih8rHzMAWSgo26viZJz2FY9TfmyDp9ZT7ybPbRFO760pyBXhBqcC
KmF26yeTrncdejDKEqSUo/e2gbO71jvTxhm7vkckyFcy2SjZELBWoSrUSxRraksP0qQ39zicVg9o
+Q4vEorzXq8oSacgGJIIU1wg617lQLFWIi0y92Yw4kjkx5ad73X0gjZmdOPahjxPaoCEA1AwAsfl
VnKBQwz0LduAdHuXK316ShqxH9IigFXjV6k4ym5q31rPVIOelqg9x/JwLV6+BRa/sU+oS/FcRDVY
glpXi1spGvDf2KuB2ZBgo6KOaEhuvNcchmWFWiljFs8y2Xq6nC85e6rNvd4glGG73xsyod0UJe+m
qTAKoYBwDNQBRJp+OQrK7LPdpHYTwF72jpHSdAfIrNH7Nz3dVXRgSctt9MVWYQBshWgMJawD2xXO
sXC14lzW1CTun98bVUN0X+k1AckFVscZvpyMp4vOypWiCbrICs/YH5TP2FPbON1n2Qclb+OTNvV2
4qOyEx0XnsPPyjiFD/d/xY2j51AzBD5AkkCSudodztDMNUYVdYA1hLWzdZGfFdsOnzR9SDYaedeQ
EU6bPA4IFJOgk8ZdTrg29FJnResgsmbUs4p8D5rF3Blh8gEbVgWqeAJGU9FoRNRmBm16qtBXG7uv
96d8fSB460n8nyzOOHzpy59Brlzn5Ww04ESM6JQ1fb1X4E5vRIDry+tNtE0CcejycSYuR3FqfLEd
m4vcaiKFsr/tHg2hq0jz6OI5Wtp44/K6NSuayzxgEZik/bsKOEY8Kmo0jEBKRBzvC+RO9tNgOvt3
rx3hGc14qU0D7WO1Z2mMU3VSlDzo8yzcuUuF0lkHWur+KNebEuIWhG0OuhS8W9fvtUFxci3Ti8Dq
EQWIl1g/JDbmngKv1Y331fVQoBq45Hh7EyGJXJefKc7cHukilYgyTYYCDCy2dm43hgfqAJuKhddl
BmKkNL6QBDheGavBFsMdLBN8daDG4fARvIiG9RhWD3ZZs0+GzvhShTU4QK9x7Y/3l/R6e9DIlKUN
KWMol/ZynmHhIDEl6p7tMRgYapf5a17Y1un+KLdWU+oJgfTmJuAyvxxlJIOKy8zuA6/zuudqMpe9
6c6waxyz3nrfvPHOL1NlixaPSbJG1xk29yqcUHTKTGvIB8Cqlb7PcI157FPwEOgXq86zNAg4U0V2
EdsaeuGj04d0G5wA5WuEUNS/RTrhV22lBNiOUmZxNBF+34gBN5bjDV+MZRqhhpN5uRzzJIUr02EI
mm4CYGKm+WmwQb9jHZV9ur/yN74vJDoqfGDeSQbXlRaz7MtJn9Q+QKyyOFSLW/kOAOHD/VGug9pb
GxxbAIMASkHqckI9bmWLHhE6EVN9DTF4Too29JfGOGY5im73B7s1Jcrb9LS4LrgeV4OZldu7aHs1
AW5p5kunhO6pEvlWnL45CnYRcDlkcrFWgcnqGA1LXWsCd5nnT4td4j9o9t1GdL61E0goeMkgNUlh
ZlVBj81l6cA2MUrtTbvUmb6jppjsG2f+fH/RrgeyiWUGJV7oN+TTq4HgP2KCjsxbAE49OyfzMpwQ
d1aPOLVvkaSuNwNbmtQWGWtY9Gi/Xm4GhT6kxIU3QTRFxREdx8m3jRTAnLZkB68XWyi0W1P7e7xV
8odiXoNyPGuIjWzzzUT4wu/rJPwy2Ha+0fEwZNpzGVuwiEBITDoIWwAkVmlRQolk1qekhS9Vqs3P
FATAB9vIau+M0p9XgLDGhRwkckuKkops+aeAiWwiZriE6SnlUS1wSU8wAu9NRV2og4Sio6OupcmT
U6JofWDjG+7OUHPHPIrOnL9F1FSkfXnvvWroKoFhz635h14XIshgemb+Ytvj/8K4ULnd+6r4jrOz
PklXMKG9++Bx/bq82qUdEXHVuPywtWizhb5eHvDZ3VORiXEvCFv7+zv1ujYMDphSB3U2uitXhKB6
1KOsEFUR5NpsfJ4pu32UFt6RHw62eupdNftTge7+dn/UG5sWqjGGj7AWKYWvNdtwW2iNJVaKgNYy
tuoDApALEO2B3NRvyy2G342UFwQCPSRKYgiccQlcLmWU6ZVXl3bByzbKnngt4kwM6uaj5SnZqc+g
xcUNqp9KAlWu60QfpPi0Uxsvs2Ljo96cOA8ahK4dXhxroia3Q9HxmC9oS9Zq5KdmbHzijVoc+kyU
DnhdRd1IrWRKsTpDhoyqNNAkRHAdv5UBKw0rNFKqKSxunBb/Q03ttSksAMH9/1pkPnzdM4+jsby/
ZicRW6SPslMtCxiXqx6qXaxbi8gC2xrEqViwpUsVrdj3KPMdEIGNNvLV67yOZy+ZBXmPhA6snVd4
mtHZwD8BbQ+tSHYN3Q7kB2f7Z0gdudxpRSpQGMaY6NOkzdnGjr6+wBicC5JXHM8MgvHlZKcpCWE9
GllgIMvyPQLp/qTl2bvF0sgbLaoIvLl55CNudDlKoTiLMJskD5RBj/dNU1bPjTnOGyXkW3Mh7pgY
acANugKXVG6ZuSOcnqAFsH7oQs14ioVZP7w/BkAQgBBLLgx6cLVikT2409AmVMaxAjup5pSftUZo
x4Q684PXpd5GpLtxcbExJHCaupOO0MHl2nVGuwh81oAjvYnL2ENW+bkD1msOI/vL++cGGYNeohRr
YrTLscYy5DKD8hPUtYLjYgVK5BjlYTER3az5jGAbQq33h7zx0SQNkQcbRUiSidVyelQvugUybgB6
1tu7RuvtBRq47x+FhJOqDB1SuRVXBaYYeFqdgMcP0livfch348fBENZG6efGpfSWoAHjkgqiawRQ
5CzqmDTknKrR5i/C0JRzr3bz84I/1Ae9VuMnFamP8/0FvLE/2BwSr2ayw3iHXn4zLIi5BoeyDoBZ
DA/k7tYezluzL0Lz/c9dMmkDS2oAznyytRBg68SW3qlWGQyGGu5as/iDFZ8BwU2U79/08olApY4a
F7XB1a5I9ClDuD2qAgTI88OATsApg1d2ypNui/l066Ox/VTyNfppWBxcrt9UCDF7kwktUnTjPu6c
4cVBmQrSTVqmkb9o1XDMe7FVWL01LBxSrKJYT66a1bCaF+lQ57oykGd+rzRZtIud5mM3JjTZPHU+
qlr5bkY4Km/cNMyUkVEzXa1qOSHkrKZzGZR6+pqh4LoT/exufLobqQKXGcB+aq3SzmEVQ6y5QyQv
ZT2VscnPTTzTBXIV9Qmbr+zfNO7ERj/0RiWUvra0NKI6jTzr2gwOJjfP6LKpAnssstkncGuvRjyo
L5B7omyvVLMSP6TNCCWUgKafBzeeSh8v8i3wwI1Q9oamgoQMDuQKiwMfzJri0a6Cvja0J9TenSdk
5t9NhZdqyNJ1UYolSErD5X7Vy2RWBiw5OO+t91AbffFgN115uB9Vbm3Pv0eRc/2LnTGXlRF7lV4F
zhzZsw+IuD3YakINpMjMs5ghM48Qnrfe07eCGTkXJH+4vTKgXQ470PoPdXCUQSSfFog8gZ0uBlrc
lTmJrR7YrZ3qUFSW/jDU1dZZiYpsrxqrdB3iBMr9ZMDFTsVY+aLG9LMmsd9Iom/sD44D/TCQOkTQ
9cuogSuIw2Q5BsXkmcxtrveuEm81gW/MilodrxRWET1rY3Uf6EbjNGKohoBEqXlIBKBOu+7DfaIq
+a5cNsGENz6Z9A3kGU9RHhia3El/7RSrA4ydVM1Ai5tEfcAx4KE14/zodrZ1vL8prxZQXnS4BnIL
IRPCk/ZyKNcdks7IFfOcofOXcdIN6yhUqNTvzRZW46w2fwbGup0bl31e1+mjnQMLCJMu3DhiV3k/
o0iuGq9kkGNXypiFUWCjShJ5Vp0it56q1FZfO3tqcbrWivZpMDsD3HDUNF9nq0029uKtwaVKspT3
QRxgXf6Er5EPy5CaZzdSix9WP2HEWDd2pu37ZPC8hyHRtYdpmLz+IW/yvvr8/i/JjkHrSiop8DK4
/JIqgtED6knGWfQCjUt1VnzLiP4/3xGaFDkL7w6qyqutWbsw1gmjxpn3ntiZcWodUCg1NnbLVajk
nMEClAg1eMNAV9ZzsULHq5zwbFWqOM1R4rwY7gTPO2/e7GrEbsiS/tP9Bbw6dXJQWZTH4AoG4hpz
qEe6EVIIDs+eJabPSsnZRqxRnCEob5Xlr4HthGMSFYosYMfJnVcTbBsja4ypcM6DXRm/cBIcTiB1
0q9aYSnPShTlH8ImFc+o3JenrGqUUyJs+5R5eXVMPVX5Ngxa3J/G2G43TtB1POCHsYP4fZSrkJG6
XPmwn2NnIGM7V5jMHzORVB+X2d4Suryx1OBpZMNfgnkpkF6OMupm27tD7JwFFaH/iUXrnnrK//8u
aa9v5DJvwfmi6vF286HuhX615BCsdqwxOO7SVTpjCfzD7SwhzHUAR7rdWOGq649KoXe+CsLkZxmp
zYuFufm0Qy4rtHYU03WH/yOJnvF7qYc9DtXiG8PkL3SxKjjQsxf/wVOkrXf8m+jKLUqDBptX6BPu
fDUVwxbWkJEmPlvXDHcFt4UFC1APv1PlgVol8rxvfAxAqAMlkAr8DjjHVmH4Op9jDSRaDzYMeTmw
g9V6Wx47JTXs86L0aDo71Ea+9t1cJX5vGd3R9dL8gVvNfNbEOP1eNL1e0BjVo/39E3Zrc/EgAFsr
gfhkWpc/IzF6SG45BmECEyCppZHAcBvFxijXUA9mK/uuyELp6DStr88pi/sxgq99XjTOB9Uoo/fL
vG7wVYmLo8ja6UsI6xw4UeW9IBCdzvjWNxi8L7ru6zz0AlA+4p/3z10qICEMLIPnuvCYZYmqjRnO
rnoMYl0vG/3QjO8vyTN1l9DFWxJdeYBTlys8ZJmIPWvGoRMg7M5YanT0arfbJb23lTTf3FRcdWjF
0PGjebcq6s3WAsemwA20yQan9fMShuQ8zlbQDSpeXm1k7bRhLmDnuJ7fpy4aCU7vtA/31/VGKJFC
+eScECIo9a1+hQKisqrDgj6AU5s/8A8YPjmzh9QBaLD4+/2xrvJASfaRys6MiEXBeqw5C3EFo9VD
stR06Ju52gF5ZDP1RWdYO3PJhndrxTGiNGqBAYV+GxCby+9p6GPUeohCAlJC9iay6v6hS8Mf+BS9
W6GQkSC8AhlCxBLsyWokBCQiFw8z5TxOHX7bSEEocNQHQ8FhaNH+Hx9NVr4BLvBM54xeTotsyJmX
TFfOqLkZL11YjIfCGMzXFK2WjQvt1v6QNwwXO5B3vMsvhzJzWyi16UXBhNnjo6OY8WnkEXsIMebe
CDw3hiL5I75SfeBqX5f6OtnxzvMsChIp7zIpSDTpqILum7KvNxKkW0Px6MbPAMQhFSr593+9EIxx
hIvsLSJQZ616mN3FfHLF4j27AEg30lq5QKv7k/KeTIngJhNVVxsjdq1KT+woDvoB72a3Ec4JlZFa
9ytVGT93aln+Ag4qhl049cNXIbytEst1Xk1ZGLaP9daxIaxdzrWXlglLaMfBvHTh0ZEEXmEiEIYI
135WGI4MY0dCYx/efdodWUxCjxwZG8A1l+NaBWl8r5Thucra5FcSNeaTkmjZhyxb3I8GigUbmcqN
b+oAQqfPhykCvdr1PLWhV8KuV85Q4H7qcR1jS9oJctBEOd2fmbzu15+UF4KkVXIK0SC6nBmvoAiW
Gtx2rXUXb28anVc/LJ6Xo4KTGfqX0msW2H/cjP+7P/BbonE1MuA6uZ6y4bdKRETTOeFI7hpMdqrv
RxDTh0XrkQAsh3CfJfqfrA9fid/IQ80vKDAcHFc5IBkJLkcTxXGx4gK/zWg4Rjr6y17hxRsf4dZu
pziqSW4WW+3t0vvrYPF8LE1jNAi4XqMFWSTMX8VoZN/tflBP0eDVvovizSNMrfC1ihHxub9AN24Y
IE+0p8CnyEbIKjHOOQaGWrPn2latdpyK7BNue+0TyjXp99LKxbd3j+fQ/+B8U+hj062iY+5imMVj
LzznKv5OBTLgB5j+6UvijsXGppMxffXp/x5qDWxs8YNN0Y4Iz2OG0ZFbzciHoef3/hjMKDzDeVlR
U1/jOrxyIgAnjOJoXfQ65aq7XxSl/DhPeN7eX7trdDo1Wfw3IAHxzUhAVpu5oHhfdHoRnpNFqc76
FJb/QqHDVrWr6w78U4Iu+JwsJ0r8JQ+Mpn4oc3c5YUXfYWfaO+Icp7r+GFap6Segj785UeO93v+R
N4InsAnEIKkiyftvtaFUYY+NqkzhmZ9zNEsQDWNZvjrTGKi4GtHvDV/KTmw0bW5FMnh78HXIXUCD
rXZVz1pFNVq651ngQNobhf0pBhbx5CSN+f8ZinoLKGceFHyOy1DWUibzoLIoZ3quX20rhWgFlO/Y
6eHWNXQr3yVkSZQVCp/U/FdJyzKqQ4cZWUh81pdDPObLs1YASSycHHKgGXUvqlt2D6Gop6M7JvND
O8Lnu/85bx0iKbMiSUTYi6y5qZMXVVWN7te5dlCz41oO95Dvt4ycb0QhKF2QoiTHDXTG6iZSywz6
Zep658yZAb7Q7a4eWpqch9LgHO0RAC03PuOteSEtDhZCpoRcf5efsQ+HBCx5DecSAPQef0JcoISy
xbm9NS+kYOVDGC0OGEqXo0DbKeYFiPd5DGFA03VOn1RnSM9TXsefE3tQ3p/mco3DLMMvmsVcS7qg
YjklFcCwMzqG448opcpT8sh8HREK2oiut44cXGWqDuhmaazj5dTiumxcxXaUc23O5ZNdpcUPByuR
Pc4RW0Pd+lbcFhAMuTl4Yq52R4taKdqfaQRrP7aDXsRtYGXFFhrp5ihcw2S30Lx4zV5OCM+hyigQ
gAhGjHt2ZW+IX7Bp0i/3z5MM0atLCW4hQ6hk7sgWrZJbtUCND4MI+2wWzvLUKp53cJpeoKhfmuNr
lyHiRj6Qbx2wq6/Fa5X7CRKpHPuKSBXWnUjNfELNJRmc/VRHxkOiVO6hsPNlY2NcraN8GLMvOKQw
J4hdl+vIMyUJS6E0j242Oc+Gh4BNXY1bVMPr4Ch9D2hX8DYG5wjk/XIYe0SFOB2i5jHMNA0nXQR4
qt0s9DrGOirPJroYlfEBo9xkoAA/6IDvzTbaF6ar/PfOT8ovIXeTTCxi9VXtuKM072GczC+xrbHf
kwVPOFdpqfOSzI2YTkbieEDxYxttwfsjX+WOtO8lAxmonkNWsEaTe2VFDrCo7SOwePQf40TVEXl0
Ru3gzrr+0LpteLTU3P7PTFvFOba5a27AJK8/Ns1LDwYFMZvcdV3+qeK+CRuzLB61ovL+gNA3P6cw
OTbC2jXQm+qaLGJRu0XvARmUy48dc7lXUT0Vj0bZNR+9MjQOjTrW34HcGL6di8QjyZkH0gtq+L9m
2+Vx6Gm4R8290x3tvoRIkCrNEzjwHJpV5mwsw43dyBODJJ68ljCFVMblDzTGTGtVKyofBVxIRAww
jd9DCk8/V4JfYYE/+N9AG/PDhK/A06yL8QSQ690Jr8PTUSIgpLgct6i8jf56SqQuBvKuqMrHru2W
Fyvt3aBvYuu9CK23Ud7c7d4Iges7DR31cu668jFRnHrftEr+3Agj2d/f2te4STkMvUgKKW/eBasn
IxXVXhvFWD6mljZ/ckUidvMQK0FVjhzlpRxO2dBGL5aHwFJtmuOXPOrHh4FX5rvjmZQ74tXKFQ4b
zF4Fmq7S9HwerPSR4r2NPjIijj81q+q+35/wjZMEzx9QB3g0QE7XXDBeGGiaZI9O1lHVt2sPaZpN
L9Lre4As6w2PCTaS5vHq+klCN63cuMge0wJ3VR/SpfaSTbMF7bfIpp/3p3RrMBQv+ZDSc5EAcbkf
s1TtrHlBjKaYdecruFblmWzMexirZdg4gLdWj8hAI4QMEuL06vyFYLXHavTKRw/BbWPu6p3iQg28
P5+rbE4KdNBIgCsgqwlrkOfgFqlT2nn12FId/mNGtnbspmL6L1mWaK+abMn7470xUS+SBQYEF01N
iBScCr5zuYBz5DrYxYjsMcR9TAHL72kTEmZkKbt0NtLCR6kOMUwzLpynKtQ93NuzBQugfBxbhKuE
aB3clBCtiUw0Bf1lpgcItwnJ710zptY/czL0QCW62vtRU3EP6ma0HoZm7OK9ptUNUn1R6KS+WU9h
QCulRjSgHZOX3u1pjWbCpGw7l4vxKykH2CaYe4WUBjO1/qBnNBfRaEg9xKCVPI72DZqRiZ8OVmLu
o64vz/VYdzVI77iC7Nct/bwvx3r6bLeGHp2McWh/GlIczhdgyxpf7Uc3xSVZqOO5Hz3ArRnKrRUi
283Y++6gVpo/1SKG+hOOdUTszYvf+TiE+WvbO5U4b3wZFn71YSAmYm2L1gFLtxafNBtk3EWMTGjF
pYUiPLR5x0lz2mqbSnY3DhGFcsmAlzK+YIYu94DC40KMsM4f1T5xDl4F6cDqVMii5hZ/8FqW1CH6
0GBBPpts+woaSPNQHZeWoSyepfsW/uvDMGX2IWx6NUDN2w1qZYn+uL3QPlle2Bz00jQ/RWjc/azc
Vtvl5aC3qBAk0QOqsOkLKl75rkhyx+/LLiO5XcQT5IU+WFC+PZhOavyD0IH58f63uXFKaeDTi8LX
mVWzZaj46xa0Mbf1CinhGimWQVqgpfu56pBFDkNzVyXZj/vD3fo+wPv5NDTVHfbD5XBNpmhQklWC
nI7O2WRkg1/WrnpUwnKLuH5dzHTApKGkBlWRCASn+3Isg1frYjVN+2hW3P++Gzlzum+7wvsULYvW
Htyy6sqzSxzs/cqb3JPqiXn0eZ2qe70G4YnleZg6u87pw08eGjx/WhjqVJIWrTn0VlL3G7f4jW+B
PDBMeylAwnW+ugHKMHeGqmuax6R0p/9o2hlo1AwI9xG51OU5KpytvOE6JTbBpHAiKVjQGVkTRxf2
VzvXhfoYTY12QH0IR4BxmId/tYnu9z4HDf2UoR52jmdnDDQ7bOvj/Q0hg/IqNkjKEJcen4kWwmrO
IdxLKWOnPlqdszeMVj26ov2YmOl/VpGlRxAAWxAZHKyvx+Q6gtMBCZJO0PrtivpiUxQ2YwqR4T1R
dzF4KoK+vjxFmTDqfWVjSHtK2QknpxAhGzVyrRBJaAOTurzuSGwWMNyc3nYaLX8A0+bBQbHifxCf
S895Uc+Tb9oi/KDYyZSc1MKevy/YL2V+OFFjq20cMyijoKPgz2pevBLSl09Rmvef0FDv4Wm1SAEY
VlzRR8E8jm0wOsrATeW2X0wrn0GdTfKnZ/o4vNqDN/xTGdGC9wec5s+WoOLo10s5/sj0LPnpJKFY
Po22kqTcOmH6uQCX/mMeTfEBTpX7pW717rcdmVWyq9IxeS60KFEOTR96v5e0suOdMUQR+uLFNPzb
RE47+jmaKZ/mNAeGY5vhZ7j/Lfr/1mL+jqDScsWqmvKoJnH4S6h90fuDmIGpamGUI9ifjEPuTxm1
Kp/Wt/W18uIq31dNNHwxRI9WPgiNzO9jweLASgAE0cQwnoBrsFTo0jYYWyya0+KHlHtUc11a6fou
bprlpcud/l/euQ6A96boXhxVicKDbZVjf0rHULTHvpjcftekectnK1tv9AcYa93eEaF24l5FdSSf
HHQsk8SgU16347JL+EEjejkjXgJhO4z/KPlAN4trLG+erShPpxcsB8rmFPbI/+96Ncm4fEPTXXa8
rVWdO733ipMYgJQCTKwjdhXK2fkOzlz20x3RH/eNVHM+ZOmIrgzYM+avTXaLMv/ixofESrWfpCf5
zHs8sbsdt3hX7vq6iqud5lapdsgHN6n3kzFY+a4bi/ypzQy73Ic4MqDEq3fKfzzsmWwbh4oNub7U
450IJ/MPzMA895VQV8MnsYyKuxv4T+8Xrd3+lkQg4Vd9ovcHkE+Z7odxUtg+NTnl2ZnSOT4iGjaE
x0TRot8A5e1OMrNmdcfHQ0lYNUL+cURhOjzh3LmOMQ00h28J8lzjrifbZcNqA6YRcYlevh9Wc5ic
gcF0n9CPzn6mrpP+MyyjNfgkVn22kZ/eSIKpBJArINMI92Pdt6wlyEnVevWxgeG2qz2RPIXlZoS9
ceFBwTBRpIPIToSTMf+v+xVdzdGbB3N5pPhTHnj3LvsMtct95WjtRii9ORQ4WIo8vH6AOV4OVRrG
MrdLrj663F3PeYnYkpe280Pk4X/w/qgtlbIoBYMAuJJyQ69UtGTwy6Ou53WQ0ULYh646HMIiG347
qQuHa7bqX/cHvTE/sDOUaumD2RIodTm/qqS+vxDcHhNVrV4LBcivTwmr/B7NzRZQ+hqk5FCQo0wl
CwRcE2tmvsMd0eWtOj9i8BO2vsmNQYjDdcPxlyVv5h2cKOVl0awYgWx3iRY/ho31H14u2uwPXKqf
O0LAf2bWFsrGd77euCAhJXwIYKIkxK9yqLyLonYht+TSrssfFvrZAVqE9uDfX265nJc3M3weOXl2
lIRBrqpIs+tkURS5/WOLAfzONOlEl2Ve+BXfd18Jgvj98W5Mi/HIo1GSkv3BVSagpghjNJTkHtWQ
K6YWhjgk+CMe7o9CYf/WvNBAoz6GpARpx2obIa8401NtHiv6yPNO10cloBSPf5amJFl5mLnU6XiP
XtI+p7qIgs6ZElQR7NDq91YTxvkOkHBW7T2rm6ajNWn6o2lNQ3IEmOp8Kcxc/9qiT+rs1axqF99K
kpDGfdvp7T4CHYp3Tls6Xx2zqZAjr2I6OFOqTeo+Uuuw2sWeWf6xo7pS/WHs3fRQl4r4HYYDVbrW
cKsvujOH+k5RK28+1o6jaH7V9VO1szH4bHfppLjTocMM+2efRqoglcj13E9iGxzjVAz4JXSa1Xxy
Mm38VPDE5Zk594ZxLJqpTZhlanzIuWonnHAAZu91pc9+uVHc/sx08X/MnVdz3Fiapv9KR92jFt5M
TPcFkIZkil7+BkGxKAAH/uDA/vp9IPXOKJNc5dZcbVREdVRLJNxx3/u9psu3/UJQUjgI2ycPyA7y
YqNo1MyR4pRShc7kuw8tcVZ5pMpsVIdk1gD44iLz83DgzjJknWSS3ubBIs1HXjpCBy131V9TGpja
vkvT9nkuVfaUNLKvQ1cmkpb+VCrOYHHr6SEMBUycvbVux1slGQlAs+o6wrmluh8bGD4RLZG+iHKi
UTBc6RvtkBr2/EGDCfNtNJzxwm7mJAnZjfovE+clc5f2JAL2ldKKXZA5fIJULnilaaOu91hZB/gE
G4sK9G3KgPL22TgonH8SzVgOU56vxYPCmnkzwmF8jgsz63BuXjCWdMuiu9CtvpcbyJv1X5UjsyEs
XEUx0md28cC+2sutju/V+yZzrSdGVWtusOnQzAh9cV5FrrVQLBt4Z/PvfAiwWdEGTkS/nxPrgnE6
02l40JWHzb16FBzPiN6eDGUE6XiQaTZtUmCTS6op0YbJkNSbtIiXuzGWGXmX/wMQFqIeZFMDBQwf
5tRsS3rFaJBBNB7GqjVCKK9JpLfqHPX/jaUMdT9n/XUpe413DTjmB7npq0Nlxdk7pAny3loxEFHO
xQaeszqzPb6xlIHgQTpgx4cnf4ob6os/Gmme9QgphHOzjKNWhpkfN38bWwZagDUAkQJ2CI92/N20
PBmGxhL9YZnj4rBYK23Bxt/596Pjh2fdyfBY+290w9b9HpLy8WVa35NdV6f9AQf7yYoC5BI32AHa
MsTh15MhiuPp4Gu9/KrXleTUOZkcAJgBZRJqXuF+6Qov/gxfy+5DW2sl6oA5tT8aJUfaaHEwlgkX
KpIqsvXay1DWL+LZjGXaXdpEK36tzFZkW1I3lmIzKo1quItn6pFq7Mc4FOQkiE3cwe4GHutlvy28
kfQIJVrM0rUhuU3s0r8d9Vw998USf7f7Nt8xENsuRF2czbt0IAUmTLIsKDa+jl9saPYLAUBscX1A
ggRwQMQRsidAAxXaOZnu61p05cHAV/ihXeJUc/JyCd3qilRXh7QNOqI8eq0jqCYTl11qmlscpcrv
lS39x99/09dHKa4Ky5vzzUqiOrUplG1VtIO0mBB2Hr9PZ697R468c42ScjpzWnnzAVcBMs1UOgKn
XTfyjXI3WCZ1oMx0xc6ktL+3Mfm7x0M6AOIM6rWqOYfOvfWA6OngHPNeIe2dINwit8Y8jjV1aIBp
pjDWm/h6Ma3ig5Y45v73L/OtEwUFGxAg+mfqW/t0HiayoI3LbudbjTNFkx/b4QDOH/VuqUVtUs1N
qFl9Fwo9aXdsH/qdmqf8uucEHZlCD3ZxO7QXeZ/pX4GzNLCIorwlCGC68HIz+GYXfXLdEs9377lp
+Y65YVy1jV2e+VJvvDMwoNUcEyEyZgInBzDLHTK/X9RwsEmOOVCX5heUZNOVrJP04vev7I1BsbJw
V3IxB2zwwONRr0sSIUezHw6m0XQfASGKYkM5CDqgg9e5eaxtStvA2/z3l31jHwDuwZQWq0JILKck
/zRw1SzUOBx6Hd6iI4EC/LgrD26tDx/ysfbPPOZrcQtjOAh+Ls/w0E4RPUX3IfMLezgkdad/M4Wz
sNZptSsiox7tdxLe/1Nmq+6haJYlGkllHebcf14BB0COGv+okNjP6ktuB8OHPs66ZIsqov8o3aG5
Idqd1OkW7u/HMo37ZjvFbns1LkZ9qzJNey9VF98oI1Ufsa8snjPXk2ZoSO2jm4EUUPEaZb2bK/SU
0e9f8+vtjzVxbZyt/oWUKSdrmu9NaWEv+XiotcAjfrVK6S+b5wKZXn/Mlc0NgWdljcOrWf/8l8o6
cXulW6WfH4py2NHbbxA2jN3HRDnmZU0b4sxDvR6y+FDRYILUDWUI84aTy1VF48C3F4c+Tie2l2kn
9LiBGVsUoYiNDxAHztFQ3ihCOUbgP7/ilIiOThsnSU6qVe16xaHBHLqI3D6dxLrpIiBEybHkO5Oa
+KlNxvKlpShsQxvz4c/oqbA8N6sRDRVxl1q/pVnS/+3sN3RCcOhRftOJX+N8jt+Hn0O4A0BXZBwO
YBqIslbI8dyMff3Wj69y0tc2CkKW9JmllU3c3/elNgtqsCQ/mNQLMP36YTcGfbn//QB+g0HBTkUv
HWYAH5214vjhSKbOBulm6tD3GOoKzuz3hnSXzaDV5aVPs/2da6cVzFExXlrKMy5aP5s/6b3hRsOg
q32n986hCPLgLm6y4szdvV6n15ujLocQ9UMScnxzAc87eV6qDjk8JQj3poPHsN5vg0L+bct+PjJf
mMPzCgMQ8nN8KU+bymX2GnWoORiRM6YmYN7+rI/0utwfnzC5DC3iHxTYdYIdX6aqLLNLKs7nNoXn
BjQy/lTR6bzNhqnGI0LgjRsHaktXxKSzNoit1o3TB9m5+R6uW/s/eL8E/fHtQX8ACtb3/8vC0iWa
opY1KF7TRTugSRvuCFSUuwl/6jNb7uuVkg455F9UDKSZcEY6vpSUVP9kiTCJOkuF/K0u8upJbH8/
nF+vlCgJIIzSqFzPe6ddHtMXsowNNnbw7uyCMr8PLfCsjYSVuG27pTtTT5673smkrbFTSntqk8Ps
FOojQpt+Y8899rGNdj2Z8zmTgTfILwwdSPngVewItP+P3+JAinDXeEF/QI6DdQoZeXXopWZ50XRN
+jGuugnoI528fTe61bt+8qoDLuQy0lXfn5PdvTE5oVTTUVsdkV87enZJnBle7YCa0foJE61Y3mGn
isNkL88F4bxWKXOEgr7tBIg1HZRa6+j6ZaAqGQy18mN1iLXWe58jp8+irpNEtHtSuTS2RDY/+iWB
5JHWz+VHzfOHj9iT4DyZW8BK0dSwnm1nah5i+AD7z+VwrcvkybzGQQ0zLTT/NJhPxV1V6U1WvwAh
uonjvTOLWThhiwbwqrTaITIKQ+6JUpKRMxjL4+/H/Bszi/wlZBrEzBFz/WOF/+Xd2LheG+yIw0Er
qSyTuLT2ZqvOFTdvXoUWAqJO+rVIDo+/gFuXc2508XBIcU/YFHKo984U52fm7xtjCjY0bdqVG4nC
5OQ7k8JXVPE6n5wCo00rEV/sWXobh9bPmUPOG8/DlShh8I1CKHdqVxx7iTHaNNAO40JEVDU2w0aR
Wn3mKq83dR/YguqTfxFycrrAzty47leseix/rEKTbWyQDpAYZc1LRCNF7bNFO+eR/NZFEbXzEqnR
wGVOzisKiF40gjpUg/206/o5hWpaN5tsmscrayzdB5lr+hne/Osvh2oHvws4IqxL7CnH4wOSXSuQ
MpGYrE2PqsGorTXrz2RDZGcu9KqRz+LHRVDB8XT4558sgXUzz3NRmg7RD3L4EqvGwj2qxE/GLDrt
fUbQfL5rysK7EVilvEs7rd38fr69elLEvSuQAAUR4sKrbkGrAaAiIG8PXZv7ocytZSPNzooEB+oz
w+fVIOVS5kqTsOAUcc2TZ411Leg1L2kPKhiLKJk8I1pGktr/9gPBR8CUBwMpBMU/orp+WUBGGpZj
oFXZwdOVu0Na9uCRrr5VafL+9xd6zVOhNcg3Az1Yu5GYXh4PkqEkEyi2RXIwc1hDxKumXkOa1YTt
QT3NdRWRK1oAny9znuxmy59vg7mdP+Ldld1m1jAUxLPXBMfZbemVpG30yV9OPcyrBLP2bLTsGGRc
/P6eX02mdVjTsYRYwxxGvnR8yzlRj5md+NrVDCPhCQ+qTiPF1M0Oqa3GWxLtMjdq9Hb4u9FfLOlw
lFfZC5emZ3t8WTcYsSWpk+xQWE6FS5Lsoyar2i153cU5XtQrVGdlxCAmAtZh7V2JXscXm+JkSkd7
sTi3iOIpQ2pxv1QTFbmZOGS5B4VRiIt5mZOrGF3REMGvXcrP3bC0D0YnTe3ewlPHvuuzJLvMM61s
Qt2c3Wrj2KUz4oCjtRZQaaAFkcDvU2GrqnsqjHO9e8H5Mr4dHQEbQC8R5oVCm2coiiWGYlAFOuHQ
//ESgn3zUuibpRka950KamPlLUgqMS+2m/xKOUl+n0jPq6J8qGOyVlxhyV2Hqy4O/vUybKZkbJ1D
MHfzx4DTtLHRWjf+3g3m/EDgNvG7hqLM6dRMvloQGxOWR4QHfq2aQdMv0xL7EyaEsGXkZYlThIPR
Z32Umm7hRITC1xdjrMdE5yTthnljfSttUa6+Hrl8F5tFYkZJUTZxhCTImbBeJBxrN6BgIrFmyeBw
lNPgX5HUmXyjFRM4u8Qdm4ySFn1XVHSzE1/kiwZXIwMquqm8jGYb542227TO4t46cbuoi8Be1BI5
NoyCrZv14pNf5013AQ/b1XezUTSkQXa9qh7sXjTdFhJc8lHTe9iJkjwCHinXe32jW/TCeOeyy6Cu
pM63OBhjJhgCYFwTClsYod/VdcvmbKbPBUoCUofITcHPS1uI9YxLNX4pyrIj0iToSOOZJ0f7ZJW5
vzOXzvjcYi0y7mYigW91qZXarsjK4pGYtG43Z46/y+dSTzcjRrR3vGn7q5F15lXbt96lGYzBdugN
eR+MY/WBKtneBZ0o7ys1Qar3vA/z0lTcHq4xH2fXHLoI4z2GDrIanN1n+wWzIxYafVFfPGzHvjYe
FGRJeF++IzUdMLI2q/5LZbrpstP8kez0Js3ST2WqxDPA+RSEpmCB21SNJxEp9w04BS7akIRS35qi
2ZSpTX5pCUO7xaai3phV55cEGFpuF+ajKV/aFaJCT6u+N0xwaoUlr78sfpp+ogVb88M5YqOtVcdx
FmqE2t91gRyIcFvaL/RUzSebxLwvvLAkpzW/OI+WyPxqm5v1CB+2KK1yA0dHuFHaGvZhWEQSRFls
mntjTowamxM5VXyscY5Duwtoa+PKr8R9A8DCETq3dRU2PnqttpubC9dr9GJbYk3/VAbN+tnrOp9Q
MMjeD12htXzrGgp+VPh+NV/GqOTg/PS6fNLctvgkl0DVGwo+KpRZA/DcW0gU7wqVFTJsZxg0USvj
jpbuIsopEsa0vu9J9eKygpFnRn7lJ89ZnhlquxBgnEScd4YPBotJSUBrPNwkml19cfpWVjt0Uclj
li2VHyWwFYObBnbwTZC088EsLWMMU/hKJuGNweSGVUCkeug7Yp62Drn3B0pJ7DK6OMmvR05GC2rg
kb74YNdwelp7yD+mE/6UZPVkKr+iiu0yweHewVrBmS172zAJ+0gZRX+Zm50rUFBN5oP0cSCPVGGq
Z/IAnR5HsxQLn0RyJtp1PFKwDzTVTltqpkJtjMZLH5mIvX6x0Kq+6dysZE1MMDQIiQPv7+w5nsdN
yUMFYdfNnR21c+yHk0jHYddQHaWh0wq/3U7CIbukQXQS1vnYTFtPWUsbqnESmDnHfmKGPkRtdzuz
OmKnrTrfxhooNQaoT6JhGvSsvqEfSIiAiJWT92MjcjMUPfSYaJlYYCN9Kf16m5QWrONUYKZWprlh
R4HmOt8SW/iPLbtAfD0MYngeGUL39qItmCA79ECj2BLyJm9mwnNsmU03uvRqvqmy3Me8GVS7wQAk
B692tWLemxLW7Mabvbi/bgpMZ66VmCGVa7HBzgsJvrkJKqP6PBoNkekia5ovSjOhoYMDYB0gYc51
oSILAnUN4mgEFHFHynpszGVklaJR9POld7BzK063ivV5k5hLkka9GcCJ98hb+zz4BgxebXLAwpq1
g+aWaLv3ZZHpDy7L6sEijqzaKNDSG/j1donPPVjLVT2bes56Y7ef3XipLzNmOw12chqKUEvrmXiJ
ApetCNIY8703k/jW9gmCCXXl6Xt95tgRpeNsMNG60bqvq5rPkhZNqjYEpxZuCNdOPbRNbvU7ztlm
R6C9dF7Yvps7MNzFvjBYe2TIqxn/gm4k5K6PgUpv7T5o7NANhEo2QREzn6XvLfVG6l33nea7yx9q
k9+seatQArJ+KUa2W4ix7/zeo1vuOGTebyDj1/5eCI/0U2+etO9ePPN/m4J/dliFGu2mWsh7p21a
ZOldKvDP3I0x+UH7uTIWsYaZ9C/Y4eli1/ZB7UT4HirnAu0Y21EytLq3JfGuklvJ2f6rdPT8Ievt
8buhQSvZLTAz5sjKNBgJnkJZ3yZT89SbRf2M8EIQd12ht0cCb+a70mS7490llrs1nHSutmZZi2wj
jIaaL2htzQp13LdgvjbTdGvrSTZvwSFi48Ii55cKtGjlnoCGmSWSXkUbDlhX2GFTN3hqG0t+q7lW
T2fHKr3nbhHBZ4HX1td6XFp3Y9CGqnYKWcJ70rYgTZUNNhKp3o5IITF/3wakF+waawDOyLUEtmgh
ZmJQ+6WMtYiAAEttaN2Wd8gzhRktGTxbs2tnOyLG0eqiEcZgGrmNhaFW4UjLwfyo8T5bZmXfwNER
4l7Cj8k3LadAnD1tbZk2pdPGEAJc0cDORfd/gySErY2oJ5bCpjFauB4prdxoiVuk+lnLuu6M/lCh
9GiDOx0D0c9KBdoHp+icNmy0zphgBdmmCDXDbb73uCF90ju/sKDEuuO7zDF4uVOntJu217FZL4JZ
ezJyU781rNIYN9bUz3GE08xycOWSP5qzicVF11vwYQPVLOaGlmTyPR+k8X7p9fybpmd+sLUksX2h
8mX93QVStcKagrAIpZfrcwi9lxSitBislwySTsFqls1ZWMV9m0SkvjYHOKZzuSU/xLc2lUNlEo29
xQC3amM95BUsxZuuzOIJWX0BgjbMZv65Goz6UZtln0ResXpVJrWhfSuTAjJOMcTuRRd73bdSuN6X
mU2G8d/19EltIIA26qVjxMyIWTYhnlUuAkWQLxBRsPaXdJB1eTHSQvuOiKRg8MZqMC9kFpAU4cyB
gogAxfVRK8d5SwICv2PRs6qJvDKBCRCMVY2+tbTwYTea2uawU8jsNkByQPtsTHI4X2IalivkL9iX
AJGW74bUMj772mzihrwMzqU+t8qLQDO195UO6y7s1Fg8l/FIunKtB2W9l1RCD47qdCtqiopNMFYe
NKFRkPt0UbRdf2/3Zm9FfZennx1VjyokbKGRYY594BWdUvFc9UvqbTKsPb6I1B8O0hE52NgCrBd6
iFGdu2oYyTmY4sbJwwQj169+Z5X3E0ReLZwmGolRZyatFnUex3MxzxqJYQQDGheY12qRcMzJ3th+
J8y9S5zYt9rD5WPbo5P4mpMkH0Rsv/GhHGo3v29jmzUg7RbVRTo6wa8T+MP7OS17/2vhZt33uqpU
FhkxpoyQWSHYRHOB01joMTozzIcy56McAu+LqbyivUjjkVIU/ryzbO0i72464c8+/rrsnHCplu4b
kgh8GjwVpMi1YJfdebOvQfUaGqcORxIB3ptJJjRYwkI8FD1JpqE9iGbgW+vGe0B2668eI5Bm15pe
4my9dEYWDiAenLMweQW7roUh9i/G6jBGn/PUxzrXgOh19perLB3TvR4n6iMoqHFtS1ncjSVxJeFo
ey2BQlmyrNkj00VcqObJs8UQ+V7s3Eu6pnQNK2c+Qzz6gUr8irj+vDdU42yY9ChPo3LrchiWzB2s
K6CEJEoGpyfQdGKHj1XOWd4xEmcnY5/A8Nxu962CJF80RrLLlzmI9EkY97Qp/KhLG2vrdMbCiU6N
V8LO5D7RcRT1dQrecGnltGvBB34Cnf/refqP5KW++3mj3b/+k/9+BpKSWZKqk//813X2LOuu/q7+
c/2x//prxz/0r9vmpXpU8uVFXT81p3/z6Af5/f++/uZJPR39x5YRqub7/kXODy9dX6gfF+FO17/5
//qH/3j58Vvez83LP/94roG51t+WZHX1x7//6PKvf/6BH8gvCMv6+//9hzdPJT/3mFXJU1PLl1c/
8/LUqX/+Acr1Jx3ulcOGmw2jD+RjfPn5J9afgKhkWaw55cAfQDFVLVXKD/2JKhoBFCkbcMRWFPKP
f3R1//OPMEMHBCUcAB4EclPzj//z7Edf6b+/2j+qvryrMczp/vmHfdLwAeGkFUmbejUx4PfpJ3DQ
lGX2PEsNL8Eqzp9TduZSDoTRZ9AdBIjlR9OdyyeFMEyEIrDQO0zxYKiwBKwMna5TBMV7MXFjsT8n
l84o020HQ5S2n9dPMipmj3q1HQxvhw7gdjIbB1FIogsYtoJRLRstGSLGd3UrC7ncNU0sqpA1okDO
mGkfTBpSjxn4fYZwJPfnUA+WWx1+PCbbeMIXURwve0On1A+Fm7mfit72wWlgP1ohRzAtykcvz0NV
IuYJMTVqoiJvl0uygPUzjL4fwNkv85c3Sc8IyiA4KqyGV3IoNkpPQQCt99PiXLgxQjkpnezS78jx
In8uZh+by50Evmcn0YerAr1OLKYvdkklBx32aVJacoFBTnUjbevgxqpA11G81IkTbLvAureWmGKk
HiSrZ7NcLzAaNp7I+jm0aV90FNuQ6mJ7OYNPryPg1XMBcSI3XqNrT0cI3d+6m/Sx3lej9i2ACgUx
0LpGnlJFRqq9FxVnrThvz4F4b111HecGzqqACyuM+QuG66SpKASMyL1mDQCraHp2GdyiMCgHO8QK
wtj/Mmn/PTF+nQgnsOiPr+etLi/0snH0OG1syHKwJk1z6v1sm/Md5EP9nem07cYYk5TqapGoZsxz
kcMnyPuri57glDW2cK6c/HofoPcNoQCxfOexsSUvzdv9/vlOLbV+Xmslwazg7+qlffxCK31oEl8G
DZ9xXnaQ6ClCrKsOP7YlEMYGYnWymXFz3C1BcZMrlURpNYhnr+nyTZlqZtiXZX1dLUiBXE68f6/v
/OPuYFLSBl47f9Ctju9OolLrE4/DWO9/coHqDkouCwiZGC8I4Pl7XYifF6OyXuUocCNOlcZNQp8e
fWy99+MlvWQEJruxKM4ZSb41ojAMQTftk738KqVUznFny76r4YXF9qUUiaJWb+Z9UeZD5Exw4RdD
TD+34aNd+NdhfNJg+floHvoeH40u6P464n6ZNq6b1bmyeLRxFCKaKgz7a12cy45wTnpWXIZ+PbQE
qMX8Q2vu+DJqrHO4+G69T73LpH/w5WUsdcCKYFvXxqGQzXYsH8bqQtM+9e28sRukuI3YBNp3XdsZ
MtiR+Rup+AN6gbCqrR0pepPxF4ji6g4EaSePMorBWez0sSE5cB9b7oW0tkXSHVr9L7u3tzMd76R7
KuPlEhGIX3h72/6q2m0aXMbFdeM4oQPcVFTGvo7vrQT352F+h7AQSd0YlaUT5UtDBQGKpcatU2e7
RKH/x0TkzMD+YU16vHyumWiwgxG105M45SPJoAu0JcvbvYDYt6OsSalYHee+EgR0icabo9Zql11t
sfgD2xth5Y9Y0fpgBY5Tykt9LLKbDBRpH2uzvicYCGp20j61hLaGFQlqO2AV+GO/Xy7evG2ybEgE
RGnHseBkaSJvdJgzQ8r97CN0D20MudmXn70P1veSENew2SJG/ERp34G+JaG7dx/u3Z+OkX/rTPnb
0+LRKfP/evr8//BM6Zu/fI5XR8qdfKme03+su1b10mVPv54s15/8ebAkzJyTJYdKUAgAF3qqzMKf
J0sND+U/2c1WKzaarGxrfL5/Hy0170+E00gncRiCwYSTj/VfZ0vN9P6kLlrlFogq+V9G6984XP7Q
Y/332Edg6GDoAPuBdQIiCdE2J8uEQJ2SiXG+HrM+3gHsdQcig/pbH4eRMJfjcN1PTD8D/wRsJazl
irYnSJaONGkEbg6F00wbqyB3VbdTnAZcjoFgd+VV6+qr7UfWvwdU1jaiWj7Kqf/QztnTKKb+fZz3
9l53qPY1DQrrLx/jjaPCiQfSqpv0aNNDLqQ0XL2aTjYrbDeCml7LdA0m6V+2waB/bYY2HOWiEbHG
jereGCUdEKHtZvNV09bTmVuw+Oq/HMq4Be4AJ/b1YER7Eybt8ZvlqBsIqzH06yUddp/9dq7uqnYS
9QX63m3lU+MZU0zfKbHN5LMRi7RB9RirTzoU43sBrNKEtTvbY6jqYLkoc1e3QuqQ6nNfO+IZSkR5
K6y8p4XXwURA7i4uJ2jfwLyLuHSdDgI0FLQa5XzAAkCTY+rCtiuguJpFAKlRacKL8Gk6syydFPA/
npsT2ur7ZON2j4Ty+LllSwaUQQl7XVLSPBSJapeQhrOGDb3dtd+NjA4mMFcx7tgc0YNMgPVXk2Pc
4pcWhAauHx3uMKX44ulYSZ+7u/WtH413BgQxYJiXrCpPFEvHdyfyTNBqMcxrwNKA3noKwdjjRLd3
ADe/WPnozNtcWsmtSJrpqhgCDXWmuYbJdg10SQ0yfR22yB/ONN+PTwXrW4NjB8mMKC1UTa+8Ijqo
im4uu/FaZuIroX/BKoE9S0BaT5DHTw/hF6Y1hzjY45gtHz/9EBP/4mjtcq0DtEUSpTvDT2PuOulj
jm/rFW4Sy4uRYkSeLro74EWgyV3ZqPJ9WUANiFzMU1zexYCYUZ9j7DBtE205TZm9pZbhPZGebRJi
2CVu3A6w2zJmBVpU+fclofaUI07wNDt1kLA0zLrA9CmzH+3JL796pfyaOcOSbFNSEmjV0821VSU3
bK4Achl5Ceam80YunLvtXwy8HJ8j82wy6Rvjl2WDpXc180NccMrSkguxQyKd9GsLp5jPZj7bPjgo
8kJu1gIbr7NuF7vDzsZ+1Y28pfce3bQFXeu8Mgs24/sqsqQo/jqzoq0D8/jTrZRHHdABTvjKujv+
dB11PJ21YL6GHtBFWryY1/nslpvYtPrLctSxQ9DG8RIzsvHjstAshw7o4YCUl5/P3MnrKfQjnB5/
W6ASQJOTA6yx2ImoGk2/1qYa6gE2CAldZYuPJDq73yC0cnciodWBDEOfv+K6jzKi7niB+eTUDakB
zKWwn6dz2OF64Pn1FcEmIvCRUzU8PlQ2r/QgFp3fArXovZdXT83ajPedNI9wDYGSOZmXv38PpzOW
q+FeuQYTAFfiXX7yGujNYTYykrHUTVb7xYa4sCuFrC5+f5VXOxnYD0cEICpqXhjpp96mmmZintcm
xv2so2AbukLbdm2ZHpYYd+d5EB0kFgteQZyHXRBkX0V51rz6hLDvEES0si9XowWf4+YPFOzXkoVy
c066qgfsm4JpjzlIsxttvdt6JqMw9fwboOhrf21De7T+Q5Qc8bXn5zdwPOywjgPYJvS7lyi20XSc
eT/rknX80al0OP9CwgY4Jr3oeF4sonPov8XFPS3ZMXKVzaJTohJOZwNACp+wyM3beksH03nIOnxB
EqN3tnlBH3sQ87mwtOOqa31T3A3jAfUTuwxnq+O7sZNqwnbbKu6N0ij2TkJSNuQWY+NvblRiu49O
SbwOluP6/sxrOF0eTi98UgzY0EgsxG7F/TSWMrSaTt9OOoBgi13Oh7iFrEHPBos0r9W3fZPJKLOq
nS+C5Nx4fTUJcfRjnP6oPldz15M3gNjexodOS+9pv6RgXY63aaYKZ+jeqqmoqnqToHSPKi2uIqgv
taO+dJWzm6SrPozd4t2JPrOu3YX25IiB0ObMezrdAdFNITpgMOO5wAb4g+3+S/Xd42GmYiA5Cs4+
XXuP8p7I5wtncpODIUYWean3N0Ko4OAOvbOjnXcuCGgdkUcjllvA1oPIUxjmkN9OPhWWhyK16Kvf
63Z8086O/mAnc72F+YnzvTIMyBBxeuO3XnP3+4d/69OsWDW/CdkmRcfx4KQAxk9niblw63Q7i64j
CUx5BoXCS3dukRRnxsIJyY/ZsD4pGA77PZARPZPjC84FhDRimsW9E2DdM8ToeWDAOWHSli4Geu0c
NnD5tjhUJeHoTiqSOPLsR4yJw15rtSswza+tABuZ0dRunWFExWxAd9NFbW/GJp6/dmmJpemkPrqy
MaCwWcmZSIQ33xnHRZo9Ju2fVyemLDMWmfXZPW4C2VZbmbdZIT4Lo9JCo7TPZYUfI1L/fmNrCg3k
SBaTU5DNn/S4h7Ui7lvMLuIuH/ZN6ac7fUm/1SJ4V2P3fm4BXSfk8XAEKFoVDhRKuCSfSoidPFuQ
SAfZvXDkhGWh+RkiHkEFGfws+qkhZEG1k3n9EPg3gVPfZGOm3tWq30uCFbcmlFje/N8dqLRjqAno
/60JHaec3SrxhpQIuvTe6CY/smvvo2kO94tKjc1CX/ncG3j9jYHMVx/NVSuOMO1kXixDk6t+Vhmu
NwtCQDkK24o0J4EWA0tC/mVXBholf7doGWecwpQVzXTNp3XbpcseI1hIbKZzMSSz84HgtOKJ1+3M
Z+rJE7hnHRrMJA/p/xqJRLT1ST3JwRuj9nER9ybH7dthMpYPSDLTyzQo+pYoWmsp6TLUsB96v+Bo
PY1Zvq1hcpcbA2bq4+gM/Y0RFMWzn7Q90VjGAPejc3t7Y3aVdV0pp32XuNp8X8F5+vz7L2q/2qZN
Fjzk2yDHtLGIRjheCjw/rjnrV8l9gQt9GLeQxrBPWy6qYMFerDesDUd5Myr7zMTHJd9DPLMOMGdn
eExGcEHOro1zY34h26nFQkCkGx32LDToaeOmZMaZfj5emdrYRpNGo57mKtI20gynON7YEplhPTh2
ROn7ktAkuXLkg+9W+WPsBM3GtvNp0xba45Qr8ybFqyWy8qm5GNvS37V42UWzQg+J25vaQ5k4ZxDy
6iDJq0F3AhwMD97UT6MVtDnXE29atDv8OfrQLPGF+d+cnddu40i0rp+IOMzhVlmybMpuu9MN0ZEs
5pyefn/0vjgtyhAxGzOYgBmgRFZx1Qp/SI1xicPwfq3MvnOmlYrMhGjSApnX5Y5fKZnSJ/5zZU39
XiMH3ppm8SbiLtqUjeKvciiP2wrllU8hvaJ1hYiLm+Xda+Cl4yMw9ewUo3C8UvT8h2olbw2Kqsj0
6K/m0H/zuiTYjn6ylaui2xfAmvYeMo/MwdiSokyWGBEfvDTC1lQr2wiOo3V+fZ5suRkYdCvSRatA
iYygtS44QoW/7h/b2+ybYgsNLqby2H4iAjJrj6HfSZdJNpOLEHxYCNGQ1Po91bGWunpVu4j/WeDL
0nxjJ/KjURrJwv0z4y9Mnz2/gAd8Nw1SyXCvH1Su4S4jipxcitZ6FfneMp4kD1j0z1APtuBmtpUV
PeAV5HTDrhz6s1Y4+64HuBj89dGh60NnoVPx/szXB4lfBIsJvhSZFFZK179oLGJP8uU+uYx+rR00
j+6TMgh1AsfF6y5KEyTShPzaFkVC0KnSfVqb4xr4bLaR7RqMG3BO9HzG8LdUVd5pSADx+r7RbIFK
hCRcCGDd38XbszJdJhQvaKxAOp1HTsvq9ELBcuDSqpqxHboKvUEnWrpGbu9RBv0y0Y0FGLfMWRux
HMj1ABjvYgdttY9wYUR/T6twwQHseP+Bbi8s2GP0ftHeAH4AV+N6B4JWIPKKhNZlBJe9UYfaRMMP
4LCw1BDyoby04x882v9fD1TP7IJUdXgPrSmiSxjbR2G3xADUTQARHAJd2eZa8Jja+SnWAPEz0RHS
oWjTfcfkwW6Lk79EC7ypsaCrMf7FtoL3TKdsumr+SeH9pK7LfgANlEeTgCIKh4oeBvsua4ODaqLr
pAu7XpHmG2tQ0YsSZx8tD3HJoOinW0c1fL28AZg6Low+vAhU2/bIPpSfvKGwHi2tOwVSKAOjV7VH
II+NutKVxjloQ/eUpJJ/xng8GleSSIfTEJXKwZdRJ0s9tT/gKe8/OnUozrXivd4/LLflBgrJyE9N
pHagCfPGUZabnoYngLhUI1hFdjBZm21ooAtjylBE0nEHoM3NYG4sZCwfBE9aF9r0x7tI45xZCVCx
43x4wYUG3rDrEvHS2vr41rbqb9n2xy/IYiHxUALqCx0BLiJGX/P+s98eXH7BdFKUKbVDfut6r9Si
x12vHYMLtJCXNC/VS1mpDBXTNF14yzM1iSlOsxRveBKipMSckxGHMOyKvMlYqs8OoZV39Ioj7REP
verBSqqnHF3YJ0SPNrnEhCT3Nn7pxGsa9k/NkFkLz/3BniPAO+nlEPgYa84+EfRszREYq7hoowOo
rwYSaJuR8aza41dRVofSTJNPcoJ87f33fRtpSWJofUyJHtrdcwkYU1OKwlKr8KJ4hrEHn2wg7tQ6
m/ur3IY/dnOagdEVA5o1Zx9j2uaNkZYGl7Ds2yN+J92aPl++HU39U6UMC6ihD84QV/Bk+EO/c5K2
uT5DemFGXZ1m4UUqnNc4LaPdMNK/pJHQHe8/123xR5kMFoH8nnkgidr1SqVadH0VxeGl7ZTfWT1o
WwXR6M++Hf+Kh1r+jUWktb2/5EcP964vAkJgmlfN0qisEInahZK4KKEmnU0NhRfHlA6xKf+5v9AH
e0ZHfbJMoa8OiXb2JQYZGOCKu9kthAp3JK7NA0I5fxoVifdBRtHw/nIfVEtTc5qzQYrCG517+yl5
DEotUxV3DFLrEaOLEulrMT4xXaLhYYhNYYftIYgwPmJKhpo8s6Kv8Ks2pYD3VQYeEGjfADSulZb/
q6nrfg/U9K8W9NFLWOT4GoyRcO//6A/2n1A1HTJSCEA2s81Qg8L2TGzq3LK09A20w/BZyvRzbZFs
piXSZb2TVf+XFwXMniE17Urap7ONGTyRp3VTqHi0pPtBRpCzeo2av5qk/iGhOtSIF8QTeStJJqRy
vQp98NLZSff2FZDCyGjf7FFyiDHmWoe6EHbNQky5fSsEEzoiBiPyyYNi9lYSz9YgZEj+Rc3kS9M4
L1Una0+Fap9RGpwgLEWwkF7dRrGpTuVzmIoLmrmz9CpHVxTio+dDObDCVeak9jaOlSUvl5mwxnRj
XC0zbzukZPwd+kP+xSx2allvIic+tYYTrpkWfjXj8eto1/vEl85wTn9afMULYXTxB8zerDEIXxOt
4184HQhyoodvCAcjzCzeNbm6a53oUYqdr4l38kx/mzgwzu4f+NugQFrCaUe1nNhFD+Y64HUeBMBW
y4g+hdatOigsydD8VXw92yTVl/trvTcbr8sW3jgtHjp5zGxuBmhxDXNRqHA8tSJ8kRWSsImwtsKT
RG3Xqpbt9CEs/1K5+A9TM/qbIhf2Q62b6UGvCMWREmAJjfXCuRp8+W9Y5yhSpfGkQ5LbxZ+88uix
N2Pxmf5CBwJz8PeSFXnWStf75EFygiBCMdzKNxbt563wVXOd9PHwiEuSs1ONIXpS7TjfeW1i/tSk
IgaNNeB1PSje2WaTFkLNR3vPF2VPwZi3Qnf2+tV7WoEpei7EpQEpe8J57Y/NYPjkqdJOa9XmZFgt
DXi4misA/9mWwbHylmv5Qof4Nk9hmklZTYntTKO72d1ayzoN31IJLgbHEDpH9NcBvbjH9iU6U+WA
7ayb30lcy3/vH4YP1iWBAHsDuQ4Xujk8RDX60U+r1r/4uTmsQhL956yx/RdvUC8ySRymiGZ1SMN6
0Zzr9sJljEe7kbqNlIIZ6vV7z6SmQaM+J7aojO6Ae/+tPSQ24c/EOWKGQnA3dt4Jb5XPcl87zwOk
pL1CMHJhQwewBgQ4nFzHo9Z6vv9OPshg6StO6FNq5YmXP0sahZSWU4/IcUNH/ZHTC1nnX1TG8F9N
OvUMUKNPZh2dG5Nqs1OTU2NFf6pIKR4RTvhvyljvoXHquNDqVP/XR2n2lsrKL00jdFxRRv0PJxuj
lWyN0cIp+GAvABNPuk0TxEqZz4KyWND0HT3bTbLGbeOgP1ehU+67SZxs4Ur54BJDSIhqlRYugW5u
xKGmoyZMtfPchHbbNnLQs/aRrlwVltlu0Fhu13GuKguLftA74gM33wUdyJRx27p+jWmhCrMMA8eV
kwg4kV7qKAfAPwKJI75FqNysktYM9nEzEH7DVPU23QgUE3Y4zP6iAJRfAoWv6lw6gQGHHpvb8t+q
0T8vnLwpzs9CMxA5ejN8iQotylkwwhmhaEcZIVm/M5NDphYmnlJjuK5LtflCAPmRKlp+7utBPvGr
7KMNNXAdNsGvhd8xrXP9OxzkhFEKeacJYFx6/b6cSJKUGpnwSzOm+RdsROIjBWRIKlZ2wK+x+TQp
1g6q6b1J+tAhhiUrGzQV1rnUT2rjw1aFCX3u0NFb1WMsdn2Oz00KT/UhjgPpv96edB/IFqEygIZH
p2p2eyoGXfOMYHKRi76BXlTS+a/DN2eELdaPGHDdfzs3R5jl0BQiTpOMkVjPXk5EqeB1nuZTQjch
cMEx2aGGXmzsMo13ZpBWGy7deIFydZOKTYtOSpSTyiw6jbNnLDnCaDiyaEcnZk1vGp5lnQwL19D7
WP5q4xGx4qucGgUo0yGUd73x1K2IlCJG7qL+sadNQlsbQ7MoXDXN0RHWxp7sevx91/yJW3Q3j4jV
uW37pmYZc5b8Qeqjjb8qfvWi22dFuDPyN88Bqyxa/q4v/NgbgBKpC980WS/BC7rSnCZQpgigF0km
uTWDg62VtC8WZov7qQ56Ba8WHWLRSJuhRFNnqIxTm0RTouIxu5J7GUWoRrYOwrHN4/3zcRtt0PNj
u9gt6mVEhGblKxV51PXD4F8apuk7Hy3/g0+RdCyhw2DFHaENzzSYksF/Qv883DsKX5XeBQ3WMBmo
sRqJAPjZvLR6EH98ppHPwK6WLGGnrbzaap37jZA/ARSnhs104v7pHup+XqLaquCww2h+hzObXz9j
UQJyWnTJUoatzRejpiLR4ANl+IWm0iyw6dGIRYhPHZdLtumWme5aosd+IYQFvfJz6xSYlYojXoYq
tR0+mIGCk1Yi/9QagW8M88bd/T26LYsNiodpzsRFBDR1DgGwRzjvNCadS6NXzr5vqjHYUPTRpAQ7
9NKMnXgsW+ebraLj3Nl2ubWyQpU2oNDZw6JP9oUhvLVnFNWrDSLoV15IdINlry6Lrdb43mpw7L+g
g6Gf3f/lN9vGD0cFbsK5M4e/KVP1CAlfRfb0yxh027EX1lpSs2cGdFwXDID++2JAJOllkYRMC16f
EeBYaESXhn5Jomg4mxOPykuZNtYmn07lBOrCejdRjoej+aIbBuAhJHdn4adOOYBJ1/BwKTIhuYpW
utXKS1Huw1U4hYhKcRLBx10/VZKYeWGXpn7BrKBft3kBAMfRioVb6b1LdfWBEQHoAHKNyig1KvNh
AbjkMI6l3rokqC6cZalu3rIIK4mm6owXW0tlup4JFUZojdKqqqJuXYNttLbYI4l02+AC6iDRbbYX
6LYYM4zB4P216sH6ag+V96lDhF6s/FSe3JBIWLF+pH1DFSd36artS3urWpn/hAFi9AawGoyP6KsK
hUpK+sPg9watQlUCNDdkUbsiK0mOYWn3aEny75C4rfyHE7SHXKaNiyhTqZbrEdWhfFWYrQLLu43V
DQMSjwsQrGOUm3whilRv86hXdp4eAzLPfdH7q9aKvQ0uF4a/8A3ffAncVCoRbAKpciNOlNR/AxhV
yxg0uSNfsNoU2wrA7arOK51fFUdA38Cl3P8Y3g3brjZ0kpcEUE9qRLJsz+/gOjGito770VVa+WRb
35RW+1439hmJDfDAcHzCU2F/z4LhpUNITQFQXYTxQcONxHPWNEy3qlYf1K5ZSxY84b+x/oehMLNi
lbkwXPYi3uHGCMBX2sTq86S9EIXBQ84gKaVpl0hvdjvgymUqzw2spExJt3IsbeBN33/Mm2Jgekrm
f1gwKDQO50SIhuS9g8o0us3QUumrZXXu/SL+Lcb29f+wEpyE/x2MMNq93sDO14LWDvTRbUMLWWNZ
f+Bkp8exrpdMuG6BmzwUDWWKXFgeIN9ngQxEoOKZTjG6mdGDftR/VXH8bJsAAbO2Oog201b6UP8V
pbcPjAoNECj2XMpR0G1ymwa+vERamnEcqeymX8SlSB4JO5qS6PrhI1UV8iAHo4v4R72OGlU/Ziqa
ZFate7jNOQpClWpvonSj2Odw0otKzVOVQA+A/JluLIVuSWvm9pOl5So2rXG5MHC/iZKT14cFzBXO
NROjebs/kyn+rMxSXAnSJU4tBRlgVF3uH4F385Drb2oS6ZzaAEz20XaYbUzbOTVsB5RIIuq+naJi
R8DVGRvHjlx0VSOZ9K3JnIuWOerBjEW/hk8LRg4myN4U+E/zyTfWYxt4v7tgQkQJEbCVkTL5AOnJ
9v6vfUegzH4tk0OoRlyJwJHnfg9RqOeKHkiNa5ncgq0Tij10b2OXKKNaUHlU8ckxpOFR+Mjy5Hol
77OyCi59WiIQ7GvlJYa0vE+00iRKgaVT+jTyV2XpoC1SNsM6yCvnOCoN3k8M2FeZsPx921iStYIW
yCNlOm0zOcbYB32svaONOydNql8oX+mcGbnxjoWBUEZaD/U+dWK4cEoH72awxI42gnrknHdbJNXK
TT+o4sTw8U8yiGbfol/zSaAtspNE8GwP2PTQXFHE966XHYQWswwWbtJvvdZ44tY+Vxrm7g1KKAsh
Vv3g0MH+MBhmT8UnGdr1V4Fkn5Ajre5dM1O53vC+8p8ntmPneyMI+0Le9IgIVkroPTF9t1yh68iM
yaa4lGNhu1pO1dkkltgXQV/tRw3z6Rqhnk1X+f1TDr7kYcBr9Y+uJKgiCsyvCgmZPofu68LBvqmg
UcCbkn/+BPlDu+P6QVqzj4whCDq3RHZrG3QUIhzfdl+mivyH0/ULO1AvWdVDW+8iXFGXkArTdzM7
qTqgfIQlkWkFYztLuJOCGUclJ60LHd36jGgTuGert099R0ZKAjLslVAUb43hV9/RkN75KCBsKsXr
Vn5ji8397+Z9tD77NTCggFxZBDyAt7NgN/ia2jZ5bbnQ5cKjjEYdx3VErNnshxeUm+WWX4fBdRS2
Gq32ELJskzW/lCYeXhg4VK8a0j6rhOTwMSxl57kAyf4waKn1hPVl4gY4hO2gYiUrJH+TDbPpcFeP
Ybs1sYTeJc6QcL1WAVP1RC+Noypq8zsA8OBTmuf5kiHwTVoyoTVBoZOd00u7Gf1mmk/LE3EtFwWH
chcmVeiCuQn3IICVdVl05UJn4LYMdqYZM21IMMbgbuay9h3Y+lxRU9tVPKnaoXs9fqeA8B+Fk1du
E01k51Jpdpz+dq/3Y4Eyo97+bgIr+wEKr9wSUdW1OsBOu7/rN98yDQQG4MylwQHdVioDmg+ILNG7
zLGyheyXmcdc7fyFVW7SFaYmU7HNrJgyBfeo6w9NQzZPVsXouI5aP7aZKn2u1e4EaVD5ef9xPl6I
SpEGIkiK+SA1TAIjRk7LcZO2SR9Nq8jWFl6v+7xSw/39pW6rUx4KMN80bX9vkk+v9p/a3ISONdhq
bLtSOyS/8ZbXnqlB5W9mmVSuE2LZHQ/iqybFuLEW2ZQgJs4nXx6MlTMm1XdJkkKQubl5GNDx4GqR
wq9mJrWHjiK8XaF/HaIYajh/7v/s6Su++srfmbiMtlWHg08AvP7VQxPbmM7XtiunebrqZQXvK6Gp
E7Ox7c4oojiPkpEOb2MRBQs3801PjqUnyPZEYYLFO3dZbTMjoNCLHBdroXArdy9Wb8mbzvbokiFR
HyFrcPjvD4u8Nz0N+q64s89CWmn4QosiyXb5OqPN2Ermps1T/4ltbWiBJVFwtpktob8V9EsdptvS
kselhw5VGZSNzK+4ftN9GTpBlFU2DjyD8klOy26FqTHivqWdPUbotO5E5Tm7wS7rfOVjHIqGnpKt
U63yd6KHwo+SZXvucPjFHXmQv0MegiYjzLFYDWOTUEYWAa9uhHrYRLV8Hg2pxGEyaDdKzK0VeINU
bozAMLcjjMlDXQeI/8JI8LccgnrVBUO8a6tycKW6X/s0cyoMmaUaF/a8TLdtIqHeJxxnXIGSFIdS
FuIUjAjxGCM03cnz0UuL/Bj6bf0YOpG3zopOR15OhaOR2P2wRupUe72/n7eZKJ82mHdohUhGwIiZ
dQXCMlAEMnOam0masepEC2mwSKpHkYyWtjJqFbNJXu0DOf1bUcfKOqxNscGJqz2SK34StRpuAyVt
IYyipgcVtKseEUgWW8xflsAKt7GI3wpGAewjjTVEyq/3X2lNDNxEzPQrrpQf+CVutRHytD+Kl/tv
5fYyYwih0CWcxkP84+yU96PIwf3UmquMF5JVQKqdZR1qNX8dTGUhZbq9L1hgAo5yZwJWmwdY5M6y
QIsNzQUt1z4pFbp2SdtLm//8RFzObBKtdCA4c6CP2auoByE56RYDhqV128jbOAl+BugUoWcN8uD+
ch88FFh2RvuEchA4jnq9U4WSNIWtM6ccpY45p9V4jNS8rlnYp1uIIU1angttLMwbQIfM8s0hK7vG
pD5wZd//bjQBAPoBldZVJdfhSkZtUQx9uBuxc9+G6H4/q0H06f6TvucZ1+Gfmd4EEyGDB9c0N3CM
+3rslGLU3HqMoi2ywN1hxJfsUhveM3CK4RuMPK4Eo8ziz0puFmuTrn2PH+u2CQftsVSDL8IYukcY
DM1DMXT9DjdVe6/ZUbZzcq+6oKPsrwKErpFN6WjctdXDEOur2i8hRFdqvrbb5CGMoObEALazrQWO
ZlVCFd6UvghOYaosGVR/9NpxIWAOwT1NtTwvkstgKEqcknRXJKioj5bVn/GSKqBNxKrrW3bxpZRQ
7KRRg6yrrgJrUKz22/0Xf1NqkA3A3yPVooiGnDoLBvjQ0JRONM21IScdG8No6Esn+kOW2M0mSesf
tVGnO9DKrlkM2v7+4h9EIlz8prkbdTzAlVmAyBQVZVkr11zkys9qW6vxKkuVx0YvgSTfX+qDT4nK
20FdkeYbmO/Zp6RYAqnJMLNdFLfFT99JvxdtIC+c4o92lG0kj+SCpTExt/+WzFyWJI1VtMGEYBN3
EghHbj8motMIqQrPltRmGNmk1t5IvD9FBG/n/oNO72z2IdEUgk+BAxyp5rui0T/ZH15qmt1oieN2
PnY2+vCkDknybNK1Xg9FlpydkCsxyduFHOqD9wuJYer3kE9PSizXoWqsK6HTbXTcLImUXe74yhYJ
16V8/cNVDGWyFuOwghG+XiVRkjYoG89xJYinF2Scz5rSx8/33+AHNRH0ML7viQc/zUtm5a/R+E7V
9Kbt5rF2YUqIrzEEnpMW5Pk5R6z2Rcv04VG32s+h38vPSJEbO6+yql2sp90xsvz61Bj1wgV3+6Fi
ZMekEqQ+Aw5rDtctlIGZEbgst9WH71Jb1Q9hAX3Qc7I2XIcy5tOaicvdOuS0nCRPtxfuottzxe3q
sDwahOzvnE1Y2rKvRApVhe7Vw6lLu2xT1WikaeiwVhuEFdMNTcslaNO0odenGY4AidU0b0GNYH4z
xYGQ7aFQLBeV669x1AI3Qzgi68IXRrc/NKltF0LSezN3tqIy8W1VHnGaC8w2P2ojPJlKaXTJzZr9
gLLhPndGMcE3y0fF9HeWXSoPuMFmG7gKydZuDGXTgWNAAllrljoxHzw/9BTqBOIWlLN5VSRLeUeB
Snhu8tTYyiGX1MoWYfI9YrLyUOHa6taprfyWHV9CvqBZ47i4cfoeqBEEcu2zLqNlo3pjsi10Objk
mkYrSeNe/8/hVYWszu8jUSHwzQm+oUhKuVDJKRVdmBeMkh/jpgkWPoH3Bt5sb0gkCeDTpQX+ebY3
gI6bEAsqxfWzZIxXQVCh1iVwzEoGzImjBEHMekRfucEx3dGaT9WYo4ate87fhQjxwbZwXWJUx8Gc
0sFZ3wCBsoY0VlJcRN6jox+iEZ/rBgUQLaSwXTlSrn/3gqHdmGkT7XGgHi5CK44N9MFvlZ/bj06O
Ygw1X0lZM6RFcvTVJDk5zVJVfRs1SC1kOGZ0yOmJznN9k4FvJYWK6Y6qNP7xK4SKslZBOFxfDZp1
wKvzLVaq8XuGxtTCkXhvnlzvFmvTP2TONg2c58gaqRm1sMO3wXVQG6Yncq4LLV9FDtJV0mkcf5XJ
76Ltf2WhvQKgdkzN5mRPutXpSJ4HncWxj334aCG82trofSMqUOO6YrR/JMc43t/Q20SEs4vYAhDa
yaFqDiwLggxsoB/oT4Gt/01bkT/hS5FvHL0NFla6rYmm6gEG/JTuwLuc5SGyH2LrknfaU64M+g6F
dg1JRivbVgAutlPhvpAO3A6vWAsJKbA3ZJk4s80uZkOuGYjUsfZUdoh12HKi76VYwOkVsflLTR3j
ZBZpsELdX6yMyOYv2CnQEtFfYzOQvvs2Cp1lW4h1FppLScONuhe9Hoji9CI4IBNkaNqXf5IVieie
Ibhtur73BCggR08xG4Jfgf5VSpSNQOCojcyHNk3PmRHjWo3MdqT+RKD72UQhsZIOpo220KskffKl
vF858lOpPgr72WxB3AYxhbi2KR1m48gt9aBw++pQo1MpYeF+/wB9kPnxJGTRFvqHpAzvs4l/noTi
fkxN/qTBFnwOSiPaSGNZruqwyZ99z442FVodXxsT90wUoPJ9lUsLDJvbmEQlgR4VA4P3WnF2slDb
Uh0/NFXX7IRyzmPpOdGcbdPpj0pbgPYT3dv9Z36vDeYfOKcK4DPzFvQFprP+zzP7Sm2WQe9TDRvJ
STfKbcugIjCyTVRV26h5sUH76xKQdFnsxiHF9ABopJkdkyL77MvYyIwveFWsZeMUeOdM97CQyl28
XeoIEe9aPcTaGi75WsEr4/4v/+Ai4V3BmyKMqGAlnVkLrJAzKw0iTXUpq/unIMmiF7/tQ9fKK2XN
XcYFb7X+1tAleV9VurH1BMr81QgQ/f4veXennb1DGjx8Bnyg1L7zK61XRWq3QaKj2zaCO9AfQlta
54l6iUS3daIXJXxOmnBjS8GhGOojHxFIgQEPqGJLz+jiBDs1kC5tjoXpCeSkUX4OpX1poA1n/xLy
k4F+XX7RouzV9ItD4aSHzlI/i/RoyhL/i+9aYbUN5aempDuXMljxA4AQdfTLU419oY7PcOo/xWlB
Aw8fhtUoWZ/TxnmclAMoXZY4/JOQ4yzdQ1aapj+aLnRYIBtfnygzm4pVjKTdEm0mXSLsj97KjL5I
fbduSH2EdRnCVxp+FcPGVF5pwm2Vc9D/HbUvPR7hfuvSTeu7YIf2LZyBeJ2l8rGxte9o4ZkrK42f
0XNwR0w96rcMWSF5yXXug+IBcQmYEZSYhDbNmh0tdGNQbyub0dUDYzyjJ4zkAdXiBVedZCdGNd5j
GNU9NpkX7mWp9ACjR8mA8UfVbCRDjh+sFjuiwG/tJbLCbfEEgIFMkkiLcJ2pz35Z10bakIMIdvta
nMKqxh/G7IyDYsf2atQsieZuUn8nER12JHHtrzodxc4YQ3nlONlr5iX917asFoLIR4GToS/cWlAM
DC7m9s1dr+IrGENpIxdSTpWufiO9DY4hU/rnNgnE3jRLaauVKhg1Os0nK9CW5Axvb39aH0gHTkxk
Xo05y+ZayQmNDG1a19eig4JMABgBGFsPYxAsJRq3tP+pzUJTj5rGhhwwZ4wYHrJ9be0NbmUP7Qm1
rfOoF/HJgLb26Eco0RUdNJkylYNvPmDaGhRQwoFtg/GBWzjZpGHMrZhronl0WlX54Ui+dcBUyHyW
h9F61IS3qPf+wbmhBqbfSYJkYAE9ez2NEgm7wEHHbeQEMXevd0XN4HsVyCr9QGGsYiL0yuwt/bmS
h+BBFgzOPUf0p7qN/BNChGKl2sHwVJVJ7ypJaD91hoV+llWfyygotlRQe6zh0S9Ii+jS1NJP30SY
ZSHUfpR56cARkRMjyQMwch1bkmbUAbE12hNO0xtEErwNMB63HbVmPZkqLcT1m0BG1kWdzBwLyBPG
qteLAd2zA6MotKdeapR1IWnWpqgma4X/N5Oh/VcD+/bcwvphXExMoerhQrteJAqHMAeKGrseRu9u
YVcvg3CMxzHK/3PtPy3EiJS+lsGlOevTwXz3Wl2tYtfypfTgFO3vMnZOYScwJVKic0ruj51q8p9l
nICrGwwDIa8AleX0XT8fdpCRE8pJ5grL8T9ro/FNHYJXXCMBs+C6c4iCzNvdf6W3Z31aEh6ABmuG
emB2AXmwsvGJqTNX8m3zjOyPesZlbAEcdZupTQhA6leqDfiiGFtc5U1yp7UJKh/kOkA/tmGN8jRh
IdxaZqKuelXtV1LcRgvp4W0laNJlRSEHuhrF4BzwaNkptt+jlbvpYHR7rmDppcr15qkM7R9OqeOF
pSv0oLXhnHm0OBa+h1tuAHv57/LTz/snVxRWKI1hVOXuKJcYRDyjXS6ByupanKC6ZkNT8dVL2oMO
3D1rfmZ2SzMN7aAy/VSENYOyt4LcPar3Y3FuLWlFW/07fvcXB5OTdaO8YEC6/+8ngXoLNTeG9hCo
ppPyzw925DTN7UEUNIyRaq49R93aTrZkxf7RUWDiQv3DFUhwnX1ZsgxF2gjkHBmcyD9itsbLidLP
g52kqyFsyos16kt5wAdrIl0Ee5xwbvNws61Qi8GsRtNI3Gm8b4J+1Y3qxcCHSWjDNiy8dYmIctP+
RFziKcw/JY79krXSmsv7pOJlpmvBPu2Wvonb6AwuYUIbcTQB8s07u/2YDU0eKakbZt2X2rQyOiKy
eRz1BFWNAsvh+7t7S7MA+zv5A5MOMYMhsF1vb66WheCZGzdu9fRLFMf+rizs8bMYVCBXqoCbjmVq
9xRVqnesdecl5YN+S7FTo5WBzmDpgTFbOaavvSR1Ko5hbo0/EscIXhd+6G1KPAHoCbzkR4gnmbNg
kQkcQroyR0uc5OVQWap3rjt8Sde6GX3tnfripdWuzGjxrRTJTN+K0SjWGfXGwh1wu0EUttycZLRg
0uhFXr8wPLL9Dp/uxpVLxEk1qZN2TeUU+yzHIXNQsiWlttt+M+uRdEyhkhn1fDAF4rAIMyhZrmgx
TVWTIt8atR0+Yu67q+1eOWPR568aLPU2C298ymeuSzIwKAxEweBNExR99k2q1qhJdouJTyRkYyvS
St23gyGdvAqGBya50nPg91CG8hqJNCi93wT/FYyEMNzRy6tNlzhLcjm3n+zUwAEIBSiKQ/BeN/0T
jCKt7OWEoY2b1Kp5IJP1ToZRpBumdNk3wLbY68b9t/vv4fYqZE0wMVPj2UAya3b71oPfFZnoWxrh
lKS2EmEhqqB5dn+V2xwGpNI7SQS508k6e3asCkMKMUQqXMQyKvCDSbW3lRwb68ARC1i3jx5o4g/B
zgUgwB5fL5XXcTHYtpe7vSBv8MC00BMqx4V79n0kcX18Juov8AqCK+9trmAFH5RyBp/bp7BiCm0O
cXokgTqniWGu1UoU2zwzfuaD3j+06Mj9wREHwoFFhR2XEcwNpghbKcY1xDTGHz2Z0a5TMRmFQq+h
JRAjB52byXaQWv3Xf90JzhVlCYRhsJ/0DK9fT2nW1gCAwntqg4Y+TQRvLzPTat+VtG/vL/VB0UcS
MiWUMntPyJ9tRZWg5gscpnChevyoqfJeRNl62y7y/V0ibGcVE7kPmiwxvLfHSYuxrhYO3rTEv9uk
KdMcDcMGtBNoKswft+4bq0yNun6i3yntOlv4W+EM9ufWjsWhw+/10BpV5eKyeM7a2F8SH7u5gDRc
LaYIg74x35Y+R2FhZ2mJ3O6spwbJ54fOVoujKPxd701Sb3K4TUO+6kDTR2rz6JtoTO8otdD/auqN
l1xq1XUUF8FuCNSvvZd2h0wozfb+Ns2jDmKmoOEYu03dDC7l6YP6J+o4vg9nZNDFpXWK30HXGfRc
cMCRjShztRLArCbS5uv9NW/mb9OiNFLJUUk4+dtsUT9F9BxOeXhJNN3/1PkO/CIjREEmZuRp93Cv
kVMNDpKm1uu+ktIzWuXJOjLH3FgFRr5UEMyvvfefo05QuSk7odq6fgcNUAIgeba4dJLzM1Trr4lm
7GObLzItsnbhTE7PdnUmp2f/Z7HZJ0jNLGjXW+KiN8J+8CKMV9EUHRdWuX0kiIvTKJfklqT85mZV
Wl/FwV5c1NpJXu0YH66QXV6XfW8eMGNuFr72eYinzaEAXCSN4UtDmWcW4lX6OcJLearON36Ohh4d
jajO1//D3Xksx41ta/pVTtSkRzgNbzr63gFcGpokRUqUOEFQFAXvPZ6+P7DOuVeZqWC2ethRVVRJ
FHMD26691m+iWbh0TP62pbV+wxWVk+t0hy9VgftbP8V3uHSYml2g3WVn06AsNpfHxPl4pp5t9O/v
RdQL9G89UsST9xpTmJxs8bAHpM6plMRXzLV6FSMhOE7TggFv/6lKQR2RDoeJg81ROG/FHMPgPL2Z
F9zsJJLiGRcYAhsbWRU/VMJr1GT2cZheCPpPo6n1WVfCuboC8jjPT54VGT0jSHQrvouwU4UAUpif
lk4uvGpAh6IU49EtZy3w1Gq6dO/83ZhQ6NKQcuQ2Sx3weAEVqdk0xUjLca6pttQnylWcBQHesGpx
4V59vnzWDQsJWHZ1BPaNdT/7Zb8SFn3WmhgZrig2cmfEGsERrHG8MO6/bWXV8meaESWeljWDKBW6
ZAiTuwpeI8WClDAMJqH/8ez63SLlaOB6xtRCwGT9/i/voiNyCEVxjO8CK7jNwmA4NORk97UwTrcx
Omq7/5fmVp4uShc4qJwcyAB3cBepWKPQPBAi1X8SYtaeJZjf5Uy+5N12fq4wTuTHqZPhOEAkdvxu
yK3KVTKJbHPToNlTEr3VYo1UV5+MmMaZd4ncvn78eueTEE9H8AK40xE4gHo9bnFY5Crq1ZEyuKqD
K86mxkf6s7cHpR4v7K5nmQ4CNBzpVJIdbLArzPq4rXTQIFQVsgZkQ/HlNvAnsqDuZGJeb4zdXhg7
wTUj87tWPsihvJ3im0y9K6fPUX7XoiXSqHsJDLMckQ7NFj8WJtlpjOKztPLCpbHzceZGSaq88Nhn
JTEem/weucpVpg+Azzrtf5lwYxXrk8X18oD/NpW4XBlddMqJXaPEdNNaq54SFANtvev0W3xIh/0g
ofKSGFZ3Yeb/Zqy45EDL5eqBq+Ap21JrukZPUsS5McaVrtbS/HYSYjitgLcvvPT6TsfnrbE6CABT
YHPiGnKS7UPGX6utXJgORRSi2IRqoD+JTfH08eQ7X8rHrZxMvjKsKr0Jwpk0pgk2XZExcDClTapQ
1ArCavNxa+8Vw9OXWv3OoKYbiCW8x96/DKQkILxjNu18CAvJF9rgsTLlwElbSIURngD7evwmJOF1
L10XyZ2OcXL9KU6+zMlBC67l6TU0D1pyJ6eFnc9OX2M/q98Bk8OC+aVNv7fNPh9/hJhmLiICPL4s
/zCX70uPlD0eA5ZHysXug28j8uKztbewqM07xL+/dtVdOF3H1vfRUjApaGBcbxMhcSzpQdHuheVR
FD1utsJ431nohSUbrf5pDbtR+oJs/kA6EvMN24h+CpZTajmeI1t91Rn6XoRPo5DaRfJKPT2NoLC0
L0b8VhQ/cxjyZqASZuzndi/JT5V1a/YgoGTsrk3UZXPbyHbYnlyIds7uNgTLoMZWFWPy8qQPTtY/
YgjxFHGXAj3YU6LsLekLMvzaa4fL+VUtRyHy8Lm0gy6hXpfA+mx0d/HI/HgWvIfJJ7OAa8WKFiRy
R+H75MDP08mEzBWMh261mo/FfVJtZ617wUKCRFGUvVEEzNwl014lM3FE6SWZyfQVdg8Qp8azTtkP
8XKdtV/N6ccivVnSNjPhcwi3vfoigKwol+omLa+mzk9K40kt5XstfzEmqscoYzik7S7sCucBDBBh
7qYUOzhyz6i+mhhFxqhnykGO4V8r0aNA5tSJIen4aqEVV2j224pVaxeaPSvnKu9lOvCgqwsbIIeT
kFyqCyTOtGk+9CqDlBhtje0x4peZFnQbNQGRh/bwIH2NlWDT5UX2kPaKdhOXWXWXloN602Fd7+hA
Y//4wCYtgy8feqNgms+AkWWaalGWhOKhRZC2RLzaV4fCdMiZ2fUKRPt4Op1vlJi8sJeQ9lMwuTdO
DgfRzENxjktaQ/LWn6u+gAA7XQJDnBVH6WxOabb+VUITweOTpWNAz5WlSobWngu7gB252wFltrPs
Ychz5uAQUUrT8B4SQicJQWcu0vckKF71slLsomkf0BrdNGnmDBOce2UxGu/jfjjfyldmHac6eQsu
Tqe3wTjh292MvEFVaSMSX4rwqFlC7AR4GT1QYlF+ftze+VnIB9L1SJmCRD5zuUV4o9ZJjYsHWYCZ
3VlR6w+Y+nqKfil2/s36gqXPQaVRSFzpLcfH/5KrSySEwBYM5M7cMAbWCO23t4NouQ6jDUm14HXU
+s8fv995FoQRJ+YARQTYGgDY2uG/HFZKXoItirLlMMIO/5IDUryi9FUiuC/Nh4KE9iEq6hHTG+74
qiC8lp2AdlU8V06nhEApuOdtBhipOx0GvC1iD45d1Jg+f/yY5wGryXnKTkAuZMX1n8QJMe4eydzq
aHcoQQmxq5Xui7rVbyt1iZ0x1hJPGfpL1c/fjD1JEBDI4K65zZwiBQqk3JpglBgRbszLJJlku/GD
AAowXJhlZxhB1h1McxCQUG+4Pp0KOc7CDEzLxHBelRPdlQZRv8Oj/nNWpQuIS6tT3+YWjS6rwqwe
B0odX8pvlaVNGxVdxW/NlD4q4dD4Q6cofxyhwUvRucvxeGQrTilkcpY3UTtVzYHSRog2kibY1VTl
F7a3303DtdL3fras43wyDbO6Ajij1c0hbhdQRVk0X5kI+NkS1MGbThFUP5lqT5S72CcQ0d3YGJEC
L5oDWhGKByir8Mte/AbtbHGy1YFlTqfp0kOeb8KrAhZlADgWrNBTLLjRyUhza011iKCBfVa1sbpd
zORrPsXWV62J0ptEN14kK+8+Ccag3rZG3APwbId7xKmfkrihRlGLF92/zwQvlVU5j5QCRUwGiHTh
8RI2ux5ouN6Xh67/GqNDtpeDptmrmTZ+LQqQPEVowc0MZu16wSPorsMUxhPzKvrai+N+zIs/vp6v
gj5AEuko7uenR1XfYX7Tt1RUszCqHuO2jPyhSJcLB8HvxoK7K3kfqBhwh+Xjl+7BcHc1MPuDYebR
db/EqP7q8yXLjXXaHQdxIMNWbhaF2lXm5WTfyTJQDmJd1hDxuQ9Bpqy92tQWVxciQPZT8ocFknUk
aYtcNIGjApD1+KVGzayWqZLLA+5i3ZXYiwSAo3Ghjni+rbHPUOQlbkHjAkWH40bkTgy5eesVIh1h
CLG8vS8nKXu1UGD8eNP+3cQk7bSWsFgvq+zZSUvSEhmZYLUHDjJEPHop2MpGstGTdt6UaEL8qBp5
G3fd/DxMc+wAc+2dXlZSlKKVx8QoLumTneFl6d91j4UkTD/DYzgJb6oODEaCgeuhjcZtr2q2mVTI
dGHqG0BmzlPRKfNReYhYMW5piZ7YjZa7iH3/hO/iyvxUrZJifTnaVoRujYX67jU/a9pp3g1eMiKI
y9moDc9mnvQ20pLz49BZ4q4tcSoUs65Z7EiJgc9lufL9485ew4OjmUo1h/BkhXNTM2Vwj/u66qcF
tc9ZPIgt8BU1WmKkAEtr30vohOS5Ge8G0JiPpVTFu1gUlguL/nys2ReRS6NQrq7Et9OknJlFjbUk
mXTIpjx9DExrWyXLtA0yxQdpCdp9aIMNcl/PRZWkjlYOumtg5yAv2OXNy1hcKAKeTXIeZ2UsUWbH
iuDMxSaU9I7iUi4dKN5n+0wOo+sZ+t9LnQeX7ptnO9HaFPVGSHfML+Rvjns+6KNu1qxSIrtQLneC
ZrTOJFMj/3h8z8JDWjFxaSUnA1MCJslxK1ALsgh5e/GwkoOdTO7yrVJKI3pj83RgaTUPtaYNXo3g
+oVj74wjwJFHUpcbLHk1aAKnqWvA4vVgWl17wDoZW7k8bb8KuIS4Uz7KV3UnzVsj0p4KESBiUoZg
J7H6O8x9ZD7MBpayFJMHrEPC4CFDbHxbDfjqlk39DGb9jlu6aEup1e1na8oPQtRyjpOW+almK98E
gUR5WyGb5SsTrqxjJfgVCAk3KzThG2UT2Z+xbL0wlc9iTV6XLCxkVf6jWHISiGdlbA24S1N5rBtk
UclfucaC32cySxgFKFaPrpWRXkoarVv78fql1bVEA5QQV6AzN01jMdN8UNsDKn8bUB1G+0UjAyhU
AxBprye2rtXUkctN3jyii2OP476DjCEUX8MEbHh+H7atu26zlaqS67wPRgQj5GrVP9sKCV5W1ks1
yn7aJW5W3naRgAOCj3xz1FP9kPJtFShYWSK0E3eOqaZeKNP9EbqHN3DOw1RzhK50o2H0EyPxYeJt
jWz04OG6qOHlwBOiBsnPItpOauG1SeaugWKGKGLGjwUY1U7bTg0BfAJXAV9seorW+IWJ8TS/hqOI
3bLpq1nsBsIO9PYmMyQnDb+LPM2kbnpZ3rTBvMnJkSAg1QxRwsEINf7jNXZ+/SXBQX3M4F655o1P
S9KF3orUqhrxEPSLXQnLYKeYDKLdZl0LyhweZnprM4FmcmU9a+C+tAsClGm9n3Xjp6DU5S7TCsMN
KFE4GEOHngDjwG0bU7nh+nZJVPhM8wI0ObJfpLqYM2z9p0YbVmoGkpDJpJi0rtwWVVxfo9IqkTQc
hSt1CaXbSMxiOwLSLY2m6olNF3htpkhXnZJ9A+JwKAxK5KuYTO0saTL6gWIVd0q+XDp5z/dIMAaU
+EnzUnWgDnm8e+mL2intDFaqIlvgzvkU+rNs1Pcfj9/vWllJCxRrCDwpXR+3YlWiNkAM7KH6mViJ
lQjh6iIKbR+38pujjmgGxBrSSGtK7DQobPoiCkSl7e+wQTL2VMK+yXgh2E0uv00ifD5FzfF9HDbk
5Zy0aRGwMZLFsvMwja/oX8m98Dxr5x1vHcDBKJNzSQOli3TD8WuXeaM1oZBWd41VKI5SpuPBLFDt
LuJQ8+M6esGjePBGAH5OURJ6YWBvOHHaPXz8HOe9v8I46A9ErqGfn3aLFodTgu9LcbdYxoulJjiq
hWJ54Rg8a0TF5wD3C2ScqDGfFUkKqw0x+0iEw4Lo5jV8RLJ/7VRe2I3Pgqm1FWQNmfwQlLgAHPdo
EjNNFWkWDoJaLl6XDZXX6+WwtSpwEKYZJX4fj/pOmE1jAz5QuBChv2shHI0onmUAQ1d5ctIz5D2P
21fkpVASbdRutTFGjB17VluacKupyyh0ueKpMLTIE9pWTAbfnFFPi/MfszUodpxmd0qLVFkrp7OD
IM5TMgwAiUJhwF6xMeS7yUqMrUnZ+Spth9GeMXz3Pp4IZwcotz84XQh74Tmz6gAfP3055XnXdVp6
SPNacsk+FfCpEhJGY7dppHinx714aU2eHZ8IznBWr1qyDBkjd9xmo04N3UiJJ8dFyemwM7kbE6RD
jKlUX41YiXdTSW5aWhbtBj8MfC4Dvdq1S2xuZuQdnY974Cz6JDfJIuBhiAqpH59csSw09oMqXiq4
FiZuK1qsPNUICv8UZkG9sPrPFwSFMxkbXQp1YCVPV100aWqQCsAVaqFIfdIOwJWQUbzQyln0Sa+B
0oWFso4qZZXj7u3hN8zkLpJDYPSFn0T4oKbIl/nInIdf6nyMn9IyiPyGsteFls/LogiCYRyK6xY8
x/UWedx0Oo2B2utddejHTnOnSOxvcGBI8B9M/FKdUj+E12k3WVTuDDwOBsQanaRQh+8fD+n5lrCK
G3HgAqAhCX+KFguMUaVW0+YHTQMngqRIt+k0w5GSebyvknlGBp0CT6mOSCwHrXyhF86XFJcqJPIB
T76LfJzEpKOMS8QijvkBak1kFxCmNmqvDS4r8FMypKZXSMklT7XznBzgB/YfU+RWQ47lNCONHOqC
yJcp33JwqR4BauUR6VW526Vq+C0UxHwbiQsE/xLJU5u0T2SXU48ce6inN0WVyk7ZLRXFR0V81qqe
RZ9WqXKlZKL1p+ttZVYjiQG7moIrsPLjOZIsxWBW0yTeqoL8mSr5QMZJRbsnGC4cP2fjAD6DSxDw
FtK0cLrX1fhLtlzIwUtUJQ0twsHI828GtpNFifRE06Rfgjy4VEteP+/oIFjbo/KwJqDec4/H7S2N
WjSU+sVbqKedHRlT7Ohhll14q7Ptam0FyWjuOqSfyb4et1KkWYBY3CjeCkKODjbecDuZHdsmzb5c
yHCdB0+0pUJleeeysZGcbI3VFEt5vrTibaTLD8oKrMXcJXVUEFFvaj8Nm6EVb4JKfoj11pbB2dd2
2oTWJsyplhaT+ePjZf2uUn3awyo4B0IKiguEjsfvrvRmE09WLd6aYTW7hR4FHlIgyV4qld7OxMDa
JGKUbpdATH5WOs6YNpzk6NmSFwXl9i63PAy12k0TGp2N9XjhB5QqNrqZ1VuUJn9MehZtgU8KGzHV
3oI0rdy6kWe2KUG50sY0v42XMnqp9WD+2qDdvs1KWbvqY1U/1EUnOezn2K+qQ33NQWY9SkV/0V1n
3buPe4AiJuAc4g0YbPjHH/eAYZRJ0ssV7EKp1119hDo+DtJ9msiOVY4arGT+uB0bdPsUM3TqRqgv
BAzntXLSCng1EXWBDFrTrcePEOhGIocFXBC5EPaKJlz3Sth6dWNMVzlaffs2yl7GZUiuChENQQwm
K3gHiYLXRprH11lGhyrhIm1wph1+6l2mukHbYNCcQb9PqnDbEORsEo5sryb68UZpEq9bM6/2dax0
jiggve8sM4zKZVb0myKIVdssc+FaUqQav8WCvd5Asyku7j6efb/ZYhEGIU++6vkg2n66n9STUCV9
ncKwmRXBV1GiD3SlRWgjlmq2y7jrr3PBatwmXbbZuDx0deZmCta34tBquzyhBksQ2AUP1D8tl6TG
oTdH5cLuer7p8ZBwQLhWEWNwEByPjhmCo2rMVgArrtb7do6QTMxgLiUmGJW4SSa7HRTxwol3vvOR
qaXoRMrL4uA7Vd5LsCKqVj7GoQ7D5QHNsOZGjJJLJb51bh/N/ZV8pIDJXPVAEEA7OVfRb655CQQU
ROa/PKujV05j6nVjUgMovehBcL77kVSgeEQYRX4fSMP61r+cH6bOTqtls3RI0gp976rVyYn0U/u1
HFXBq4MGZwIlvp1bSd4lSqQ5aYluvCxMrSsn2fQA7O1SaHc2uusjIeZFbMHGRkHl+JGKFg0QY0ZJ
B/m5r/yXO1le5a95CUwlVMX48xxcEmI/G9v3JkG0I97DPeddP/eXXsAgetLnMpAOc6yFTofsqZtM
5finKWBUkKhZriKvFIlIih+/mCgiW51SED2ojRT65pKZX3uk27e5UCoPH6/js+CQyIxmqETRgTDF
TlZIUo0JssPI6IlN2t/G6VVvNRgBWpaQOYgLKaJDid2TUXvfQxK+0Pg5QkYnLmXurtkgyi2nmIgl
xc8s1rv8MCJ/t0F6MdimmtGQkJAkiJvYW4neWIuPohlV3tBmEi4F5eDlJMXtatQCJwz1+cKWfh62
rw8F7Jh+WSmFp5x1Mx0EDvYoP8SK2u5IaotuWZbWJg0bzU4pGu0GUf4UaZOTigmqTXG6DeTsUlr1
HAvGY5AdWeVtuEZwkTieBAqQSgx+xuxQ1NLNLMbhDVqbikeUDZBJqks3g9PhWr2YulOBuXeWFheC
q/P1RVTB1YHLA9mEM5uMfAlTjpYBjnivPqiqEO66BNUsIao6Fy0vL1PqS0v6N28NTguANFBbEZMc
dQ34fllgGXKdXZuX2WGuigYZ1sp6biIBN7ouJXU5miLwDjIHCRkzJmlbe+1kkST4eFGcr/LjhziJ
K3JyRGnT9NlBSGPBr3Uh8bIyCT//cSuQ+6nxUKCFhH8KD8s7SxLSPIkO8hiBsRMlwR0LSEwft/LO
Rj0+KEjDUDKEto0IIDnX4x6NZ1Gtu7mIDqE1uhzmdp5+yZTYhavkT9pXS75LtH2nfFHHwjES1QZE
a1tZ784CVsP9rRHM6DHH+BSKdhe/yEt6qxR7TX3rQxXD+Ac5+hxMuEqkQC/70TFboCZ1tiUy981i
/AwR6toMhy9V81zikeY11XfUjv98vCAAso8AIuAgOGUlQ/rpwz6WwwOeKldmLsh4RbQXI56zZCUg
BRMQIVKCK0ngNN5GY3YiQqmjQ4pw/bbSZsMJYOhtZ6v0I8EIPSw6Gmc0E8sxwNJti0yWbAAO7YUR
/c3sXFlf4JvBznKZOzkdWkQ9rB59kcM4JArFDcwGxTVD+vG8OV/8cMuYN+sOgFzt6S5Y9dYQxkYR
HoqleRzFxXqoW6N7FNiocEGJDa44TOBPf9wo4TRwEOJ6wFunAX3UAqKKTKSFFrHNdgtGEVcAy/Ff
CSY/S4XBJRK95HR6/qJcielIrqrYaUNuP14frTpFVIW7AlUV8IGanmhfRHPpXLOYJJdpFF7FdZ5t
Pn7RdxuO41VJq4CTAJqAx0Gl4rhVK6eOVs9Nceisw1IGjhThb6hlKI7ldgnDYBn9Ho528TiBwRXH
x0zgNqd6wbirgm1FrkpPb7t+h3CLbZj3Q/ys1pajz/M2nbeSgjsN9C+4WXnpK2NkJ8qDlN8o0a1h
kQYOtfZeXyR/FsGstxkaj60dc6xace4HXb5pkcocpM7tkMs02vQlB/jszRmYWbMBsBh1uAWNzbj9
uEvWm9KvPUJKggwdbrPGirwBIHncI8bC2hbHePxUcDhsaxFftBozyK1Qigq1OTQUOmMwvLxXL22R
71HbUdPwOlbdqFWkBpXUU6SYaeXRwqGUfUIoU7Y7BGgf+ky7a+Qu3OHfQgktpK8DMw88JWF56/2o
bpMOJHmuz8hlDbmMK68e79H/UR02odmv2TINzFsflhzbrSn48nFnndX7kJbg5m+usoPMojOrx2kK
00htdOGeq/cWEZVqXxpCfKiirPWESmu2Qt+6mSZWrjASwMyTaHqBKkh3iRlb26nD4bgnpa7PMnbj
g6Q8zObQuF0Zpne5nMgXpvtZoLcidiDkY07CDkrx42SRlYJV98bQKPeBFHJRkNXWh0hQfgVh/iwE
PSpkiBg4ohyUN+FianatW72TxkPvmq2R+lgqDQ7u4ckfHsHA9qjsrdfYlcFBpvh4zqXlIpRWOcn3
QRlGXqILrduHUXAhc3S6Yb+3AkUGezM4+FRpj1uZqiwqxmW10pjjysd+j2VX193u4ynxrsLy6ywG
4AfwCmg3CD9C+tNzYcilTOoyQbtPJKv29UadnQqlV/jQ4gvKAPsxVVIvNbNHfdXomNveK4ak8uYJ
0V/L7BqvzKd0axWWtEds5anBxcfuo4coiiOkks3PiSZO7qAU5Z48u87uwA0IZZXakUMp8grVqK+t
INe2UVQVjrQIqU9yVnNUMTdQ7uxQfcOn2ilqVX00Uz1z1NSo0Y8zswsn19lypiPoBSoKbK7Eoe+T
8ZcYMq7GxeqwCbwn1vE0H713Z3aGXeyR5r+anPImcqH4Harn7i1+CC4cYeuUORmFFV0PcGdNR3JL
PB5shJY7OWo6+R7A5xYWp9oYrq5uJK4LH4/3GVns/TVBXSBIBREdpPdxS1gvmjmrX76vrs2Nvklv
J7/aST5Mazv0JFv0c0fZVF8Gz7jXNsZedItN6Ea24H/8HKfn5+ljyMePMel9Hw9iLd+jEmxrSMFl
2rNSbRpZB755YY6friRiZXAta+xFZIKUyMkrq8qaTYlQW5ukQrsxzPBLW1jWhdv37xsBO01aj4P5
VPeWgKpugiwHPB3jpljGSexhIBdfeJX1gD+aJ+iSAIGg1r9K13H8HHebNkZIuS5VcdD7EPdmuNbI
QZfhyswPXMQynikN5Hc1mDlHSJdLk+f8HVcs4d/ZHNLap4w9ksMzPFRar8VUhz05l+sN65Jx5Ukr
gL1WlAH+u2t5nRSecvyOeUbmJ0d44kAGN+/tBdjxNuNCff/xDDwFR/7dDjlwNEDIhbHmj9tBYyRg
Naj5YRKTaRcV00iltnTKMjU4zqUOc9Guapwm0BrXTNF0BQy/PLaaGGykAU+6Lh9Km5lQepLSDFdz
NEf2kkL9rpte34TVtOujbTrE30e8/pxOaq7MKn2AFp5sSrl6nfUgvVBHPwmG/n4j6kLUsFYE9Kl8
wgxrPOgKJT/UVng/q6R7G8ZJgwhqo+IT22qIRmUlieafLeb3dlUqROzgRFSUZ497cgYIaaBhTkKm
lbTPWZ7F+6rnStepeWhntfHUVpfsoH8zSUCkgFAmocbrniIWUpWDZKzj7NAZarQN5sV0MgVq1Psc
+Z+v0/8K38q7v1dW+y6A91pWM8XbqDv57X8eqrfioWve3rqbl+p/rz/6X3/1P49/y0/+65Pdl+7l
6DdeAXd0vu/fmvnTW4up0L9F99a/+X/7zX+8vX/K41y9/cdfr2VfdOunoTdW/PWvb+1+/MdfEPB+
WQjr5//rm7cvOT93W/4jfyn+R/uP7KX4cfZzby9t9x9/Kdo/3yuh3JtYG5wRHFfj2/t31H9CZoaQ
wklF5wMa++sfRdl0ET8k/XPVr1+1NFZSL9nzv/7Rlv2/vkXBBaQ30Qxqd+B2/vr3+x+NwX+Pya8i
hPAamU//vQsa1Hy5eREWoiix2lqe3tyzAX9CWUsnZ5b6XRJf141yG1bl9xImlx3JmU9FA0yU/hmo
8r5Ssr2x9DdVglcTmBClwvlEFL9hGIkZNUW3SJnewkXx5zy8Vh3ISotbQvKTYvpKJs6UULaPEVUA
T1xiJNy9DDEWuKLdpkVmL217XWgagBPTANBdv8jqRpa3yYOVQJTbNJU7InyOkYrp6ewte6tym3aj
meRF7w6d3tmGcSOHThRdT5Hdb2rVyxVnDL2gc8gDQBgXOn9ObLs1vJl8UrFDRXeqPDChVX9npfdx
78blpyC5IkbE4k0LXLQKzdSw642c3mK8a6m77CF7SFxwkIcg/Fl/VsRP9Y0mgs9y+KqkyGkCu/cz
X3sSAneu7fzZnDfVQwMhN7W5uzti6dSh08ZvkfSpeGhM+7HObkvhC+lmW0PgPQyd0MaFxFnsTK5u
anRmG3OzJE4rTJsgjJ0qHu0oX9xdNl03Vr3V+/tS2ES9T3x/NUp2VmQ4bpW2tGlxA5WdKXL6r/Or
8Cw8z6/i+6/i+6/r1+il+/n31+hFfu1+yq///mf4mbxoG22jvg4/1Vdto1v2KMijrc+3Q+sHs29t
6vQaSL6NA6ONV7qt9Iqt7LMqf85QT/LF0bLl8lsto0vo5oMtf81eVMUZ+sxOH0c3+jSJu7TzInlj
S065ixZvyt0x3GCIOgbAfxxJ88fIHTJbLw9N7WC+rINQk+/5LEPa8BWXUOQlTeCkSmmjyIFNpMyX
QiMZ5E2j+23CFsgC3mErswN1mp/m1/QBKfLG7kFAPQ+OerAbj79nvpSqV8y28QxIdptUrzJM6iq1
o9lTxA2oacNw9MlXMne+4z05hLAOT8nCPgLoVx/nu+h7IPpWe5fHV0axn+RtcRUobrVFuYCUHDI4
2adQeA3bQ65fy7us98MNP15GX6bp06Q8a8X+Thf9RPjKVA3V2gWs4EhhR8Z1cDhTQWqVJONDN4wM
OzcEtx92aeoSNcTqFRg+W5nuon6rDBtxcUz0SgWP2gF0a9+wu/oG6IsjmKntVOFGC26U4Ka6zgZ7
8tV92V2b98/a0tiW5KqRYx2abh9FXliyvp1ZfmyFu3bonRyr8q5xE/EOj4TxZ/QY3964PknMvfnT
rye3FG7HlxvB1vBu5bbhFKqzoIAQ3SOqNqhOeyt6ESjjxbOU6wYWw6OAPJPHJ8oIX4deO3sTfoFd
AOD+Os1/BvGTGcnY93mqcD06avcyoTjTKjAJRWUja5WtCpqtyasabGTXceHgHwvYWtha0VXWJY6E
URAuSFO7b5LrtLsuKHdW6bVFNicQxPXZLCzL78SXMLTj0Ja/WLFdf8rrnymo1nB28mzyCF7KT4ve
4c7buyKwXpMN5iCrCDCL2+JHXF7JkaM63eAUsWCXneVITCmnM38c/DDj0RhRYOA7icKrnYuOZDyn
AV6/xps1Ck9dQqS+zardrFyBBTCyyjbDx0h6AhnGmyIk5aMmWYhfxMyrCIpuzRcsl+w2wkxMcORl
P2ZXlKlsEgu9PtqF32d34vxI7V2tYJpe9zfG08h+KNnlfX6P9jj/zqotvP9Pcehv2pv3P+bP/v6O
yPaq2uxVy7qhAe7++18NC7+38gYH5nbcsTEuV8vTPFbsU+kk2gta/2bnTrZ5V6vocTnS/J1pT35b
mL63WQ7G8labqWXJT9SSQtWNe9ZUrdsdCt5I6wKU+C4VixsKn4xGoJ60w3rIVnkKo9i1CalwjXzn
mLMC9oHsR9Wu0T7n5OG8EWmL2bCTpY/ZrPWvrci+Gtl69YleLSSnAFRUjzaUUrv4btoBLbsk9xaL
NFqPj1NjbUoMv3t7wqW9+pqNug9MxE8Ho7JJsFkv+nXynYw6STBHrW+i8lYPv5Qcj7h0o8VuJq5h
gHP3l9tqttHP1RbIG1+LRnW7JUfNXHCCafJik7UjcpDIizenMrQFk9+DQatfGsnyyOSzaOPuSdUm
r1Itz+o0HxVDL0HmLhurn6GWOdBebFmlag6ExOowJ5c/B1L6nYP9W5Kplj0J0HbM2IlxLmh68S4n
lxD0uiOqs70s92KpuJQAHOxpbRNF416Vdm2ho1RXXaHc52pw33AUdfOy8cbx5xhem+1TKoyod+Om
HYuRn1h3gtLnuByq6MiHbBRzfB9rheoJpoV9JBnwxsLoTGqHK9k65NODFE42okZeKoMdL2qX6KOw
5SpEXmlYfCHd9ML0rEnDbZpI15OGOnE2fckz/YdcqNchivrFy///8Sfq0B/Fn4/RS3waer7/yN+h
J3HnPyE8gxAxueSu2e5/h56W8U+gC0T63NVA76yJjX9FnrL4T2TtYIJyJ8YLiKL0f0WefJhE8pBc
+So2w0fKfxJ5rjfCX+JO4CCYqa8MGa7eMM/W4PfXMqPWZmijm0m7xRIUq09Z4uxOFx0akBLllzC1
64f9H87OrLlOZMvCv4gI5uEVzqTJmixL8gthyzZzAkkm06/vj+p+sCSHFe6Iui8VdcUBksy9117D
m4tRMfPzcSaAlui9aYMLgQUNpTa0qjxXOyO1+5NRzNluVWt2gj1BJfHbe/i/Ovv3uvpPF4R8HW0M
bKinb2kvpaVbB3KYPNmRgVNl5BbGJ6iSpOKatbiZ/cn54IKv21VcA1EngiJAiOC9boyo14+ztdpc
lPNGHNPMSemd/eDCzEPB0c1ZBr82O2hbdz8yrxo/gMFet49cGugRJy2kZdBAeJFv8LYop/e3zJ5H
WjrMhX1yt2sj/+gq79YLV+HGeJo2qGL4FsIlAJwAa4+r9POozougx3AgM2x8fwsa47+/vdeA2v/e
UYjumz4cpfY7bUyKx6dY1dSfpqnd63oeYjUO99pJyziv0rtJpB8YvP3p5jbfTmRcrFEINa/fnjMR
WbZmTX8KkJPi2pDnJ3OejOMSeC9/vzWEHW86Pj4Eek3EHgRJYBDJJV9frChWlfkEzx2rcBqv7Ko2
njWC2TWpcrXe9k1JYTimgbOHIY27TIdsQJWQZOKodI0fBsSUr2IZ5Q9JcBaVQ12tWWLIaIugsCK0
qoxy9HTwMLFJqTUcOMeMY8b7HPtUI0EtTKXvWr11n/Wkt9iMfVrm1cXyNI3IEWPOKmKE19aBRdgP
KGFVYTj3pipQ3PpB7QzxkvV2sEVNNl0MsZOzJRC6GXdV5IoUGyFryE516QR0mWpY3bicVvvWyrPN
lEsGvqT9bKta8bvswnDTOS5GmPbnq7CNIsCCaBlF0pQW2UR92k4nw+wDCv/AVtWjnaOM6GLkR5QI
g7PmI2I1WbdKJOWwyvy6Dwwi55NceN30qCcfXeXmAJpOF2OJNLCivg3zhnrYb8qdUUVRsXN60T+H
QVGo/WrZo8CYs++jfFdPla6fSYzISorqseuHA2oDPSd22RDHNZkurDqzXMzxsnU2bxEnzYPiXNu2
QUuZug6FELEJ8dgigT+IvNVYRuKvt8N5OVN4Pakw33tl1+XnXlfKr31qEh4bZ87atlDzQO+p3qFD
0ldFg2guDKIop4NjlrhmYH5a9ofF66zhIoWIOiUYDBOGBleydHemKfxuDxO695PUaWBsF2YmTcKq
HdrFIlxoc70os524HM1KP9mzVTy02JfpL5nA7O1ASggWVHBq+yGWZiPGi7xvvPBKk4nkHgmdEMVO
SEMZcdRMuDQ1fp7JQ5Bhc/PdzaueonMRxjYNtAr3ZjSyvNg1ZgPTs22KsU3IrZjX2yhsU+9hyWQ3
7kRe1CO1SlY1F5a3LgFQcG3VE/4ZUxB9tfLJhowBNjJGl/lkbuQNDArSZPXcXh/HPsijcyBdb4zz
OUqzT0PjhLQbqeNpyb/K5zDOoe+JXZkTeQlOYgu7TITTFcgdoyxEMGn2TYeO3Ri3TtYvhuiWhIRQ
X8psnMwvwrO0wX9jR5+0qkFHbWNZ5V2NiGa4cRaWJ5JHTzzIrgAjaPrG6Tad0eSgQOr0o1OtEd4g
wsaExxWVzGmu3OqqY3hUxl2dBuLk9sLI78YgM9fdzOfB7MJkynrmki97lSPR7vZOI4f+UKCArHch
7OT+M6s9esiQzDj0ViapPEVmWnuDYe4Ut3iMTJTWIoOpGJfQx4Mj7KL8Rx+KSicm0LBFqkgQ1Bep
G5Rt4rLn0nnUvSdufb9zMJTuu8HaqdlKGcEvNi43MZiTNdPnNlPAfQaV4SBDqqA4jo1bH1ydjvZu
zEhOVUNVdrvSrqYykUpMDQFpllGeUmuq7F25epWRlE3DRBmtN9mLDnag+pNTw9Yh73xqfi4qn49j
MxpDYskQtzKzz9bEzQKZJp5s0v7I144nmQQuI3S9UC/C8dPvZmnoEBVtS89j2k3mAEuJotwNQQgN
fy1nq6J+H/RtZ5SDl1jIMH96bTp1R+3kK2YBZaPPfc9YNWhaZotdZi3F+VJNNK4tG5LEG6BchwPD
gvA2bObcTlI2pQrHe6FvBkNJlMZVZgYAF+tEo51jd0G2u7cJageUumgFijSeHKMSyWyQyZpgf1XR
QGwTtatA9LlKFDLFB1Or+b6TWHUd0zaX9UGPuTA+iaIyaALHSF7nkQqpachzr2JPz+D6HVaxjw5j
FD9p7cJ6YbYiv42rnDI8G5dAErXq9vd6m/zEY5DblCrLFv0oOJK6qwxRHjBAU6V41OdOngTjMrjx
FqN9Vni1qY/5OkTEsS24hcYQFpyzoE65j3ZUmvxGAOxvPVTFiuUgaM3JypzKuOwKhCZrhzMWsmbL
JW96EmMy2mB1YvUFTZxhzA/o4Zqfa9nWG/ZZHoSr5ufIn7sjZ1/z5LXD+mQNUV2zJyBWxH+uCLd3
hlNpTDawN585rV/T/Dt6Cvg8Ld424YwYmKAHHE+9moxfszmEBCqG2ZAU6DGePSzgn2tHys/KGsMl
rtq+lElrkAMUD2nlAHQUi3qZGiPNk6zxsy4ZmqK8LYw6LXmU5B6BefXlT5sQnxR4ItM8uXbovhRp
BiCJU6V3jzqj+7oQuO0U6Kk1Rhb7dcTRMLZKR36vCzwzQJwPFRzIpErbYcLNogsfOuJ8Phtoki8a
EretWjx3w3yw1aazbkBmSmU7z03RG4+mjPxHtXqXftPpK1jpQxC7UzVcqmFz+wvLeaftamD8I1ZB
t92D0JJBNO2loZs7GOzrBQZWV7bdElo92O0VCpAIM0BprzdF76uTV5MXGqTYB3YpgYaRZziPdmPt
Jye/6zA+vWnCJUIWXs/eL7Ldy2uVWs252VozOfJRncdhAJ1Ir1GDVzvQKu34A4vCymIfX8rPTm0F
O3Pxbpto0ueuBTgN2iouyta/4BaycwfPKnbcNXg21s67at2Gv4lfnHtuBCrHWK7NdQfOqOXPfg7t
F8Oo3J+2tq30ECxjyHk2PxKV/atscd50o9W5GURtnppgFNA43f6nt+TmtJuGcoHaMsusSexAYhnV
aZnHHtmaLO0Fs5HRUNZjl3Ym0R51vvOkhyVpuGoQrGkNs71WlnGqo2DYr47XdXHhgQc5alzzY86X
+LOodVsdGcD5twHP5VOLWunOnPOXpjTBEAs3UxfgXtlVZwfZeiM7GV2iYlUHuw5XCqUe12EM3Rbn
EyZSq8d5lBXnETJpIvaslHg66HlW3OtmDQ+LZbdo63p7Q/o1UYoXrglNEPvivjOPsOTRjnqd1/EF
h3mS4z1kozMW6203FnyodUFk/KGu/cKiTVuWPMEjzB8ZJtqZhNoOGzVONwfXXVQF1zgHgxhTYnlP
HQRMAtlEO166YtZPXVUO4TNFkHwM23YS9xUZ198b1bXyNKAQnA4Kk9zuU25lbQL1WI63md8bgDTr
Wpc4qgVyPa4uyadncGD0+GxJx3J/kA03OGdL58wQ34OmfWqXSJ/PvUVGpJgN8jiDyszBpSPF7LjD
ctiPUyrsQ1fa6h46VICuFl8nXGztKjhWRkDVNZlN8RRa3Qiz2fYGJ/EcI5p3qeKmEnsumucUOQV2
MxQnYOr9qJK+tftfjcrGqzJ3nHNqne7O0bm07gwv4nCHQl3/mjMGnXHo5I4AX9qgZUyImxsTWT0J
nFjF75xOdI/4tJFl2vu5k+jK1Q/SoxffJjE0PoOJ12pSkXpA7T0pQHU/jQgzC1lcInFr6fOpp2Xx
goBLEyotUDxjSpEnS/uf71bTXCBtBIqnx0tEmlZ8/k0/fqkwZ3sZpjAY47YOakwjdHq9dnbFDuhG
vGor7FKkPGFKSWjpIi2/+ZEN/7nwpF/F0WKV12FZGp99uWQz0GvOnjgvVS+u67Qhc8gYneyJL5Zq
VzZKP87KCHd5bVff+hTOaKwHmd4gKGBfMdd7Lw82ZLDQzmUfjdYQl0Yf3bXhPABqB2n3sIS6t2Il
RoBCxKUXypegvq4icsatpum0YKxyLJx8PmtE1NyudO180n523ihv3pmG6JKi8NMLvyofKzhRcWSX
y5e+GGXM7lld6oJCszWAwmW2dWKwFOwHo8Q4b/GpLgKitCmCNAX2nDOLHu3J/yKbiKkIs7posod9
F8j+1ywk6reZ/uekLUpeMXd9rK1cPTZ5lz84a30UkejPVtk+m1Z6ge5bXIcNypGU2MA5aNjHRRUb
kbrsaA53vl9dZKnl/qor88wqfOrZUBxTbB6LGqsLI8T0NbOgqtZsOxFHKsTVR4Z6GTpOJhpVp+QB
54NDxEzMy9vgk6GYIpE658buUu4yH0/aOdBH326+UKm7u9EgVs508kMWLkOSMUQ0GT2smg3Iy9yW
Imgqv/UR+CSZXxde5X62dJA/5CP5w1aXDbHhWvWRAAJi7NeSeAY7vFlM9mucjVoiE0NDxJYroi96
XDCbz6iuU0TXuawuOCcGJgrDfOptX8QZ5f2VAETb28JbYj0h+6p5OCC883RXwW5Iyj4/yTTwzgxJ
PJehq/uesituRH4eypz3okudjNNkn9xh6gkA7L84wj6EJf/ftIb8ORFncVBdPcdL5dwPOR92qany
4r6x1uco6D9Zbk/rVk/ZC39+2Vv10O6W3KlByruflllezEOqbxihRmSuBthgBdGhcVAB9nY7UxwO
0XkVcU2Ya2k8t/l3fx3ts8DrPQDeBcMHsgFtXmqxd5bW25ndcGuK6T4rDHmYGawuoaWuVJ0796qe
5wFv9tY4czs73WtZmZ9rUA1nV9aeW7KOUSTtDe2cmbDC/d0ijVzFFe0I37jpdse8UNNj0ax9zgWH
/LGRS80OUzOJSSPnUzWp+rMjgnE3URYx5OvW7yTY/DTdxgJqGIbsjNR0vhzKfjjyfhym6WHA/yaW
Q9h/1ZFXXc201bu1YFSp4dyRi+UdaoVOIamMZedGX6p1emKP0jGxgtHeLewOciumx8iC/KQh0Qbu
jxFrBudX2JA1l/gF2VCDMajBxN34ic0Ju7C/mfghzedTu2yb5a50WoU9VXNlCcpYqz8jCusMcPCe
7vsz7n3BZdQ2D5VmgKadbsRQp4jiTCPkwAT3Zu4YCQ35vi61/tJok0y5tCq6s9rAadrpnMdSp1XC
bvYrqwXztjA60GOQBzCH0XWKDvHemuz6vGqiFvdnvpNMM3XKxYjFQyorptPyzu9t3oGFX2dsNVP7
A36rfxPokUouMx5HF+ZlPar+c1B55kFn2amoBjbGXo6oCzNX3M62cpERhzZEs+y+Gtr7nijeL0aU
P0R+Ee42Jut50M8Xnuaw9jEEjmcxhLdB7opnECPxIqr8LEtl96nuFRuMxaprU/MiM7I7XWdoFCpk
ihZZbalKOXIDbX210iZ6am2IMQyM5vor1ziTAl/2cdDmy4Bq4DBR9E6xtLrlxIodjlWxzrRIVnXg
RHaBoMx0eqiKZjwTlhbfK9Nr8NVRepZ7lmsagQ+kjE3rXHmJs1GzKwAsmxF8b+0rE3yY0cp0balq
uCWRfqp2uIJ3SRqGzVcPu/WrWffeCX1SdavHsrmi7g8Tpep7rfCZjXOrVaguTMzXI+XzUEvxGYM1
JjRTJ2vG+htIvFDwX3fTQBynBBvP6Sps7mlG/7EHk7cOyEdIwPad+SWYlpGiOuNNi8A/F7aUp7xz
2mNRm+vI+F8N50s9msuuHsrpcUQ2vOVrV95N7ykxJ1rjV4+06D4DhIunxW8udUUhkSDizFaUTIY1
xkSdF8cFNu4uX0SEaXKWFU2yLKgi9qZs5a7HIPLgYE99q9oZcM3PyuYBnM17biylP2HQbvbwHfLl
l7VMK6PfRd8DsUxe4vuEEifwqzUT77oXe04nxmRoOXt9ypSN6Zfb9epbTzfw3JiIZ5LRD7xbx52V
xfpdmypRFes7bu20NHZrNOSXQZtpmXRGpYgGWHrzblyjKmUW2nrrubfBron2M7PYm2VT3yMrcKdY
B84AOxSlV5uQQNEFDPEG12bDDl3Ms/C0AECjeO0wy8rqfbFWwo3VmtrBwetA9eNcD8Ma04iVVswg
oLxcU+HX+9XNVbRbKiWiCzK/Mf0P+qY5Qx+NvwCZQkMeu10hf80qgmg1F9PgH4U30lYM2WTTw85W
BKEGY7huFh527O2IOKhGivFkDzL/2mcW9SQGEtBm7LSZAWdpvjK6GLu5Q0nQCjrgqZqoLjNrjlUI
UMX0EBV/TFqDwfSxS11SqvCztxnNDdFz25SI6zCEmmGu+Lo+wQpbb4eOZcWBG2HQPXijCmJte4Y8
G4VXRnFulLl/gNDsMV2YqPoPJNvCkvNHs26SVdZUKYPO2xtcjdYXoq+6MVm6PKzPiqlzzYPp5RVu
XfPixHNYlVdLlRJno/rc++rl5cQwWAZrfQaMO6mYdEW7J7dnMHXMesIg3iPdftyH5ujgXZMH3fdl
8Lord5hlm2Q8aSLPsF5k4+vSChL20KnvVZGCRYWVVzwgrPOjnetrqpvZHMX2NIi3oQoAxYnrlL0C
dhCUdSLhWoT0ykqXPlF9P956eCIyFm57MBp+RLkmwVQH160FTgrtIoOux11rahAH3PABKFHeTo5G
XgbWUdQs3aJbDgHqmmMKiN6BAQNAxJD09GM/Sn9mQZuz2sqPdj20Ss4ZUSW9GA9aGENxCpkNPPiL
KATNT1WuMXrb9YmgxVlA4rCc6cxkA39ZwxnlaA0V+roDD/jJR+casTF22MiurZ2fV1pKbG4ylzsI
G1eFOzVJFEapCy3EHq3LJhhCTm7DwTN+XbvwsZcyuBCD69UA5S1SGL9pv0bgfwnZeY/TUgxYLvRB
igoLXCSIU7tbnv3J606ZTygzX7GbWzviF2s/Xnhz3Y6CG7ypHAv9aUUEZHxCQ7d2Mc4tQFJCZ763
p2oDovUw13Njcyx8e4cLwPrdcez8CjwMK9Chs+H94K2tY7vPyLOFh0/nsswL8L491sszsXzjdwdz
s2JnzSLkGB9WqElq3eYKsHsLZI3tFlWg8nIlodY0wpQvfw7NwzjNFn5UUR28UCFCMzNV0Nz6FFkd
GVZ918aViKY732y9CRpAP/pstT42Ik4w4jfN1I9FOXUliQZZVFKdoozGAHbbs45pVdZ1khc44MR9
3pRpgoFhUZKQO0MoGKzW4qCdfUxaBtMoH7Us7ebcByN8qoF173q86cud23s2XpVzOMYkUkA7yMyo
6IB1V0mlmkZ5BA1HmwUlGIRqmiM1vEQO9CtSzLfr1jxfNEyazzBdAhhydmcU7an1S2HB1hnXlqRE
v7jkSKeK1HgOwBOZOF9i1JPrzwFXdb2TtlXTHxa4uZMLW1pnqzXYv4hZdBn7W5PWPwOd+t6ZxHVo
PicsKzgZ1RRhh7ulxsdpOetfsh56jf1KB2dtXla2r9ox+xspe/MJJFh/58tOZYxplfdDlSmjMh1I
XdIZLUV2TVtVXJVzCL0u4gBi2yKR9HMojPYpZx+x4qJoIH5lndn8AM6Gh+PhKYNA0B+qiwoiv0gy
XVEogb0QN5+JgAUyaihmbR1C/LKNDnAj1cEyxALN/3c/mD0iMopuXGPFpB1GjGutd4LaotzZ9Sxw
8yeavQfjNfuCTauCXOSU6kueZvIBmhHR2r2JjBkML/c/t0XKoVjwmT/KsrBgOE5+UcSZbbh2guIr
9OKg67Ln2g445xyjBELo5861j8rOPHI/MlZeJ8uBnaypNd6Ycg2fseZ2X4zeEeUucsQ6Ja0AjiLf
g3IKWSmuhLsaf1XnGCyV3xxwhJpo0tzsW10um83ialqXiE1kegzKLjzjhhyuAmflpzPV/X1WTSy4
ifn2T2q60UzspS4Q0C0w6sD2o0sfKAazAtFGwc7DqhfyEeoNcaIQyQD1IYTUcdgjl6nDyToGU0j5
M1kExFGgtj0zl9Y0HteZA2/H4MMDZ97mP0cbh+oxFlbrM0kY9WJxRIZVsfNB9PGVVJoPtxDdAFVq
wW8icUKjULFyWlE/rJMrn0Y3815YXWKB+arko6CXuRP4g3P5ol35+MJuuiDnaJa7PGCmuMeDb/bP
vd6hFGvSrIEnF7LhVJ6y4JJ5IYDTnClWWDQRX3JThPOGq4wqe+lU3j+Nk9oK89me1oNv9TTNMm87
A4hnhvxTorkA36Dpu8mYBk/fqq7PvgAL8iB8nS+w46BmvGQ1bcH94A5hycnaAhlP0jan/YgXBsOl
wZL2oRXdOByzEjI34sHacQ79mPYF+Z8BtbZ0Rw7WVjiZcwjl4D7THs7GTlTL6F/lfWGJEVeQuRj2
kvFmd2iqwOgSgWkHlYYPQknRXXKTsu6hny2IGJzYGumOrqPeGr6PpJN4hygQ7RPjhL49SKWXdJ8x
OSORSnGWnXFIINwt+tr2z+mLhQcaw2VpFrb81cxy1mavWB1f+9zuVqQBztazDBkjyt4eKJ+K3p6u
sI1dYUNGU0bwdQ7YSrns2e3N4mvuoJisVO2zZq4/T70VPDUqgN01NSkdH/NgphM8zV6ctBuqx6ip
pvaysieNF5bdWpRbXSuaXebJUcRAmqO3w544jc7oRG20IejJLSxdpcWimMK5vU7DSfxQzjhOd41v
rNFhCMahOLR+YTz7dh7Cs7RdSjUwV5hcADeLcfBZWt/zunUfcYocDWpI6Wd3DAD4zuHvBtHnAKIA
Vf4M6e8ICWu9bswFXhopqAHENlaGjhtF9ngyekDSO1elmgrelO4ZHuvFedlK8mlsVvd5mkfr98y2
FTywvPIeZNiX6OC6ZoEIW0qgIZpD6HhaRQLrJm+q3Zjpq8lxlHn5hezyAQo2xBorcRTA8NQyFY2n
0LK+Nn0eVskqZvCIdpbON4pPk/EoptY86sxoh8Scx/KmnzwQwjSLaJxnvWTMtEOXJIiytlM2FOas
Z9QAeKJGFgXizquGVMRO5td2QkVkXxDLasw77qi7FLXRhyzGsrrHupJhS9lMADNbskMYo7S3rIOM
rPRIaxD5MHgL/86JuizcN2ktH0ajdNNdvw72C0LDGmseuX7k2/CO/gOtgjbIQbGyOVm8zcP2LMPz
ddfSrenJe/ZNvTxWvZofJTENcBbMMvuAg/NaywRj5T+pCHw/m6xllyn4a05Hw8BKBoahiGC39Lfc
VCpndu1nBupTCSvqcgxH/L8ii9bnWAgHlEbouvlIifaOx8LPwKMGAhmuOMiA3kiqnE1nwbBdn8zO
Gj+zyg2o9SHZC04urv5OZHnHOoocHDxx9qPvwyvkv1SM3ySGjXT8ZQtxPgUu1rvIi9LyFuyvPv39
Mu/fJD5BFkSZLcMFgcwbvZvfY+U0WaY6jTZnVF9WNd6wUU7Lhl/bWBT5BymI758g18OoG7IehS5c
ndcvkm1WMUgt1MlUQuwYvdoPQyFk7Pep++Xvt2Ztv/0VK45HaFNckYsE08l+e2+V1wdBQfjQqYoq
71isi3mc5mE49JuYK/YngrBB0MRFsHgLMDzRBbY1Qqe2u+D+7z/lT0/ZRjyGgRyrBj3167uutzgS
psD61DTlmem1P/N2ek7rIjt05v9j3Tg+OZq2A7kLS+E3l6LhyoIsVCc7S8vTnHZYXDee9U8Kxu17
JEYQOzQXhwFomP+5L/+2OqVLRaZKqQCjoE/xpWlUAZb84F7+9NhIwobH5QWYT//nT/fbVXK811Dt
5Oq0zCkJVrKKjOEGp+R6vsiA59qd4U1Me//+rt6uUFib1ma+xN05SIeiN3Q/vzPpQbvZPNLTqF+B
5/s5dIE5r/YdmbDPf7/YG9OrAEBi4+DBU92Uyh6eTK9fV6izSobhMB+Z+qHFGoaCwz0gYVmFpnkW
mROFEeLcB3sYvJcum6jmGt85paIihNmZu0ub+vHugx/19sP570dRprLZ+uD+79wKTPiO4DHzMVsw
jB1qKe+dEbsVjP2WhE6i23e5O167LUSQoGa2rkSfHvRSfPQJ/+FdOGyCbLXsuEwd3+y33opY0CP1
5ujNQ3a0irT9ha/bdGsq37/5+02/3W+5Z1IikLezZbgWt/76RcxLICY4busxZMSRtINGxIL75weq
yz/dEC86wmgCUdo7r9hJMaJx12g+Fr4JHDmORUjt1WCKe1zoD/IPiJ5/utx2MbZ3DC+gQ7++qYoE
CST743Jc0wKi3pJBZHPWqzAL+uM/Pz4fRR/7G3RZmM/bp/zbpzpHhjCC1VRHOxwhtDgmOIDVzIe/
X+UP94OaeTOmgHsM8fvN5tZY1P60o+roqnr6RRJneIoyc/7ht8wP/36pP6wHjH7YdjDo4mB8a1vm
TBNTMpf5qumiOAIheyIOrN3/80XQJCJaxEQAmvhbk3rVroISJhqO/dr9LAsR7RdX6X9/NUSW8sdZ
cLg3mG+2GE/ZC3zAYDiuBiincN38XNSR/KCQ+MPzgs+GwwnfDixp+80CCIGI8D92xyPkuHJHYIM4
twBH/n0BIOElAM5zfCzzvTflQ8353RkyX47Dgi0BdqmySAbbNy5LyAPjB0tg+8m/1w9sCQScYdJm
Y2qFbf6bB+cIZWqnkPORan4ER4KEaO5ssdjzeaaX8b7qyY7+4Mj7w2OkeeHU4SNyt3C9198Rq7uS
cE/mY1miRLTyZjoSfx5+lCn2p8ts8bXI4hEnuG+zyNeibUB+meWOsN77244JlH/AXVaY/8j83p4h
/7OR9HK8IdJ4fT9tE4FeROl0DPx5/DqZnvph0R6+FGPwkX3u+80BhyUcQ1kZmx/A20g6EG6QQBDR
YxN6ztFxFjMZheoI1QCi+tfvlk4EiwjqBG9LF3tzWPRROo9MxKJjNPllHZtQaOsob3/+/Srvb8jG
IBA8GzkAMambvOX3PbWIYJn0wWIdU22Wx6YV84Xd+zjVuc3w+P+5FJsEWx5pe29tEtWs16pLPevo
GigBsWliSDxV4y5A8vvBs9s+0ddfFXeFuRCOFKw/YJ/XdwV6oXOTBIRjGwH+6tHS8y4KavsbthvB
vB9b9VmskBdShhUf7B7vVz1NAF8zRlBbY/DWfB8CvV+mdmodpVPW99GaYo07mvY/74RwLDkIsU3d
5Bybwuj318bY0/RmKwuODUjQSawBycX2hzb6f7iXbUPfdDH/9YdvruLOPtSJOucqXoprWYXU2ERJ
8M9VEccf1bdLIUiF+tbZHX4pr2s2A55YkcL3nXwU7iTMLP8qfwkwD6TOY5SNUclmOfX6oUHqrQfG
suYRh7ZyJxe32rkz4sm8qsQ/vx8ODoALzFHwVH4XYNFN7RgId/G22W+2k24hDqY2lw8Oj/fvB19g
Ns9tgwgwDXlTqjB+77zIkgjMt9FkthBKDePX/uBj+tNVEPAgxMIMiCPjzfaK6Ql0OxSVR22V056+
5QeJ6B/ZDb/fh0BciPqg2ws2gdmbQ9eomIxnkdg08p66zhwRXjpRq+lECP/498eGG+gm3GPb4xN9
c/6JueiYyATu0dxooIlP5VLspOOM/7ywXZIKWAb0XuwF4Zv1VozpBENzwoChIZ9gDXCaaiGafvB6
tr/yeq+jsINjApITMK7z35wTTtZo4JCOu1lC72LA4BSsGqk6Az1xas3Z/OB6f1gOeIT7eJVv5SSd
2+uvyJHSRahiukeDUxKVTriemOKnH7yj93dFog5Rs0DIJD7YbwMv2NY4//AKP1ZStMXZ1GIkk8DA
SdHgN+My7qGeqo/8araf/vpRArfhQ8caY4+gpnh9a42tx5AJvHe0ZwLd7qph1QD5WgfNyS3hmyAt
l0N7rFMHTVsIqO7eNCtGeR/c+/bG3v4MCjSsI5niIEd880Z17YdQdjrv2PhyOIevZV17BkrmLVL1
1rXG+bp3+n8/twAiUJ3wkRPkAqL1+t77KmSuWtUeBo19jxHHxsgUk97/vQb4z3Dz9b2F2NTxXWwZ
HuyN2+r6rYdbsbsu+8IcjoWcIG7KwOvmAxTiTeIjwvRTOLRVmBiFmyJyLxgiHSE5VC+LDA0S44MR
Do0vOps81dzD6q81237ZdSqY3TNSrdQXpYp5xqDC9bO952yimSibiKOVQYlgY/RWH/N0ANiPQgjf
vzMUgRxe/AOeSif8+r4qNfReOboKQeAgd2gLLrKGinomX++M1jtMdLYUHzjyvf9GuCbGm1Tym2DV
fbP9L8Xc+x1KzmPUlOsdtbyRCHOJvhF6M/4IpXY+6Bv+cD2KRF4bOAmI3LvrtWuZ24sxHDU9/04j
DzuMbWrsF9PzzkM4lPd/XyzvzwQOAu6QmwOZY0D6+pkWs9tUde0Ox0GWzRmM8SWu4SfDq8S95u+X
en9ryIw5fyjttwhA+83qp6RHJmrULMteql+1yEycKET2KaU+2hWZ7/5zfQC4+T/UndeSnci6bp+I
FXhzOx3TljdS3RAllYQnIXEJT38Gfc7Zu6ukUIX23Y7o1Tcdq5hAkvm7b3xEVRx0hmtTz3h/a1Ak
aQJHugyxlHePaF7c0HVieOB/vq1f92qg5NSciIExUPc+kuYKavlzmo4ydDpVPCtENWsM9bJPCk6/
XMU1SR8Mg1CEo5vl//5mihrDEpPB7VBvRXxarAz2gTTcw5/v5ZfVwFUIeSkzLDY8dEjeXwVFztL8
bYeQLmqxRySX7AM/ZZKmGNzwz5f63Q3RrmAfIHl1/4FK/XuTKuZYukZiDqGKHPMxLz39oDWl2Pz9
VbALYDwbnypi+Y9roGVMFpXnEEY6M15+P9hPqill97drgOdGe4fiJi5OVBk+hG9MtPRerfl9yBiQ
vVVxii5ERZ/5vf7ukXmk3lSqFkiA8WENDCLvVTUUQ+jG8HK6qBkAmjDl8PePzCNJsLmOiWHJhx0B
jaWTgWjtGZoX8T3j+jDdxin79vdXWVhehG28HHag9yttsiemJZkfpxicNAxtyda8jlP1mevPbx7Z
csI7S4QD7e8jHS+aNaI6lQ7h1MRKHLEKd9UZWnVZ7/76fqBEsAeQkVJh+thJFWACDSYT+3DGP+aC
h5LEzN1Tn0S7S4T+7mSnik/bjeocI6bsBB+/Tx2hkF+KPtSIuLNdbCVGtk3Kqq4uKhbmTRHrg3cZ
20F312buAFH6+7sk26fOhBwEJPXyuP8VWVQDaqQRGXnYy1pcmQ7qRIEz4ScHxT/l7I+3yegZzoAs
xOXcfX8ZNNRKYZ7RhwK+39GM7fQprzSj382JTG4TU9HcdPzki4AesZUyCrZOngafPOvlWX74EdTu
gRBQP8Md+GPNHUdB6jNuOsKhmsVV0rZix+BcdDAVQiSGG5rxxkP0Mn4S+v9mC15KUsSk1G84JD98
GNx3xJcZDGFVgUbKEVltdBw/Lx3Spf/BpeCakN5SwmEW5EOW4ZSBj6hIH8LEoX/FpMvYfp/QsZ7b
Mi4+i31/9zipUga8T1YOOOr377Sa8poWkzGETeBn+5mD+FzJCUiB2Rn1DltXXnSrF29/vWBZRpTC
ljKRwfn5/qo+c530QIeBsmVp3GZRP26x11R/2UVdBglIqgODxFqnMvXhQXp5rCzsScewy0fmjmq9
PSWIpD95Xcub/7gg+Rw4YogQl23z/b3wLfQpZhNs/6oB3c66zdBpSVOs7Jop8U2lVenPv398TO/o
FCSgmvDVv7+ksqYGLdE8hHoT5Y90LM0NSgP3y//kKkTZXIDc+iOEpqPdAO+AQ3pCa3wIZqhy+L/F
n+wqvzkKiND++yofNpW0lJWFMGwI6yiyEP0z8NOPZrD523uxdEBGzrJ10XT4uBQUI0nMYKZ9SLdV
bOfaYprV6M1PrvLrJkETlaVAsOGgBP7Ybyo4HUzZwOPCgQeYX+1vpgqSQR7nf13HoQ2I2T2ZJDwb
gqXll/xrx6/zsgP8i2UdlIEcSW3fHXTmIvZ/fmrLs3+/tDEc5OuB8glrEwzw+6sUcnJaL8pBvagZ
BLY3SarXCGLxQEPiWH3xI/0mKocIgUYBx/DPF/91YYB1N6zlfZGWcOi8v7hflrYRJcQIHrZfiF0h
NfRg4z5Zfr9MsUADeneZDxt7Npk0B514CEFX2zQiswlRGdWdvlRiE8eZs8WtA6ak7MpVMs8JChoG
i2foGV///n6X+Sc2LEaTiI7e328qYxZvGvVhHsFHRXdu3waacB//fJVf93uSL2Rn5EUEkzQ/3l8F
q8pA6vnUh9RzxvzKFBqEg6nxx6+cLuqUTdrgbyVO4s0n5/ZvXifdf9cGYkv3jTX1/sKtrMrOt/ou
HMa4uXa7SNtYVu59smKXh/Rhxf5DHePumEliP35/lTHJolIX7RIJ4cycJehyClVWIfOt8pOV87tL
0dFgRo/KGQ2kD5fqitkeh5x9H4IVegX8GCkQM/svB8P/22oHdSP6lUwb8QgXw4P3dxUFcuipuQ1h
l8SXNGfQXlPGD0GoCXrM/OS+fvOiKN4za0CoYzPltPz3f20tIyOTlG7MPlS5qHdFVKOHavqkffrz
QvzN3kK/kkhqyTMoE3/47hBzZXFhk5tNswkJIEvaLRO07sbGKuI5wUt+C5lhOGp9lX7SM/3NDWLa
5IO954EyE/RhJVJpd7FIGMkJMoEpWVlNXzEFAev05xv8zfogJ2R4k8dIq+1jKlUUM3NwkNxCNP5T
ejA1Jqq3JsrrZiPQ9bz8+WrL4/qw8On1MZfG1vHPt/3+rTmlDIYCiUzYxjBOWzmDvPW8ZspX4z+T
8mpII++TO/z1mhTBlz4cexb94I+zcJXZZlpAQzMcJOOiFHtkGGn+m1DteMQd2fgk0Pr1vREPMwAB
x81ggGyhDv57YSZF7cumoc6YODXVqhlTckHtavPnB/mbLGexOqFVhpsI96V/uAwG70rqHllO4Och
tLNXXclsDeTgRxy7W3tMv9nBgByRlG+Rov91KrdcnUrqsnKYwflwdUfT4pEYhf0ZDeRPGZjtGQrT
9Pznm/zdo6QZbcJq5GlaH6dvgDkhuQDdzRgEpkAupojb1mbi/e+vgucPWxaVOMr5H86aqu1EK0EV
hb5mxSegEgFGosYne+PyQN4vfD5m4iAwe1QwaZu8XxWjDNKsq0oZMjGQrLHtct5a7Cp3UWZnt3++
n9+sdy5F1kL8yOv5WE5KIc46XtbLEEettF3XuSofPL/G3cgxB++ubGT9+ucr/vbmsDZaiIXY3Dgf
VkPa6krQEpZYGHhwzFNoHYgL+qneIIJou0+W/m+uxvZBXwsXLZrEHyMuAwnvXOotjsK2A9Van+TG
zcS0ilor++tzmq4tUR3tW/4h4Hn/1mqAFT7wORlmXW8zrWdkj8yEqkMXxc0nd/VrxMMwGyf04tHF
d/Wxh9vjBVJpitL9QAulXssSlv+NkZt9ukNx1GTXlTL1t1GPivmTYezfbCWUBRd/SeL+xevpw+tr
GiNrYptgy/BqeaPrTX8es42jPaUDRjqIoNwNrKZ63bTDBh1y/Nf5L5fHwma59BJYLkfwv05yMzFM
WcxQr8CJJtupjfQwTbJPDp5fF81yETxQKIPTBfo4cd7Rm09atwe9kdAl7BDU4HscoKluPuuL/rpp
cSXqIpBf+Tcs2fe3Y/gjEnV3BuIFLmsXt9TaG4wkPjnUfnc/BI7kcHzrlAyX5fSvh4as0irzmvBn
Mo1FSLnIFLM2WAcZHtB//rp/c0NMANMLoWyMTcPHyoG0tNZsPM5PBqvylzTtncMwFv/P8favjDMu
6XcpWvGze++S8d5t43+dvQapxL8e+C/2Gg+vWZqnbff6zpPjn//T/wUce85/MNXk4KACRbpAEff/
A45dAMeEh9RqlgjA5xP+L8KxbfyHoROdIUmKgJzQ//bWcP8D8ZhCMF8DuRV/8W8Ix8ty/u+DjXBq
6fgwiElPfrHD+thasp3UL+rZCkLbV1D8oqF+7Np2fI6oHF48XDfOXdYYt0yKfFY0Z7Ll/VfAxanw
Evq79MQJKH9JbiAc6+jLlRGao5fvjbStHxez7P4ETiIydpE+V9uIQYJp40ZuN+yKOjpNbgWJYZ6K
761ETSh63brt/XkMfRV4T0Eyx/c6jriozqrRoueNUSS6tjS+TURg7kfTGm5Bi5XVqnccaWySzk4A
j85quDGgRX6LIvbOrGA+eR2r6Fz7M+5m0BJWhtmuQMrJby54h70CmbgjfvRfFTWxGdOOEUHX0GjQ
W/EwhuOmyjE7BjCpNAX6ETU/svdhQc0lrZ3eD11knRQ09J9EL0V36OLSkOE0xlJsWrMvb+1OIF+E
f3auxyi+GJpk6rcbIP1A/KivLQymgQT1dfM9GOf6PhfUpTa90STfBULvL00WV7D6J/wpWwOjZruL
MSOIHbuPt4paC7bJbOiP2ji0X+xihCSYF/NCh2IXwhU70s2FdJTl6xH65BM+OnDxEIkjAvZwD/em
0r/4QlUHr42y7cCGuo/hNm0sH+xQLSdtn4s8u5n8XDD3GKe7Utezn2hVMXzoE4YQokxaKzs2e/Ta
nnkxO0vbUIZUFyOI6ofCw093nHW5z6M8R8gHzi9vgVk1YrCy1Tiqr50DRQSo5lC+qVwVX+YoNk6T
3tuXYYgHHFSs5snugbNZzhA/ortC5JXOMYENo64rZWQob6mK56scYeEbkapzHdmy27B+BvAccQ1B
PhEx7snUJ1eZLo+4AJhXuByJEI9LtfF7s9ulddq+dn6wgYF3Fehya9j2vK6A1uzRdbQHYrzmtqtN
67oycJ8o8U1xijp+Y7/QjoUn8nUzY92dVHp3qrTSxjjA0g5ZVRhPpJbtyhFWF4oUvwaUheULJkje
betN088ytUA02PmU3tegzWY8BabFCdHuNrUxDecZSnV/rIQ+ffXybl7pgPe8VQpcCAKI081by4rK
XVnF9QHiyQGowXeUoREc11ps+DC+NWwiK7ecsrVlARyxB+TYhjbdOK7m/7D87pLAgOyMQGydQe0a
hykFp6XkEg9IbGYeWdSgEkZ8mW9c4CCnRhlbI3ZlmCTRsYuNu7q1gYyVM2P/9qFXEfNGdX/Ogrbc
VWW1ntFeBrkJnXJqhufRNFDjm99lkZkbS49/aMZ9U2twjdBLgrlaITm9VUX6JLrpQbryGKXWA5S5
e2A6d2bS7LMeVKNVbvwMv4A+vVhQ2aJIwbjNmAkoF1+evAJGGsuHqpKvWjY+SQ+WGzgAhlgBvuex
wVjS4xQ4qD6Hb4llPyS5+YIHWHdxYaBcA5eOsDborJvWzN6mJMauo1Pqqu60cz65x0GrV0Zr7O0R
0zD5g9GmxZ5IO9YUDiF3x4vYU67don3QA/h3PAIrqliEPfwpu/bPXVpAqs7kgz0VZxHYK0tX22RE
VDg7ex0HCZkaKx5qkq5l0llbCCHfC9fN1ho0iAsNieRQiDLfg5V4sPPIOUoF8AKQRPPdSjRk2SjH
d8pwsBOaQAiJL2BT/B9aYGl7VzrHbBwfRifFJsHpYDg5A5yxIn42FfS+dgjWIFpgNCTHoZxXdvY8
iq4LXaPfCiAY65z9EyQbpJMXZ6hg4Vr4B+XZj8ps7uAS1esuYLfv3KtpLCRyPvwXnPKRAbKHxL/C
V/Ihs6DYlHn1FsFygM0JYwWo14XmwcruDBC5/XjnlRDS3BIRcr82Gttf+056LADtMqn8Mgv9Win9
QoQM0mM4A+/SLoM7Dlu8Nm95uRsl/X0yACTWlZcgjWrvQCJiJONBuxFUjdxkK8DBYfszg1hML410
to4w1hyg1ECCxcypma9MdqoxE7fmDFlZE5D7TEqQnpt+iVP3i1kD2Qh4V6kElIXoLQ2qWyhH17k0
bo2emVndz47S7ZhG14JzpmGjjhocQgPeHfSZUipY6XVmadd81PcMiqIy46/FrguqNTgYOSxoyAkw
ZlW1bmcTifrgXA+LHVxa1xhBD+da67/WY3UV+c6aNOi1s9I1EBS1Rn3thfjHn2a/1VYNchay7Ysx
eeCApXsX9/2JKt1Vhe9an2lPjlWdjVFbZYmNA1c53OYcFq4hio3uTds26XQkqNZhjAEgdHMAQwEg
ileArOm2lVL7znmEowItSPPASaieLq5sFFrsINp3hjyr0rmo2s1Cu/7B95VsmKuw1rOlvFPU9dXa
ibN8m7DBn424aNbZpOP7XqmHpB7tTa63E3xCU69uKtGph9l3tWPl2ncFcnxw3DhQInZTIPesCbOV
ImbRj6weDYMbSgwcgx6LNe78fTbrMKaEG60VgcYx1auJEgBmNS3+MJ31WiMd2Ew2whIngC8TBEAD
mjTKT6mvXbx40lg4mEO2aVbthryJ77WUPYasXs2vg9ffRaJ8Mjr3erZK60nhLuKfp8h/9OlPQSyC
6uKtGLVm9osnVeC3E2Q7+nDBqszUxbfOXfOExWCKUxmvqdXSm1Jfvmkm8sV0ZccFTvHGk6d5jzZU
oHlg8C+ws69mSSEtipIc/j1NAE9V5XVXQGwcrfbFc+XNrKJkVaF7n6R7jGdOpNnYe0b35DcRhMk4
e+3lzK5l+ruOaeXGSPDB8fKFaFA1K+kMbJy1/TZU3iPwN1T6Dmicti6+eWWxBsQDF7PMmnXbqcOs
SUx8soZwKwZEFpuHWnP3VZPetHl9n2TJY9Gmp0iz15OX4GwAgc5ziqtK3vd6uy9UtlEleDoIOrjn
PkwNgGWD9h4rJQjBtR5zJ2k4x5pjRqkFhptDeFt/DWClDZE4mBL3orFLeDb6FwDomzwVUKy7n1lU
X4KuOUq7xOsr+Kqy9K7WNG7L3xqZ40BD6+4sUdQwYRsb56X0BSBAuxI2wjlX846xN50MeLttuaAU
O1b+pJVRKHR93ySRu5azsa71ZDMrtYnLdANzz1krrzq3KpIbT4tmXHlLuJPjIVVJs22y5pz5Paws
djC3CSCbgohYNZq8AdrwTeodb8uuUmo4st8wAgquYFKA1dV9LBnPNEcqALXu7vy+PuVYS6W9az4h
wIWR3Kd3uNwNm5Tcd69D52HFAzSAd7oyx2E/6Ga20tPG3tnIV1Y9AsE13gBxSGvgUTkgDN1C7voe
1LHTbw36+CHQekC3pgFcyo+tld4a5j4tjXptEntvyyn5Qt8/TIriqBXVrZ0Qko3sKKu+814CWWYr
qZKNOwGOjGsGUjXCi83gps2ONjIPOY2/0b7CaqFgp2RUahs0jb6mc/6EE+NtNM8XpHTjRngNGXXk
8uyb6IeqnY1WTreCcT0INJ4WFhoA7cnkASv2REom7E1Q5L6UbZoeR4sAnLUFaX9qn0pCt30c+4co
BcI0SKzXaxy4EoH91Jz8NIIM9HUln/KFte6ZT5RJ9nHEQDVsWAVXet0ti9IF3N8kQN6zwLtWhY/1
aJIfoEM2eNPpF3gM/s4q6xdmXPSVbuJJoEtq64JxyVVWQKYQpd2vYwF0GcTQ7dylT1mHCwcbNaaR
a8dt1mkHwC32njFKaNjaBitkYibfFELftyp/RN2Zrq1abaHeYoQ0dU9uMV1s2seNO+8Lb3h2wceX
pXNj9sE+bdTjiCuAnWmh6Jy3yT3FcZuhMZsAo49YbA3qlFr6j6b1B0zf8InQ4xOWpF+tljAnmMsT
aKFxzSBevoFJtrdap32t+2jrSX7D0Jh0QOX0UjUgBMdsfuW3vvojJNxWv2rSBDoQzJCVaWmwzqrh
m18Wt9aUnGULpVZjy9xk7uJ/p5wYnqi0eDaemR612dhEfnzobOOc6hiXZ03YlupcIYRZ2038ULlT
EtZOqlb5iHuelM1qtKcLbCKAVIGxjS0O9jztQRSxueIG1lp3dDKPEj9rw03nHUSYxN66OduOLl02
+uzBgui3ZoZ9MzvWT6ZEIAMNCBqTrWtOD5ruTtvG60JLpE/SwhIhb4jr2XL7Lt/0bTOsbHwfx6XX
3gPqfiisWK82beFY3YYWq9iPAd/1Kk96EsbS/xJ4ZXswkh4ynd+NOwH44QCaz71tCLu3UnkSFCZo
8YM+RVhIJl65M9M0DvEasX7UnWOCmU4m2imjN+8rEe+9BHOHjlxilSllrAylR9cZ0tmGKIaKM5Be
XTsmdhB9dwrX+sJUEqQiwgx4MXWN+SYZFdjTSjVksUz2xeuignyxXlR8Dy7uSbtxKMgsA2VYP3Iy
DfaM1MBkMcvlz9Htl3wiGWFQOolxELbWbMe6NtTOaaR2rQB7vokxEqdBpNpew+t6mw/ZeBi7ud83
Mzw2r3dBeKkqb1cqUsUdxQ5rFzG0nq5EU7lfAOsOkLRcOLulMYqNm+CJyzCQt5s8v3lz2OvPQs8q
B5iwGT26shm+m0jLjn6X11+WCSCwtpAaV3oxqSOYiiHHIM8Ta280qr2ZVtF91gl/lwaate/1OHkz
1dxNAPQldsmWNpb+PoWbzYYWNP6aWVf1s8sT7RraiwnLKzoqNY1bEVQlwA5n5gANQPb7w0RQ3nY6
8Vlvqxsiix4TM5HYV7E2p+QwqnWOKseWJXGJk7sc98nGgEbfmYH9NDaa8Sos3gPC2h9zFXj3sMu7
rdnmTME2Kr7qLOtQJPmTn+o1VJpUD2FrwHtqfGFuLZGIixaMKpRN75NsYccDuGupM2jBfmScm/Ur
XO2+g+MUrKMG8waDPHMCSxY4x6juTeBxniUf08BPfozzMLxkrgKL6pTDTpYT0bPdaJe5L7WLHgEa
ldGIrWNgCDCiMxaN5PuhGpLktWBzb0jEJkK3eSi8/eB7+Q3Y1+xgCKc9BX2sdtOYgG6jE7kajFrB
eY8ieL2OeG7icnx12+65VXwCYjzFpFVhJa2FlBy76Tfdythia7SnOYlTDxvMxihlPeUSBwc1MI6k
7D77biciO9nCHseFjsy3zyw15h0ecB8ri25cvZ/X1CDq49AOzaWx3XxDs/2an60eMrdyQ2l0zQ6w
h1y3rnPVWKR1otWxMjDVVVf1Ll+4Nnr7Nh66k3BHsZsBd37TbGzvGHZg5nEwVMhhU9w2Qxx9zRgQ
OrgxwT7/M+9aDAUuDahoUucMzHTATrKXCH2yVec2mb6e3GSCZN16pGGec6XysZxWVmSXOzp4gFwA
1K8F5i4rAXLlR5k62VeyCf+tjyFBTtEYnUVtN6smTkAFTWb8EI0ejN/c8a7tbvS3iQ+4tLa6dmsP
OS6mNAY0NgmDkS6yy2NUlek10Ec2cOW0OylV9mwHXXWTm3p57cXIt1I700FSeONt3o7DOfHm+SU3
OPTcpHduE8OfcLk1ppM9BP11IKb5haPCJkj2K3eTC7vfjgk8U47TIr3UAz2olTuL6q1va6JJwtdz
DVHrxglqXDZay3xsDKK6xOzqEw2w6UH3Wg4ckj74dAGy/vUwAxaji2vu5jRq10JfvAM7jUk1r3av
Azepgehp86Z0cCX1Z918qKuk2CeRyHaN7rRbqK3ZvgfIvhmyBqvKTjfqV43vesOpqm9b1Pib2ONP
gx2L1sUQRTij6uXz5Ec4ThjC2hqOFp08swO7W967jZeGQQR73/OJL8yUgo7sS/t+9tphbToJtVLE
VyTJIuYS8dx9YZ6oXwUIe05SVN3SAbOPRgRGTHMynxTSJxajajkZD1iOBg2BtDL2xuj3Nxqa6KdY
SecMSxbxK206Yz+L1t8MjJG46woCGJMiDiUUZHrqawVFucHUM/5qlWlJ7G+U2nk2ckxmqgrvtzDl
+73HR6jc6iOYr24sK3PPYB4jGHkf4+Chy6p7KKXIH1GqYqoyBdjCN85UYdGTLmkhQKXVqBoqA0bd
3ILL8Kks8N9Bkk84LgeJPHmj44DVVfVLQQXwyQRxbcKvnTOsWBHAtnvOSeyYivziBHhbAPzBiy6t
xmLTuol7bTttD6MeJKuviXHdmdJu92XjatvCM3ZuH5ERBsKXhwIY0MVu8PDNdGIWx0xpEw1JMWj7
wdUOZWIt4b8e3RiYMGHYOVfMtvkZq73THwZL/shdqLyiq9Pviakx7wwmQOAxRF00/yalZm2hn1dU
zjSqEzOrbNtjGdAdaz/Vjm7qdjpemTPQU18LFhQSdV0soYtUPXkBDlKbKGb7plYi+RxGA2MquycX
ZdAXdOfkYpDmF7F4bbOk+IZPJzyYDPLYfghimrFT2kXkiGOQ7pO8CB6gcM27TnltelPpCrSU7cXM
g0qvYW8cpp6Mr8Bx7mDD2yB0jduaZCCN+y25s8UbV2M4apNzk2SmD7ebPw+Joe/PFZNFu9Ej4EQk
HIB8pQye7eUQB09uk3v4QlnGbqbODq60bxS7S10Px9mpSoJhO2kaEnERmVuEEeYJdxG5V1jhrYup
GkOsL+yXqMvNr7Y29GFRGtXRnjPHXNd4QFChdKfyLTb69qAqI7oGfmo/aQQ2106LInCV8veZ1Ev9
QysyTgSjrq1HRGgpCJ1mTh/qwnDDMaFbjglH5q6LZX0VGSx7iGahURn2AZQtZ8NUOxLUPtZdNIjw
VK0AJV7LudYuaeWq78zxm9S7ZnGfqlr4G5xNzKu+rsabeCrNTTV6LRT/MhfruigkVtlQWgIwznny
0DAYw0Rm0T8CyNIOExrvduVThv3iZ/1bPEywHHvBUMkaK/F63LhnTTPXRoZ0ZKhuojiu9xpOWtsA
nvlhMph3WcjWiqkaAm/cTyMW+1Xu1t7JVlhCUp1JJd7rhnmK+hYOl0brd8WaEGu9UViqZVSO2O7e
4r6mlC0M62I5Sj60dVM/ilin5JRo43ycO8p4a09Lta2RUwVDEurhVtHb8/XoRbjGMWFk7qoRbaI0
R8IAm7isYlwQOneO2TZF5UeSweg0uIM4kZjKnQkj4n7ExvKIvSRWDgPq8VvKbuJo1fhpD7mtTjJo
SYQ6e8kDE4iaRluyKixqmkndePexiBClYcLZP9TCcp+z2G9D7KfEI6axSRJaVIpfoznRNHi+Dt4T
TlJ683qswNzKqdomAOiBRNLAWtl2GixBiN+sBtnmzpY5VjO0KJCrJ8i07jUZiVFdJpPBp03ElGfO
sHCkduUoRXNtpxLDcL3uPYCHFYBh9iH5tRVO9r1pfKyd3CpJsH9vuyczw14LID2lZMTI3+esrn6W
ZlvvCFf6RxyS+BSKwP4Kgh4klZcLkOKJK/bKKr0DtFIKt0aWa5fKjIvrtuj7q8jGMaF1cIIoUju5
FpBEz00PCRypAN6nhV5fU5RiQXWB+Zr6mVmFRTcRCKIx6LZ5PAyPVNFaPATTuN3GVW4tpuDLSFpQ
7mKtTw4pm9EpJy56ZFm84fBL8EAxCsh00N1pXdA9zC12MysFxeK2ZIdJNsZssQKKMqlu/YAuhU6h
E5844utByGFLz6B6o+nQhGOFRpUWizHh7KDxybRNj2u0LcfyXFQU+aHb3MqeYpnBrPZDl9T6FnsN
80hTsZ1WjI4WW6/llSdQiHfscTJEW9ZsUnvCxoERt/ibM/pmsTVT0WwMaKG9S5EJBKz8znu1yODq
7oeHw8Gm6zT9xg3UfNXpnrlD7WZuPLifl2rUybVsr+2oqhQO8VwjCLhGeYPfjHaT6fNDkAYPMovU
XenV5dbR3E6t+KlOTBpWNzsEYPNjscznkYOMYw/2n8G8dTTavgQk7WuHeaafqrVGtDGEX99JX1Jr
kJ7cFH5cvZSp376wt4xn253mi4711ykhDTqnlT0/xibnVue59UsOzJxjDTkRnOvhW5EJ46GK2rcy
iCnqiiTa1VRgzqZNy22lN1YB1L+kF9XjR3cy7Ki8HjJlvUJo2COMUkdT8luLXCBFjoe2OVDAVjdu
5dsAoFsKhmvKfqALE8So54iEbHZVcZPB4V1ldlmfSt2rR3oJVcc5r9XfNaR9cAcZqczIaEMyMSIw
cz5Nhi82uhVXVAuttxw1o78agBfTTMktWa4lg5J7iyNo584ppNNKFOJJQ3T/w/WoO5qCxp6KimlH
Njxe5DwP22yC6NyVbXVU0jwVXiZZJu6zZUsA0dZg7abciG7SsQFS2iCtDhsLzuUapk551TN+sWIC
+qrAJux77OqvuZ8kT4GgTCYj3OGxDgidkqofaZl7rvPAu/DBPSP4axdB/GTjtYaZycrlZVMqnygf
zYRpfm2hnG38pxint02cz95a4SjvDf3B0gXuU2N1GXFgol2g3Q2ttE5DTvmObHlcJdGS7veA+9t6
eq4y2i9YgsXwtbltjx7rBmsiHjVTaJ4c3Xtlxoca1fmKfv5M4jqvRQI92isfMcl4bIrZP2SI+g7E
FsfJUi8aNHx+e9Fpt3HmXxdZfTVm1ZYS79kS+ktUVSe/0VfKLA54CNxlqrrNRnnBMrDkUVjF3g+i
27iX3hOkM9Dj1RDhrgN9XpPuISNWdVf6qPTnoKQa2mPpXVTd3eiiGBgcTd9JTT2QkFAFKETojkTd
iCbK7zPV6eOcTRb0bFcOI86env0tVRiCEXMF3lpTqQhb24H2LDII3ztKZ9NRaRaC87Gtn0e2vnBm
MHQ9p771HKR5t46TOVrTslsqU/V4t0zvleu8d2iaMmZN7bvNrXjVThmkUT+AvZ5F2Vm5IxB8NZaH
TjAExzBq+UJPnLy7aOWusRx6RszwrjiLr3TyzxA3zXofkNv1K9wQfma14iZ0wbCtmAkd8Ulkl2yT
4jbnqLsibaU2LIOpCg03mq8G9sIQu6QjB9bwjD87ZhB07jdz3lH5J3tH15ZET3rjEuCOAY3GzrZJ
LHKdKs3KxCgRHrY/7rAO4JDShra+jSHojnsk0fEK1FXOQxL04nBDCzM/m8EdBkHPXB9b89qIR+xv
ar2Tj4xLz2uc3vLTZLXTmYzSBshIEbUinS5WWjL2XwLajW+5SCinodvsXvC8E3cQIRQtJgMHzLmc
TlSOK33jOMI5lHOROnwWsFt1TTMwP3DaM0f1+FhorTyj3OtfXa3HoZNklZzeMbr2rak7dVSZmzyn
ompPcAMF/eEpdQ4Bvemw0m2A0e3/Ye88luS2tjX9Kic0hxredIR6AJc+K8ubCYIskvDe4+n7y5Lu
USkvi3VPjztCEwXJRAK5sfda//oNTI7QGeJKofISw5iNoi9zEpIQeNtLjBzGESk2AGHmUboFqhvu
8UUi6MBKcHeE6moV+3mShNILu0kOtnWoCDUBHmqT+4z98TBOmN3eZuaQbM3FUA+GSWQLjbKwEWay
R1VjIh9NjWsgh2LBOioOdpEuCzpgZZhvAzGuMmewBPNAOJPJSGWWYw/dovlAXAEdETPMkjeGWJ+H
bNFTrATYiIe6Lq6lSZI0ezzn5MmLJR2oE9UNOLcQYWZcQpS3SpG6LIKbST5TNuoeYG8JK1mFc5BZ
MozNzjS2YmXcZZkJnqVFYXJs6F13sVbHfiBIjK3ogMmFVDlgRXGlB6nxQ27S+LRgis5IuKmUK6Xn
BXQGBY/81tCzs/soiqmwq6+Sih2QGd3g4/QguHoayw4nNvfHHBK2ALcXj+pwPQQFg+corAXPNMb5
rtD68l4PgnBNDnBpm5bZ+YuuBUfiw6p1cNaPli9KET9qNQEWJdGTtqWJwy0BVuWaJDzpSSV04kTw
WudSew0vLRF6KPsSYV8VLflCqVjqTkXOwmnpovh2bvvqeiDnQY4B+TzQwQqAilwiQiCQKyGhiBOG
Y1g/p5RIS5LuiiLVT7WaGq5BWobhhBC0X0dyQzfJXA7My1WJoQSbmFCLwg+JH9ERtSR6QLs8++wH
yiZsSGtLw1yJSB5YIsapkn4g6CKCsmAN26rPaVmqRvpaCYHhMgHW9iIzhi25jsVxzmtzw2gx9EOj
+BoF1W0WiGVuV/SJoLFco061BISv5AH0isb+RfCh2pi510jWjzZdlrtEJs61N+PvSlW3O8HIMo82
fT6YpH4ScBCad4zaxZvI7PvrmSnQIc5S4NJg6ZiFMEmzIzG1bhXBqFW7NxLrS7bktE24ltDldbl+
PckFwNSyNI0jywkNpWHOxToaSZjQ8OD5zvqHIVJ16kMbFuG6X5QIPEqwfPrQtZXEy7rXsMazzVI3
/EEg3lSxCoZxGRZ5JFgwPtI6EmPJaMijY2F1gQuwrl+Tr8LMk4ZuWRl5jPs7OQikO9Qa+lhkfCCE
mRRqG5Au6ZQXZnnqk6g/kjFRHpIxUkZeRkgBGIZKmzjLmUiM8G/jrG5/5GIcPfaCNsc2TzBhNDIK
pldm+T3xJ9IjkB34Wl2qe+KIaBCXqvbKETpRFuaYj9eDsY8JHL8ibWbwq4ZID7PT+tegViu3iUnU
WOS02BOBEWwyQnC2s9ywzVpGd9NrS3FU5iR2a4xbHDEvpMFOW85PRcwZbMhUcuNSS+d0g2slUmc3
tjLlpqzS+ZytZzhjZdYPxujVcBmIT+lOekBccg+7QaywdqrgQnllj6rIyfTBAnezeGTUJ8GuWFTD
7WeR9IFOMeJdpg7ZTh+62cWPMYH6cG6VQxy1AgKTtg02eY8AkFBqwoTJXcmbAphzBac5Rm1Sp/fL
onRXs0ZQMvkM+bNEd7cKy6V+CtrIfMTEXv+m5s25oCDwHUbb5JiTJhGaLWUETpf3Y5sDoyjFlTm3
9VbMB+PYiwuoTlirB1ntJqKo+3o3t6WwYoSPVX82lCdmBNyrpExS7xrQAjaAz8GDkYjTKk3FKnIp
wwSO57q66he2x0ZSgF+1seiv2tqwvkRhZKwlpe5CWwE7Imc5TW6Vht+LyHVDPzD/GNdWJ+U9i7wZ
93Iok6NTsneQdGrFyjf01L3LcOBgkR0N4kK0M+SJs3uvfJ64C+msbfuBOrNrR+Y0o1b1Nq5G2p1E
xmelCoU3CE3wNc2JGedAj6dvJXSfU08Db7pSJpJpR7J67RWEXkCo/N7llCHRMt8NBHNNjTRsuY6y
S4HjvCDChtRO9bJ+aaG9oMMJF3BSVY6wcuoci7bZI7atOkwF+KDb5MgktDiCAaBR2h0xmEmOA3wx
DzVm7Sl1s6kzspPskPqH2bqqwpFMQ5U5v2BKo8MLI3xm/SSfdVf/ILyi7VHxQbNUHJdN+dLitCQy
3pjrxVoBhrfQNCEKzYGRPWXzoN4bejvm68AU5OumDuptoNEseEoi4kyrtGW+FsTYijz6DTb1lgmt
g/I22EqRhByqZOoTyt20HrqQqRiF1B3xM4srwqCN/Xcc49Of3/dfRZ+fyrjo2j9+uyT9I6bBl0DF
2Bm5BlR17UKQ0uXiFLO/xus+iEJ0gZh4beJEZsfsmAX6UHMaT4Vg4ZV0n3vT7El67Bv4iP8Zu/zy
e1xag8bkE0+lOOoron0UJ42izouVNvlTr/T/2eW/Gcje0dy8+/X/O8M8zstG2H9vu++//et70cXd
vPn2x9//8k+aOdq/33HExCQIaif2EQYLf+TfsHZkFTI5oiX1T7r4mYBeYN4W/fGbYP6uwMuGAI7A
G2YTR9Nv/6Iifvsz63eY2RreRoouIfCAKv6fEM35vH++eSYIEEZMYFqYAvIlL3XryahXmrqI1Q4q
OPBbKM+WP4eN6E5CVflJxWQzrkhJqBKTKZyhNpulbKJHESYj4ed9a/lFaULTGYPo26h27R380ODH
QK2s2ga6EE+qCkDKCgSe0y+PohPm9sE21kdgYrGRmw3j1eVQ9GUP5ZNgq1NJUO1aJZzwFUtROnWh
l52czsdTZSPzZQKMgCKBLFS1udYUcGVeuldAjH4iSD4S7gpLKb9oI9+C6PmKv12hpXZqpcxlOyYH
vXFmamLCG2cFaJM4+G8xNqDf375LGxgEyDOCjEyGIRCJskhcrmfowc6EjPIa8opwV7cTJ44FZsJE
tldULwh7wOImxzYf15PlYHRGuV8MYyIHsBmib/T03By9GTdSauGTUjGDFHVg5RbST2kLdQtbvVjq
A0KTVnBw3Zvxqjm3JQb9f5HF8s1C+7gP2y6/63K5eo61MnimY5gInu6FGe83fSnghwQVHuQqux8H
OWxxlYA2O9eKni4/FF2STFLPZPZo61U5bZO4zxmOFEX9eE7cdtCkBHfME/LOHcVYXM8Nbua2NPQE
xot1eqORC6jYMiSVh2DIo9OYylkOEVGhijPUqX2sYBa8JJXIsLTil46moeXEC4gHDVLYDEtrbdIB
DnxgmSS8WnmwNdoJGlSv31Wdvrxo+qh+i+fzNGBmw7qadM0XZdV6FuHVHqcxWvy5V8crozARYPaL
QAqWmZ9IB4++mZy5G0kcGSyIUnqapj54HvtU4eCdOxkOSta6eHjMZBH3Kyx9BqxrtOg4xYl5WIqh
fCKBiaywKJrvobrqJ5EJN2cvf0VN1fRhWCDlgby/tTSD04tNRzUoCZ5AyrJTCKa5UrOZszMhRXMW
9NSzYEjcw8W4iumb3Jk634tLkLdoMElCj4KOaNFWWdYtKdLbgqEljNIUFheG0dWzbjVnIFKYD1ol
haecQdwLwcMMbBoMYpmMAoMoINTd0qTwiMP0oGRNfJ1JS7Cd45JgJXhIKzWyQrfTFHg+eq/twrgr
Vm3e0psiXIe2Srs+csTSPRvFrR6g+Ub8LZ6i3mhOkawJHtwI0S3U5smaYXzFizUfFHnOf2RWMR31
bo4OgWgY34h4m1c6PBnyQxORkNI4PWRzSm0+K+pDNscGMJ+gZ/6YgWs4YdbA6YnCpq8JT23KdRS2
05Ghb8nNQ+QEJetBjwb0zFCqUmBrE15xi+zrSLg4fFxJGQ+xHiERnyRz25mkJgdg5Dsk33NpV/2U
3on0lE8h9MTbqI/k6y4f2x0pSWeMowi3cK4ZfjQBDtPJmd0Ac7LfVLEhHFJFbA8agqyHIcykfT11
cHnbRl1O0HnqU79k/b4yluKmRq+xzsishFJWRps8EIHrKmxoNRCbL1rQ91s9CoN7ACjJQeORuoQm
jet3Z85PKo43t6x3hdN5++aoIoTg7IqEDPss5nknWcNYuiUxWEp3Kozbh1INGedY2D0yf+zrekXy
5E4P4XAMmHGtS/qMp4pMH0aeXf+kJVgpxUKHFVuVyY+pWh+rUUQmKejybZ4YyZPY0hsrqZj5SVEt
mzOtcBcYFTRCKy+tP8uJ1+l/h9/Ln9wL/gn/OItw/cEjAitzCU0SBkjipUsm3mc93LiqAksY5kez
UNk1Y72YfkwMy1+i8zNs2noiLvbt6Z6f83x+4sX52TPcjzZV05KRK8j8Mhhd38jZ0O/VKWpO6ZSI
p4lj6TDQ50RwDyVxZYUkYAAN87PLs9FvhEXrtupMHoddnRcIfUm4xUwz3fXn5ROfF1J0XlLMDcqn
+rzMKARZccReljvaL1KlwLm3bGD9tpW68SDTV7rdeeFWcSQcZhHEWujidRt3BmltU4Kal+3lmwVi
5ZlyxYZYhowXJwkgTccIuM7ng750ohdUDNmK0hnbYJO0hd+U4QbIs+eNDpN404sGKWpEp+8K9n1r
DlyyZHdw7NN4B4WPISiomUoYbZ2QNf3UEMnWVT80WJzTS8hpqneKkyyxkx/y6AatRTHdE/znTflG
Lq+S6asFJ0HJjgoakkqFhfwkwefoLckNu138iJ2TzWj+LRGZfn5fJLEHMPxl0v0mTGfbavzOuNPH
xuviK020dTHn7OxRbKReHDiJFm/S3I8yt5B3htHehF8rY01irp0+KSOBYP6wPAvZ4wyYKZ5Spk6V
AbLmB9arKa/nrwZLZoyvess358MsZU6c5MiwznKX2Fd4xplieYwITNArsYTyEZK8MjrazBisCGdb
E4mVVavJromDweTrmA+Q3kdtO9TKjr3LSw0gIWLb9UKyZc5BUIqonbYRdokwq5Egb3SYgrKtprIA
f2IU15UZdY+kwVZIq3IenSnthSGPnUSYhRXFiUQ5UEBz1CB5yoZgz4t6JE3M71IQWnEmlDAopidL
G/Z9huEAtRZjLoEMdMk3Y/VgRZKfaGQuxoLTqc+6AskhlpUfyzg+iYX8ms2iS9XzDSAxhpN5l0+V
1zfFfR1X6wl4aGzgWnTldqx6zbSr4Enq14ROHjOGcnYbi1eKqOKoJmu3tdqvDblAW3e7hP5S7FT1
6wKreJlHxFcNAEMCpEIutEQbHS3Y5QRTM+81YP3tGINJ2YY8Ix+Bt8RebsY25MG1ASglEtwJE1qN
2qNoBqemZw5ozkexJKABJzLQiq9AIh7Tgczp0a6NEtBuYhgy80vjNoPUZQZfk3w7GV/akp8FLrr5
VTHuREY2ebWCh1+O/pC8lmDyUDEco+Ktx8m7SA6AkwtZkUaAMprxHe43V0VL8LnqpEzj8twFMQdC
gIr8uFQUZnjtntUNY3JdlT6rTKzw9GieLWUXZC9aoT5qneYLgYgS6NiKzwysGQlTzOY7I7g9M6gn
kkZT2c3bLegBY7wzv7Qehqs+bOwa3JDkaTtUNkkIb/c5mk+NtZIfI9l0wsHYZCG85ngTQlLo4R0T
mFowySwSgjC7x8XyJtiFskBCpXRlTonHxNMxmm9GuFGzg3I/Sye8T+3mSxOnjpZ8M9XV8r0i5vgM
yk/EMw77VnblM7q6HKr6yBuotd26tF6sdCfHVwNRpMp42/QF9FNpLSc3Zp7uFTGjSx8dBH3w3sF6
5cFpxkMaVd6igX7BATq/VgwG4sZXxrVheME8bZSutAfjzEHzZ6ZbDdXnUreeoTxW2ZEJz0qESbuU
/CFil/IlhGq+NKFbjiEmTKODkJHv2+JBfY242oXStA8FBHRJD1K2NcMjhTpD4OxrFN5pzckK510i
PTUNxBimPUL+g1xbJ8qoe5mtZIXXDb27LOmDAjCHdiquJrCX6Lqfay+ut/W3kNl0GO1KAB00YoV1
PBNXs7sCZlVerZvwXK5IdmRWj2J9awEWIQejTyAPfFiP+mIrxt6YnmE02IkGEUQ015akIbhbjzGz
rfHHeZpjdH4lbgDVPTn6UicvYucxffJ+XSbQHP73o5U+T8VSHHkvGt8LZEKD7RQqCIF2UxmwkJIG
YpWKv1wGtFgzdmDigvFfIXfFVaPOucgOKw4vdcwEWxMnOg8lP3SiMG+rLqa4KIPM0JxR4uEF50pA
eCsK5nN9kJ4rBYhxmS+2erIT0RWwuwnmlZ5J5VXXx826IwZ6G43i6CogzVRXybxqhoTtDcn9jpiW
2UXOcs0e/VDlMWvkXBWfJXQj4k7D2tU9+q9o3s7iTZXt4jbemFgp2PQtcDO+G+VXvH2g6KVDfV+m
C7hlAebJIbEl0HxfRGjewiFYB2IOL7mF/57P/iBHaxx9GSAv3SrXCxBYuV/Go5gyF1qqO4i/zP2u
QhEj0f6gl54+v5jKU9JcC6MJqwzuQBWCSEounK4uv4EltKO5/Y7ay1IeMjlciynsJnBAL6VLhPwp
R3d9udHrXToaR7kJPYXwURU3iL6DNrag8BOyZaNbQUSs8X3Hr2OQn+l1sJ8DRAbttyXmOBZOs/ol
j7pNqQXXKHvoeCJHlzwZJVCPQ3CeN+tctNy+7tCQGbdSq9jZothDxOg6uStrAquX4IU42Z0y3Uj1
D315IKXYSS3ZEQ1KfssUP3FZeLP7+rtmpczD2x1UA89p7Blx6rqwtFpErckarR52iTFSOiyio1XZ
vmn6F2qh5ZBK0PBJBY29sUX1oooGiHiJJiisKADfXoz/CMK6K3P++6U7wv/MQ2H1vTx+yb+3lx91
/javJXYUmDN37f95+2NK4jOk9I//8d5QpOv+ezPffEcT0715NPz1N/+nf/gXFnU3V9//+O31nJp5
/jSEJv90Qji74f6v95//178738Afv919iccL64TzP/gvTEv+XcQkBqPgP70OQKf+wrQk7XdL1jFA
wNfZoETg3/yFacn67+zOgGoQU2gwzLN9w1+Qliz+ToIRxnSKaUqmcjZc+K8v9lfXwDP7sIu4MPWj
tFdB/FUw0392QkMomQKxD9K+2ktX09485WsZVqet77r7z8JK/9mo/PsaxoX5pgouRlphSKz1dX+M
HuzRFz5xAryAkP/+6LMlxLtGzrDSWBAWPlrZGzfBfngs96Uvfg1/qJ8605z3+r/fv78vcb6rd5cY
4cd1i9yK+yYa0lNnEK6MRqbxkr6hMDeQELu51UzbbBTInm/bTT/HwXpsxcnPZHofO6nVVd5Pho1x
IFKc7MyrwSXSxYk0hiejmGibcm09143O8LmmhhqqzO8S0/RGVW7dRU4oQ0epgSKb0H6J0ejSEhqe
jrU9QHhbIwuG1CcBiT+aEmnQcmeGr5LYlT9GK6WuAatEhtjnrhAzkGHAkrvWDH92TgoU2WZWNSsd
EmARFSIMhxv4LuvOGirvbAWCWr+PUFqnpp0OQr052/d44ZRnJzETXzsTWT/C2T65leNaQ5FnmYj0
FHU1QNG1QQG6b2LZM26B9rQiKjGEX3LuApEw7tqmqVYy1vm4HpvpMWiZjpdGDm0llb+k08gsqjNj
F/6NdBgiHUkkMTyeEMbjjri4ap8ioaGJDBUnnFuLS0At6/LcfDXSntNCzUQnH+rRGSMh3KSiAWdb
0eqdHAWjIwcjDZYShE6eQJAtFaZQWSBRTSr1cy7FwyGRGWsWUv5ZMOE/XUr+XkfnWuPdOsJ6weiJ
YZb26iFe66442spKRt77yTnx5qn1s3V6gWkYsxHW8/lVaM5BODbjuN6bTjnnq9BvrcFNbiLaEDum
RbLRaIWuhKNIvC0ERCg377a9n2ASF2fV3/d49u95d4+J0A9BM9XS3qBx4z6NXbOsz8zmCVKHYOx0
/Xqk7LA2IaLVX1/zo8d6UaJZQYGlnJAp+1wZRxhMg+x0c5o4Tc+d63Itw/ydBvBGqf2kPLyIJ/n7
LuV/3iVmNjUKaWvZm3XsWWF7Nxq5B0rrRnVygC/rFbl1LEoF8niSunTBz5p6tjdvlnLbEHQPMSzW
UIlKj9F5ho9oGPUmul2jfB6FaseO8smzOW+wP1sSF55hRtfpmVq0y565vYuuHRq7rbpGDj7U7rRv
vbz+9W8gnz/wZxe6OEV0hLF6JIfLPhlWTXMHHS0gvB6pxpNBY6z7CsJ6CA9ltDO2I0CD4GD2XN8b
wqnr101+W6WnX3+TD1bDZeRe2zHxXmZh3qsr5gT96BbKXq++osLyyDv/9TXerFF/creXBl6SRLyp
lKXzXrEhluyuBl/Yzw6a22N6GDaa39ogQpveBXbyRC+04c/4k3NEw7qyrmv/NreLzezdNo553NJ5
2f3us5P2zXjuZ1/t4rAyxb7oSeaZ95K5EkWoLDZ8mvzchbdu+UMp7QWly7iFY21jsVF//fUT+aiK
0C/2tmkui2HRkoVEAmyA7bq128nyylyxtfZY3qNoWXa6mXxiS/rRNnNp+dj2Qt5BVuIFXIXryJFs
xK8Ozb+rbEP/s2f50YZ6mREwhFoWmRZX0VfBqn8oNjDwHJQL6+DWui/Ww9b0KyfwAPM9XAWcTx7l
P1vPf28ul+6M2FtR+uvdsseR2F60L9CQAHwakyGA30XHEc6Iod1FuJTQ4vUiilsNaaWtyp+sbut8
XvxsCV3sbrpBUYxPx7IvDHKm++yBbLwj83vf1BIbC0LQJMZ46K9e2tBySzIvilT18Xlc1RHSUjxq
vZjfRRs3YtJ9yRrFtDvNwBOaHhfwp0GkNGNMsuyrmdlM7FD6urAC/KgZfGXovLrdmIDKyb4tb/B3
kY0BM5YdCThOX26F6qEVb3qAykK5jrXHBHAzXB7gF9mieS3zDUtp9NIY5FcOb6T5ShkhYDA3nONX
A+kWMHCwPPXmKkvlnZSVJ1xst3OX7CIh8Eejg8ix6hbTNSGkKdEpVLsN3qxuXBi+BJjUHrpCX0/a
YE/jDeXOOB0Q/DpVIG608uxmos4o1291eFCd1b9MA8dcO+JQ1GlHZYxeI6k/1NXyZzv2YfH+0bar
Xbx2JNpkXb+w7ZqreKfJtnjIdtIa3D12ipO07rzli/kq7qd7/bE7jLfyvv1kw/9on9Euio24n4c+
j7hyKJxkJtQjMb6x3WyCzNMfShmkOAS83J6f1FwfROVlkq9//YK8Jev+ZH1qFzWGZHQQIQF991PW
H7DGcBZR9SwEFXYfjavGHE7oojYWjEl1eChQClkCNFaTCROzxv4ubOun1rpZpl3RtC8RMDscO28y
7mDg2n0S+KJU+0kaAp/MCLJWtehlOXrahgWJ1Hs6++7XKVJ/fFew3DHDyC/H5MCeu02ABRoklhLc
TiM9LuFeCrZhA7abPjfTXtSvgh5J6W00ZnZerme19pCC7nuZglW2KyZ2v35EH/06l+wEkSGCOXTs
IX3LwICoiglzONyrxkIEtj1I+XOXrnlStqVvTYhWhobXDgp2If/ET/OjPeSiHghG8Kc24x1HGuzk
E8KvvSIJn9zeG73pZyvgXO68qzJTzl/kzbW8j5tafJmSaFk3+GgATBYBGJ01QPsPNL+U8Idokkne
GpEibTMptbhbhPmpuqSOnLFozSWNfSnQmbwHpPdVqtU4ZNpj310JeEITVOTj/IsQt5PaGxndB0sI
0+jXdBixnfn1r/XBhn+ZIL3kgm52Ic+KgmUe1iaHZrQYdjq9/vrzpY8ucFETTGbWM4vmhZm349Hy
8dbwBEdwABQ9yfshfIt98rc/O77Ob+HPfpuLchwHKknFjnneR+GK4caLqeqemF/TewXQucYbxPT2
0LnQK9VmVyZXWOf9+jY/ukv5n4sijkapYng+7+tiVUCPhYddCld42n/y+cr5g352ZxfFtDUOZRYW
5rzPvfpF9Mzn13YzuhvJ1h/8fGvsEp/5pz155rqwT/APHdl9lZxuBYj6Nf3Kqf3t1zf6Fon9sy9y
8XLpQ9VZYmDM+1Q6qOPrXPpSuWaIGb/kD+31EPv6CpEjszLTblbCFnuC+C45kGTbgEOI7tm77Uf+
PITrlgnEtv+ERHcxW/934aJevJVD2ITCoCbzHvMMZAMvqfnQ4fBE5sryI00hFIWTY2HQdqxJIqq2
S+/G0Uom6xQbJiHYtJOrtVso4DMybAir2mfF4vmx/ORxXXr61iGGCH3C77YwD3KEL70/eLkrP+pU
bZ/8Ih8s+jOA935Dki19WfJBZ9HvW6/bjzftAf0e5Odd4hZr66A/1adkXXgMnm15lT9ormKHvvRJ
zyOfL/OzO7woAwAQxQIrD17w7NGKVp082WXa2IRz4Aqjy6DCAmeSq0Q6vFw3ql6zdRI84AiHTEXd
mBhLoD6Pn2Fmuo1ut1/N2uFe+k9qBeWjp3NRK2j6EuWTqSGRCUQEgIfuqtO64zLv8A4bhnsUbUwd
lMZwosHvhm240huo8YgEVyJYPcZFkW/iHFI8FOVaU2AWuAK+e4hmNtlwwDJkzFOsgk5tcYwaTKYw
ovz1z/rRG39JrCiMAgeU8xdvfDwyvcRh63I1G7WDvbjsYS7DAEewA7ezcyfcIGbd6O4q3cQOhldb
egMbMeDq11/mwx/5YmMdpFabM6mg7IkjKDnTyjCfc+z7jOsz5WwUnV45NqVlFyPyaCToM+rmNrYT
5usZRqD21Plh8rL0nC7oDzS8bhBMoGyhoxjcRbkeBcMRoVd/sl2+5c/+bFFe7MepYJx1oOfXjtoD
aoUPdUwI3eVrfUSSUdqi4gIpFkfRuEeCVFuuNH2SNPkRKHwZadIJAS6wvQAofBXcV27/RVrPz6XM
xRLv17+G8kGBcxkCFjToYq2US8AICY/xg+LXN5XbbovVvEbHsFn8/Et2knYYyz0IB/1UruL7yRke
rC0ciGPoUIv54YGWaVPemp+t1w/2AeViB45QWAuTzpcqp7WOJ0y9hZ0oMXhfWRWxt3ZJmevNwg/5
JPpayriVsFKXITCR4JLXwKL0reGHKENQdHUVUcO1Cbcj30KaU3AokGzmyTh0hXglQV98/vWTfAuh
/8k6uYzIU3IAPISO0r53NB9/jJXk08B5/X3oPXKKrqaV6ou+tG132fdfX/Kjxv48o3m/XRtIKsNm
4JIJw3572pe7bDX5w0Zx20MMg87vbPprfO8280nyoMrmX3995fMP8bN7vdiosU3N4ExyYX2r7UFE
3MkjQe5gfFJ1f7Tw31bru8JYFsVzxDGfj0mmgLDNsW6qB5xiJS85xO6v7+Et1eZnN3He5t9dpCsg
NS4ZF7FuhdI2aJqOugP8wvj1SXTLTXhKrz47Oz4ClpSLXQ9jhGjAiZqLYapwN91ilvQofNeBtQ6p
AH72yT19UDy+nQDv7inCGmGsFi4TPpRfxptlM/6Y9sZavxVfyzth1frLQ3/72fr76EBULirJqI8X
Xaq4mrwSaEMPC+bIr1m/6yJvQQEmJc54Eo7DZkqwnXMbzV7Ww83gqLkD/Ud+kDZp9qzg+wUb+gR9
pvWLgnfzaI4n2EDlZ5Gw0gdY6mWGUn6m7SpqIO3H7Ywzbin77aIT8PVE0DfqF07t1344xVqxKfVd
RrZLrZygg+ZYQPnlJ1XlR6vtrQh+98vgbza1scyzIqiHgbw6XcOq0qAHZXavgStfxfup3hmYD8Xs
qp+8p28Ayk/W+GVwQpXFkZk0obwXLbizwAJOYLo1vwsOWoJdYN2SH6oSUpEvs1deWc1BKE+jbtdU
sw/yeBtaHtMV9MTFA17z8vUkORS6KOGM2h8FAQK7DxFPTZ6xSwhbzEYwsj4tAHnWemrX09nB0IYP
JSbfe9JmDLbDEZdaN+9PYcfs7Cq8KWsPWk+zfHJcv93Zz+74Yk80JVXQc9x59oObevnW8mWP7Hq/
8jEVWi2u7up2dDNvup3q1vvOiQ7dStxpp3n1knnV/a9fw7e3+mdf4mJ/1AcZg7Scx67VboX+62kW
NhBJ5lX/gxB3RfLA3bxJs+tbHPCs5y9AK+ZVc0+FkzjIFIYHtMzHCsNhuviYjV01nBY2WHr36+/3
Ea5ySRuOGcgbaGPZJgiWz/GPd8fmAV/Qw4Ru05M32F/BF1k3OuYCn1QaH/4wF9ttvvSRoUlccyLG
w59xRs+9ofUTw9XOPSdOE7Vg67eLeZ+uuK42PQKHV874PewdeT1uSjxP2utSvxIwHoOn9knP81Fx
/DYce/dinudpRiryvbCz2ZR2tHqQfDYvb3BlByq6E/nMxOzvEiOP1iWazK5Wtde595NXrSSn3UT2
7a9/lbdK4Wer5qLSzKusxqyOb1Lmbr9G+qs7y1bOXQwiLDSNm5K5r42lyEP7mB7VdbICfMB6ALaW
eAV/aF7ni588Sbuw86bb2dNv8+v8R3DUhVOVPCqt5H1WoH20o77huO+eWZhNiIXPp1kUfK1MDPEO
AFax07pyR7bNVoncbNsJt9EKlSFmBdFBWFbW/+O5/VYNvbu4qFSIBM6FVmmPXn5Mt6Wz0a49glC9
W+OTVXGhTPw3CPBW5b27yJKlTaqeV2vDYoCF65EZt668dCUyCQtc69Ac45P6BAH2EK30lel8Kib8
oCJ/e+bvrpwrWBQhdpTAwhV3cdHN+GhEHWXLerhCRbCNPO2TR/nRAPit53l3LRWSQ1KcG4z42G3U
reZmd9Xe3OagaoKT36HnXyHj2lIJbcK7yhF2lvtZ6NoHJeQbyPfu0vIo4nWMN9TevJbcu8lWr7CT
/XyFfgCWvO187z+eLPuhwQtrr/jpWvS+G6v/y9mZNEeqLFn4F2HGPGyZIclRqdSwwSRVCQjmefj1
fZC1WUuUSNru5i3K3hVJEOER4X78O0ASWZSzNXRr18J/vBJZuk3qeYI0JrAv2FlqS9Tla6QVKq0z
WojbNWX+Cbei58rBjlmcHwMfoJKKx+NYTbZE93qBowWqhRce/zPpjHmEOv0YaIBD66leG7dAB7Jw
4+Er17Gv6uW3sSQKK0PYjWfHKm+kGq6CxtaBdSFQ/b91tjhCNmNNZHH+Tg1aGlSIk00Z+UYoqI3K
SY30Av6fFpggNmqCDXMXFXIl7OQnEYpmVs9NH6EPTPod6tLIFen0xsL4umn+Eoq/LibfXpnnognO
ePhZnU4bmTl46AdSO5dRUe1zIhuKXoO3WqByjfoGsJk6fOaef2zN1BuMxrKR9nNAlrKgc8ak7u3Q
Ccyt0LQWfJeGxjBQA/Jx3ryZ4+T1hmjxWnEsNfAIVdapdTQeO9K5PBV7sr+/Ma0l3un5YP1tNGJ4
qKX+/MQigGuJdCSUO6knzocdF+RIelC/MThegsKioYuFh2Jp4zOsvuriMCehBytiBjRPTB/U83RF
YQtZoOoPTgtvoFvxxyKFN4w6OtxD7/Dv5dPG+65cGGDm9ON9GYUummp+X3QDXMbPSS8Q+sN51oGO
oLdYYQQJ0ECvtgZ4JebT879/G2CSNsj4oUceXaO2+NfnHtryDDYJJthZaHUcO1BuUJtK50NduW68
5Noz+Z/PZIF+JsncmDKelSPOqWlthn860EDUFpw3SKlfYQavxtJlFPfRlhHr2kMXYaxHy8hMR4Z2
bHhlhBtsDXHkHTfO/muXbHpxgGooggaODsMoMGoqquw+uBRmvOcf6Gd4ojK3+yO3NjsWIWsYAAQU
ExHnjzGRcJFD80YZ0s9FA48KRQaBv/BxRRrIxuPWqoRLvbQvAaxJEzwPzA9g5Q7gAd7QKnyMse/o
7bWya29yIwcdQJ+1zdqFy5ooWenNY4ibzf1XXokA6Dn8OVnQMzcBaYXJ0n8Kur9Htgni9xNc/yZr
ALj/k3OLS3UIz+LlPz5wEXKUAURziM9xQzkoH4p/bXu0l6kip/aKKvxln9iHqNVDool/Ar/QmZf7
j105EP1jARhmUgKKGGbQsXvIL808xvVjcuz11Jk+FTd4yKwOE2uXG/GkisiSlkc0ktr3n/774oAk
+ucgNz6Yyn4CPr5Eh1rfXcLy1tbCxuJYSRYKXzKZbzGm7JWyGWApChUQ6zZOZADEqM6J/wlJ//Dt
7Y22J2My5u2q2IjfX1nkf7fRLy+973ENdMdg7Aa8EcbSC4nHQ0TpqynyzHAkOKWvJa/iZKn1R/rJ
f5LQyatlxS1yhEvf212mQnEzoZgd4UdG++ETjRQAEbjyO2Ch/ROac9hdeE43pvja4C8iU06mAMQx
/FQIUIz4Gm3sJb8fc/9xnKbaFsy1Gn9WFJ59eGpLr0NzCV5oX5djjRmt+zNnpZQqKIuYBGxUCtu4
OfJ9RBf2wDicyQoqccB18o3syrGqeBX28pFXg0dRT1RsKcgNH8o5D9Hsc5NCfZVslS3m3fm3r76o
604gs/JljZk2GhAIY36FGq0lJvxZVFH/y2n1MTQis9xYNSviIUFexCZqjGp5KPA4tIIZEa5nkxma
4LGZon5C66UGUqSq6DD70jEU+2Bjbq8kP4H3+Llak7HmKWnEl23dOYPGqiw63yMtPoSw3Nkpl24H
99Ud+8JewRQ+UTp/rj7qXfgKfqrD4k4smgLoBs+Nm+6r42D4O3Rc3p8NK+O/tHhGE5HYZFGDydA8
J4A0N5D9sJDbEZpGZSzceIq49phFuGrB1QoIzTBeIkIiF8adBkLBHoZH6Jf98NH/JgGtAGNfAcr1
BuYRBHptuUG2IH+puoeGhQ0TJJbAgopxa9PoyUOiUmvidwkNs2GHDvYEbV/NIWr0BhbBSIeAkHqm
IGbiYJk0he88baboas6Q1/SHrNXLUTBBkLWJbM503Ri9o7CGodm3BEVYgJ4FzibBTZFUESJeSA+H
8bUi1womdiJ9y3rGCmMRSBOgCcCeBTrUIslTXB5joHzA7jR9sdIpvkO1CW3T9z/U1+3tl5Uiz8Ho
W0wuxJBm2r7GUf6DB5Wy0Kl32KxVD40LF9r0g/a1Cf4TTxtPW/tgixNf2iZwv4UPi1dR7wOws9Rg
QOYCD6QKpGJjyE7iYNf7RFQp1BlLpwVfCYnJBDoLwpr3f8M8N3574UWUpZtKArkEP6Gdodkx9gRT
YsHOKrONB6yU4eAl8HNIhz5PExhkz4mbTh+N2IaL5r6xu3fK4J0PcpkTdonF7qgrZFP3X2olnSrI
i+jLp31YZUGLU60Fm7XDsGN25CFwQf90RbNBP7M27jLr/sNWw90iuiZhAm9RCa0JPTtehdF3uGC4
jlNk9qOgK2TOrJNDGfIWIwOJOnLG4EfoTPwzyuhIbTi76FstQsmlqV55iEMjEaVbtK/c/3Vfpcdf
PvCy1iKyDWA5GaIikZ1JcQT2k820KDPA78kFjQbkNEH/fg94KWC2aH522QmtkQ6as3O4JcJ6Cjf7
VI8rL0IdTgBuBvTwvA9BGEW/uKShi7qEIKotRyOkPGg9SPPCc28phh2VnbJ4vv8aX4nwX15j2emV
Zjwa30cOKQ+ckfbci2RzD92RIEWtc+mrmHsSctew50OTueoLRvsAZTEDCqs2PfpQzUOQCKjsxrqd
l+dvv2Wx0ZRZQ+LWx+ySx7dKvrYgsdx/y5WziTTHiW/RJ5LznAx+gYvFqPmMWyGxzmS3TnBq5VGI
ciOtjPsPmn/pb2+w2ClSgmxqM+AN6gitOiG8VTjKINIOjHIrCff18Hn/OWvxVFrEU2CUwYzKsTZQ
0j3mb6XbPwZnyUje5Ofp1r3GG19kJTsMWsnPkYOQvC5TkHmw4OtD5SVOqCW6rE+agtOGCDkNbkad
Ch7yrnhMbJQ3n7aOHWuxRlpE0A7CiBTd3IhvJw6YVmilkZ8KXqULGA0u+8G9yQAp8Nsy/rVvt4in
TBUNRJhftdeoI266xqQPdmgmyDYBxm1F+gvYGNpgbJXl1563iKUwARx7H8wc9KRkjqJe4UnhbbWW
regKhC8a2rcZz8tUK4CWj2wjMuvjAexQldgDOle2ihPz0vllpi/bdkJ4AaFdCxMwSV65/o9wLp2e
1sNuQwO4FvyXHTsRnzd9MO80nZm7g10dUxcuijoxUWbfdTswqfT+CIdMI3RhmdPvSLmxx30F8N/e
bBEshK7uG8IhIuKrPMMEkwa7RJ18KxaA7bcnmFYwMApSExvWPQLyVYlRA5X9EsAJtTXGHdDLJXCn
UBWNsxupBoDLkdvQDa5lJ5ZdO1JPysLvMeolNOumqOHY9wc+XNQF3Ws75czq3b6zUh1O0htxZu0z
L+IMvNcqGQQh3Gtvkxe/wjQngtpG2k+W/4CyreKg6CUeGit6SbfONb8XNMAN/BlyRtw3YmZ+ZGn4
59ievzZMA130bfzHoLZs2CljgNV9Fk9IHCQe+3PjpC73hIqwHntoELYLe9QrTXCTtww5AtqSrpsp
7bWXWwQZKYJjQjkfCwUOvifX3JrB3sD87Abihrtw42K6spH+000Qjz6llLgkx4DOgRylJVs8rrVE
x5K4SSaKbUiEYw+8dskL3BrjC8do1dHnXlLALVqV5HrbwcZME0BqqR4C/qIwZ9xUpMeuv7I2yLzJ
oT2iy7IFiOnMNNbEG8Fn/Rf2jXAgjnywxTSXIGVjC7O94cPGRF4ZeGFxd+YDPxjHOdrCzBTJoMAi
JutA72vJl//4hMXpJSUAepVKNie1PvxU57kC4O0S2Ha9g7dH3UKhdttsTV6pygnCIkolZZ/EMrh8
Xo4+VqN7lo64yl0aJzNjZzqHN/+hOUBMWrzlG+tyZbtadi6NAjzV4B805zpKl8lU+E9Difd3Mw86
b3u/hN1lfxJMkiYGCPIZOYAp9RSi4lXsAXc6s+qfjS+0EsyWfUjEj/iMpxDZO0YvsNSJUXfgZ4lW
hntzgUyh4rEPcM1hexe7s8mfYH8K/Y9dbSzLtecvTjRwbeTpEuZOHjJW/Wfy0Lk+EPpbpZX5jPnb
AC5CCxPQI5yEKNqbjsPRf+ucHsYTJ/GxvwRuD69NC75K6OElkya+3x/QlWO1sDjB+PD+o2WAPb2u
BX0ZptYoHOYOQN9gk/+3ZKUwL+dv5xgCOEJIFRgyXNvfwXnj1fs/fWWwlq0P8ihU8DzB3/VhVdF0
tdpRByDOYBR7/++v7dTLHoaCVgqlGGQwKGAdf8iu8jlA9sZTzp3me4xLWZmRHqmrv6WHXAn5/CIe
1PCujsZYoT04Tur1cC65UodzAlztoxDoBH2CTo1Bz+chv4bCNWvP999zZUrz8/h++z4MO8EvdB5H
qA8esWD25eb9f6XIJfCLswclC2w6+BhC8K5u5JTfOJQnYac1vcXHrWv8WhxddgwkFfz3IK2HwMfh
DfS376TnwYldtgDuC+ljUGXDXXnE/ikHKhJm90dtJZbyi0AAGMnU0jRGrXFQd8kfGSuxW9D9Nv78
2kdhf36U0YfxEd3jfCMpSLHRgoZ+Hf69lTb+/Nrlc6nWr2HBMojxOBdUx0qFK0rXw5JGhWgGrgkX
Hy6AZssA77QRA1YUpcLXWeTbJIPfVAlzV2w94Fcy78K+RwM+UQMnPPsptLTIgnoQMG88bZ5dv4TR
pSR/bDKpo2vsQ/P1D0Ji+/4nX/kmS9G8TA91xQCdB1upWm3GGwXKrnATADFVNrTkX2Lk3375IgTk
aVcpfSxhe3ELSPkE9LhFbnPNTtIOGn1XOGd6cYQjjgi0pUaj20U0Iz2E1gWK9pu8qw2YADhbUpqV
Yq7wpYP59tFQZZJ7hcxVA0haMpN2WQtka8e/gnrqoSSjIbFlNm54EO3ebm1Kx/lP56EvE17uj/hK
iF9K6yNfgLVojxtkNcIbV0OHdd/BmA1r4v7fX1nEX+WSby8Iy/Y6KqkcKRiV86gDICkqdfIv9//4
CjABtP2fa7jNuwYbCP76lLxGXtjsBt+SXrvy5rM6bHQTyFMAjd0qq60lW5ZyenCcKfgMDrgSoc9n
MuQzIXBlZZwp1FCDjHC8jGWdRg+VltzCrUrtWiBZyuqpRqTjeq6alv37G1eZPWt2olk6IJmyACTY
bfXkv+J6f39MV/odYVzwc0wbSvK5XMJLEm+CDGtQ1PwimcAQ6dWuNwe1uKIoisyWeBo+g5fhLTrW
oNLc6tP9569l7Jca9SEYJBIAC+UNJn1rb+0hcLkDSpW6YOQecZFx/RChtc0utJ78x1MhuwgKYq0o
ojTnUWatr7DLXcmMz8UuQomy0agXetecG8s37r/hmqrgKxh8WxOsVIKf2yF4MuatM3GW3zfX0iKX
aC+8D57v5F5o5w509Kj9WIFGDv8Pqe7KDW8p9Vbqnpv4CDs5ZKU2WO5q60yZI4GsmWvhaKTAJ5Xj
fzvJf82wb+/JwPdJYRKctkIO5uZG9+AnL4NyY5/uj+PKZvE1vN/+fFG2vlTXmCh+D+9q2BCD6nFB
z924VThdi85f+d5vTwBjCoS0SsCH0vnHyWEf6VhNLf/EPc2nU2SQoCAdoe6E+BrrwiXzx7JeM1wd
2o3VuHJgXSqrKUEsO5jW8zBwJGBQZsE+r7uNrXAtS7FUTqe+QL4A3J6ch/BndLIrzZq4E/EOp+iN
Ynbyo1+exPLWZ/oECXBhlBd5hAPkU17e5AmskhQmts4gua1fojQJi7cOvgUurB1i3KYErwNJlHcG
q1fUgLJZ1BCldFdUJoxZlLLbmGUrO8xXHPn2kXIxi3D/wTlrOjbBI9dcZgOnGfQM/u7GV1g7ZC9F
2GJB9RwDHxWPvoVXzm6QBBtwLVaTPc4F2v3pvHbI/vr37y9Si61Utw0O2a10hpHEBxM+sijXC3aq
wE/pk1dioPBDAwWNlzpKL/CNghX9CdaVMD/Pj4Wyta1+pUd+OSN9Xde+/ZI2g89BM6f+6HgnjOio
pGFMdy3bSzkeRZ+FByCszZ/4I4umqIgAtWZV42TmB7GwOAgYQmCwplrPkhlU02Blon+Ctskx5f8W
JDGB6iMEfxOdQIOpyEaa0+BnexP11CpwEbUiBlLHRlfwWokW8IbI/qXR1MDAEhsMYyIhb9ZHKse7
WbSvykFvAx09bgaLrge58Wj+9f73WLm3fx0Cvg1CUk+KUBSoHNNa9SC6fzs3czvrf11zVhk3Kwt7
qRcf+RGwLb9CHBY+6ObFDzYW9cp57usQ8e1XgyQYlGmATzelRyTi89BWYBUebCKqVvaPpfh7EgkL
xDWumz1xBF9PHzuXcxkDJ3bYGG4dAebj22/zb5EyaQf4dEsdkoSdCeaJGquFw9ipA98RE9k65ZRs
LLmVW8xS1i3mfMtUwC57Ewe9fPIigQ0Na9b782etKrgUZit5UNOYRZhAuP4dmZkHDcE8xsyuHKiS
dkifG5jxlZ3doFt2m1tlxddN1dVKWFyKtFkZ5kJ8HiL1CVNmDac4/gZDVy9CH/9cmICPjzUZoQFZ
sfIibVwm1vI59OIclccwUpQFzOrE6Uzfqq3OI9dolxqyLliyCRSP/DF60n+cJ0th9jiCHRxkWKK9
OxxlN95DUsSfqEuiMhr9pJzGjXvGymJd6rHDKu9IKmPS8wks4iCZIsL1/iRZC/r0/Mhv63Vo6oaT
AwR9pm3hNgL6eRlC/+IfJQ40MWEwuFrScv9xoEWjBMWZ9jldoNAymda4ojZewXMG331u/JqVhUfP
//7t1/hgrsIFDvcpWP4Y9aXdp/u/8OFGC4Zsd/tw47i9NjXZn0+Jw7LIaxafrWJijwYrvh5yoyun
XTrA0oNPnaweNhbh2g2RXoSSnofBHMrzc/sUIONa7EL3o3qUlaNbRNh4yJo8hJ6D5bdhgxs1/Ltm
hV3msEZtzQ8JjHgP7yEdikMLbbDVDl2UVvCQWORROlFOqKgjrhTKxi9YqWTzS0E2FEAQOsyvCc0G
WmRKLYLgAD3r2lZMVvAq/4ZkeMv8fMVRJh1dMcguxfA+TrF123Ws1yaDDkj45YTWxgT8faXxyiKA
VBOIudKAkaTsWvW/Phn6SFx01oA9Ag78cUs3tfY+i5TsRE2JwrEIzk1tQLdRoME2cqJTdd6S6fx+
O+GX+mrB9+ESLOEBogtTGW06D/stYfjan17EjKaDdTXJ8ac56RGGSp1vcjEoIMci3MhX/75AeWUR
BkpOaiVqwANGxmovPpgqChRZJVqzNdHf2HtX7vm8sogCw5QRCvcrDH5qAKzX5m9hosnIkbqwyIjH
A4MLRg3cUKDCJR7B75NVdNCQIxgnblXrVnId/FInDWc9boJtAWY1KrE8DOmOUuJB9iiBdxerPX2T
9Zy65VGvk8Fqm2d5tEWARdK9bHYot+PuU+wpD/CpPxvzf37535bZIpKMPszGih4/aHrodGqXH1gj
OluMJQgq+ik2EhBrQ7+USFehSEV0jytTMz4JuVONO/isqA14gpP4WsqjCpeXCAZkGTqbUL8MWTeX
7ZHaScOVfst6NYq3tJIrbQjwmPgZV6hMkgLYL9IeXHBOMEAxo5cIxoPwhrI7wYy4fk+4fcTBo1gV
caggN9D9UsahG1wl9ikNtMDOz8KNObmysJZK6bbIQ8Uv8WOoMYOXEtqdWGDOJTRUA8UZboh2fj+h
8/Ii8uC2ClvbECEOpkawG4Fe8FKGyPVsbAW/n2n5pYa4nWLgvgu8Q9aiG4kpVQp03FDYqqDNIeCX
CQq/yR9bHdy+qUaZNxr0YFqFN6ndjjt0GhouDchckP64vxBWwrO8iECUAuVoKuMxndm+gSytzu0J
tLdV0Fo5m/NLWTC0ox3PzJc7GNMAh/owaskxdkVdek7fuif2WQKBAXinYM9oiaKBeRHr8IvdLA6t
zYHFqSRiiiRru/n1IAuJBwdYdiVM9YJslGdWAvjS/SAhMDoPo/n10BxcHnAc0GSUnjeWycqhlV/K
YespoMSGwjFfjhEc1P6WmfID0O+G3Kvw0HEbTbqOSGEK58S+Px9WWj95aREn2imc8ny+L7NwAENg
sBk7p9QE3BiiDqjRsHZFdBHORlZ8gr1ZdRg3nryisUPb5c8Zz2YNHeUsnjx8oN8uqXR4NIuoFhuB
xR8Tk9LIDdwQvKmyj68xevNx9DK2jikrnTy8tIgWShQoY4zOcpSrgtccX3Myec1HgHwIbF8fX2Jr
3Ld7iEt1NO9kF+o8VSoo2HuyE83chkVWqYZ/N77BPDt/WftLOW0QKnzIcohcvZbpmdntpnNtclph
1e4WSWr1Oy/iS8XwsRwK0O6lB+UZFjhxpHUeluLN10sNuGTPNwWDhwGpKkD9tLFcVmLmUkTLZlNN
E/iOe3LEflINRHvyCNRwkX3cH7mV5T7b/n6/H4zI+Ie5iIFTjiGaMWtvS+q4doCRFoEk7sGBJTwu
bJnHviEJjpXx1HxwJvJlhdedyn30iClqRBYsGT22spNIS1zhhfXGjaFbuWDBXf3nu0klKMFfguAK
8J430IJhW4Hug5pS4SqjDX9lOHtuJeRX8gv8Uk871lMZVgIqJx1EtCrptAKq+z/0SarVyZ2Q5/oA
Kbt+6t3ehRHd/Y+3UliHl8zPNxwkivbhZYXT0nN6K9HGgePoh6hzuu80Br2Lzc222nnMfllgX61V
3+6RXcExUzlA8dBeKPAaVMmCnbGZ7UuEuY2797yOfnvEIp608tgxU9SgFiunrS2z/aTVcVltbNtr
99AlwV4uYfdEGMzH4A3gOcroNGCNAu2R2VJtrIXjpfAVbi9j2LYl7UkPwQXlV3KFc9oNUh7YFEQw
AJ57CZnT6Gb7Xk8SddSz/aZnzsrpfCmJhdns/+qhJlwC3MqcpGNqKUYGEEFsSsSo9HJjWa1EDHER
MWpmIMnEtxAqIRk+0bU6ige5ZVQKRoX3p/XKCWupfpWIVAUjO5fOfRPQ7orSxxB82xRSHirTKnCC
yMZtcnVSLELECDOhqZEQ/qT+YYh0v3prJV6TAMBvgxfqmRqeYUZ4/63mNfnL9P5HwOorQsIHELBm
kc6h07RwmvQPPBoHyRzqRL//kJWPsyRb8ykjC7Rfcp7PhMybSIpUSwYCLEnVwzu1SJVu4xutxbul
frULWT9ginbyQo300OPGBA4nz4mvt9ASpjrQ3zoHslNeqnnm8JPedS9ZFerc1mpb246XelZJlutE
It3kdb7bw9R2pNUMyKvMoNEoCOgvDGwnsOTdaIDlsTN+IOy3wd808YqU3pg+X4Kp377pvGt/i4p+
I6UKuPzA1VZX9AmqTEH0fnqhJSPkPDIYkw9Oozwd2uIQN69j6ePQwGtM/pxGpl/mWpeUj/2QaTyN
zs0y04pRupDE5kBmVobAgO20kXKllsIDMEsAb01wJbNEwIaZdMcWhZGStx6VqIwFKZSGoeS1lv6M
rXl/Lq1+4sWBJ6K5qBxijDC18132M7tCXeFK2mgmh8pmzvk1i9UH8rjxtJVVL3A/xzJS+ozJOnh/
tFpg0yA49QbqvmYwc3zAuAzfkOsF4htUa3VjsawA1XhhEcpyxpfhi8kBk4zub/Za18gkwQadDQB4
Sh5rET0awQn+z2o5XTMiWKGI7vQsNpIo80RpOpblFVgSGBVgCQBILIoGfMAnVKxTMmjgv7WjXsCH
uGMyOCIMqhQafHsYG3FjDX6Fjt+m3+KIJUtxM0lcDw8gvwFuAuWUiTcnwY6JhEzEVe5AqqyxLpGi
adnRYsM/MXUo8uoP4OBqkHxM8VubM9YY/JWTp4xBQsvpeUqteLshTxQ5tqCDgxmtPPixFSOrD7Nx
XSD9LsUqF8H2rqGc8hO9ZJ5EFHJoITvyuVUUlErRZy78C8qJVoRArYWUmmbPQ5XsO8pKFAMepcAp
aRGIOAqX7SVFhhGsIaKFt883SqQr0iR8pJ/TiYqkMm4EwJBp5AIYnbrAF1VHwvZWOiEEa9RGUXMl
qi91yEQcxbYU+NGToUTnAaJWA9hgBDlas8er0r3cXxwrzar8Uo0cYUIlPRy8cbrs9/BNUcz4s7Ig
3hRs1sLeW6uoD06MrLUW8aTnjoE3qypIKqvlfaGyXozkpXmhZuuj2u5Cra2RzARHozs0IIbIGxNy
LWIsRcwtw/DwhsCCQkCOs3eg2Hf8cTLoGUUUP0ta06ARHk0mGkP0rYvGSr8Xv5QwC77Y0AFc05ES
LiCUr8/8hOICev3EY/RUyHpQHCfm2hcfbW3S59KH/bI6yM88M6h1kz/BjxnmWcFH6086h6oVHZld
vx9H+O/qKZJ+wp6E4saNfe1KspREExb90BSHIyJTu2UwmQrBmACUBswCY9TBi4KufSilqxe63EqJ
rM3QRRSfiqYYYhqPBBrskpiBI9r1aet6unbLWyqhyZjV8NHFvaBDZ4KF2zd7gNn7KDvdO39FmhwQ
fDAVd+NOuCrn7LO7VIk2nWA+O1j5bqvKtZY15heBfBQ5JU/qebGfRZe8wGvIInvGYfTY7XbJMd0j
80EBi5n+4fFT7q9Jgf2aYb/E33901DIPWUfDwoQgJVeeVs70+AyH7Pesa885JzYSVCEhozIxVEUT
GAVM+8wxl0gI3Cqq9arO9nkZ6CyiYHYe/ZMcmXl17vIHAq9v7DNaibIDrBNVDq5PwTCcfKBHo3T8
E/qt2wTjoRJSW85RnScF3H8IgL0sMM1xjQNQhcum4mtpCRvKqNpNfoMsTG8ESWD0YF4mocH56JGl
mwvFKKNaKfDm7nJTYRm9HHgd/gEwVXey1Evact8rDyW6JDnagabNaDI5RM/bkfGNZpA1in3Dlqc3
fm+2cv7WRg4tdBqD1xXkF0J4SHLgOQET9fY9zeECkyQvowI7b+kzqBVbHmDhO7Glju0mhsP08ESn
JtUgp57LFdGSAFiEuItUdjyFfJKqHFMcAtgIG/LYQ+cU9YU5NbHRtIOLw5JcObDLcnlBfPWDZAff
zqeOJLoSZ49COFgFz7+ECpyv6/Q9HPpjM4QOo1htARJok9F20ygqOgXYmnhFVAGkxGMVjizJQFDi
o6xV61xA4OJEI5vg5wDEFfsSx1bKuiT4k9etzoMARMu8GhIZ0TdTpQ49rnyHVo62oJtz2Yuvtcwd
lEohViW1YmpIqUg+upQt39u8TIFlKeEQkSkDRhA0LZg6UUOmB3BXdKgAjh5pWUsqRnFUu0rC/7Nj
RWPkO1XgELzQIW9kCqjQVPUcilXwLOTZE0lfm6TpPCEWLGYQ9LyLZTvhx1emHhM754T6OQyBplf4
7HPK4Wfc1wAnG6R58MNj3z5W4jEMa42ClUZhjg04yZ0NLwGc6KUsPIWVFvuKwQVWzGjEd8cshUVE
CotFWWlRoXGqEIat57gc0aP1x+dVNjpx6MMNdyRwUmI3hTtUxxpH4TD2Na4tdB+4p0EFMy/sVbrR
QWvF1A0Rh0U9pawB3gJN5PGtR49ay58BpE54GxdRAOBk6tINXlhD0iJaQqUhgS0ZcPLlND++0dMe
HhtpD5VkResVo/rUuEvocu8DGpKijgIU2kmewosCw8YRnRx5cejjhwLzVnoeYfwslnDxfBDk1sur
v2n5d8Ca4yuYirBvxYBJwnWXugktOeafUK5Da5WEKwk16BFPIPejQ/CrWw23dC3EGmeKa8afJv+a
92zuSBl9BGzkmFTMHlbcRgmXL2dsgqeWkc1ARD5xusTMIUVH2NC/TnG+w2uMPWqTFMA99c0vJ61T
mt1IB2BNKG7P+QqM2tkHbuQv8LTlrrLf13YKK1wq1CluSHYCQVICi7dIMxg2ZQBZYWrwKGBVYD0R
tchpjU+euDLUh5FcQd/uR3zzENa0pWTm5aGbplKTJdqROCPtUmOIYbRSmekwPXUlOrth9dYpFM6i
6hAc2pdkFDGo6bHr4aFLgScVdkiVR0BpwBqGClDIagwKU0VIIhPXM3Rbwkinvw4MMSsJvugCp+VS
jY9Elw5T6hlr0HOTFKgvuZdRWQAw956S9A5ZFRpQbQOuUfr8d3i4QsJIXQAkmlUsEgmKWdJ1bnMh
6B2KWLyUBX8q2NH30uCh749t+bchlQrn4Wa04vIq46uLEbJFjQ7BPlZHKuaa1NJaze1Eyo7kzNez
9jCBTS5HpUeFiZMi2R/QcapVkXL1YS6sd9gNOUp8YJsaCG0qdjHAvVUme2SelMBoG7XyJES2I43U
tXTqGuCd0fITJme6U6nkFe3FsvIAxxW6e4fLuqBSkGu8JopFjzacR9CmS0StSTTmHf9lOTmk0QoY
ksgq02sMpIwoCMBGHSR3MTr08C/KPXpSg/SSM6cIzKvMaHCBCUpTZnaNf6amzzBFb1v2waTgXsAz
RAKFPW6Dx64KbYokjhgmjw0pQVqPc9aqUzdEoaOsU0vuQsnk0L4mKHAAHkSrxn7Vciw8L2KtbqtB
i4GhBZZTwJYmIArOKMddwF0RyaMRdkojkEWvAkoJgbBTcL/isx7sBqnQBMEO6anRsrzAE4Km2ZeZ
FL0zD1VkDoLhJ2iSEzV2Ls9Cb5lanCRZ6KIC4HaQNEaMVEweI6h5jcqhQInQwBOceoHVJ6lRKRlW
itK+hkGRHCCITk76mUyAoqBf4lLA8SAG3NtpxFhrcnjUkax/4ev2ODSgpQNIjtTHaGSJByu5mAWu
DE52ndEybsEZVGiUHGrGoNo0eK6saGEfNcDJYNTeovhQg9Qd41rUo3lxn00OF+Muyf/laLTo8/qY
Hwj9mE6UmiMT0LiSaDA1SizVI9BRllB7Aa8HIRrqyvYs5IeiM2ogu3gkAmCMmsIWq3mYzh0EPqS5
oIcx8ys452UGKN2yZLQRTEb4x3FEPMoGU0TPds22WjMOMKzWW/pVJn8k+D80uMaY0d9WRpBAC2qO
OAXBC0SzAMQzTq5wGsuaDGMo1bUKHoXc5eZQoYrdPs92qEYF6UEc/4ek81puHFmC6BchAqbhXglH
T0qUf0FQIwnee3z9Pdz7tBGzY0QQ3VWVmZXptfj+glCLTWU6dc099ynNt2J9qRhaxOCO4U5lGWwI
yn5rk/wJxvexRgf4R8HhWOM76Vu+pdpH22hOdHnk9k4g+abSe0NTcA+ly3O96LuIb7SO5ItgCs3r
pD+mxB2VbQsdBT3niGb17HXep7h2eJHcUWKW7EI++6ZUYi81jLv1FbdeUq68tKmjGeo26vIDVlT7
8fHwQXStKfMHEkKbFaf3yh+56Gu+C5Cbfp73GF44SjO45XLOYenHxry2vWP3+zzuXXVugmUYS6dp
m6MODmCQpC205tL0R1W6hVp+6NQ7AdLlErLW3o9XLZGurJw4DQahuEy+DCaYkrQ3JOJPGywm50nZ
iNlJrfQ0zY3G9VQaZHRW7WFQzcqx14XOStmq0cdgAhkNwqSpkjuaPZqyWDX9pZiL73Wk4Kem5qaF
j3gZn3i7CkRk+IsYcGHq3GHVNgPoP6ClfDJrzm+2owiYgu3rat2LxfLVkrFSNYK4mS7z9AFfvGlE
58h4B7bF5KpkMC6VcGL9aOc6uuxyOdhrQzwxXhwUtsS41VPns5FIfiRpsmABtlQQnyzHH2VoBlJ4
l4EMQNs2q723zSdSTgM7Ugk+fbzMLAKFpdhYT20b6EW4r23rb9EizR1T6VqUu7CW70pKflXCV62P
TaDWE08MZP61h3ZaA+uGkFzXrY1tHhB8N3Qha/u1LHNgt/gjjW+F/aXKb/36JhbaOq/On1biAJTe
X8jvwWo63MV4VtIKOKqRPk+q9juyGOXIBGjg+zagSisuTVKfqtFWN1op7YyaN1Zqt+boq1UgF+k/
YTZebPdY6D5oxWolPJ5w1rY0vCk30g1r5zM5U9GhKYvpOBkdYYJlH+/iZd6PBPps2IJ9HivlZPRL
vNXk8bOihm9ZWrSDqr0ra+qVqf07z2SsVqkzGm+pQfuOZB+cPbkS7U4op1J8ZymDyVgQGjhhlTI2
bpcj31qGPd3srgmlQ6mk27gOA2JG37DvOwghBctEizOWyZ9mE4YSkdGnE2pvWl/yYtKk8doZpLBz
W6KSqMozxfmgoS7u2uOafiX2p6xzVZzNzI43GQe+HAn1xLQ/82pApk7vPKnhKhln/Gmguw/dOhPv
zCrWJrGH+Dj31rYNtUtttkcd0i2qi8M629h1MQy0oZ9HqVspJY+vlreiryDK1+U4R4WfrImjL++y
ML7qmTFNKQ+FwoECcU3137T7jOmQ+qImTp1NAK/RdW8duoua9I6s+bH63cH1Wlp5k5TnGteRdnol
E/VYiPw69xGbBhZ/E3E654F/Qe0WYkzyhaZNe+/a6nPR7G3VZW9lPL2p4DOzem2G41zGvySDkBlK
YhzZYuMSUhfhbwoJX5pNWL9EJIoqvIG3nlwrzkLmZfWZG7aqPLU7ZJDQir/YQZHfbMYBeo3H2RX1
vrfVrVKS+Ub1bybeEhLEX8yh2TUJ126ju4uEMlS5T/KLsbhDyuaQUH7VfPjQpx9eQpd5jPvDCYvC
a+PUDbPZDZt/hkncuPZbjd5qNseFRq6bkqOiyRup/zUsaaOQSl2+atZTkbiFiQs3UHeFf8MMlqqV
n5qeXu1QIdJDynYL6ySNsXDHQaFOlasaH2uc7xerem0S1ANdsVVlp5AxtGaJJtdd096b9InavzRy
uVv77EuYPCQnYQ0j5ckN2zrxRPISspZafsSaa+F8IUtHS94W3xCMre5EhP2Un5P2oVs7uoR1DrIO
JEPZJxPZHl28N21fb6jUjCkHfR6u62SdIpwm2DeSu9KVoHv7npYWw9TRcEZsoPoMz1R6ov5nXklO
Iu5C+wiXIMU3vmXPOikiT03PorkbrC9ZY0qgJKPd6MvGKQO5xQSTnLY+8xtzb1Rnbs+WCjOmRw1f
OvlJxVhy5vzUvWvJBJGQ8Sgs17a+IrxoWpKx1Z0OBxnel9cYYULz8B8uVN9c32ZW+rrc6QGdSAFQ
djUHqjmHmq+HJ8smp8xh0qnp+HrJHcxzrxXcRYe8x+12tc8WXbDIGk/BSAlAeGgzV8kGAsy4sumy
uyLaRUxcmp15EdOCmnGsZTi156UE9O3deolOOMQFXc9EMfd7qY99W8EzM3kACQnhQo0X9b8haaxJ
vvjNWHHHVZukDcYoaPUcJ8jXVmBOExSKZ+YhH6I9pHnkVqlGb5y4hjxfpsrc6RF8u9B+5AgXp6Ld
Utqv0iR8KfdDHBbnj5D9jbbMd4vsaca+Kv5Mrp65ZOzwFODSMN2pKCs3FvvOMDm7ofkyxW5EXF8t
966+CrY+yg38Uk/qHDdAvqH7zkYvXzblLxFGm6Yy3opup8bnXvog3TuQJkIqLLbrcWHj6Vu9S/6t
ZZ+UnM4oPNiU2rFiSS2tK3CySk9+HtaQTMumOTzF1TR96o08f4qw6YAqrUHsJanytWkO0rL3wCca
J44z3yAdOuyZfFV2pdPqz+KsRWWLIfsk9nk776coCVSbTCRjva6KysZU5vfLuCuV9mc1jOREC/xi
y1G5RWriYHX00mv1c1NMf1HE4CbwIQjD2Az6uHyuLfanQst+lhfb2MxGzPSyhKT/Sk+VujgdcdR8
Lldehm8rH+MgCpU/yVK8agh/luk5a85r59RfWvMPjnBg9YOZZ3C13Mn/GThzpWPrLcOjgTP7Q/Uu
qeRUYOOGt5sVPMgWi4lMnOqEBT/PlAjNc5Vps5SeMvt9da8SfvqNUF5Et8lrJxaP9YQdJ1ZUXpLv
LcXXu8gJW59MISCGpfjAn5JGsETy6/byQQGxqxvC4Hckhdn2taiwhvwzvpWLeNM+pcUn3FsJlMFV
DLfu/Dy5Delp0DsH5li/9hRrPXIBK9hkxRc7joOsOrf8as7Hm0HbNl1+GtJdifXm6JRp0OB4aV+0
NDAIz0ZUXJpeQ8wQU3C0l2h0qlcDN6bweWxUbyg2Y/YvMfwQ1bmyEycNJWK1YlP4babZJg+hPN8a
tta6baodiqLepUZACDyrrlP/HQ+umuzC9FeK7+H6EvX/xmzd1YrfYuNUu4x+JTBh1GISvCHJt2s8
u75U5sp1ipwtAgPL9jRya135qXW3x/Sc63gKG/w2jodO0EFNzrAonTnl1ch22U2rIybQ5yb1qCVL
6qol3lFpfEJNHDRdfBTW0bjo9RHHTAsHGmQztWv/k8aGKduLzLcCZKK8dONOWUmEz6Dq8dtqDObw
Q5vuaRMk9t1lcg5YqrRfC3tX6x+xwgJiPj0b4p+JQW8KwERI/cRlVn6IlkxMyfBEcyxKN5Z/OhW7
3/LbRj9X/NXjVYf919gtrzwcMhUdgOOkFp/gTH18Cetdo9/K7NTqxwqnUCTgBU6hiJtkyaPoLe1O
UXc0BGv1U4ZeTm55XrgmoF3vYYe6UcGq0rl/rCHiCB+Phhv/UZJCogln8Vp2gmvWHySAFrKbhxPt
SM2W2T96PLeptwpeZu9FtbG+KSrdW/WrN37UvOTGTuA/Ss49CR89mx1YGveaPV7Conoi+XWj1TxM
gurlZzsMCP6MrVc+i1k9lTcRv0XzBa9haX1tNTqbOHHSpDzXPXM8Q7URF0iZhsCQ+XDrKXwvpZWV
acJb9J3AZC2rQW4OuZ0HZply4vHWs10lvkp7gYd0iXP4sWiqN4MqmdOEqTHDbP6mV9do2VTFU9jz
yp8MxplS8A0gCZQF9s/klS5OZF2X7GavK23fCWZ9bC/I1TameVyqa6m9NuFZp6GtYMFyXwvdUd0W
+SFhz3rQAA8zH9wqLXfdc8U9iDlzp/LKMtfc6tI3ja9h3RcSGG/QfHXZdmLx17xrZL/JFE3WBucv
PpcZB5NMzJnyrxRbwM1NXu31xMe9hPBA2/SHX06ZZHu92MKATnQg6zUxX+vyd8jvRtM9gbejQtC6
Y907IuO7++BnLdPPWWs3TQtlaD4jFrX5+jpb3sZgEXX1NBefS3JesdaIProy2hTaUxoGJfN4tDHt
VzG7wG72OW3BwbRAK3eosxyTm2pkEAMEykkuNN+V5mAgO8riw0gryz1iOG3H+35MqfuDwTivcKes
kgs0REvRljs6IIblhPNIqh7vQjizUb3BmR3Uy2aRzfZDal10F9W/Kf/oWkewU4R7i30pq9LBotcA
K1EOXQWOYlwQMYwlaX2BmV6ZnUqVsmnkG1N7s2grQqdaHRlFbPfUYMJYUDz+Mv2qVdcid4woiLQf
3c5d3XjJIidPd3EbDGILyUEZHk1nIs6hfsU3OM3x+5JOS3nryCCvz0N6jbt3vQTAPXTS5I3sDKT5
12zvNPmPjq6RIsegS1HpY+JDtrLClrnSjAbHaRpSMTYl7zzdi0w/solbazeF4tZXEfwJnw+HE/LN
9E33M1VbTkodu2kbWOm2bWleXjqC4broNzQORrhfEcHGrpkH40+T0qphfcSavu7FbzP5xbOrdhf2
hukFOwY89cUGcT9qxEdbjCiASzJnOaEEBgYoiZTumih38/YtM0iRLyA8DulA02jupO6+WqZjJPsC
o8CucmRzWyJxJmlDpZwG5jmbPaG+rb9a8q4SRS8x/L6HrMlzLxulIxd8+wQjulHpmtxYxQkpiaT/
dMCtL4uwwLY3BabxLfdoTqBw70ssTJISCyMw/8zC6w+4kS8KEiDgxRcqkBli/aZuVeNfNn+014rC
Em8TDE9o08JfI3+fUAIDZeVctcLR+tBFozMatOfAjuAfm6nbLagldfMz0k6dwGom86eYhzS/qtOB
NyFvwAgdjXW8xrW7s9wj7QTsdVXxngA+mNdxdrFN0pgjlTcJvluAJEuN4Y4zkBhiDHNjNr9VeJ6w
lbZ34tMAz4lpm7eLdakIjBw2hoXvwNskVS66x826/DzwwE9kv6Z8lOenGUkRo39dBUvn1akvT04l
uWHndf0O22o5+bLGXZaW7jzBhMnDkzaGm9W0gijCZ757KmdOGOOnTrIBKr1LWj9Ho9fW22bat68N
WcA4zP8xe4ZIIcV7hFrR8sLbgKD80/wbMjdWnErGoX6r2hu2fKxpO+57+IPBU6nRv1q6V34LgXM/
LnxRKLwh+rL6j1l5Ei8aNgTq+NR9aEtQ8RNp3rqsQJXPZaRs6UGI4nSY4sPka9VkR0OyhXmCXpo7
SjK4DNMCzyHIHpAdV+8l0u9Kwk3p9cUBsN5Wf+PIzbvvJA9AWkkWt+ZXRTp0rZvN21AOGPiMP5GZ
TvuZip96uAPyErW9Sb9UWupbVlq8ZPVD06BVQQHynp/Dudm1xgkee5MvR0HVlQZQWL/WwAdnoknv
Aw4A1pP8V1XPjBK5sRVRtWnmg15Rpmfm1p2Z/WuUH01/fuD/OChxs6nF9T9g6fHKiU16TOIt1jG2
o1db+AFUXDLAULx+G+lOJtJQfs35yif+8MqCdHYDb97AtZrhTb7Bm3SEHBpz0Myven5LeafiGhdu
PF6nZ7Hr63OtBebihrMPWoIgjDAA3KsL1I3MMpwujIGCVt41is/7Zs5fA2UhOva6Z4bOEAVhXbok
Q1fTbY2xPDjYzQ2oePo3RI1TfQhx42uXOzfH4tsIxtYHqp5YefhejUMaEmtggCUMTkNTIzV8a8ub
Dj2TvHXS79o6Ki+OucB7HB5BBOKhY3PsqHC02rOVyh2KH9wezMhLr2v7rgnwFYVKiPX+ByZrUral
i64Xb0QvJVH+g1YgASCor/0mxdrWD7kepNk2Vxyb3pWIHAtbrj6wLO5oP2f05RYibl4qttkQcDSN
wgfhlkgxBE7Kfdl+i+9Lz6RewE2pzhhvdfOsIPNTT32ztdV/E7+47kZzV2ebUnoP69f6XqrhPkxf
YU4eQ489INJv8cfqPrqTANJvZ83R8qfWOCgjxVxhbfnVDt/nGFFI5fAl0KspNNqr7qZQYtzEHZ2z
AUM+buTxYfaeuFmFtpv/2isdVf0i5uIwGwxtwp94tzLWUDfSi8GyQ/ErNOWzUti9zcHyZogMtqta
VaNyHJbS7Y36ZP6/vJPYUJEAtUyTE5PSVFV3Qf4BmyvGk9moHxIAxEbShweHXRVO18LaU4YskGe9
yECJSKuJupdWa/bdEu/UsnKMod62dfgnp/WXPVrfkpoEDdTyJjMSR3RbI8v8YhKeaXmqMVJYNmXk
C6bZK0ImBKQbS3Gr+EeNv1XUCOohtAJGcFJ0W22n1IcHDBe7svEHZV/82JK2TTTcqtnZqy7NbWgi
b1j+hlFzUaB0FC4w563gb5Y1T1m1IZj7JnbwPfNH3WsVf7X8EqpFH5K/2dirUCezNXyWwmMYbzpH
WNMpazAv7sfD0nOICzAxlfUaQGo1OVfPdvcZ6bKfTvihNZkfmdkTEICfDY/4LvV5HB+DPUDtTJB2
3T76ZBlffErQ3M5e1HC91usJTC1cx0/FuiVa+lSFu5TfrevSs5BumHK2GWUCh/hrHJ+om9PirzY9
1lH/i6bfCaV1BAKwocHHgsJ0FXGYkC5qJANEpAc4XLWPphdmuH+gDwvAd3+dom057heQWMgqqAQt
erJL+At4np2uHFYDyF316oxbcN1XCzDRbl1h405U4WRwLMMX863EqLrdhIZXsaAZkmISjHK3q5Zz
9WOiucrM8Qq4DEoxjldp2EvPa38kzoIdytH81K2Ip+vmalCYW7uO0Db8GlilVBf1Nmu7IsP0bkfI
3SYjFp5bbxx8Bm7Rvgj7GbULPszICST1pvLq0yfzHU3CnaNDSpch0yDg12LhQQZhFGEkRXr2yG8E
vO6+c/NzmLamultwKiKua/4Z0QQWEHiXkbtcDHRrhZdBE4czRt1avO3GS5G+2cZpmc4ZLCtAr74X
PXo7wN3mEd89N34+JKD9H1jjwJ7caPJoURSMDV/H5dIot/7P/skTYzMknhH+q2cArCS5zcbwqVAZ
Fv7wEL9X9T1HCWZPh/G/3N8p8SFFtd6VWO/qR8c6NqNCK/GZ0T3SRuY++J02b+ytTVJVeMmzIC9v
9nhsR0/KLzLc8pAdCC62NOt9+WhAPX9lZm1wz6D+qcJf3XIym6EfrXImOzx3WT+vs6vzvGcHy1nD
WQSNq1O+JRNpSUrhxcln3Zzkb4vfM2TeXPyE1duAFarIroyAkJCwR0Kc1ip1e0H9ZGOwU/ZR1R1E
CweIIxEUYyHv1pFJAuQYqM/nLPf0Ticjf8tW6HTkLAPigLzzBY83f8f6ZhbLoaGPUw3X7o+rcskb
Z55wSw4w2vDFITQf2d3CW5rPWYbnd4T2uzzkFChqbI/pQ0O20tBsPOabTKWxQEWSOxWIHy0DSh+b
Rd/0s3tRGE1qp9e28+ppz/Z1bN+a99R2eB8AQQErlAhyS/rLyy9cyerCtz9LGk3lowVmidKtXNru
Um4iFLKFq5mbOpZd9ZqU0OHuo3f7XBY/DLdsAsnWd0OQ+AX0nBVrmKKLTTmoFB76FIh+Xw9MNDah
GeqhGb5ZyT2amGWL1ZegMdfvcEQtUb5Mn9LDCaY/Sqg02ppAzd5PuDTk3cyoVK045J0iDVXso87A
Kqi1Fw6nNTpny2eTfESxZ8tfMhRdIt6NzA704yx7swH3eMhB4G3oHxIv5MR4tRX5eyikQ9RQaUIc
Et8ssH2p/jBSrlk3Hu4K7uHjHa/5OHOZNUpUhtZx0bG4MvhyEOqL3zncF6kUyPDXcbiTJx5QehvG
xreLLGhMOByIu/VSo6WLIEARYo/HOuSeiFyDo11X/9L4nIBMR5HTIiKJ2q3VFs5COhsDQ9x+69KL
VkyIgyY0+ax7ckIik+Yd6WMZ++la0kOAaxtUqcbwzGzyFh09Th4BPGjZpc+nTa2YpwFGH2NkydHU
pyG6ETEJ1x3ZCKQ29Nuj2TLeZ89xjSPAmOstGigQE7XeZgbhNhZTeJH7MbMizDOISf9u1XdLCXgv
GcaBFKXp1Fb33OadSABc6E6tuDorluqU1pPUuY9HPT6J/lLwD0b5nb/NTJExWk+5+AlrbKbfUxl5
vsIArr5I5MfHuj+vPTZHDLv0ySGqcK6KYqv8qYD2duyDjDTLihwyVIVbGu8Seev2oeYqXO+V/d1F
0eOPHHj/U1QxRsSYcBImfXfiqOJ5mmOUX8UnJdtSgBNNYzMi0S7M7KszgFDzGU+bd3AQ1nQQkEEM
fMjdsYz/Onj4hWl3/FtF5/4nVLms+nmAWo+Y0RruRNmyPipaoqT9GPNsr1losuJ0r/KDR5Z5IBbz
UMzKbcCTYNqX4iXMrgItYxS+yd3UuautXIZ+DL1WfXSb1Wecp0FxkOZPWwG/RujmDHyU4S2xn1V1
9Od8363wVOFTGYEoaU99tK9UmMNnRdrqlrfaoWuMv23lxbArhrkThUO3q5e7RHpN1JFO+59RfQsg
pqTf6QK6ZZO2JE6WIO8ZVqrFcz/157RQn3MBVk18WVzsdWwUi3+iRS7RLzKsM3H25XqfOgppbN/w
f+bMze23MSevkg3XXq+6Xyoj/BPKR62tds3ACe8HnXvN/Df0ICVUYGWSrO2QWfcwXvbk9L1Ew35W
X01kxRUrBEnzrkvRUweo3TJgJKY0nhLYfeA0S3bKBGI3o2nxdU2O/VrVn00jSm6aQCDURPT05Vrt
hB3dKpPUG4FwtPqnRpmn6tpOalAzFuv7Kj8gIK6cSCZ1XT3nMUwuQigRPpSBzI3Cbt8Lmyg9yRr3
YhrZBcBXbSNKdTvYceg0qZk5g9yMQdyL76g1Ix8mFNXCEp+sEAGJ0EayQxW6+/ISSn6fb4Vis9/m
sncwadObRH0P9esyvjB+tunBttidaBK3RJFUfpMY4ZokCKwbvWWcynCht9iEcdroL5GeNdJ9GEJZ
lbG16YlsI0g4BWFDprBjNvcaMYFN9Zxb0qFRpMmxJM3T8eVQOai2a/W3QU9cpdwu2l234L/UIO95
G9R7OzPiF6gp6hKuBM7SehB02PdWmmNiZLTWzbmN63fDUG4RdTPqVQ8xu9inin4ZMd4EJljoYi0g
LDLdaYO3iQFXoH2KGI/KOB53bVccx2kQsFohbBfOvLEVNI3Ml8nCnGNaReiEUic2bSMUL4543qYN
TTKo6eJC8Jy6sr0Wqu1Y3CLSXJ+17stOCTnHaKQZh4roI92dbXSoulb/6NLRrIpdEg3sxg0J+H4R
yOFFH/2U+BCbtSyNSOpFumgWTrA4BZTnVKNxdugiTWVLeoNGtZijE3tKCV3nUrwuxl5qfdXeV3oQ
zbfROgjSTFkP4LT1df/Eax35PUkX0FliBatPJfBIDQ2YgjRL8dJZA/dXzFdW1SnzJSZNyfrVze0e
fIVptOqdon2piZuImG4u0NuSeRDxs6F7HVYTnWsn4EwQvQmVZWCyyNctE4DNghQrrZblDWw0aB7y
B78irGtYTFeL+Lj1Lmqs3bDE/oACYVAZLJu3ePKaYdg2ubZrRC/g3miZUjSHiJ65f9+a5wo4dbD+
mdzbNL/9eM97G8Ma7bNufwDOwrY891FyVqptrk7H1f4VFmB3wYTSqvtF7/zF4DnU0s6KvzVB2onk
sn6GW9Q+V7rasUv5LtsBkY9uWyN/sdvw3pYNyTNpiIgENd6sCFeqjHtiKiudD8GA3fDeK/JWTePb
EmZO2Fik3QlHDxOUEJWEDnfslqBrTew+52qwf8a2lr1BXixXUqLEU/TwV6nQo3KotaEjULLukQ2n
MkEFha5V/A/og7imkq+FjKSzI0rLjOwDEmzNhQHkdHRD4Wdpuh0a+xDPM0weqTGomCYI+WqOwMZq
fXbirvKB2qpKIDkbgW+ssUwP6dyAS8XXhqW2BnhkyMqTBBmnjcp2RYk4D9XnpNh+YmUX5LnnLEmf
wseCogbuNNDer+ytFKhuDMOQPXkoB9+oHwqx86wfZJFazyvSzmoybL98iHbRuTtTjL98GO+McbNa
xdZG6q/TUAmmk5TdpAqVgnbrOfIN9FJYtLRsvewZ431cv0SzVZk7NeRkLUqbmPaEHT3JjYznTj3P
pk2vU7skW4eqvlF7fsS/rsb6LzSOGQqElka5NOnSjXsmNUwwkuHOxXtZZ6+KtRiXBZobLCFnNH+o
t5VMc/PxYtZXI36TWlDqvVxWjwNXJvhOFsZ3bfCiaR9oWvwhYx1NRkEca81fjZQ/c0brI4miQEsg
KxpQuEwWtrP01o68HSKL/jo8YbqZHse+IeFox8tY/mThdzwCd3KEreUXkcFEh12k7OP3oBSLrHit
4a+D37EdIV9HEZjhU6ictbCPrxmbmxoqxJs+rz9JPU77tHuz8qDPjV+9SMgnGQMduRhZfj5K+Uq7
GBOG+2MOseL2tZP1L4mhOgb+sObk5KhxM63f9g/lHUbRaENmG82v5SV9DsRwrZrTEiN4Qr1qqQUs
f+Eacbs1YpTYHvZ25kIEAm/XZsJc6tHUlvATMsyetLVzieXJD4ovshMkXC0qEJmpu/5KcPYrFK5X
4bXldF6nXRIeVOvS6akTccVk49vYPkM6QS1PBUSqb5cgb4hObdZyHUnR/VGmrMHQxGP2NUrxJaMb
F+1hlr6Gyfa5tJ8S0fjS9Co0gfXqxG6C5paZpD/p9HpFjpxh7Lhp86fIsPRt3654gND+e1U4wJsq
T/z9oxo7iJhokDm0VdYfEyaxolhPkUIqITiFBgjUjym06nKxcuOhYlKCQt7m1X1dcPyYhdOuqqMo
n31Y7e0553OwBZvdTRPtFH+we8CB8JDKXzEggFW7jQkm37OrUWl54gKGr4vByilIR77ubfKr1dUt
6hiChNDCwoomdAWMvan0W1gGClLUjQjtkzSII7/GH6YCwM6S7VgvFvPdrrHG6ywvbLeMXVJjqgqh
XeYQ16Jn/GwwRDG6BcxB88fxL25M6xllQLMZ43K4DjGIPtf+DK8VxcriyjJ7HjZAVXqUh7Rxxlq8
mchQWPCoDP1al1qQsOeyb9lKZnFFKrdWQQ6iROM9LBYHdkVEOath7D4cnT7qGt/fZX3P1lFCvLFV
ermkAIKOtEkfqNFpJgKpNoW1adT0UkpejkBkqDCY0zTGRVOCWZAtth7zdquOEpLWGQyQRuxpkKJb
NObuMmvWsZ+X+yyBG2q63LqWinq4Mu3nRiFzzJ6fQVyz9r19TMqdGv1VNvbsiXLVaERFPWVOZZtX
tYNVzi9q+IJKPfey9KshqWN+H1qKZt3cQutJw8AaPeEgY8Fvvc3Zv5Dhq23e4+lT4XKLrZfeeJ91
UF3lVQY0TB+KoPdUQBZr/Dsur83ZntgdCOOmOZoLJFOo58rWTGL1HrKtWkCcRiucXBWGrk1zJY++
9hjuBojzcG1skFRzN7WZuPdr401qw0Jz+DIn41YLTbfIZuVFtn7CQXIoC3qTJG9IpAg0MBBktFpt
ogiepO9WjthASe9dV/xGawxK9l6v3a5JwzcJeEEeXpIZSDY2ENx0ep5tY3NWOT6oeivZLXj9NtxD
lm4qLAJER2Fsc/nfEpPOZ2noirV/xf84O7PlxrljS7/Kif8ebszYOHHsCxKcRYqaS3WDkFQS5nnG
0/eHsrtbRYtihyMc8btKJQwbe8hcudbKQOwBL5pRyJSTiU2Q5UB9Yx83MjZMa5WmH1pqUmCssSTq
lWYn976CWfBb1j2ZDTohMHldtznvolU1JGsTFM9rXjJc0hv/HiUWdHdYiC3DzfbQPTQd1FBdTslW
QscAUVFHqkOWHqxrwmgQdLCpbnqbsFymxQ1l2ZhM3hbPlSXfeqn9M8kTAmjwS3NIJLgFk7kDpMdV
kpSPtUl4B+AWmu0eQ+JQWsIb9+p+ZSGIgsGsUxARTlmS7ZThRFOnt8TMlyhvUNBONFgvhgn9Ow8N
9wfALxtY8W6q+WvLl4XHofhQRzHbi44YGQOTSLdScxD0c5lX5BfOUDzh6wibRfPmSQfKiVtyg6xL
adgnSeaSzLhJ+K8SjYu6rTeNDAlkFDvag86QFfcKpJZSzOM6WAXuQB9j4BnpafD4YoWyz60rIMh9
2QJ8C/OoeNka+nTideWPnj6yaZOhH4KthsOzVfP/U6ofJMvDuMKeaVOVLCwDa8P8o3MB8rLe/tFE
JaVnn6xbQuGcmDq4jJ4vESf0eJweoLUXmyq2xXq0C+BXX79KQ9A+YiHZ8TK72GsNTDOhlJCN5a2r
EgyHlROGBlmdxyys5Ja4FCVKZcBN922qhbp7Y3YmAJJlHCRL3FlRMVfcQzaUVyYRvSb8ZSUAi8Wc
bWwX2cQrFMC86qmIIKd0/TrTtWu66VG6e6AOOaCxWHXdu1pYuyS0F7rgC1P/4n73oLtl0q29ttgE
PJZSweFvHzKlWxrhTzb+9ZAlu8C21m61Ijn2m73x4MLZyXN6e8NaqTJl7oLtjlY7h4a99d1nt2R3
ZKJArvGD8Sr3jGVNdVvve6BY8ZBjEZd1tHMxjyZUb+TWlJ7leTG+6zC1arfZFOlPmyZG2D9MkVMH
Ny79ZTdPkn7XWL/ggfnBiydTSIHH1jiB9NLh062bNq8KolHSJjcanC5vEZGFsMepuQHxR/pRC5/d
7kh4mtVgWDmrGNKFZC3lWrpTs3Jt+9qyxD5+Pky1GK33NmTpK03AgB+ydSs9dUW0MnGytYOd2j/m
iJHUloZoujwXQTWVOUwlLudxKwFGTou+Y2MPMWxp3myj89e66m4iw/rp0xi2LeJVb+m0FUfwliK8
SSDkqZEJywxigqnsAuIgHfGmW3n7qr3rumCVD0j/zHyrISFAFLjAUHHSwTc6IyW1FDuhXVn6jBy5
RT6fgZaRJnlGv41gexigdIl/V5qvUnAnmw76Iuhrz4P6quZvFnV5pcDVtXnO0hENaNi9DX2Gtj5P
n5UsPOYBJraVVh+V3nrwRxn/gmSc5/awk+JdbmMxV9EWTmwUULGQrHIaB8/nMS0kiCXfCUGL7Pm/
ICVxHu/Ajllb7J6ZFa28DPp5RClz3+RH370jmfEzisK7xJtkk8uiCRe1Eb4ZAKfd3SA9EO8HhXts
DUpXPQYAstdBtnZr8g0gefL/bR3BAze67kaGkjrCtLWHdl2TnAgRxDNVpAe1GJzRSLaDb6i3NJqC
E6vVaCaDul+IBgauonjs3bGyyo3hTRXWa6q+WPFxFM08LiUILmoFJSuxvYMw+hcY7FlkL1oXErnb
y6DK2RQdZW7yoJSg+aTAjhfWDfMinSrhk7sDkU2fD+S62G5oKaWsgZw496y1LJZKSXfCAHZpeqDR
zLJWy7nFasYbXxfaLkooLtfC3faRdqeH/jIyNMeze4QYqzxcKRLMUqjtje6o5SoND5JwbxFD1MFb
11k33vDD8H4h9aWUTxZqGpKj+reKcRNK2rECZy+t/CD18tzUxTIzZfPW6iOYUL6lLUniMHBKuiVS
xJ9Bh+qqw6EtEaH+YrkRbrNtQRfNuPtnuC7FkEqViPREFBKFswIpcNPwnYx+OfpwjhBM9umTEC8w
/0btLadYoEF5aJ1eIoZhQ8kfhTnekzNtTE6dVKE2YnvyoUUEJdWv/RgdrHg3FFQ6vMwJ0hhphQVp
aFhH/bDyhXeQ4BoUfbg3wnyregYamd5YNrmqOuh/FrFRgDrJ28IFNQhy/7GM5AX+vQwBupMAxnBW
LeukO3iVO/cor2TjAC9/DB1NWE6cdXDoqkJ5yUfb9IFWsHiVniqrnDc2O+qaDg4A1xsVcltHNwAT
tZoTe4C011r3zMbbKE9i2OguH22OzJJg/3b0sW+BtX5LgJ17d8wP3b6Bzy2qjU3K7Ir7PDWpxtyN
5rLPrmoiCaUANNDrVSfcO9ZXKmOnJ71nkOS1PpqXesMqiXOIiXYOVSrMJUfRRD0PvIoBVtJkG1cd
XnSAvGHolGTuXuAU1GuKrttauXlL16rcqYzspqruBn+laY4eaLschFjRHuoiI4T2SAQWWexqs6JA
kpYtZaqumujn8eS+RLaipddh3yAcf0LStrHldOUpkboalfGtN287YrN8PNrSr6R/ohxOij4pQmmK
gzGvIca5m4VLyrXxYMDbFNsC5oOo1rKvvLZVDsk42fYAMWq6Fe0vTxuhnwdvlhqDhUucfTa+YI91
Fux7TMDp5CZe/ZFkzdXGnU4FfySWaPpr9C6gKMNi4CAfriUWdisbSBGUWdD0P5AM1favQPtQzPVY
VcfEuKaSSZl4QG8sFQe/TB0NRX5olPt4PJZ6vKJZ6qKkdqQlN2X6bIWPQ8k5iNZc7OIOLnsJXVw7
lHhTRaUApJzqFcvMQjoVOPHEQqQ+axC0wkKrRmtfSh8alrkxumGzRAYzkZSaIEebLxYoiHx86ap6
TZ+heRL4C0q8A60GVRS3S8jPqinmXts62XjQzZR/TEXOpSAScLZKBdAiRFQkiWm8HvKrRL1SiW/k
VT1u8YwF2J+N+CBZPYLW8XEqfHmLLN+g0A1AJY0NgJGur+r2umjmCTCXd6d7iyIlyIadrb8XU1Mp
gBERPUiwO+BJwFTyryCTzyLtVZA/U02AXyW1FF5LFLrSofGhotA3NoKMZ5OUqxrfiOpAcE1FUzI4
XmFWFG4yD6p02Q3dVV5R3NgHza4angfdCU1jrka7Oryp+r0JYVQNrnNZYmr60XOe6BtLCEbvzc6P
pZRuTYsqb2nDykQaKb0SdmxIy4H7EGqDIy2q2HfGWmwz26afHsItUtyspq7dG4+y/mEkKbwucxt4
40NYvNhKk6BbQepQdIqDOtUZ1Br6Q7SSQgiyYudNb9S8kqbz5eFLgU4j/Wt0d5HW+YPcNlcB5ZjG
wji63Emth0xMWvild++F06wIbgw72BaMtOoqS6ouc61sNrW2F/Jg4IhKCBt6FW3yorVcVwfExgR3
98LLfiDUgABAQWBJ/7JFqG7cCKPk1oBUMoypM7SvhqEBFzXAA16+whcLPLUk8+8anMqtuWoPG0Ue
BqfodCw506ssjHFm8YnC0rYGXTFbr1+6oqZJWUHaW/TNaswAIKISdSfIU9NXD0GZsdorT6Y1nIHH
il6r6tGTFPNh8u2THZP83vFao9nYCsCBZ4Ml6Da8TdFDE0UChSRFGp6K8RpqZ6T8iMpsPlY4FcCH
L6g9P1sc7b13V1AEMhBO2OXSDcsXvT6WJmKJAT1Y1yfvaYXYeahcYtQGZr9SPFr06i2ThvCrq998
Tb0qC2UrJi+IPDnmeBeZmQjWWXtTAhxTUxuVaOYBggkKx5bCsYhkpjeMZWH+orkRPkdhv3G7dw+J
su2TwPnujd0SJqViyK/TEpIa+vqWzJPGrQbavk65dqfsMacUosnPsWL8wPpIyppNEofPmoceN02G
W4teAnegpmtCz1oH82qPXQzxSUHVsKhYa2VzK7DrgbYf+G9DvVEDaSGrC2E1G6orqxyjpzxO7nz8
soibRqhqeAsSotOZAXbfoP/0ouskcTzo2bBCgwF2w3AMcDWfEWfjHwD115esYzKOc61z52G18Kvq
Ta3zFWvJaSt/15A5aZE0N6g+WjGl68JdqSBDfn+nDwRm5p0AdXUqdxjnVhITYuOOJSXtRzJNuGBJ
27KVZl5B2Cncu06nm6EoVvkUXoC6FflPJL9NtxQBajb6U5lg5Lwr0oNCXUIiEhlVavyMMutahsMX
kl8oEWbOJvpjt+x7Qgkkb+gX/SB2xjTlHB+rg9VJkybyBnQnC++LYonwFi3+MaAYOpC9PcAXxT9A
5q17T0U3Bsiw9JJ70Szc4VbBk0XasCyRtOb2spR+djXEmnDZGPO+/Anv26MxrnxbuVu/ux+UTeuu
I09y+uDohlcx3FPb6dW7uFgO3a80WdjpS0BV3vwZGBSnHmuqqMGzz17RPcrxwqIJVbdXATilFHua
lHx2rMjvk2OfgJgLZSJ5BleeRWBzHbFp2O2NaThpf1Dbx1S/E615LXnGz5yzMxYHYmBHbg+UJiu5
eSj8bWM/aQTLOTh43LrZorJN91o03Vyt+GgBGo9GRQRGslLQmqRrrGu7wOywgmWfxZa+0yZRbVEI
LD8pi89LPM4TpSISrQ62AbVnDNmixgSMMdGu6xI2lpYN60YSVKKyautaGdtCM6irFgLWvEB2pSRP
hfwWh8OqQEsy5LS3LccRA5w24B8Zu0FzN0pYbsq8WMcSaqlYWimIAASOMMmVP/WD6Rf++MsXc+GG
13JW20DM5jZXZDIPBfY0qObGpuhfAevl3bMf0QE+VQlgTGobykqzrbs2I4qHDrwrDQKiATlekfzE
d+7Kl0miMzTBoX/TWinb77ASeOT0yao2rzX1WtU2AkiICqRsXcWk6tWwF4YyM4qi3OqW7zqhb/yg
NoHhCGXu0sdCisKizxdvFf3NU8U6ROMVjVS0Ixj4VDn8VmOJazNTRZOFQZYcviYC1qtPaWZQ9RXw
ba4T1IpxW2rRPtGqu0CH8ivFD5IX7Fy4GYbkHYwq0GYiR4RWh2tb+Gt1RBCBw1qfDQ5WGy0FwPQG
75+ZVj7mIXqGbpFJV26DZfSQGPN8kh9FVIlvGqZqy+aqTUplM2KjKwoTdrepabxnfQu6TWk+m7lk
i77aIxYIqmTWFPIPqXCfpZCyMJUp08TtwDd+mRzWZbxQIObb1aYPlmZAuOIPH14Y7lIbBjtCBSIo
IwOkGyZmZ7pq7GZhQWPzlXThmje+F+xruDmGDEoxxecxCtzUtLdKianTvWphI2fBBYoAdqms1YUT
oomn+beBurCSHj21dGwqA3XsQ9i48XgiaN2hUTjjSG03HX4VNjQQiZIMpi/tgCBKJFcWqGEJwbQJ
oBTBCpxp1AOTOF1UenHrZum1GftH+iZv+kQc82YfdpgqNc07RJpQWgvp2osMB8uNH4rr79zElOeR
jziBKJ8ypD0Dw9pHLhynsIdQ/L0dlTL5JH5lRnVieBd56ZhYdofcZibPX8cnBM+zyTLxppuhGbxg
mXjGjvq0uW4eha0hqwYMPn3pS/d5fVu7jxdeYHIt/OIFTjvsFrovD7GmKjtZ7vKJIKqW+0H1Q6iI
BtUhZciL5ybqkMYapUFE71NzfW88QVlJH33YBxee44yHqnbiqh7Valq2NuycsT9M9rkxenZKgMvR
gd+FTkldFPGcRuPUPF1pH4I3yBdubZ0bgumRPvmJlrVmjqbFydDrGOvi3WV6rowgr1+A5cGWvoto
z0ntBnlt0sS7Vtt0ysZsXvoao4OKCSYVq9pGq4gaJKh/FLG6CCX7F6dY5a9ZvwBzKaNpzgqwB726
UY1hrg5EajYvVdz6w1PKNly9aIWyDuB/yDYi89AzX/zugTMU8ROSzLlAYebmPa0nmnVoSNtYr6DX
4/w+NkS0COeZ2Bpa/GRmevd0JLFKHM4KVvaL3CKrTNdFU66VqN6mvgQXSadJK1Hhr5j8QC22Kn/X
xyjvNKq433/SM90y9dMmqp2fVK3nF9rO7yoJJnhcuxqOlqn0HGQyivIA5OFXp8IW0VuLNNNUZbBW
AxsevY4RGFp6/1ZG8QTex/nGxPURj560Snd1By23iNTypreIWNTMre472wypwHcKGJ4NMQspUkBB
MB7Rlzaici8s+N/z8av1cmI+2+ZRnCWpPNJd0r+6dpKte8xWwezVeazWUT2TV/Bl5NmTNEcvCAF4
tu1md40jZiDuc2/14c3fEFbtZQjei0vDfG7pnHgN+kJSK8nytCtPbdcYb8kQV6TiB775P0pLneW2
BubqLcAjp8oeVF2osEHYIbvSSDbwpKQkE9eEnNuGGlxLPL0ucPF/DaungIQjwabVOBb+0VbitQV9
vfGwkh8onXW4ssqGeoC7e+ze5PwhNnb9hzFMN7BwIRvXSXobao8S1o/5AoqOdy37WHFNnIeD2glU
W08tpMPU3CLi1ZsFHM4b+k8vrDug9tF/GIyljOdHhAfqXiJKaxyLuJayOutk6z3XCjR3OE4oLhej
jpB8mXbg+CtcF28njSjg80dnQeBBTzmnXY28197w1cuPXfOicdhwIDPjk2gXU8Ua82sKyX2OeYG0
hWVain7W4czWzlwMrlJAHaCy7tF6oiZtaFcaZzNBcNOuqceg4qu6jYkZUhMdJuuxRLvvcQiGG6f+
qnJWNom9C0eCZmojJJDu1dAhWfvNMkjGA7pLjk3fV2eybLJ6vWNcegid9MdY1Y9BuPcyiD72dQKn
EpeFENyrWtTDplJ1yKl3Qj007jsdeur+WuuLhVG8jukOnRTl98cSYZlJt5KcXQd3KKQ+CvCcehex
TyjFXakHDXbi4k7N22PZpK9qZDk2iZxCHJOkJK6Y72F4Mewiw56THgXlosf+gAyasHQmwlfVpT96
ny99Csd0vs69deK+VPIhJTsAi8h1gSEvfl4qFi1wtdZRzFaqHTiYR0oOGnzilKeKuhWUWbiGY4g5
S07kq9H5TXsaUDggQwurh3LYNulOhTZRQuCGGFiEaNmDkEPBaD4ETnSujIZT7+aG+mGOQBx0/0OY
YfXHRt8nyQ3WNoq3sU18f4IF8W9Hf/cKcV2E3M97rtTgh/D9xyhdp/Lczh+i+iZPVUdpvVuJYDZp
W3Tc9DdLxdxvkMtUmr/qs2gGozuH19kk2d3361k7Y/r/ezv9dBw1ihqGMv5qe7Mx8RyyiCuzZYZ1
FGTwOS2OARmBouT8pwSDxxDZfghwKhiuPS2YMCdqU1XwnjbJXR4PKx3aVUKB36ejlqAvkgd3piyb
dVcCSaG26cocAAKDKiug17N5oQXv167SmnkSFdVSmXpWELDPfegL6WAi0sj3EMIvdBWYNrZ/34M1
Y7rtpxHSYb55CpA1b67CyHiNq0vR0NfhnHbq5O7aVWbGVRbvDXWWHUg6yP1wIWgI5T+Ge51kw3Dc
J+9C56czw2ScxDxShrNgMPAeEWnNY3kv3VIdmjxTs//wBieRTS/KLtXx3NjDPhrh6h3MZ/UeTvz4
YlzwSD4TAGvGyXkYFZIitJBbeC/9W/oWfegf1Y10S0ZTKyvxVu+VS3eabGW/+uonx1yihJaqwTTf
dx90Z+Oco5QIf/lW1bEGn5db/725YBh8Lt4+MUVvcHWN6QilXrkRIHcgcYiyb8MMyjAL/H6Vi6/n
sP7bHf3THE7lKUiJpf6KMhFqJYwASwzioMZiV2t44UxUOirleAnbZZ/C4cijKyl4c3FHl9wROlnv
JO1hhKksvUcFOHgQbbyK4lMpLUW69SN2WQV0OocDX4E6Jq1jJLajQd4NJrVBka5cSpDkgfj8RZW4
9eM3Rbnzw9YBt5tzppbKvsKuTKsAa6PguUkPGRRy/DzsmCND+VnSp7Ppl7b0mPtvSiTflCOlxzBx
Wh+OoIIbtB1SMpAaeuk9FvpNS8fvOjlA+OhzGjH0P/MA63R6MjSUbwZ7K9lwjYi4r7r0rR8f1JKy
kZ8cyh4RDZkoldqQolkQ59b8+0/wu03Rv08oxIB/biOcxa2whxxBAF5eiBzx/ZXal6ACJYHr3iKD
MOGL+KT7Y6zcSPo1U3BV4DsMi6rzyxkUyV5Dtx6BmMfuviusD0lHHZPUk5TvJWfuyICSoEAtzTr8
G2Qr2OvsfOQwKPOiBvq7Wc5RARQWuTBxSLRRqopi/76TtnW8l8S2Tba2qUDOu4/ha8RQK+PqJh/W
Q1gdW8oJsU2hN2/qVUzZb2b4/o0R2G+Za8wz8atydy5kURlxWFLfUVFc5HV/E/Xdq+a2a70f5hru
K32M2bzqHfTxZ59utHpvjeOFYFk5l1mdnANyDeRimBVFpHrlS1gYorr+Ieneg+4hVdq6CY7C2B20
FzKOr/dTXZ3+/vOaStNugDwj72ovN++sMqquqUQiGEmyzMZnP00xiYktB3pdhEGesIzj91PpnAW7
OtmAf7qzLI0yW9Og7aSqpIo7uukyGsw7qSEwTGEFplbvIZW8NuQaDPQ9KeRFK1XweTtgkwaUOwM8
teVAXNpezgURJ9tyr9uurEZ2hsNURy0M4s5cfnFfsLUOqTXgtSI0JIZibWigUw7cyxxC+Ltxl98E
7Uv3IJELUDR87Q58PVyBVuNOghPFiofATkRBbxPceF7NEm+PtRW+AIriYqvO7Kf6I4qvYLHzuu8x
HeBBbzjRnkp6hRAKvBE7StA6hpn5Dm9JqhbRtsKpAAk1Te9WUNXrFCe2WfET5XQpz5IjZphCX0TV
DW4oo+9BRNyB2acXGhb8bhT1xR6gnhwq6qAU2Yh71BWu8EttHW2pg1xB3Zz5tKuWZveCXmP63NzS
tHXuL21YlzOJZmf50qTvk0leFznujMhyDZA3/ZaTzFFZOvixzHWgoBdtgYpuFc+RM16jmzjEK4Ld
K+yVYeOuqD5u4lWzbnb+QizRbl1Yd2dDyJMDzBSeW5oZb0Xb5jka/5W6km/QvmIwTXvxzsGnaWFu
GOZZP9MdzFHn788PnhMtiUN2yMqLCwepMkUyXw3vdJZ/WhfB2EQ927dKhzjKnA5ylfk0ROYMeu4c
J4FZsPQfLqzBr+MDXT3ZzksQgCia7uXupbt0Qx+E4/CGo/c8XfyHQJx6sp/ZNcyTUh2sK9eGlV5E
B6FC/0v7SL3w5c6k8r+t9j+NVy23heijzrpSpElr2dBapwgzDNmlpR0XF3vMnNkdfnf3+XSbVLNL
/N1HQAzKq3nXOPrwwPEDz8FadiZtEqqdIKy2L0U7Zzbm39Pj0/2arGsLN4Zl3zZ41mOFKRXbBKQX
FzvcWjonV2lxkl6YCGeit9979KebaZRy9TimRAc2tBrlFw1huXlp6M6EbcrJvurpZj5EukZ3Hs+6
aQs0gLgxfj+Bz0FLysleZFmJyEy/AQItMyySopISfuTbZj1HsIGvdm+OxkK20Ofm0HmulZ7ScmDg
akW3AH+RGD7BIw1kcdXWMCloihrkIrO9WT/KDYRkFReSAfYlzXHwYpelYGdWqryJhS/vGiwqnL5G
L9MiHcfdKhXPuoopJK19XVhtwWhbVyJRMBR1XTy3Ytn+1eBqO4/zHq1ArGcYJeB99/1InIkboAn+
uW2kZucaja4k++EmhA1JI4D3JF+qVBEmWv8c6hWV6+/v9fVsoXHQn7eyXD9vUolbZaGvbERaLuHu
ak4/UVm/v8O5NX2yGVM8LkfombTJqHAQwpqcHXGOCcNMNS6cYmeSMF05Ga+gNEx0SdzC16JgVUIw
xMzcNxatBV/PUCx50fVWtVfb3L0O/LLZxgnCPHxpQxRh+eiEbNMXUv+vx1P//Uk/rT5/SKjWW2bP
LCwIU4OtgAc2BMWFz3VuME92YMnUzFDuveFKKvY0gVD7pbAxvLnUXeTr40o+CSCr1tWzXqOfQRCX
AO1Y2Fb7VpUX/9FEkE+DxDpI4gIq75UpML7RZftnhaurWnWvcRteWjpntnb5BFNAIeuP6ihzk4G4
vwkhuidZuw0THYDI3wl7vB61wZph1O6oOhya79/tzL4oT9/r02cvMMQpClftEew9NMlzFl5AMKax
+SKAkE/2W2FRMC4Lrusp2yidnP8gkisIQ/2FOTr/2bOf7LtmUDdFmk3PLlFOF8sgSi8s/XOjcrL0
S+wzrDLhypO1Wx3ddfKFBlhnloF8suAbWp4mrqRw4djBFXlQHMjQGP19PyBn1rB8sieWVed5ksrV
Dcuf0aHDVfGyv4DdnfugJwsYHlHvhdOT28hSZcRNk5A+vRX6HJ7n94//9eBo9skq9hPXG9sY9o2u
ok3XqHSbuEO8kWh/f/2voxnNPlnHQdqNHi692d6Eze7JoztTLEvd6C0OgLTvE0xU9l47hgCQqViV
fn/Xr0NpSBN/rjA/hhs26mm2b4LmNYs0A5xeS1ZRjANEFjXIMrD9/f5WZxp0avbJajabJkMcNIZ7
pELRQX4YE9TTc+mmf9Bml0Dcc1/pZGXnQSByGqWG+1rLSDnSIsDmthCvoQVdNUfgf6lJ8NczTrNP
lnfcB7aiuRVOsfDukQLFwaPV76QB3Vz1o/XzC+DD12tds0/WepFIsa5DSd23sggeCj78zrUzd/39
J/l6SWr2yYL3vdCzvbwM97q3bIP7sL2W8wsr8tylT1Y7xe5acvU43EvYiCZWj6XvoigvnKjn1srJ
cu8s4lOlZVSSR4zcU0RfmLEpuB7OR7xkL+2zZ+4iTla8oYUtDNJp7Cm6tavyFxWZkIYS7qzHB+T9
+09wblWIk3U/CKVuh5i7hNhwlU7Y0rUBg4cZYr1G2rqoG4oLO9i59zlZ61FQR3RO5k5wjyHvg6Mi
8BXVAlv6ki4SF17ozIcXJ6vcpjGuG2VYTw72Uxs/x3GFQ8fb94N17trT33+KB+rEsN0+SBLcFY4t
glysu/06uDA8Z1b0b0z908XRiFWaCvN9r+/xkW/QwAGAH+VioWcXdsAzi1mcLGa9btq2TblDUz9i
lYaE8MKjnxuXk/UwpLnI/U5CVTH2mP++VYhK6ws70JlZY52sglQquxBKTrQPVQeTDBnbCvzmJi2D
U2DCd6kH8JmxsU6WgR7nQyqsMdpnmLpJ6rUWb76fM2dOBOtk1sM900szaCKEiAnTBeDR0ikKwDA1
UvXx+3ucSZU062TSawoIjgiDaN95IV7jZtoO14qUNpCD2Y4UH3Ry9CafZzsLF1D1uoU9ptqaiOU1
qoW0Vry2u7A3nhvIkzViG67fpGYe76v+WtKvaIJ0YZKdy5+t6Y6fFkjlD7Eo4iTe5/hM2NQNkA6g
rp81b+6PCpEtncsu0U/OvcTJSslHpfFFUsT7EFZ6YT3W1YUd5NxsUP98h0ZJx9E37WgvRmml4yFT
gpUHdAGwLp2p07z699xC+80H+zRKTayXUp5yh0aipUCNOcvRlT7qEjtWLXS+n2/n3uJ0vXsBlCSD
SniIPrvR7yIXAgPci2y81Lf9zAf4jWx/eovIzAZT6X3KRWryGFc1FGPp+fuHPzNA5slK90NNsssx
ivfjW3uvvOYf7g/0st9f+9xjnyz2WqvbGBF4vK8H08AkTn0qdekCBnHuuU/WeI2HzD/pBw30A3pG
PppL/+b7xz536ZM128vwFIvQY2XR84KyJYxIVcfKZgxNesJhj+zG9n84QtPIffqwVp6YjVczQshz
6OjV4Cjx/TucOT7NkyWbFjRrwyaPGVND79mlS/lop7v85dI5dO76JyvXbiojFR5znqafyj01+qkL
d4kkeUa58/tX+I2JfrF2zZOgtc2zwJcnhkljzJJD9ZIfpVsODO2nNveexXruLuAQf3+vMzPVOBmu
UJJNWbhytJdSSGrWwtakC1c+9xbGyUj5nasO8XSU+hIOOJlHp7bKIKvDWQ4WZCWj3Q7oTZEmAL8d
2jlHqq18IcyqOdRVpq+yuM62bJTu4vtXPfPljJNR1c0qq7VcifYFfWThp/3wHoyJPDZDZ/D9Hc4F
0cbJhljJHcp1mhnu0ze03rANYzGLn9Q368b9QUrw/V3OfLLT/uB2kVkyLRXiveUDs4JiZ2V54QXO
Xfp0T8zlDs47zy8DsicWLU1D98JTn4kN9ZMtUU60oUT/w7oZmWaphLJfa/Mep8iucL4fmHO3ONkZ
M9nCHmJso32Lmxc6eSw9TBD9S3nYuctPf/9py0qadKCfLnFHklAe2w3BqvMvgC5nNl59+h6fLy1r
NS0luXR3g2U3DXVKp39J7r4flnMBk36yxvsiMCTRQbWhZ2N/3x7hvEzdoK/rn9V1+7N6vXCbaZJ/
sWvpJ+s9LgLsLyJegv5u9I4Zpt4RM2zMlFVAMYymzdqFWXpmIesnC7kPXNsN4K3u4R7gwWXUmA2u
OncWvOWXDvBzK1k/WclT82odtzuiA5/2tjRcQfHDVr+wyiV0azz+xaXy4Zk1d6p/KJqkou0yw1bU
OExJ64ZN//svcmbCnqofQlnpR7cA8G8lrNxoqyw9ZxhlfX/xc499sp61TmpGGwX0VY3zm8wJ6Cq3
v6/8v976//bes+M/p0z1j//hz28ZtmqB59cnf/zHfZbwv/+Zfuf//ps/f+Mf++CtzKrsoz79V3/8
Ehf+142dl/rljz+gng3q4aZ5L4fb96qJ69834BGnf/n/+8P/ev99lfshf//7X29ZkyJPu333giz9
618/2vz6+1/okT+N7nT9f/3w8JLwe/c0OENhGlT1y7//2vtLVf/9L9P8mylsUxWmrMgWPADy4O59
+omh/k03ZEuxbNVEL6PZLIs0K2v/73/p6t8s2zZNC84niK4+PUWVNdOPNONvimrLwobcqJuQgv76
P2//xwf6fx/svyDXHrMgrSse5o+Vz9U1S2i6rSk6tmTgjifHR+t6Whob+F2oeVktOx2HSl+xlcl6
3lh1hd9cKBD8Off+eT9hyLyZqeBvcRrCq2ZlpzYup4skKsCQaDA2OkL639SdyXbcRtZunwh1EQEg
Aphmz2TfmZQmWJREIdB3gfbp/50u/6vK8r2uVcM78cCWTGYmMppzvrN3Ev+nwMIvq8AfPygUYeR6
wCf1r40ambVh7YQypDU8A2nK2qEvjq2fIrRLIC1SM3NIdSuohzV4IhWLc5FHXsPwAT23//CF+/O3
md/FF4p2Nm+vHwa81b8UQnw/DaUfoNpEX5yfwlYkLyoL8UwuKwv7vz1+f3zA//6B/nmF/f1nhXyQ
msFazXDUr9WQGdxFC+ws2g/z7LCct+6DDQDi2jEq34TtzHVl1vTBkeN/uhj/UsL454/miXV5hR7U
Lv+X3TZzTR4INUYw08R0w/SoeWSP7G7VVLOXwMylIRQKBe49Hvt7w/t8LBjhfOnngJim26gYTnxd
vv79G/J7s/lfm9sfv1boMjDlecKVv8YYRFNlo+MH0T6o2+YQ5kafKm9henSRIEhAvDB3hNTI64Bl
ONC9YSU41TWyLLVb/BiX0t//Pn/5xvkihITg8z6FEc/CL1t7hQt2Cuxlfn9dOMZmeavIwGYded6p
nKarOknW4j/8zL986y4/k+864i2+8G74yydjy3JRcsVQVc+IhouCQIGqIFn9/Sv7y6OnQs/Vl6XO
1VLzDP5yJIrqPnRSTNzaNJ13N4jRGnBm+VAxBuuU32enzKOrUVa6OdV5iUjz738+Z+ZfVjMWlQhi
A49f5Hva+zUNkznMjXdoRA/N7CoPv14Ou3vjaelKfA398DHK0P06ryQdWmwer37uiu4mWqIWgUTf
1B9EJovPIrlM2BSmDJAbuemwHjByCfhNaQ9yKFZUbhhCcoy8r6Qq7qcMBgZkT395KZLSbV+X0KpH
CfYei6efyJ9+Fc323unLwWUoljjHa8bseoNIb24pEofVsASwIpaOK462BWNKjsn7DhiHDBlpbkdK
ZH4nZLMFxx3dpJQj7d4Zcjh0KlgBdkmLPCLL05S3eIHK36oAXVIlXW861rI30NacuoU63reBUvct
JdPfvFqnYP7my6Tu3Jdt9K2EoQgLF8cN8s5t1ziaeKqpEOLVbs6AS98DSNw1QsKRZH5P+D+5hPrL
89iBnTitbl/0D6YV689yaWQN26M031s3mZ2DZwLfxRFW0FoNp5R8NSY7KzZ8K2nxTIuVXydfc/qs
YrN+TaXtHSaTBnxcLCSky7upsV9yP4osq0bJFWqe3ezLtDqzv6t990LzldojuiUuA8sS8mOI9Izr
6mZq2sSi9GIx3JStl0bXbup1Fj1KlBH6cyJALtkqwfysjtv7ux7ManlU8eg7pyaQDtRwOSy3Vk8+
9r8etXtjGubZGHsJGBSPm+JUaE9xCoRARQK7txDePa9FHIkIAJT+UveUCeNajT+7OjJgA1gW1dkt
g3rWJGMKQEU677wv0kNvxKtWk3kwgVsjJS26Ek+RiDMyamY07rc16iIuqVNXV89Lk8biOtC9iG5r
LaNUH/l45gwEIOOxbwPv3nxMAlswv+lOfQgvtWZtwCOftlRX1gn7gAD1xiJEH8fzg2ZPsW70WSVL
O23bOeaps77lQhBmmkmjOpjoJw25HyNTdNL8nBczlBzYmRfmALs9LgwnYh5l7kdCHjqUDS98XSKg
hxEjRPu6b6w5rkGhCH32BcbTfvZQ/YLWhpHS+Vn6IvRlNmpZ6mk3RH6Q79rAS0CPppECnxuq7Bi3
MyYa8NuWUT9GFTpMQ3Ne7IQt2jtAXTTy0soMVyylDq/Fj1pgKG3hWzBPa/GRer1ajlilu+ywzmDW
GCswxM+kyFBKK5iQG+Xa5TPjHx957DFvyxFByHceV2VvFlNV4toiP6zJy0dIK9ZJrwVW06Ifv6Ze
JXnARz0l3+YqwageZHOMQVuACjuOaOO/RFrkxZ5T0Owco3k1GWWhRuFU9Jue+eykxvKwepM7Ez2G
NnJZxzA9MG8dowzzvHXnlhNNt1knszwxiwq4LyiQROa6QmucDbZR0O8veOmq1UiKegYoCPwOTErv
i5h3dlvlwJogdQA8V2OY6k1bTKixwGugyipSN3xfkzS9K+TAdEXTpC7gCLhF4w78bMzAAGDGH0Xs
y6sppbfD9uWLm3o13VeT5Z53LNYQ6UvgWeenU48Jw7/dgp+lTbLIbnqnSwBwJYI5yinzxpsi53zA
eIlu3dPaIpXdpWUSqIy2eBIw4r2k8Mi2fGjQKGXQ5s+VSpyPvlThPaBXZCjOKsAa53UtQYunUWZ3
Xe2nv4ViRRgey/CykMV5Uz8X4KEIE5s4BjK2hhY6oRDZgrujsMw0QLV+WRFGBDdy9S5KCeuM8Q6O
C5M8TdowI+jFTVMcerKL8zGsxmi4Gf0gnI8OZt9hE+WwEvZ9VRRv1VjIZVcu3cjNI5n0sVg855Nl
OQKTHicOgUcjvR9RzvF4y1GZwodILabSxPVGlKVRCyCu8r1qzzIs7HVaQek8dfMKEZ+8Re9drbo0
9ZmhgS6g3yVZbjZ6NX5+nJyg08ymVqhS5CAdid2pqVYEH7VnbrwGFzeUm6p5Wj1Gli+8BP3YqYjx
lwrM1nCj+lbdNuEUwlDwY6LlHf94Bikx4AMCTW8hdFbZTydoGM+FZogaRTdBeM3tvgtv3dTXqwOf
qu0E0ISxsM31jOkaVVw6j9BmGkh+pW0IMvbjAojVXcnwD8UAFStl9SP2XcSQMrMQquQ4NamHI4Y5
yE2mKl5iHmfRVbW6UFIs6aibGnkBEIW+Tl3MuKZf7rVuGvd6idsgfbNO0dU3rU8K4q5ecwObsIic
bjcRg1lhByCor+Q9807TRYvOOsnwSyrKHDe8N0WYvDqbjWhUPANfzpZ+B2IinhkO591MMh0yy2oH
8c5OYUdMCJFW19T0GoIphVvY+dxNqRnevUAGjNjno2epqMwyPOa5KK8Aj3bIWabWLt8X3evqXqiE
GQTbOEw5+LqtJ6Yih8oFhiaadLhvssKNdxOP7VvXsO9t28mroP7rtMCZM2fTc9etyfJqTVDNt2Pe
xs5DJdP+QUNxYjq1Fcxi1qUT3DpdXCAMplKNLdmUafIcOU4CDHot25uuVhi65dwxMLSOTZGdGQpK
+u+xnFr8ysVs+veuYYAEVqNfTQ+q9fuHWKO7/zKINH5LfafITgWk2H4X08MMmNtSDM56hq/8Ww0O
A1BN7ibpIQQXx9EwVU9WzLzP8wAA+eDmIoEShvvvfukirCv92iQsX02U0NtoLRRm0S3Fu2li3DGB
6FlT4jiGvhigxQAFzpmIoWUVxpijV5d8bj1GkMwW3UTf/TQbX+d8rNS+d6LwgW++/AZrxSAwcnqD
kVktPxg7Xh+jJkNV5cRe95y1htzGmq7tXRYr3VwnczYXn/5YJ082UmuC+aNg/HwaLvIEd2RDojdv
nG8gKzjzDbkuOIXwysWXqbKK4Hda2u65D4x7m6mQkSfr+PQ8RCc7C6DLQsozssAwWnh5zIHCNeVj
6o4XmEKguZubRL+58OAd0IwhBjvt5QGqcT8KGI8J3a69Chb29v24aKgVWRkBsOxS1gIi7h2BbGIQ
uD904mLSxU/jhLuRpW5Ca8oyg2kccTCumzgtTnkGs3iXUInAdSfJT7DWe+a3Iq/4dAkxTS/O4KFL
Y04t/ynCRCAyWkoACmO4vmeDgkYcsOWBHbCG0BmfEL9Q4mbuq0p191HXiwcLwErxDu4ZRbA2q/nG
Va2xt8nK6WzE4jTp7jEKanhUYxXnCN7aWdk3noc+/JH7RDG/uG4rhyvOjqA69l08JhxUM6hO2a7s
/Sy4UnMcTYgEdBQsp7QITP3B0ai+qzKafYwserArS7/womd4cspce9gtBOyBJXIZti6rOD6uITFc
FrRCBh3Zds7ZEXtklbifgWzCAnKUjnmrbeFKZKXk3c0wTl+dNU8Zp5+G4dVJ26m8iziuAmyVHZT8
0kO3Z5YZrHDnLPkrrtTZAxPh4UDxFr8ItwHn13qvKGGYvRaFYmRusehSXAFfS8XA2w8BXOGWP142
zE86/gzXueniTzegHYhks49uFt7ACObf7A6bLtAghtwqLk9LkGf5EagNXLuhLD30Pmmgd2vne1+T
rne+sNn4FrxmXMCJMlxDtnmTjl+1n42MbQUXhHTYp9FymcqHxFUmM7uJ51cGcEChO3vQaunNrqoz
EIhtiMstaR3ClUl9QSVH8CEeK0vC67gUGWOltbeMGH/igl05R8UpAAJENtk1bqu/uzwnkIUbvuWg
Yi09NRkVMxtUsiI7kuxmP4K0jm78WEfxtuoCD6lYvQ6cK5tUAndqev0I4z5vTktkQ4hxWtg3b0m0
PtTTBSkc5KlWW6/kaaqndFz3yVCLT1tX9PbrysW4UmMxz04SZP9CdtOu7tk6jv+Fap/nn2K+x3fG
Gv0zkBmvAPjuAhswi8TDEDQXWlue8nysfqNuhrDJL7zUJDNXC0mPn6K/WPF6hL/82KSN0qPnz/LN
Rnqe8Ng4A7KS5SIBWMtU36y1wJCJl6cEmx55A7f4SUzqNrUG9Hppw5kPIPd7CSnG7RkFDVkexv3o
tw13JruOKFQmczG2uQxjzJGESbmSEPXBt2oHLwc//Ci0cNKDBBnq7FMuxu4mwZH8RinEhHtnDrjE
FnXCE9V26ejvYurTH14mLkTvFVrD0VbD+GXMcjy/1TSu36o5G6MdjyrM1WXJwEy0vVzDC37NeMfF
ulQAva4a+pOsZFv8KAOVVN/dIpyLKxV0bnAyQIGck8mUREyccLo+VAFs7nvWJzVuA/4FGFWbj3+M
YPxX1ez/Z6n6T+Xt++azerbd56e9/Wj+fyhqX3p5/+d/y8Z/KWq/rt8+87+WtC9/6Z8lbe39gzqa
VpqqpXspQlMK+qOkHfwjQuQUuFSaXC9ylfxXSTv4R8C/oDBE0doVQvOf/rekrf8hQhFEoQIh5rkU
kf6bmvalzvSvgp+KQs2By+VHXarbFPZ+qbDZHjmA8RBelXHKDcWx7XF22umY6CXfV72UL1x+h4d/
e4f+L3XXSw33zz9U8aKp5XPqFz649D8Xv4iPRDrzNWyaoWQSoIUdBV3MKpaMWuTYdAtwNbe5JxOO
FoXpEbWZYhb/VQnu8tJVID1FlU/4Er/Sr7/FNE9tXbjZibPdVQpQLZaMtSWrvLh/y6+lXF8iVLl/
/9KF+j3u++dXD+tAS4q/oSsC8Wu1Pe0WZ3GCvj46CGVeh6C/WdCfLE8jc/JQd2JvflR24O4Vqy74
kdYNtZaWxXerBcKmTZ7Ny/fOzpP/FZWRfOOEjQEvzVZPvc6mykivw4FqdkIFVXcyQSaL5yBXg7zh
9IiJpgV56jVldTdG3ZAe2c65zDqDeqA6fNf2OS7aWLiz3NUyqKfrOM3t1lkG762CW7INcJXQBCio
dPHZtdlVVUZesc3mKUSWkrByX7ayy27g2gR2TyHzV9R91WdO7xQUg+MjylZXK1oXpART8hkpNwbj
6aFCnUDAMcEWHeWaPzTR8BBN5i1fLPKzwjqPCELiizvaPlMRbK8Winz39AhgAarK/Vk4JSiCsXqG
m6GeE79wTnFzAdC64mJD4odkOpMkEqv8qNvl9+vpvWpXSGUGNbZou29cqt+dwiOuUSp5jBrP5diX
cEhdLnJDbunc/m2B0M+B8jfKEpCMgtcQeIX6ZpfwnJTgLFsIXVu1iuqzCVXwPRybBtbrPLpPY+K/
lTrr9ih/r+egGbLD5KhI7dN2Zr2vOBWfhoK7yu0wVPW9r/FUL+XYHkXrLJ9r29j+ijlZf4Y9NArs
rFGTFA/D7PQ5vlgr74EDBj/rIoCFqYo2xyKn/Ol+8myAq8Aslg9lUf77bBbgUSYcMn2O9DDpe0M9
LtraPEeV3NQV23U3C0ZKkRKU7ZNM16l7Dvig5lORj8m3IXL68bZtdc8WX0XyrChtMjMdQcPdW75o
IdaShdTfOk8gmQiA6ltnxvqwDeioDtcJzrEX8vXDk8mzEmq+QwUCNMaAja8GR7830o065DNpafg9
M1kdtUlhGUG+0E8yN8o7aVCW1dU8IrU45BBrv0ezHl6LtUJMmJQO8+kQgUPBgOwYuNioh4KDfp0h
kgHLI9S9P4ULxlDPT7kXhaVZg53v56CAeY4n4raiYyffVNwmDrHMbQfAgprefjF185Rbvwl2UmXV
V83SejEMNYWDzKzJxNFPDWYZRS7/qqgr0byMFkgfnKGF/bcs8g49wWDxirYjfMut7uhFbMfegVSR
hUZVh9lmdbIXA3ke/JG5eZkip4q4OzmcLcuSRWVX+CphZiVLL4g7Kh/oaZgxWA4erQTsGqqtt8YW
F4xpWYTDGRoktlqXsRdeF+PI9xrzC6RSbkqgs0ovjPehm0m7p+KPCKULlb98yQaj+ptprKPXWeVe
8YyvJypwosrwpa3iCbK48p6jwJ257lXDXEAtb3PeY5MGcjdVXZp/4QsNDDzJZQArzGtxrKeLY7JN
35kwOpW5V91Cn4GXnmRkqVjks149D43Tqu+5dBd0ZuUy6zO7o9ftfcps5XXk+j1tEc2pNtEVftph
WWVBZDoSI1pjuXynZN6YaywuVH/Jtlbrhp6nRDex2G4iJByth6yYpmuvr8xTMJdTAMojxOrjU+E2
B0bWqu8rxbZlV7lca3knU7i+9MOH1yULOrqxmRye+yoPoTVR1HavKAjh/OWdzKprvrRejG+WStqe
iub65M92gk3SBtxtbTVH9Z2cywtUK5LTuRWYX3a+XLrPiDI3ImxskyitgmA8On4RrLuFBei7O/pD
fhxT1bwsHaO1PxoZqLsgH1v8IYXtkFMpb9J77evxQ85oYs5dVlmucuCvWwTQuCdyXV78ABNgsJ0o
aKRtUW2W37VXRI+10H1PMRd577ahCwqzX88fqJoau1mggO8dphoQTdHK2mgdOi+BWOWDU7kzZjzf
oGIJy9IAw6eQAIRwAYCOskjhvpvA1Y991HDvoYN/Hvs86I5dAhT/EZ3EXN+KJp/W2y6Oa2jqTWJS
+i4pYjGp+vReL1NVHJ1WY7yvFuro2155WU6iLfP9u7wDnrIJIJI+5EHR3Du2ZvqobhpC7fRQgJUj
cchx6M48ODs4hrzVTi2BxTKFRaPBBnOLOtfDmm0yt8M4XXfJg11S4Ng4+pjF5Rf5yrqZ3MsC89DG
SYviHJSuwUdp+3e/XnEslCS/64T9C6i5rd6xo8wMrUW2vVZjB1UuGNP6JUu8Bpw946+Heujll0pH
7Uc7UP7iEihasV91v3ZHkOjhkx2ghF/cZw+F595IKbo7+NDN+BZlEhmUpNlkDgCzh9ccAvIDVe8B
9Gpi1cMwxTnGbmNC9zj5pal2repdH1PvwlSBdJal4Ao80K9Lg2W4Yz+9HHxGJfV1TrMyPrTtQiNg
ShBAH/187no4uPF6GSMsfgQFOwWylbWsjgErDCQNn6DoVUeQo7t2w6o35xlpCP8RzfcU5nKXu4UT
3rVimZ+oLKXddRh2uTlMIwHig5/7oLFr39bHeoE6v83wbHe3NVTqFSZfF8bXEafA/qpHQsa5wPfr
H8Psjjdh5izzaQAZMe5W0Qa37NhThOp+0B9Nbk2Do3rtsT0UYkWZYdP4E/iaW14PaY0JEW8FHkrV
YWvF2RglE8uDmD4zhAYQqV2Qv6cR0d6wkwMH2M1iSICz8STFpa/IvF6ups9qbMvN2A/jd6uDe9MI
57oewm4P4ir8ShkWQqh4s763jwLHnt2G+FAqB+RTEfd9yswQ7gV2SNpzJ2F7Ady7pa2gKBq6W66i
bImuU8F5KUyT3axFH36EwyWWxTX2pzRRfM4nU12RYvZPFJCggloqVHU7NRvHsZgIq9x+Kl2CKgbd
8OpERf4lIWyATI3i5nXDrK/eanfMb8hCih/WlO3Z8cgaNFHLTp1iCJVRln6lXu2+ZkHzNHWhpD+b
054sY84Ikxif1gh4uBiqQ9sUN7Hnfa0vddqivHzjnIaGbG57AL+RPGULDMTM7+ktpjY5UvE/t/3o
noYk0btFuRz3R7ucjGvTa21FtneUU2515GT7FKL7XRGW9xyD6p29WL98N3zqbM4JoJ/EEdXvNpTR
bUsRAN9pfg5EdcxN0hwW9Ci7sKhOQ0mF3A+u/QGXz+BP76Hn45RKJ4t6HSQj80Lpxi/7bO/NXXRL
z2g40CgZTywPP4eozo9Ug772OIlsksUnV0e/uW0ZbdSS7Wcx1vd5DBuAFP+ZPxOfFwQXkKvz9zph
dSZpJI/5wux2QA/K9Ic+Kh85IAOFdNzHGCgPrY7glJQ9LBKFKQmKc3amEUj01dKITxpK+MECe4Bf
You0Vp3jGqBsWiInEkz4Gls7t3yCOIiVyJ7M6jEA3crAsFxNwFSYcCXBMWHSLEAWOUSbcLEKam1N
88DBfUZbP07lVkg7cPZzgg8rzHQt20q9MKalPrCNmzuK5F+DdQwePFNYCjNuvG9qXZwRgz1ID8d7
H8QvIkDqHo8AK7ndbd1Fv2sKt12HYJRbkP1ohF9dBaU6mpIB/Tqog7PnaLpYE7iSMV+PrSmQlpgv
clBiN2UYrDt5dKxzMaw077YiBoyQK0KXtDbHpss95BL2dp2zK2HmlF6SQQCAXInYLYYHRiwJceW3
kfsjpC/SC8KypWNOjRhemk6x0fH/OveEt7faL++UAmbah+KNk8vibArGvPZVOat32+nfsgn71oxn
KoDie8RZNu8HUO9sQwlUYR7zxV4zCAseVeIp8YrSe/LLsr6Wof+4rPqJnj4GulWqOzVV4bdgok8y
oc/Dy9Re84wOL6rLbwjB3DRVXN0YmN/LlN1Wng8SP29oWZIv3tASgBtqc3UVAObde9AtC+QhA4ON
GAmngxuJi6k2h1MGdGY6+1F39H3/yZHLMU/H6tTjxIHGTqFwWUrzHk4jbg0PKqfXRMX7Uml5hyCw
aPaQuPw7Y4YYOVCHw6FU4rG4GNqdGJ3ogEGGEE4K1lj01dFZF+9H7KEoLFPOUnQswpuhoiPoRG5+
iMGuFmMJvixqmjMJjHPtZjyhXjw8Njg2zpNZX9wIA7hL6uLLLKisq44SQKNrctSjtgdasWcfYjBE
FCc9V7n0Tg1lwb0mRbGtpxjWeb2Y8mNt3OcFRcfL4LHdTSHFg5jVH8a8eum0SJ7GjBRtmRcceqUu
drFr0QZ5ab1b8vi3THbXLVMJh6XM8GTW1YQpTNEMpBBn1ZdEqvh2ZQG/9kCp5GiLC4Q1UXpbDl16
oLp/nPhotu5Uo68znrvXatjVAgtKbpyOTZnG+epV4p6UE0t9bTPQx058TKOcztngp7TMBFwRgZHk
LBa66Rtgy+OHjhL7mCUNotiUSUn2y3jjQ1699pesPWCWvubCme6CZXZe4jWrcmRmVfBN6/kxSm30
QVZhNVwuoX5nd5NpwvYij4FwP7TDlVDuuebLw4EcUvMcue6WrkjwpvmYb8E6Y1PTtmLAoRlAY+kQ
JauXlAexOMMRrTcumiCxL1VWwP2D6Ui24MKRzX2CDpwG1jXOn7pBIZopsQnUbUhDjrLFZqRycO95
ozqVLuXaJeBKUOLouDaGZmQ7o+UdOD5IGmrIC2KEA8ZON15NDyRv0x6Bnfo+UODEuARF2/pQX73j
2mSHGR01uOyxi/ZxtDZnKOjyXFQ8rj1cfwIBVVvOFBM8Ss/TSMDq2QTj3DcQjim8P/ieG3o9tpDY
0P+eXfIPT6kdkwhbKPkDH1yxYnW4sGg7hVyk6yVNe0CLgDQ3aRv0OL9jmkvJdiJDhuBojVOOz/up
kOYS5gHH/i2M4mFED+AUgZ/s5tmi7/WdVTXhwfUoILKZ90g6vENmE8r538UkkujB79tXO1WIblOZ
BpSFs5U/Fd5OrjsQ23SDsRtoxRGI3hRFxAgh96S0HvU7LThZdh/5kFVBdZob3St7gUB2IQektKtS
dBcEoLz5uK6BIDkxKq8MUfgM9BlWKts9s0Bnun29lyGgWUcXoBC3xNlzDub3TnZGv1MdalHUX5O+
AY7W+pIQE62ATVh04YGGFaZlmEDb3k/6bRN3x6iU39l07TYijvHctQyAo+zzxN5PHVSx/jxRby/x
LUf1z7oZmwPoFZjxun2lg7FfQ3pjk6rvOwa3sxagUQZVEycHbZhxzSCI17h3WtaADXlF7wsZmG7f
zjyaLR1gwhvtcOqIvtMlFKO4UPGmy23MfS+DvjzzVewOiaHZn3qlc8vgDnfGgU5tPTEjCWU33Nja
JdU0BU67i6y6BhCUEulqXb5PZFSRjrGTWGUf06H3eDn93LyFa1aj87Jd4qGbxl4TNy13p1k42X1U
LfkX4cQZLj+VH1pf1+2+a6HlQHgjn7BzpeB5TYinFDuHiiWsusSnIrG0hvvvSjdi3lBw5Cwhooas
iYnMMUhlMu6aRXtvJiUVtSMiYs6Sj3ZH8w0QC1JULtBT8erSeNqkpptv2n5SMNeXu7n38ys7dJ8t
CuAM7/I26MaDXxIMotWwN/PSXnlVj7WZuBWxpXp99NcpPtV9l9xXcWdfHeNuna7grFGs5i4X3Do2
HFd/CiJ3+aafZH/T2VHcOA602ZQojCOiYNezDB1Qit9OYekcOuHtOuFW58IUxTEaOdoyCgQBMh0u
YlgAvPrJDaaAnh0TDAlAq+fWm9UHLXos3QqJfT/is/SnRBwr5QznPpVvjRc1VwK/Jf3j5VVhi8ZK
r+CYrigD3ax99KaebX5YvRt3HX/Sn8GVaZP6ymp09bBW+yvfX05ZJebHekJEmvJVvzdpq67SPJLH
BsQYecO6VvNJe55zO/T4W3cThYyHeNKWpCFPxRslmnhPALc9OWVVbo3v6p1DUoLGoI5fOCtmV5jl
eeilUz+0o3xSPrbUQuTlYx1JzYEnns+YzAR5wTrFtaDKZuckqjykXppsNa4wkmiXtI6DSCuhwmn0
rUJin3LWXuOzBO19LHzcF3v/Yh26SF9vkrx34EhngCSxFg1bt894fWPX4W6qJ0vMY/ziBrr5bc35
K0EWAfTRv4eHgomBcgciZzlwHu6isX0mA9ptpgUSXpQa2IRGiG7DegDPk3b60TeM6GSTEIcSkUuj
2kMXWfttcP1lM1GsPWVDzeXAKdddMMcTzVO//ZFxxcCAkgAndwNztGB473yB5mSwcXFwopXFP1+G
N27sl0CU+Wc8avk9KyWQD7gnEiVkqNIZfjwZwmYf66ZHLH7JtfL7v1DbmPcBN/yvVlGU3AbJ/FtQ
5WDY8gGFndMW4NXmmb3QmHbvWJRugkr0OInuHJMmibcRmavfFrdaeXc1BqECyxxMVv+IZB5lagyP
2jI38Gp7Lr/wvsQPuXY/k55DMtXiKkAqXo7PZGyeFjfptjBYl90CF/U2rlfUFda5JHw4SlQTts9k
SQ6p7xX7LPPfaThg3lhbtekWDvmCsgDnOHbgMMWB2dajvCl7u57iGcexrCxJnbWqrzoi/4eSgOb9
nHhq44WoPynURb8tl2Sb7oLPYY6rBy/F7KeV4BjCWft7Q5LnUHhOdzcWM/5Nt0caUCG4IBuUnCTd
kMcptu9UohBgOeQTOdUFYXL2L1Y/l5b/Lq46Sg9d9RQwLnnFUBChOwHVl/jzRM6Ua0/Mxafh612F
tn2yiDnB2OhqP6eYaPu8JAG12i+l7GYMkaG5oUYa7orGeFe07JsHd4hxt7UR6lBM6fnBKQmeLRpH
eMDk5mbKdUNjfui8b0oGzrHsRGI2de1BhWfKof9BKWr9nueBOpOLY/Mu2RbEQqy4Nz3qK6Wce6Yi
xiuncIDsUL5CCjFZ80IZoDpIOg3b1TRoFLrhphRleU2dkYho6Z9IHIZ3qZluO/LZ2xA/rjbOcmXb
fn7I4tScqiVO3sLf845dHRZmy5g+GsuZaYJH8loVB9KC5bRecEDNbX9Vso62s3ymbF1tUb69gvPS
B1Px7kxyvlsGdzjlQ3vsqooehB88/g97Z7IcOXJ16VeR9bqRDTjgGLYxRzCCZJBBJskNjEwmMQOO
eVj1a/Tr9ZP0B1allFmSSqbFb9Zt6oXKSpnFIAJwuN977hmgSbKiQzkRFAEEVZ9CkgneSoHWAQ6c
AfEFbmadbGzHizf8uP4CggBlc/ykb1KEqB0Yv7MvdV+rlpqXqeVItU4KDYjwwS7iPNjLTyIoCc2r
CW4N8KcK3iksxtdWepxZ+jxl8qTISBOz18RQfu3ijE4cTywnrcl2FzbZArE6FqZM1660IJ7UkkJ4
NAsgyU8yKlEUWrBxvBDiq+HQ4ojSWJJVgp5b6G8iiPINTp/O99HMas7iYlgBaubXsKzFxYcxe3Ba
n+4pNqMY0pcmz35N5GaSkzBegrQthq4rKOGoBZDHddU+cXkxpQpnznI83udKKJbNZJwLOTTr2tE4
gKOClBSIMikXaTXxnaUNbroKop6utYmbHb6dcG68npHWYICSprpV3A5aWnw1ON8WAjR55l7j1xS1
obmeM1jWjYHOCIg5vIC/tBs8tOtlr5n+VTTSgtXQG7+Shu2cGCh5hzEV4m7MdXk3I0Zn8B15EHFd
HsZPKjFpHS0p9aaHmMSzzh2n2oUAFgjPGaaiO8pVRfYT4w+SOoc74YmX2s6TZwQ78JP7T66y4c63
JatG42X6JDKHUc6xwhXRrDRyfGm6avpqJK6NikUREJdNVfZttCNmb53rsj5oT10I66Bvtbmjx3ZB
qIvIOrRmoB0NlZaH2LC6YxITm+oPaYvfYq6vYHnPSZxYn16a1im2XkwIDkwg3h8gmWWQ9XAwE6TY
wMO/EbUzG+bKK4QXzE7cpaaNELDyT0I37CUwJtzB4bbx1puWasA7i3baRp+EcP2THJ6BBvrLilb5
ox0ampsl1TTYm6u7zdWgu1a3yUyVjItyEppxhacboYYEexHf8Uk9Z55mk3oRRFm+bo1K3Y9tPe1S
r4WhCsl/E1SmE29sgJTrsSf721QoJBacv+xMg1mKmzKBxt5XTrey3cLceEMlrh3RUv5DpgFi/+TC
Ey4cPvZaxWCA2YuANxwb1SrVne5Akte28QtNXzdqaL67+cyphyYLrIvL5KVKBGVsPGPrAhJdb+lb
ryjvOz1qFqmNBmEMr+M5fqjz7lTL2BJS6Sqc8ktUOS9e9TohATs1fblzEU2Q7MQKXzWDdcXeuATZ
Tg4NjtVy6BgpTCDAzHm3LngoyF586B3fXgSpfxxjps92IOl52yu+8EJCHVvZyKEqUY6bWB+LjT31
zbItSEgjwnDhFNbCi/NbqeXMMDBBH5vwOlDFph3Iexnawdx1rbgbiBOBdkP+GUpOYuUq0lnq+Dnz
MMZNbI6KSJIFAynRAKvYuWD+QRYSO6raDbxX/p7/eQqYm1HyXkAHszSUviEKuF4rZ02L369N9FH3
Dl3gOg6HG13DQcIlSoUURhLkEriuvbqO9Pa68x2SY9r6w8PFfKKTIFEwjM/wopZV1+6FjE9pJ93V
bLXZu+GyVEOyq0bduSXi+8pI227lCwWHKn0zXfdGjgKE0r4mD63E8d/5MGOIC+0cb5/ACT9no35S
2fAtDap+qdhJAUlsgr6dbaZI9yldOLsuzH+cRI05fIdENT+n44W2H11Fs8yEzh3iUBo6cOPa8BR4
IYlupckII+/VyvTLdJMB+wUTPOiM7W3ZBCYefUDviXZK8vicmaAvVUUF6zOPXkQU9Msg0LOlKEiv
y7L6K/dnN3YhbE7zq+mFKlxaVulcVWwhWyo+nzOF6VM8DNHJ7av+Ky8CLutGjqqo7lihkzUw32js
fiApS84mOcbAq5i6Aa/yaN7Qv6IJjq2RqQ8wLVoX9al7cRJDv7YobMB8DeLPsyKGTZEjTzBa/1VT
mVjP+MSCEfdLa7Xmx7x/LVs9S775TGCqQ6JQbvDVqcNuwxju88lnMDYALPY2KTlWT2PXl8K2bpx0
JE0QZXB4j3jKGynuWjtDt+SxeR3qvIiCIzOiKFsGstM/WvbTxX9vMn2IXKwEdiHKoPRZiLzb+LJs
1NOfM1HEr+I6+C+uJ8EUJcgnszf9j6aEiOm8qtDDYGc2XnhOrbS5642S5kmnnRhWg5vrDnnwHXc8
alsw6BIGAMaPjec/520BI9zMLY0Q5TQlF8KSsr+DqaiQp/TgGAuko2R2VjiyxusOciWxj14etTAR
hvJokmv+nI8WuFJrdrBDMD031oqn/7uE8P8T0/6bIdEO/vTM/46adlM3VdH9ZW7VW/WX//GXdVNU
RdP+ZV8T4vn+s3D794/6jbCG1viLSxdpyFlSBkWJhfMbYc2w7C+u9CzblpKXxZoV0D802BDWpKRB
gslmzYpaOF+/E9Ys64vFcmfKbnryc6X9O4Q12539D/7Gn+JjYKpxAY6u665riT8mRagxy/HYTu2H
ShrvKEhQ9gHFLSu41adiIpcPZsZHCEeBks25noxs2hClcWx0sNzI6E54LVvvvVVCn8caGx+TRtCt
iPJc1+iistEdyPyumjt/Jp7QXskbPSb3PAUIXFhTdqw7clWZ1RHM3Y7BmsH2eNVO/rdUN8+OQoCW
5eVTFhoJfcDMXdKDd9KXSaPXfHdBGuF9NgZ7eutnozPPSlnRjmE3oHvezaYks+AiM4kejd8w8nzx
GbgtRjeKgZbdS1U4Na+kRjdFcCeAOPP2QkcC643xC0jyoyiDBxFmL0UAyuwody8y7TU0nL3Vph+t
Dxkg1q1rwvs2QjOrPdV0tTBF/XWsFEZ5lTKesjJ5iwz3Uo8WYWrocHTBLx9qjhs8nvTW0dZmrsiV
yMOrsK3RLlrCXfllRRJO7MplZEz5Vm9A7dqQq4sNqjYkiI/4uqITzfxLa6eUhlpkL3KTm1Xm6QeH
m07OvP6oU1cSJlbXNPwGUXIB/+it+N3R6rlY5nuT+61ufIiBS9/p3RU267f1RG8INzZd6FkRvsN2
wG49ytud1dX+S6+k/wRHLty0RIzfph05pF2qrFVQaCtlzHZeQ9rPuWn0HVVgHbxmqvYe6vdlXZIF
DcFPLuOI3+9MunqzZWE8tYoVEDkBqOOUqk05MSm39egdF9Gz52gHo+dLQ1nKlloRfuRa+MFM9QM2
AYGtJvHhI3PoZAY2A4fOhqhxf4/wXttFHRYcLJNo2XiBvgt6deckeb6olSF340QR0laxx6q1KOgH
vj7vAoTArjs1WOYuENyh8RTEgQdifOzc0Np2kOIXoJzVPm7G5MCWnmxysm+/psB6iyBkgQV+jdN+
/8g+Pi6dugtXtFPn2vLlIvCluQ10+5rDUF5Hyiq/kW2Gw6tbxYtAWWc88NRad4xzUsTvtAyPccl1
oyGb8NjShoesJd6oaVhFQTtWS5PikUGbwJtPi4gj5FMIErrNK/OcQIJjvNDzFC2TCtXDkZeEZ//i
l/GbNql7cpQQh8Tcg0Rh3fl5z3NVo7cw5FmjiIM8z1AFEcqsnrrV+w6fnPRoREZBcG2uaI15kxgq
kSecs9jBQig2B7m1BAnuccHSlcgzVprWB0cQhb2X6yzuIr8tTSc6c9xfA8aFoCvqSRsQt2od+iuz
kLuiKe516Ck7vOFfynp6hDubLkZdPPoN6wQOC5LizG1WtP7HtMqtTRRAvFR4EfM1kdaqGl67Ebn1
BYa7Q2K57l9I+6lXMeIHoFq5TrVqHVl890pvT4GbHifF9Tqjd6mFui061hPn+3U58Z30nt8ehnTl
da9PeB42/coRcDIKiRxNtfhDFfXKZHSBcFV0y5g2HnqTFi3hc/ovn/tfgWxwYeWpswYGspcEDmD0
5E+PGsbkS52eYo1qsV7aZUjaoMEzLtPBW8K5kTAPo7daWGddk8DSLjh9nuUWHR8Dej0iFSFyTWYn
KIgXZpmqZQZuuCwqg0l00CVCLQCVbWjA/H1QNCnefm6+yDw2D6esnnKjeoLoqS8w5q+RvJXuahjz
e6dSJVaZVn2XzA8SWvwGYppYa1HmrthTH2n4QDFr9+J3nAI6F7Nw8uqpDTkplP9q2eFHJvtqX6Qk
SDnAW+vPz85NkUC+l/uudS5+MgWkzJOcnUzJ29il+qouSCasg6JboPclR7HP0Ur25jYPx0c/ij9E
TdTy5OvGwetIdTe0YtnTZpCaKaNlEaZHUmWPJR7v1ITmtVf3JxN1y3qqOJZcK37BVPOpajNxaFwm
SCQVPaqaEE/VsRCFxODZ7ImPWOa27VWbHMZEieJBy8dlHU/VyUOAvIng0THsEhF+Xe61qcxz1/Pe
6YG697L8pdTih7hEkBCErAVKwmDltDxayy/NBYLyaCknBnqoZ6+NIEDBPeXNvZkoZy2aGOWkxrMU
HAdDWz+lZZ8ceiN+VwZj8LJtxLJvtXHZ28I8pBChdoGwyEtyXQP1MpmWXQ/3sZmsc28m3lYiMd9j
mbAOOsza+lrxbH37AkU7I+gKCKzXWC91E35M0HynGTmRycvAZS3HgP84ltFbMPKjgciPcTk+ao19
3RVluY1F5+wil8GvafFAm6B6yqbUY4jNncAY9LsHYWOFXGKfe+kL6+ApH1jU0OkuXuZ987XwXXed
YS3ExO4dYXZujpN/5w/5bZqMj0Gqnvx6pNEF8DyZedktZA0hzLO175w0NZrb6EPTtWZTZsB3aZa9
MO85jMpGnx4G71ow33ocBWBXhzRLudAW/VA/wZ4lwS7gGg1uczf63l5zxseBdg4UoitwqMjoIhNa
rdwIrmw91C49kZvryqq4BJm8p0PwMQ7BhhHGe9Kyy6gibHeaSovdqBjJoQwhCLTnrEOCyZTYQqRr
6RMBvUyVeD95sBxYIaultwji6rlJWvzhRbxtlcazM3rOwIi+muYpeutM7ZBJXmcv0y6tZCuH/+Mu
JjnfEJvNuY1Z+4g0kxmuWWDtwTs5ui4qxKpc9NV8B8OuQGUX0LYLvQCasKQ/nqrOsB4NyFBojdl0
Za/CcWUV0Zs0OXkbLb1VcCVWum4sK5Ov7sVMAkxteERWhk8AjAg8GID0ROJfmLWcmwhdrTdV2PFJ
XoypdMxtlU7qOmiMmvz1MLwhP2c4zDvlsq2HxwiZ32vVMfyDjfU013d1hA4/Svp8G08G8npqKzI6
KWoUQ7aVAGbaOCQlE0LBPstAI19oFIJriIRHEjBfi3HmunfFS1agfKNu3jZ9Q+eZB+8Rzub5wHaV
JOz+Ogz0dRlQOZp+XuzkaFcnvXCIDSgrsQ4tr95qJjskcXhIEhVLk/lpuogt9m6tq7rrHt74Ag70
WY8JBAyEcYwc3hoYY/jnkkDdEqnb9VzfqGMBFtoA4FPUcRhg28VckNutm9FblbHtpBkH79BIfBFG
fhJGfLGEV1YvUie87zTRbsaKhZpYYD5iPl9sM3gvVPIS9OjfurnEDiGIYRqPCpUtK1nhmBEB4mX9
KvTdC0IUymmbvMthMvZBBfEFHuz0Bq0XZM0ctbdA5zCzFDTPejZ0RFs/7D83w4jJwhpnpEMWSqZ2
hAMzLBqXFD2PUBibXT+Ieuv5ZrKOOuLjPJl6G2iIhP9ZxngV5Jxv88YS9Dz/koiSeVZwYcbOCHZW
7pcRydSRGND0V5xEcTxwGxPQbj0Mm+1nj/Zf0LD+U73V/Lv+6if2f4c1GFofG23RP9dR/d6sXrX5
ax1GFe3qj3+N/lHD+tvH/WhY7VkthZkOhF4LPREd44+GVX4hQ0I3BbYZDh0rZj8/GlbrC3WsaTqg
LfCWhU2X+6NhNb/YfAgqKxM7KssT4t9pWGmL/9CwCo8UBvjGUBPJkqCj5u9/sj8sC9cGIGYyI7sY
8YBmUQnAH7Fl/Ea7rniLI5rGtlRvzAi8TZI7xYqj2z7ZQqlXVJ7juinzacMJJq9HjS33swrPmXaf
LBrUBTKWRzgcYl0lebtpq4Y9PqyofLJg3HaDGe0mZtFrqfsW4HRfHKHkovxhsrmdREErVMNTqyd7
0xvJq+nk4z6rI37LxKdlhEpRGapwVTRWuYIUlO4yhzYCZkS96iEm04BwLmsKUblS7AtTEV5RE7sr
AycSZ5y704BCo6bK8SaGii4ccM759M0YzbObZ8eoit+zKXpD6mxiPJgdyT98tEJ2bXyANm4xPdfp
bISAzqH10qOmQ0SCah5tbRwmSCktXhgrIuMuYLwDQioAXLrUybIxBEI0DSibfAjXP1hMaA9Oo027
SCZv4YjutQ6L+8DpToOaG7yInjrq6JwBGOaNP35z5pM0DDDDdEOuX1V6fCkpb/ZRFoU3bjM1sPox
p7ryZTNu7bGjPKYw+exsEVZTOA2Ou50lUovK8o3joOzrNilpcu3hVpUvesNvYwL6kna0KIhSOAx7
7sL8R6QZvzALvc9HAjenRq0F3kgc63kGvhhzeHfat8/2xjX0bpkbzSkc2duqLHQY41swAEL70ua0
pTZHMdyKl5KKYgMqORzqlFCYSQy6pHOGzlYw4Vh36KuXZKLNvBOdY4bHIzxqpUEPOdeqjhDxJP6Y
YYBknK+xTV88LwlXXmAgbNZhKsz9RxQTjZ7mtXpRsUd3ZFCrlpNpHFE2Fbveldb1OC+dwaxPHgTp
hVd07XHw2/bo2IFV4qxPNbOonUzcpZRWbwY8iTNphE9Mg7ciat0Vk4ddUUZvCvUkPVxxH9rNcK2G
/KX2q3vfYpZIrPF9zdXGJaepnt0aNXZNUz+Em7rSkjWsqDenTd5HeAYry0qhocKqWzhmPRzyAuKK
NWMcXsghloXaIWR6g/0RifAh37fJk3dRSGpY40x5Ah8+KxJSvimDkoSTrh6T6LrQaQ0KIUk8Qzv+
2EYxRanvtMPCTzg34zG9FZXcNYMWrMwgv69G3rPRCz/kaJw7RDGLvk1ZdlH+IRXDqjREz2IJFDt4
4OQMqqwRZiRdWx3Da/ay/hRHISM5kBQtoFJIY24thC90zKFlmDuv6QuMJsbgSBJds+l8aa+bYDr1
kjUzSJ6nHlFWpNiucC8a46iGaLiJBAzPqcbFwEv8dKlkjcLHQ4iEooFMeoNmS0/4AGmW+CK48YTA
jvYzD8snJmZq2Y72rE0HYiiLIHxvCu8bVILy4GvRh+9a28+C13CgllnUTkFXyluHbdEUurm388wi
Mhc4yQu4Aa2b1isR8BvxZKLYoxniTsKe8/RTCqq1K9xEX3UWafKhJPNBr8P3LupPQ5Z8oI/uHtOY
mkfA9IYrRj2FQCWAkR9myz5u8m0bCHC/lIRVU1RPiRu8VUJ/dfUO0pVZRlCI5oLQb5ONAWy1sBKg
h8QqBNZ41DCu7Nhpc6CNAs46tiyUfmqU5aHVY8bvIGY3mM5NO3fwy6eWzm/tkqBzzLq8elOF3S66
iH7L79rT57qRyBjmly2E/cArhZE71iVJNe50g0VGfRLtNJe+zooi+iar/S2E4j+8BGHKQQkALv0v
i5D7MEoKTEopQv76r38Pmv/18/5WhXhCp2oQjmVh4fULbC7RecPicgDXf4HNzS+MYSgMDMOQf1eF
ODpCRzBuG5M+iaL8hwj9d4n1b26y/9i7VLgoxv8Am1uWxefhnjkTSc1ZCf5TFQJfFiuCPJoeGF9+
tUZxqML8HFfGN0SCGc2zeYUxCXwK84o2yYG6VHznXbr33eKxNeXJmPeauBbHTjvhZnXnT90maNSy
z3s69+gxKXAAZ3DJRNuPd1Q6AwfyfMIWwb71xvuxSs5enz/CG96jv31xC3lFV3UZ2RghmGuU3JO5
wpuFzqwovncJ8HyMrnIhG++CZ8J9ppXryNZ2XcDxX+CbxMFrfxi9e9M25nGAFecazqVwtAuV4g2u
H7w70Q6R1a4l+qMasucsi9/yggHtYBYILQTgRpYU3ytwvYVqeQmb3mqBvWi4ZQQ7Q6ef6LFmWnbF
+FLkET8zJM8a3NFFFUO44zV8C4zhHm05/bAh8VeozVU/W/4FZvHo9nrI57o3Fn9aSwOkVjR3Wq3t
YlwX+8x5rI0hWIZgzWsMEjeW5e8gX9DbVLW56K3+PkgiyOGTOHij/yH64i6dPX+0LvUXnse9HTqm
cpjulYhddcIUJdeMFxOnUF0uS7xqttBqzkwhIPSWMFPH8pGfzRaG6+xGG/XvCK0gddlSZMMfu5Zz
TZUDKScCzXPjslxmbvkdYRYBJJDflh3SjQWefAZbkADFqngSU10+xsH0tTf99ahrN3aqX6UxJh75
VN5pvf5NFmy77sDBbggDOldd3SFuhfPfXmvyYvXjd5Ce2yiInnMjgcFT598DSA1MSjbUD+PCd7Pv
U1YFKxgXUAUo0uA4k98kUnRUqo693RCPiONMuATDi2wD7H2d69TRvIU0tY82rLdoylCEM4eux1px
pGjRWo7eztLIZ1KMjFfSpzqOyzsQuh3eqyQqlY+JIaExFY+p3pz9qT2NIr8zCheopMge8eq7x1sl
AC6e7qMU6l1QmKspatJlOsb+YjIRVNthBw9AyKfOrfBk8xEPJfye0Dp6Aq6VX+dqVcbV98TgCVfi
CifLc+chxkUL7EBs8XnybVl979xkh9PO2o2zk4GNOhp49zxYs9tgV62d2l9rbkdSdNVsO6fc2qVx
hDAPs7n1b8zYAycldlaLsdVCvT7I8UMY9bYT2k6nlteVQBEQP/tKf+lpRtxeHNs+PdMigE71AHla
612QVXyDX/6t8eReNdnnpfXSveS69pGEcKnwVFEaN8fqjaPlhW+jTn1kGldjl+F72FuHVE92EEbu
6mS410tth43tbnTncs8K31AY3OlieIHT/tHl2k1f0loLcRWP00tc2HuULy99nn0flLjqJdDcT5v8
75vlzz7Axj/cG5lpMk7khEDX9+veSOcW4TQ7TA/5XEP4pXqKDXoaN8f2SAXf+oHazbE3RMMfA5Sf
cdatit7e/Iur+GOfODebDEilR2MqjU/Pj5936Mwr+7KsKp2ryNTaDMDlVSJ3ZaetA5EevbS4jxXG
FGB9avQPBWMT2EXAHdn680r+w89/Q/wpAHH4XtXfx1+m4vMP/Ha4a+KLLjg0dd02beEZ2Jf8wBj4
KyFNF0dV12QDM00W1w+MwfsibGO22Z0fJ7sqXsI/MAbvi4HHvqQkwVScctb4t073X5cOtYHlUUI4
OPmCL7i6Se3x89KJqUsjGGAdAyIuEJuNohZYthZqPVq9jpK0gMZXTEW74x2YMBdqDOTrpYGATe/7
4b1O+vJ5YIReLVDEXfy+nR1aUY18rfQCe48i9Z6txHNu3dYXTzVUlw84k69W6Pjf/qvW3v9rRkL4
XvDEeTL/vP48vaav4yvIVxWl//t//q86mf/fthpf31+pRXevb0X2+gMOq39eqn/97L/VohSVUlA3
fpJ8fkHE8G8AemHhAVXNS/LHap1hLx1ih/c77YOF/GO1ml9MhLjgV4hppYvH/r+zWn+1/8HA34MY
CsnMseEVsl7/YLwzekmVilyvHmy/3EoIk5llrxhsrQod2TWgUZKpbVyM/yKG2Pij6frnL0Y0brPG
8RJ3xWzK/XMJ7BmibBqzeWB+sK5QzzaW9YACb63NYz8dMpzWgwONU3eCB0X+LEzeBabE1SKj26U2
3fZ5sqqt+mAN9mbmWcTTuA4jtctFdxdX+jpFJYVf4B7U/bYv3oxMbqGrLCE4nvH+uBTqLXRRn5fZ
EfeANVPWC8Lzk4eRDnToaZ0MBW0vDl3TsDVj+9lpGJhgzHuBkeowj8Ex0e/jt9BSW8SP2OQxXrai
VzOQ7b6r3EuQpWtw82f2mwfLcvZm2UB0jN5DCh1U0We7Gu46u8XYpFOYvlXudZ868DnHu/kjoROh
ZeBSaq3fJ5V7g8SeZGLhhxsIPiuCRomZ52Yl9aa18S6e9VfCWjWQfwh0To74ZXwbUd/t8z7f5Vr8
joQ03gAPWFunV0+ej2zYnF6GkXoU4W240RGUi6mDsGM+fDKhLcgFjolzYGOBk5VdDxKXrAwfIM/0
DDR2Nuq9+qCUvcqt7Gi4oKgFxPFoXKfoLX969f5BVeDNTu8/E41YajCsdLhGVL7s+vOm+9NyKesS
kqOhVQ8Ajit9kFchzgFeOa5JnIGKjxzTtPsbgRdzZwdXoZeurSpfJqlzHVH40cLfq8bZlONAPRjV
T0E6PKYQgppCbUNE38JvVjHxT6HRrWRk7QC8zsB8Wxxi92NJkFRWpNe5Xd4W/vCYof8PQx57bB9N
WT3hIbcyETK0wXBV5vlS6wEL5qcD32ldFPEKuA5qk9GikZoXuGuuo8BF/hN2yzSVaOTtFezwFwcC
dJLKWfzVLTste+lnFlKL2d2MyrSjesbp90DqEMxjuYOiffbs7DYTzjFOB1LJhxtVlvde4EOY1SDw
Wg849ezIwH3oqmCD0/Ry9LNbCNnrIcSyQ1Qb5lOnLvjGkYZrS3YbYF1AJ7pMGQeVBivEaDZmmu1x
ej+wQI8IQP9Fspyh/3pafm5AAvd3Nj9TWCZY/68PtkuqKst7u36odO+ibO8Sw1TEcR21A/N2HSS2
N8C+cOdXDRnH+Cqoqrjzu21hIbGQw008oqco42PEtFovgo0iVVYocVLorvpc3dq+drHGdhWlzlFN
5b41baRzE6o1Y7iqSoxHZ+IJuHM25OhVuiWm6Wssv7/67IS1jyLMtLY571vsjFdRwlzULrZ+isoI
10Kzit98uAP9LG/T8ZEs8/6xcuOVak2uCD/DKFvbdbtKmmZDi7eFi7sRdJpQUjZd29EZQkwa5lvP
6A9d+Cjbk/K6JeA073CydtiFigbhm6pPgdndZGa7ioG7yBe+EtVEs1pvYqM/ZQjeoNJMy8aAS1Kh
t2yxoSi867B8tOzuxu/n7IJ3jNiA5elbB2ehu98q/EZNAYZcVYe2VrtaFrfxDK7Tzu+Vyc6PIe+f
v8mf5c8f32RKM0oxkkUcQ8xv+k9vMrV7ZstI1Q/ca5QYbCmB3AbjrEnNd2U53ni9hAMenIE/b5Xj
rbVYbXGUXGkDt5HFofLiGVh57VmEPYWMzxXTEpq8TWXhamlbcG2SazdrV0PRfq3dfC9M86H0o2/z
WyJ4bwEtNhUOUP7o7e3Cva68fxU1OJd4f/yOuLQ4JoEZgrAYCtSfvyP2SKVjo4l6CGMHq1N+Zy9a
2MdoHQcEoH9+R41/tDdSvlLuOtBEmaP9+ts6rTI1hbXYg1U0eOIUG2fhrEzwICe4akr5ADuP3k8e
q6rADIwqswW5RmAc0rzm6z+/mHmQ+MtXp3Gav7BLagyFOVEhv16MKZPAMfuuf0AWTJpjudege+MD
Cy8pt4+dazOYospIrW3lYJmi1K5vJGC23GS8T3rSok63r+PGvG6YgbNfH8LWORaA2AOEffRMVyU7
qujyfeG1J9EVt1J4t5GsvlpTcAVovcwj8ZBp3Z3d8DVzNIhZG1+bMBCq1DxWCKTx53rPsnLbBbiS
jO1JT+UK/d/3mlNb2MNNHfNLKIEyN79nugKbLRiR+Dolqgd/fDT4bxalr55xGjrDb6/wRWSfFxqU
MfuICuZKpUzR//y+zivm5xUFTCgwVmd6qs/opPGHpkIZPoPJkNtqa+au4hQ309/DCv/DO02Hyvmf
F/nr9C/3r2n3+l5Uv5Tw/NDvzabrfLGpRXVdSDoGyM7c+d8G2nhmEGjFWwdnn3/MR9hf63cDnjWL
nzIUM0/sQed38vf63TC/QPE26URBmmcQ+N8p3xme/7Iw4HlbcwtsWDNtXLoA1L++b441DaM52XJD
1gJ8Xt2+R5pWvIrKnnaNZFC00ZmHrltPZT5oph+by65zjWNlZNUtampmYsyyBeW3jqC1Fqhu4B7J
8bkw6hH9kMowRLYD6gvX8UOEyLLeG14zrBDn5Q8GcPOLb5v5XW2bmEMEYWGcZRUgEPWM5IpUJDRh
QdDvMaIbMH0ZmKU4Ff5BWeE4b1WDekNI5omrfOzseO1XabXGjQBPnijQZ728Zjoze2p8yuNaYQAf
2vop9Gvg6XLKNDDzsTmjnJHvUDhL/AamENpiW5e+zuw9spChdfQZCHLqIF4bE6eFiagJGhDfAwst
sGVvB4MEE/8yEzaefENcPkPtnkCxYY2XjrBeooaOH8PzNOmXKd5X8TIZpfdV9YH1mmRyPCD+wQjQ
zfsX0cIMg0RqFnweJYNNWPRYu+pdm9X3gKBEK0CatWSKnj7DSigMmpt0ttTzq8E8oRQmWoOoC/3Q
q26b91hQJJ69mmz3Qw9kcwlEZkKTqz1z1THdCyDIEFGyxJgWOBI+2HWusltLpPE7FjjQOOPKjhm/
MdZF65XN/CeppfpDgKGgz0C+LV6LodZN9lMv3GGJp570Ea1wUipoS7m2S7NEYe8PatzQeq2g4T9j
PUBkDbJuRmtSu/YlYssFKe/Bh2+6FLPayFYfGw8JZmk1vRKGchg+N5U3e6SGL0nYU6RIjQSPuAnq
K0crEQt2KeERZS+wQnHwko7UwenrHGA+b3CJ1k6j3V4H6LQXTkKDChQOI3eyHWBMV2dcQVrCePZL
3UbwpDm4gkb1ZXKQCUmULws59lnEeBOGAAvIdb9OE34GmDuBnavxMoVUjQJ/rx3tqD/h9eIaUNaE
AqNu6oEmDsHnIg45oqo0vu+cKNkOjD7Z/sHi3SZdZ2b+YfdtSCUnunVQa9p3iUM2IQ/ta5XHtLNt
89SL8Zz+H/bOrDluY8vWf6Wjny98MQ8v/YAZVSzOlCy9IKiBmArzjF/fHygdm6RtKXxP9I1zIjoU
sqliVSWQyNy5h7XXooeWIq2UARKk0A77NjBqgUpoOn7UFyghY+7ahb/lU6vT6aSmOm2BsiX4iC14
I4onCPZoVFDy87hGiVLQKJU2PWjTvnPn2AiXwbrpqcT6Ri5V9yBIv8K1VFKRoLt3rLvrBrYGt26k
lkiadQpnQbIRfNfb7YYqRLUDgMlbQRUneI0qLeFcJNnHGi6aXztV3vxEnoHNq2sDr5cuFzZ+zk0t
FrXTmHkN7beUecAY5qtBXUp0b/R36wYt0FAvyieCO10D/d4rv4It1FhAMYy3dFNQmG4htRc5qXXL
KWXpugOu6J4LGvI0YVXcVUN/yBZgyxgUiENgmZucDnSHs8HHfkg6iOahKQYI1ozq3i1t3Rrx2IFQ
riWP9nuQpQLdaiuEJ34dSzWEMACQCeCq3nonLwbEF2ZDeFDBMeHBHG8qrnJu43sV4KTmbm1mJpe0
e/S+umob+D5EXQjFjFu1gbvXbKDABfqatgcYx2ndSJT4bkE4Rr2uLYDLrQScE06gT4W6QcQnAvtH
smW5pmii39EOoOF+z+pyXQDuo4+NRouQAj8wmMaK74fJ2EK1GKzA7EDhF6pB04DYAEXHauwd4ZTM
oBq6nSe6W+1iobcG3TYA2+sGlUq1QhwIB8tyNc0g5GisaFYIKikm8WtgEoBaV+ALlPg2WB3gajOW
6zVHsgSbUU9ftXHfYfDxPGYV6qSOtVQxDGzwwF/Hidm+70rwDPAfNPodij29hGzeYE7Oi7P4+pt7
86oW8MfDTeGEpWdYk/F7/uDZylWVrVo2af6UWpdIaoBk1kdPHIpDmUF1m4DmL6qCLmoz8TJD7snR
w4JXdPdV3b4vqjZzdXPrfxLByK99sf3IVcggq7oGpIUj/Dm19SKCUXJVFNM10/xRSGFaEuL32nl+
Ry8pyBygA9EkbfcS/NniWH1WWIwg8kH5JyCCiwzotoKOVFzno1PTKNEgBuOqGgw74mDeE2zPztaP
T+XOm9P3+WFfPD+Z1NfBybfLl6iDSrooItPzzIn94vL1zuibJFa5/BG8jNWmh3kluJzrRxMOX/vc
xPe6VV+fYUEAQZsFaLioEfypgPpbb9RRpJkQY9Al8xvSAfzjn5fF98LO7y7u9+vSTFEmI6FrhvUm
I6jCv2wNJEVBRTUDAXD1Dik7xR40CUS8oXtQlYfPU/G3PN77f0L29SW087+Cr/Uurdr/G9DoWwb4
BgOX9K8d47uvVQEV1Xe4Z/9/3Qwc9DiQ8b4Zqy+P9Utv+bev+57wloFz6uSSFfoWv0MsvkNAZQXh
WLaxrsqaATjjd4dZhn8fSRbDEukmNCEv+d1h5lcG3vLzwjBpQdT/VsKb7PKrdSbsAgBEUs+YkJdB
uUbl08imXDnlUXZsD/2lcCWEit24e038JB/2f6qX5qXuQbow+b1DYf4g3YHGggb4Jruk9derTuv7
NYw9eFq8/GoOsgMCjW5/yC+Kx3MEWhrxRhm7GqnBeIRu2V183ZH82Clc2dU9WHejwptC1Rn5eXEh
KXKLWziAPKj+j6mDhQ7bY++pDj0GR3yUSAgBcbpSmIVdBPTUFwP10AZFkLurJ/h1qB+au+SguJJb
XPZBttjjSXKbCLEun4j6MqHpwpZ8/K9QdaHQwi3NbPOiOBlheykfjCs9aC/XU+rqEUxxh/NlFk0h
JF8hhXofKEQ4HsxDfRNfC5fnOw6vy/pUhu1hCOmBciTuM3USTzhpgeHEEazzBtSkJxD7Jp4MBBF2
8RBfw/NpL5/KwxCpHmg/vlbxe/tr5CG25N9ntuXAHeriOnjxE64d72hC/fkyVE8K+Qa3Dajnhwiu
RL3vidfxxXLIgjoglerQchCOQeVCZeu30ebRPHAcXSnoQv1Dd4TxwkcvzlUOUDp6s28ERSQF83UV
Tnxqvi1vUn8LrBs8kT4y/fSG9iynCMrDqNqQPDskE4LVhUvEgbL+kB7yg+krT9KhuAZ1+Nn6OIQw
5ga929njvYNn4Q624UyedoCt29ev6kj1YcbziqAJRR/e4xBc5U18tV6sbuuKvuiiNWK3rn6V34oX
5ZftXYue+QT2Dsy+3eLnXCK042mX9COd+qi4ax4qr42WJ9FH6icyXNRn/ew6PU4B1K6BFuXe4Eke
Uisn9aS55yBWonR00YXL7oxrI4JdgtnGv3aADBfX1QGyQjcPMld8T4PpgXr+eyEq3dWVuVjTGz5n
/Ly6YqjelkclGkMrt1fJMS/VW+malRjEXuafvZZ9Qh//7ZfxeH6QrrNP7B/emd8Y0RpkkFkf4D32
s6viLj/lF7AAXuin+mje5ieDHdBd5FF6qA7qsf+Jrir48b/Y6rtf8eKIm+tRriE5lE40PHl0US7+
4DZu7PThaCM6xDV07tMTIAzfYFeeoyZCTc0TPWStXOFeiQDUeuVjek2854i24A7+7IEmdgr7XeZm
Pqy7DsTCdE/ZWSi5XcQO84tQCg1YEj5nHuzfTuHQT+tIruIbfuGZPG+FVT4c1eRQBoWDFJmDcJYD
MDxYwvpGO0ohBRQ3CZIgC7KvtFWcjQNU/P3X7VP5MIXDsQiKBxPEYZgF61UTkhilUcmZjreCgybe
O9XteG0I4w+pr0fnoxoVTuzWD+aH5CRH0mWSXUCLrJ30KxZklETy/Xar3QIu86eDcYKYN4mgKbk4
H7fL2MfdvdICpb42eXdsJw5dRacloMuI5b3s+8GfHNOWeP1ptM/O44ez/bnCKoB5tlcb/jgPsSFX
sb88EdXbyGK6+3tjx3Ryh3jN5Zu8PtIO80UeTgEx7wl26nDwFxdnL0K3ENpZb+TNmb+zu4awZHjC
MXnPinMb51G3xYhmIQdaUS7uCzb8Qg14KCfhWF1sPpSa3uzU3ni0rs+Oxr+Ky80ffNMzb1G3hcKO
5SAHcqC5cNi5tFJ5Z69yQERFwtV62Mc9n9ZPyRWEHaC8gM066ID6qccWiNqw9tQgCUVvcQubvju3
uxyczCWT4hGGOaojHelCcuhw9wt/tme789dg5KjpPcEu7dF+SjgRJherb5NHiTTXwju0rSjnXW0o
3rZh7sCA9iFxO5Zf9iscw2xUJRI4gQSWMVygHnIFbnxrRKMNf1oghJAFuemheUjc8WdeuLoDKl64
Zr8fmW+SSzOhLslzUzy1nn7aOMpqhx4ne3DbsKSIwDPp3M3vXNPhDpjK0TEuUp4EhRQmZ+ZVwb0r
OIBGT+PHjNl4RxOYv3ql/aVyKgfuLBvawmBiJg23Cc6HNRyPI9sQWLS/b1mQgO7ifjQDPZh8jmab
tIOfeD2nYu91/hliGZbNfkjyCxdEtEO3gDfxaT2Q/C4yDzGGqvNNTDkyTGxh8eN4OEf7F/ahzhoT
nfJy8XFtnRSj2Xo9f0avW45mMHo0QTj7S6ygx3099yG8cPxbdGChugVKFbVeHVosCZlh8mh2Fm52
//LWk6KcxTK4324kx1GguIgxSF0obdyNVZlHfOpkOrODnum7kbsjvHZ0boaldcmkcYgrPtaLO2dv
+PVjfs/3M6+y3Tmxp3tiMPgb8wmXn5fxBxoeF6Qki0PY15RwfX4AxOa1XNL6xGNxGpcN+Im2/OQu
hnnsoT+2rB012FydmQNg7ehRyXOGhxvbufgVjxO5StfyU/asq2L4zGDg2a77QndFb3JXNs7qCDyZ
/Xf7nMHvxsOEoI+zgyo4ByNpDzZCgeGEIdGluZMjaF/KtUcags0OiZRdcQ871eiFZMMI7MbRfju7
qzT44xEVPJ8PMVAcMEG8Q7D3pUcbA5NXRduvULAeVqaj56pNnj3+RBAHzUUa9QdYPJlwPRCu9icN
m2FI5MOCpVHN7wKoUZy7kqsX+Hqwqs4T1UHb4nJTrAKcy89zAaqPiwaI9zzJAxdf8Bf+IA4OxW9A
+rBguZxQPg6BHurhwKmcubFnhcIRG3QUruewD8Gm+/tYKl7evkcSN/fS54UpcVTMXGjuNEGnO4iW
YC45eDyDnbcvieoC2xSe95WMdRFZYinGI/aglmKK8TuchgOr97Zft1/TCBm+1U0DzFWIiAHFXo56
g/WtBgO1Z1aeyKncfrIiqPF8qoe8kgZzCEXg80qlOSiQD5MPXtcPY2c+WlEfpsG+HQbeQiuDrWCB
Jw/RWBcdcewPzF5hGg2fVcywdbHbqnMwMqUyS3q/1dHO3IoZBVHLEAarSmYuV48ZDdhSN+bDfKNe
YtN41qUrnUp3n++GbaM6RYj76/JtduHOPBEQ+g4+ko8oiF0FiCnYopPxHlo+2JCY+mDmucyXEp/e
Db/CZ5poZCfE2CKI+5yJg4J9gRstBuZJ+6yzfcWbNTA5YjpndZtHIagxazWfGb363cx2LHEDoFjn
cMl5NmS5mW96U2zDp78aRwL/1cFtC9HgdRvf4j4TxpYi07Pc2sWZc85M8uAzsa54ILjlqYrPK3zx
JSzWfvLsuxWJwt0MiTxqdqqj4H823Hppdxc9GsScIylz2jqTHbuSLXuSP6RMI+7OfupxKdNFim8B
B5ct2cVt+gWpE6a6PWhc6JlpwHry+8azcMnNIL+PcbGbqzJocVRSV8E+tcF23PRTdVXerF+XcHcU
YAHxIDoMuxDLwVaPA+iEA+vSQoHhSFTindnHxSmB5xkjLYX881D55aE4JIc6OK8XAp+7AiRx6k/9
V5p37NW3At0uHJwg0S4foJwNspBr8elrdaio+ywwO3XnoHXogD0RFdl0MuMl1UHj00qHB4Vzi5+T
E1Jkdul0eEW724UGIP+HBd5BoMMWv0B5RcxgOY23+y2wjbqVv57GS1gOndw33cHbPCsYcNRgj6IB
la+XPYWoJI4UqEQvmxBaa6/FZYdYPGqO2mV8D23qwA/infHQ6g9r5+kXOGJeSiXTLgOTUEILdMUh
CrAzpgUOM0+/nzAm0XCMo/qB+WWhqK58NRKFQE93PQu22djZgxrJeHDKR/WLea9eZwHTw3vzu4TL
0T9kX63L7qhfl0HiQf4Ffy5EmcgwOsmN4AleF5YBRyRu5u6HItCseUkgeC33iZSDk/ByTLxUOqj8
OKMb258hQ8ST0gJesFunt6/xTR/pDYUlc/WKC+hoa+IaeqOD2W883LwQViO1DStUACLro6bB6+n0
v8p3sehqrBN+qO95Mz7f/nhhhfZV3DCo11nJkGu7dbTHYdbzc7P4QjAMj+pyFD7inrIAhf4iDnvX
tJN7uCnlKOuiLUh9hBrc/IPEevi88BDjz7M7+4v3SJkYo9DZpm2yE7lGwzE81YZkjtXVu1BkegP/
Wt3dDQXfYavPXiMgDIYAMlGiR0vMRXgpugie+ZIU8OoKx/HwBD8fDZ/OCo8Y1a17+TMqLVHnpZeb
5i9Pq0/hhuF27xaO1IXwq2WEM98vs21NRuIqbAvIQSjcyL7ut/5+GTDpgOKwky/nWwgHYUnzaw63
3a3DCcKsxazpJiQQPZH2dxPMeuIjvOyCc2As0Zd4T4Nt4MzhwbF2ncfBUThouXhn3zRo5/F3fwCw
Fvi7s70v7u2wOQ9PebD7s/t07SEI6uZcDuAEjujGEd8L2Cg0/g50stqwBnPmPRsUG3oY7mm1cwwS
3jmBgMxrEucO38y5aGD/kQzEk969OuGYOxxqBKMVxs7NOVOheN3vg0knDA0qDzk4f3TRl+FOYoz8
7g4iH4yrm3um396jVO9b0TlYAgQz2J1CsL+T49dZrjRuQA2tA+vovo2YLw4lQDvvNr/A90AMgbMX
prPADOnjszlIgz3/MgTpboa9fZYJATDKuAUXO+H5U4/HKPgQqHi5hw4rHr9o8wEuGEfKTyPxkF3m
0e5jA6BBZdQmAlHdhZuR8RGar4TanDB7uCjgVbxIvP1JFhzEyF+43/vrL8JYU1iycqVcc8JJxdMs
aQMmscS57n3BT/EQuVg5QyrENzjJDQbWOGQnckFkjrBpaALgPlH7wD/b3dzNTcLz9e5vLRHaRGQ4
aLXkVJDIJeGZ2ttV/BCf4hMMzFddBANCNAcSGQ4Lj7V3yDHhVM8HjZxR/+58v3pJOEQx/t7s6Fhs
AJd7oiYsD/3p7E/HLqz4C0hwPzROw1GPdos4+ubdtIdtXOH0fnm/2NcGh1AZ9A+ouV/1p/yu/7of
A9L9fr7BW+Ai3hVKds0R0N8Yx8X+PLG56aB5NlU0lvBH3O08p53Kck5dLaTUCu08RweUKVi10snd
FAgVfuZ+rkBVdRSwhpILBeqThONL/siFmmG3mwgyMiIHTbgfKRuB5YyLyvgOmRNn9c8Mkbv97rT6
+6G0sN9mFzPBe3YfLb5Z/N270Ug04DXb8rvN3X2DPX0ne43fY8j2ieAsDYQAtn53e74dioc4hS1m
iieCAp+ncjrX0XaolJteZ7vbNamsCYs+2DOeNJZ8cXJ6JUkQgWK949YxA6AbvemdcLOx0RRv8ZRD
RqivcWpPIQdzsGIvFY/NQZyV+Tm+khks+D+dv/uRlou6H5EYfBLByj3Aj+Jow5V13ZzE9xBJNiGa
9amXn2a2925EZBueTafECWucDDohliBCR6zJmZ87Qq0jhA7+A+BMZ4yAs2OmV/t8s+hOeuh2AxLu
oS3BNXt25jnimNtswKvdRRzxf3YXT/Fa0Vfp3jqcPSR8nd0xXJi4MeJoxZY0WI3dpUMyec/k4NQ1
ysUelBjsx5yv5cvt+QJOuMvkmvZabNKecqDNDkt1xp/98W4FyvYXuxUMycvdSqVcK86paZzir9IV
3GW1TRpi9/cexNvtTi9s+TT5m7s7siamcXctJb+6psOGLPPwQYuyO+26PpJVu9k+01p/NT+B9PSV
kDPeMw8mLkl6BZGet3sP8XVyqO6mY3OUAuWwPdXkN6mBOZsnk+Vc/SzScQyHCwJo3BhC42jCJSaI
87twvTrja+jX3dF42A7k91zELH3DKw41SyS7gFaPEPP0gcMRX9IVL2HPY115ML5F8rX8YTiUF5xC
OLQyZ1nsjyQ5W1ITethH1o2ZuPPnCfrPqPXVY3u0rs4R9h0rTvqczJtyJV9S9o8Ivb09wM8D6/9z
WWevH/2LUXaAzwfgRyXjrys2LvDNms6E+8fiK6wd5ePrEs33z38v0SjSL2hoU1VRAeB/Uzv+XqLZ
f0NPgixSI1FoLiDl870nQTF+AaFraMCNfmOc/I5p2n8FEaSKiC44qV0++e+Amt62gFGc0VST3lgT
MhBFo4fm9U4CM7XVyCbUN0n5lKsPi9jZXdG7dFGg6FF5SANC2MXRjHZVSpIDmQv7xcz9yZH7tjvh
D1fwhiYkhS1OsTquoEVG5bzBC1ERCILrnU9rpIGDN6FBGD+W+uAgT0BH5pfnC/hblcm/pJR5uTz/
65+pX/4LLnQYWXapbWrWf73Srx+FcyZ8TrNHoe/Hl8v8909/W+eG9Qt9LXt7C2jjvcnkt94bfsNI
5t4ShpDQ63VOgw0oVsMyFF3hIzLVg3+sc/kXlj69XTSQgUegUvm31jmVyz/Pq75Z4Ja8NnlDV0ZY
12hbxjqA70qAunlFgeKjRX3dXmRAL5owl2hxZVIgw3PgxWvGgSqf5SaiwIFAgGlmj8bU1YdOXJJ3
moqMG8yev+Zz/3EZ2/6ymQ0yT1WJpNm0OJrZQd7GEWVrabnSA9s0O4YGpxc1m+BcWIc0PRu3qbII
5OMsUPF1b14hBTxfnK2heKcVhforYH0VVrA1gyaBiz9BGQpt5WhCKqj0dh83Mf0pggoJhXYnaY/y
ueycSYJvMs16UnqtCsH5jGoT2IYTcNf6VKGGHNZNvDhShxRrDaFsidJjRqKV1pfPWlbFd0hASQLg
oSS5mFdd/5iIOsifYjO8pjVaWpU23KZ+hVeW3rrErZRzBqA3rr8C1ajDHOqrEEmRjk7NCj1Zmn/9
btOT+5guvncGTNtwuCD5JxdFdxAsSQqrJFNu2npVPDyvzT+fi/GQSpXhom2wiyWI/FjESW9rrC9H
NyrrTu/MbUbjrN1sueoJ+1QruZyTqoAMRp2iWItxLOdm/NyDRDbRv9YMmCFNsbVlsUN8lsk81KWo
e5rVK0jFVc8E7uf8NDVVc1oFvbou4q5CFmDncjsXg+inejEGSldXJ3XQ5bDJxfxSN7vp/ZhNjYOg
mXGr56l1RfOwcFFBjPiw1oimdrVGpjttOyiJyvPV1tTFpbW0pJhQWLtQY7ly9QZKc7sc4hjmaEpO
c52mSP0BOBryiUSaLgwuPTpwg2mQb6rmJnmi2G7QjaU5TBhiJ/aQaAyOuSggsWMcVMtc382Tkn9K
oG85Aem5oa2WYkgHaQfKbeaV0QFH7/OBlO3A41LkDN9g7b9qZUwiXKUpxUjl+f/BUfhnrOy/ov2k
BPrXltN+TDsAW69MJh/4Ziw18RdTliV6YE2UznELfjOW/Eah2xActAVMR8c9+M0pkHWMpWGiy2qK
AJppZvvNWILbwEDiDMAlsPdS63+rrfatU6DsjGGSAhBst+YSPsprp0ATNCWHL4lqOXLp/gpu1EXt
TqFfyDQutlZA9BrFB6fIFzxolKU/yildT+IawzQJyC56MW9/4iGor1FUxvPlQJmKp8SxsmPz31xO
U80C8TnJqmYbR+grUfywunFYvHM9UsJfMhjs1XZiVQ9T6WxoadhtA9kenXmUwbUx/aitinptthAZ
ZxDSx+qs3MXrto1O0czqOwnpAEdIVOGD0mV9ZndQbBsQ0ahoXy5wU7yTE3V0emMSgtUYMhFmgR3o
mCP5YLBtY2unUTLu1k2jXhXnM3rNRYZasmqpKDrm9UlDNAnRA8OYvp7NZlBtSVSh25D1eX2SFCOh
GlqUC6yT1qp/XMFqA7MVc/EnrtZzo+fvsK9vEwlSaCeLYwBTf3MWwtt1zoW06dzWGD0Jyn8ZjOm6
WHRv7YReQnyayi9SIwXTefKU/mNVmoGR3rbTLgmf+LVxF1PbMPysgbYkX6L2PMJ1iUA9L2c9Uo5F
5poSVIKqGaoItP5kHbw6wb9fvbIDFGF02X2M18tga4uhTvKeqy+mzE2GnqJYkVXBj0fZv+XtHEGo
t7O2w0YACc3rUSRjy9ISbLxrrBWoHI1HWsU3Ywnqsvy4GTPlsDarfxLJyruT+2pUlgLFXXTEkI6n
kWEPdF+knxIIPfNGH8gDoNUIILgUL1BYA7M8ZeLyqMm58pVNC7zZkpL6Ri3p7oOMRUw/A/svL7Rs
rS/OkLwCABJLsvtpKlwgbZ+/z1upeEjXMxh+OqKCRV9Rqc/NRP3Z0nqN9OLhcANYM9qLTRk3znxz
AxiSTUPkrnPT87S4nTKDmimm1Nlo7bRlRCP8jm5AZ0MTxNfF8exnq8KeExvDqSWo57U+pV4pwBC1
gCaxB7npYe8TChehejIk9ABqek8z8TChbk9XUgnq7STVwnw1w90TwP91O2xrdVXku06alg4/ucHX
8BbuT4NGFVtNnxnuKobx9QPSJpSixXFuYS9Vu1Duugi48gTnrvpEkxKpym37yYh/sHqMCA0nnecy
rYKo67weEVR2HSMg0bpN192vbY6rNs6oiws4L73i/XjVS39YgIy2s4DgbUPZxCnyerSaPoiuV7vW
BcbqnAdt8BuI0RA7zwQ3LxWyxCsqu/W1GOomxMjZ8vTjC3g24q92gCZydEncLfIGoFLf2KYRUa11
VJPWTXQLtey6pOA/lnF0NrZ4byEhi7mimTdWnWGPbWs5tdJiaTSjQakQlfKm2PoLcULjBfFW31KG
e7p3V0/FLYNDbBBdOVVxtwpofZUSlofKTEG9VLriWj3dZskZ5pZyuVHNnJbMWRKuy6poIYbVNG+e
rOS2zwXzfoL5PUCWmWbRHN95Q9LT05Z0Le0BafoH1iQVxo6q5KLStn1W8uPCtb3L0nY8SGh6wp7P
o1uKbfmGv/ofCGL/3egjfpyJQQ6nG/uXTtb+/m9OlgI2lsVMhzyZDWXXe/lHO5kCd8kzBYOJ2Aft
7iZ76x+ZF40eNHrJiFj3/Iuh86F/RKTPWFsA5xBqmYYkWn8LHPvW5IO1Z1xVxJ5IIO7hZ3iz46D6
l/oYvtFy2jpEIq25lWwxR4/LmczzeNdp0wTLdSddWI0af5o5lWhhUaXu05LTaG0bXS/TPK82D7m0
zC1NU+bwWGt682sfG9CAtaNkUCPLh4Z+nylLK7+Si031f7xv3xyXe8eACEXAno3STFyLN3a/a4y5
FjtBcjRppSScdbuEECydOWIN7ETQQyX563z88PeH3VlpDP6DnrnxZvKspdEIPS0JCnSUM9UY1WSi
QbG82pbt0EzTae70/icGeUcyvrBQz7f6ckz59QNblllQmmEfU6SoEzdof80xDVit/PHHNyfv3/R2
JGYTkRdTY4m+tYVilxmZ0OTEa3jpHHj0FE0uDM5QMufVJNwPq6Uey3Q1qAIiNUENUBxgbEZrwluy
RD8KAvoMSNbMdIsVNP3Z6EPuCl7ZSC24lqVHUaPjBrU13GnUVOhAaJSe8JJYtDi7P74ZOmb/eDdw
/iikGEw2IXH663mT0IyXqzrfnDxHs8VJG3KlDmqno4v4sbR4qpZWElJco7F4RokH7gplu/2KkjX9
afOsAZOcJ+kUxxVq7500LlhbaEq+purKjlHPrXlnVhKpBcEQYnjORrVGUPzcCLNNRxb3Ke+3rBYy
6r5FA0XbNtKMSPW/XsB07FM175NmJfNGiZmZVFFHB2n5PL/9PtXZPultsSISdX5+FrMwA+4RzZiK
lmomEOM3CmSqEMWpX9e8LhZnw37UBwiUahQolnFBsWxEeUXatuVJXZpkhusgGyUvhfBus7fBUp6K
JttgwC+lAbFlFAZo1ZNjtXUaZYoXuEpRhLno027hy+FPQJGq7xYisTbXQYGqCsAjiE1lyaNTIOXh
rnTYuYUsJfndao2HNoGakFY1eTrMVR47kr5B9FBBN4YwWVsu7ytY3zKnkOWS4zMZb1OO4Pu1UKYP
rdaI4kWKcmN/LSbWLNFRdi5vccbqKIWMb/I1WJG3L9pWong/L3kG7MOwluVyKco2sbVZyED/TP16
W0NrDPefvlos7n6Ik0A/F4pmn9W8K5x1UEvDNgdY+J1x7KTJNelEjKDlAJiK4FqBpoBIlqjPFrTg
etRcoZUjhrKzHq5CR4GJqkAkUpvv5XjtDrKYlWXAp1gmugHTqQNpNmJ5xGn9HbFbskD7m8hPqApb
s409Vr6iKqwBtMllBR+0mMZHMufzu0aqZ8Bx9Mna56QtwazkNVmsBVc+dwQoN9xlmtruWPLUFgf3
4rx6cdrMcVCQ7dqzgXrr1GMNf/5upCE9XVr4cTHd+m7E52d7Xu2mHf4qrLy5G/x4N/39fggYijbc
/Z9y1YiA4JtwNkuwPFq0dG9JxIx7s2CVsVVoZUxX70WymYpeWPdZXm4/8/OlPxhBHV1JDkCdeFxl
W++b/UWgMlNMmFODqdxk46pSyi8mTD607xOy1ogpL2PHySTLT81ICtKil27r9AtVgxYwTqbbdVvD
lrLCj03Mm9iDbnF4oOhlooJi6hyqb1zH3ycm6w3uWH6+ebMgy4UaCnOiPc/PeRBgcGz3aVv3CXy+
hv91wP5T4sj/UZqr+0RL/ysXbP/ENxdM0CxE0MhKPXeakaKSOOq+t/TzK3i3CG8Ueup3mliW0ncn
jL59ygKEW0RapP6fKYi+O2H8StQkC1JPSDj2Jvy/Rw/7+qSlzAdD/n4q4SGyrjl4Xi9numH7ClVw
IAqadIGOTwI3kZpk3lZoMagPC/1jT4hlYUMZIdtgne4FWYBZWuuAMOhyd0iHtX/StmmkSaE4z18n
ge7TravVxEs1A8MzKNL8RYpN4vW+0R9qrcrRQD5vSvA/tgCnr1Dhd1//4/TY9P/h7z1mQ1ZX/wbN
dFQ8f7QWg8ft8T/uhi5rXgYEzx/6PSLQsRDf06fP5aZvq5FYQZZIwxokfPaa2MuIQEJlAdYBKAt1
SliUqX6PCKRfcN2JWUVJEfV9Ff2dGtXOmPjK7SPpi1ACVnVP8EKZ93Yx9oNuxE1CphGZO38aBaO6
nPYiCPmOWDGWgxArFXK8DfBgmVaJmZdo9e7CjjTo4kppqyROTxvBqZ/k4qi1lrD60gw1C1xQW2+P
y5Jf9QrSsjBPJTSQLHg/LoFzuRPhC8JVL/ZFFJ+FhaO4yrQ8qHroteJGl8AfyWNCy1VVgxin17z+
Fkf8r/38TzzPHy3aqHt8XSTY3/5tueq7GYRqZE95cqqZe2j7bbmiLUl4ihQkD45u/mfO1H8EsNYv
1A/UZ8u2k16+rhLAeka1SCXsfP7Y31mub9x6DCaByV6zJVcj7VIfb0znBklX3sqyVxZjEx+mXs6O
ad5LcbiYkwJUta4bI5SrZBAF+8UMXX+LhF42q79xQp6HJkaHiAXaI+ohbw78qkVPo1Bj0VPRF3CF
Kl/vZ3WiGWUS0+onY729TXJ+qIHSYwv1zN4svW/aFw7PVELrABUK8P65nP2+V75kc7f42znR30vt
0FymST5f/Pj+/nRMibEUXZYV8W0OWhOKZalLA8ysuiowAy7tVwoIyXvERoRLCENuKYGqPxlzf1wv
Yk5lv0/q7dDkwKazc0q9vk9tHAyxVymOqA3a75RXc+UKQWEZ3Fm1nO9goq5vfnyXfzbizqhj7TYP
drI3T5FO+K07p0gFa3NbHBWxzY+6scm+2CrzO1Hox28nJBCNP296/5Px9iQ7+VusKynVN+P157yn
fNoCilWgLZwKx5zS9LLTkyxSRHl2fnx3f/IMd/pbcrg7vTGOzuv57Hqrz7JFBvJVIAddL+uVJJxP
WTmi21ppoWKmdz8e8DXAAQAF4rOsURUKfjq41bcpkRXBM/O8FiuCTfpDP+XWQdvW8idz+GeD6ECF
4Od/Jvh9M4eysABz6rvV3WKJ8n8/08lub7VpRj++mT/OnsGaMOhQJyuMUMCb/A4KpC2UxNLqJnO3
0eLTlVN2pei1nMAEgdvoUVVLSQzkfbloP8lYvB0bs0ocAfQE64nmrrLPwYsdL5c5Smdpt7nTtArO
lDTDg5ROoh/3kLkkWQW0u2Kif2Jn3s7sPioc2Nhmjn8e35v1shVbbICw2kitV3Hpqnqsg+QwpWTz
fzy1fxgIS4btNsBLsFbo/399e4Ogd3VqaJs7GNAgzylyCHIptj9hnf2zUSwNejoFFlNW/74ZX0yi
YQrzWdBSkdBQWj8W+NnEYUkq6X9zmyHXDAMn97IXSfaBXo8ztXqT5HW8uRp0GV8gEqFFTJPKK1Ev
x2PFSeJQ7UID58dz+HzCvLSWAPqoj5P73JNa4n+zdx5LdiNblv2VtpqjDFoMeoKrQjAEQzBITmCU
DsChHMrh+PpauPm6KxnJyrB8Pe1pZT0igAv4UfusjTH0r5cFB12JocTrPoQrgN40ZiIwIJV1vYsB
xqkuk0PWTSfbe+s1+cvL6Ycxv19A+c0wim/k1wv7kwF5JAeW2iMPiY7c+FBxCwYhbmb/IHAHZAcL
E+H7v7/h1xGX8R4ISYcR4h+ItVeXRXYza5fTbp/FvcF8pvdWYCtlZtSyq5rWKv7prJfrAVh0mbXB
X+ao+fU267bXtsosey965ewxGmgvskSWb3wKryMCDMfIpZVPa5Laz94q0F9e0tnhmwaAuu9g31wv
RWTue9OAHrIxJM6XYn0j4v3lKXI9CltEDOB1sUx59bJavd9C28/jvZcnrA72ySLwS9YFuz0j4eKN
l/QvnyBXIzW0mQWTqIGg+fXuJshQY8GUez/gW3bZjzGK9Xzp39j8/909wQvmQYLnQ3ni/XqVDt+r
wFpjViKyLvqGeXD7zS+HBndEmmH7f/gWbncEs2b75iB+uq9+r3GJ6PtXYbSf7QwWgh6KG+goBZze
xbzxwv/24TEPRWpABx61wa+3JSKJ9fHKw3NF2V0z8mQLGqrbPz0ltxviowK0QlZOM+TXq7hDkOip
lJAJorl9wgutvKpF2bzxE/3uNf/zVV7dS1gzKfUCXjs6Fiz2lzws4035fs0FCxjM3J///md6Lell
cLbdFqWnuxUaAT2aX76r3vIzIL08vD4c9TNIu+JRYxRyDawfH6kSfi//1T3GcrCvAKrCmp0nsCPu
xKqWDI42jshvwI+3K/5yXm9/EXkYqurt1TmPv/8UjnKceyNT8+bg9F0fLcfp39WtEx0HrIt3vT19
t3Xvfvj7x7B9zX+5ZkD3l4qLQd+mbf3z6TLVzYpTrRNh+eayMqthmiWVVZ+qaLI+4JTzINB7YmG+
RBd/f+HffpLIuknOabUSMH69cN5nSLZwpGU2MHsXTleth2Ka111V2NEbVcN2Dv/1Hv/7Uq/O6bhZ
q0Kv3OOU6+VdnjsP7sSKZN4EbAB59UU82OujKiz32HrILv/+Pn/7jTInC6l3Q6Rnry7eIt9kJseP
2peaSRFGSiczJM2/c+j891Ved5cB0oa5nqNov3rzcu3jnZ02wNkwLfb7N5KZ397QdmRzItBw2ky7
/vzGVKu2FJkTP5ybgKSMovZz1E5vFQq/fS8hqhFXAami+Pj1KhZzjECUPLYlCJurxFujqznT4mVJ
Iv9L6wTNFfV8cIqV777xKH9/5TggLIWcEa9FQnnc2Br0JyuBWjr41cENvAjtwjoGeMNdLcrv92FY
rEfdz/LbP39XSHlJEvkk8HJ4FQzXwmYeaM1c2iuixxVl9VUBHPyNk+93X96fr/Lq0Zpo0LY3rCwy
dk55pLvm75QzII5bsH36f7uhV6FjrJM6ipnJ7ZtoHi5LVUKSGae35j2/Cx3M2DeyNjazTFd+fVei
xh7azuWGjGqSveP6825IyMgcFAVlusbA9v7+tn77BP90wVehw/Z6OxgLF3hCWFXfGkTPyL/xWRv0
5P0bXxvtK0YIKDHIJl79WAoV3LQkhMW5771vUT+by14v4xsh/nc3RDcFLQn6Mcwntv/+p8ijBhxd
AbiiYvcTFgNsJ7t2u6RGTAlN858/u3jDHWPKQ8J37i//6VJ9bou8a0sASM222l5b7feI2enFlOXj
G5ns704q2uWJQ7m6mbC8ei8Y1649RUEEKNRnDbpT3YFJu3zjZfj9VZjz2JsemST212cXJ3hNu71g
qonaAgPKuHtnWj1d/v1je+sqr9IjIwfqGItfyPQlp7zAd6rw2vrfugpCPtqJeEIHr9+DLLaLZebs
a9UapYNZ3NSRZfHGK/C7e4HrFyLAJFGmKP71ick5W31gzawn27GfJriRc7Z7b3Vntr/1VdSn6UrU
RayHRv31oGJwg2kqdefsk7JMurTHb2NhZSZgtTXLRPLGd/rXq21NIJtiF/w3NcarI2ENfDnJjLG8
Tx1SHKGyh4osUtvWpd0GQ/NGSvPXR4izDE17hkSoVc723X/+YB23wGLUzt291dfgBE0EcU7E3hvF
2W9uigHnlo4inNoa6L/+UEM8MfWk7Yi9tKrY4Iw6r0+heUMFVbGU8h+/F/gYefQpaKZhCPG6WT/X
ipQCMci+LezgOw0uvPZMs+i32jHnv/vXVyPcHEbQ3OE2RB/rVe7ZsaBgOlxB9+uMK/PXrFGhig5O
ZNnmEpPgkb2jePA9iRVn5Ecne/Y0W0u1i5qydDNqCWoB/ssDTW+3OLYU5wrUrrSRF2RxAk+J16Sp
j5nNjsohG2YERfPs9P+apv6PveK//jyb0teOSBQIfH+pnUWPDm/sPeqFiW8WzXswi93k+ao4LrJp
H/7+BHodZSHbRiFNVZQ5KNsZ+Pz6MvCLrdQ9SFwb1CfYXNeW/DSpvK32wFgjFK3455b/8Kvimokb
bxYSDr6tyesO1jSIoq0aP0H+uibxdac9D11P7FnlHrAvyLG/v8XXXxWSkW2iyZrfZqqQvK50g6RY
VCJ1RkMH87R0tUP/Ux/O7hun7F+f5KZE3IRzPEfGta8ihhXjYtqOeba3qkiV+7Dqoh+mLiGEBFn3
OZCT8w/dIryYsTGCZejEm6cdHZBffzs6wZpesQv+b9T9RTc0sCv0EL/x+LbP59WhSznHP++zj8M4
kHPwVcgdenjlTIHag3axsP9S2aGlLiKsMPuHwkV/dRTKXlC34dD0kS1Dvc8nV95VfR3fidlbEAnm
q1ekkUkaeGVtPj6qUmZf0GzhcNtbIzQw1ho/rlIghXOe2GLzLxwXz83ULzMPzkCdZLdOTWYehrW+
J9GtWH6h8/IhX9V4QLxWPrqxPTxYbqKadHXYCbpG8dd115ht9/uF3Cq/MNPCoE46jrltoh6/pTEs
6qdgnPTJywr/0kbOJwFMl8HLLBJ4YZkyt5arfnSuhQdNPOELzf6a870uFcpPfKE/OyYZrrshqmD6
OIRVq+3zJ28q6mPkNUB3+EvSPkYZiNXCV7mwcYhHgRkf2XtpQQHOpnH3S9k44EOVFS0pWq8SGqeI
BVw1qUNxsNc6Bni9zoD42d+BuDD660Wo6/gau1k4apUXIWy0fChZwbje1kNbHqJg6nfWPHSgXHpl
Q7drbHPjzVN7NL4vUYbIrF5Tj12P8uAPcFwLKxtuDKz7cpfIxv4UZfPyofTpiKDKC3YyGAC7dWUy
Ha0893747uziXmRZeZ3mUwH7sO3YFxXueFHm5Lsfxi6CGWE5wfakGiGwuS21znfo8VbcrgSdyGMW
1myVxAVilRfPq3SQtomyP+jWjz7qXONf1FpOUu+72Gm/VGWDVF6yoP2zGp3mGjWimJ4sp2qRf/Wo
dUC+ty0jRpGG8cCyNnr5Tv+o1yh37gfB/3Dv9W54Fxknya74Zweak6v0aRgsodsdmV8xHiv1WDk3
yptcgGdV311kokKGo6qxQ9nWIvh168wJr4VdlzOy+nzu7hSHTnCK6qCwv89TXXSA+lX0Ij1c7Ht3
XIvDFIv6xV3KByc37d600/DRNW5Up6y+RhOmY2UH1WdcoSctM37tqzPKe9NNEC6nKgfB4wh5oy03
W1K0//7Ot6vRvO/xocHmye5CvafpidhRNYVAWNjouoX5UxgjLlh/0QHyzDJUQTsfi8jJgQNL4P6X
oO3z+tgUCcSMdpV2KjGJ0Duthu52HLjYDm+fAh/jNi4qPC7cUe5a4q65KbtCevVDSxlDr2URmVye
PXzb+I501w67smL3cIf3jskfCJA40rmuXoNDlOAH/xCi1eTL1uiPBbtUfjW3d4kqLTDGIz7BANPL
zoUMHogBcNAYI3ZOZCT9lP2L4YPSsQKKOSSW+IxzVuNhPNJIFntKYbGeEo/DnYXEc5O7DnpIUl8Y
O2fkiS/KrrALZiZzNKzzPmmjNka2O878w0g24TvhyhwdwlgYa795vvCpSZWwN4H+7+jzrU57bTcl
CCcTd/fxzJd0zJdqvRfJGjf7LJwb5kyLodTylAi/1xmm0jsrQiLJCmPmOcc6H5G3xEqzrNhhZd0c
PPZ6uj3mFm58yAe5frCEhWmy5SVsJUdFKZxUV0t+V3Rls6Zx33SIiW33Dpa/LvYTrr5mj4OLD8QJ
eRE62bXw9rHW8jJyRWRdxYUjvoue6LdH7bnG+xXHZkhIvNbsEDalho7YZ+tXXUrb23VNPH+aV1dG
J7/E7o7jbBBfQtajfJxchM24NUfngO9HUfL3OjJ/CXtLIUFWWlsHRvxWcWTbcTlpZLS4yBQI6NNx
aUOIdqutRky6lbk24zo3u14wpUrZzpfzobMHFrQ64dXuAkoqxiKqCJcyuoy0o8MbYjs9Wt6B2rmy
WdmSR7suonfSFCbZJZiGsU2TRIve+/7ivuRCJcVp9IplZaErwylhbWbz00YskV/OWBss+AyI8F0i
C0LWHHQ2CLh4ce5d1Rlw1/065JyyefRzcmRyS+rk+Rd5MQWfwnBcwfmNPdR/bNeT8sLvUP/uprbh
HGlL3/nR6WKG9FMHuPjVTchNadO2qW8Eu4vYUIwvazJiChgXq8SJhNDxHu21S4BoV+zF+7XyIORk
UZLtRpXF7zLmNt8t2UYsajta+2mpxgFwFUZn3clhdx2Y5xSF33jJRoFkWdkO/jcOd9B5Zu53bF2y
pt6OflWe8rn33udtWQbHXFm1vVO6Xb7jXMgZFIdmyPdTFfXjkbX0vNw3YtHRrqsjTDcYECVmZ7sD
zmaxX5KPDrwNnz3+RRd9QVbpHRoxbzzk/WB9snvf+6yrgi7wXNfex9KvZcATHaQ8OQyY8Z+LenDr
atneqJolutTu3OSdE5Si2hddn/1Qlr+Aig10G6VJ7wd4q4f5OBwljQ4X9WMx3cUOdmNphL1GfqBz
N0DrNX4Vs6/lLVBgc7FgAW8Z+TwWawWSsfYk+DJPq+kY+Hr5umYc1rchnizP2SqL6ZjgWfPZj3DV
lGNluym+c7wfYyPqH9bE2bjrxjFP3rehXqE3FhYWa44Z8Aaf6lG3O29Y8jht7Zz4NluKHzCpE42x
ySwjCJN4MrLX2pQK1Hi7Fi22DFUEi00ablE7orPTcqnsNe2ZoX8L2Kn3rlXURgDZmqbzwX/FK+gG
27DMK3UVtzs+saLYVYs1xekqOWd31ezlAyeB8EqWUpz2Np8z6aaSDkNCClGIhGoCg/eL3mBe3/Zt
7eyiRPfTRzfjpL+cO+lAnB904H7JJlPCY/PdQd62zcrAPgUP0JkDCwkakJaoPPV+VcEqIQ8NbV5+
jdyiaL+PixVmtB+jYqpOvg7ndXimpqzW9lZH42TJYzPZqwBroYRfNu8R72sXzHQw9plzyJZed1T1
ltPTeZEuTpipz/NrsQPB1TG0d21ohUO12bXOxfeiyl35MWKzgG3pcQg0RxEJm8+XBjDh2NWhAeXV
FH22xxJnAEwq6rG7y3BOuvL4A8LtiMc5KRv86gfn9SgOkeq7adfl+coeQ00bisVo1cLhLXT+A8u4
DHtad1GPdo2W6egHa3BqmDRUx5wBZ5GOE/8XzO0j96ZmrENQnflBU4+DT+yajkToBo+dMjmaWvSf
fP5t6xDnnXXCN3bWJ6seRyx2epLSFEtQGR+yetHvq3L0w+tFS+sjeAy+A19EDhC+lbWUg65l7yRH
VQZLzzxJjI+tV5cT6x11afD6iaf5WK2luLKFcprLqe1wXe/7OQe1E/td/FK1Vs8CThsVX2a0gCur
zSPRb03mNTlKbKm9nZ7oju70auLHpRobteMJBt0unxaZHcWSY4rkuVkMpbpoHMB+7pw8CGUwH+jC
Mri2Cmu+RjWDox4zx/wTqx3ep7Js2vwJQIpUJz9fy7t8GTixelWMV73RGoY7/t/sQSdVScrIsOtT
VC1uvXPpV8DzdZwWv6op9puj7ffxfWOG6qcjaxOxnjJMdoqxDr43ncem+d4vo+WhirrmKyei+1Q3
jmFL2M16cVq9ssRK0XNCBq5rqHdNM+Y/N5WFf6qlO3031tCCh89j2ptZZ7oLw2IbON7Yr34mLXEf
08Dehj8mx/l+8WVcpUHrZD9KNxypXbqQ1F2ZVf5YYsLZAZPDnm1RNoZ3k+USmduxApqCa1F/1TQ5
aeE8eFF3rIgIR0vSL9p7TunhspB4Hd4KlDw6HbAo/diuwUu2GniOlfgSaOzFhnq7cT/EOmyPG+rP
UXXAmDPNv5xV8x3uP8VdH0/f2SWDcB+b8mYRDTdQDH0sJIGnHe5zvvWnTi/FTygk7nSZhxMWSNGk
jmGdsy1IloCHFKFwgEgwgwENI+tYSuGSIePW9nWqZvVSWv7jQiGUs95PdpR2SDnxSGukf2JdBcCn
Pax7ls0U9LHQxVxxEqG9Jx+nlpkLoGZ5mT3UOrZZM2OR/F2cWZdrGcOINYvz5NtiebfKHr7laOKb
OI/U0TVJ8iFhAHmdkCNATGgWk062tp7wjLPwM5PNI2QWHArc3n/qXT2/n+PahVafFJ8bNhwpQld2
q9KlpHrdfrZ+363xChLGCXAIxhaaAyt6wVZUP9ZYR+8yjJRv/aCG1Kx6kiqLvZwwqJ/Wpblwpq5G
sDKu79w5xBOq58sGQmoA3dpsWZL6bKuWpf9SqApzgbYuP0LWWQ7WKJOdrxWU+myJb1gUKoCy8m0F
qZVxW600j0NEPGSt17/SphgvczrY+BDb70AsXEcN3OfIQEr1sxFklg9NNafVl4TwEqR2wC0Mhfti
U2JfRO0iT227uJ9WlOl0AKvyQ9NINtNCYUd3a77Ox36JrxeTNc8bm4a/HcqCNGF/nfnJlcU05qeZ
B3Wp5+Ij+wr5rWdb9a7z7WHXFTDblyqwXnLbU+9MHzRPceCPDwBXTXic/Qw3QqzgcJ2ozHiweRW9
dfaOnow+zZSb6WrsS8ZM7Us/0dZdq6Y8uOyZpmZWwzVFaGEYu9rJp0KVEW7ZS4YF15DA66z7+GIV
pdgb3cKtRXF/XQ31+jOO8dSUqiKllm6xTyijV21/xtvKesAKObtwxQjQtMiLi6KjHZFiylTunEXc
t2Mw3PuVUzwVRTgAnJzkTb4s1iV9ieXCRB1n2Wx+TCg1jnW2OGlQhtNH+lHgFCaJDVQ8yG+ZFOtV
y9jxXRW0XxpyLyoLD3Otzvf3A6ila2zwYGGJun1C9uteNVY/HFS2EXNMGPKMY7tCIavmY0lKWe0y
36q8NKDrdCwp6vH3LjFnaeb3a9In1/6M7HXnh8B717XhBW6kdg95OOP7zmD2ym4a6wp1/dVc6ezS
D1t5Pcngg5951v0aO0sK3gj+sZ3bvI/r0r6EeRfdIpF54MCIftSlT2wIhXcfyezn6A8vE/fwhfKj
7Xc1ULfPS5XkGzWoBHYky+HRXevxqlqL/sKz9X3VTB7fDYdqalRWojYOvXvkGKRd/qg/FXPBjttK
BbxMWcF6nUclQlzynHxXdyihUwr9Fod1v84+Op6RwPbZ7Wc/Fn/jzVZlDAHN+856UXWKkF0sciRD
L/qlP4EtApNF/saeYdPi/5rFzsMsWns58OcH/S5p6Crsp2ySJvUVLnmcW2p4WHRA1hr3lXsdtjRu
U/At3scOJ94VPmbofkWRXR9zPxmyo/Rb9gjXKSxvF5HgX0Z7qMrSWAkt9opfC/g7RwQAzGqzhvZ1
F39zOGIln16IgX0yubC65gV2f4SbO9XlINkOBQEQ4jfhN7RkdU63J0+sOkkL3iGVSkvb/tGvcxrF
QV86AO2rvoTY2XmTcymbWE+7NeDhpRZ+ckTifI5xqbTzuQUFVUX3VlaEcN9XKwqAjnnmk1W6Jmd1
Nszw9rWE99JawmlTZhNhQRHojmMa24G+aX0VmV3p1Mn3vrWGr+E4jvcVAImBHVdfiP3Mqf0N9Fks
98S22juOfaJ4MdHagU8uI3c4FGHrPzedxdGGprKA/m4BuUoLcsvuZqKNYnZy1LI7zpREyX4wlSoP
5RAOj83cFsCX0WOAYsVIj1eBud2XyjUlRO66j+Cv6xFHeFGMAQ0x3Uj6UI6Ig/ej8bObcXDYNGkY
OsFjK0p9mwSdY3Gmi4mGU6i652g09I2bdche/EAuxNveFGLvk4r9nHrJImZbz92XVs6qvlzY2kHn
rTM3urG8rWiG2xPD9G2zFjWxLwk0bmNIKSdSf4jMmVKfujnmHmpD1zSZ6RylnLQ8PVd0IFE3X0fo
+kvXgW13ZHwzN1X8sKo56Y91mcmQ7k5vln20UIvvI7AZ9qWaybERHPT6WMJ8wBO+H0tYuNPMEVk0
yPr3iD2W6JQ0cci6atXb9am1B4yosuCTF9RufggqUcqDpg2LucUMk2lnsEleL6ZajOOh4tz+ECov
+yFKIs/OhKp5iItiyN+5JHWsDW2TGno+Vfy9YzSJY2Y02ryCIs8ewIvEQNRdF3RJi/azPliFl607
n3LruZozOtm8gCVlXyzC/IDSq+1Si0axSrWQ85L6o9/zdbrGk8c4S+abte0pyJJ5oIHUxXWk0sJu
kFK6NJDi3dDZeDvKOprcpza2JvGzLKUEiF3V7nDp0HS7aYzopkd7bf3uZLV8UpQhakNwND4P4xgX
tu7okLRzvQfhQACxvTkI9sWKUTx+29DNdl6mreuIauV7yQAHw4rVsCvl9GVj7w3ykFslm/KLsyRl
s1NFbu7cxXAATtBdWHVamwbXAj8Yb6c8aop97lUYWC557TzNUySi0ziZ2d8j6fM3+z4UujtfgNVL
556S7Eo1Dj/8XuW6G8MUI+mJ6DN2i/88MgGS73s1NOqmRNiDd3ruVtVK+lYxBY49nf1UpqL4ASrS
FmlWd3aYirqbqq2hPZln3E8tiN+cdfRr8WOlzmFyfd9OlU1ijN0kjo2JCy9mFJMPSDnUVXajTBA5
KW3RALkN8MMB53o5IF5HSu+izOoGPQHL0is+FQauVnsfjZyjqT8Ha7yrV0i79wZ7WefGNg1kIZw2
W6qSup9seuMeVLwQ8TWlqFY8p8wTdXS5zEmDkQRtV+vF0B4EzavJDo9BiwqtSTOWhuwPCyAqXF6X
hYHAdWKicrmikTmP98OAGPfAke/Oj8EQU1cdJtez+CXruijDU1tkvXoqq8DHZ7WytH6fGc8WP/vW
rq2rHFFYdxUvAdo+DhbVP+pkdlGmdXBgvra510HyBvjnTfXOKXwrOAVMhprLgSwXDFbjhB1+tEFd
qNuCnl9bp0mXz067s2umSJuJ7aRbezeubYc7V83A+iccquWrDKjUWCLtFtp0thnCyr+au2qpLmnP
jMlzxf4gElJZWysUyCbJQoX5q1AWrfJqcIbwOVmkt9ytgxUlD0Xl0vxxCpAP2QVEPiOYDfsedYBJ
AhkcFgrp+iP98wp7itwfrDpVThmTa5fWGsjbsEZV1Z0YV3rrie3bXl60Lt2inbCURQkZ6DkpqC3N
EpLnNUybgK4OwzKw3xeU6tTlbWQOdtRb0ZXOMsvqUs94HZwzUkBRf6jVoqdTpJaZbNsilOOM6ha5
JYEmtNbyjPC4zHFdK+uxtna9SVp9GjLMZe/rcjTmOmuTQlyHFPmA/qfZl3uPSUGxV93clxWxLdHy
wqr6sXtgOpW5x6CRwXxbhW7LID6ZVBdfyQxB7Yr/dBM3d93YRupL4zDsejSVreqAcLdYXXc6TzH/
/5bifzCX/9NAd/9l/PK/fjRjMZrNaPN//wdbiuqXpdrt//2PLUU/BvyKjGHbkEWGCQvm/2wpevF/
wt4K0Rl6rNMAX/i/C95AjJmub4Kyf/1Hpqb/WvB2ocWiD4Aky95UGDFS/SdLipiu/zo2BUWGDBmF
f8AwGFFU/Go+S7srqLLZbjiULWA7fT+EF6IJWgx1Guq2rKgusjajVBeRooXf0fzKLwJql/yZthxR
zl7yIH8fOaqWT8yeicMtU2YavzwVdydIjYDiDwObgPVoJ+UxIoiJk62HRRwTIkx4hRq2jq7CdfBy
DFiG3lOfJyzLzUPWdvS5AqtMqquywYb5g2+qYeAcYmeFpn1YO/EpZ/r0yV6Ac1J40rYjb7MIDdn5
fJ/OZ31/PvdFv8UAAgbxYNpCQ9wPFTDDAtPnNDlHD9FtkSQ/R5VsWWG52udo058jT7IFIaCGHhZk
Xji1pxmHcgLVPLOOdRNMkS/fk18TzeCSENmMUiNhjgEVZfeeLT+tr4JzNKzPkbF0OU0ABG4RU5+j
Z2KM81ScY+p8jq+AYKdb64+oO0kisHeOxv0WmIfKPFcyaJmrbCE77haaJ1uRt28m6TWpPMf3eAv1
/hb0q8Ev8bw75wLOOS/IzjmCOucLhExQrX1QOPlxOOcUgt0FEgznnG2I3AeqSm6rnn3l4H7ubvnI
fE5N5DlN6c4pS3VOX8ZzKuOd0xozVdlyUOd0JzunPrOKSIOiLSPSwvPlMTgnSss5aRJiIoGSSc2l
/UZ4WHcMvY29gRi68jLYcq9eLBa+IueUTHhbetb9kapZQ/aQnxM4ZMIkc/GW12USQtPBO6d7Q+uN
+TtFxvOQnxPCaMsNl9iYD7WhtXpQkzXibpMkJJL4SjssmsGZwwX1nGyqKf4kbBur1nMqmp3T0uSc
olISkVq459TVzAurOI2MyTjh9egjcyIW15poEdgvnRNgL+vWZT85a8Urdk6S9ZYvGx1GN945iU7O
CbV3Tq5pc4PsafTAyMSt8+oO9s42Mtqy8okzHc+Xc7KOEmzTCQW1Gk/LOaEX/pbcD+dE35yTfmRC
fX3ZbbUAUyPKAm+rEOJiohkRnAuHeqshwnM5QYe/e17zgCIjOxcc1Tzq27LsE0ygnEpCFN2qE4oM
ChU62BQtVr4VMB3Yk4yqeROG1eciR1LJfUkcwV5Fdi6D2nNJJLfqyCaW4bVwLpqqPwqoczFVngsr
PelhZvC7FVz1H8XXVocl55LMi2mP7oZzqTadyzamO5Rw01bNZS4DtX3eB5QpavHH+6aYxq9yqwEp
RikHbXvWN4pXgTYUXuyAoM7FY8B88UWeS0oht/JyiDrzKSwURaewtgLU5GF4X53LUh1mEbPrNWHy
bZ9LV1mVlLHMyylpm3N5G55L3eBc9pKTUQKX53I48TtK42WrkotJI98qzsWzdS6kvUQszT5wc0hH
xmfF84L55sKgjPXkb2CdqMnVuT4vsrlCEnGu29tuqHnw53oeyIG8rc5VfoVONDsWFqIPQS/zqzp3
BNTWHIjOfYJ4ndxrc+4erFsjwc8iegrzub8QlLAN9x6K6nbHIJKV9mZrR1QuPdCiiscHuAh0K4TH
5veJSo4uBujybQixNTemrGR4ZhCuzDs2l+h/BACm8n21tUWCc4ekOXdL3HPnxD93UarR553zGCZc
uvHqUYms88Et87uGSFW4dRo6WV7Qyc+fmYd6l/h007l0y1vU6/M7fi5xMKP9XgZC3+URZoyyY3pQ
CfmwhP51VSp1L+PmofKH4s7UiMRj67rt88cMuQ0RAds8091nGoR2MVjYIMbzvWc2HJS6CiUyRCq8
zq53nP/tRU3WTLkdYhPaKfWePO7K7+3LXKw08Ia6EKk3fCDGYdBZYZPZxOWzNECT4PIebP6I0M53
sp+m78JeTk7tfmDr9zIrclSwLJprkYV3TgYqKQm+Mod6ogAJd4ix+UUyt7uYw7Vj8CBv1k3iLgfr
hNDoaxvK5wHK3c6axivlDv6PzlmOhkr9ZmSD4mrxhhHXRxQiH8G5LGmYzxjOzoO4DHX+pPgXHCSl
ggZnnItdViJmosHE+55m06Qu8t67pVXnpD0j8drGW2PEA42aiWGqcO9cM2NOXNRhxvRRigPVkthn
7hK/Txrw4OsqQ+JKbqGfsL9ETDORLbayTIdWHUVRXWe6vRoZy+48HJH8AZOQon5fjfKdNZsRBFgf
yO9TH9xIqy6vVwGWMmqIKKFa5J5/CJ3TcltOxfRUz/TOoBfjpm3KZ90XzQ0/+5zGFJjvMjm4UMYW
fYoR/1AikihL23+fUyef5iA0wSmR/cltrOjC8uWzqiu8ICMiLyM9WszldO36GV36OrlQvrzJksx/
HJgcMC6onffO5GKZGHjvl17BK4518zlw6RbFtYrvM4vexRrahmKLUI2+83aMcXnYyYRu0j5gvPM4
6675GUSga/24dU7QYs3RTHZ4M1pLeweO9LtbCu9SWc2+NZQnqbEkk97AHZJdDhJhaJ27wYVyS3fA
B95vRPsYdrpK5QK3vR6aJqWHV9yXYpkFH1U137Yqx/UrryXRdewECgB9L7uE+iPPn/olf7G70Xrv
kKru2OrCeLvoXrJpxglPi29V9V/sncly3EgWZX+lrfZIwzyYdZdZA4iJjAiS4iBKG5hEiZgBx+CY
vr4PNGSTzEqpc9eL2qRVSSIRA+Du7717z+0/0kbnSLPqbG+VWK3vbFDZ26jJjS+OFt1narncF6g3
fczenF8WWnYzEL7RTAd4y0hzmDUGTVLk+1gYHzGC6f4kzS9MZEHbo+nQVXuTerFy6yDfIUCtsENr
ZqKnZdFR6Lg4p56wxMThzJrWx7wZrTPzR6ZxxnTqEE346Li8bOcw2jv0pndQciiIAJBu6qpaDrOC
PqzomCIjIdy6mlNcSzvWv1hG8S4al8dZT55TqUCdVMb5Tqdj/DHuGzQoh8TKaGSnFuAN3nwl9F1T
m111AIOGdWfDgqrjje+SCmyZOgv1GkbwkJ90Wl0uzcU+n6znBoET6D4dMrYRjlHT8x1Js+vetT2E
kQu9bMfBCMxk8IrniMIYdSEY/pHwJo4KiwinWs2q6ty0boJ9ohidAT1GnjMXfBpcSsV0U2N8nkrU
TLFR5WcGSdKgO90AgbugXJeYbQu9RA3nuy7z2pssMfrmFomKMn2wyjJ21jEu5yjjwp4X7C27pEwQ
s921paLpiI3sUp1y8vnoaVXXkMoLt7seck/Ps09R08KFC7toiJ7hrzlp6SNt4iV1CMM+mlgu/Sbp
2oUGoq3R9RtMe9pJQ9jvMg98Xam2ebG1BaIhIrwHRMnnVskU4z7DyPFoGLpQN5WeaOp7kSam8oOf
9t+qlqqWcvDv4WUXdfvlDX1n/YEfsCjvDzDPCOAoaeELYBD/s641//AoNPHyYBxfaXiojH/Sd0D2
IEXCpACabK06XxW2/AECYZ2HHyEvYVb//p+vBOndm///EoHznXr/Qmmvc6qHrsD1KWLwyr81Qw9T
6vWdLvvAo0G1t/RSHrOlZjWk6+U5e6rEgqjaWM0OZse8eqs4ZcgokHyQrjX7yxiW+aHTjAcceQwP
U3e60Zv+g6zJ88Aqd66GdL5XSse402HdVwGEqHEnjIyE5EVdjhPAnNTvRH+Nt56QUau0uwtj1Dxy
MidW5Y2u2GW79QSThguyrfvV7muUiGhg7aTkd7O+n1jsZS8D167SCMWoFuVfC2udzDGsMwFGGABp
Ut+LE1ehk0wbbDNPkd4Jv89KEDghlLVporWPehZdYUWXajSdy7EZ7OZSOIm7WcQMRb/MWJyMyKIP
rLZlyZg/jlk423E8uHWlM6BAhuZr/VLBZ+Ecyu4Cm3NT5anWr4qjcbHPaJsSYunZ64jvlRyy3gGs
Fgz2yEQgPIm8mEPXTyTOj0uqETWyJBz0cWI5aXxoDeHdGZ2M1JEOoN2ZjJzoj11aOWguRVPKD/A3
J+dYNIL1rZnwQMTII69QguZBNmOhdtVSy06ml03yXHiC38swxaFRWXnWJ0PGLe8BgX1xp9q0aWk1
fFv6Fi2Ly3jLwhNl3jq3KsnEm4ZoSGA2uZkXtvoU3WttnFgHkblRlwUQfm3lwssxBQg6H16BKgiW
yFNso3hE25tZzqXKyJ4th5uoDzJQdhPaWlmRUO+Cjw0mLkpl60Ll2FpdJrei6ls1KAp7KT8tctAI
59YitlQL34vxtSqShdOZKONgGWf0U2MKszUY8xLVq0itgt+oLE+9ngGdmaZFswIG6uoHBoFpvClp
g6u3elsQ7EkvPnro3SH+VJjM+JlRow/wrTT3KCmyJL+V8Wj1vuXOheljuqaNS+6QrINEzVzem6jl
pWtPbNeKlM6VZYqiDF2E+Fdd7CD8pFlMh1hj8k0QRVKmh2h0zWfHNErb1+fIvcQqhMoQm3M0BGYt
cs4liukc6Z7qKO8ax9sXBhogP8nH5R2aaIW8efYqwoYn0zvlqosIqqDBeshbI0VLsWQmWOh6me9a
qyX1NR1z+dlNBXE1fOHOl8TppOcXzqQ+wsiZ7w1R66S/wXcjMBqqgBlGqqFFgdnUZX7UK0QPJzlD
At6B5gIYik2iqi5j4r56v1Hq5qsE5xFtBrPMSHAEXIoElylTtQfUoZ3MIcZm6rrFpUaLWtsqQppZ
WOvmQBRjPg/qMXbVnoy6FssPH4gt6u2CVEXfmJC6Cr8bDMw9lc2wNOxc2me5Xj4orbWIzeIM3G0L
PZE7ddXE2OiJzrZadXnA6T/dplWFhi9LKSQI4kxaojYtVTo3AIKnApmZIR6cNu6+Sq/yDFi0yvSY
tmX+DtZsiqJiMrQ9YCg0PUk9TAg0+UXOtnEcwk0ZC+0HBuw4WmeNNo4uEau2OysyXXO7RFOXbw39
yK5NySfXqWtvu1s0TqWvDg6Mx/+2l/v58OV//YsO8K824ks5fkr7Vw3m9Qf+bDCbhsrdgWD9Rxv5
BwXP/sMCAkVGGHs0/E6DnvTPfVj9Q+NHbE/9DrpbN++fDWaXYDF8dy5MG8OFevbPgsW+RXO82IcN
kFuWRZ96BRDgGYMK/8rgO+eORO6Celij5QuVkb4hsiKVEqENVKqdmkS9muQaOkwY7oJW2uPkK0Jt
Gl9GraoF3JNpGVRxDsLY7esIOkaaRBc6aK00qIaoIZnVm9rIL9NEYCGWiTYFNFzi6CRzO6crx/Cm
2nOl6amNsxm9e6Sunh7cTqSLY9G5WBWxVGaDq91AuosZEeNiYZiDsDSgRzMga5fSpVpBzyt8ITRc
NCqZECiKB4FK2GmqA52DiSRW0aonJXJtd191RXJs09JkpmfqNKLMyUyvS91ZqsOIZzyhru7aIRyr
2gVlV0X9Ji/m9Epd+vPS5+6ZE71y0j3EFrzB1sxu8OGmH2h+WpTUqA+HvYLqamL0lV4nkxc9AHhW
EWXRinqoeqa0AbN+2ug8pzZTykYh1McmIe2LJzPF2hRxVTg03wFCX+BeGeNtYbd2t+FwH4XNXKcI
tJzIpApM5lacY2WuCbgdXJ2qWQUZfpZDwhDURgzEOqR5e4Se2rKjS20kN1XiSfphsdHvhZn20XXf
NobcjAYCGyN23GqfGbW4nJqmMj/b+AwQ1Wi9/lzRSWTN9rJrWlY2nQ0+ZXT2qX1LRFpx7NqMOLB2
Wmb+dGhBgwvXqNC1TuIpyfvFVyvdMR+tWB/3BYPQdaUVZ8uYP6Eywrxc8jH6Rm+hTDYvoqIt3js5
44+AQxX89ZguB/1S1drITCdCLTU5IjKhSTfaPF31hUe1KDntDOwcTRUHHnB/cu1zlOe7rJ7a33Bp
vsGqXj86zO6ZyfAMcSimJnz96Jh14nGLLDIUcZpu187jTlexjPocv0uCd+lxYwDhlOc3BmkJ/gTc
2q+qyt4jtBSX+ECcG+HUJiACkZyiSkMit35ytDSn8MV6dP39Rb08b5tvHaHYQHnMjW9UGzyGb2mF
Zj9Hak46XRhj+Ej9LDOi/DpKO9flm87yyc+YuCNupveADVDvPjJeUadLQ+i5twHAM4R5i98SGb+5
tP6Et+rZ7u34mfA/TB+KV+0VLzdv9SRnc8nKlqOQk2X1ZaJXdlgl1bOduSdjdOpzzYO4RSwpIPp3
Mg9j8sW+erOV3Qix9B9L1CVE3Q0VqSToWQ0n6BIteigtRfk6xxE5m6ZbnEsb840fNYaQTK/4FUHR
JoyZJwzcO1nmOEwSCojyN67TFQX9yjq+foxsr+AKYWkyHHzjDyaqwhnGRJeAflLrXV22w6Ns7Ps8
SfX9HBf9wVJjgvzaZN40dJXR3vYOXkfZXTvKqB1ssu7uI1prYV4M86UL+HzrNH2+nRV9+M1X/h9e
qr2Gc2CV53uHQvD67vSGKkGWiINwaXX5ni4rLfxMLNtaqjqSHUzoWF3xC/Io/S4P6j89GQxHNcAK
zkqN8N58TJ7XJm45472KgbQcqhw5pcZUAsn9LO5cZdDORqnDCE67cguNFxFNTdDA4tVblHDLRs29
r1EZK0dz1kuasK5+MWGz+w2k7Rsh4/Xz67LD8uGg64M1q76BqrhZNZW1nciwcDO2k7boQhl30S3C
WvaOZaag6FAlkBA+Sx2KG0jtaDCWoHHyRy/uxv2Q2uajDlGSNo2unNtI6TaaO5R7G130fnIKuYsr
nV5jEiU/GH7/qOvxyzAcavMn+kJtGif9v/82u3C93p//jAr+x/XXCfqr/4Nlimn6jfzazu++drLo
fxb767/8f/3LHzP5u1kwk3+qJaUTvw358WuE8AoO+vuux/Hr50/Vf/iJH20Pm3E+t/r3I5ZhfTtH
wYvkVlwBuC9aHSZJOYzUVYDVUAEpDP88YhkrpB0xAE8PJzcb4sU/aXW8jfkGqAOjhY4KywXnwBWS
+fpJbPsBZ2mZa8Fkp327yYY8/lJ4aEYCxMn5CVof49aszz+UTj3vFAeQRyjnXPnokLxAAHgW119k
lmpjgCanuE/7MfpM484xQxx72nUU4WzEcaCAkSyxvn+MV50ncryp9tVcyY+QmvJqG7flQiu70yTF
pbJM1P7t4CLIFlkEldvWcBGqXjQ+F41n3VeFl91lQ5XfRdXAXKFC0nlbO+NqUhtMcSxLOd4R8Zae
lUHOYOeHND7KVuvtLdt2lIRM4KNQUya19Qdrbh8ByUcY0tAVE2NlyficABoimdlGPCQHUrXCVqmq
abcIieVaQ7e68cxprij8ixrLmCUFJ4t5zD/EqfhSjG2eraegDd8hne6GqV3hD6VKv9ZsPNZgPUaY
TSVtnBwb6bGRaOfCqqxko+BLrII8yueta0iH7q/s462e1H1IukWjkyijsx+qOjADH8/1YAfdpKoX
ohgqtOUMeD9ahRqPfsUS7nHy1Jh54J01FN9I3MIItLjK+pA/RdJjKk0dxBSc5NhrxXg7ZG527jpL
vTJUWqS8uZnJQFF7WY5wkaeZmDBNjXaQmKx3aVfNH103Kr2dpurm5EdYXCh2vWrclEWNxHPq7Okq
k3QxAoCwpPkYmKmI1DUL+d6MbLLk9HE0PkTT6M0BMNVaCWqnbPaS6cdTUQ/5TuU02mxnGBXPJeDH
L2nC9O1iQXqhBXml2F/5uGgNq4tCPpIpcnpfkOgOnGsVHBmeLD+3cycUQvFQLmzMidE8kZExLe42
NVGBZTaeOBKU8vYm7TAV+n2EQJpTiBvdqcbSPANWo6GE1LxXsIjn3R2e4vK2QFZYhIiHS/JBDNFc
tIvlPk5MQM0dnl613f+3dP1Ruq7xp3+/ml6VbzrI6z//vpSScMHRFggfKyRL5zfe5/dldaWI/6hU
11RX16bTrBnrDsp68+cyqrEUWxhHOBmv7eZ/2DH+drR6uVvDa19JFXBHPQegztvzTNrjZS4z0Cya
4q6pArDl8y3eFpUIvGnWrgfih/rDMLhDc4L57aGwkRPDJ4wOWKsVQRvTVxBMPAslwoOqKiI6Z3pN
gnZTSrTZ64RjNYNpHmoDCHJPbtcz3DDiQcCN9dwcK0NeEqoHn8a6VapheFDnJrEQx9fZ7DutXpmh
6QlO0bbaqDc9gS2P1bJYOGMTdx2fcgqZfETVxI/SYNPzPRxH4qFoeycM0rp2+lDiFmxDfWrxPOee
A/ggbZpW21qWYhebvtdqudXpYl6Aw8yiXdnQWA9GKZYFEGW7mjXmTss3Ho8QVYVVpPm2y9PUuPMQ
lhPmlzO1ZryU8b+nDPV0Gs88r8RRsdS5ncTNAlbS9E06acqFU0d6HuZjYtwOGm8yqGcoz1TT7W9A
iN8KpVdfLRo38ujwYKsaoSZv4dFFpHFEhqvJXM0TdLQkEn7Sycpy3NtRYd9kLJBhZNF66/XEOaud
2tuBXaQ4jrTRcff84uo3AFV2/1cHfVezoaLA6IfQbNKceXN6Jn8rLpPRAzqKWOusKfYE+WqkWEqm
/kLHVr198dT9hwLtP1wPeLZjclHqHd14w9AhT2wo9KXhelO3bCUpIR8ily2p7OvuSaN9/F0K+mog
87IgfFsPMh5d1X60njiP6MzgXp9JpOhyF6arGxIEMEFRjccL6L5ZEKVR8Zu3xgLy5qPkUivLk0LA
XJutry/VoWm26Xa5oTJj+UdQXz+lo/htttNfLsPyg+iS/+rfsqTXT/gFPi4de0La4tQJYwUSAijy
ZovGw/F//T3p+spTe3GzgpAmB9P1PETyXI475PV18nEyx3QhUIvQ827wNvZkKaSXxKMxXwxGnzb3
GG9U60NhMhuBgqmnzxwIdLFBOV67EV661mIvL0yLXGI1ISvhahoRSSKIJwnww5rfI/xYJ4WtwpQh
dORCejlGcEXUuNojKFS+eqA4ypMXG8qwl9NivzdHHHGbpZfcQDmLJAqYykRp4IO7wKC99Bb4wdEd
l/JDopkclgJir+eSmRbWIs6KFZ3kLSr14nY0FNaIfkCzGGaFLrwdyciReVMpBFQHGO1tFZEJmpoy
XIBKtZdUReguUYFKBTce+orBtYIIfOs31XlizUidlckK4txm7q9UxOxuK62s60DDNVqetQUjbdjb
MqtK5NC0tC4l3FnuxLLM1U2san3GECcVRcVseZyjY0l3Mt1Y2FOKczSqwr63SyYygYsw3vrMPKAC
rsyYrdklbtdVl2pdRY9IOJQu9BZE/I8TZKmnJVOLGyvPQTz4JKyl/fWChDV7KL0ka2+MuZHDneo5
Itu7aV6npyWvxOB3RVUWq/dyRG4WZkRgaFuzi2a57xcxNBhKpyx/iNPZzN41OtbZODDaJD0vslJ0
eP+TnD8j6K14Kb3beFcDDXtg6KXbJluu6NaoP0QKYyM1rc9zXhQwW+J59IHEWAOe9qwTXwBv5KS8
Zn3syj0TUc/wFxsNvoV2pVWUe0UWnnMPjAODf5pKt9jW6eKZK/W87O+7RNbm7QBVaHrAuhFXmy52
J3AbZQFjV3OVebgqmqWKV3lZU0SPHM0M+wIKF5lReEm16iPfBd79fdKPjoYVzbEG/ZMeS0fpd8iY
yuaJJAdnHIOYGplmiOulIGFiY1BwWKSaHjqMtm77ykbBBmc/j0M0FUN1WRiRS++sld28x6+PqBjZ
oLMDHWLYO2HWWODEtErTer5cd9cN0sWxryiGs+l53QzmqoWY0KZFK7dHFVN/mHXuyXCR+Rj7sveq
KVRHnNJYFuIo2qS5hA+UjbPoA2dso/7C7RkTbQpBi3Zj0oMefTtysa7MUXxUK8gQm8mwUsZcvFVv
07udhuV1NFtsxY4wUTJOCLGVqKJ1LhFdJMQ8G/hjp2qm5ZZ6YsYSmSQ4a22B5+OIwQGRtcrccd4n
urAusz7Vqx1mdu9jSvio2DKAcuIQj1Mmtk2TOvbBLpuEHCNsgWhOKEVtv0cJuEqm3Oqk54MXXw09
4qu7JJl0ZV8bUh0wParVuRsIG2Y9EnUOySKK78yB9xtg4mBzcdlnkBVpMjPK5TSbrSgU2EaeUfKS
F5svl1deOFxnlf8mKaXkeVJI6PPLCT2etyfEntTAxVyY7e0wRdh63FxA7WsY7IeyKgra127adKHi
LKI0d+lYRVr8u/bcmz3ANCDREaNAvgBbDSS/N30nlpC+wnQCPGzKGKdhNMoj8wwftck3kkxH8TCV
yrgcdERA6U5VYv1jz2PiHau6Gfpjk4Ny3DXVpLoBlezsQZwC33P/6y3kzdZr6qtrwIW8prEjkoP0
pu1UVVGcpG2W4DqqzCtvUktGhtHoG4um/Gbr/QYGf7VZcS3DYUNcN3oO4W82K06TgoXBSfDJD9WW
+W2JY3gcQ1OvrYcZrN07gTGGP9Pjc+Qq6qZmUMHoJRGHX7/pN+eb9U1To65FhLvS/I03bxooV2f0
qyVNh5xo79lq4s8m6+Hkp8AQvaPbRubvaI5/vRtg7WuWuroxbPdblNTLE0FGR91UTHMMtWacw75i
dS2m+h+yKdd7DjgggHqOVBY1ypuT1IDYIhEDfs16XCMsyPPYDR7Wnl9/fn99LyZRD3xynDk4k77F
5zU1556iTDEPJL0Kt8vUD6PSOU+/vsp6ynx5uxhrlBGlmkaoIJKdt7em0ekjMoyC9lNTOBvLa8zA
EoW29WqPHcKNpxBKXPr9qf1Hncy/7U++bE/++5f9zv8fO5moihnvckf8fQH+vz/L/3GS3adX0+M/
f+5HJW7RkKR/CUuFEyfPMnfHj0qcv1HpHtFndyzC5z2+0Z+VufUHlTKzKUBjDlOLtSv6c4bMX/Fr
WIZIWuMVMl7+2c79Uar8Ssv1l24/ChqG1dinmB+z8jrrvfvi5K3IpR4VzIlh08cXxqx5mzkj7z4y
wHOsib5WsnqAreTWgx2hgEfZDyBmQsPKgd8k+EsWjW55zKBgUfugszi3fPtE/3uH/Qtq569urhua
8+2rO2v99z9uKv0PGjv0VJj/u1B81/iYHzeV+geqPFrgpEP+vN1+3lT2H+igaPdQrxMryc7yf28q
8w+iydYK9odh7h8JE96sdwbqhvVGp3HPkI3rvFlVHZN9WhNRF3atME+aU2YXqarfvPgwftzJL4vg
v1yEvcHi6TF5utiT3g5wJQ0NxbWMNlzDni4sKEv7ppmjf7b1ESfCr1+HVOgmGce9jRPJ3E6p2Rvb
EBqbeskM4C7BorBNB4WTuapo31uZf1vZ8w28XMO/Xw5FCR8dsR2E2r9+GqMpVohemtow6vNP0umY
sLaeCBd31gAQWSOQhTn9TQdnnWC82Dd+XJN9g43DIlz5zbmr7lfZtKFyzWIojlkTe2SVt/NG740B
lPIAjtAyEGKZ8yGzuvk3x743B6pvV3e4NPE9pk19brx+x8OMGaIsuLrXAEMZR+z19Ow64sdYj359
x/z1UviNuQYGQhpD3D2vL5WSeVIM0K9DyFQ0xFTO6I3XtYGFLzj89aVoOP3lU4Wkhu+TWxCvF5T/
1xcrqVu7LqV5WWBaHIOmliWpD058iwnQrgj2rdqPLpOIji6hoaXBDJ7jUFiy/Fg0kYFHIhkzP4Oy
hY9+iB6YUyV12M55+oz42/CnqnIepyavIcJM5MMxRM90lwNZa0CiEjVVfrCIrnucSYt8byK8/Kho
SXoX2YxUAytfpBZEUd+roY53MSKMPNGtTWJOY711Y9TiJVj0Y+JaaRTYS9Qf6WLYlW/KBmGghtX7
weLA+BQtrTQ3OLqLjj/VOREOie49T3XqKYHddDNznqYjvDWp7OjSyTSIgoPnnrzMiEHMtd4DOuLo
2anjoQhkIaovNEQb7TBmHdD1vi/Ke4YaSxGCnFrdQ3K5Txkm3M3WbN4nbY2opIrsiX6Oo+MojTkz
fshIfXvCJqOlYWmNmUYdVWbn1B4V1O6ZAxdl7hOCwGMKYhlaJDFa/BJr6n1jQnML5qPrQ6vHs+mb
GGfRKGA1/0S8t6SVbCcIbK3RVi6lR8UeVqKfn4RdxV9VR2lOQ541cqe2TfJIPnt6p47kgvtGa9l3
S2+MVFOZU3zB+sH8h5aqehozBUhaNi+b3lHjEkYJeudlSZIrrPvqRSl0UyL/VBSs6a1LV4kCCqXr
iMzWBhPaj1u4pIwA51qDSDUgVJWWoezx09hnzcBX75de5n3Brt/dpOrqzFfx92MfK1o67TDrcMFj
45BBIpbsIWJOh3RU9JGH3gAlBGnzMImEyE3oJM1kXeYGnL6tBlpSBeIupiu9g6e6GTSQCGoa68s+
sc06jKOGIBJUZPm+J3bsCxxsrEHTvPQkpWoFY3nsmNMz5on6oRiz+VOHGuO9orZLjchmweXImgxp
adKE/ehajb5SLuoB558z6O9p7BSBgUmy3KZ1b8MtbN0dddnwWbq98a5VRRem9TI8932HYHXUOhML
dqXe6FL7LbP/bU+RFcxbDeYu3W+L9OS3Lm8wvThf6d2Hc4POCeRsM7ugqe6rWIcXMG0YDvsdLExF
2iBsb0XzNBqXyDiDxjtb3nEqr8asCZl1MlWjEUh22Xbqit23Bem/p6h/4Yl8sTb/hR5wi4ji1fn8
27//fooydRwTOP3ZbpFQrgOwn6cotAesgyzcq9Nh3S7YNH/KO+EHaGxYDj/JGvjyaG7w+ziR05Sn
/Fqzc//Z0Vz91sh/sTVz3jDBEFBQIHJgGLe+ipeH806iIM56BfuToawqdSNfVum0umrXV3NXhRIH
klTa6eUnraw6NTBX2bvxTQFfwDgSvoWHIA8iO4d2jGm8nDbAoXFu5KWKeauOeQGXWEFR2DsJECqX
iIFoO7XoxIUvZY+f0ZNK2mdBYg0gQg01iu6JTsy9cGINwPEG3k9ABUztxEl89Ek2NigP61aTbmat
b6onu6wYTvs8o6t5Suu9HiuVBldW3qZOPyEadOd+6jlv2DbGq7hHb/FsfLdkeYD7MY4b/bQvsax1
76bv5i2C/6hYUHjj6vK+WbwM7ZvfS+9BUp4kmlX12lW06HPGeEhjyZ51g8a9nBjvPzRFKauDXU0Y
KubeQamNyY0BXOENrdvg63SXyPVLRh4f4WnPd0Vmd1fw9tj+Imjc4xTvnUpLnjrFfqgj49zHgz+g
ljrqRb8jwAOSq/EV9uFNg1UsDehp09KXDUtbo6nsPl4J9Ko+KYwGcIB3LbEbXXtcx7Qbq8aXWnrK
kZf1PspNPtMUAEKXw3TJ4kvAS5+m8TwL+vBVcomjI8wbRwZM5OcDkGho82bivLN76+jFQBp19wim
ieGCuce8uW06G/ZELh7mpTmJdhz0k1LWzcXYdlcLZNkhnDET+86Y3IzMPbZsDZkBPVheTFN3XiLd
2nbOqrklhAW9wJw/LmY9ne3EMlGsake1p3HHjRE5NEVz63bkRfqajB+Qzhv7FkrLTakPhj/MA7EI
XrSPx7bdlRPumml1L9Nzu+/xtgRDhlMQ7FK0GwSWxqaPLgqs8fxgp5/yqbC9fRoZ6hH29y19l1Bv
yweRQ0D2Vv4/jl8rDWw5iSZwF5HcAwSqL2y79fDMNm7iN3FyqXpfbceNsQVYyPNNIMFwddvjqDQB
k6cAiYeObR6i+HyGeJdZm9owzLs6Bjy+EQgFW0TXJKYAi4PQVYp9ahGGsOorHSeqtkM7nVMHNJfH
t4+DvT4PhioCvvswybwAP3S9xwb7bmjgMIq0D8elr3bove9RmmyRz/V+GZXjNZu+8OH0mgHHRu6F
dKWDU/UcrFwMZLeUszwVdO34w/kiKeRyGYGI23aS/zidY0V+bdvXUokyEmsapHtVVPneHGcTDCLx
Wav6UK+a9HOLRk9g58q+OCALRUDIwCekLsaxH8UU4jkzLlan0qVjU9HZKaBdM5/2IjIa6NASMr+b
L3oSzJGJm0KM7barYMIupXHKOJP7dqZEp06aXgDKzAp5V961jgNl2HiZZteMYaZPuVZ8GQ0NbG9f
amfTJWpib9bKfKwHoe2yopo4JSf8dFMJJxzJ4NmMCl3gC4fYATCudpIGSmla5A30B+B046aSCM63
upF1uD6rZjeXAzzhppLIp5GcM2+DQ2QM+ELjQR5HOLDlVdkoz5oir7pEPJODrOOUTxXYhHPd32Fg
ckN683e5IwT99sVP+v5ebYAxEpYsjqoVXdBCf5ydqlA+E30JEtV2/datD5mmIid2VThWWlQZT53X
I/AaK5ToWNxOZN2fERvDeAXHz4yuVq5NO7loU3FOATESnFn7UhTmVTEQmZCDA2FFwxKkDrBaFJVv
M2YIhwFHe0aZ7BE+4ua+MTRf27GMntvE+Vh4ygYL8AAoLy99UgPwkkzR+2iYT0wYFNy9+If1Smes
GXnNIRuMM0dKIw+S2gRY04ky/1RHSnUVVyAMNTBVYWsy0qwysI3DGSt6q/t17iIMdRQsOiirQHbU
bkAt6a5uqthnJEtpYoFVzcdLLVtOnTkYG54n/sqe1PcaU5IAfGKCDRpVwyVjq4KlhvEPidu3Th+F
LgkcTL8ZpFqYBwjvlG7CeKpT4U0J68z8rj+IqO9C207ccS8algzO/c8TVEHWHJKBOjaMuO7KIJ2d
28hIPljR+OhYtXOcqUWqZl8T+jMNjWBa2B0XVG9zthykZ8tHUHsqSGJ5qNqjtRwmD3h80VzlDSRh
YH1NYFjc+3XzELcqHkfwrcGqU9gwHbrEzDMFMn1ipSO6OImtE3NM852Ba++LMXwtRLFBBcwnqHRd
fp2yODA/vPF6WPDatOuj/Og4jKRU0Vyli4noDMrWR6tr3pGociwS453tfhK9NRzxXIaoUfbtEl1R
eZ1Uwib2yL+o4uqm2JrEP3z2YnklHOtiTLRT2WsXc1bc5PoBKeN2AtrTEI8Rk7+A9n9q6zBRxxOp
DMd41mRQacr9PFtnWyhXTZ+UQVy1h1KPv7L4jvHBoUYMdIu8AuT929bLjq7yLLQbWbOpdMWWw8H7
wVvI2bAzHJNUGZ7IPR+P5s4s0yINxyZ/EqyTtbjTjc8uJfCQmH6bfZEozmOs+ZwNtipWFrU9oUUL
JuoSUcV3yNV4zDSWoh4OGdCSToOWku7tHjfzbam07xt5SPVsL9mqAXSG8fLVteGDCeygjhLKqdlC
FtmXlTzbC4vPx6VLA8mK4tjs7bYTOO4ZsdWJR/aa82RQlBx5UEY3C0RCObINsBin5Bd1BLekw0Wn
T/tea3AGPhWtdeWmxnVS1puc7AqIg9xGgvPFB0s5lobJ5LbBi+NmyL0H71TKdVV8nxdOCIQpLLyN
bn5pVZ11Sk+vMYbwecUXUy0Ymi72po2o59Euu0pz9Gg2+FE8DgObtlffLF2Nq91k2KhvE53zx+Rd
CWQMXU4yn33dgIyFulJTEieZfqpqSdrHyAyJKZC4yRD/5T5n5BW10I4BJoA2XLUVezUqD4uxsxB4
ToMBJaoLNcHdUlAKU8lfjLIAFhFB3HCtq/H/sHcmvZEj2Zb+K4W3bgZI47xsutNnueZxQ0gKBefJ
OLPR/70/KrIyI6Iqq5BAL94DCshNhuTyiTS7du853wHBAj5Cw4LjVhXbcDg3gOMVsQfDXxxKxYx3
4URd6nQbskeaizJpufeL9gn+jb5PFi65Z2HsARwYxPJaDPFNLi/tKCl3fY6jvavnS+E0R032R9H6
UsfxI7BYwrXJbZbIMr0xcf8+jLrb76yQbyC1+8pdLdLIEhfllF657rgPeQi0BHeNdOk2pBJZTabZ
7fAyABaeCO9I5VES/AQZejo5anRb68QKmOx33H/7LNuWoP2wtAwoKSFFmmnxZBRDdMBXz9VtBET/
SIuyJ1FpVzgieo2Etbft5LEM0ZfjMrwNpsiPsLvoNUBEu9kbZnYneOZCktKtWOqWDs+DEXdrsszQ
tYuz0V7XuLC9RM/WVadjVrRX7MXrJVVpKKeTFqsT3y8fDIifZB/ZSsKOAUDX2YHqnzZz2PoBxfEU
myt34GKNx10GhjvK0CCPlHgQiRkF5JtKUZ90iDTpqK2DqbrNjfJMlPNAfop+36jycXmUJbMHKAW3
caK8gAq8sPv2RtHUb63S3w8EvHiSksBzcQS1BNAgXHOVy3ngQEz2Sp0lm3ysL9RMOyh6jmsblC+Z
kviAxa1mNPcjbBq9fGsybi/UDB7j66OaWVwB1ovWjM9uNzw70r4IO9W35gJI7uhuIBxui7i6H8vg
bHTmritDa8NsOecwUpgk7qj6/WDTN8F4HPimY048Fri6idRPoemzYsCR7UVs+HY0r1Sli2ovrKxp
nYd0KJLZgRgebjgUxKsaFYbhui9tH0t8M2O9C6S2rqjoGV/6WM/8rq39Vs/wax/cQn92gvGYcq20
I1biADgbnSVerPCtTLqbpHQOIZoaJa/I9QEybXYcpyDnz441wXyeml1RqVCm9DVZdSQzYHJjdUwI
lkE6vI6ab1FrHOBArEmieLUb5c4N7Lsw62Fmah4yGPxr1vhmpkdoKa5nVLR6hEZOTeReWkk/rgES
wZKaj4mreuFsmge0HsnRGqmuDbPaubpgFdKplFGSpAJdpfmkDuoWmYQvBOlXQ4X9rRw2tj3dxHa8
pwVzRuBBngmnByoVVhm/bsqXLLV82k3rgSAqYZNIsGiBzOyEhvMQzZelWnl4zlRD9fX2W1gqfjcX
1/HUI9zsvLKUFH/teuQzMopLNSc0oSA/waQyDgaqqlC9ngWOLbPfGexuaUjiT9quQfO80AC7UCzl
oWkvIcXf1mZ00YQcVsLXgXpyTYzPJrSsC9Ba66QdHspeh7mesXvMqPLvqslhf9DlDGg+PCfNAvKJ
lW+Wjo0XBhiNuHkTNOF0tLTRzNYwxSbyCKY6e09D1+hOgW1S5qlpyQmHmKCJ05DuJI92l9oshMZI
LU5bKXgHhkPnD63QON/AF81oTxaVa2xt+EQalrtJ/bCbRLxrQxveyKgweONabL1GlcxfXLXJDQjT
bf5NBnA/VzWRmRcksrjTLbA/uMhqOE31BVLJZK9/CtjRKxU4n12zBj78KXKHgqpd9pzhoGCbCJVW
iaVLWFVBK1/RtCGWF5/CeTsIDQVqStAoNBd7xPUaLMKBPQvNPXElQJ8b0E0H/VOUr3YdAG33U6zv
JI2irvJ6UfLbi6hfLYNxY1sSv2X6qfoHP3K2Po0AiyWgE5H6on/6BLpPzwDaS2aTowKd2K/Hwo8k
RTJYHQOwrJMvED+ySLAhEFdGA7XKZYCQERHJseDDpbr6NDAoOHrvQR9ga2DZD89mjL9i3X0aH4bF
A2Hk3eKZ/PRHCL1rrE262CZmh2y5dUAk0pkXNtyFSledBqHoKVE9s32b2zYXTbyYMZKxSu/QB5n3
6PaHb4q5uDZmVboZhzuIDzABFushTFZOFsOosr1CpEhQRRkZBZwoiVf1Zpi/M011u0aZ35sIdGwW
DBsRPsdNDsrSugkQQd3h6EcOlU89zV6tMgflRGuSqALYDaa1aaxiYHJGuFzq63MB9sG0YnPw7IU5
YHziB4BR2ZcObF/aTBV8AipLUAWztmAL0k+EgfGJM2jDAbRBGGvJrdYydqQkWOAHFQ1YxHkLEyEG
PfugfYISsk9owvAdoLCwFGgOg1UA2kHnmmi4d2JowC70nwgGRCmFspo+0Qz/6Yb+5hhAm/Mv9Ar5
h4zfX4u/3b7m5U9dUY3HfW+KKhxKviDRJy9RXUQJnwPB77NlBbXBl0V3bDNEo2f6I31G0fiRYTO7
tFT1O5vm9+myohlfTBwqmC4FQz76o9Zf0Sz8LEfC7w7khp2NHCRatvo/yK1l69Y9AlybSAEEiZxL
FiEfGRJpVqj7IGmbfzMD/sVmz/u0KHgN10ZqbRFX6v4yo+Rmdut8Lvs7m3ZBgDm6XdimWuQcZhef
pDMY4mTWKXLA2tB3pWuE22ZS+mKtGWF0YFNeqqmYw68OfWmvx/r0UVTdc+6A0PMYjho3kvX4JWTR
2IaBplwqjDk4rgO4209Jn7yORgpBWSvhiEdWO2CwNooDrcIN5lq7c8CxqPUs/Gqs8+cfro9/MmX/
eWb6/a0vcoJF/W0iVtF+7kBrIsgD2ibtXcrpZ4XUjJCwSX+aGbf/m5Hpz6Pv5ZlQRjlIixfFPs3u
X0bfbot5WW+t/K6w4xYCNjxP1jjqTXvJnoJVUkJyCMW/E9kt2rU/Wuzfnxb5BGHSOmo7vH4/v0Hg
a+VYRGN+h4de24i4s8EWuHJt6AypcJCnEHtooFuwTYGMvk9WM97964/4Uw7x60tgXdUYGDiWzj33
80tQ2YXJhMrzO70uxDkkS2Y7Oq3rEVF6RkkqNqGeDn6lOPB01PlajZpu7w5ciOoS1pw2pvBbwh+2
VI7pM8kTEqQlJVci3Plguc+QQ8UGIe58yuQkdv/6xf96feBUXOSaWHBxGkG8+OX6COdO1zM3Vm4T
9RHZ6KpUDiL9d5fGrzf88iQmVg70czzZP9zw0F+wvYepcmtFOYeUjzavtqwC2zF5+Hw3/5mS/ReG
xx++2H+Ykj1+NO3fvNci/VFv9PmY75sC8zAABLaDPAT10I8iNt34QiaYauJ84eY10Dj+MSkTXxbE
gqniotURzf4AJNO1L1gwNDYLeAafO8lf2hCcZQX+4xay8cnrn9uKxrgKpY7zi7TDSnu9imIHtbSb
kjpvPLRYWK+qeDTWXZWGO6ueB69H8k4yVzYfnXm8wmNLlGeu2jh7DVtCKKE1Bzj81JFfiLzY4dyV
6vMVcQkjCumkZmI/CmOL/2Ott+p07KFZbIB2tbQK68BrWpijAjcC7c209DsCtwA5KjYIEf24QK7X
CKpLc6NHrXIeZvtBQUHgK32sbNreSr4FjPAvBdG2j6mCI67sdOUaTYO86oZYPdgk/p7MHva+VxYT
sEJGVdGjlkfNi12tIxqws48UHHXLRTCWvm21h8TtP+ql2Rt19k2oKso61uavkPwVz8r7HGAZlAZD
voj4SXQx95Z9Qtu0F1lOZ4fuQ7RPX5mKXeCQuTLL4pXcgJdirt+kpGsjOh+SyHEIqlNpjxs8QVd2
aF1hn73KiYr2TH3eDYF2R8NzrVjV1gr8wb6Cz3obyeqW+OUlBMU+izD3KR0ZmWt+Q2Zzmo1Xg/OU
4ATSUZ5ImW2d0T2x6J56GNBD0VUwv5WXGs+J14j8um3CW3di/ghu+aUd6xuzzR8tZz5FqX1EOPOc
lvPj0GT7QGM0Vzb3+B18FPEbvSquyTbgnBGQykAuH1GSz03uDyCbPFMJLhE+oRehYzKoz3p2CusP
5Av4yBLYl+UNRr6So0R4BPG7IXMgXjmhOLKI8Upi5yLS8m81umMvg9ipuGcmpLu6cS5FzTM65Xq2
p2QXOgnmA3OFoGPdJpfg5rATXHah6dcyeM3T4mthz2ulvVZEcglFDHoMLYN0FS7IvasOH4oiN/P8
3Bd7B0MI4a+m1yKI6ydanqp4hcm1SynnkYytZkNuXTfbctQqltTbJyVTNlKZN01Y3pvBXanTo8pu
wKNRqsCHFMlWUVZJFF/FSrhXOHJKwHruIM4QXs6Y4s+icDZ1+TA3j0HR7Q0pX2Y7WFe5ucNp7NNp
uZj6+WDnxkssw6sowEqhZpcT1goMlDwTiA00pw1o4wxW6EvTa4eg6ndmla5s2K3jxNWpMfLqnW0t
xAV7UHh2Rg1JDB5u8coVdMTpvNF69TkViH5utIjvqd4VQVB7eT9843B3TYoO+UBMf5yIzJCadhI8
4+IJQ5TwGPwdDYf4xao96YN7wAZyT8rrummr1WhfNLrJUKsjZ/DG7fpHLbE3xnDhcP40j8KifzvY
05YYi1MXpUdpPWBiIWExI8AMpPkEFKDQtyJu/aYJX1zSVujaBNcTNnJ7ufkix73T+l3d3Rj1Rz4R
65JsJN1eqPWbse1XZklf2dlbst6Qa37Sy2RjVe5FCY3JS3eEW64GwJ5lHNF5KoA8YaPJaJDq+aWp
yCeSRXeTCO7tQgEDWp2A19JkVtxrnEhHxbruw5qPQWxLN9yLIfSHeVvk0p+KfteYDZrfl8kwr5q2
adYhUhTOog9B3Z9R7D86qvGuOUmI6mDw50IyBGl9OncmKH7ec7htG0LK7WoHjxB5sNEvLZYlYpm0
EaaOTMMM91511SvdJbAUuxMjj5g04LgFP6qBVNPeJmfajta8Dl17M8ttzeUrgdPaaf8g1DBkVQi+
RYQFIdQHSkBwGQb8facT4liFwZG41K8VaC4W9IA5O20/anss6P3GioZbBmMDyBCt97EpxyvQ1e6j
AyOblb96cYNInjC+VxeyzWrI5OoRIe2lrsxw7UPaZIOSHCnsncuO0EAGvXq0NeLkK6HIl9hgT5aL
HgIrbnJEfne9nKi9UtO4OOxdzkM9kglar9XEc1rMt62ZvXZlf26yLDrWkVSwCBfqzky1/tSC7VtZ
k5GfDXaeGzNvxNUw6RphxE9B4ptNkK1xjqyHhFyV+J4043hdNYTnNggvtk5sbxr3YnDj14zegJdW
+cwIAN902OwYzV+3OVMKQuTulXzm1FRtszRvj8VWSenXEwaxb4Hse3ZIyxp+o7kWwXB0M9Xd4XfB
TlCXfh3Gj6z5MPinWxHg0rLibaaWR5E4T3XU35dGAB9B2vcyrmnu8WWR3ow2re5OeXEVExDniTig
OWVq/arJx0Mvyq+MLd6pJ+/o38BXGupVEKY7kusvDQU4v6apT5VVBa+VRPBAoIbXxtwd46HoKYRJ
xAwjSKH0ggAQViFjE4bzbcENMnTyUXa079RcknqmWb6qJo+Motq9oifhnrC7i2R+Zb72NBBNQPLv
KJNtnjs0j1KiBRLlq5oKH7aRFysz9J16AJKpA4xuZyKAzexcVBOFB01Ia+mr9vOT2unflKkm4Uxz
oSbAG2JDDOGMjrJDg2KcsNSegGPdaXPwkg7BNUk/575wnwZjeB1ccYVQd6Mb7ddo3Nck7pUDB79F
FMKmdDfURrFNVBVEotmrTPEIRRSlGm+HEoVmVFn5CTqF5iVpR/t3HHSW7+wWz87Ils+Etc+aMzFe
hK42Zr0BmDGvMlw8K7EQN8tM6y5axLf+OLUPBefZdW9k+DYhFtOJtcNTHKUXscX+DV65ejKJSV0r
Rt1/GEprb5yCq2GEaYHs1XSwwcftwW6jr4WFCdZN5xNthUVQGtMd0/J+j+4yPUWNlQKFmtRtDKds
48iOIXTTkgzIkDDs5A4+M2IkjU+ZxA0YsEyxLWdkVGw028Eqthnu15XaPVXjcx0bp9CslFXuBle6
PcA5D9UD5YXJOuXcYf2DjS33I8sIMYQ72bReObbS43B4DtM3vDIWLOmw84U5nZ2hvkXMByheYYAJ
juUacVTo6xWwyLQ4TIQlO1EgQcH10abSi9t6jE5zkWgsbG2G7ENWB3ApzhFzK5LaFrfjuXKa8YKE
8+yKNHdWzzpFkpO0rrEptam4znEokvN6qFTzmiR6Zz9E1RM+yRDm+65RE+VmdnT3nl4FmFHdrUDM
Mg5F0kxb0B8zvvGB8IIt+s9mG9X6I1IJ2+8b5dv/yktX15ReJ/pQt2+Vvt1PKgZBR2kZ+indvlaY
74RM3MdquhBSvMF3WoteQIOPHo2K/mNc/EeUCGdpYU4a9BM4CP15J25bZksbrnv7GjfwAN7bHw9e
vz3696MXeUQqZ9/FgPCDQNGC2qGB/2HcLLAI/XHsggNNsxrlOTYPoUEL/b0Rh0ARLx2idOaU/K2/
4BsS6tKV+PnIZaBtdzn5YVQ1DOeXkz+qNHRIhkuKfODOCJEI6wE7BOEZHXuPb5lh5Wm2tUcK8itp
EPjETUXg4QVySwNcenME20zqBlrmOb9UFOsAmuiswfh1hvQhZj2EG3nfj0RGt7V9yLph28tmp6XM
7wvxNqnhQRrqTWkQlEJIMhSa3PyaM0fLaR6D+fhmOcvBooF8n2VsccTevxGlaX1Ufd8knpiFdk9q
X7c1zbo4m0ppHogkhFqdaPqe0L3AY7zYPbRpTXq3yMYXdQoYCzFIXoEGcEgysN7S5pXwi/IylKjk
WHiRLsS47FA8rSe8+4fQHfpNgYPzUtfsaGckxCtVFbYuj7A9ijsdGbNcOvYo6W5D1SzfbUhGMIha
Dd+wapzbpDNZknVAcPKz4x/VTPjSwqGoKezHOi9JJuAYuUoMasbcyVBgmVKwtFVXMrT3ILPzJfQu
3dqdvK2EbaNlaKJ3XOy+LPmdxh4Oad6E12QC7duaohOHPMKGfhWU6dbtcz8rp/1AQmigRoeJUb2d
HjGGH+GvkdBIWndOedful2y0QC02CiuaY5K4EtdeNUXBKgmihyns+QXS6A0CrFxyKEkvbN7M0N4U
orviq38eq9kfsNtrzhMO583skt5oFPuZ80oNUtSmZnZXSuGuLIIVXN6TwcEB6OEJGl+PLqS7Kuqp
eK7QaWbInmxqSS0Iq/dGn02M/tHsa0ZFzqMo0ge9Fe06K4JzXqV7OWdyMxbqy4j9534ZbTO0U3dj
kCSXdXqhK+XBDJIPoz8ildhws23sBD2iIuaUAbYJEiq1uYDfARdkV8KszF3TxYekN2FU8RLzulfW
yEOAmfbTJtUYeyNw+8p1QDiszTCdl5Vu4E5WRwIwLrPAzi9sEeCjq83TKAWsJmOi7aqiEbFrnASY
Yi4N8ny9MI2YxLrDUxCBgvnrXbD/oW5NFqE/X3PvuuLtb/uGhfdr8+Nyq313bPLY7yuuaX6Bfwou
3wZ+RDz04oj63bFJzLxBe5pVdMmHY2n9w1wnFpeYi2dUteli86C/OzatL4iLbfLoTGBhmJr/0vSD
v/PjuovdwDKxYLMfCBZxusb8/AfDpiZybg+zM9Y2fsu0Qww2lNFToqdveRdxyC8Jo8nq0w8f1NX3
Zf1Hs532c5+X1h/Pals4jA0dEB9i+Z+flX+ILfQHAJzIO/Ra/BAe+aSHZIrzQ2/E50mWOSdqfZvk
2VVoRpA/ycw8pjIiSMJFsqIis1CLxPjev/9Px/a/lqYm2K3FQkY7wTEA8Pzwnf1DB/f/3Pi3/s2D
v/6/f1uauR+S6uJX68M//ZO/VxmUf3TxXVU4n9O1v1/zixViKSO46FHqWqr2U6VBqUL4osujGMot
KYu/XfNUGrbBmolonYHdZxHyV6qNzznCL9XGr5/Fj1e9bDtdornTVmEemExGzF1Ic8iPy2rexW1M
BsHQR9vS7C/MTLlOjB4vkwURVNs3pkFjRkfKJjuOCtJEqZ56tk6Omduc07rJwPSNwaoHlkcCM7lK
tCrElsrjUZecO+MsKSn1qSUcORmX4E1jP4nnb5kZPhsKzJIJCcBJyYBAFCOxZ1l+g/gFeV8aBddd
O9HO6ktjj1sJfXW7uM+I8x5cNwo86cYoovpS1jdSULpEo4ZUoIvH7TQsQgAb2LaGDL8cbR/x1EWT
Q4aHDUt+WlRdGcwRV6aDyIFQ9bvS0F8jGZ+L3LpRI5uMA1WudMTuK375XHLyAJ/zAOL+mrPhCSDB
BdjbrTTpG+dp09FbdjjImPqwdgDNrkyBGlHa7tZQOzLJGvWCU883NUhoyoYccGiFn/JuPk2zSjvc
qKdV3sNrG1T1o4my1yawzmFEqGvo0HfWDUKGnFGSudsObNyNs+d42PmaPYUnUoVHXyMiK2pSkMUh
ZpXCvU2DbF+6NFpEOG/hm4wfsqm/wZjDGUpsrpel077VaHik4QoV9WsVjPsgRVsk1qVA2pdQAxqY
2AL7soizb91EQFFS4Xuxirz0hC2rS2suNyGJlQZAZbSWOkLXHDUP42MxqZOXScU4FzJFzKPSWUcE
bYM4MqQfqOOubDT7dtDeCNxMkIk28WGKo9sI/xv1D1kXntlCHx/5jrtyTh7jeL7PI3A4ccinDDbI
h1NSXuG4KE+tHIYrknMtr1cG5TAXzTNZhO42r7ji7OwdcGW9aalH20gE/jL3PlBhJRSEY3FstOlE
mAOtm368p3FJHyJtHWMlcD6MAoUU58NKZDvXzi/TpLkLNIyGuA0SFRmy/FZ0JBwspZTebmuXN9iA
muqKyO+r2IvCal+G9N6mF87PAPnqdanA0+SU2hbaFl8yzM7qWIdiVajPPaUoGSG+KcnyDsJFPuyB
017XicnN4V6NTra15ZUawaJYZhPxxj2nneMt0HdLR9ZoXiDw9wM8sZ6iaJd41QVQrdAnChgSfb+V
93+9yvlTcsWy//w3I+uy7P55afO/M7i6P/vc+P3vS7tAmMHwjsKDyRg0twUB8b2c0YgZAu0CFxud
B8v/go/8rZzBGsdaD3hGoNgghejHpd39wnmPVf83VAA/+gtL+y+FBVAZ/jziApfYcgGw8pfhd93V
cQ1QfwnCi3r6KzRePbtPFL9Ey1x4P3wo/6SMEZ+gyR/3EWbU+LINCjgGhRpylJ/rGLIZYbRNUE1b
WRpPs9vGb2QIoevMmq68cBSjazeDUyC4LXMxvDV6zhwwCwUDtmSydATiWUDUWWcml2MANBxWHUko
axeLwrXRGQQVRoQVqKtAd/NjY7Tw+/OiGvZ9R3LXKkYXC0oe4MBTGoRl4BkTxmPOZEJOK5QfJV1X
keQPZiRZQwiO169TS5ZX7pD3vBZEZhT+pDCujDbDrKUYTvwkgyrch2SnoRYzO9ddEUULuz+IqyUc
WBbCxYIRiBdXV+x6NU129NAsznXUZhkOkrHIacrDqESDB4MTNBw1sWIz+qj6M7G+5WMzBvmxHKrk
JmRul4Ccnwyo/hoSFm7QugtWam8Iheiaur7qe1uEvkYaWv+R2GltgfcCDB+WrnkJSHvWcZ1I84km
OW7sXmYCh1QmBmtFEG/9oA7aGO+UJkfAPqfhdG2nbZGvi0lAsHQqpX5GphM8xu6YlWs6E9gFzUJt
BpIFZrYgOnrDi6HGjeYhGXQeMYGPOhE3bf6W51M8bEoD6LGHRLrBIoDDuCf61tWuwbTl+s5ozcZc
27PWXSdQyxSvHrq8Xeld7CiAuoxeZRBidZggBukcuWorZgxycu+gR0SLSYtl2QuLCqMzY1/rJWKu
LLy8FcarkjeYOBczXehb6RRJNN1TfTUNbf+WyAFnYecCAGSe00Hby42mr70FD3EP/ILGYTqPzqav
6znaorab1FU5DNN9W2Gv4/0bdElhK/SXfYBVHopfTkpNEJXm2lSYoBQofsctDmX5EVfg9HwDa9Q6
FYOdAW5C+7kSEnZwmCiJ5k3ZpN5hXG7itQq/bPanqm/UnabKxoeB3HdPxrBsVaQciCXsIW6Fn6X2
8MJmP4L9HC29YRqFAQY2GTYFHJOTMMnoGNx8D1TeyPYWhsRoxWWivDmJBd1KKAqGe646CrumxfvC
U6PiWqfO1AA6oG7C+xQp9a0OcLXGTD9SdGlYZzJfpIYYVwFjJ/r/9TDiGHGNdFXXS05qRSRk6vez
jvES/UiDp7ya0pRGctqQoeNawzfCOqqcOVvG3czLuDNJrKx3RKA0tk8bzcD7qEwVIwR1gmdg51mL
RMgdujt6ejpG77iWpQ+iHrG7WRJWkiqjc87HQkHIP5v111nvOwZvgdZZnlO75eRLxE2vleVgCwUJ
ydgOn1L2gnqNU5XoqgAKRxzbZJDMof4x6GbeXiQVZoDNWMmm3M6gJs2Dq8zhXZQN1eCLsZDFxozr
Fq3wbLWrDo62ftFOTVqvSvxqlJEy6pac1BlvomFl1stsKRI1QiLFZWvZ04MdN+rdQsi+Cd0obVaq
zPorAqdMzQdqKuq1meoEuP1/3H5/3H3/x4GjOLD/i426+FpK+fpj+4Hf/75Ra1+QT5Lig9V7AcB8
iu1+26i/GBy6OWYZAKlgQi0Mgh82arA07O1LBBDysT/6DuzhkJZR62BX59+X7vFf2KjdXxu+dBvs
5Zq3qRdA3hi/bJ3CRddhQG73gqBU32IsulfGWJKBRyG9mtUuZ1iYlfuAENz73s7aXdDVyn1QV6ca
YOLWzRTfbRns8zsJumQqvMHxDLIEH0bJhhKjIPVDLriNa9DOTcb+nWzKlxnTwrpXpuuAK3Rr63nm
j52LtRTI6p5gN7zPTcEQOkTJIrX4hQi752qgPi5K/YjD8V61In1TtFO0JSnzqDkkvFE531eW1p3n
IfkI2ATrEmU1Xvi1mg35Yz31vd/Uk30Qomy3uoDKoOWa7SdK4zC/Hdt3Q1FveCk5wA8m8eUgkUZw
2ikY13qymsRlODvxJtemBLr8zAruxuy9w5JuoxCbmw7tsZUQA7EDFj6ejnnTDhJfcal/ReWNxHRw
sHma+RaDY3+XZNUNaeXErSsLyoWI5iY2vymIIZwxju6CVBo7FuEdYaVQWlNyXqu8mg8zCvbvsTl/
qd1yV+b89xk28XuJ/Hld/fF/f1pX/3Rjbz/K82v+0fz6p/4bFt/L4OXPb2qvbCi+/0Zf8W+7Dzl/
hGUfFz/d48vjf7vJqZ41nPzcsoDdYAH+UY3TaAETuHipwT5w5/KYv9/k5hcBnxDRM2gFFWAbvcrf
Gi3c5CZ3PVps4NNI6mhW/oWbHBHez+1F2prEky0qVDpyFOTm0n78ob04dpzH895IMBTIhkp3XCb5
EJqcC02dSS90EUs8t2MXpjDKQ9qADshWgqpr3JkeGIch2STgwue10RC8FraDdt/Qjkjwjc2FuSJ1
Ryb+OGOy8dseQgXG/5Y63xRZ7ewrK2OWKfrRHXGx5mSDjVbQyDOGrCIg8HtSv1G1DtDUe4vEvK5H
O+FZqZI9KGZTBB5TsXBeoaGxDWoOxqi2aEmcillUH1zgh4/kTaYn6Xau5mmZA6BgiCj0GELjf1oi
gvd4J7rBD0wQCCwIQttpcS+AGBXAeBwYTfICeoNDS0I08uj0EJeZg2eWHzJgOWJ6dW9VMPAX8YRC
w7I0/qxeOP15IKn9HE/ok1Zd0lNzUBnkJK13jOFb4i19Xn36FIQwmbO8hK1bW+zgqzgdcPCr8xSX
XllTcYP8SWgWKUP7jcTjPDhmxJCW6zpVXHXt5jEJhvqQScev+wajJlZhNTilMo17BkNq4Gu1mrnQ
QMhbQqPjxi+DodIrGlobmQvEBuRE7WAS2Nln4QXAYutFkcRre51d9O9lqtrvChEP0wo7S33E7TGS
2i1jexcGieMib88jjNYkiNzb+GkkEqlitNc9OuVzDqX23IhGVTzh9CNJFFHAVYbSYACHDG71ZKVV
8CIkSZBejBHuQUhF3afJcozRJoKtcrQDkiHXTBcHoDMllZYb8X1P2ETtcV9U94mdh29FZKHC6YLS
dphK5vMjfGYt9PKwyhXfnozPp1ahOGVpwTBRU1Xzau5jtFdlRQd8XQAhGTdsJyI4WhY4cDzdpbR9
J7C0YzJNSLsqCYeBpIwk0hbuSQuR2eClAeIQnj5hpkJojd+ygkP9liX5cLatOX0jnqs9j5aFlCDv
Q+00D5kQXmdawS2C85D+D0HjmpcFoJJWss5ifa3Fcf409BhtfQUcCU001A7kaM1XE1ZruUYXbr+Q
oEVS/Izre14ZRT6BDHea6FZBSD17XTw573HSK48Ox2QOQ0qvvPKSpmvg5gFyu0k6SLAIflbwpzPY
q4K00i70oUdgoRPmR85mJkNoL4TMPJg1wlIv7Zv2TgxR3q8UfZbOylTo/hyksDqmwYw6CftN7aQ+
syeO+gqmpPFVpYuKZZ/K9SplWvsYj5l4d4NcfuB8rTWfOpyPbUqvm2IYnnKsUU+ZKtIbnQSDacsZ
pBhXzRhVw5bgE0fFrBg4N0HPtMYLbMyF6HBG8FmjNlk5qFxH4u8t1BbPtJMN126sugLwSq6v7JYk
Gr2rHjl0zO8U+iltPTWWKa9TrWyv1qmtCUbDg9viUjggZwND7RCl93UAg/WstZwo1k0sOWoJB/fo
Svbs3HFdQkkYojDK0D6m7nXT6GJawxrXqxXuuzb0+tHW662rdYWXxUZwo7KE8a0ECOMgpiSdr9Rp
YJPaPrWNL8e2nk7crSb3tV2NH7MyZNfzEEyk0KtKa5EDW1gnm2hkbjNRKzV+1HR4Z5cgsx71IK1A
wpurowI2Xa64BThxCCvJyNBB8PTYlKLAtW7G0OLaiSalVw0jue4JVlLMwKPOOVQZExoBCVzP/JyH
snhHF57wMQ5Ddx24UUFr0CzNG2HXNH3HVIc+NJP7uyY6mr1gbmd8oZxrGcHGjSvTA3lJ0biyK1gk
qyiGOeoVKg4ezwHvMK3cyiUbsA8tZddAQBwoCCUOuCgMxQNjhszeRuggjF2hh86tkqUI2/L/R915
LUeOpFn6ibAGLW4hQjIYQZVM8gaWzGTCId2hxdPPF7Vttr1ja2Mzl3vbVl2MigDcf3HOd1xVOTsN
efojDxYrYpflsnpq89QtYg/8XscuPTP+oms0q6jNaqd42dRWASdfN2DrBMLyjwuuqyCC3jYYCczM
wT9ngZOpeFYGzIyRK/szmD36WmPOvZHcRgwp8C0081F3y+1Zyl4z4kBDZX2PMF6+xqap3t3RluOB
PF7vnNpGRSpJ3o+/B5HP14lfjwDmBnZNOAVXoY/NlHTE+jL7Z5xdxukoxOe/1SP/j8HX/db+v8Ze
jEttn/YASQjLPPM/uVwwojOX9XPJBqLob7WWiSO3Nkwyb8gSs2icuJqC5ozZ6F+ZC/+jivG/Vw7+
/7Zyvn+J/0VN+F39gnb/743e/f/wv4vA+3YMAQ4+OQ5hFs3/hwlsWv/LIAGD9A7AX3ejG7/kv4pA
B3wrG2nnXiQC7P1H8vOvItAxGOSaTA14te402P8ZeAz61v15+LfnhVUfLR5/hYrzTnL9z1UgYzPm
jOCeYoMYGTvhtAt2xgLQH8IQtz0I/3Bzvb3jj0bcjZp/dKrsikI/RweTbtWZ28vbN3bz2epgGY1g
o2GTDpndq3YMNq5gU8FUZfQcsFPRn5psXA81N9QL7BgvqWYbtM7UndqypsAsoN30Olcw0HrQJ4wO
Y4Io+pPfdHu33pY34OdTKGDDWKnbx/xTLjgDcAVDChgnqIoNqebdL+4PCua9Z4yh8Jz6adkyaMa1
+lB2jy0fqPs0QlxNs/7aVAAuy5mQtlToD4a5scjg/g11hORsJBAptgpTA6YTrtS5P9eQYCIVBNkO
JYwRZm02nwF+/5lF4yfSa7DeL0FUV/PFJFv6xn2M/BLTAWkanTw1WWMdLQHBoemtkkScWp55RrK4
I4uI0rrSDmXa5wdT5hq7FjGel3IEfVl6Qux8uxn3ck5hDXXWpsFwMl38523xw/BRwuvbvL1WrXTP
OaFJYUmCRGwG/nIkDBF59LQ92E4+/h1G/8BycHtu4HfY7oDZvSbwC6YKRNjNiRZpPrCrXk9FnZY9
k9tWJNnsDQm38XerzBoQpzfhWpcQSLgbljcYD38gRnXnwevlLug697SpVB3SLfjlaNu16bMpsuzS
3E2NRmG7le1VNJ2eEDhCuqjDDJvBgsX8uLst1lReNE8y3A0OC002jwG2s+PakrIj+gIPT0rGeb6N
R6tKxzDVRqgtMp9jvDh3wgm713bIz3lnfAai1RKl5bG0uTqN7V4YzASiaEJ7hYs13Khku09DrzYS
llqSMuY2PYMjUsiWUjGHqz/t9cH9VRgkRo2QOgztIauM2K7aGOMPlzm/o6P6B4qBqDXcByaxd5bD
u6vZIQ8bvwUcM3s7FB0KtL7B2+hAJKsFBnsUw3VmHybWL9e6ydnmdcZ2SK26TXSnaq5syEZmkiP7
7xBsfsDrafc/hqVCaxvALzlV+dyeyUru3iaq5Gq7a6jHdV8OxLTx7Z87uq/7iDuCWwNedmTP3RG4
0CvwM63tH+hz/WtvZdbvQhswiljgBftsxNGgj2pn66jjQnEHHklTG1AxL9YJEbF9T/5ovUQadHU1
C+H67lHVkXyDZSiMk93zTvTWlF+K1HKfqqGfaSSF+2cu18egJkG06PeSEOkYbhb+KZ88VfCpsGkJ
kEoY8tRvtjRkWMuMLEIg/bdaqTb00eie5lLlUTqJLpotjCuAbXGLjuOk054Oy42H+8HrzfFlo464
W4dknwR98dOEzhv1xXBAYneqiH+MDbmme5swejgJ/kQe4Vg5J3h/uN3xjlnVPO9FtoiQ+MAhElNB
1rL3y3Nb7zxNrX6AYUSBtXbLpevGgWeKWIedZysYAkZXkni2aU+5CU12mApOIqJ1IzGTk9jl7psr
1o+tF/SKpr8Pyjo9ZpOXIPMjjcwPnhngTwjpvLuo2QGv59TebvV1DthiQY/da0VS+mlwatOUztLN
DOdRqlR7NoFHRKgR05tETumZHA6Ozh4ld7XHQgR/FZiMmvjjaMrLT6dzrcs2Mc7j/Ljo3oyUzRP3
vzuxwPXvsCVQgR1q48ZhajeO16l2qRedZjiIBQcHediPxYDeLQj69hFycPVmeJOPWhIB9cJUEP6C
momF8RT+JkvtLaunCSKvaa9z34DOIiU2meqBuJIRoXkoKmJvCisYQHd5fR42Ug741aZqV6X9L+RF
oTnXSSmMK7CSj3Udj2LbXkvuiazzTovSk6JxIyOYEhuoRM6GDcUgUmukCovw4Z8QOO32Xy6zgjX1
+Nj5Q5p1/G3zsVr8WxbkJ8cBhzWNvJXyiaq1jQdT60ByFVmsCI0Kxwlx6ICTO9euw/Q+2+LFob+u
ipVlYDf8livtY+VrbED4D1wCpFGepI5Eu64xN+RwitaR5qhQAOK+yJe8rOaGeU4M28J7BkHSE5Z+
DegtHqhbGc0jx5QRHr4hXpd6plCX1XF15+BVZf4fWcPeZODxlqpl3jukn/BhWR1CFzLRlDjtdJ6M
KQuLib36oIu/PGH+ASpbacZOq4gD1fSalQLYrXSwCbzhDWLiWKiUyOQuvbIAsvGQ8Mn7xQnh2xnn
tRkuYBpxuhn9nB2qocwvZrviRUKfXO/FOovYm1v/WUk/+6W5pfHD9XPuqrbwhr3d1bnOdMnLL4tl
lIBx0vayIX77ORTWYRlW60ugEYmyvnAJhwKa3I+CJyeYqRmsRfOSfjCdg+ayfg1LfQ6OqtPWQ9tU
7SvLseBx9XR17fuC00KUKNQClwYaP0zLM3f/35gXfUsYeQT8uMcOMlCGtk24t7Jwfppavx5r14Gq
4U8nQQzeBzA1Gz84O8pVCF7Oqhufug7xaq/ncTnAr9g2koM5mWDALGKsH4TRM2Th6N9Jy3+RIJ6i
1B++0gYm9taIHr1tuYYmkU7HzFftzpNBl2iuW39NkwDWkmufksENZg4yeSikHP3Y5tUdP+D4z4Ls
w8eK9Mdo7TdYSHpODoz4qFNzOCKp/Wic+lDhbuCFGPWw6+js5rXUX7GO6TDeg+owrk2DQnmR73Ut
nYjddsCPLtqLNk9WTp+6pTQKs/+w0CUlmuJKU16n7XJWl/THgpF1M2wPGWO9/QzfhzdKXYsActFw
JxZwTMwuMtWMd4+JSeGo7sBKnPYocBhv08GhEsm89Vc+pfKjCfJuZyt/OaUDnV3s90w8kMJkcWH1
2WEMHDZ+lv9UDp7Yoa8u96PTi4Syi1Cgqsn3ozHXP2rDxD6Hlwq/b+0n+dSlcd+qeh90VYyTlhKv
A/VDw9xSWMaz7Vy0gTn9NjC1gqeEiO6llfUnNqaXqtTDXPd2wzDdyJ1KFuGmt8xI8yM/ImMp2xax
YdR6IvT1ddtK5/2f/e2a4wysZPHbbzM3rp2xOfWNmG4SB6i7SvB3peOXUZ0PX8WWzo9bb5DqNjPa
TBxFqi8JXTf0Q+W7p9nOm0Ws49VVNTAbtp5UzsC5CI6Wr1BQHTCvyJlzh3mWnDw0bRMBxByMZhk5
AeJzBNLxMKXLnxJlzbn1tZ212QZaomoOi7T+nVno602Yck6gdl45P3aBSSQnViV3xvHhwkPkIXWU
evaW7WiX60+ZZUd3tATVgJ30rh/lDYA5fF/5srzPDs58R39kLkJxt2R73Z1Yi+pgYP0VRl82BvtV
yOkA8upH4TpYWrFNTe34NI8bdVvdn5w8OBmrHvvpjHNsyqf9to3PvnKT0ql2/ayhnfqtg2nohX4u
G+YhfJjus9b8z1GmRwFEnpGsfJv8+q+/mru0wETa8LY2s/9oqWKOtl67NBM7cX+Aj2AmQmY4GeVL
ATaN0b0bqc0gvh7f1ZzV39NcuTEKvOXUjqPzoEoIY5twi3OvCfnYk0DGCW/HRZ6ih4JSGmoZNnNg
yP1Fw5cXCt29epn+ofXcv0ttkvNpMxiRnHV8pLw6sHd6R3DShr3BKQaRlLs0l6fSkPt6a/WQ1L1b
xXKdkdkRVGzS6A2ePtETvVas1YWBhXVAr2XcVJMXh8ZT5W3ZxG7M5kdtdh4sFA4fBhL+zwFKb7aw
oSrmxdxjUUQSmTf4IwwreyavU/81r12128oiSBCIfVss3RMGuHjbcUTFRjey80+9+bqWwQqisG2i
YHOsa13bj5Y/Pi2QpkKwhMYvL6/UjgJKfBdss8Eh68UXXP3HpZk4vzxenWl6Rw3cvAWG2s02M6NG
7I1GRHdOE5dCFiKUmSOvVMtj7bV/3MZQLNq74bHZuEktHQMZ09s6gaz/LQxJvTXJINKVs5vJkbis
svIVWDMooo6Zwq5t5Hc69l68rat5CazsrTeZ16c2KXtj/1UU63Cqx8pKMJl1+9woL+ZQZL+CwlcC
kUtfbJG0uzRKIRpCc3PrXwyd+rMzdflu8jFRWnc37OiZoIsqcV16bzd7NasFrr36AN4DX628QDGc
X6BUPbm+AojZtE+SYB1mhj9Zl14YXt3hjfkX1Dk4c1mezFpw0FCfcr1hctFxFrCZty/+RL3AcZSf
hcUMye+ZBuo1ZMKlqB7SnsotaJttb08Gx1/hW+9pt+gxzD73V9Naw0dnG7E1lPFmaUR/Bx4d/JBI
9DNCOT9qBCtEPg8He7YOFQuBhpSGQ8f9s68cXmoEFlM4+vJsz9kbmhTttPjrk1nlX66dNole++Xe
ndSvCc5cOjrfvlP+GmAgRmqxvNe8NPWd41BG9+ROAwC1UIjgOjHyenlgnObih6turFmvKcliIREk
B0P7NdVaWGvTzplt95Cb6rTU2s1hUP9rWCbGuWZRHX2bvN9a4/3LMgcg0DaVh3x2rFfkyeTeOp2/
c63hjOGPh8trh6hVhh6xCPs95t3R8tr6bOILfbS3akkCryRqoMG5N5vdS1DS1jgpZH/pqU+fnNuD
P/nugTl2Ratz3x8XBmdrsN3AtL85RoPlzlYsgbyJ1Ux1svL2B/NA5qXa1B2YbjAKz2nqzlvm0lpR
4zcxK4SWaSUJGoHVFXhPQYGdutp+g4xSvXm90VN+mdpxgEv7blde86B5Tht3PRO7wauHp2FcWxUz
gUUkOgmg1HlFh1oZTh81kLRvuYKzS1YmDkFByTE4zfQguea/A8IZDuvAINjV8/WhhoPWeo064Hqq
v1JpdK+l5ppJu+XNd1cTJznZa7PzYBLFeMzrqLZqEQfpWMeWaaWcOUQ740QtfwJ1DD6UVY+/WF8y
3Myd78Ic2en4FRsc6bU7xq/MVHzGJqJGZDUJXR56QGt7b+HWkXgfT7q/SkyqVpls9bZ9EW6n7bEq
LpGzKjylaaWpZ36aKe6rQKGhw/Crr+4yRSPqg1BvwETZY8F03LWBmhfSeh4sL+8IrF/qw8BMfreO
C/5zbSUIxnbGG9RkdaMb9x9kA7NZDwbvvGhijdhOgAj3EYCtxQKyAqbvfpQSQoNQWdJs3bqrPDc/
+rmmv06+kV/w1qZxrXnlpTDzeK2NIfLToocIlaHL7rR6+tlO/AzDEqxHW5c6lkznJa/afT7ytGTT
MO38DOoc5TxHa7PY83lszKvZgYV3pnmxE9hIBV/himNMwTj5sr1W7SlhmrAxdHHwOqN4HsX209Lr
SzaP7aNeKT+xSJSO28xDiysH40+bdqjXjYLr33VsyLbYXBt6fGIoXpZq+VKlhtueFe9L1YMazVYv
YOKdpR+GBgcj1FJmCCa99b2nb/dKaHVSN3JlRtgzglnS2Xtc0U/HcLY/zNxPKbe9yYxpcC4BE+gw
czQLwaUszA8ievpD5g4TJ5Tie7PzD7tWwz1o8Ct1VkRSfD1n6k0SROwt/zWo6kWk64c2dw9BmhoM
jkgQaicYu5m7nrTmnmPWexal6GTY9FTZdlpr3ztMXgHMoNRYINmLwQ4MuTdm67nC50/Yro9tLstj
oyckdVmZXAyT7h9cOVbv1miIQ8PCkG/M2M4dD/c5ZbJ/xT27POcYpd/9Sr92rbIzjrmUg7ndWHH7
vc5IMmvyRHMIxwpVaj5A4Jt4Crf10fHAJq2gqJ6kbOuTvlmoQyGC7USA0oXyrLB5IYZvpjT47Y1l
O2E+MNHYaF1caPPZLSxtr7emcV1rD1CGE7UAOiyrhBKxLOmrauRfSZnGdoE6ISpmoiS6QDj7bgPs
Ma7wHRkqztRqvXbsDBrff6bToYvsNDI1wgSWPlXJGhg0kkhdCGPN92XjEA+bDxggrCDYpZ2LPQAw
YUG0aat71NtlZZNzYhHFo6nlpcKV94Ce1NyNaMSPmwnrHgB09eEWfVINMGM6EpbPrCcpoyBQuLrx
SOx59aocjNqbyhmfqDsWw6koPNmnXYDSWGfTTrk+l14/DcO6XABJr1eJWTGgCTX3Jjz5uDAzhp92
dxi1bVixTHk7J/X4gevpl256f7D+fQDbpMJt9LDW2w8DUzlBtKBrvAVoOyQy5hJ92rv7YhrbqCor
F4eB+FwgNZjpq0baULqdslnGqBowZS3FZjyhjzouLZngBEL7pD8EwH0Nkix7o2UnOTCWHq6t21z0
TV1B5GYhttbEbpEg3yleAZBkzi01Jm49/uCRpncUzlPNAilMA/0njdkpmCnCPSfmuJn2kg3PX2YY
cR9oL01N+qwEjfondfkhECnsGmEHITJAM5w5wt/BM52GyX7WHaSLjV3+FUQTJMzcmx+1YBVq6+j3
3Q1PSmstRAUU6S6dy2cs8Oyr8Lu8u51ZPg4mW8qoqHAnTnUWu2BYFOOUWdnPmk9eUQ3iuTjrGl9k
UAV/WxPa/9hFGnkBePZdMyQB4wx3sqOtR3LsDoYbg5SqT1bXscl2HnyBqTQoRnRb4/qybsaQrNn6
0+4cEdNZ/DWgwMhKT/e5QtJawVIV2kwCD+PoQ1407XlRYFAmhX/VIy1hxRJ8sEag1PmYNecy8D48
6AR/TKacgCreDGbbrxkB9fcb1DLOc91/0ZqzmC+YE/Slx12y5sauddZIUv/iPJ5y+9aliLSpp8kT
jS0NQu9DP+plx/C2UL9pgzUZWt6QX/V848jpVsPqUWnqctdP3TqGgDFZ0E7laLR3za2ov1y/QYsp
azaymEhGy4xWNp8ufxzODgNpAkeifMq3fWo5Gl3BnEJW2NpK/XGhCTzKItPKU+oXLJZTP/c/jMnq
Fdo9Q/5egi7w49bs8q+haJaT2Wcz/idDrAyvkW8rZPgEzK41C93lc8iIFeFZedfZNgMP5oQ7+Zr1
7LA0pk4SDxwZzNpYlj/otCbAndoMf5Cl7yHl6ryrQ/BImnRNGkgpzhsilSHUAodFNEk2MclkI0ID
m+1NUxbGjlw/7xYYtHk4QUjpUEOxV27hHvEvxIRRIsfXcvtp3LQzOLJPJZyKiQpiN+STobK8/er9
GWxepcWQzMJWcliK+p20BwSHBJ2FmkYxbo2Nt1MDLGJ3JRciWMH8pZsWRFvHeRYQhBMRsSL2SMs/
58B5GowJVJMC4E6ed/Yc4Gly2HDBieIY0pqtfEtxRoWpYjOcsiUzqcA4Xediv4HTKb3m1JV2dZpK
Oj0jM1CgF1OMSAxdYVoV+8Vkz1HVTLiLIQXFisTHaF1mbuLJWPTgN4715RdESSREG/cfm35nCtet
kAlupiw2ZzJ4UI+k41M9rje23Bwb1r1YKd3HFX9RYsuZt3iW1UwtZ+6tfBPHPive6G/eeEjNqAOg
S0rtx91iRCjKKwk4x64JnhoxW38ZerX8ZI6hx3rLGwSrtkpGDSQIyqnu1V8XnOa6/gdpOiMjfGQA
M6ziIDGoJVV656l4Cly4821v3MawJqwrwgG0yLnLDFRnAJ1uIOXDlSd6RET/ydS9SQySt3m2yzEm
Sq8B9oWuwR0FK5uSqMeRZAIJFiwS9uaiXJHPnTYc0z5lV0RecchxDwN8qiegmMJO6s0DaDVveY3W
03dvQz2PEQEr486dsuyDKfg/BjV4RYvn/gzQaHLG6Onfsaw0LvFa+6l3a8p9wnW+hmgpmueyHauf
rN2aeKOgpUVuLv2S/90UQqBK+20o6SQWTpIPpC+fjObHvZLNH5+nm2s9NAst3Fr3WEEXb6m3JMBw
SR89bG2wp/V/JXOM4LeO0kfm/h+uvyrJgXDUGLgqP20uheWsZ6bvS9Lpffdiu6V5uf+Cg5eJyOks
AOtt9awT+cbTttkgTBhLzlUKaVqrZKTlkook3a51oZo9QYF39LabJxte/d7FZ0Ki+O/J9t7cpQEx
Q2y6Vh4yC25PJeArDBWEh7bufvhsh5KSL5uSuWh3VpCym221m2fjn+GFsOsrGU0TrXZ+AGO0hplt
rSGiofmzn3XvxQCl92MuCrL7wDzEJg3Cc1OTCbGUmOUZnRf4FYR4YNUontsVvoTBiuoJO+r40A/S
i+UUHNDeBLtmyeCu5LrGtGdT1WtPoRjXwCnihTylI0DN4mWANb3juRvJ+ivWBQy/ve5qr1Ywa0yL
gHm3PGduixtBM39zW5r7tpi53zuWmchUGH8EMt0Pbf5i+Zp7tmrUJ25XPiiBYWOGQHgJqv5Htt2n
b6aKe7f9No3haFQbd30Nib4T/mXQiaPxSUZZHODZSotlCn8GpNnouhbCHz+uiwzUU6bL340zOojv
rCrCqVjFjUcvOODiOPIwNo8+hKkzLiQSVXS0/XX2DDzWPGV9EK3lfYfV92iXdHbHtJeNDcMJPeJU
FxFDmneiuXhbdY/7yxouctHsU+u2hKbIFWrQ0LzSFvaRPZuv2gBsSTny1hi9TPyc9UAW9E7k0U2F
I5GrmdgqnlVEP5aVMtutIX0UlLJcMWDfRm35jY4uRwOD0evJhe4dKq3R9x0z39LV/mhjhseHfxub
zYI0A2LbL2bTtRtzdNNmR9wuF5t4dw7r+ccwjt/DjL1DNvTofUVLIOVPn5gurn0msWZl9TexLdHS
iROY7WToUwA4sO1rRsaRbM3XVtQRRJ5z27pQvAzcUk/ZVmBYdSuZbGYHj0eHqVjOD21v5GFOsGUI
pB2hVA0uzR/T2HN5ysqBfQQaRW5Oqz8OU0VvNj4Fk1ue8l4+5FMLy9XNL7nn6GxF4fmFqmXqMc81
i2DPfoPmSPQFYLBr2jZajLeK0a1WdkxFG8s/DSSPbQHt0ZKvHzUri4w39Mg3dPVn24g88OQ0JVaU
m3VArAKrP5slzWHuU3tviGL8sxYD7fSSDc9lsGEIrRASJoVcmJjCmEicRnpwxo1iCfPN+3QYCJ6N
fmJgPQAIbwB588gw2LYQa1F9+LKzX3wpiNSZFvBugyQKI2uasy/G4rHNjYEKCc3qRhwRWLDGCPWW
2S/2r+ygauOGhLY7jyv3lXCQjRIZCkND4sKKvcYevhzgGIegcD/m+1GH/RealjeysHDZN5IgVx+h
BnYJDoXsnHrdydgabd8IBpSl/9GrYeNTIcdEXQsMNx2TNueULVfNusxbxfkvDpno/vSmxzeyRpAi
98VQPXsugq7pzIAtEuYKgJdXPGfda7gK7d5Pgx8oJx4uKKoLbjMzUsbPSjFP9tsXzWGKkkPnsLSe
/ozp7+AiCUT/PJtMV1tzP6D0dCfjcVh8rGeguyK8Q++8rqdZH142fyR5Q5nHsicX0gdIt05xPTVJ
wXvUtGWizGG/zAQeIeiC0iaSZiiBiNQWkwTusV5xSm8j3qbaPCocE7mGHxlrtsmbUvgsBzOd57Pn
pTQgSmI8b4jIIrGq3W9zTls5RY1vHWkHGC9oJwHvgv1zzWyfBWFa7Q0KzeMmbaCk9TjwzNQyf4P1
iYFKG/KkqqQeMSi9YTHy9yXgzkcxpIk5q/FQOGyHGCvxHer62zZr+ztk+ZaRIxgZIykyyvbF1SQR
L1YBHi+0N0S2DKN+cFNmUSVjxYsxm5+elyMMIZ7myLthlw95Vrc3CzFDNORFCq9mpPKX3GZ6338t
rqPtORqvG+LhWGMpyr1tvw0+ixNFiOxPbgtEAo1EIF6kwV4AS5Y9O0HVotmsdLUhGdS/fTIUrrmn
yFxc+pHmMV9jm/gDRtae+77VIy9wxV6PWXoLscyVingijxbc+rBoUaRs9oHZ4T/kuPMZQFizAnvn
sVdfzajkWCTiz4DC18a2i13L8PM/9C1J10rMLWtwyPL+ZCivTfxyAYGYj4jg+7QwGVWmRHoxF/sZ
rAYQcZPN9BwXEs0xCYwBAj5ax668yfx+LhbfaxvsBGa4eXIFR22+4dGxLt7cMIOiIMJj/oIKxdmb
rdls1NTTxXXtnaMz2Zfms2doxlNPV0d34z+Xlf9Ts8s5qhamsugTI8dgXVM4lKxdHtz4JbSrolH4
sIyeRntICWQd7QbFjd3n5iPCST4FAyylk1eA4kv9tWjrWCFiPj1ME3nPpDfYqL31aHQEk/8lyOV9
AfzGJvzcZyzxTYNrrbDWMRGVnz0EWvUSzDhTx5RwL8cFDMBwht6MHA6qGEKSrOqc0eFLkAV64d7c
Jb96efu8afkPpU37pc/2fufectt7NvPaCjeGflhZsT5mRkACEMDfDJ9BYhRkoeRAhM6NDVctJEQX
LYMj9L8eIEwU5JrXvRtSEIBrCCuIHJI83hqDu2w/CZEVJDViOEAAz9R7a61HclJQiGXek8SFmq79
rlYjAxmDWy/Q+RHnwtlkQgkaFKFwdIbQXitJwSLZXex9WBIEf5jt5r4G6GNjKXpx7KZMf1vyhdgL
+nwniPnjvM6ORCRNngJvuu6qnTNs8qn06+xEJYn0LLDuMyydc2kyjOxbeClyPYIvYSXEcqjMI01p
FU8t0b7efbBpoDGI5EpBpNnTo9N7FSZanPoSqCEqHBU2mh7LIH0plXs/YklD6m2TVDCRdReB2jHx
8gADWF+8o40TceUO78jHaAmscTvKrs6eVmJxoVsxQfKaBHHXt9638TYTcWNr/ppYuLLCerOs0A0m
lfhuoUVmr/R9bTivqxQ3nWMID8pTwQMXgeY7qUo+6ot59Ur5dp9/7nrPkEdoZkFkzTqJZBbbAVLD
2HGRWf22LmSve4v22JUmh4LLiGFkk8cCvXtGZsY6c0sWxu1EnBD8k21XH/7E5t5Xw3dZuDSsZ0Nb
E8aiHlqb6rVskCsA9nqRWrqxJfaCxNOwdJgWvKqQlp1g+YmBWd322qPqB7HXRDBqYDMWEQu5ftWI
sGPlrUEE8wdmoWCyVgztw+RRrzbtViZZjwZx9lb5TD3pnr1RH7l9Gu3BqHm7K/OfV2rKdspuzZ1s
ILeSjvoCt4LFls6k2V+WxEt1jCliQtiHOYPqDLRVO6GKliM+GJCQeuRZuYqrzTJ3a76Qe+C1Z6Wk
tu9KORBWWnthblX1RzYKkmQ35T80ORVfq2agndZ8KGxS3bS0x9ybkY41bt22Z1vnP+Z9+z2xTCBk
JJsT3ID5TZvw6jqcz1iL9aQP0t/EslHTCcI6kW0dtCkgInO6V67E3YYMaNKHQJ8/Wbz2BzSdXJ/Y
T2KNuMO4afTsMG8us/ltzm4j89i4gFkTlyP7llSCfURM10WuqZZX0BbwhZvxLbdysgLFql3L1Zdc
p02b3jYN+IdTcD50ZqfvXG8qX6n0l2hldAxQzgpunci7J+IgKy52SiG6D/uLNMD5jBR/uwRqwZ3k
jlWeBH7qHG1XURoFY7UvDMK2HCwQT1blmGfMCvNFodLE/oy+Be/w6g2x77ZdxORrfar7cvgz146i
fy5S/9WZwMNq5FHFzTCVkoJxYEkKjFhTPzGbk61bImwjhmglsUxjKcy6gh0ojLlyiaeOYIrV6pq/
Upmi/VSpv2pRhSj4rzm1DocaUq5QkHxh0ATYKHkFnJpzb/WS+kj1sHLFlO8GkgjrkAD7zA9zaWW3
0pTbkzIbxjLY3SjGJF57MmtaAW23CVzUtJaJv4V6ixSf+xGNdrVrE2UpD+ckbwbegd/KWYe9s4kp
7Gok+uS0UrWB6O0PjpvF4+bfzKbaCY9+JR+34Gl0DcLo/FQ/2x37scTOwT8fS3s2ArpJ9CAa8704
KJdzapmvikilq5gph9apfJjtQP0HeWeyXLexbdtfeXH7cCCRSBSNdxu73ixFkSIpdRAkRaGukai+
/g7Q5xyTlEw9N1/cjiNsWQQ3NpCZa605x7wSvaV3SaYfytoGPEuFk9hMiXN80Cc5QTaw4RhT56XF
WY98I/oP/GQQjV+7chbnoouPoVGWq8ATn6DvTYe+xCFeQKHxaL27/X3EmTbw9Vb6467t+lOTbwe4
/AMo5rsE14oZRe2GTsBZ4PjHUWdb06Kvx9lwWyUj5hvRG+lOszu2K1RX4Ukd6n7tjiqmyJmM07kN
awKrInvJEvMIEyNrPEwU10TBu8yM+m9WO+2q0gRjMQ/uTkQjJ+3FtkKqnHnSj6H6XEcMQAkVCwSx
9wnI9b4K+tsZN8j5UATJQ4craxORZetsGhlk20aaet1xuI2QjDTBGZb97p4D2JX0atwu6EC8gxG2
/T6lclklOSzGFUXDs5PH6ZYG9+dSks1MQ+MyssznUllMoomrTfozMyl3PKQXdQUmGJdt3NhnRtlc
B4V69Jh1caawqRsbX9q7yAtITk+M6otjMRteoeG+SJO4XVs1Yb22zhPgZGpb9SObNiJ7vF4aDqv3
kDUugwEJOn3dEB330OB5+zp2nOyiMIYB0Fi9TZGXHeVAapxlFeOnshCXemj0sIHcq86cgdbziuI+
/BrNy1Oalc4t3j1YrmORHemYAIuPJedh9kR36C7zyLS+5EQ8ol+MEfvUOjp1IyjrSS+CnTQM6ytt
1s8ms6ATN+P1oEAwvueaoMdVFpf+Fyjo7SYtp/zEqrzkMCrgiEEu53uoTrQ9mBk/o6Aoz+18Sm5i
5LKMJQzjWFhE9VqVeOiV9VT5nH69uEguraD4qjNtn1OuTHemZQUHJNTN1YT4Z9+iYnl0qBGOuqrr
S9Os7E+o661T7ETJWcvNvWRVZnbRZBkdbL7JtCmGo5uk6WPX+CiCUWb4I8YgkvLAMk2NPiusObrA
0Qb9P282kxMm26YR/oHUSvMuGd1HYDDdaT/Qb3YyVN0jN/wiIfJ2o0b7Ku/CdDikdSa/hUU7blzM
RNe8r2umpAWVpWMeUUefpfnwo1DDce7C7nQy+wBVSZ9Mh0xXTb9V9vg8FCjA4gx7nW1NuzLQzUbp
6btBdOG2javyCq4Lkv4UvL8mY+zKJcIN4K4ndkGZkYwHddK5Tkp+8IDoAIxy2RI9md4h1VTfOjsF
eV21yabtPP3dZYGrVzMCZEppXi+a/DSp2llU+9i1rItq4OAqZPJYhgaDhMH2TpyofW6zOOgONKDy
XWlo95oKzNoKJ+x3ZcLdiePqW9IzYhyMmNeGqA4Q/NOXEmMeYscYK5dSR8uAvkk/yD6VVD5IC3j3
ibX96kYIMhkew6j2rOLaFSlbQZs506Ed4JcAkznLlzGHNxbFlzxz7NUcYhqYe77UIkV6QrYZ63fc
P5cOLLLeynHZljSB58K0dnT2kGLpCeWIDLp4U8BR3w2tieo+jzL30JWK9sso22KLWiw/yL5XDNQx
hA3u7H6l9mBi3DlHIfVpV1vorKrA1geHlOVTkdaE4HVGeowpZOl+iOA45fhJtdD9rvYTohhc7wL7
vkd/osoJ6IW+VYDKrEzaOorgnJWTRN6nYO6AxXSuseeNmBlBzcGNlXHkKDy/O/FAahw4LmSHefYI
LcSbvTc5cD2gAUQJadHrdemqc+6Dw1Wjl9qqJmIXDMVdHzgh6AAfNe9Al5F12wy/0TPhYOQ05nXO
8H4dGiG4HsdpP2etf+JLWa6LeDwv3egpniu9ZhiZnDEM9aF6DXKboJYA9VJQ70i3cQ5e3M/bClnE
uh9TmK7DbRVTB2PNRiZH3m2LP/fQgTTCb63ErmynG0d40+0YEd7bSBrSrv9Fx1axSkoAXhgFSU1U
IbjRRTxc+0doqxdFZl8D+WvRM7XFhh2wxeCrMYb3Cv+cJGCzCMxtv0RisE1fEXba7nPDxmocmclB
Gg6pqh5SqE2K+4WA6eoKtYFaJ3QQUc0uE9iJbqyZTD4RiOkFI4TtUGf2Tf3ycBSFwgLKCh+3gOpK
8knWlkUHyk/oNK46z4OjOrXDxmzMtWFSvsagx30NyQxcfHdEwxkfOGuz7Dizd4sTy2Yvq2nnlUZ9
qIfYI6IlLdAawkSLDEMdVAOvLOp4Jr0QewGK2w5En9vI4gn9jHuIsYCGObG6fZmem0ZsXmhtiHVU
2xAEM2vCGF44O5IJxLpUnGiQhVCWd0T6KiS4o6xTooexVemeGtdpTYJ3RfVpsGp5SVbeotabFucl
BnsCJRSA8r4azzh6NUzUjKe5j5bekJBrHurLqiXrFcRETl9pOWuF+bj3ZzkQl5JMFy/mtX9k4/vQ
oPeG7PC3hr/lev/BRLT//UJ+QGG90Czf/Au9LEjaV/q5mT4/tzrr/s00WP7P/9c//D/PLz/lZqqe
/+9/PZW66JafFjLZeO3KE/aHbIez+Pkp6p4LkJrxz3/vTzsfSAcJeQFoi+m4oB3+Yjr4f8B9pZhE
0unCwrbkK8KaC9NBKhvYC0xuB2vfX0wHF2KbwnXnCMtkPbPdf8J0UHyeN2Y+4QiHTD6QbVzHthXw
mNdIB40u3jGbmqRsQPobDVngdO7syzJNUqIZOr0LVSYveLdQV9Br38pxBodYTOnGZEB/46ayA4Bg
6/O5bG0cNv3a6sJHcAr39BJ4IRUpo+jkL3mVAEvRCE269KyfkSzGaXOX4k5YNZlHo7MCiwldcqJT
3CQDJ30MiECUghqxTl7+YJSLgK3ssfDlWUA/U89f8Jwwpkgt91glGW+xSzVUhF6x87zMvpxq6j+v
z1uAhtEnwyh7NjfGE2hHe2YRSbzviiLa+ShLqYkT97NdA87952/Gzf9CJIr88LVZ6Sx8aN4SCZe/
8ecLY3l/OCR2Sba0F7vqX4Rly/oDSrIAo7ywhokc/Mv/att/wGO2BAFfwhRqAdj/B4KC/1UqshkF
0DZeP0LI/r1g/MsczVrD0sNS869/fw07Vgsz6fUbA+RIsRdIacK35w10wa28fmPsIQ4gdrBED2GY
XPZy8ccY1L746EtzT9mBvrDCrM+ozrWdZ9qjuMZSqYFIxCbtLcerHYHkRKUXjR0H7XpCg1hsqHQF
SHSrm++FbeCoUk2JsQmmvcWhkP/skqyqrJJaamzwsmQB7UpJBc2ZNrRJmX0ZQUaR8K60oVxjJUbL
CZlNlShICivDZiH9ED2f4Muh1hlvk2gKzrpg5rLoRVKQs1XlmkfSh92JsF6mk0ST6DSs0MSmNa6K
objr83yHN/jSIkwoUiRFzWRCDd65oZB6MCzyed2GPt0twg2Fl9IKx21g5duoGg8BKe1WKw78fxhi
Etlvs3GxrHg0PtCryu7TSIjgo7JuGx9Y78qMrPMlVh7rB5HCzRaH84Hu8EPduReBMWwIDDutagKD
0pFixCnJ/e62s+Bvapf08bACnEK+7Uj/YBxIq0HFvPyDfBq3aQhZMpd1gGjQGSBNQHu3ghrganmP
DWs3FfmxIUtl3OXIGyTOtc6bD2PMYS2L1DerHv2vGYdbCKkJM/qyHUe1KUvaRg7hcHd09sN7UZfo
6SFhG8+DNSEvEUyEzvuGDg0bNjP+0bQE013ZYOsSUUytXVU5/WMfKMqXGDvmReIZJCfFobTPJo7F
rFiVe5ql2HutFG/ikPYNFAsnij93hFB+IRkhnDYpEAbW87ami0ded7VrxNCg1c6pWKEtyBiUW8WJ
GYtdfIpUi5Ygx0yUKF1+ZTp62jHWM3fDRDlpNuP10NcZcziTVGIz9uF0OH1wSEURMu43AnerLLv4
MUVDfsqTz5kyJBs9VYzWPVTEx84t2wMcZUr0gnCBqStwmBgKWTcVQXoZMmDdhkH1FNqgdZIx0D+g
H1rI22xyisgXBRwr8sk7ccdyxJ44lth+8LHG1Bfd0FPXlkH5vaP5cR8NXXWH+lUXh6EJwhkrnfTp
mSUDlpay5Qv2HdF8px3Q3I6zn90hH8oQPfVKfRppZLdwd8A50Ktv75opV49TwaVXaP4n6pOkLc6U
ZCdBhN5B5UAGqNChJ5Ni7lf4T5KjOM9YZNEn9vNerPPchQISZFH72Iaz9tbRFA7QoYPGKrdITYHc
ZlQZS1i5P5zZacemN45m+tzaLop4Wo7NGVbYwFxjauej9+Y0UT1U+HHOyszOn5l2Dk+ubMzoQuRx
2TyyZQtGlUNb7Gs2OowHrlHpfeThPt65Df3+A+ordN/s3p2NJc0OmtOxJbGVh4fPyOrEuKhmZAIW
04beFHP8pYAe+rw8y3KdxEckdU57LDs3BflU5Aqc0pyKq0w3mA6DlNE2HBHDQ0vrtgNjLYaSBud8
OBtnc4K3dE8edr7kLzRopiPq+QB/E4UP83fTsLcjarIAjz1V7aL2oEKkjY4fUIuennyRDSiqolai
USyw47WbPPJpeRfjEEYXoeC13nCranc1AFg5JJLH7sQWFeWLXZpLs8yKzW1l+0vbyfE0Xo7U9aA3
S4KQdnqgbkaurKWzI/QCS0lEW7ra4gEDxULjbbiMhWsLHB75NG5YYZ1y69uNKQ/ejCR7IwYGx6cj
teETVFMIz62uUCJDcWVAjmai7TZDJhAfJI5J0xCRpV+f1X7rdcdKB51Y+1mRRPC8fffeL/GtHaJ+
QhzbDF7Q7uo668XRMgu0cFYQ1eRM+IWCJe0pAznkRIf5xDCDYjjLQ11kUKoAmoe69fSnkWL5Yiqn
1kS41sD0yJh/lwdnGJCwj8Q6E/ZXdwwfPRFU1tbqZSD2kvd26SCYmYWjKRzQ10lHVWdj18XPiJOa
FjVCW02XrlPmsGZ6S0TA6qrkiGF3JI+4z1GeumHl2Vt67Y7aIUeiwkqadOiOAz2pBzx3/VlQDwwx
iZfSJ3mYOXLFFoCamb/YCxqvLZ6NeaQVyjyBCj5g62S6bXbxuO4a+g/EV5k6WwSjOHVzh0TJFYW/
/a0hTSDcJmFvZhxUp4YRaIH/VSa9c6rHCsHlYKTO2dCqLNmYQQQXgE0d94ohdIr7pQcksAotIkBW
TG5xhCjW1nbts+/wX3AmVpt6dLtxJ73BIuUjarzFXyF79Lu+bL9N2sVL61fBMOxEjJ117SVB6m7o
SAp7G9goVSH70p/YjDKi0+YEDtILt6xdDJnZXH7P27p/1JLeLcpWTXaXbAN1FtNzem7rEGdk7/jM
y+hgB3pj09dthXVd+/xwQdBNuDGTyLxOldRIX7IsP+jMV5KObDadMQUZ7mwUQUSDdeNmFm1Sbtpk
sB4Vrd+cifuwwBEGESNKDNvTrEcqhJowKLJ9XuZxvPdsZVxNhE1gcArL8Ktyb0MFNznKbf09Hwk0
paNkj1/YniR9mhDx9MpzQv/JRlZtU2530+U0GV1OHNtg4fUTTYBABO7Gysg0M2JusHPtVrZ8kmWH
28EaVKc3WC6qJ6/wWjjrwFXlHtw/ZuLBDCCtMW81jxHGixkLd06LGVWxu8aLCkYEtL5D5enJHyoY
5HcM5IxMjHqU36xBqmTb2a6HlHBysDCTGTSw9JnChlTleOIHIyka07Lq6QLSMEtx9MwlyUOV36G/
8UgIgtiWlu5nCiCsH/6ctk+gG7SzcgfN19fVTo9wqTT5kqRjsRuZPgcVCFDYUTyG5J2bZZ9lU9f5
mi4peq8SGiyMDXcOeJpcH+EP4jYG91a+9JPaYqQmamZhn/SVxEiBVid04BKkw26qXC9es0Eb42aQ
ZX0VMfHGQ6GT6BvvrP99bucBEensBADxJg+SUhICU2E9HPpkx4xn/Az0vrjqYolTz1eMOPwZJ+IW
KQjNsNH0gmk7s12eILjh7IGQSyBsyCu8SUGZNDzDOS5TgA7tbG9nk8brym9n6xGVMR1f/gn8F1qB
uyawARW1D2XKXv/zoutvmwyvewz/39FjHWqNv6cKbZ6L/KF5k9K8/IU/qyqh/hBKgf1wxNKK8N3/
oCW9P0wXaCxtCCLc/5Vo82+qkLvEe/BnlgUWinTtv9oQyia/GTSivzjQfMox8Y+qqjc1FSuVJ7ky
VwJhSaCyWGquV2BJ5HqMstFWgUtteOJqUIVBV6F2j+vy8Oqe/KKAe0svermUR1w4V4F2D355YVy+
uhSE9GC2NeJgS6LT43IWhvU2PRvdvjiLzLDaD02efUkqVCpV3EfHjy+/NHVelY9/Xp/WjlzwmXDy
35NymZlPQR7O3Tq20zD6JKzIg6rAi7GjIipq+iIQNrkFU5QQ5gtChJFqKK5d2btPYeIGnyzbb7Bl
AuPOF694jWtDNPjlAMDmEKjnJC/2LsLFH/VQu6BunQgNQe1xSxsjy1FP9KU1kL9ZFz9GaIEAB63E
RXQy1NENz49HhqpdB4847/s7uu7WF0w/xblPcHC3HYos+vLxDXmJGPj5jtiASm21fCMOpfvrb2Sq
TLxB6BHXQ+xzvtambT0UvXLB51QKkgfIJvuOc4h4yFoHZQM9tXjAPIs6nK1EQtLOUdWtODqiuI0y
XPVEaZDvJcaXWqrKg7UqEg96Hu7PZM9JVj5RHCuxZ9PqboIOXCHBbFn2qHRUZzsDlfp48LqqvB+1
R989doLps0LRjP3Yi0YNeNRIUCl6UDwSPaENSF3SoQ0+xXBByzq66Me2tk5am/kfZHudpDsTJXF7
pGiAAG8kYw5ryq8cvRkdCwZDShduAsJgR80myuPRXfvYLB7MDGXoqnAmZCmttlznfGY8ZGw43nrf
AsGSf2AeMHBU7WEB7eJmdF2wPz4J2QUkzGsMe2H4SYKCsTg6edGD27iWAyrKUrj78C71UPFcTv1t
S3j3Nu0WEknVIijfmDPa8zWhMWZKSFrMkZ4yWS1utd7WGnCpr+01CH0T7sk8pPKsNwLfPW2DoEU6
AUr8c4yA1tyilynExsJwzjHFY5p6iMXoW098YCKWUSo7yEfYkOMrIATucB6Ehh/s5tirSB9h4AnQ
haeCGY1JD+MYSInSOejT1tqSg+sXl4kAbYggncYJDpAhk5ssEc2l5RRzuZGZC8J+AP+K6Tfo2+BR
z3YU7+xOuiGDEeYGK8gtziIj8sE1uKRrTvhCoZoiA0iaCjoMLjQjDcaYqtgz+z/7g3/bTfrVYsS0
0QOsi13NVO96SS1Ty7Q3oTGFpevvnYjirHXa+jKFUwGfk4piO/dGuSNlhu5opoMfH7985H68f/V8
27XpI/ukALjLpvD61euEEcao9WlYJWGxXWIvTsEQxSeWnYt9Kfzkn0WFvax+vhLeywSdneN9u9nB
KldWwtZoLZHidDYqx2YscNs3pfeg6xFPlDXbm06hbJpqgABZXcnHcmCavRsnQYIj8tPdjCf0VBpJ
+C8g4d9+H+It4Xj5/WzTohuOiYzuni3fRZlZuemPlFo4wI2AdqE/MXWkHtkOZopkHriL4MA0YvGk
vMHyPVpiTXoCHr7c6PbA58zf7FY/7xbs1fT7beWzb8ul4/n6CyqMtjCZcZokpiHRWvfJENKkWsY6
Hz8IS87LuydBcT4gFRe8PNmd6t0iLKpUDdipzXVUDv2nCLV2smU5k8Re2a37bNB4YR6bKIcRdxM1
YgV3mK3adiKEzEIPiHTTZhruazVLjFpOU5sbCCVUDAZtnI0uc7zmH//OPz+8Sji0YlGzcWc4hLy9
N55yldsHy6/cz9WjkGW7D4gj2cVuEV3HKLL2H1/vJT3vNfjQtBVDEgtRzRJyxwv79oJ4tUsdkr25
6D3sW/Rb5AEzU8QtRAtTbpx6YJSQ01+FcpOmt8PQ0J0YUO/tPv5F3j4UnFs4uZhSgC0WDJVejnKv
H4poVpWoRFKvSagfrjImOyuzT6ebj68ifnUZ4KlLn93xXF6Ntx9XDNg0kx42fcnCX9ChxL+Xk+X6
OdbZ9KSJ/d11bUN4FfB96FgF9JIRboe5shMnTXewvRAzYzJ9CDWy69XHv93blXO5B4zMODaSfeAx
DPPfza3QtVg49iBKA2gKjrXyDBKORbQH/PEl1Gmy9UBcbIIaVyH6qPb6n1+detIzleMwArDfHSLj
BlekDc4INWMHprzLymFVpiSAQ0gL2808lsY5jXvQgbSf9LaB7fEbaOvb9/XPz08gEhJUycKtXiCd
r46xnkuOm8ANA207KYiPrgIxrLqkRn4EKB2DesZwe2r77ccf/N0CuVxXmZA3LV+xStIEfLdjkJdC
HlGFShP6WkkkF1yML1lYczTqwYKec1Zzt0YLlEjlTkJ/cARkt4sVXu9NqbK52jHSjMbNx7/V25Xg
5Zdy2b3YSP0lK8p/t2rzjJgSS7Zez0GGfMsOu6M2mZLbmT2fgv/z7j6+3vLkv14IuAnwAzE9vJzh
5fszPDNQeHkpu5gopL9J0QZsyW8Fld143TUdfG+L5HtCB+Q7v7n/P7+Ty5UlVdJSPVjvh0/ojIrM
Y5i0prnfbEIVpNvABZn68ed7n+i5fMtLzACLnM99xbz59tXH1kpafd2Q5FRF+SFEZnQuG0l4jhbF
jc7cZtnrHjVBdzub+KJVRCzNF5/W/7kN0fukJbr5mDR28aB65f3m3bPNZS96d/sFMz4WAIbXvum9
ewYxPCNT9J163VbDp7CG+hUbY4vE3CSfmOM3Km1EhqhuuwXvd6F0vgWciHXW2HtROqZrtGnpKdx2
1aArkRDDmcGwvckZYgDs/855ylEHxfDFEHluYEpKF8uXiO6dCNbCFgHXuAdXmu158Gcsm/5dEprh
mcuWEWxTw0N0DTbcZRtV0J059uofKvKje9sYaeYU8CBmmJ0VEv8cdi2QNWLVn3A8w03tBobh9I1y
GnM5CBK66nBCmsKhTeV5gAjsejAvjUp4OUopp69XHbJtYFeQhrBk+6J3N2YXxJeWMTD/aSthHc0S
Jw1WIouwJMu3ML8Q4KWuhxKPxFoPAGpWjQ1qfF1MUw8XxXVwGlEdYLsvsG61JxMxWTtmDGQqcnz2
fsyhZxK/MHT+F0dof1jVFG7jJmxT4A+qq5tnWtRuvpYqV/Omyoz4hAEKp+kQPzRmFN3djEqW91kQ
t89eKOsZv2MOaFq1TfJMR8kPjjybtkfXcwKjCDlzeOTYRvLazInoxrSRs+wchjhIMzMJkCMxgzTc
JZ4VMPgsxXRZ6Ew8I+EcHz0RRRcUx7284cP4t31bpJQAcWufo84pKItLYJi0usty4DDKZHOdGxr1
WdDlMBgtyPzp1nERGa6qkDVsNVQzvxk7Q+1dZJWM71G/+XiUxMQXCvcOHVaHWrDejBZRjaCQQWqU
FS6cURTTDCZKyWPRZPjrMPcjB4eAmH6fdDrf2gHrKWg6FRzp8QkMf4Q/iXVaTT3GYRK7+P6yNrn1
mOk+JD1W/jUjKfOrxbn0O2XEVAMUzecfDlCi+yiNugIIwijG45RNCvoyxJObxkhrWIVAEktL+FdG
htNhw8QvOUF6G1bYjbnnixmNmI3CmccLCCTIEg1aje6Rz+U+LZpveqo5+Wsrq7TliUo9J8CYbC2e
slLqZmtVKuxPQ7unPDScFtBGOzIFAocl3GVskzrBBocjEQuQOEoKz3Qcjwm6JcI7seXxMTShwifS
IZ5iE0M+4NkMahsyUBBRlgqnrB+cPCWdUrlg9GmjxmiuR9rXYo0oqv5hZ2P04JUSEZ4al+nbFGN6
xWkJg3gV4l1G2MfUKt2meJS9k6lxbCDwaWoc+8liVJhGGdi/jn3+MYA/MK5cZh7VCZ8c6JieVCj2
aTRx8NLSVHRjqhEibYfSkLb+LKndGdxzht7bVbvMu5SqzHXaOXa70ZjEi33c8pwQCdaGcpdZcB1X
c1da9xTsQwKENZAXKQ/ruCIszckPltOb3abpkENvFzu8tbGx5934RNAxmydR4KLkO/I21NEmgmxe
7opvMO7OaqNM203ooHOHQ2V7/MA8tO5DmrHAS8H61dRSiXM74AXuN06naRURf57c2xKY6Mo1PG0c
YTG636qyMxZ3RCmeGLZWV0ZfM+wjqM919kZsAKa0pqA4bXBX5VvaL7TDnSZmMuMxvifSXvpfLUN6
PzrfD4hwKGZkM5le7uu4vHbSb2+mabb4vfGHLAZ/KBArFYfsMK3rGV+FWlhHnQQIswJ0IiEtopjY
sQ2qDhWfsM67EDzk1pm5NdglMoYyVV/TRKigmECHZD7vNl6Le4kCL2J+roframJ7gY0o2mlrT4lm
tGaphgdk7vOzOBYKUJ3XRYiW/NI8lWY9f8KEkl2b5lBMqypD347Tt1G0ccAyllhUUa6tNVIvhmmq
YvTZFX20bkdHXFRlIlETkEJyEPPy5BdtEn4HBxNm6zEdzZOYJ8Lf5Fkj7HMBEiljbJH7eu0GvWHs
vM7hoNVmNlVo2s5XxmAVz4CAkjt+gv2jZXCJ4W+si69e3iCqwkAbM9INYhPomWR4tZk8e0nPc5Dm
ysgE4Bm3CCgZb0bydOxNBO8guopLz6q6YF3WgLsIe/Odz2NQT7eQQHp3TVk/3vVZOVYnU8vDciDH
Z0q3kO6AvwG9FN6GkWCWHUZB3NxGYY7QjOGH+Qcrp7jwk4AKvm69IYSOu6gRCD3soOpWJt7lYXQ5
UDU1qIOVWSLsRg9cpohPyFtILRT1th7OoshpP2URqB3mVqWDqgApMHOTZgRZXRVV/q2YZxe1R8a8
y11P42wkm1409rSPyXiQ5wKr8QJnKhOFgdJ2ja20mPatp0gRauJhZgh2pan7bm1XImLdEBFMLhJD
5SZH+XCVlkrvEMY4t6iOjc9zyaz3OGc5UMCxZSeMrMhcGEda6z3Y8m02lMYZo8UqPthBWkPMbj4T
QcEAD0gLcum6Pc/9on3Os6y6E/XwqemptTjTnCDZZPL1m4Pdz2UT7H5PmkSdSkHI8XKSflU2ZCWv
Z9xkELitFKxHgZEhXEN2JEITp1P6FKtEO2srSebLxBqZtUJ45GBQRZPVrXIDDg4pocVkELo46GQ9
u5H+1lQZrp2uNmzCRXwT3HNrTviP6dRk+jcn/V/UHxTgy69Ol3dRib2rwetRVHk2gngD5NESKiQh
wEw5Kihdie676dbXpAVjfI5E2hxpKplP+JLGm1iOdIt7EzDw726pKX86jtKFQKqJdxMlJ2fnt/eU
6GWofinzOd9nVT7piUjkDRhK+eB4Dp1Xv4p97HEW3lLX9CCaVE1ae2sSQ5Jb8hjxdw6e6K/8ouRQ
NYQm/VJeZMdb0ZN5Ia6L6Fkh8sk3ftYxq/Mjr5mo8CxysbnkxHHXMKLvQ4fYZwuFHpy7pS3eh1BW
2WPdIIAnOdqvl9QU1zhok+9r1QuDwWDfT8E1yjRsnkM5hTcBj/sDsVCjBEam5Q+6tObXbA5tZJZ+
rfMX+BuWahBU4yaa7S5a24Hnp2jDeeIOeIaQFDlh7nzJ4hEncBTI5isuKPsagjNykbzoawRd0AL3
+HQtznddh53ZprlunMoyQYmlQo01xnFSonXHKf0Rt8miTo05C6wGzhNqY0sbp20LOw2mEFuT1zfz
A96NBLMRRtFy5ba+aWwsuwtp+3K2y1GTusnEOkNIKByJoUSMAJgUEU8ZbLNQ13faJwdqo5VbyXXe
0ZNdF62ffQvBT3AQVGWGbVP1Yu+5bfoDmGVg4xTp7V3HoZGlCO4ogHauXa3jhKiqNT6J7tKfF486
baHsjC0ME3KNoAQBa4rxd0UZW51zPlUCDZORGqvBj0r/N12SnwtjfNm2A+yI268ojt8+mk0IKMZs
A6JsG6/ciRfXfSLZC4hBY7lsnN9c7+fKjF4E3VOEmAwL0S2/vR6uQ1MNjceybBXq1IcNcgeXLt8J
IEPhb67181KmGKJxDbqVlvtTq1aXBpiIoOzWqUCewCcFVpzMnMAr1zilp11srQ5LY5ok5oVTdNZv
mnA/31oEL0xSaTgwH7Xlsiq8WkkF9Ha4REa7brA/XsxRUO3BRNpgiDT+Twfa7sdL93Lr3hW9pGsS
/2K6izDWfbfKVOPsDWnL8YLxf3jvVcAlCqHHnceB5QsaAYLp6H5cfXzRX91jkoFoAVqEA9ni3XbB
WKjpkcyQhuDH1VnmQ3xPWrM/mWM40yM2sCPRRgE6D3RDsBHEP//Mi9sabjdjKZ8l9u09NqD50HpA
d9OWmLlb2CNEaQ79obcxHrkRajdzgiL28WeWv/jQPMPWSzPJI07n3RaT2gSUEmnXrmXW9t8LHgEb
OVPDHjPEEM13nYHHEUgSirp94YwAiwm8mh6iDpgwfZkuhvpUWU2BGXwOdzW4RByWmdbnvoX1cG25
DVUJ+aZDtyNOzfhqypZzsQWWaJ4qLCBRYuMoS6dtWvry3FfQcvHu4mIFDNOUzlq1PVp2WXhjtcLX
lMGntopwg3i+IQetngJnEzI5bPf4rVrGcKYxrgYzJk8C4V4gf/Ma/qIj5Up00EwfPZP38F2XOMkB
s1JODGvdFMEd+34KKj4rCAj4+Gv5Rc/NpdlKMgYDEZO+57tngSuT3xVoiJIC/xqnWeoI3A1bMKtX
ZEiz9HKMb+KV1Qy/+4w/v+sOJwm046bJSe8nyfcc+pZyRrSaDtHhe1+Nwza0E29d+QvFI/GH35xy
fnE9G92FTWvbtkzCvN9+VrNvytluyBcPQn++YBuvMT4VY3DZ8cbHGIyn2PjN7f35a2QA6HOHJaMv
x1niqF4vZ64mScCtOobwDlbXqPOQIvA8AzT8+Gv8+eWibQOxUbLpu4KX++11hC7btrFZtd2pjT/x
zifAyCn4QtEY9zqnw6E4iB/pS/ZbmRvJp48v/4sNCseMy+dTHL6oC99e3kTqN5s96ot+7Lyd1vjy
ha7GdW6a5f3Hl/rFlwg+mlxmzmb4EeS7tdOEfrY4Wfik7jxdE7NtBaSGukCyfGoeON7t7T+/IFCy
5ctjSoU65+1nyzrDNJpy4Qhj1dyh7coPZCXkN7XrYEB0huQ317OWLeftlgQuxLEYRzEe4v1790qW
xeS0jskz0+QUVeu0LiRFQo7NtiambC9a4c/7dNDTTQV/B3Ny7du3BmB6kEhuDQnKSZOo2gWq1xct
slcwV0loE0ioRv056QyFNJNUdoAJpV+ZmyFsxe/mGb94HJW/zL5ZKVwa6u/uWa6jVkySxlJIB/ik
0WMKsT6mD1ArqGmuCsOTcTAkToJEwuPDK/mb9+F/uDuP5biVdFu/yxk3OoCESWBwJoUyLDrRiKKZ
IESJhDcJDzz9+cB9blyxyGaF7vAOuqOj95ZQABJp/n+tb31c1pnU8F059tJQoO7+/qXhrkKODKLW
l00A9tnNzd2oT9VrG6QO5YNwBLyNHOPrkfLJx85MKnTbREuDPv9gfqk8WKdNTXjOiJubCNOUUluU
zBd/fxWUVjRp+daXXsLBrZWyNbDLtr4DS+y6ZocE3EBW/6RO/+eW/SfHL+mZOOmcJcPQFQefNN+V
pKgC0oryxROl5PoM6wNFcM4a+7hq8cMC4bmi/kvBvFVAzuJIXPZkoW5TUjZDqoFZrR95qx9axYaO
qMPh6+dEh67JFu/vvZ9rT8XpCPkg1IJvxLBVJ+6UlD9ao5o639EHZ+NWQa4TFBsnjwyCJeUYevjX
b+Cz0zJ9HNp1rM3oaeTBiyZZ1IwAXXI07TBUgEC1xF2T5iiFyciT9Ksa7VGmULepuIzji1v3HnkS
cWT8Yu+M8L5MXTfcfP2jPhnxLi1lY2kgCh7RwaNp+sbNScxEAqIFPwsrnPZm45inyMbnjRdzMsTA
oB95EMt9HsxUaE1oFVG/o3VmHWzW3UxzszGMcE0Xc7IPgzBbGxYgSWrDypesBZsZo/x5BEz111/f
LXY1llWTrTu/4GCCCUfm5MSDpzaQkHwV0V39pgmMHCF2g5PJrttnVP/lz68vKj4+Y7LCpcGduss6
d/jplXEeLjUyPj2nJINXszvRXrKvAdPTsL4CNErbbsaZ7NGwCdgbdjB6wQ2cw/tq76EIJD0tCysq
/AkXFsE7oUWMieV2GSiOtBgSypmVcYnsDJ9u6lovUWszfZlGQFEmtEd7OysrJ7SOHa+zi4ZYQBoP
m+kin4PmyDr7cUlH4MCiriOE4VM/LL9oGWkepUvtUOtgBNQW/Fk2VviGgrjcf/1cP1zq7bgp2Zt5
EsXr4kz8c5OUBglc29JFYS7a77PSxh10ewxAUWT/7YBlFaeUtHSuaZu4hx9J7OYkAgyUuajox+vB
UMEeq1/h65oBj7QxArhYVXNjiqLZfn2PH2UfDFbXWNRg9uJAfvvnfxxsg8Q07QD/FHapTL8lJAjD
w0Q9vMZidzJPs3OVFSgAtZlWHo0U87JJmvLawOW+6tpQwmlTzWVTLtPH17/sw6rl8MuonfMNL8Jj
52A90b3cJHXAmH1YN8FF5HbOmR2m5unXV8E2ejhZsMNHDr3okSX1fwzW796ynXYiV6WAElqi+dvG
JP1GfiuJet7gOXMf0OuXD/poL6oseyQ4KiiSgVapWZL6hhER2uhAmzKDFU1pZgUCqX7yxtR9LuFr
GpuoGAr3QnBaLzZDquu3mqb6b7nbtApEgZ6EK3ZICkuiAB5C2XAxCxmkWkR7a1ACGngZtiDSkTHT
caLyFG3GJlf11ug794LgnYA0R0mVe6WnEQXFyYp1IlKxxJmEFTYUC2EAPjaGgexT5DVqJkvmXb2i
pzi/dKqDu1xGGfFJdUQsyWmolmi0oe6afuHK681+SB1yVRyiU6d95WkBLTvmeg3DiNk1Jx1tUXmT
uxPJWnPIgHg11WDfeWrsf9tuORcnUZ4ncEakWaEzrOspApo3VuaWgysNsxpNMiiJvicHDSDxE52k
xlv1WpiztexG6vLgQBSMZjCCoErzALGz1MIXW4ZkIzU61iZas8r6FStLlDjQVPeYloH1SsNZnM2j
QC2q1WnlbRxSlgpgpFlxQQPISE7nJMXK4aC9QsFjhu0tjT8YbzqnPEri0xsfF31Lt9KdKTORiTac
jmTsONp6HEyIY41V1beFDdQLnDMMurXdt8hYh7aYfxRVod+VreWCCcYgAwaFweCu6OrAekNlqoJ1
1wzVt9Aah18AV0Z9AxN1emrnYKE5qiq/0zpFKFaUti7JjU5qgobmSJcT/yD0ABHcAKpxQOFLssds
pLB1RVic6AiQ6hOKBzCZU1WB6bYSHUur1Nhwk7IRLe6SdMJgiHZFvILQqhs/4CjfcURiioO1rLmg
xXSjBtGLyWflDaK8QJQHWBZyFw3PPE+HEO9PsbQL8lKr9qqtSD1BwDZM6IQ6bPVBVOhQCoNQmjvi
xcbnim6veQ5S3NvqJC1am26qVULojENmTRJb9UPNLHdVOpFbknmmugsER8V9EsHo7ejOl5smwy26
7qDUQNgRtXfjkWTzPfFGghwJ/gyeddqJz83cD7Bv0Bk/5OzVHHJUjRnhPOJS9Dox/BQS/JS9hCQQ
5LIix0Jb1wZlX5SmmrjDWF5BH5rVLw4A3T5PTRP/WQ4RbB3BwPlFRRX+cdMTy1BYc0Hn37Z4MH0D
pANOj3TVNqIbzCuetDIDtUgvdeW5yKEh2vNJrqJceb/t0lEP2Uy5m/A100LJIozqzACi9TINfchc
4EQ9H3TjRCn4RsBZqz4uwC9R+4URbaKIgvfr2r2+hdxu4+pl83nJ9j8gDU4rEeZRGw7FkTXq43y8
NDsEAlUHMQ6xLu/nybiF2hIPFHuxn/WLnRTDhFbNx9ajD3s3yi5YUDwqL4g80Zy9v0wbIKOia0mT
uMPvTEe8c57wURKjFmjuKWOpuRKZi0PQqqZdFpXqEa0BY4aUL6BLiyhsFupknBDM4JxPdnSSH4ET
anclr6E+skZ9tnpKgrixs7h0hD4cwhvqbj3dXd0HsyaLbSgKeVc4Lg2LhDbbGY2/hGQEZxxvmHiC
G0V7eQ/QN74eijDtzhbdk0OLwqjvaYMQBvv14vbJBoZDLgZ9fp3hsc6/f5bsQbMCUwjpfXliPreL
s760iuaxLKMjW9CPJyBeGxtedMuEUC1Nx/eXQkVRYg9vgODR7iWsF9E+u043eaEq4nzrRk/tym5y
fbpF4QXm9/Ksp8N75HD4cSkHCEHN7m0rY9D2fP8j8DOaLJq0O/NcaLthgnDvqvHRtFvrsqdjeORo
8+nlaH/QjDAYsYf3PPZUIV1JLbSPevMy1PP8ebTmFFbSYm3y4uDIt/GhesEzpteCKYftGr6fg55A
yiqjQZzFy6RhqHfTvKpXWl5MF+SAh5vAC+QJqSXuTUMnalND9E+PjKcP54zlB1DfQokqPJ7vMkX8
sVcktnUa5hEzlV7Kch13uSSZZZY/7SR56ZN8eCBfwb7/2zHMNdmWUa+xBOqag5vWtSzKRVOOfhCn
CR20uNqPyEKQoobyyAxnf/JCDQOWJmpLDnBCLt/TH/cXeJMWWTRdfZpacezHiFfGVVdbkMgHT3Zg
+frmkbpDFu6sxKZKS0pafD4HAUs7X7Z1A5Chu4+1RNy2xCS1KxwncwdOrDLuHM0IFDhO+3KJRrrW
6bSDjrVz/EtmWVMQ0OZKf4Y5aOHoRGO4yyi13RWVF/0kNyNEncU5+WzoC+9ijns32gqrh30xtUl+
RZLY1K8cbKhyXRlq3o22l8XrJCMlZqPqpPg5SYgTm1wzq2ebRCBAruNgcWCzUMi0GjSxVQwxX/gD
mQn2Tpph/0rtmRg90UCt8tvBq8MLYF+juu7zyM19qlTSo/HVx6yomAmPlQ0+exWMModjreBlHB5L
aD20jm0qTkRjBvHeEedjzt1p/YAUC4VHcWRof3I9jj8UNjno0YR66xL98epdk8B7tElsYDyjxYpm
BRrCLAkujmjPbM3A1o9NmR9nZ2xAtBJdbtCDMXkwW+HbsjWD7wnV7Txfjixoq7Ayy0uUMs3Pso3S
bYQpfy0dY9pSEqtRGSM2l6nzUHn6dIJuzd30CTG1Cfkr9ZG57dMfx0IPeIfTtuseFDI0NZBEaHEq
UsYY35sRTf+k7SUVLMeZj5yzP5lWUN3ybSPzoLd66Dxou3yINFNyLQ8cZ6yUOq+6WT9DZUrUKcDr
XYC++sgNis/eOCdtk54f+wzpHkwsXZlEsWZzh33kYYlSk+MEZ0XqRNa2sgTZB10DmmIrh0zcR0rD
Pkmwgr4yoGEAiAMGQ6xTgREDfCIFrVUdkpJSuYGZ0QhM1D0SrfbWpgQ3+zWhOeN2zpX7jb/Tkhvq
ct2mJ2ubhLwqKV+RBtMj7LS+dY9MaR9LghzsBUAybF+WY/Iq309pPR/uSBCi4btOV/+IqUhtKeCS
A75gTECxEE5Ns10jYBDlWpRhj0em2FpYa5zmvFZeffL1dP7JLpLf44Jl4syt64cWtNqoAg/xNLrN
okpjdrH0Z1a0jsIj53oMyQc1QM7ywmLvQ9cHr/OhdJ4IexC+zTD4ejjFJ52hl2SFIZS9nmSBKd8p
EHHS/Uqin7AkSF8xnHGAhNLl4JJGBAyrLDCjPQhbqBtW6eQ3OnsLeaostt8cyhsDSracxmsqR+N9
nGk6CWXxANTHgj0TI7iKwEIGNBnP0jCdLaKhnPI3J1/jJRWj5DCu28UNFt7kXE5edJVmSIlXjkZE
ydYlfNRgAxmoe2Ou0G2lEh2bj4zIeYUDlc3bCaIMn4ZI7GONwbf6+bvaKao+WpGs8XSyLJzi7wdM
2ErQFXFF0k3kEZvlaPhiwT6ZA5KYuUd5KI17inPiBiahh+gP6EN+ip44/54E0rlJe6sIr9l6NNaW
xIeyO9eCMf9ZTDih1xXxV0iJ+fXdRjZgD26lTJTcsKLG9T/ew7+iFP5/igVgb/2fsQD7+iX7Wfz+
E2vo8Af+wQJo9r+XIxUHK8yYDpKHBXg4vDTtf/+XZuj/BvnJPGiYb6LBZRr+P2AA+9+sUjY17WUb
hjuMP9WUXRv993/Zxr/pWS92/qVhzp+3/wYM8H5OttnWLm1pYSD3oyvNoer94IPp0zR09StfCfHo
GPa89apSbJI513Z2IfP1H0/m6p9R/Sfd7cAG+c/1+OWLuQbpGJvq99dLhUsaZ8T1MAkQiQuYPwfl
Goptj3hj20Ly2CGnQ2JmwiBHjGo/sO2DatNa5b5qium0HUZY+xUxP1lnrLVOALHO6B4e2Z28X43f
fqdN25W2oelxJnzbuP6xO/Fges5FkiE3k/WTIgz3NDKVB+5EqSPz5sc3wGmRE77Oi8aB+rZq/nEl
o2sMfW5YjXovUrthHJ0dSaGEGCdu+SRHVNpfv4L3a/9yZ5JG1SINYHTRPjx447HIYqqSJejIlMIN
JGLLp4ISk26QThfdUNRkCWjukff+yU1S2udqhkHThGrD+9eegY9EWh3XfmFKzQeTsNjg4QDV5Caf
mKX2+vU9LtyMP/pR/9wkQ0TwYS3oz8NzE7bJkBkuxcE5F3hPmhjXIopVVMElZcWHhDMfO/LO0G5N
WRke+YO1cwuGzf4tdeDSq4Gs+n4VTjVZeA6QAbmJtK5KfO5hxjKUWM73zOjNX9FQ6E8qtgt4CWJ2
b8GrG+rk65v57NkxQEyKQSgq/nFr/TFA6hiioB1VykdEDsC4rtNd3owzHKq03BSdOGaB+zj0KQSx
pi4DhBLD2wbnj+vZSVlhfqQXYuuxOtPKQO5FluibWkEe+PrW3u9NlteEj5JNKNtenf+8sTz+uBRs
59HFy1ahkE7MFSf+5IR+aHHkKsb7nQmXYYqly8Mmb/Ffo7R7P/poyGkiq7kMdrxxk1RkuxhENzyP
vWkgAsP1ZEMgWBeRPW/srGx3XUW8JnIz5x+Q73/spX/49lBwMbTobHHkWRgl739IKJ1aw3pGGEdP
adLtGaAVRd+zbKxpHMaogs3QM45s9pcP+v/uL97ufunpQNRcjtg4799fVA41Ng2qlPDdzMQ3+fpX
gdKEj3yXihEMy12vt+46i6ujavhPHjzyByZRm+MSdt6D+0UPu8Sjcr+RZcoV5j1ChJIIArSWi/Na
Y1M6IHO9TJxanHU9kmc3kSHJiOKYgfWzB88Y05nJgQVz4nz/DIwuQFNYJpWf5mQSkL94niNTWEUE
Mflh6GkkmLrHNt4fn/uiZaO9xdyum1ip31/TKTiBFQrLGsDPajf1Qvlzq9s49QCPB+DfQNGb9Ij7
sDjyxj8Z8DYbSlZzmwGHfOhgwLeBJtUQOaVfOjIhPLyuztoO87ZZhPGPscXzheqnWEhu0SZ2apBo
HTSurhbh7usP/MNc4vJDaI+grKWbS8/v/TMYE2pmdU6HYSlnrEgmIDoeY5OfDFSLv77Uh7mES5mw
lrkKEFsEEO8vlQ2qF60tSz8twLYoQF8b5DnHDrEfr8Io4nNC740ghhX7/VWQ70cWZZoCqble74iu
im9GACdHlsuPjw0n6wKu5nDO1vBwV9YawwjxoCl8gLEux+U83ZEmBjmlL8Tm68f28ctgTbE9CgE0
7TEjH3wZQaL6qDO5lFZHOOlBEmjbNnadTZ7g/vFmSLx+hvH0iHbp48fBgraYyQ1kWVQ7lkXvj5k/
VjU+U4EtopFEqkwLb2TMguK8NwZO+S0uzZzt8Mppj82GcLf5q9/Nh2BYIHIvux9Ow/Ybf/iPS8+2
05okNac+J6vmNAiTJYyVxu8VMEZsXKjdYyrnOhBLYJfh3sEA+9DTzDwriXvhHVi5mVxaE8B4soAT
wAuWW5CQIjQnRqsaOtMmlhBjVwrryIsJQ/EB7rWW70MrjC6iJg/JJ0+F1ewqUpZO8UcmBI9ORvGD
76/F4GSDQAIqCmPbD+mAXNDHKpuNRGF/Wpl1eE2KBC28hlAwMpjciPhbjKborNypTG7Gbl7Y9L3+
U7mTxa7EyGqqjl4dEzQ5Nd5NS2i22OCbA+mPB5ueWU9El7sarVb98GIw7puySmmfGSX0XQqNNofk
GhYfDdVA2SdWV2m/gni0f7Bjx+/MVorWWjU3V2nX2KWvZCzBoOrW9ZwASd30GG5OGvYZwBUhi9MJ
gStE8Imu6D/X7p1Ve3LGsRqi/jbNUUODHQBPHTs0iuthCPRfg6nEo5WToXulRLQ4xadmpGVewj4F
czPSZ8+DmdifEHQic7pT67bfU9HHLGvYxrApMWCrjVFFCn5/NUQXspDiroYjMNGh7Km5kkRkUEEo
TETh0zRgeJsyG+iySNAazH0aySVzzKWq0VeaJI8ujeuNlVAEBr4nu7tBVBwOIrIdKjQasfXYwHrB
DlXpE36upupJFW36+iknpK7xgYM2HF9GnO5RL0toTBCECDwXBqvRHKnqsoLByJMQQDZ9ZvJBX4XF
bFnbBjvPsE1aEEI0OWWYYQQ2aaFrhhPnvmK3+gO0ZL9o1ZMkXzvkW8F6xCnF/yZQ/t6rqnlY116t
PWYApmCBjSHmbrPo6J8QO2SetznGOjjuyXgPhWIJIXPxJSFQ0YdHQKKMotpLxp+ywsmzGopWXUV2
MzkVXsrKhajk4k/dWpaaL6eIvuZGbymarpNuzHZRR7ivr4Ku7P0eYHC3dqYwOHGmeXK2XQJT1q9s
BckT67hBy9EL403at2gZggC276aL4uEiHrL0FRwNKeem0Wf3pMQNV86sdznbY/jCPuLX8FKgoEkx
JwqyP0P8jvTwCWT+VuXCvNMpfXYbrMXVPspN8F9hg34jp27Xbz1KUsl6aKXzTN1u/p5WFhX/EHFG
g5G6iH/LvjPmVWg07WNKFm2zjrKxbLdmbcaI18FwOCiIFGD9hjbYvgtn6HFEdNsFMVMuNgH4uzrA
S+BbfttWePfnaTBeJ3KIdL+Ggt1uWtgv3nqWc11u7NR0kBbahnaGYNwo1uCKSesdC31GIhXFNpnY
fcFXHgF5PHeoDJEwTA5us9YsB2hFm2eYubtQ19p1TsAUJm9bG4iP0TKbgM62mp4T00bNX2sqvmo1
F0N0i0qixbqaw6513NJ5EFqf1oDwsrpYF5DtNjJTpP2QsOv97oyOHxtQ1v2+5KNe5wNHh11fEWnl
D1V+UqEHv1m+Z2u3ZL07PjNT/6hZlXffzHxEK4PACHJjJwiY+HC9vgBJl3svHr2dmcMh4W0YEu0Q
mPgkgB5HCr/XMAiKBk0Ylrcx2R7Ur3EoaAxR0ZxT1LNJUO70DCGCUzvXTTEwG5CjnWIkaqLyDtA7
EdqJrtu/iWRsn1rOwuVu6BubBHM+6bVBcquNEbrnlNBSbySQGCzRjVPEReWHbTHim+2TQqwyFwSt
Pwyj3u+jRgXfUisGct1XZNZgm490tSLCkOnZiMiiJ+DRbLExh+a9oNn1vZoCnXC1SXRPNA8V+Vbt
QO6sMWgWsXGlcFYRhr56kwvCdldIK9VFO9Uw+4q5SYmLjLwLvsTqCYZx+csB1jMAdyiRL1UGBXRk
TeR+0y/VpjNOYdE33VVZutEpwgr4B6H9G8RXnRDzUImnLq0j9CWNV31LWmWifSgWrY9BAevC6HB6
QbiFqb7tHbsx8RVYo/vK6xyKG6KgbSBAkE5aImasCf57G4rfCfpP4AuMmzXYCXnXaFr2NEdSn8l5
MeCDjNnQ6acl1a/Wz9ql1dHmyfDA2S8NWEFmmxzZGsgHNPa8PAn6GIRIDGYowwxmkttClXw8rwg0
y33K2/av3iUkeBNMfAwrarb49+NK9C6+z5GTed7nyObcvKxtFjENOQsKcG2v+hITzaDGGc+0UcIh
JPgMUV2QzMV54gyNvqE8hsVeychiMpczSewN4Y7aTlhl+k2lYzCtFSZ8jQprENxN1F0afyxUSS6G
bWb3LFotM+9gV5uKEgi25SqYn4F+N9GGETrd5p2ueBo5OPXVZPTEXc1OaY4rVULgWBP869X8U6fE
SJqnCn1Zm8PSmwoZ7yG3Owgd8lQ+uzJISVw0hgqfqDUwrRtRPRMrWwlxjsBH1ER1L7dATaT+oSz6
O+RuSVKY4ohkOt/TJj7KkF7Iqm3K+cF05orvyQKOiKxGmq95H5A8JKIKFyUeWqbTTsuKRzxLWuKn
Wen+MryQnHjsqdVTb3QqR5o2WTcWjMRsBeo2weyvY54SQW/8kkrqLw6ojLXU2UChuumD17AHvEim
EBrtTZaXwX3NSRq4t2lW9nrI0+A8djvztzkP7SYDPfiUA4n4FkTIHIADm/VVlmriQivHpGapyx4J
CR+v3FhDYWtDO6d0D2ZkwwSTbmndsbDoZrSlOVHu45KEcU+WiDaUWUASDon6eimreH607cj6rpXW
cCYkujdqpE1NEjQZuo9DA8HeJ8y8W+cBIqYLyyys5iSZ7eF+mA1Omjw4nWR3KSbfSNwOW381/xw7
rzGgKM/pd2R4gnlV0PimCZxNQKszskWVLaFD2AHVCk8hPhVqAeO1RZrFKOnZ565wzPJh6SlE77qS
2MvLjtrT2l3+HZ9Fd3oNOuQYq9wwK2h6vYKF2Sa9cTuXoNLXKp/meyhTgHea0Z4uE2jIzqqGLEM4
KUPIo9g6evXNaBHXvOqDUn5XQ8XMjP/eseOVjOwS5IIRNt42KQIA19TEgp+dMEn4JoHqu0NQSLXk
lgpiMJOyuYMiT2EnaGr7gUErv0fgrU5Z56ALAjkZtTUREnha2A4qb23psSNXKitjtZaDCxNZF6qN
tkFSVcEmAf5mY9BGQn+qE/yxV0SaxTst0eAtiEyIB4AZLIhODk/FVwACJCuKiM6hBpiL3yQVzxQI
KqgJOtnJm9jLk2fljg36tHqCTIMCENdjnKv4zJr0EcczoIMbHWWgB4xBlOHSRmpu24A/iDk8Gu4M
AB94vntwJo2V5I8TEYo3S3/3d5Xr03dDthM63iTWR/hJMSE9vLR54vChB4/QtGDRshCQnUyMhQhP
Ym8orpu4RJScyRyyB4kI5jcVNYTOB6gOoAMOIfO724fDXVw4OPHHaGKf1iad4sexEYAnZ3vaVQ29
cTFHi2LflyFTEsGG6W8r1dnwwQevricjEDBbIWGeVnU16SvZ9S5NZ9OOvd0ok2WbltMS26Sm5RLm
6lXzVaIFIKjjRla/YUehXCYxLohRijQzvI4Qgr4bOs6JU2bNDkWugEg0FanfG5NDvGAHQg37bn81
ThG7c4ChJBAgObYIOxLN9E1zhr73J0FB5hrbCy7EYI4G8vj62XghxIW+SqTV2CygCIJ9ChVV8zEP
8mIVW3h31/ZQRsNJmQ7jprFA2G+cLKPVIDs0qnUtJ9PXe30BDzGZvhCLItFXd4bCI5LO5JDJnBDA
MjdiZ+v0XSTXYRHQo7BTEAB+K9KCsVQHJVb4NCPMJUg5GnsmM7Nf1MZQ+whY5QXi7NTcyn4cmQfY
Ea5qqZN5rxn1mFJmXkpw2qTr1yTTTDbqVlWa/ux2NDCyqZ2s9aBUeyHJG+j80KtZRlOEwanJes+u
nH+bwBl7CKigmf2LE1rwI0MCJwt2wzmvcKzn+gTgC6LpiHTQeGX3CPpXvdOP35dY+nMydFKCbdnr
71MD79eq56C8V0XPgAuyyrrp+nE4JXPOuO8NHY5Lx6cJMbpV41MgBBI/ylpAbRT7QZoHldg2tmpr
DnAs1ZtKs8brAPo48XAwkr7T4ddgmJdQ2Cl2dTPBdLRSgAohynR8jX0BrIOkH28Ia2BmA4lrXIXQ
EF9ao2Vbr4IoWdVmnr96Ztv8wtbvjpdJM1eP8Ia7JQQDuDr5hmhqAaqUVX7dNbn50CH/lb5rReht
XMQlhR/XHmCUSG/4ckLoI+kmYs2NSEVMACgFTTXfN21tjWeiHulFNcloXkKCszOfsARm4oz025O5
njjNjQx7h5xGScpew56X7JOYzJ7BrQXRLeNMRo82TvUPbRJev+blG98gzhCqAsSlX2ddkwDs0hv7
lHafY0EC6SNuvPCic6+B4ULutIPYl78uZW9ilMX31I4coo5aUgZVZngXY1K057CTh36lVO3MPmXN
7BFd8ng9hIH2krgKNshE0HV6avZEL/pD3qPULtm5XszhMqcMQTIYG/ZJy0EFdwkJw6pyd0LJ5tGT
RdacIJqO963ZjL8JQTCnHXLzDuyzq8XhmgY5JQXPtMNnqzN1XliJztthd2T6o3Jhu/aZMaTkWs88
UIU5jKPy4ka00rbALUbmgQlJrPP0NYVDLdm2sBBPIpjYJRtmK/058xXb60nr8vNMC3naEUmCl6iv
rNeknqwXQu3rM6RCsj9h88YJbkT690PM0ibiMGS+cMi1CXCNEK6KCHT2QKo0WeMXqoj2dRuXqOtB
Xr+qtEmAJst2DB8BNliUnwXJWOu+qfVTahO2C20rnJHBGzlbxxHbwL5UY2pxZISyuO0ThaKhBKCR
7VhZASe3CGhBo8zQxgmHqbWzEb03d4XlnLkn7jknE94Sz2zhql+tiBK1tjE1XKZmOj+NbdueN/Gk
Pakx156ICaD2Z42lYFWfvMLEKqBMdgWsnK2vDVWtTskomsItJ8bqZ120gVy+/0n4VVsCPSIdJXQv
LaPAZEJCxrTp3QGKBvV/nUAf18pXrbcck0szCsjAbMrQz4xMEidfG8md3Q7WQ8NHPO5x9VkvUzzM
Nwr5QkiOChnQnKYWYFSZGHaLqi5wqb8oTiCrjLLMWcokzP+dlu4dKqTc28WWhbbBLAFgcZroGhJA
DS7mDxZS7/1g9u65BzaOJ95H0d6sYV8QMB4ptqRFZz5LJ6FtAQytKcjPkna/llWdnDZp0VXMviUx
RkWZSdrYwagD526h/SIkouS2apKEhk7mObnfYS7I1zXRQpc0v6CQEfMDgFi1c/MjkE39TcUmxWk9
raKACpBTWKRTUaEh2knUv+OJjeZqZrMHs3fUu+t8DrVo7YRp+kDHh5NpDLDP3Nd8zKwxJZ7+jd5V
qTolMZut5MqqOV+u7MYgQ3RisRnW/FO3/UbEpv0cG7RpVlU7aSyGRZfcC+hyHo14Cxi9kwfZsApD
NO4MSZhjO4NC3ytdM/d8ZmvfADuP82eWuPG8MXInWi8lSfKZ9cEmmEolAamX/NcmBLharK22REPP
tBQQ4AFs5UrVmF4oTghXnVI/Sc44UEwE0HQcKH3VWM58rpEeYAIkp6awSvuqacHuQEDLVmPvGent
yL0V26HTFpSDJD6jNR0OR6YLxTw0+2jYOJPon1l/u3aLuSG6IBAttPcw8WSxT0pomCuaCCX+i3AZ
lIkD5Tcrk/HhX4ALDb1oNV4uVcQroGPzzeCG7eW/iiDFLpUPtHkz6OVrnUX7pM6okWz/skiO+9Uw
TVrnb1rcQ4K+o+ommIclMySFejxQYznXNLMj1EWmlyrXgtsgcZojDY2PXRyuCvLI1uliY8ySBzVy
4mtC4HnwgbOerBHiRAxScJOsxoOnkg063WBvCAhsGaXgdVyMpP5mdsD5xf7fmMX/2Lf80I/gl9Cy
XLAQFr0C56CVpdluQ6o80Lt57MRprDpjN8XueOvo7XykRfqhwbJcasHMQn+lC33YMRJd7Wi1xTxH
2I97RlhMuVJRVx3pkH16lcWWjtqVJs4h7KKxsaUryU7fDI15k7WldluUaX1E2vHxKmxEPc4TmLMX
0cXyWP/oNFA7pAq7dF47Em22hRmA31uaDuJv20UgengvBpZUyxHuoRm6iFDODVFb+qiQjRO13EgZ
IoPMl9Sxv/4S2LKYAGsWaDq39v6WpjSg6qGWvrXuhKfzjP9AC7PkzJA59dS59TYdDqkjDfzPOjYm
BWokjEvPzTpoIxP9FlUGiwEVbg5xXc8GfQBatavt4lkFxrRuaLH6xD9lR5pjn32CPFQUMyYaPTyb
B29Q14KlrAgF2uwFGsYwGzLaIW5ln2H7Ms+1UVAicxBz11XdnZU0ZXRfkdK1nolHPPIU3kJaDhtX
gLgNvkCbRJnDxpUNn6fkjKF8XabVTdqM2Vr01NSGEWNhP/TnqM1B+WCzg+La9vveqrMTz8I9kEbL
Aa6Pq20VVmItS6mu0OCIfRAadD8IgzoyYX4Y+fD63r4rpKd03Bc93J8j3wB6GrhtV0I0HMfvcI1A
Ypl6evL1YPzsKovOFmXBm2HhYFyQG9dUTpWT9ZYL96Io5cOYaNX1/8NFpLHcBUItIQ/mvr7jmyIC
jQOMmVonOIWzK4Ct7rGRtoykdy+XJ+aiVcJNviQEHI7xzhzrPicCjIZoZ12aS8Znz+RyzhZbWzV0
AlaGVwO+aqzoGgAmaMCmS0HI2IkgWyUpTnJbxGcu1qy70u7dn18/hAPb1SIicZDf2Dh24aHr4hB0
IMByQqtJSr/K7Vc9DtVjV6kbZ5jLMxM41mnWTKU/2x1VEDnI7gLwDpBR2Q2XTogDtSRAeycIzbn/
+nd9mBnefhYyC9RRiHz0A21L7XWTRam99PPKyLdhGVPU6gHNebmTns6qxwxVQEebvN9fX/eTt2Ut
Q2LRaFLmdA/mBQ4geAwMBgWgXUr+gcveMaDkOuiErX99qQOj19uj51qL1NMGZELT7P23RHG312YV
01pNc/qpFcy1PJvMTZ7ROG7hc5EuG0OoxYtyaXt4LzNvPpaI8CZCPhieC8kEDhPSwWU39P5HZN7E
TrulK9BbAqa1SMUmQ96zkjqO54zXvjem0TulpDP+rLRWPJne+Fq3joHMh4qRElr0LXVJdo+Ukldo
TkH+4gJ3bqOJEhZifM2g31NBcySKzaaEEesuxSv9mAD1kwEDyx+Du+vqCEUOXxy11Emv/oe9M1lu
W9m69LvUHDeARJuDmgBgT4qUqM6eIGRZQt/3ePr/o/+qiuumjuPWuMY+JyCiycy991rf0nr0G5rR
f5iAeh+wheQrs0McvtiBggAcscOkU9v883O8PaZf7qBJPvmPXYS35ldNDnaWrlJppng5V/5G5qS6
wWUkHhDrqA/1LP/2afxhcQRShKUTeyBfyQ+J5L8dPgqGrfCiRe5lCAgf0LL157kw9L/8qj98CHj4
BcgCExE7rMCf3wt0HHGiwUn2Ch7sFfxnzYoVxmcA6Nr5n2+gdltpf7mDWCuwVKBWgVb3KzduwvrL
CoN/oum0yNP0HAIAtJeDhnsdohbMx25UNRr6Kt9KLKoNhKZnLQ6OnFKCgxjqvyw+v99hW2PJ4WDw
49D1K/SkymocpQQ2e4aiJRujRcwFjTr8y1b6+3uDMgexCudHlgFEQT/fYSlCzPB8Q16Y4QsqsEf4
sPLGbYFM964saJr8823+/YlyPRylLDSEtAIx+vl6hpLC4xNczxBFvG5xr8JG1oKbNepv1Jg/Xooc
IPY7rH9I5X6+VEw7NKunKvPsvm925k2FtKTAyaCyJn95T//wrG5CNOT0NykkkrifLyVTpll2xhsz
ZDF00twyNhGI1r9c5Y/PCq4FrylSKsaeP18FEj5Z2SM/KGC4yGMym0NBL8jrJoPRnJUOfzkA/fEG
/tv1bv/+b9+4PdWgAZuaX9X0y7W2nMFFTZ6soyn/m1T3T5fS2evYaHVAWtYvZ61GtsEIG4XXsGoc
18BA5LVd1hxw8ht/Kc7+dCk2OpOSU2IP/JVDEoqxmrSBYVZSdcYOjH3g6lOu3ZVqp/j//LL/wiK5
ba5o4KkoCDOipYRr6ec7CCidqXGHnqDQhPattkrUsJAHLxVsu2Rdlo3l9YSuPqViYcTdNjNmrqS6
kPlHlrxZ1blb1IHjdwjMmYt0FTmxiMb/8kn+/vLe/kheKg3hGjGyt4Xx3x6z2nFurHoWWWtKodNo
ILRD2st/WWh+v+0413E8gH7hUE1U189XoWGPQBs0JyiOKt9EQZ7t6tpafIMMxL9c6nfR4c2AyXmX
ffhWsv7yMpVxb2XYDzJms0uR+oxT7OfJYfQ4w+QvXDXDnuYNzvy3U+zv3+eN98hPhI2FLvZX6g92
42U2OEx7A7G1gVuEYUtvX+u2gxYcuPHlAw+/3fOqL3diMIYD/rVyQzZ1uKqA0nReYg/x06SlF5XB
yqNWj8tfHvXvD+HG9bX4K2/mQe3XOxPKbqpIX0boIJz+qqhheepVOggRyR7/8WJ1w5bxTqH15yHY
vzzvOk/J9Jji1MsUKb8KkTruwNB68ptuLi/kY85/+dh+f42xIGIrMDUWSLABv+wsCUirvK4QJBNa
2z45oz4/OM1iNX/5Xbe/++djAgc7/YcFkZfsN2NxZYKTdtIJqTut1v0y5cjXejqe6MpAGKNTY4I4
QIfdkTRmuTJjPP7Pi8offifdGE7Khg3TE8zozx8S6QGaFPgMPY7RciXLPlml0RRe//kqf3hT6EfQ
+bnVIDeM7s9XYY1s0CN0CS1vfXjo5uEe/0P+amZsNf98pT/9Hon5RMO3wyZt/bJGznUIx0UZkHqo
REcGVT58s1VZPf7zVbQ//SCJTQGVPl0e8SuAeSkrDDkZ0PtJacCliY7JCSyeybcBF/lxKsOV1Waz
b4iOQVM296vJGt87swWLgrppzXgcqWAyd56Gm+T/4aXitboVYGD1KB5+vtsIWQIOXe0NSxy15xbF
lFekTDSWdmK0xtdMKW4FxZpsMBR3GCL+cv3fngH3hbeGVdmyoYf9ui6wODZBD2/GTZIhfYoUmZ4A
Wv41pfAPlwGJdjMr3vwaHDh//pkp6estGzLJFKgYZuTXUbTBFotGr8jo6hM75xDC4SCS0ZCnrfJo
eTO0aNikKPFWStx3KzJw7aeI+Yv/4/X4/+7S/3H7cv/v7lJv+XiPYja6j4Jsk3n3/X/++B/+V+i0
8y86XzTJsbSAQxE3A9V/m0s18S8wzrSS+GBhx/5o2f9vb6n2L3q3pkNXE7L77QT0f7ylhkPoNLl7
6I0ZY0FN1f8TbykZ1j9/0zeu0I2dQnOaio0jlvHLZzOHqaOAz7xN4EvnWjKQxbkmtzTNnxKyN3fU
vVjAE5UxfxyAyOrtNz2vnEucq/aKfSnxG+ebaqT3MeyPcCKmtjLa4wB2xsUzf1pKs7iDNX6w86Tw
OHon2MztO7uPVOZs5Y6v0zMGMnfDdjpkTbutIg0NIGM1MyH+pTw17K8K2guog4DA869Wrr6XY7A1
ugbjteQb0/cqWTuRGNa9sYqy50h+lNNhkM/dom7NYB+OGHrio+Y8IdAD1afObk3UkUp+TTBvJAKX
WjffZfWNv45GzUlF/ucGDB3yOL90ZECpOFgdJvZx/QxTfzenRNv0az0IDy2JnrYxe8lyXbKTwKbG
UXh0TeU9SdWnBSrECL3akZU71flWkY9jTnNamOek+bIUYBMz4BEz+jjgA2G0D6fyBNS+seIN+mbS
eOf+OcyrDffyphmUMV2PO9Hta5W4QwftV2t+KCHK3rYXXo4aNjMuMxlFmtI+NuEbIwl4Y1SlV1gR
XiaSrQZzYdYEqVbBZYyw0kUCVZV6ioxqu6ghcRAU9Sd7STeK2bwHU7hvmQy6A8lB8zQebXU8R3Pj
Ig7aDnH8LW3WU/qGGUF3UwKKib1xCyX2hdgQf3Q/F9pWDoqnK2cDbrnH3L/b4Z5M7kMuG4WIJXX0
D5dGPCdIHnqA9oTZZd3+hl4phmE99yT3ZKTG7aK+PA6ka3kpfQQzaB7I4/Ns7RIUTCNtAo+b5hJa
w7Vx0t6tzXnT6oV5Ew0BaZzzLxPqKohT831YOgd9UDNUPY5bOMua6Zj0JhW8xag+tIRfI1VMX/WJ
LUpglTAW7VNTPwwAF74oh9OcPKttvoGXSxOYLsfwUjEZ3HVYVRKTqXCSEgQ3i6cWRs4QkHyKpiKf
ESUtO9kNSNyLA+qvxBva8mzNJ7Tjn4k93ZGz4RcNAreu3AQYB8z0CxwjfyDPCFLsIe5b1ygOc3Rt
6hGwdOf35hu5aU9NKLchA+uMmbmpDpcWBZ5bOrhzyGPFOGm1MV2f7xHB2IaWvXSivwZxgVd0IKLL
8ee5u5PzY4kwjMSYeyRjaHWzXWYo21EfT3OpvsvM/BLN2nvSvMpl2yoVofQLmsBmZ5TPjJH2A6qs
vDg3pn3t9Qz6nYzIFOE1tIatkwb3wZB/RqHJU2HS5RmjpvGW9/4izLt+Gbo3WzTvsin30Y+HAUIu
UrE3I9GYFOQPFHF7oMFfIiV4kQ4fiWLqn0SbfOAlRVXuDJIeJ8tEEK+iJTkIJVv1TegnYX6RCwre
ybmfeqVek8HHZJQA7TW+rSuapC/STBcfsqN9VmZdABpydlHJQG4O55mcKCVcT1F2nmxZ+trQPKHE
8xAenVQ126rENhfFl6Vaxab5mgbFtibym0UEsfu7FhCo3eWLD/CKNLbom+bUdxE2FsFM2ov6hRiZ
DL1CjODaUwNjOWe9OT2wjo6+Zs9HreCzpp31HXvKyiEDyrXFQWR2fS0j5RhD+tqxoBuben7qke0t
hhgudWi/Blpeu0NpXFM4GvYSxyujQ5ZG3HjtqkF7nVEC5gz47/O2ONdVusGQ4RHd4OydbOzXVlgt
26BBIFZqirVeIj5NRgMJeM74ayraAyYTYgbgOA8I+ZX06JTG/Gjm6kuTzRcCRg6Jbd5pBeBE49Ar
8PqqIf7AWfKwjIHhxtL6aKB5EvOVEJA1J9FWYhdYjZmT7BuDpMfcnC4McpQveiep02Ee4g6BB+22
MyazoUnqtYWJz575mgwlOFL/NXdxXU9ox7FrVQYBM2ZQg3ufUU9Wc9HdoYmJT3EO8CyV/cohPsdF
zDTshIMTSa30J5S5+S4hRGfndNK6Kg0pZoi0ItZv9RSgF3/tenprljXFz01XjWtzjqp7XpAEXVkY
HxGITCT8SWK0WqPcWhlxcIVT1eTpKDWmHgwSEHQCdsWE3FBtOdmNXEPn5uHhuFH6aBNCmWFZezfV
Eb0r0im3J23+GjpoOpu+cVZhVJU7gCcZyprvVRdeySza6mTarWfxgAhVPwaYhH3RVETssmJd8B/w
2QzSKu4a3cD3EnXDNw6jmMMy0kl2lI/gWPD9sd6K4g79LtPJZajP9Ebx3FiPijlBE0ts1se5R7wJ
vfS2/YXiq1Goqh85wpejnu/TqptIMPK5yRUB2XXgzlOa7jq7MFZWv+R4wNIv3RSpa3OsgG3K6CUL
4dgzkw2nqt8hW7/G6VycDDtJ3zu1UNyKvM59kC4OYfamQ47IVPkzoknXqKXDncm0zYgses1951hg
iW856b+ITDVeWIvygqyPi2kow8osssAzGHKQgpcT20k2Mspxsu0CwCznohBvOr72jQnWwm2jaAuF
6HHUxRnLKgz10qyPvcpBwX4WTFA3COV1r0mmxVPK+ZtIqp5VYmKSh8oT5pczb3POXRs8VoGn1Kd5
2sCcbeLlM+xizZdKo5KF1LwsRfF9sMJ7ejXqClwYq4HIiLlLnvS43bXhfIpy7X5R7LWuF9vO7B9F
Q3gyUmnmVu+TnX4tAd5gB9k03PY4zjYUnRvL6RHOrwPjCJbC126ReaW5j1tzI1NCLGLUwtrol3ng
jW20X3Indsum32SBw0ZVn0oz3cspP4ek7GXjuW7NbVHQtK6qTaBbK4xF6KQ4uCFuXikpn4ahVXfc
e04QsGETua+ywv6CuGs4LMMSojwDg7CK1EE7ZwrgyTYfgT2CHW3xdTdS9RbVCHboF5xNGopp3RTk
u3ZRqehMBowiXnX1wkRpGSUIa5gbSI7awdyGNmxZPOFx4pkN6bp1pduHm6LjG/mRE5L6AHZiY6U0
YTp1U1ZLdA92gp0xEmW2bodc8eH1qBsrzORa5Aa789CZK70V9EiJcffIBluISTaUBy2SyaYfF3Pb
k3d7JIck+TrHS/1Qlm0JY4IkMGAVS3BFDIlzRZ9zOHdqopNFBOD3bAp0u3Vlqtskm+qXxpgW1xh1
krvUAQParBQFnqtqfkyWWcMfZPZ7hNDmZ64xIi27sbsnuOvNRNjPaY4knTunA7E7hSXnmbxWlbuE
6NB17xTxo9qP6k7np7vkz9j3mHFtPxlQbGWaXW2xXdSrUiE1dQkIrsNMQTz7OJneqI35vokFu4dd
6/Oa9UPXt3qlb6cMwcgg41fRtpOx1rDCv2iZiL1l0CKfqXdywX6HOUfmLR4kC4uTm4D3ekKLLXcG
wbY81NussAk4pmA/8jSSkeGH4d9cEqm/6ElOYo3eZntdH3Fo5/nCUbGa7bcFgp6r1BpibsNu+80I
kPk0FUry2sjM2U2aCUVKjDnRl0VWDd8XhNDbaUDLpkTdV/zCKguiTnqG0hsnUToPsTQ3JsY/JHnE
21rOum6Id1SVfR0ON8PJlG+4k3hoQuUUFOWd00zPRjr54zzeiak0eJUQiB84vrd+PRAvnsxEm/dp
8FU3xnXGcOZGgT/GqnYk+eiSzk62I1n1EcPTkw6NKungpxgTy1P5yL66J+BopeJd8acGy4IZJl+U
XgO5pWjrCaTeqlbLZTUmgFxxXRAyXcAkwMohWS9pKAQnElJPpDHuZPvGOwjbNR2rlbTC5xIVcpUH
5xZgBAdA6NSQTKM9tn7ppoLEB1CGhCyHxssyqmLVD4KbbzcenJ9vcrIG9oGocK05jvfJbFSPQtQA
3abFeFyyuPeYegM5pr8AxVgTa8SkjV8lzdOSLfIhTcm/LcKF8Ulm7XObCEJSsNdBkJXnGnAM8X28
+DfLmKsSUruaKmUf2sZaVPJh1r6WpELp1Q1n3WwCFSt9N61sbExGQdCwlUyqi38ZI9O0AQsM0Ji7
N4h+bZZLSIQmj7ZQNmRvh3dSG75jbb55usj7jTK1WRO+Z3qaqSojX1UMGtHiB1MDjOlBXfrBn3Bc
+Kh0wCdzDmWfUPIDWRF7Gjt3odL2+0LtL1WEoii2TWeTIW/HVBFtKqXBxWcECAstzGZB0U6rjAkj
hUoD7JbdwSb23uR8JcJ4a8a6/qI2LAltZFn4DNPWIi5cNe+yrsDA32b1OcKYukJpG2NTCp0DpRwf
AcaPfC2QbZHEmRlbvGrRXomz4mlSFLkC1hhdMpAvIHZ1+0Vnur+x1KbZdIRswqteJvmCeWK5gCkf
nhJY3Vfb7MWWlni37puAXG+HcNAXYXbZKRrq5JQVirwWGZT3usyMmzlWsyhnxnqnqXH+MlZz83gT
arxNdtZ9Gzhf7LulV/aqFWntuq+17gnLe3/u0yLZK1gqvyK6xd86pMOwMYhQm11T5vJOjlb32pki
uKa4Xx60PmYjGtqAcy4ulfyx12f962IZQJ7pQGqFOwmw4Lqspm2f4DwUwIQfTdqqa6dIp7vUrNTD
osWUYDYvpmXn2jUQteJDjFFOP5I18sauyb6OTXAqVsVSDwG0u2Hja+vIor8ccG1TtTlmU7yAcw54
aebZG9TGuKK2iV4xYjSNr+Nof+mlSYaeAUEdi1427ZowMVZODuOHnJ7dQtTfbgrjpqOD3YiHScPb
RB3bm74o5pRbM7AxO630hBNHz1liGAj8i/AixRB99gYiXbcNDTx/Qbn0vFp2FGwWs4ZbEAhtvfQ2
laGtVPOBPit7gkydfTsNAeaNYgXFRF8lY3GMeGtjOe20W3e9XVx6lq2PIHB0jc56zJXmwj7buoiX
Gi9AiopJ46rmESVMCmk/GOMtEHBiy2t4qHqxaN9lPliuDsq+TvXYG6Yk/5j7uLsbsmQXB/mwKijQ
V72J9A4Y9SqV6WsZiGwj7Gg9SmOV6KzZBKzcJ0BWcQmPHLvSL0U5mZTm4rXJ8zs85QWfuRo+Oujh
XJUcDQyuDZZvW4zgd5bhkI2UldHnQq+Elj4WavWlj4Kd7LPVaGi9K3Atu41Y9o4aBH6X6XtMnrgn
x4X/LxuPpcjWA3p/V1KA6VXuU43e6sd7WMVMGBYS9ayglz49emt5SojfnDO6DfSTHKxPZR89qnFH
c0AvS+Lol51ql1uzaTBGj1pIwadVJ1F9dOK8lJy0SEdzsyS/o+the1pqmYAHUDwoI50Mu8by5fhS
HuJ6rYs64xuKoeKq4UeiFesktz8qApafilw5tdPYrOwboEbmxG1qouWULain0qQ6U0ntuJXfiZQW
jE8CZRW2xOmF05slrAuLHGs8Y1N+7Xdctyu1eg0UXG00r/0kGEavQC9MZO2tKEsw4jpZam6w6fPn
I75hY1Keu7BdkatATSqrQ98s/UFNLW1d03FuA0uuGgcEL15tyOc5TUKTKGi1CdeGc9SzdZgkX2pL
O4dp9a5E5MMxUQSSoKQz0yzmsXlRGkiUb36CrEiJLc37NSEiKQeHCuVUmddYRxj/56Js70P8miz5
DktLjn26fUzL6Rj0DqfKtHxuwtqXlfMGrGXwuqKIN5qanoZ0K3u6Eh2mfpEuJ61RQc3nXpTIUxio
OlPjDgpNAqegClpz1eoV7RY5A71Qj72ELMWaTcpd0R6MeFhcrSklgQQCMhVmPnhfR5U+0AqHV/IW
LgkvoVWXL0s5fWpjR/rLrfAkBzdZhY64SztjLwFo0Mx4y3DaHo3QOvatUtA407RzX1jYhkZ9OjPA
tjcwtH0RzYcSP2Ufo+dmYveJM5xNxpYni/fAte2rbKryWR/hWhuEJ5El1I3cBlwI05A0rhpVODPI
/D4qdJyucMoHLwQ55HVtd9ekywbt+n1ecKRHOPs8U2uv6kXe6SLkfhX5otKSaSGwGMU6H/DPleFT
WurZBkOKdbBQGmL7iHYtqmkn4C1toumiZbn5mNNejB1dWYc5CAQji+xNWdb2WpRzskkK+xY5UDr3
SoRZagwvYjH2/CXP7IknouD55J03Cfliy/icpTBhb4Q4i94EI5YGBnoiRGJlKkw/A4TUiNShqqTx
RgQZmVLALlaz4RwkJ566mOavbFYaZ/t4NdAKOvapRhNVqPAj1Lm5DLFWnTkanLSuPUBe1P1hNHTf
GZP7VCo2M+bwQxuidDVYyzu+WuFaWuhcpwzwfp+W94resEg20AbguZf3VlqTiJCV/c1yOTjrNl3E
vjIr8zgDyjiXioi3xMERxz729GTmAgkUYi82rktmBThaK+tZ71MQ7U7nC7uqLmw8m6JWJWnpjnnu
TNApBWuwbSZnzcqvjonRfNC/D9XyY1fiiQRzjQsUmxtSmtQvkvrJtKd0GxqsqHO3Vg2KCNSoXV8/
69bXGJXRmXgm/Rz1JEKVvi3uhyhbZeqbQh/u6pQwKDQLx4mGadGl8jKus5jTjdMtw2MRYCVanKk/
J4WuYBtMdw2BLCcz6uHrJM4XQho4GMb42WmJ0WZn4e2LW8k0ZgQby8qrmGDzS6fqmKhYL2XAP/Yi
Sg9RFfiFeh6EOe2TG9e9wSQMy2ElBoVGaQ0loTSY2PJBJJYuOeLOGQcVmrJ9vUtlsFM15TQSWzxg
yqgINRfx0428hghHbOEaJSvT7DDuUBDTdn0hE6MF+xOZrpHbptdinrh5OjcNa26aaBWWfaf2BNW+
nm8bnIxTZTGveE1rUi3MujQPxY2VEsS9sS0MGdEx4NhVdm2LFTA3ocjN7INJ9RkptT+Vab2ClhAx
KFmStSXwG9LkVsy9mjKZCEybBIsufwflfiBO8DhZob5L+/S1mUP1MPRWs0/TcZfnYbVN1Nx2+wD8
jZtXhPBoN30rtMoPR826zSj6Y3a77UrOV6K39X6Is26lzfjMhM69bL5JLUhKEJ9TAHdkPI4OL3kc
2AT+Jc06d4zB1yGO7XOtfe+ZLj4mgfURFcjbQmPf00Eeo0JZY8RlRwol+acJfFQS1VWNhOe8xbZt
vqUV3J1UDvpj5YyPvAaXPscMU+nhB6cfcYRbtNdHyzxMpnIIhwSMekgLWM5jvCp0vPMDqa1qlqrY
o/CT9sq4gwhOvvdCAVkSZ58m00XY2tkKwxelx7adG/nGXMJkUydin4dx4TY1Z4Esx2OejHsjt3BE
COjyuHVzGB6UshPTaCMzV+TygHsapasnp6jf2/nWTh+L9IQi4UyZivvQXgezbbH3W9naBpZToFoo
sNO6dVMKP6f6pWe4dqrmBDDoPBjaPQhr3JtNuuqaReFwI8+4qCZ3gSO6ltmH4rjYp0aoDaXilRNW
ZeyKW13tLiCzr2aXhzuzH88aXsKGgHI0f/NdnzI2qtXvARnLdMtjDHJxF3oJ/8HZvgWrpFaXo/XG
W5fpMzb1r2qjfnLU3tqKU9x8m2tldq6StJlijs9d0H8vjFg/Oq0h3bjMq5UIzfE8K+GhmangsMO/
dKGpusSMsXHf5Up2L8OO7DiWrUXuFX3eFp2R+ItsNxYi41G20uf2x542Aumq5/vBUc8Ve96oPsGf
4ngHaiMfN3naOr6Zhau8aa88VpeDUu4FA4ekNpCXOb19wJKVGXNwmDfp2SiXQz9jkOBphiENMWAr
oWsH0XcRhSdC6AHuqIIGcFbuQlO+2GybLsrhO7tRfSe8WLf+vKYQLRLj/ZuT81Bi93V0Pv4+KZdz
rPFJ4eUK/LS3zR09lVdZl/flwG+ZJrkreoZR4aZe4EhFKOZzU37BCu72vNOjTrBS138fIvbnWvUb
c51Zd1Iie7eim6XuVAe1Z9XROqNqrHq+e+1LJjSyV61vYxR8DdnbrGokzXgFpPJxbk5WoZyMqd8z
D/YcleT6wT7HcXAoA6dmK04SjoCk4SLYWDX02q7Y+ruNUQqHXKOa9ptFqZypy1Uy2H2s28m8gtRC
IoGp6lEvxyRihBgGkM9NtTxQLO8N0HyUaugWwp76Du3+6BNke59Qf9ChNlof1oPiaouyg8IRbmvN
+ZAFSyMUMxyeYgFsU0Zs3Oi33KRuPCvNNU8Y842646DIoAiq+gLhWp74cujPcLo4UamEEMFxIImv
VO7TvtkrWXjfJEg4HOMcKVm6b6J8g/AVqIDsDjhvor00lHENhe8FM+h5btKdFmKqr7LJXtG+s13A
yb2XtHDsc3U6AJixnyBpfIKiHd3Zpu4EbRJxKJdXmxXQj4kX8NsiMzaKblQHRXTbxMj8clgecgEP
jUrlfoAfcR91EQM0qfCbqpjDlJDKsYradZ5256UWboTDAi/mppvfu6A+q+ZDUQbbPh8w1WfUcQ0T
4axci1ZsMNUjsKpc0Unque8tFA2O9dvOSVlZWLp2cZKsi37YoCFfx7TbQJwz5bbWEhhrecujuoXC
msdEGzy7PHRF5UfGo5W2Z6BRxzCq72JBNBceUFsfq9tTM75IvWhXfZsaXten4lnpLEBdVkgtA8sN
u+nS8+sQ5q1j6zEKZy9tno1sJqI2vYNQsw6bXYJLfjpi6tgY4bukDAf0ggeVjQRHKlusa2aforrt
toi5iCUBI/VqddNa794JElD16jVLmrdgVi7qeNMW6H4IaH8BBFOhWGm6Y5YKvNhvuOa8inIzYRkm
XQr/5qrDOZXTlMksAjDgY2I7x1sjyfuN9zjM/MpWM7+GJ/NY1WXPFJ/OXYoo3rP6TN0tDqW2G1SW
+pBkdnhtwra+FDkNwQonyq5tFAk4SApP6E38DSmVsYG7ljGqYR3ymhZLPpP6MnVrWgvMH3FAHFIn
MG5aAn4qerxTVfUQC/Vi3HQDUKEyL4znIhYUb1PLUp8I+omShMbVFFVnDLnaF9PmCzaruaNxm4Wf
rWGHOzVliU4MtXzptW6YOa9G06pJnOoBBKPlLVlyzkLNcdM4wVyfGGRwgwMBmiWA/HEceJw41Hth
kfm61jLIA3Aogy2kpmvSKE92B8yIVuqXYAZ7BGzBtzMWUZzE9y1JQmxWzwzMy005g/wPxgJAHWVC
ESseHiSSxnid98CJaz8NsneRWBeGdc+IMXciij5HtJtdi4u9Q6De4cXjyPLQOc5eBvR1q8k8S5te
rhroZ2AZdJokqrGKyVcVvLLKxz4oL3rCuo/IxB1MxoB2MMJbUvlaxmhbMcUg1W50Fb27n8fJIrUv
vzRjt10keUOZcQbP81UR5oM+KvtE73BfN5vEHBt6BGPKo1yUbZgmlwzwKufC8DqpyT7Xu1fy02fo
IQs7uBGZ2ypT1vRHR1ca0bWe9Euu4tlW6EqXuu6NE/PGnjGNlp5I54J9ZfffzPSz0XrFUznce1Sp
KElo8epwe1wq0c8uop8VjGxtUJ5QL1Q+Eq8MBh6H0wxUZaREd4be3zsdYStkI270Kf3ayzQB21J9
9EH0TVdLjtdALJtJFKBilS0G7c4do2lbKNpGN+q1vYR7aTH2QWLJRDs8wKJ85mB4p2uQoOAqXSYV
Y3k03yGjc+fABDqZ58dEZzstdYevj2gby76tyRpgLAgcwTjPbtHSIQHgobrYS1+rxd440bDXjOk2
UAzcqpC+ijpwU5mULEH3da7ycxK07P1OdFUjS/FqQAHWEDz0eDDUTHwtjHlndP25K5J1SK8iiKpP
YSgqeWHy8QaAGNt63UGmADNFYl9fb5zC0bf2XMzrLp904moFQEdk7u6YGUTFkMiT65chb3cWll7Q
JeGbFjGcUS3lKxA8gzaj9plos/SK5MfUmyay01+iSTsHcroTanhWxsC32g6gXnsuhmat2PODLb/J
fh1n6h3jQkg1XboCkx1TwEg/I/m0o/ZJ1WGbJfGHyTgUMn6t8U2qkOfEwFFDOwFnJQGDFksuduTS
eJOWPcz91bF3cyy2TpHfT/lVpIrfddZNCmCGjMnMxqNIpWwL0l0op0M92zBRRgHlIoJUANX0YC9t
tqq14JzEAFLBPCzuAmXTK6ls6ShzuFW7dlpXtb1JbDhldUrlLoGcqTdsfphb35UlPyL9uJp9vFIW
wgvLfiDWkW5d1+oMZJIZowJ9cwgoiaeFHRjReQ9Y5XvYdHtLag+M1kgsd070OPaUqzPzMOaa1Jdu
aTUlCSq5vdHr2beLcjNX5ga4FmyjpNH8pOvF5ibpJ2VpqHjlmEByDMOIVg7H3lG/k5roOob+VFf5
t8DOD7McPgiJ/K4owUbtgxA2Jdu36Jv3zknulRschL31wTE5bQ8WudeQjER4lEnLGCrzph4GVPSp
YrtdGfYHUJUneD93rTbfOl65uGuy+gjf4xyNi+rlkGCqQeaeLFlHezyUEE8wSU5IXKoke+WQu1Pr
5i3ro9exDXTmEPZhGrXneag/Cwa5UHhyhfa38qjyaWs0oDbL/LGYLfCOklUyFI7XO9Yb7eNbgqbR
r+Lov9g7j9080i3Lvkqj5pEIb4CqOwj3e3onTQJ0Cu99PH2tYGbVFUml2DnrQRcKwk2IYvjPnLP3
2vUFc/FeNucL04xgvqmbVZVhZJJPU3901Ry999KnCyxcY+USHpMiP6dkZwA9wIRvjdVRACK5IhCQ
o0vzj5iAYwZ8IhlHs3czkc5s1lZuKITHpq2AcFAxs1u5m2ltQCc1eip4Jdw9sx5EQC8cqZamfRzi
3x1UKrdoUyT0s9Y5XgjxGKRRRCRCnt+2euaUsvC0dB2CqOimF4yNROi2YwxJ5CmpGR3iaPWYVnTF
QlkpeR+lQ0HjwWnqsHS6pqLezbfK9CBsKrQ9m0YfVCeQ4x9aYl3Pak9xOpGp2+UbKxy+d3rvmuqx
qGjBzA03Okpi1wDfWkAdVNknRH6lzoGtVkgydO3O6mKXJqlGlaMdvHkgsHIuokf4irfapEaHYrJk
N5Uz7UkRxB8gGBlTpceRbFo21tU3OQaPN0+QNORwbUg9da38rRRrR6NzmnSaI/AtoCYCJzk8LBYy
iTFjEaXI+TGY8MQn8Q4sywWP6yBYSNFoKV0kmepW4PsqmZ5EhuYhCyp7jkhDOlnR2dTdxUaiup2u
7xK52sO42db1cGVmWbUTKz4tTQputE5HHNEjgpkxidfWuNeV6UFLav1MnGTDpYN7vVSzHVr5QZqG
sy6GFCdzCxXZNyIyramI2WOuC5tOYJUTKt+C8rIBn0uDbvEFJcAq39PPyqOrmto0JTlbjaxLCV1j
F073oZ59r5dI2XRjct0K6fOA4DAwXhWWDS1N3lGDD8l6X+42wrip0t2sgXWL6bqm2Wn9LJLSz6LF
CZPbnr6e1V/F1ANGL1XduWFfK9LkqBJ7oSKizEgNZ2pGXR7L+0KDTWmO6TEykISZoncbWY50rq0d
dsRoYXpZQy+7iWuwOY3IhSJJFffy3MWvRlos2xzH9issgtTLoqG4XpA//lAikxlG7nwpZSbKxzg6
i3NtnF2ceCqt1rm7TxFpnaGizTcQtmCYLn1ymIXO3M1LrfhmVLRHMh+jY66l0VNAhgpTOvtWhXA7
tk6T6OcBQbQChgF7pCf6QP75I9bWU6Mlj0ZNL0mGuUuvpaPRIxiyhxywOg7R0pyyJErPDCUXd1I7
3LUFt1EMqIJ6ilDcGVUKf1WWe2UvZSZQyj59acLGYcwF1SL4i7TCmnU3KqTzso3u4WIjYtPv2hiF
qRQX9bqJujAKWXaFgvFNobl+Uye6cNlbFD6VRxIkoUnEhp324imp0os61eywD7YCBYgtdSRhQ0c5
92qAINt46C7q2LhqIjO+GvXKxRmCXkoupn2DUBq+ahvZRtaflbr0EMfdoZSfE3Kk44EdCJ0ZiOJj
Rz8+STfpDAeUHhXp7A+meBoxDwzjUdJD36DnEuoXpTFsaYrbNQs7Q3oVRnqLkbBNegGWQf1dSZ4W
C1hifMd361APthALLd8BSs9+L1DtC0E4R3KLhMacl0fFCA6diORU00sdVsVYsVo09iAoPSolZ2FS
7WDPIGEKEQzK8X1jkS3L7qVmVIG5lbSeOrFsSgrkWMJFCVK/YeCTY+wQOwDHF7WhDr4Z956SicED
mJrcJ82bWRaxI9AKd1rK+6iAzRsfyni+TNZiEiixwBsFs93NrcUOd4JC3QzXWW8dA5CqdgggygVm
Ne3kJQm9MAGO3KD7J0kisi4CUTDvqAxGvrJYrPurCADaKPpDsfYB0K2lFXGyA8kPLix9T0rXNUsD
Ibk2mVqzSTfsjOTQRotO5HX5wyTdL11zaDu0uYW2iecQsXJivVgyQyTlFeGbIU2SM0daeEp0YIem
sBBPMm7wdG9SARqqEONhipNpYJ0lEwC8TAHSsOAlkukAduhcBWs41X10NLrXuBUR5qgskVRtXhwA
1Y9MuXw6I+q3cnqAMeqVBRJXkymdVnlqj1ZZ2VCP3SwHYpo8N1WLCl22TiMRG3bPf2hIRm2NRXZW
NR2ElJaKa5YlDCSj6cVKFZ2hpLMZmy06EQaV0b70Qiu8mbuw9ExAfK8kNRQuGdudG0rVnvb/qYnF
OzrckdOr2YjiWstnL83anLOgTfvPPRbn1Wtx3TWvr93psfrP1Z7xXNJ/j8Oo+9d/vvuvv836eveP
2n+9/ZLwtXQfu8d3/+G9ORou+9dmvnptoZa9HeCvn/y//cu/fBE3c/X6X//xXPYA6vltYKOLny0T
JkaWv/dY+I9N+fp/du0a49V+/Gd/5Xjpf2CmB0yER5JyCOaJ/3FaCMYf+PVoBJBu8Za4gQfjL6eF
Lv+hMNvhfIDJI+IF+7fTQpf4K1XUsfOsbCdcHP/EafEGD/jZ88YsASaKEY5Ydyx9bz6MnxyiRBhE
ktoXYLmNuL1sIVDv1Ca8gcFCd2qY6WU3cevJ/YJooBK0jYzj4CwJMmBOhLL7UjO6ZqVH16EI42Rh
djJHozuynE0vJ8m4+OnmXvx5Wj+HgL2lPX08W+4LIAm83/SLPzgPwZ/TGAAA7EyBBHmtQFLmVGUD
FFuBfmiXKgBxO7F2slyhhh5Zg1xFaCsnuzMSxBhx3LYeabm5n0SKuVU0wuKzCIiTbVk9RUdMpT0D
88wsPKFxE+u8OyP0jo3kDE/KltVkuYxgF7s9qMlrJGZMZ6olgBtNghw2myAHL21o6kjvJuuVfOzp
Kqo1CqqyLqQXAE+ZT2DNyYDnguy7leZl/IXj7hPqR5PwzMiEmeDE1ciR/ODD6sZsUYFksjuAimyx
rzlGKTsX0CaU7yMKNrCqY4MqnTkquziUc9EGTTxeVZVRUlwtYoR5/ADNtjmSvEKvZBw0hZUjcddy
d1aVv4aOvyeEfXRdcsZ4iThZgCgkyH7MERFVqTXhA0tOg+jtuisCFGt4yJ67zGTB28RatBflKriN
tbWoYOJv2WZ9+EMNStx8NS6ABu1MczKSPqSKHdaGQKFcnO/EWunuAtbJsdMza7a0IdvoCgDddDkN
fT85EA8lPCPDXAFdtwJWP8qUfAeCpDesejPB62QJvTE8QyqavDDRS7/gxAeMrGpYjceCrRLk1cxt
p6m6XMau8wKh6mvHEPDiuKMR3ZBfGTz0Co7OQY/yKxa61WMvchlIOWh4Lpizt8UURhM0WqapiG3j
dpbM9qXNAGl3UxZx8mXezO6w0IqH7iRcEG9cnZf5DNbZ6qT48vef2Dq+vTPBro+DAg+xWiI4Ai7w
vZFPqPOmYYImYEmp401j4MywjYRbomQmwN4pRM/qjTKdW2IyTa+QQniJfa9eJSMQOUcQYGTCewAh
NVywVzCQIiH2uamHEMlpZir1OZtyq3V0paO5QQJ5crLmikm3XgIY2SNs2VMflBiuima0myrmISHO
HZyp7cGbSsNxDto0crSsXzXIAqIx+rWZF0Upo3Qh9JihygXFCQhJu2zD6FQAw41Yl6XJNfsWhcSS
ACyvIiYBKVZDWMJRRzyPvg/m/dGgJSdVKut7M5hZyEaK6CkiioO0ldkmhXl7MvpS032Y0dXZIkxo
tgZC/spxZJUVU9NOXSTt9THK+QEMnbFyEcv6udCa5IQRsYCmKb2U+5o9Fl4QH81t6BdVYNzrcMFR
9ZcafhpzomVgxMJBLEPc+5IGYJ9K6jfk5OtGUsmu5MWigfzFs//Fo4dTZZGpDZwEO//7R5/JS0q6
UCc7fcbLFc+NeEwx9p6BsBY3QBx1lypG+1QukfhFqM8nStT61lnMkbASMZHKn2gKiDUDNNmy0xIN
g5Cimr4lLGsOjSYfWjYGa02u3mgawlGRRWJmYfmR4z46CVatelbFqzK2YvFFSL38i49Bl1Br8B1w
5aROv78j0qSWk5nNEsvTWPEi1Rg2SdUSg0ZdlXrRuPgKTivsSewLCwk3gAHT7jYsg84pI9Z1Oq6u
DcpGxZVDRUQqaeiUQYKQfmNGEk1WKM8sD9iKtxQ8f/8wDfnz09Q5c+Iy8f6KivLhQ577t4IDiRIB
ivijXiTz5AWSPBfbIJWuiyDqSNNKGutBzHIBQEHanKcVYoA8Wa0pWjRUALl6g24gXRf+zHPxXE2l
GnEAVU0vKeX4bBbrep/npRy5I8IG+mTFiEVEkvBsxEt7Bh8OSrJKPV/jPt5nmgHT3qJfMZa0+O24
EqtDCR35hdpKgwxvWsYD7Q5qtOP5QuQdkcC6Ed/IFKB48KnVnOd8199GSVqIoEiq6UQfhIk+76eD
kqjBlZZl01leoGRaVQsqgxW+glA6CITFYBAaLfNgqaqaoNisYNSYybJtUkYqVWnnB7mjKpwFifSQ
x5JMBVqOoIqzP1Cu1JSKjdFo0y4jdOYIaOG21nN8YohoXGludaId13ljmCMqB79/kr+a06FqMByL
oPFY/XzwwvaJimOc/3OUkQ6S3EvqNiuK3m2KbMDyQ3SEtmAwJxFRP9TJUvuSiI01JUNmE/c9xYxc
fJw7CbpLjSSiyVWk5wjF7Iruzp9m67+dzZX1XN6v0OB8gawEwCJrovb2Vv60nmzDYVYw0TJ9DHl6
D3fYPAgCm/dQlfwi0XWft0nZIJSRiOWhxYcG4lsNbHpvIXDayEtMF0Bc9UfC2mVFU7YjqaVGTGtS
7A8TXzIj9Rbljobw3xJciAnNVRUlgmehBPoGRDk5I+oi2uRGjyhGqL8C9XweqVTSeDHOSBwbdsIb
7+ynCxRoc5t5PXKBUipflJVkOmW5jPfy1FnHhlQNJEdUvkTVVTJ7sKbY0/WBk+/RKYS9/iIyrX31
rX+iTbJ44iNfJ1JFlEnu+4B0qMw8KESdjrZUqMmFahSDJwDediRj2KXg5rboydAjmQ+6yEwpqfup
H/8pBYZzgM2BaVuEkgTy9sN4E8dJN9VEqjpVNT4jjNO3gzVIfi6HyxfDsvJpWOZQsqGwCyCSc924
vB+WJ5x6QiZmmGTCCagiCv87Loz1NxnVGxnN6fd4YcWN6FKrLqjxtN9L/GV38AnCxg0mdIqDhqwH
VzwSV8PKpCe6e1trwT1HgISKsniZaekvebZsklJBqlEOSppscsbMk0x8mt0orQq7k9IfUsmyeQRy
QDcbUXq9N2iLmB58/S8oZm/Jwe8+LVUzMVESDA+VjURo5f1Vs4mDtY/wzhlZ9bjUjQCTyHpxHDGp
3tJJwrcYGuNVU+JMoeqSoN4d1fNyUAljbsOaH9eS5pSvqD63MIv5us6gsuOxkISncIxbTHzVQeyb
8iZvCnKrMLSUmo2RqHmkhGbesW4AXS6EuFekLGWxrQ29PUqBKSHx1lXbqmOg6FJFVCeBW+dKvlQv
YyMIL6KVx9/CUjcfsjE1D4ogG09jp7KqrixNO6a1rNOkh2p/oCWMrK6NKCkta7RFXsC0tGXzWy4P
2QNwpyIDi3LLLm2QSMFry40qJRxJJLIxauX4T9rQ/0dH/IfFuP33ZY1N/ESPqHtsfi5prP/kf6PJ
kSWySwDLYGh8husH+Cc9gtRyXk0YhWsoLwg4mF//W9RQ9D/WvYUiKqYCq+UNBUlWwRpNvv4VW1Yd
QZBm0pRQpX9U1OBfvZ+GUMWqCr9xxRNpfATiujj6aZQOCJMDslX+oNEd7ZZddZNfSQ/rPr9zQPlU
ru69pPt8j7zjKG3XtuBm3KRb42Ad5lftOLx0OwaOs+Im2wnn2UvyIrnaNrvBu208j3ddYNePrSc6
QBec2rO2gPN34ZZ16GHZDS/RaGN2rp1wj+bjst7rj9GF+iPe0iQ/yo9W5PbZVhps+a656Y7tXvCp
SZx3bubjEXKyHZqFy+o4esFlslP88grZh5ddzF59Sdu1pMF0k3vxVkV87xfn5eV4SzQqf9NeLkdz
Mx37u25XXwnnyrO8J6DbR/Fx1DfpmebXGywIW7K89oYfOfqP5KLcc5ZnysHYBnc5HV7bejZ/UPcN
0Wkhy972uk3EQ63bWeua+5rIS0IE7Obc8rWteBtO5/W+si6e+lO8z/m14Vl0Me+t8/mOW3jkGn7I
XuEHu8WO98TbeQhSzw2bFBYf9MMN1ecNJ+i0zg0dOY8MkKO4V46ROziiTx3pJtgXfurh8HI7O9+M
r0Xgg/eJHrRtuZd8y2eDvu1PAXosRo9D8N3YphsV4IU7XdKv7TQ78GlYkA3Ywap3U5HCIa3WU53Z
4VMmHRBrjgekdI7uFD7LR85rOs6jkzvmt+56LtCXOaNuaw8EZm/jy+pQb9b8t1291VzdSbiuziZO
Z5/sop3h59tyEx7oAd2034Wz/GRecIR7y5fwmHnRjsWoyW1PN/EGt/iVsq1bO3khzle4Tw/D+bgx
f8wnLDrDvXVFd+FeOXTXzblJgwbZ7mCrIqYBOoa2sBXPYl/yRLfaML37/aO5n/cElbhEJtJNOxeu
eT8HJ46K8xh9ki/Z5Yl/78aObIe+fqCRIqLGsOMNqqRvrS3Z9SUb9dqOOls546bBGdXdaRv1NspE
6WaC31j4Qu5T9Kbr46Omze38SXMnt95ELhSp8HSRO7bqlFeJzw7fN7bZi9/d4BbT7+TCZX8/mtym
72zrItv0YMA6FBQ9utAGZ1F/z0/LofC78zVHILdp7vK98RqJzrSbMNWjoKVij6dx3abbTe9L+gOk
cL7kH8wjBJT+yIKDhrlccyZlOymnzr54bn0DWaSXHVTbcGzSFjvRUW6Hy/lau83Z2hd4E2mqOBr6
29khyhQhsRvZ023mmZKzJUFxmRzyMHTexeyYo15nqpswFWpUDKjn7wGkdPNWfJ5UUjl5d0Uv2KiN
PT/W++W+EKlB7kOvdknRwjr+XN70F1NqR0TC41mY9vWuIOXjMdvH59pN/YP6wBbbeXBGXoPX+fO+
OKobPPLiq3Zbe3Lrtuf9deUWmHYUvz2H92EjrV5O2h1uWIc2rYtwF5pv4dMHLwyqSxSwWJ7EKnGO
aD4MW4l25HqMeBrTk77cqDTZh41y0+z5hG39VpQdfCJDeTkMrgEQBGCKadjJqbxQX0z8Bd7kt8S4
7YkMiKadkZ2yx/ha2Okb5HgF/tjN9IPWlkMj/x6dh4U1204vBY+PehdRVUUfpzxyf8UHkL+yeq+j
qXfy16q5R6OiuummIk4IAs+yVXUPHreSecXTKNixvjWwtMREJh3YLbffKJPZuTde1Y5Jm8PVo4OC
2WLxRBxoMG64fSQeSfcUUpy0/I7ck3gjcrOy4DmIM1/xleueLmt0MZG9M+xlL71DRSx9Uw9oYIvb
Ot/l9/19vIBooUe0rdh90tfZiKfG1J3vhr5BIdze0cTX9bsu9S3xfpWnbRFgiB3CQK8lSIK21wOG
LW3Z0KyjtWw9cq/nayS45na8Hq+NO94pp+DtPuuuxMFpCXYhRG3fXabutbGTNIfCAgpy05/Hl8g8
htZlKLjjfXsvXoo4zPzVLCv4EGs3SLq2REkUt8KFedVuX5A2F0BO3Mxuq5OgPhonEat7/1Dj8aPz
7WvBeJLCq8JXzqmkTZpdfCeBts9HCELGRtbB64HFmZ4TZ95A+wDRvCNLzOlcGqbe7CFRdkipwnBn
Rzf8ngfSZS4jXG/l6PNxSK4Q7Ruvr040tvQnYnbt2IU6jc0u2jFu0BNkP3evxPgtNrWOtxQf+GxT
aDJPY666jG+gQozBFe6I4My/WSoQMUjPp/hBLB6k86b7LoU7Ql778Nj+UAgcratnrbm1zrX00O9z
gOfixq09OvnnADOGybkdPG98zltPJ/yMLxHYka3eh8vLcJKyjt2v7IYMlF51wmfG4O7w2k8GA2vK
X1z2fke8Hxkz+iqovGDGwn32vMqEzOKOvE4fBfG94EbjiZ14SoyHg6DFwneIqMBO9v1udMkdeTKv
zDNqKLHbnQhsRHkmP/FHd8r28zE415zcrZ8gM+04FA8VwZGXHZE6U2MSttVOZ3ZRv0e7/qmq7fHQ
PykX41Y9oGcgxAmRYXpRHhE81g+jdiFtdbd3ZZ9rhRaBOGfa8D/Y8IuUOGx0bCyx4dhseVcpicc9
1Z2tZnpGuqmrXRLvg4W2BoCH+5HmwUu/C8jgXKhle0W+JxcznfzS2OyjPS8Zb/NwgoODtbnfxu4j
IUwTsc8+fvZR3wfdhVjuadBOnfsiohdTN2+L0X+0LL8pc/7/t23GzWt59pi/th9/6P/BLuOa0/6b
5ThN1efXd2txfv7Ptbhs/aEDtKaxKGMgkFTz3yA36w9lXQZTDWAdzo+wRv6rvahKf5B9QE8SlCpY
2LdF+v+sxNU/wOGztl+rwBScJPmfrcTfrcOpktDsYs1vGjLESchwH0rKYzbEhaBrAgL6udwHk76c
W4TDbYXJ6jx5afoz1RiHyypUEPv0fYxOo9S2P92sX3QN3+8F/jwHQ0f7pUkS25aPFZtJj0clR9Dl
UBKVtuVCiJMhCc2Bpp75RflrrQf/e4v+56G4r1wtbVVQiB+Al6RvtRpBgQKVnhKZalrQ38cDjVb2
95f0hr97dyCL1AJV0kmwoBD1qbibdoE5miLXVE6EMyEEnLYmbjBWdd2gn4GpwJQEdwg5fl3EJrPT
jJxqVxv9/Kxpc3Jq5lG7CcICDaSiNxUTKv2lG0LpJmk7DgXduHrs6GsSLIdrpIPOT1vHGFJ2D6RU
E5E8rgM5ys3qG/kOGsnvBpSUKZOU1gvrbnwxCt3wMAqHhU3qIcXTyDRi0ZbnSZs9Ygsxd0ihXh0a
DDqL3whUnQkRBd2BsHap1D3NDzLNv7hrH58OTWMJd7wh8adIAen9pnBSZHDB+LnBsUzPej2BhBiE
9Ivong9bT0PmO+RrNDWJHhpkHnV9R37aeuJvGeWYrGDHCFtpK4SEwM7BpLKcBPWH4azxJEGb6WQK
ZbK1Qmy2o5kzETUkr6ZSRyysQqm3Mys0cAMv0xevznuS8Xp6kOfZm6PsM7DnIB94d3qEDXaI9Ti9
pcWOU7X6atoSxMEnE5CdSpYIN7+/62/c95/fVY5IH1oHoA5SUtO0D+XrKZ/gTWCrgBUFA1nKUxjt
EWHA27DM6ucwVVFZFuqQ3xPuVZW2Yg79k0k5PPakJNZwkBBFhlgP8w9e+Zx1ftaoq2gc0e+jGSwy
9As5ZQUpti1Zl2JVIen+/SX84p5RRxBJMFEAfhsfQ5/6pUg6gj55ccT8dmnwMsUq/Ja+U0+VbL38
/mAfhytul0VAnyIxACt04j68PwKl2mxR6GKrqRKcQLGpm5yMy/OCSKHj7w9FWeX9eLUeiz4fCFBV
gdFrfSiTROSgCXovALQeYrEkGIRkNh+lko45RhLmbW2CH7CxNGMGnfHtoRRurAvapaaBorGSNIjb
Iameky5g+5fowd621mRc6Alhv2w2agWzeTekmiuqmRK5ZAxnZ2Eumr2DbxjrN7XJeHLGeBguSq1q
UMMrAO4wgsqd4NDoFec1hLImPTos5ItOJXkS/62sX47LrD1NGo4lCBJCtS8Liv12HrYMVJ1e0h4K
4whaFi8JUEgaH+Ofi5C/7XR86A2+fUiQ1Q0ZBY9IBezjc0pNq5bXHhXa0xL/nCRXeWOb8sSOx5wG
7ZZYweaBiFVLspe209nGS1Xk1fRfzxtrTl5QHCIjiHulecLCHzy0eaFf6AgcLwxExsj9kjGV/Sbq
rLumjNPOxqqQPv7+BZDWCenDt8lMTyoPi4G1sbG+jD8NVnD4wc9jdHRKyE45JLlioD6L5zq0ULCJ
RYQxHiq6uem0unPBbU12Rv671xCxCn+pAIYKuUhHoWH2t0SfKO4oMO2QOrqa2n9/suuL/+lcIZuR
LcH4RXPp/bkSlcM4sw6sSapAJUSE5GitkXi/PworqQ9HkUXWCWvLFxi4+VFAU8U4m4OaSEvy4Q02
asZ0lOqYSPkcoRGrZVJCMQkr/JWpNxe/P/aHxJ71neLgGus1xhk+Se3D+oGUgAGn+5tnJJqfagwd
rhZVmGK0KLxFCpAVlF8UiekXihd2SWECaypq/Rfn8Xm84wzAsDJiG5CA3zoRP70VRo2It0fYZAvR
Av6CGLMjdfnKxhcIg1YsJP2LmflXB0QKp5EeACGbVen7RzstcFVRWSDznCNaG3Opbzu9btaIZyQ6
nZF/MSd9fpUgtDPq0U+hv0/H4/3xOl4bcAB4k8esxlEhYbVrWc794xeWo7AM1NYwHWrQH55mNlnk
MI9cVdRY6rYdxcaFlm58sbz95bXoqxiQUjxv7jrG//SwRrMwzNniWhASzI4mpLUriBzq96/mr45C
R1fju6P7RADD+6PkAUP0oBJln5KN7qqIdTytC7+KzfvlUUxDZQRHxyay+Xh3LVqYY/+Cw+AY1Wr3
1Dol245dP139/mI+f+N0StmPyKvEUtHehvafbpkoT7GmQ+gC3jWOfqlMil/xo5uUHv6Oz3q+sxKV
8mpaKF+MLm9X8H4QU9iEKG8SG/5402P+dOgKmkpNADibkZpfDue3vOlqXJVY3wqvXCyqkeBxnGW1
6/fqc5tZNyyCAicIyPH6/V1Yx8sPp6KsoQr6um1EefdhPNXog8aR2kPuqPrqMawRDM4KxGVLnacv
OrZvr/r7Y7FZYSfKvZZYQOkf1oCgVJpJVPPALjHm3/G1W7iyE2zjDjsHVYWREo8GCBJR3GtNiqbf
zJLgmGN4J74u7KO7qhuN4Dznt1xNao+iU9TYVvo5NMTM7QmxYVBcYvACltImha0O80AJRUoh4Lb9
RJ0Ozs5A8Ugl6c3JEkvftGKjbFVzGMMvPvvP91XlpVJBRhvrJs1YX/KfHvHUwGebAxkV/MCyuggV
iaTLrt8uiv5VKNnncZPlg6LzbuoizXDlw7jJbiGbVIl+lJBX4itO0e4odGHqdrL1Ayxnt/mnbwyJ
NyoqYfYOJHKYH94YOOe5gs4R2tOMM4jERCJXui6R6LJIovHFbfwgalgnQy6K/TpzMJoG822y/Ok+
5oMRILtZOdJys9iVaBT7zmyr/VJlhEksheiPmWLc5ZkpX/Wt1exEBRxHKmnp7veX/Xm4wBBL9hN9
SeRp9BbfP1BlMONBrXl5DbSi93I4tpt4asitrhvwrXavBAseaVHz8DZqXyzRP79M67iO1YGx/Rd7
1nRWpTwnQ8IG5q0CdGdf38YNecICzZHfX+bHwZeOKSlXbDtomKJ5+7TLCUB4tkJCHTbpnxGSCG5g
yOEXr9DbVP7zSMBGA6UIgzubUFR/b9vnn55qkmqlnJcimB0864hIUd5uyECnRDTME4AyXUk1Zbum
7cU7QS+gqfQ4imfIiJME0TgxLXjdXaS3tHtSYNFVU9THukstwBfjNBiXDAbUfwst00QEIEJ8P4Ch
Cu2lIYf5IuzrlPYjLJGvlNcfHxTXxRaX5BZ628hnP32Khl5JNVIlkn6W9AzyFmaUCTb2oGjlF/fw
84Oit02Xnc27JPJ9fJjxIfRBiIb0gZk477YrehEcBLzx378OnzY4vOwQlwk7ZCpe9wgfvvY5oobT
Z/hRNCyR39AiJ4lN2UlI2O6BYRkSLTcdEVjGdddCGmIPKTAURFnUPuRt1yPHV4g6sNHLyPgVAXTj
fo4I/oYvNeYapi74Mm7VBw0xArCFUeIUYYddZQHn88VU92lhzbVQeKBogLBVWhNZ33/CyDchK6J2
xPqf3EiA4h/bce1uz7GxV4GJeYD/5KupyuObAPLkUZcr5Qv9zuenxgfGNGuilyBp/qMyrs8zYyBu
uXLGYMj8OAA8KsVL6P7+qf3iKCwDuUIe23qgD+u0cOiSZCwLomxq9iwVIbu7IRhE74uj/OowKEAo
HZMxzmjxYUiMujKOwaV0Tm5MQYNgYMSy1Blpc60O6vTNGNvhHBVze1UZ8XRWJOl0W026Mm6ayqpS
m4UZxGdTYCGEukcct+1gwnYeskr8UQ84C+EMZLqfZqQ/+E0y5N+DZkDnEIH9nWGcaNAcCBs1bqlf
g1+dq6A6g8+Exm1o6uAUR1J3X2YFcq4xmLPWIcVjOi1po5pOPM3IDttxyL4lLXrtnTaJxIMERT08
5ZWyPGflFJe2BM5k9bRZxW0WpoUrhbnxVWDipxlOVVQdiYrFIoE/P2XzgMRg4yNNkLuAQNzXRm79
gFSLWo9kuJs+VlK3kdty8qzYwrmZU0Ap2GVgP+2Xvvric5fWR/Z+YF7XEAZT+7r//CSZiaTcWpJC
mxxFvoKM6xCogO+Otfj81ZHWxd77I1FJo0Cu8R2wzfyoZ4VYNeShAACHGAOtP2JYgQepFxqVWbwo
BkzdaAgLpzHUYvYqudcTV++Bbl6IfSjf/P5N/nzZjKNreh2LUi5a/7jKmNooAJ0lQ+4aES8DH6Vj
wfsy4tDUw7j/0RpaO0Ed17LKjcVYPtC+kKh4rXnqTEFifEf/QwVyVwn9F3P/5/eDcyPLjb0jw4VB
MuT7USuX0JnWQgqwYIK25EtzHHhTYvY/AGyW2S6urUy2y1QsLX+Z6XqDdDOJU1KlQDhUI7yNL57c
nyu8D4+OgYV7xWuryUwP78+ozwG/hCHcgkVOWjo4wYIRtrBgD/oT2InYYwdhXipFgARBZbL4lnRF
l9ppagjf8ngWb7u+lO/VQk+u83RuvMkqstusX/lMltCP95LYTjfUqYKbQFPzFM4bOHI5i+BtsaLm
giZVEW7UoBXCi7JN5wztt6C/IQuhZ2iAxE8yhf/vaSwJP3IFeIIDrg8cq2UGwR3xdMgw5Kowdq3U
WcDjJpOUAEYsxP3mAmMGpgAYFdOKDKBurJfoelh58rRqMvcBzRFQLDLSdZzCmvAay/V4vSSdGniq
GC6yPdYaTk+FUeVhtMZwQYwRFd9rjdGGurSEMKwXM6rdst4Ygy/Vs/ZcIz9lADMx4LoJ5UTdL7QZ
UlhaWjjxu9KcRKfV8m48ToOYxTszn7XvWjSOa10uohNNB4NxKtTFAZJnlpK2IY9jDOgK6PIGrpCZ
bJPawj48DWljwS2lXuCC87Nu26KYhQ0op+qqV8rmNsBAhayE/hzyEXxVQBeCPj0j6a+7U5hEKncA
vfmKV6f7bkLeOMLXj0YnFHszcvV8KZ7FSQcRls85DJUQZygDVam3LikZzQG+kzWBcS6FV0hdNZq1
uFjuBIS8YGKHUPhvzs5kuW1k67pPhAj0zZQkSFF9L8sThGXZ6IEEMpFonv5f9DcpUQox7j+4FTfC
VQYBJLI5Z++17b30bLofJaL2ZGXLKsy3CiePQSrSGLy13jIB1kmiOy8YxjEOZ2Z+KsTD8EtZjB+w
U8UCMQq8zy+yOcUMnnxZrhp4f8sOLq+6pqDU/MhGv3jpRFsO65S4zX4tBnp2WywBNud932gBCjmU
leFqQIFQQGTqq7avSVuaJhu6A/Alna7mATxwVHfA05fGYfdgwtfsr4fBqcHalRW2QIPouWbjBWii
V0XYgeTrE8mtmv4SWbHddpm5aZ2IlaWWQ/AHP6FBNby1x5pSbAmhithlH7u3S/H9JnDmgBad09TB
ToeN72NbM4hA8LoeItdMdwBVRmHRqNNebq0CU7mgD6vS0diUkNDXU9QfHl6zxK2CvrApPHMJgH3m
ONTJ6ZW4oSMoPQby9Wk71Yl6BNit6djURfaj7YUK1uOy6J91UvUhUJQJWNzgBwnmd05MlwnEsidt
KwhNgzZnAwCFIKSF7NxBromLRAsGx6AZYsyPBfZq4BkHH4xFtUNPftRfUOsWTwADUY9bQCD5Jhdb
3FWgpkHUzPn8Z9Ih3EkhITjjqdOPZd30EsUFW31+Tt28KrIA4AZPgbxMw5DgI4t0hb2Ve8FrlWbD
j0mEDuIh9mAmnYxC8WFbCtlYsETl42DOvntRzr4C0UeC1aUeBbzMqmQvis2EuXeFvHqmaSFN5FjW
NEyv+LQAEAVCz7f55JpiZQb94J4LUdkwHfDUqAszJfWgw5iIjHMKHURRumyASYRJux+FQTAGX3Dk
XERNRPQOR2DNBrvn/L0BIx/tlFHC962niogX6U+QZLPO0f2GNgJ5XNVEhwQgZjRz+h5qa5MTGbOL
rNRC3VmIcV6H4Zy9T2m3pHETJnJr+F1w7jdg4WyHgiGhD4l442yFPAWSqHtbpVqAAvaZu9clUKDf
6QFjtHaEQSwM3GuqMhbdmauxwvc3l3py1kwTRRTjT28mOp1NkWyHMMhAgWQqQWMV6lqcmWadPyll
Q3XwmpoWT5A4pbNmCh/LlRMp9JjYJBZ6ynWOOnHGcWdvXFUCgHCjHmU45HSH3rIY5HsekWuKd2d0
+pWsiVc4m7oS2VnnEMIeLN38h9wPpF6BUs4PV80ZkYqpw+Ixyjwq1nKyozoG/i+hAfaL3tQ1aVLM
jEEzrNSS63JzINAtt03YZ29DUIXjpRex6J2p0JSA8tRIjyePOLquCk7JyQZERIu0lGUXBijZKgs2
5IfJNjjIwqpMI0Q6dKismVAnI9zpYugeFrPwcOJYV1SikNcn+iLogdR1tXld4xYxgvTNEMFbDXKm
SekYFUAAaz53dGLQGV1jVZfDY5MHgDibx1AzZuhPohm7yTvxSobnnlMj+UjlHzMvtjbBTJ421yFt
ZlyL14lv0rYk1ysEo1UzlkMPHh3YoF2Q+Q9FV79IFnf4NBdESxUPLWbvcdYXnl+9wcZZeX17tViv
7fBYpjXGzt+WQptrBXuXv0HO+bZSWZzXzpaVNQAPFJab3IWqNEjCWhenhyamuA0iEhLnZwoeCFIg
lWuRmDcDjg6wp1Y23CdNwN6bEsV0Rq+BQBWTf9dBHGZ6FtxIada3aRIQgNdhcArkI1HqWxNnhzXU
7VUyVky7GW8pCO7cqdorw124wxp2Qf/CfuMRJAz1RZWNP80m6M/MGRT0vPz0My/uJBBuG51y2N+D
yXmCZUJYgp5XpbLvQ5HeFX6w98qnMMWLW/ebwfIhMrDSXTDKVCzGv2WXngNxfEzqSNOOVE+WSK/c
jMCIYhqXnbNkezk5Id3J8aGWJAdpwyKRI9j3pvOUyOKX1TfrTmHRqLTYNaO9TWjyrDjMbAPL+TGR
pmFl1N4yujNmaz7YEB8iEMVrEXrUr4ka4TZ9gsPsnWqzBwcdb4aTcmPotABVv8QdCEt+xq1fe4Dt
xhej++HgZkqN4nehqncSjElLk82VXUyXaVHGEXbLMKpvkmoii8ew9kVqOT/DnBc/wZNzjHE6tzJ0
vsl8MaKaJfBsM9rme8sAirtqec+dnyM9+tGbb8bUe6n4nlYHLOnim2fp4HX3oxWGmoIWEdp862Ns
hu27a5VnM2ggSgI7r+s8DGQkkQnVv9qGbMlRKG+rvD8jEwlzcmqu4cq/8eHftCHI5RaIdTwETHFd
O90PPTTHBMgjtGJUvLlR0Eu16p5N0hT0a902V6MS5mVvJgcceBe+ZAwdd2+O3hUyirNwlmdmgrYY
eu5lqWkyB+Fl57kA+YjwWFWOce0XyJYT36GNmk9nCfuYXSbLd469GAzq/k9h149jaL0GPU5vKX9p
7SMWlAIs5H5MJ05bnnJB3Ddtm1yWtTc9+7Crf9qoQ95ru4J2iRN9Bq7DHgREIhFQxqrCeH0XhQJr
Jpg0hz0kG6xoo+Tc3ZN210V7sJ12e6D+zcEac4yF57pvZb7KZJUTcmir5Uex1CTIAYjMm41OBLbs
PtMgfcLOt+K5o3hWOYe1Rdp4WgEKu/6faEzICXCKdtRrEvLMnSpSAuoWYVgbV1o51LoDFb3mq8hW
GXqbYD2QZK/WEbPB20RP+800yXFeKXIgDjkVmuRGpDAkLGCmwxoHAQu+/mg7neZkUXfns4kVOzaX
XlnwBxsAzEZYkj3JXVu/CPVr7jo7m+5df9QFQQMZhX/ofT0xP1WZIL+XCwL0rg/D9wzIw0/lagA5
k9N2d4Hm49p0VRnm6z4sCdBRyiCKSDgzcDnqQijrJ5T6ibPArBRzwbaxzBQUwjxYCDhqk7Lt1rKq
KIG4fdfB0GNxuQ8xJCysgxDtjEjGS5mPxOCWDp7lAeUr0p8Rzu/acie2Id5k9b+FdNEkN3Xo30ek
TpCO4/qoX6E+MlmKuS0hpWphgb0bxUgcph9af+fEdWo+tR5iVdpV2kXGEwXDxhkdr2AZgVrAUyzJ
KcsoeumLLliQg82Wdu6dCrXHdccEW6LOHGQQ05ZK4dP3JIM55ijrlTYG72/RdLy+thvSF1cT9rLy
gorowMiwROyXqofSih+/nWV6UCcMBJR4ydBx24s0cZ/ZsrgKwpql3S+U0eNIDZZs3RYpQUGjN+Ig
E0FXM3YiIW8XmpgQyCdreaoKBFEbdBfJMykTzZtn5DZZiF5j/YI7EPF/BxNKKWXxq3J2LGTbeqnZ
ljkV4qC8OzT2smaIii2bTZ2et10dzZtwIEyMEdqhS6CAa15SC1HhGSUPIkdSP8rvy9HC4d9V7UtQ
Cn2N85ibB6TFU6YPaRyqyeMYrmRrhujjbeMgkltoTXltw+6cDCb7J5M39Ee4lqzs4aDZvrneEEVA
vEPkw10i0n1R6/xHOjUOSuciDzT4RR8p3WQ7w5vppu2t2RcOH7ZbEchhF/XzWFaEbhXVobuL1gaj
eJXwNa6qtAl/FBFCHdyKhF2uq0aMe+lY1WGHZJLPqfwc2wOFLNxLRZLfGalEmk5FjL5t7g/FTeIT
JIWPffadM2/pNdl8dQhJtW/GN84Z5MaGDvC8rdBle2UFXUbuWW1kb4L/4IdfOhgLzS60ESDTaqcU
XxPVW3QSBxG470jdWknV/FqiimafHgz7V+sn7RUypAFDvTaopxlsvH8bbJzvAFwvnAxIygl3NThj
cuwTKAhrtp0Chn1h/4NFcBTbqmWwglXvmpVDtF57yLVBWiNjsWDqPEsF8sVbxxW92ATjMvymOGOq
TVg70YOfjs0tf61+rayWozyp5PNDFrHN3cAaH5Doy079tbomue/aQr6q3rfSeJaHuamgaMAhSLiZ
v6JSBA6qGFV21vfQgLepOaeCrBCXHa2flLQ1oiin7AFVYhabMXeN6YDYVUUcRlb+YqVZ9ZJEyF9J
jZn4s1lAM64rv74hBJukDMV4USsDvmq3aigVYE2qlwPFUtXjJRFCh/CHObS9tVYc2dcO+cbpRrMN
2IcphxqOEgIBP016830MzByzh2f2L61wW0XNrQrMte8PpAwQEuoSmj6qEFomA4AclAkhf2nX/o7I
gYuCmBVwydASkWg10Cg4pdLf8MKryiQAhA/XGn7nkybwoEHWUgE0YOcoTXKHCH81BlCmScEH3jsk
vnEnxfQb3ylzfwgXhZ1tOQ3P7GgNGVsQPgACLt7EqgJI9Haem/QxNX351ELtZQFL69GNqVgwJsif
Y+GOJuodGzIWArUlxQrP+GiBv2TMET3m15PwVv1YznLVel5m7bw2NM8thTJ0M8kAZTxBWaEkZDJK
b7NgbvG3AP6hC6VKgGxSe5xFZNRi3V5cQ5F5AH47rkhP6TYi03gr3MJIwZl2wWvX+MCIUUJjs2c+
s7da9Obr4PfLH3vW4i1JE1ful6kLrtRIPN3KGdPkbs7yyN5Vc68eDHYS3bqSOUMMKh+ZCQW45W7H
IfpQ4QJV8od8e4vBkHU52GVJ9WnloPt5q5i4iKCp2hme29RFOU7fQZJhrQa1A99LyOMol0HGIeGX
eDgGAnxXiQFAl8WrKe4oB7jm+czS1fMpp4vcdQEJtKV00xtFzRu6mEmw0CpLNUBZIFoVfLqO9Yvw
oTS99XrBYPAlNdFVGeWkgBTzMtirwYD4CrDZqn7UavDeLZNFhvVpsNkzO4IV3KCMPWH3X3bu4rc/
izKqnTiYgHPOlbF0cMnn8jf1R/8K3LC6bqXPmCrZE/sUGvvxF5jF7kqnEUUm5IT/9ACuUf+P0hqW
GFpGuNoRCx160EeNNrtYrDYpcuh0simwII3TFYfjE9qIT60ULoJVNnRtmhWQEw5//p+GqKUjusgN
p1OOnnncVzwowFDZiR72J1myyxcAI5wodYRlNMHsj5exDSfrKfUIyHipuJotP2AlkO4LUTsmqT4Y
IgVZiDdOQ1mbWnsTG1X9aA8TdQJ2x+c4+wnblpKjnsum6vsi/Kfe6b/fBmEFfTbu3+Oq8tS00IbZ
DhOtS/nKbvps67XJfRMW04nG1RFL46DWRFaHGjG0Q3wT8AM+PgYUEoXdJ6lg+hhx7M+yD/5GhAav
vbotEI/oduMdNnht4autHzjRGhx9+gp/AnwDimksWIEyL2XqzPEwlc15qEzqXQVFh7a3k6fvH8wR
nu3/fi7HWpTkDrJymrAff+5EL5wkaU1Il5vhQi06uqRBJLdTL+39kMMQzTDxbwomnHOfHx+zmRjO
c5Nc6ppcp5Ltyz0lqpSDjWNehRLKLVgDN0OwH8J2nazuRKf1i9GMqpzR46NhpE9weNX/Gc3sCkF+
z+hwXMg8f8gtiN4yYan//So2pCaHrm5kI2A+Gsym09eiyCXmNJXklxR21QaLgt5+//Q/d8Bp41Nu
OxhX6IoBVft4Mxw8ojYAGAjHHxCkCO1oi564f/dIXqADkkVXzYQrc+lhqiai9a+66VB7r4lyLXGu
TgaoHJ1inbLATJsqCAk9BT1J0S87rwiu2ckp9B5cfybPi83r5vuf//mr4tfDgkPKgXaFpt7HX5+3
IEQbkyySMWfvwPsyKFeiDpQeLrbvL3WsQzp8VRz+IDKZiJ7gs3y8lBgra1QjLg+xtMG2zUncTYFe
4nnwIS9ijfz+cl80xlwXaiFAjINaFEjEx+sNpsFh3poOEOVEXxcsznHrul2MrqDfI83B7D4s5v0Y
gOCiVNZunIAwT3rU9e33v+SLG0cegaMkgJmGXv/o+zStuZ4CatVwjwf1xyhkgrllbLY+NTbK7o1/
Qvrx+Z26aElpVFLsoXl6rE6eEtPL+pnzUzT0zY3vyuZH7evgcnTL4sS69NWlWC0OU/Ph1R6rTEIj
o64wUpimjN2SlW5jHCwT6uBELkSn4DGfpw0OtDxG0w9hAXJzH18op6TJcViYsMFgliLUxN1kNcvA
92/rq+kUZxsjlCUgQjZ3NG+05ViEhZOjnJlU4hHB5iUvITKzhNipZsFIVTrWQCyMP8lbaxlyXI0e
wpBVRRcWIFs5GewBhe6u7YVaOflftX9jz6H/qGUBtNdP6gVoL+6a50Wb5Dl9//O/eCPYvmzkArx7
pJRHD8kQcIldnQmkD/CP7GkyrvPGai4Ta/Cfv7/U53HNXx+id2PHgDfAPtqUdDrprTlc6rUg3/aM
mKhlb1i12HcO/cjSEcWJueqr6/3bbTGts875Ry+mSNpEDJwBQTXO3m4cUhzFdENj0DHhTU4EQHli
xjo0qj80sn2PZYPuOpsuhEHu0QyilTUGlmSdqtBmcwog+rWww+4q6K1gV8qSstqQgoGwwoW6aVNW
p3r7n4VwPkIddH3eYT8SYVA8GvKcwBVi2Hrtq6Z+zworuoDGGlEa7kgN2KRzORrIYKeeMJKmNN/7
KHXlJfEj6bRy+AxBIKbpNMe1IcIXH77zRGellxQ9yTXv2Le3icG5cSY+IStcWgRJX2W/gzxDJyDz
Bnh4G7rS39PuJHLDm7vylZwDA+RCXs7TVZknlKnp1ruUWHPRTwSeKNgpQVSYwWYohZGjBZ/UVUYS
uBuD8AoerGFBwIUKzof4NTe2ecHe93BARbHkrZRtUiNE7JA+D0Nk/13GhIJ6kbkvMu9yvUqGQv6V
BGe9AXQqBvDKywQzsTyk3NV97f/BuUneZuSEU7dxOQRHL7pXLapIW3nBOjpQQzdTMyRkfvpj/qrs
pnul+qFuUw6F5oZVXj1ng6IoO7eFQCpMyY/saIk47HIB5Q6nNSVjhbrhIVg8aTwFfaByqx99XiJD
bXsvKKhtceQ+G6kuw4unW2EQNabVXooweneDvr1PZyRgsSDi53Uq0PuTvbU01tYkOQ6EbCC7BF8k
+UBpwmlyNYe0vgkLEN2Labnjk+0eTPhuW9Bz7LRvdWAgLQ7PI0oZ8BcTQWmrypAVr6PJrWu3atCE
zACr0w2ScaKXib1rHkrqYdT9KFJecnfF31xo6oBqrrURy8HN/xpD3UFWm+AWgszPHovUWUgXHMP0
ItfkXZWip51K0iANFwViEUw1GZlvlgyWda48/fj9dPN5+vdtlwXUMtH84js++hq7yc6jOidXyfMm
GdPat2N/xDv2/VX+Te8fP3r2imzjEElxIVKBPn5yaaRr1Bz0dOu56zfS8MtfM8+nX9U0Fvccx/NY
QZmPJ4K31k2X9xuN8BeFpWiJCOuDiyIErK3Yaq0FjdR8ZcnUvMQChzSij8RG1eSPcFAXm454yE2t
KZd8fwtfzJOc4piy2PiE8MqOHpRIGuHyldXrOm+8a2cs0k1jd/05dElaMA5D5/vrffIrYMrBb8UV
Galc9h8O7z/7+TFtTbKG2crBd7hfzrwf1bbeJWfLX3IUwMzXJ17RFys012MA4M4JmXfCo4WgLSCt
2EMj1puf+/s/9/v9bhWvz8bV5m5cndjgfB50Hy91tJzSPavNXnOpSb5MkJipBJ66my9e14e7OfyE
/zy9OWUWNQ93c7F93HIru93u78PF3Ykb+WJcH+4EbStm/pBV7UiV1Y5miuCWy3SxfJouu/V8q8+8
i2pLhN+6XcvNtENtsqfRTyDALQFSr9+Pks8bE66Nv5yzGD/hk2eO0kyPuRuqhEshEryuDvd8S2Lb
qyU8ca+fX9r/XcJhgHA6O0b/iWRwjL4D+jt3dvoiEWOz6Y/+V6MDm1GT/3Gch7MecgD/+N7sjiSn
ELY9+8S8euzSxruf3YJ+ZglZ6vtn91mazLWAojHeMXBQUTg6ZC7+OLmz14FWnv3hnKRNoJiadkaH
BKWi9WSmPwG0jpsCJ8i2aOxs2OS28E8QeL96hVjjidYlUpgD/PGvEAY9A14kBXdLxTQbxz0xcM9R
n5knjjBfvUHaAYwSimoe56aPzxbTWNH6kKHXhZGPe2TK4NmmxTk1cR1OXkdzvcWYpA4RUVT6pK1F
6BPaOjiAm5daDzsCyACWzFmk0PI4xhC3RmQ9tqpMLU73tfkKizZ8qGuRPWSpa1/S71koL3iBRKlU
HYQpHn01qDEJ4My07dT/XtKAGYF/j5gVkyL0MTZAFrTP0CEdyoCSuvLB3xm0ojvx8L96KihTAws7
DW/72MoymJG0ZtpKtOk1KUB+E9xljoZlZ/nFU8/4dJA6TPLE4PrilWNP5HVweuHkcmxRJBfKiCqH
EichzN4+6gKxIemyPnFvX31Jh2JNhJOUiqp/vHbkVkWDzknLdQEFFYjNRAbvOiVmnDNZ7cuIcoTI
7Dhx0hpXWbugMQ6LSl9EYjblic/6i+/JxkSMVimK2N0eH2gIFJHWPy0zh+ViE9oUkUGCzrvQ7rPN
9zPIF5eiOIiVkH0lRc1/xZL/LDIOItPJyiwIbzIItkRNgfRSJqxytoDfX+mrJ4wemRFKjQ8HpXW0
gcKiqz32+8xVzsJhfdEIs7BJixuDms9dod2UwJesvyv7xd+jM6fPaDTR9fe/4t/h8+jTPhT+OAQz
V1EPOfoVwp9Q3IScPyZV+nI1I6m98kiFRD6ekCNmhNnffsqcOE1Lc2fYY37Hp+W+TyFp3qhOLP5B
GItsa6y/beXu+wXvp4X0BEKidljB0IRMJDgFtJYLUOixNg/6vrornqeZsMTvb+eLT9IJcVAAEz4s
4cHR3SRWhyfYmhkfrTM/0+cIH+hZEtNF+Tu2zDF6AoCQnXiGX4wZXMlWiBqbBe6TA7ZqFZLjkUUH
8Aa6jcEqLuXQIaQLM/PESZdD9eepmCYKrQcCRvAtHe/uaT2XWQ2jGQAX+pqVZ2kQWRl5xaBhKuRm
pm7pqEvXRNyG6Lt8zMslis3U6e6aTEYIBJzNHA3GZT80OZv3HN7rpgEB/rj4B1WipypUncNB1Rt3
xVhJYGbUNtZm0jreeQqq+pddttYvAcn7rcWlU8eGmu1rjcqdGNrGAxvnJXQcMZPJGq6H1YJay6ap
fppJoWRbI4AAr/ATG7ekZY5kDg5RdY2f1f9hlE1w0ZYCkuCSmNN12S3o9XXYWdfIw1O1cbVtZOtA
deLP4A8t2Um13SKwngNJuqRriGpF5LL/OCjPeiEkQfxwkIt3B1+smO+NIAR7SfCITRpq3RnnahS0
JOkYFOdRlM2c1mn43ldm6rurQxRJgoJn7PWK+qfh3bQlEJE4dZUNsctLEZrg3DmnO4cMs0vn7oow
kLzboMQh2n6eQ8nXFI4EjRuZya8+FF5CrDCOAeAyqdH2RTXKqTXLLtI9P2po2Xh2Cl7NRPUN0w/x
5U2Yel66krME+x3JkVhwfy6d7WxoxOlV6XfkVlRp8dwndTpvaEr3v/y2hppB/kdZxEGFSWzlVw1/
a9RMC5nattdfIpgKjU21kJu2AnatiFYwFMBfo3I52TK6BEZfV4B9Cye1qN3SpwgLEbcv7caiW3A+
RnUyb4QI9RP8FcRWBn2ybkNqg9hXXhLUl/WkQVTV9IUJKnflOzWCZQHNb+bVplR+dqWH3IdiiXPs
quqi2d5JpFlI4CYTUTSS1PBPRqWFd8utXQbCtEXsEonFWJ1K6SFc1BrR5NSZcOZGo0XK4IrJjWez
DN+pFE2kSdtzbxNtgQzHG8RsbNCST14cGuPyKqaU0BJl6jHf5LSFEA/AgPahSuZIaO3pANSnhEUV
Y/Si9MZUs8Mgdgn9xRjZz4htbLqYcWv61W9mFCpsXVs2xorAeh41sWeaPLw8VXUM2HwS2wU7JTg9
IbvuLMFSFqLElgfMfBd1y5a0epfMwabV/tmCK4tyjbSEw8jPEK8zEGuaa1nrXCzacNWmM8v5Z99b
iT73bKGGtVH6VQAC/tAbIvJFiNXiRBlG5q5xKTL1VUR2c0a8127WUw9LHMmGuA6HBs1khK66OCvr
ZETeIowAOF2fB81+EcQ+ximf7xwXfTg+pEGbkkqkqXCv8j4fL2FM+y+aBetXhq2mj0sWSYRYdUQs
OoJQYcVG6g/OTTSUsLRy8tkwT+Tpe67M5nFsS7bhgbS89tKVIxNlbw4MlsKnzBOH2h0QcfdJ8ubO
s3qWQUlCKR9T8Kdj34HbTctyjBu0qZejlbfmqw5pvcIMp7WHoyCJXhEyJih6dHHrIbB5MpzJvs/q
kRO3ORJth5q0adZGWC0ILTxlnRdD3Ttxafrp+4yZ/gldRPv8/eL0xc6NrTr2KPy61M2Poe4eTlsP
jne+RqUfriu2T9e1YZbv31/F+XwZ/m4cRZQDOQ1hP/t4JvBDAlgWxWXA/cTLRoFOrK6cPSiQjbNp
tt1VdG3tjPvyDDDtFjDQNtoRaxBbcbv1Ygwmq+ZqPiMleGOeWCe/aJt//GWHX/6fzVUvgoH8CH5Z
Cbi42vwBiRb/Qcuyeii3+QZDz4ndwBetrY8XPKzc/7lgS8NhzA8XrFdv96v96zq+u/v+aX9e+z9e
4WjDQTwemsGJKxgBgM3uMgVsRarH9xf56o3SynH8A/iP9eDoNizlKHpFrNaCFmQcdJoJxYlOOeS+
uBXOSuyzqVBFdDuPbqWQyORIceaQZ1T93lOeufWLqb6Vom0339/Q54YBeD/z0NE2iaph2/TxvZRe
g64engvC2RZpUdpT1xbab9/GZPHPaz1hJgGOIB87o08haxapcWpo2Fzi474XDyAeTY43Hqyuf1/R
f4YGOkP6ZHKs1lr3hXmPG7EWazlYZDtztE+w/BhpdjsiNHk1Msc/NzQW/F3kph1x6mjL8UIs+akP
5IsXTXcwgOYO7+Lg5vz4XNosHHpSjyr0VNJ9mtGYILPiGV74bQO4Wdau+3scKkHS2qDZpvmpVUXk
VI4IuQbTqX95mTn/cMlJmtfznDW/vn9tX7RZYF8eCoqcQA9Vh6PCBv7kObA0onqr9Irmkp4H2kwp
LdxjzYxOGgVtTkJ1EiYghLtZqndvSkIIxMLwFGJtWf7q6jC/1VouB+03ATpsGZXAJ24ty66yS6fG
MuthWgu6DhayERFf4IdJCFNbEG2y6YZOyBOj8RO4iy4p+hU6gcQmcQw6Bms2y5IOeCWxrZYl7fxS
lc5VQ4rwez/3Iym+tUjWmqyHgWPnLH43ktkVsqBwH4xs8hUKL2eKHfJwjL1nlcN95lNRJsEZHuC6
wSDhxt+/hy+OjgG/koYiVJ+QQXw0IVA564YposNXHVQz4PyWh9Cph3UXNOWD1AOAdNhYv5dyyX9m
HJW3OIzs+sSs9NWvwC5CecAGmsmCc9R0GwT4nRR+DCWCMTIu2Lwjdxr1kj9XDnuvdRlV889JtQfq
r1imMa6pwfySS1O+nXgeh3F39DGjQcJDy4GThe+YpaIreH4lDb+11yt4nEK1Kxs+6kVqu9N54QhY
0GFnxmWTz7eqyKYnBgTOHKs0boImSTYjFZCY9u18xkkKGLWV+Dua2u6VolN/YrQdptHj3wqPEG0W
Ey0MhaNv3AQGRs2MbwhFQLoduqQGuWM4WxAA6ZowNXni4Xwxp0QgVygURTQGee0f5xQ9jEVQJ1O1
9mkLXSPYFWedmqezE6/gkw+d9PbgUHKDQoI487jJvXRpHRVpXq3zvKLhk0wSNIGVega61clYUpSO
kuyXwFf4yCpTNzMJkbl6TRfTPzGNfn7CxHQxHNAYgoig2/LxjpegIgY4pC6nhmj4kVttCE1czc/e
4jnniDTzp+/v/QtpExM2ojKL2gMmsGMoZzQ0tBIdWmFNH8pky9GW7qQqiRkvwpGci7qP/N++Ixqb
g6Pqbz0sC39BXvc4uvyBLnHgtO4VwIeRROfEAf+xoBRlZm0P5iuEO92vtOrTO3eZg7d+9M0pHnD5
nqyef94BcB9gUA6ANbg1xx90l/StQ1pNuQ50ZPypJBwFlmnrriuoEXRZ5V6x6exwObiasAKv2Cdh
MBLNhL91ZcxGfbtY1XwGpInS0JIEJwqfX8w3LD1UzHitDGRoWx/f61z0kZ1mNDZl2SJPdZLMAN/f
ppNixQmcv/lsyHs5jOlzTzkSAXxv2OQh9u2piKgvnpNN8fWgyoNgxCbm4w+RtimLabYpaU+Rd0Yc
tY8JS7kXVN5PqTm/WJtQ5qGahYOMOOuTOst28hnzCXhGuRT+1pxCdd4sfvXgBWX+YAGVGVZ8/umO
1WBYEU8lbyrHSy+k5YuzgMjiPXrc5rqMVLQq867dGwYxbRbnrvJEk+DzHEwBjJo07ReTTcJxP1hl
qBMU+Mv17IzmqzNJhY/QJPu7AKQVSCPDVKvFHsWqe4oS/Lnqx6UPqo+QvQHdn6NtyWAmTr84RK6K
oNczEzlknG2J3hMP3FS1dJBJz75RZppfJAXp1qsh6KI3XejxKTK1NGONmprMaoN094a0D3IHZB2Q
1KJnxBfkXFnOiUXg86SMvC2g7EojiPit4ykqkHpZMmbKtVOG1SVVjHTjW/38//FKQrQ5BMIeoArH
nbeo44g+aHxJYdrqh5IYN0iQlv8+sWu5VbKbOAwnkiQOtuMnAD1foEBCVmJi9ngrlNOPRWg+gvfK
GMNyndAlOvMAAV1Iv9BrhQ/rL9LCIp6iNpm22JHnmypCDEfur9M9YWHwd3ktk7uuXPpT9eGvfhZ9
d8c9pETzBR+fPFI76unOEVJCraRwNzX2n4eWbLJVUEYES2Z28eb2Hqaf2mYS6xvrcSjNcorBMwX7
pKsFbrxUntLGfzGhUP8HBwnXD2Hy8b7fmNBWlhk+naUYloea+ktMndAjbo4+2/eL1ReX4hBJdwNS
DnD146YVAWUOaJZErtsICEUPsoHsz7y8akf/lN7hX9rwx63OQWJHktm/CQGJ8cd5MksGmZCSqNaT
qNz5BptgHUe0Ekn5sVJxjRuc7IwyExi3jFah+ej9BAOpjJyXsuipz7T1kj12CAitVW4O2a0Ttiny
qoA/3LiBcXD/EdF4TlLd/LLYDsDriL2Ohy+nNoPrUCvH3yqkKT/Rs1ovUFbkS4U989kyrN92JMxn
LHfmz96X53T4qu2iu1LHS6Rz4CXNAiwkKbuRpEvZp7u2CKS5TXLl3MlImmSLtCZaItUx/lfKybEe
4T8Cs2JUqLXXhtB05rRRZ4RLiCj5Y40YJHdlFU0WwS8U+VZA9mHdtE1NrEc6gtygrlYRYzQHpfcn
Qv76nCe9Tc5GkE5vo8/TWxXjRFhHk+vlxZv/H3XnsSQ3kqXrVymrPXqgxdh0LxA6NVNQbWAkMwmt
NZ7+fp5VM81AhAUuF7OYarPqZpNMBxzux4+f84sBFQQlhaLl5nIokS40ZgnUr9eGn4lKONnpQFpG
iKVm8qz5prl0iz8Nu3TJ0B0SMqbvRnrHnxe2O/QsnWIo0+kduDvra71y+m0RG+oe3RIfSuNQL8S0
97bYbFFxcafBI1TbRGvyeNS4H9qprkhDnBE2nQH868aAJf8wRbJJXXawzHUNkRMQntTte3pba3qZ
7S7RUvVDJTvTFtCYfvDhaHGdk0vnBmNMYyEDfYcqzx5SODXQGBYYAFLD2UMWvayGgcDaGVGurKn1
ddnaZqm/tX1RcDcudaPZBIOsPY5QYZ5HOw9VAJqOhDSJPBhY5QzGgKIfu8Bxc6eEaqw7k8gGa8yy
3RaXAhIxqHq3mtJFFoh5zAHXioGUBXrSNjklzPxw2OhlGzp7yGn+o4XH/Csc0DFc2aGjvYYTdzV3
iuPovhpN70fdZG279R1zvEfBpbziJMTwRPU06a1p4LMsndpi98/mSJQohdKfSBvm6ZxmeKnU0mpY
WcgVbCzZideUa6NNBrDja+hb3R1oYRtIJo0ZjdT9PifHvEk6c9hNqRqsYgUz74XVdWZJ010Dfi40
okAGz1JMAI2+7Zkl/tWT1K5LRPdeKQMp6yr1PXzGlY6uVrCE1z0JyRbQDcAVVH5Abevz6O/V2H2W
6JCsqkRKD54V1Vfw9MhmCmspcz1NJxnLVtHsk0EtUOqYLUxOWNoqBlZOdoaO1MYbpPKVxoXyHHpB
9FXSW/JJw0cYnh5r/wRqFp8JytXGbaBOymulKj/NqkWBcNSmZ6O0xjfEI5sPUWVPny6fUzNvWNg6
4CoAQhkaURDH6Pc3+aVAxyWgseqiLFZYXNrWbvKbEr+0Hq+Nra6UY3irRBBK1oVSYCRG/uf1CB4M
PW1Ouw0olSLlOK1yKvyj20Zhm9+nXaEtXEnepQ6P1jAPSfee/r2DqTDr+HifZ2wMvp4G6XnU428D
5aqfo5GCz3VS1ftkGROivNZgjj/8Ioo+dpOM4BFUbpKdDPS8vvIVaHurxEpKILFKn/oHuStgQPQt
wokHdCjJ5J33K2QDG2TH+6Fd4usFqGEUZuJujQ6SXWxUXViU2RLoxZ2j5ZO+kK6eFtItXHGo1QqJ
OTi+c1KZbjWZ1cfAaOou1Q9dpNB30Up9awdWR70lsdcIAnablkLRKmipXTrQaOHf0WxeWBZiB85m
HL425WmsR8gt5ySuhkNUS+C9Mkz6xaYZ6qpGvQtU6coPfWWndsMWrMrBGtHDLKeUtlqyFLneo/fp
M5igiwxdp3g4u/95hM+8tsQzqHV/1/sgBhFGVs0vpq/bnlv7mAcDHyGJsGQaTj4SMb2s4JAC6uFB
wEvWdZBNhz7zrH3tB/Kto9OH9Fo5uKl6o92GmVciqjMMu6TUMDvxKO3RUJOh8cfJxsz1asvu9jdp
WUGqr5tya2foIeRyg1x5bqvXdlU1Hy9P/GmQUoFEIl3EpReIvzwrqkQRApW1Y5DY1I73PMlDt2ny
1tqiLVs+/v5QTKzgFQJKBCFzvKlQsomrJoRN1+o9DefEHLZFAw8cCHu+ULZ6R0sdf0ouYMAf2cIY
IfA1j8dqLGn0yzLiLM0mdHHLfiRng8KSUIdYK3GAGmzuZNTbkVtyO+45awjcA+Y8lHUwrRbCT8Po
ylYpRxzc5le5SNrDlCdQyPu8/KRqYP1Dm89p+4r+kAapdE/xW3nwHQvvlSgs9nrZ+dshTtsEKYZM
PmjmiKUhbiI35ZgXS/iRkzIdjReUUzWmFjQyjY/j91XGYsTlnip7bI3mmxxkSbZGfUl6iD3wJFvO
6k7aJUPdwjimiBbuuSAjW+nTH0ZCavD9VxKTUl8xp8p+aFo/wBfQMIr10OvyHgNvWAZlbwUpAiSJ
8VFtCu3H5dVxckTzBvgBcYax/aiIzI5oUsJqCqYYYZ+oC++U1hvui9bqD86kxmAtHYokU7gUds4O
Su2UDSD4JXNBYnw4mlDHWAlcad88cI3LkBNERAztP/PzFA/Ts97YxQI89xQvzquS5wJ5g2OFjOjs
dAlzdA+p80E61OJ8j/2Bsi8qcnoXxIpz5cV6vpr4FxcMCR3CUejZ9HKAwEWrVJAXIpxGL8/9SdmC
B2J1UFAC9E+SNAsCmo4AZZ+g72mEjFXS6t8J0OjCpjyTpKgIvovX5qQ59ZYy/LDIHB0VjgFh/yck
RbEZlb3INtcR/a6rMeiBLKRDPXbbIJ8CdGi7oAe905bDCwlFnW3Qu2mDjdQWAGQm3x49l3IiYqjc
RkFUBEFBweXy1Jz7WIJJgKe4SKvUd3ugX/IVag1xTOcSjPhY2Td1mPovo1omK8icwaFxamPtxal+
lyOs9jDqgCbRkRluzKqrt0hNjV8uP86ZcE3Zh7I/Rcp3+6Pjfd5OYd8j5JaulLCNvphRijC4b3pf
Zd8hpbo81mlhlgoWpyFfiv4ZXQCR6f/y6iNSAuwNgorveMMmCM0ruHVbqtU9mhU4NEpj+IVlibST
jYJEmuwWxhdBaxbEVROovE5YEz5885CQxMBDEZ9ZlWOUPkVGGWx0VGiAfnMqFlPUfxppbt/jANNu
lLrQd1OYVYhkpepz3RvjQlJ4ZpNwdwCBwb/YJvMKi1R1pZJpAW6pCqgc35SMvYG6+tImEZM6f2lR
v1HIQACRziWwLX0K1ABH0FXElRfDI7t+VEe1+qw4Ps1HRWpSays3EvIulA5w8O3lGmNrLU74YzqH
WZzJfkRBOU3KzeXvcWYCOLcx3bHpEZPDzz5H0NoyOFo+h29QXGwQX70249I4XB7lzApnDOYXAQLQ
wXO2MPyc0dJDTHxGG+WnqQuxwksiwNiIIizs7XMvBGiHm5mObwDo4OP1becOHWKHsIdPgnPNDRxY
qw257unyG50bxoaJ4VDagEw5nzf8J1Bta+Aj5RM4WbvWnWuUaZa8ts7MG8VPCuUsGgGVFUfdL5s1
D3LVbkJKnJHiZyjAyfVGk3TsYiVrUha2winiBzwhN3zOCgYC6DHLlCsDwZ+A/jlop57rgYTaalop
2X2WImOa5ArKgJM2re0st25VDS/FOM+klefrzj0dRWndyh3pcOU0HwaAX0sViDNTAcKdB6SLTetu
fpwpBZgFeFoZWqCVh1UwoNM3dfLN7wKhYd+OHjnjIYK6fFdEmp5vmiTrHvlJ9DctFpyHgJOc1tg7
DyinaConllsBQF7CqpxZFxCVBSId7IUQFZ99MT+kZgjscEXNojq0Klz8SVs62k8r4zSYbK53iFFT
sudHHY+Cl4sDRLStsOmqkPZHS5a65YQJLg6BoGrDcG0h5XUX5XVwl6OVm6zROA++IJX7aVIkbW1S
w16KcWJjzWIc5pKaECYwSSTmBj9Zl1egWXV0k3Kr/1DojZCgK+OfaDhPW70f2z0goo0UpW+YI3Qb
fXCKXU9ZaCGgnRLp4B5w+xWrBOzoyTVfbjwJTKhMebGH2Ukz6afTl/kOuapkQ3sreqioDj9m/tSg
yos2adSNI5j4/jW21Q9qj0aPXXX6z0ou0RgBG7Mxy3w6DE2AVEphWQvnofhSx7MG7RsEEWV+/sMW
P/6SSN06RpHxESUJGGxT5/YteqrOdaIN+CDBLdtJSW8vNHzODIrwPjsd2gQeK/pskU5F1tVGi/JS
7U0EfWSwblHjaXblkI+r0pOydU6HcHU5Yp4WgzHlZYFgb8P2hfI6y5C7wIxVva3L1VCl9ZeARfSU
A5L7bBe9fofaI7JoKMA530wzQGCWaouqrDID4SvYyV7y0Qya4HuNwssdKAJVYM6s8UurYq298Jxn
ZkegU0DdgNchSRK//0vQLYFBlJFRlCu9A/tMoMfWL1H06bOtVn7KmaWm3ws9Gh8UyR8+jQjRCeq5
ntprr2iMTQhUX93neZpGm4rs9aryovgNRcYUfaNoQNj58vOKaZutIFY7iB5SR+pb88e18rEs+ozH
DROtWkcyhOgEOtdWClLtpc9q7avVhKhJByDRLo98GpLR4zAVBSQPWYJszSYqgUImSJGipyD3pJB+
cOc3VDlaULULp/q5oZByEY0wLsKQ9Y6/Cere1AU1qjgdNPcNQoqOW9hR547o2y681ZnPzyGDxApZ
qkCKzHoWAUaHviTTs7By5EEBr+f290lT/SvJkUeUgFHCBguuVfKSK8aZd2RbCAYciQs11Nl0IumV
IHgoI9yiVOXGrztnnelZ7Dp65y/kY6fgQAsQGGAUYHQAO0mVjufTziIQPoh3A0GPM3tVgMh+yyqI
esLzFIXbeNC4QKvwE53tYHlGv7GITdO+SEwU9SUJIUyXjA7bWRhFEvq2KV1KM7UDf4UqXqUefKwN
kdv223Lj+GrprSX0U78WZpRVbge03sElgex7Icac+Xa0igVvW3itsV6OX6soHVAUqVes4sEIPpKR
tteCgHpjYEb4CLpEXqdTFH24vA1Oj3zSJbC+XPq504CVPR7U9qns4deChEuZe5uCiqirRb38++kZ
w9ARAFIMCQzJoeNhBqXtodY5sLbDUYXCMJofzGGCnQ5ZhW4kTdoD4pqwDPWivCpko2TBRlgJiyIw
ipJIFJFauWNYezulVylBX54FsS2Ow5AOpIpCFbAXoWcw26F2onN9KXC99/A3+GomAYQEpInWo4mu
q9skZrC7POCZfBUarSwU5LgT8cVnBQ4JB44Rl4NqpQa23KEMbTprPB0MB8keZXJWUdBDMAhwl5Vd
3desbau05YSWXpkkKIx6lu9mdWJ9DeQ0vg+9ukWwsk0WSrFnUjWWmQCCI/MgdARm80LY97tGwlY1
zUttg8qcuVVlsBURiiNfyZaDCGptZWP5rJdXRjL026rGghGRef8RoKt5TWt6CQR3KgZHv4wvxVci
0+P6Ows1qZQp6A+rCPdg7lPAn7StH3ERRF8Co5je8piG8NahRONt4gISyqbL2/aJwlWabz3PxkEh
oZWCegS6lZ+kqtFegbzX+tquJ0VeDRNYYoUGxI+FD36aYZJXUjdgneHXBlTheAf0JSA3uZIlBFM6
3Ea6OqHJNBrDQS3HeAPcV4fWGAxbpTL7u9KxGmPdyYX2iiSyuVBcO43VIm6CJ3vPEGjQHT9KgSQv
OThilLVffIPkq1w7rfajH8pmoa54GlwYSEheUDylt2aL3/8lGZECK0yxDWWgqvdWihJHdH3pW1ye
2nOjgHBilaLMI3rgx6PUqhcFZcNlKK4DFkWX2ZshR//58iink4bLEM0CeIesPU7y41HULkcTwlTi
VRjk1UoAJrcoYfpXtWq8Xh7p9H3oD5gawUHYlpMVHY9Ucm8W0vNYw8ZZdu3oBjV9nBA2l0c5E4EA
VOvUEUUWRFo7i/wNdlSaUnrwcfvYuQ2LoX/zAYqsqxrZpp6l+clPmsiFk4trcjt1q0RpuzXqq+XK
zyo6nqjrXCd+iC583FoLZ/zpbAPqUshk0TBB8WXeBKKvoHhekkA+1ctXL05UBDBr7TGy4+brwjyc
bkw0MIT6HY0+sMvzjamh/kMIiSUXacKG7TcpsRspan0F+DPa9NGAO73EmbYCDauuPTOon1tgOh9J
ndXfVlmg0wf5HNCJgk4euLHjTx9lXAx7GkUcdyE+d/I0HEzVj5duu6e9GbJDh2s40H7hpzxby77U
juCNEGLM1Cp+cUgC3NCmP4P0MiAWXY6oUCCZHzdd+6pxu1wjg9F9vzzvp18YZDTkGzph9LVR+Dl+
VWjM8B05suA7mOE2GLksUtxo0egvl2b1zDHGO3Ij4iSDdsGgx2Ph4EfMTfEwtIMcOyAjT0S1Pkwa
5brLjQyx3sAwfib5ZIWuSGJux5HjeeXJOuApHWda/LrkjnbIVNuRtZD2nXs6pkFkze9I/flHz0bN
65U6Tam6tKRfHYqMOxXu73MD2vIZWffqKpI7OVz5GuwlOwn9HTrdj3ZmQyEZuUgcfA3RgoXHOo1C
YIDB2NNgICViZxzPGcYTSSA1cYr9SpuAbdPTg4kc9+8eRWCsgTWDZOffYkEcj6IMUSPT3spW9KWk
70US5te00ifa/Ya8UIQ7eSGGEpxIEcQpmc9fCP0rvchsAClOjyVfF2n+jlv7b1dwaU6AgzWFjASK
j3Opp8yTsCrsEXOHoVDsQVyh3V3Z1vry5hGb4yhfJV8Xyi4sGnbwSeE7TKxp8NC+XSV2NryUcai9
aGiSfbS0Wj6AgzZd35Sr/YA8OxqXU/77X03XTJ0WFJ9M3DaPv1rodU6emdyxAKuIYquT7Qq7xSAm
x8jp8pueXIoAg3CT5bMJa0wyp+OhqBikgVSjw6GqOcJVqZupChZVVwGZstYsKaICTDqdWS5fEBP5
hxRpDgaye4K8XeIJwt0c34i+RXRvRTVNBoKSqb2zMuIBD4kh1fx7s00xsRtBd39LKipkrp1r+mvo
AwrcBYbff5sabbymh9zuSuRQ1VWqmCrY+TTjiPELY4T8T/97AqLjTBCq1QRQ5+Qr7SPQB7OBQVLK
xhOWEq3uQj4AqEVdFPetQBmr58BTG2Ol+z2iE17To3RnVf2YXumWCk4zI+CtYGOjxib7EkbMTd8p
8JgbPQ7XgZmrd7XkeBFaIF193aKXhAR+FthvaTB2e7MYEgmzo2hCDB9cKWTpzqzuhK5ThKphj+Gi
U7VasKKTL32LrLC/dgIccSDChxrrwfexzG57S/qao5L4ybc8lSZ2NX5urVp79aNc+lrIoZEh6WME
uduqseUQd1vpDodcCX91vS9QDCQjKW86oXazLroGhU/yGST5YnlCxgesSyQdJjkId4OOAM8u9c1g
cku1QAPSzgvI/njIyWupVp2vKX4DvCBksc8Fpre6K7cyZlbSCIvrvgl0goKCTiJgvHTAFqlNRtPc
tEaJ11QSTeg4o1zLZxpwSo+2dFOLL12apyqi5/WETFcTDc9NUqr62kJU4AUfhjRbt06DYQno28py
c7Do5RrSCy0HQxkRL6qhbRduPxbtxwl7w2fU0OkuR0XZZNuEVeIDBCyGfOPgoZhfTQXSRaj0Zin9
gBZ9WTwKKK6vO5S3O5dVZhprdJXpTuEihMvVkBUIy3F5VIe1Kehq69iaktdoqgc2Ebr2qusPtvJF
U4CcuL5j4DIEhKr92DrpJKMt2JHVUfqNbYzM+vwVeEQ7PDlyW36MdUMH0wcMihXCre+GAr2srBql
BlUdkrAEIKK07kFukFxcZYFVCbK8jRBHOgaFsDyPEZFgPwWu7/XWCwofUb7SAse+K6aqu9GYTX6c
5QtTOa3Tp80ExxFP3HLqgZInwqSAhWgJrF2MoVmeY61BXZaQdznwnIZYDiZFEVm4KN3NTyYdEMDU
JiS7SgkhZkUfN9g6wARvyjDUP0yDMb70SYFQCW6DbkplZSEDPoUlCt0lQS+jGqSI681x5KuRenKK
jnJdiqIFdDYnW7Nv00Np9jY4jMlcq3HU7RD71VaajWsY5GWKNzbQLAWIikseH24IUd3j5Yk5c45S
AtXgP/6lFz5LDAAyTXTpdWTX5cK+z7NkeKpr2VmY/tOsiNfnDkDZSBBLAGYevz6FGDWVgyhdST2t
j37aerqDKbL8bPjG1sqMj2CJbiJ7QhUS09dRB5ZR+vJ9lXYLtauTRBVsNdRxoOAwWxSS5uMHUdTC
bnoVFpOnjd53B1OIdZZP9XVp4m/0u1PLVqC/gKsACTp1oeOher3sE/JP4VxQWLtCS7yfRW39tnUB
7T3RXKKGCkGF1XU8iu6MhlXTUcI5s4m3ve7rz2FY+wt3/zPTBrRGaLhZlLjoJs5GMQfuuAX1mcrr
Yrw6qmmLvZlQPbUWbnCnCxKQlujcgeQ5g4epNDrkFsbcK8NmU8ShNW69Akju5W9zCrvhi2CLSXMQ
dUEBtz9+odaogzoK8W930CDBLSmjbrOa5HiyN62XeYWbl0NbIsyCL4ErRWP/qdTMPl8NRh8Jofmy
PbRam3QLG+XM27NLwANS0SFOzTsodVAmetX1SIxUmbmBlGhvYgXln4W3P82LOHXIiqiOUiQ9WTQq
zcNQzYX5Ux9iaTAE8RO6MlDtm6Lc0sg17igWOh+UQcOGOzOgyKlSE+A9URgPlpJEL8wN7mnU651n
LXFMl0J7//tTYXKfVUDmoEdCun/8hbxpiKooppnk+FidyHJDFu7Alrk8FWcmnJ/+XrolL+WSdDxK
rJY15pxUbq1EwVLOafs7OUmUheV2ZvsAMcJViX9E8XW2SY02Nrs+UgpheFOhjgPWzkjDcp94erb0
bU8qIIKjLz4uwAmAjic+AF6ec56X3CasTn4IcI75GE3O+NKGRrBX8XR/aFsl/uB7foiFhWp+0rvY
eC47bsuXp/b9qnt8r+FJqHqBCxDuLfMvGBSofnsheDwTbbHwavQm+XMQt8137iIhqC8487Xbl31m
X6MKpn1U+jIKrjozHJNVajf6k0en5kWJcwwAs7iV3UTN28PYWEOwSVDr/IEgK5hSlSLvdeKMRb2d
pl5+jZseW1TyVqrqUZGmP22vr9R17ucUFEN9Ml8uv+fpx6XRAriRToMiaNyzJdRE5lAogA1XSM1G
a452Hd3iSP2swBhZGOr0/gQvHS1ULk+gl1AgOV6tBiVkKC0NQ2laqF5VsjrZbhHl+p2t0TjbW/wX
2PDeKJc8Rc6MDNOExipVHuoHcwCwWZUj8kCYCw1q33zMIsSvMdeot5pVal/VIB62ulfGHy/P7GmY
onyGowPfkXglv7cOf6k4I4dds4IQRLWnGuCo1xvGJxS9jNvaCydSiXiJjHwqkyekZtH/pIBB15PP
ejzBMXceOdFhUsSxUj6l9oRJsgLPU9uWvt1qh9HX/AqfNk16DFQHyqAdF8mT5WQtlmRNEjyEvcdt
Jy8kVL0UcKRPMbLeaw0z0RqwAUqyBzo/5Y+8zqrHgNOFNqARhF9wbHKQ/cSN66GG/ozPY0YjCTss
qXW1VoqSTeHncXwzeLEpudhBlnC32qKCEmZLqbI2dcA0a65h+k/JGutsH+EHrbtku2jIlhVGpeEU
j58rqbICAW302v3gkya4GZf19nejHZgKtr0onAh3qHmyVxmYkmJgiDfZVNc3FPpb6AoYKOswFdaX
V8gJ4oCShS3Qqnw09AccEd5/WSE+VCtbDruWmraV3MYqxDCh0VXt8SYp99y4fSgUlnrn5THqgJfH
Pjk6GJtoTvZAvY++9WytwPeSfBiVyKfACLsCgQAHT3W0v24O//Fj+E//LX/4K17W//ovfv0jx7gm
9INm9st/3YY/cAXNfzb/Jf7a//yx47/0r/viLXtqqre35vZbMf+TR3+Rn//3+OtvzbejX1A0CJvx
Q/tWjY9vdZs074PwpOJP/v/+5h9v7z/leSze/vkn5jJZI36aj0vPn3//1uH1n3/qxJj/+PXH//17
d99S/trq25h+y/441Mm37LWe/723b3Xzzz8ly/kHtxPaUVAxSH+5X/35R//2/lu28g+dkEGohBhN
l8cguGRUBoJ//qnwt0TDjNxCoPJZqH/+Ueft378FsZCTmqsBPXTW1p///YRHn+rfn+6PrE0f8jBr
6n/+OVNJJU7CQLMI19BmeQooncfLEwXTPsuKQNl2YdzsIhxc79U0wFYDg3ClHvxtoynhFyCkr3av
+g+WPIy7iiIEJgvTqog7b+34ubOXmzFH7WrEO7QIbXXTpZP3UOsILULiPLQmZopyrPxAi1I5kKkv
wVBmQiV/vYag6kKe07ljzLtlJKVxWAEzQT6MxenHL8hiFq5a9kKBcgjaO86GXVCOjUoDXNgeRgUn
MAcutiXIAt7n6lTsEmUwb0pp0K5k2af+Qa3TcLF5aJ+wfS0eh6n4JOOd8Mua+fuL/PoF3iEy/85B
eHRKt/ReYGDQTYSLNkN6qTbqFT5Xmm3N7TzYKHr1jAMX1vHwZ0j+K5rEHN/5txxw82NR9i+4+8m3
GWW7OzKXVEO6KYseOjktPkblBClQhcfUuKZJOuI7af8WqJ0D76b5MuaVduCS232TtEoF3jmm2YfG
RpAQh82MwpKMwbSTq5brBIGH025D5RHviGKLC+EnFCE9xBx01BnBvRugWbSwib6/z8b/Rizp3qqm
rd7+IJTUf2zb7PVbw/b9PxBVuHP/skRE1DoOK1XOm3z7NZ68/42/AgqRgXYCpAA0smjfcID9dzxR
tH9wPRB3EWBKxHtRuv47nOjmPwwweiY4JnSZ+J9kZX+HE139hyCkUIAmrcC8AbT9b4ST2YFD/kPA
4geZAE2E0vTsEi4jeArwIQxW7DEgTvUYrX217haO1NmWARfPMMAINKYAbWfqNcdBK+lVTOw8lJxx
PWkfTbWWP5amLMnkzmX16A15+6JSJb9ujbyQ3azJusHtZAdz4cgeRuHFYsmfgppsGB/pzqZiOFZm
Dswlka6NzEyfg3hM0uvYMIcaJxnZuHP6DuwJrTsJl/V2iPKNpnZ27yITLH1JPUV56pMQHmyMWelu
7C1QkEHaOE9hDskSQI0hr3G5ja7LGGmulV7H9j3JGrprv6yUM8Fklo6KiaF8BU+EQEi1Za5VRZc1
MwCfU2f38FNFU9ua7Cc9e/EN1tv/nHRnBhJp/L+D1vsXOBpo9gWmgOyzrxkIhdhPY4FNdGK7poaW
b69tuPu50OWuGnQQLw87z/FZ1qIeALrfBh50Ahj3w7DttEyGiUroAjvtYIkXJdi4e5a31TtIsarR
WAtZ1AlHWIxKV1IoFYlWzdw4o+Tm6Dn94CE+2zpCXiTcxIkFeW1M1YcSVFXm1pZJaStWpzXQkHw3
jHqxTljFC0Uufd5JR+0MuD2CbRQdYJDNYVx1muGInQ6S25g53ES4YMYtTRd1cENtKDUXxVi6MSMM
izvb9/thrddJeluGkRHu/S5xUpgzrXwDD7EB5O9V46cw771HvYzbD1KbO+NVUSnY3naxMI/W0SUY
dzqmA8W2rEww0NE0arc1//+tgVrttRV45sMgaV3vphpemKTzlvFdRBt5K6eKgj55pZsjpsfR+Fj4
HY0PNClSlBEQ+dhSS69pxHQJsl+OUUdfqXDJ5UKwECvxl5UKpVIT4CN8ylBOF5amx7GCLAsj8bGV
XDyxWqjkZvlx9KTxezGoS6pE79eG+VgoeHEXpIpiQJs/HiuFM2/61OwQzVIQ4nEa21zZddvcaLiy
PUQN3nhQmqRVbanynRRLxQaOUvUBJY1pXyEnn3BjlNobQwty/OwrZJi1KFoPsQ4u5vJGmgWK91mh
8kvFm2WkUmQ8flIbk7oYN2N/NWZSv0sjJ+7Q4cIjlIBZPMK57/PN5RHPTQ5dDfjVostAa1U7HrIN
cK9qxg4VWfbYo5FY9punpln3dSwqP3Mpr2NJUMpBskeDwZERpcaVbKUh5fy5Ecpfq07yxkM5hXHq
9mg8GChYp91LCIoBnkvY1eru8hPPDjMxR8JeCMk4LGQIOzPA0jR2TeTpfE02x2OpoXnpakbGZr88
zElMEwhQQEeAHhCnowV0PC9jh4xkMoFSm3SkhHDbajaohj+V0tQ8JCoX4KIYmoXwfUJs5N3YE8BT
cHERGjez72/QRZLUNpVcGZg2JDNvnKKd4ZSCPZW3xRe9GKfJ7WvL14AuD0m3q7Em5Uwxtej58vuf
mWYED4T0gmiAAcw4fn997IRtbi65Gtn4asB7ehuEU7i9PMpJe0u8sYBvwkFTNWSkZ4Wp1EhAeBsF
qL2pkw+JGeebOEaNYhVonhW7oa/rX7t+SA6eCl8BwTkIr12cBj/oKYR3eWLjONlCkEL6AHnryw93
dgrI3Ljo0QEEM3I8BWOOo2SgYRVXJkGzNjAuPZDi+L8/iugj0N2CKC8Os+NRCr/CbsypJNePlObB
yvvUpXutfbr8LvN6B/Ms8H3sGrSxxEX1eBQLzqIyDcyzogXpVjLreAdYMt17pTbdDWbs7zW9xRc3
tby/6hBHZYhfb1KznETsV/JO6mK0ZgQ3eLZfVSzmDbTNcYdA8RnRuzyIQ5f1Jn2I9NFZI9mU3yK9
JH22RuG/2xf+Erj9BOMoHgGCI5gfUVHmOY5fvvZLudVtcdj0obZCdi9ZVxG46jA2o0ep7RNo7o2/
q1sN+UKrqK4hmbX7WDGH9ZRYzZWS9JysPiYJDfDgpdaN2Emz44kdxjPSTAVqMofRoHiPFGto+0h6
V8p9zA3xgw+wVAA3pu7GTpSiWth15xYD56AIbCRRJ8fMkA2hlmkK0FIb4esShMS1jqfB9wzlEPC5
Wr0O8b68hcQ8fr68DM9EVVS0yDSofIua92wxOH4rp0YOrkZDV3mdVNgaKzA1qVboVQhy14R8gF7W
Qiw7MyoLkFIwZWii6rzViRNA1SUD2m+lnIau3Jf+l75LS2VTaT14JQPOOvXpbloyNTqpCvNRwSpR
wsEZHq8WbRZBKlhifWuWeFmMk26vI2ALzd40s/LKz3LPgKwtF9IGoIVyhY+I1l1paSv9HJtRktw+
hY20LztZ/hmCbfb3mIvZysqPcahetWA1AFo44/QdLbJJ3TttWXsoKQFwpCOllwl4d2/qt0pi28+2
r6edi1913e4VvTXGQ62mwI6GdKqzVa2ZVX5dx2NtbMecth4R3xnXJY43L6o9aHjqSirqdkHSOjjt
5CBr2iwyW7exWlR1BycJINIMsVO549AaaMWm/ZIJ1QnxTsykJSQp2MeC1jQ7jjRHSlpDntjCjtpc
e37fb9Bm6DQy2TwACJm1qyiN5TUGmP0NFqz5tTMO8p3jRPp+jNEhtce2OESB5tyVjazed1rPBfPy
4j5zXggeK8AxQBEwJmaRfFQNv8466EOqnJmvtH571FrKbqHPfSaeAgbnpBAKHYD3Z4mJ7lTDyNcn
8QoKrhrwlVBU7E3Au7jZh2vby8cbeL2aubaxfF2FsSUvXPfOvieYP8qnyA/j03YcTps+bsNxpJ1g
RpLyWVHHehWhlLsA+TuXmXKVQmkAADyxak6E4gKXytybKScUhrnVkz4HQtQideXp6XY0WhR6xrRw
DrkuqztDrcKtXQ7hg1pPzqEIY1xz0rHKPqLYAbFGRl3RUQLdd8dosUt7Gk/Z5FgO0rFQCS/ybEJG
R47DJuZwxUOHMwIxBhTo5ehTkff+3TQ6Cu2f6NPQyObC2XqCRgCFTJoqEndGpug8O9bpuDtOHuBe
DRnO2Ceqb9xnoDIP8ugbe2dCDNsKO/OnKSEpBAW+BkIc9XdV3uZrIwvKpYLv6crgcei9c4qJ9Pz9
cX/pqozK6KlYbZE0Ska1TnOwWukI1vHyPjuh/oi3Rr1UBFc6RYTX4wUY1GrRWz0Oy0OgNhst7jFc
rEbkC5WyU3cp7r0PPRf+LzB5wINUUY93JmbKa5i3ub5NUIvYoBGIe3MdGWm/GqLgu2pN1g7XWJ0e
mW4vbNnTyy7P+371pJcPxWJ26vVxmOZNQ3mg7/PvOoz2wk1kqVmFxhA3C5NzetbRNBL9CyA3sEfm
/VY/1XNJGZmbCQGb+3aqkhCelvZSjrL5EuZCGgGDmu8LX0TM+HEOQ3lfBAOwUShVn2RYKWW3aoDW
lDnBi0VHd0v7leisxnK2SsYY9SoQpMpK4kolXB31zNVqu0NUcQjhuhlmsQDzPjfl3KApdlJeYHfM
Tt5Mywegp6QXQ46Kql8OFKGkoq9ytw8HbyGfOrcgdWo/uoqAGMo05mwbaoFJXcBh0tVM0h7bfoB0
q0VDSbbhyIET73NVQqRcyJz1ez/0kIBIU3rhuFPaTbWilz0k+Azq4c4yp2D4jMcWOpXwDZvo3ikx
K94i04GX2WiYgbK//O3OBC/aTJRgKI7QlpyL2aSSj1BRy7P/P+rOo0tOpd3Sf6i5C2+mmMxyKis/
YcniIQhMAL++H/TddVuVVauyNehBT4+OFAmEeWO/23izoR4wxCwvOn/FBBSTnWMn7fqdmU4l3iqm
fU5M9fIoY68A5vgDmfPiTo6y0tgkqAQ95smHsR6ZlGAfx7IZCerW5kJ7GIN6uJFl5ji/dEtt75fZ
KGX89uO/cgPlRyD7gRjB/Yiz5vlmsjpVuogZ3dhkt8V7mCQOaEvmoXhyPviDHC7mzeeqoFtjQizb
/FmgGiFj21jLD70alqh0yCG4SAW2em//slfejkOaGRAZnlRwP08mVbEKvXazjGDEzNi+TAq+yGHo
TONdMWvDdlQikFmyFP18mQarVVwKLhfiw9u/4ZUNfVdfgVxDrXkpd1u1FO9hr8hAru0+ZIKQn7Jm
5+4jryxW19yZKbAavX0aPv8ErU/mlo+7cai8IBOhA5snosz0mlDr3OVM9fLqYNxKQRyQPBM3ejJY
4wYj3AWIDd3c4YBc+t/GtvmsMNz4+M8vD4CTt4aZB2d0cPIBKxzzHSPbVxb+ipc5ZHzyvuriDPj8
wiyE05AeMbJcYEOalae3G68u5tXGvptK3C1CKTb1MZ/mwbosim746mJda16SZxbEa23Uu7CgFGGm
ZT9NNU0I2cf6mz8Z4Gm4SPxuiow8Ot0tpoh/zNrTNM0ChzF8JZ/+/eWAd6CN4RfD3Nxn/1+lAqii
469knoc1FPSkGIM1RPxln9nc9o95ci6BEoIXwrymK++cVGZ10wN7ZIyiQbSJhl3BXZiD8cHqcu+G
OnY4cxKY+1F+OiCgGZ9hjzdFlPP8sfq80gaKYS3kHtCGYum1T6ZJUJG1DdMxk0sWFoSj3NAPrKKs
xlB1xMyvDAtlmbGoiu1yUiginMpvLtzBzw69L80w4Hp82WnWjR2MRAaU4yDPFNuvrHMXAhoEa+Yq
ooOTqWpu3WIIL9XCjssS11JZXGir/q/E5n2m0iXljNk1brhtPH85+Si1yam520Kcdq7k5uToPeSY
vD2zXlvgDk17zJrBbl8caBu57bbCaJg4kzSI5eJiGiICazdAaQja/ffBMILbjVzo8Lmnrb1lc/RG
1qsWClJSbwpVyMtuAEuyuyw4U+y/9o1Y4nhpsqFwMJx8I6zUYDwitQk3xydDwZDDZT029sPbD/RK
/QhrDoY7erI/zZnn36gillQi3GcCF94YUerLQ7eNedQOj8uAd+dc/Kt9G1pbmMS4UcPG+RNP8XxE
BxW+gBGN6ScX2rCyF3HnjNpyZoa/nBWQD7GbgsD/59J6st8YBmqrdeAkmyc8cnXNS8kihU6TGF6e
Hd9+hy+/1J4yt9Ne4AdzwpxsAlOJPaAGYSvaBRQxRLs+zJCPnNnbXqk6QfCIvwRfZbJDE3r+4qoV
b5cu3VOc5kH7IfGtDZH6ZVckJKuLqbSLcChr+ahXWXmrmry/dkocrICbEZxlxLtVpYtIRE4/KtUG
Tws0jne2uZUfB71Nzwk5Xnn9EMdpyiNq3xscJ6VePXdW0QRMq4H4mrDHNRil2qgC2rGp+eXt1/9y
CoMW4BCJUSEVORTi5+/FdlIwEQOEZNA9PBZaOn2r5jZRa8llP/pk9lT4anTCt4d9pZJ8Pu7JM6L0
mpYOK96IHNI0caT1rRQCP2aSFmLPb5z3NT3RY4nVO+Ko0b0L5upbUwUbYiyEZYd5RHG/Vqr79vbv
4pzjgZ8fSvywvbXEDQXqw6nGv3FXWsoBxt+unvfiYVg3Tfugi62ur3CDcsqnrZ1JFzKzzPhNjHAh
I1mkLpRk0s3EgyPmFm9Lqem3rYvJ7qHMJ7xvQHH9J9p8rn3Bh6+9Y5Fl5sfSkStWKd4i6VbPmFFS
GQdOEsA1XqNO3wwzpCzJrdAXaalFPhkFlNBDIKurGddDJ6adRQQFfGQ0as62GWU8LpXF5UC5+q/B
6ZzHKeBeFW1KTQ+AVKUZtplsf8ydUQzX4+Tsaa2OsCuieKzFifiVK2m0iul9U3sgnpy1e+N27Ewi
m2CErJ8sF5FzAqWLbPQs3fB1IOZUXIMd9muERAcvsWqr1I/FJCIQVeG0SP5i4NxAbhld8qjGlZoJ
gdIDLBX1S+o1vJJhGfuVpAh9GpJMVqkXrnNaTok+TZRVejesnxyKhcfUmNpQLZ7VH63cHjM2pc4W
0ThY5goFdQ4elIGIOMn7rrOiYabmN3yFmbMvuEyH+jjjed61pvXFI3335zCI2owXZ7avsnTuMD10
5vnYipasbEMXXghGKCk9SLiFCDyM24/emsQnF9FgUUorclDnmSjpFq6CJhVrKJU1BKTsWl5zcNoS
o2WzlKMNsUDaQWgYqf+IbB4sFYcIoY6Fn9ukqxDlYB1zWdSPDdYJnweIGp+XtXmw+qm8lIUrjcRP
G/mrH0zjRzX33ac00LZ7DDW7Cint6MBrXKACkhlQ9reCjkITtyby98jW5m64Si2ujlFjug0N8iwb
3xvz5I1h7Q3Gx5boMs791mPueKUIlojcEGGQraeq69SdHZg+WObWoTQQ6RJFrNYH10i1b7p0V7ga
hq99GovV/1EKaaPK9bP8yWr3rve6DDhe6Kmy3ciulPd1bX1PYgvVbfee2x4JmEAMpEZ3axO9KJrP
fV9jDV2lZTtHnp+NRshMz1C9OG76hD7cNMl8yowbRVhKHZaLPt7Oa1F/r8pG3da2N36v5NqVl54y
yssedXG4tYvL/DSM4akry9wIe1kUTggeu7KhW4txjRZSeonjTibh5FYn8oNrLLqb5IFO2IULE6TD
MStFEEMse96G9ljArla9SL/Zy6Zhe06A0hplW0qbhvnXYD8k8uOCt58bBt7mPDmzBg9zaz0Jmuop
vMftxZf1sZzK+Wc7lDBG+sFAwyx07B07owUGAegSH+umbLu47gdcJTQald8nj9RTUmYLOUUCL/st
GhpMUY5EbhOEJRRWWMmCrKO5LvSetJ0+gFN/oc1Ota/DldgeOXRF2Birdb2mdNZ3stj8uzK89r0x
cd9EVeyoKcL4S12hsvG8eDNzhZJZNcWvLjAUQUy6ln5226y7aXFRUFCl0uCr3rXzZxv1CVvEBuAd
gm4hLQRbw3uh4LrnRHowNXda3XR2pAFDvtdRWHyedphikq4xQJRoO7J1RrPO45xU8496r4jznnNn
uNsMZ0WvvTnmF2/O0/uCXRvL/aGYHgEEtodgzWrU29BE1rDoN2s9QlHgxEZ7aM9XvW8Xgk8uDVJK
jTa4a4eu/jEORj7HqtxU4ogSWXBWaOphk4XzvZ/r4U5X6NVCYc/6d9VPtbe7mVU6yPhuJT9wUpF/
XVS/J+non9ZSNwlSt4fsATYXQcBa4Qwu0VrK4RULX9/CrttcOzbpyzwq/N1FZCzzUka4p3hX+HiO
MrZ7G/n1NKZu7Nhzr65TbWqWWC+L+n1mqd4/gnLZ7w1zZNdz+6p81P0+/86VDRA9TW3/G1ym6lOx
TuOTbc7LdoH3sYlc2gPa3J04xk/4yad/tp+GXZ2NQnruVIQkHJD26lta+rtDoPsJGbFVPbnWVn9m
8w78Gx3jTtLWhOh+jG5a5RckwvRwEdUKT3d06w9+TZTDIWWZLvduVpAlu8JwM++MuW2Hg2YqvFF6
3cKWF/8ITDXLhS5ICJukuSE6Wd4QU+rfqGzR8MTMeqQ20rAxENja3XBfa0pchKFooV4uusn8Bh7c
kk5bquw6ldXQXE2lScJHinttXAaFcTvWiMnD0bEG48IkOoetwkqru2GCKhbDJIITRvaaPYY52GQJ
eYitM0a25b2bCOVxQ+QMC91VbcU8gaAQfJkXOkhPTd+nj/RBU4uHxjXpkPuj0SWetPIPyt+keUxh
78gSu8eax7zKFGtt1ST9TLY0jGgnvxAmbXOs9OKO2bdeZP6m3Q4uROUom1r3e597zcifmf2dIfj5
iTHl+YUz5kBqPjOGmM7F6Mdwy+WmjjoOTo8Vvl7FgW2goILwWozXmt6a63CuvfRHxgb7cePi/tPW
PDyuO6wxaDu6yrwfXbMrI5sgdzPhWOrdsKW7VERtUEOqG0ZHg8ayOZt/bJTtfza9/Wk0l4MjpG/h
3S+GQS920dOa/9z2OWYvqUdMPPp7LRa61t1lqx0UUbE4o34kb1ZlF5MxB59n05+Ky7KXyzufKUCe
eV53wW3dGk3cmGMTkPq2E4YGp7Xv0NGvpMEj6VZhBv+N5Dehb25YVduE+abh+A308LFPD72tFWXo
5YCeGCn69XSTFl7w05Ge+gKKadd0slLvKfC3cg5rWdaovvueSGbLqU2YDsHAjJ5tXOUMR1nf1qXm
rMyp8zTSFRa9CF1vcYyw1Hy22nQKTBG7QWneusMU3GnlOD6KNM9vXXyR7/Lc8NarFivz9+Zq4ZTT
WMbyKFsZZOEylzZ+NDM8xqhch/UrBZ8vQoEvUhmnuuKQ0I2imkPRLyvOas48PGRrbX6per1il9rW
yo6ryfVua1JKosCeFN3sXI8RQQW/y8HVvk0mPU19W3MH7iMBfpHBoYkzb5u1B7OgSDpY1moQ2y0V
IVemBrkFPZZ58OhN94/uoC9l7IzmnD2yPnLcB8cs7aLOYScKq0zzv6i1yusrInPa+rombXTGc3da
y2tcRyQ8lVqvJREqdVldVrjYvJswkTMi4fWTE2kUEX1owi6Q7xzc5ghS6ZuqSXqnJuCvn/p2PJra
OvlHz2wLcbX4ZWWCA5YyO2ip7pTHYJY2pKdpHcNAm5YPtdTKJ+K5ApK16CfU2HdqthN62G190Duc
3QmLcmYS6oyKnIJ+DLIqWZyyWuNpDqpPMKIwdkiDTv/oNF723umWxrwy0T5edYtnbLFTieYwVgEs
8JGpci+9KpewTv3yglhFVV75ZPi+a4HJaFNhvFWHMDamNlZYUI/hvHj1lAzu4O0UtD6AMVNsy0Vb
+ZRoVoBwJVwdzbupFt1oEq8m2PKm7kj3DimmJuqVXAuySBG692g0nvIPHXXxz3keM++wLXVWk0rl
mO2FOTnwmNvOz3/PXpny26hO3pHEo986qbntg0NkiHPlmz84LpePLCZnId9yrR86SzlgI6K5FwaS
iUthpvKLLoL2Dm52lSaNrvpjp+YK3gLBi1M4CANNTEY1n8gpo4tOPwABmj2Nc+QIfW1u5DZpWbLp
qSETMS5knbpdOcS2ogoI9dUxt0M9rN5wkG5ToRmFk+awwqaKLQmF10ToyUr1L9J2ieQuOXHCaqrZ
9m2Vbx/hyve3Dsx16yLfVgTS5DdUzUOl8kokvl6nM17Cc9+HqdFjfgONwV4x+V/5+/8r22SFRyls
ns6hmgqpCrFmG2eS3ei4DOYZhPOVljOQBn50u6IAWsupO0FVo5idTcUZsDoCFvL4c8pt7nZrDlHK
N1Leg+8AOCv9+yAneZXr83BViyX95SL5+XdUB+tX3bNpOu6U0L259ReKvMLsamUjM5qaZn4UWjX8
8qo2xafDJinmzD36tVv07gJBIwTri1N6h2OllNPWyINzFQuJQhhiNZTD71YznZC2t3nm3v4KbQ3h
184Jgyi1U3RP4FJsvsxK2MBItkubmJtey0GpbQEplPXyM83J8XOdli3QaPoPleaLu34N7GRyzJkc
jA3TjDwNRB/WGslOFa5m9pk38hrQgtHiDudCR8Hl6fnbh6Kpd+6AReFKFhYEqpwLabCUItpmX7sn
QUyPprZbz8zAlw1LGKNYW+MFxbD01Z+P6mWcjqwoRrW66VpbDIxQqrHEOJXchMPgIfgtfGvaor5b
znnmvRybyb/zVD2doDjaF8/HNgkcqfyWseVWrlddpfwLEsqGL4PZfqMMTu+XBnBg0LR/llg4mJ3D
76BDRlObvuDzgZdCI2dNORQympquuO80V5ae9skG6JmH7Vp/phlennnT+/d7jhtBfYWBQ2sWYirm
Es8H1aQR1Nv2hwNcWleIWLgZbBQ/nVPkN/zB2WCVlyghGwtiO9rRMCVAWU4G1Itp6QVUyEHrukM3
Il/ObLKot4UakzPNTY3YW2xOSp/7t82FpOdOA5Uzfwz0vj1skHSvjGWCm2QXQR4p06Yq/tdtAEo0
qCtQPHA1ThjPf6MqZ1/k5pJRhAg3VBUAud7d5KV10Hvj59tj7V/15AMwyfaJvvMIX4TcK02vm6X1
oEDNXXdD/KDULkpbC9zEynEFjMbAzj5N26JlgEcYNYX4yuB7+vaPeCm0Ab5B/0EDk2w0rhM73P3X
Jgu3znGznVJipuvYXCHKdP1I5oX91BhSPWp9b3xd0nmr45ZjB7tky6SwQlvh/9Q0PTjnMf4Kzuoj
vaZVQKY1ZOY/IYl//Z7C8jXxR7Iwl9JM+nqzkQBRYIit8h+avAPUbnJxzLreD9FernE9Wf2hn9L5
Qpbl/GUG/0smMaTx2y/q5XLZfxctJ0hQKFpOOdbSXAJrHZkZZd3U8bJBafBIU0+yzNcu6q0/xzd8
uRlBaaXPsHsF7Wyrk+8yarPeMxHplbfK/7TSngqLcRwqqof9SpCtVNdlBbxoEdH5ry4r3ERg+qAM
2DXStA73l/HXR3CnsrREukJtVas8Svz7yfAgf+ifXykzjwWHKAap5AtmneuWm7FTDXN7s99XUKjv
JcGgB8Jwhku/dtdzCpyXOxAnCg0wFgoMZQ7d549VgUtomsORNvUyu3MwZIvbsvUie4Rk9vazvTIU
1gMWCs9dw4YRyPOh5saUxogvPiSgaYu3cdgjykEEtz5dzjSkXuEIMAKThfr2j1Hk/lv++lqZh9Zs
znUO6SVvrt2pFZ8Q8tSCXmJLWsecLSpMyZ2+aQJNv1Cb+duciy6GVKlHYgQwnjwM6GwJqbKftC0B
okkP7mRjWQFEq64Iqjnnjf7q6zEtXLA4aBFHnJR2c7DA/cxYTYBV5S86RvO10SnjgLvcdvn2l3i5
o9CM5luTgchW51FJPn89M/q4Cg/NPKI5rTd3En8ZH6/CfvlZ5rJFku3O9Rdym0s8WBcbD0Yc/dBr
9/iXjIncZN9EfgMLLLZoWZgPIg+y4OLt3/iHEPHsLIAmgW0tZo0UoMi1Tn6jNepDWutbHm20A9dP
WbFgIKiQbwRRDVy9xJk2r/XRNdpcHcfFxLkHAtEARbjy0ngh92/B7MKVtCrY4g+96DtUfvhRKcrJ
DvI4nR/tFrNnUx7mqh/JUrPTwgxNBEkiXDC3UleNY8l3U1MMFdlE2ZIMmZ4vl9qU6vQctGpZb4fF
nMwzC+XEDQHNMrjezqFBPL0X3qd7TZo2XFe7lKqLsu6oNMwA4lr3q69gD1YXb/5ETgmAoVfF1WrX
4sCZuid5Imd8h7BnWXHr68hOJ3Peexomr7S+1vQXnqyiXH8Q5g5aWAb21kXuyKcPqb6mr2XTmUAM
5I3jO7cU+UA3scif3v6o+w598k2xqeG59khf7GhPysmeTJiKejNH6c9Fj9hjLxJyVWe4kC8vEnv+
Jla3GKv4VJG7zvzv1c+b8guDRMmonFJxUzZTsByHdh1yUlZseSw2X9s+rDJtwbaLtrmQfokJSzGJ
Lp4FHc0ob51Ai7NlRIkN0pHiJOEv5XaGyfTybSB6gyBLnxKLIrJun/9MF2zbWGjjRXRulmM2DbS3
uOAl//rOWehsgz6qrn0lnRxcYCJOyWIFRMq9DBAcwkA0bySjnpm1+0t9/m1hheyukXtwwn5hef40
Gv/dHDC1jpQQeUyApRFiPrQkazO23bHMFmIRpEGI4bDYw5V0iso5vP2kL+oDZAK8TyTZkJ/IrTuZ
XUpvZ6vf+AW22WmHwSbtxUNpdkN3NpuB8Ebi2jUjOJr0Be/fHvpFKcTQwe6tw6jonE8lAoR4yEkv
NPqpqt8ihfLk3Z4s8simYzzgRdREb4/3ytTZb6E4L2FdxvX85GWnrHLotIAto6j0y6W2f65o7M98
0T9MuuefdBdtcxPatZl7Rf78k6bchMd6nbEBdRvnU+VL1OV5sCP7kqohT8qhyqp4ILVohjA6tXOy
IR1dBUwwBbYEAaOz5ruuGKYfmm3UY2jTQLz2JrubLugs1J9gkyzfUy2f2Ae6AVR9MNX2CH/NvK09
b/QOpiq8CRuYzhpCcGfvKw5igZZMVTXb8caaclk8GikLvT40oG2O10133SrwWMAGWKfH32raE8HV
ZfrLr61+vkA142aHRi1WkNCHTVHxwhKu40qDFBCPNslnCcBzY8dBlWX2gYN+wdCWk+qTmaKrjqUQ
5gN3EtW974B/1uvFrDZY5ss89gm064VryrDURtiKkcC6as6Gzxt0LCPOMT9e4jLPEZgWLrj9cay2
gIpis7o7TUu9EWtb0k1ifFfchwyilUXs9Sh+BMhf0ovcRArzRdBqvnQ8MRbEQ+Wb/M9u8f/C+UT8
/+WihKT1rzX2wu/k8sev3UDpmd/J/jf+20BptzXB9EHXda7AsFx3a5//NlAy7f9imRBJhMyPYgql
0v84nrjefyElhvQJNQoFB7vT/zieuNZ/oU6FC87fMdHLuf/kePIcmXLQhMD84YYI/x++F3vC85W6
yhX/t6mbEwKw7mTXZcla9sux95chRjRXR7UuzrHZn+95+5i7WtzEzoVgEOCwE7hucp08TXMxJNIb
im+zIvzOUMZD6/vz/az0c3Sj5/Xxf4ZDdIGaEbcZBB8nm9FISGBXWf2QtJRzx8GGO8fVqKa/Ktwz
G9+rQ+GbsDO0sT59kT8/1XTyjQoii6HpS+gFeyOG8AgiMTq7+s+K+7/UC//3c5HfyQFte1jUnrxG
cg46eJrdgMuCrG5zDpJjUdXW176smqdRU24sa/Q/dFsn+c6Gh3dm/Nc+426/RUani3v/HzLVX1cl
9Japi/E5bpu0c6/FXoX4leTU3KYSmoR2LoHu1fF2EBu3391a7OR5g1QJ04RNk2xp2j/6W9+/cxdr
vtaV718HZJ/8tYrv/3Na/S3Hfn04UCVyMNAUWCcnZU/xpxzUtonwNC+mfd/Ho+hMVKC+c6ECv774
9/Egn3G9RR3Hyt9/z1+vc1gFYYJABMnqL+5hzFzjXld18K4xs/5Omda5DK/TuQpMjk8zuPm+A6EX
PVn5teNPm10tMmnLzb6nq10ehp2CUcMy+fL2o50AYwjdTsY6KbACOGlla/UymaAFXFZcq+F0YwmL
HJCAuSybbqHE0Vjulgcf8sOtUIt9k4o0MM981NcemgkLYXdXiiDMfP6SVbnOQE78kDXAc371NLSS
QV5cz1Ovvr/90Pv8+D810J9nhiXOFZFNf3cSOHlmimqROVveJ1iNwV8oUP06m7E84TRXB/gAqx8Z
f7FJ8owe9ttDP6+o96G5FVB74V4AV4fUi+dPKYwq6Nc+a5LmY5Fot7YZTZ+147TG54KRXwy0OyWg
p+CCgP0Ht7PnA2X2OGmp5udJpfC+71hH0Zh6fR55HrkETZB5l/AWrUSr5+GzGOvp+PaDvnjHuAGQ
aBrsVyEAxdMomLkgOVzrYPrZ9VxcgyvoFyDbyw3RhETKZ8ZPBVPwMoOBdWbve+XBOSxB3JhLPofx
Ps/+WqxTbbc4f+aIx+tWXjAIREcollcr6sG4wGAbcydtPvZzC9SRpf2ZveLl8LtXOCAVRxqH6KkZ
SB9UAYXpkCcDPI2DmVkbbWmMei2Be0Vi1q4R+dbqYAk2jv5FR3lxDlt++eaJZ0MvyPHDzQUblucv
YKhbyHBjL5IFj/+ImJ+fhQ3tsnfz9mjgBRSTzhgclKGfk0C9PjDS0P3Ohlbo5M2LYsoMtxMicUuj
OSDqDZJKq9vjhlj1Nisn+8Oyzo9+Tm/67bm2P9Gz9WzQygA9Bh6k4fLC0VtfcUmD7Ajtp/SHWFvw
lNJ9rKDoZ4Jh09YPRbedU/C+8rSkubCGwe859E7Z4MqFXzLDbEzafsluVB44h8E150vRBF60wAmF
Uzb4T23gnMs7ezky9adPdYhJHwjAKdJnKeUtg66axGpgD6SV1n3J9OqjWG3rwp9s6xLr4Hd1hrfc
26/59NgluYDmN9+VYC+PvtHJxFJQh+uOIyFxetJlS4XmSd8c6xoN1IOBPfnl28Od+CWwe+yHLcDZ
fiDYZF2djAfcZQZ9OWgxF63t21wUNM7MfITwAF/mwl8gqaWalxWhmMv8hiza4p2nadb3cfJl0hd1
FYJ82ZdCieG9Zsv5Aj6KOrPbvJh6ewfV1DlGDJyjuDI8X2zVWsi8JJc1dgV8MW3mMmlzjbxw7bq8
0JZ8jtiLxuOZNwN+czrlaYXST/hTc1Flvmgg+2k/ZsSrxKm3tE2kO7Pcvhr09uvfdjU2/S2Muna5
aWi66tfZWJRWAgFlc4+zk1v1UWzKLI8L/OT6aSi6TTrhlgHvxfqUmsXXKZ10jCeIrDae0nxqgsiW
g4CZ0ncOTdSlzYcLxJSt83U216690DPI5Tjkr1Ibw7LDxDlpvDrdrvzcauqLyTJ0fCRMQSodds51
c2spy/+G+XzjfiKsJs/ewemUIk47ay2iCmdh6IHaOH7XF5cIey3P5o/biotpBAoAh7ZlqhdIjnuA
BWuZqignphMOrVlVdrJYmFjDC+/S+97KkTI0HcXhoQ2MVX8/+cr+VYkOtg+R1p8h3bQy8vFYcCKY
R9kHLkjEk0H48+NuFooeIaTu9n7LcVm51PI+0GNRN0RFDZvQbno2AShQYzN8C+zZwl7KkXieBZQV
l31WenS1txnR3Obl62dE+fqD7GljhJLM1K94a/TzVSY1opPnRXq3i08TNFbchZpwhXsjjlWQCrjZ
5BYKukeW1sXQeYlw02f+X3Sz5k4SW/EDGlAEfttZJEZie9r40Z/ksAcN4ncWaaPMlstyKJdvi9/O
t1PnueoAmJPOd/O87GTgSeTTAbK3oUWrIUDTuTdosI8K58bYoDbm/HtQcUiMu223vPtN73Bsj6bE
TfGSztY4RTx3AWcCIhA6Yr9ArZlKkoeBoXI4XblOFm6e6VpCxmugHaXjjNnB2DR6X61ZNHbkjCtU
XJlm7q2Hl6AduXLsi1jAEi8TIvskeY3KxBmxz3PfPCh38aqrwi7pH+TaOhw49C0CqSnqaCM3RP3E
xpp3VaIPq7qm3TEh3u/LbLx0MTqco8nokRbVlLXTZWB0xPaZq0h/BYGmIA+St4AbSCVVAgE3CyIi
h+b3Fqh2GhaoYfK4UeghIWxoaUOM4tx9qivbLBJbjgZhRexm7cFG6/bearOCzyBHcP91SMeDtRVj
94hTt1bHxmhiE6WjTUjIZFmaa33diubYmOXo343d5s+XpBoNt0rBYr/uKbeeFteCQ5B3dNETfdVT
/0mMrbwRGwaNBCx5HSNItdL3KefJQPGwAtu1eWHR3VwNyKntVHbHybHTe7uWQ3NBBVF2sIiRxEV6
P/QUwo2Abtly7EG9IdOOA6bWyw+EIqUfOc/25MBcR/hkBWlwPy0pOdIIL1wYrjXSoMgV5gQhO1u7
7242cEZRoWp26KlgLQjXKPv5PjfSUn8wc4StCSBH/WCbaGyOVqeLA+4MbZPUhexGXoc+BfercPvg
notPQGDHUFjinfK85akTplFdBY0+3RTSIFfCXKv2x1IVFT3cZcI82vG79LItFsykF0o2Qn4KkrFg
DpomkuBaNwDpHBqB0LTR6cRt0Exr0nS1o0JuHMhtWzbzn+Vo6luSbb75TqvtLoiLLcgvZuxSgnDc
fP1ulGWUlkNxn+eyx5grdXJ0Gw6Xp7xB/BDpNX2HiOaOIT9lWuHmIVaO7Ux7Sozwh3tvzO8mYRQk
RMtc5FdIOcR42XWKZZ53JFEf8JHthigza6UOzioMnY5H4NxOJNWuH6q5smdKEKLIjuUI/+YRkr0z
x3atY0FA+CNBaPqcTmHhckVOCndnSrvYXIRLCesnGi2xPY0Qr/bUNGM5bNWgtSE6gck89FLp0JLA
knEhbYMtDYWXC/3SxF/hrl0FFmQQ6TLrbtLt6aOnS0+/yPRJIWnK8vepv7qfcZHmhjW3w/AnOyvF
kKyGq+jOAMRhvlQiQN832UWMz4Xd05IlwRUHppb0m7nRjAVZYCE2zh2lmshdi/ZDlaXOmhQpxtSu
LFs0XH2+TqHfjB54QO83TwvWD2ygq2s8eW2b/RiCGWEABSK4mSuxba9W6slLWF/delmxzrMDpmFr
ddygSg6XNllhB4W2mjMdMQPHkV9kv5qs6tGB4Lef7aZz3oeAftoYm8ogfc301xQpYAN/JGqcbZpC
Ua/HZRjbK5eeIy2gLh2fIGGXyBlzTV1vAzELO/e5HtgGlmw7YjpTo+7rPO2zHLbtN+7bS5kYJfTH
i2lL/WgYkIHACcwF8qpVIg0GQGqKA1OKbSlD8/huC6QaQlOl2i8jd8aHBr8YcQk1VSQO2WAcqYbQ
GzzsSgPun6abV/Zm2XNcVHRlYwv2bH9Iy5SFoQYLHirVGSfRzn6baX+gMSW8VzozDH2rxcG1mcln
yAqKDtbHan5XOU4Xej4E350cccshX1oILelc9wd8OKEvL11jI44Niu07TFDih3AErej5umrrwOo9
9643+xX6XefOTuLplZ/zh6sYubmqLY2afLjKu+5nZlNWJJbXeQT5ecP7kXzDb1NW51eDk7d6vOcW
0XLngP/uzDVmYtr8v9k7jyW5kS5Lv0uvG23QYjEbBEKmJlMwuYExkyS0cAGHePr5oua3mWa1WZf1
fja0MhYzQwBwv37vOd/xizt2QXDRjVmjD/jnCke6cMYYKqSL7g9KBzYpYsw1/lPwLvZtpUWg9vUq
1Z3vVNtzES3ivV21PaUl2anyK66hPCEsEuzrLiqc4qc1wVo/WlPslC+d3JqHAXUZ+YKYYVRqoVKm
HrXa5nMlVeksw2IK93mYe90Ri1vyvHJb+2T02UGQon9h/diaRmYyNM1nntcCKxG+AxT4cdjMlwF7
M3WuR+lDep4g5ZgS7maNpqk9d/6i2sO8ES1pa2d5n8fVPY3MTxHK+1Dzdi0XvMvGte+tvXHi4qVY
InMAWbaO+7nMnV+5tmfUsJYe54zmWvK44M8qT1tkHJpQTK0XJHylzYCnj9Y2o2KKLwQCanu3Sbt4
Gv2Wq6ViR3IPwUdx7kgIUOrQTnDv0016SbFnRFVPO791+uLohMRrZ4vveeON5ai+YpE1WEoCIuJ3
3bKwerWh7P2TgPHR7xMeaDt1N7OWB3cqxvUiijZ5nYcRrFb8QTXpe3ewSKqBrYo2lactj99ol7tg
Gd8Yz1avPXrvglCBgVGXHiNVg5DwlxfLnoa9b6r4ud/wQmSJyBlkl9TfP2cKURpCYek+95YpntcZ
wxIFftu9EWk4jz8ZjTvHxNebR7besnR3Pe5THB/JXGD0bN2lobothL5VW1nfTloF44MJpLjUeWzG
wxj1I6uYNXrzeYvnGlB+t3anzepCaPkNPSNcdiQKIkw3YQ93gKCjXYj0AefWLKDtAiFq5aHMtdXd
S2Ob8hBbqmRuGSozncZZIPggJxmjEByv2UsX4ZOD247xRhhRN8MTowE3v7dFgM1zKXsZ31Dy6upU
SxCOKWM5nG2bG+sfyQpgM/Vz0+NYkm17w5zRVsemkB2VTZwXJ+ImPFxqaiTgc15K72TN3sC2PquG
zFB8fx+WNzmfI9DAq+42D3dbhdU4m6ceJYhB1YPtnNHLMz6rak1DrL4WAhH0U+lmV6jEeZ7J4Fmi
qTtEgZjvLQH+JV1kzA0bJWJO0sAnYjIt3TLhF9qburKOqXJ3rm5is1/WPJ5op471Uw1KDz+ocJDr
KzbG04gHlBgCXGHWrl/d+Keu/Gjl9lyXT6v0J0WtK1j5In/WBJCOa71cfU9ESztlJaqTLgbk7cJY
Nhb1Npp1NncuXHF5lWx4fVX/MA3NoKPCyY/bc0r6u6rNE0yCY1R56WC89q2mw9KD1ZA8oVWMw5BO
1eyeYQxoyk6k9znlpOMLvIwImFItu2hJ/ViI5GCpmAQ1t25wufbJInoK4V7W5xhOwNFWSU24gt8E
+mGNtxhhP0PH8eT7yqIKmaFYlkz5i4yxxrju19WygwzqePNm2LuWrMRfDGNoISvWcsYW40xSkysN
d7HoL0uL0mTvUurNyBhjkxpoD49lN0XPxWKrS6QXaR2aOeegF9rLfBj8wLL3yHmoIV1wLTbFmaX9
DA9Ev/cS2Z56Mk9NOlnT9Ho1rURpFI0QXuvRCs1xYI7OBeVr5caM1gEQBzkaIWFBrvlZz3QfL77V
K/umrgRhrXGs15MPWG7a123Vf8SiFf5hypfus+Yu5Unxp4m9oo+8MWtmRn8YddjpMsb9fZMqHyQl
7lS9HaNEa3cf8j1Zx74snG4HjbQ+9O7U4rKa9XC2VrjLJxN11iffqdmYYfe1TOXI2TftW5NcSEpd
v3CKndjAt5riyA95yhzLXeoHa8ORIt0u6VNHFNuNgDJTUZR61oxvNMIc2dbL8KUxqNp28Rwk+F0n
rkeKqGmWGXPu7WGQOB9Zfe35xdTUCfz4mtS8JTM9gn3KX62wDST2drqoKd62/Gny7TwivIsdc19t
aLKyvtgofcsl724nmgfEgTBbe2k6MoeYe/ssf/R3p5RzzFVi1V659QuPrTwlracV8YGako64BvQh
xu6pWJzYuAvleRgflGbLkRzppixqXfhuiEfKr0EnKBniqrJf2rgrMiOKgUzCVZnt6OcKX8AqLOLs
qyBJzjGeWjBfnY1VJFiq5aDHUh4mlG2wpxftBnvHw6mUBjCAmh2TOBB6kUeAws4vmw3RQKhg2hR+
G2dl0jsf4bSU8wHTXPQ1Vqa/rXyN29vuyjjflWUNpD8a1mRJkflpN/Oiil3Poy1SPDCPCp/9aVtn
ogsL785Hn+WzsLk6SSkKumgfWjQubqyuXYk9KdGapVVrlfN+WLXEVWb0eF8m0bSeESLMxYFBG19d
pQgMBrzkxsWNiwtxOrLob4Z4rGXwIauHBKW0BUJqvtE8/xrjn7oeUFG276a689UhGLdRPqAkV9Uv
MiQKUqCCibU6m/hUzHlcLOGQTlf8iUxGm+Qs6qhYUynqGmsO/tdqp2vfFvsWFtX2lxi5o+82xs/Q
VqftWZgcpdMQT+trbDezewicfD7nQ1+WqbVQ0O0WSHXfN3e0CPAuWZFg2LMn2dU4/fIbtd0W1rSx
jPhBNd9WG2C4nSrdvk/bZlBOVlF2LLfgwjritPpo0nvbUQy+h5hlGEXFkFvnMXbxJHn4759ye0Hy
NbB7qIfeYgdPA2/yqnttRWVyiNnIQNzUblSccD8wEhWNlYhDS21syKNNoirbLIm9L8e3RGnmF97B
TGsgMstbut9+a0V3Y+Ju7sErrpfEln7Bjm9EmIUcsSA3FnSogTXQpEy5DdQ7Uncd7+PGYSPk0TRO
5iV6dq9hgOJ7vEVUaItfWuHLsnVTwNHbdS7LtBXEJzOjfiJ9GNv+Uvpy3QVTUkUZzFbd4qke6Dgn
4eJ+Dp30c/DDbS13NAs6dDVOW3g7fkYutzqoSCBeBjZzLOHIxA7sVhh+jYaryJxrLF5sKjBYAr2R
Jcp3hRYWbpNmCLfNcXnER1QqaE+xJltZWLMErm1bMtvWvIxIquAMydFCusWJOLoYqgOl57kBS1tm
dT1Pd/QSoo02Qj5XWY8Ae8mcsZdohmIsazt7IpcN971V/VhcNd2XFLU8qIMXXi2UBsQE3Q38oyV0
oo0gla14dbqKs3ruLMutbIsm3I02EKzNt3RDvOSY/65YeT86HcYv0kKUtsMZDOmu8g0Tly0e5Vde
MlgvG17jVwBackm9sMx/lqskKIFEcss9lZwk2VFUgGmjH0X0QIW4raeQJGkC6uRWLCmzSbi1td/F
KzbiXrL2bDHEgrbW6r5WRTnvummQH5FTwePoqMx+WWsbfdhaDA8+GC26FkscU833oe4oqem63Aw0
bkpMEUFwW5M77pxwA2/VWYjRfpVsOW+kkGD7X7Hyv8Czs3+KyFnc+1H0tMhMWWkvs31+8Ly1c3Ec
RlGEh7IV9ckPCpexNb0ynXqb/8nI8Diy3bg7U3ghUv9aVMdJeZxhB0lhTySzsz2Gc+2f13ptfnqi
dBJ2Bsv5YPmYxBdq6DI8qXyNcNJHFBAZfYaG+53jWLnHfUY1QmsIjgRnZPGzUFa+7Dg1N4jMtGPv
A+XRsVHRxoUmktL6rjgacmBOYv6MVgn5uNpavAY4fycvS2aKqJGGCYhU5WGbnFH5gkS2S3s/TtVY
Z7bXLrQTPbkegqqj10Dv0aj92LkRR1ew/BoXQ6S/dV6Dg9ry2I0PxjH2x5T47BC0MBmLBShRvtah
38RY2BcMWa6vR5k6dTtzxyYcJG9CpNeHQkw9kwj8t1dtZ6RNJr3rM4ur3FzYmLrmwL3AbG8Y2yXN
e695aL1toY4hPJ14sEK5+dGFyOIRO55AdAd0wCnK0C7+zlLX9Nf7obhvmqT4FVlF6VD0wjbY04eu
uWQimubjyLzJhobL47CbfFzFO0us1sD8vuOBMVQY056JOkEEXMbdMFmdODnC4zzljV3e7oXRiZM2
coKmV4RCIKVsI7lbhRnesWz72yHMzfyljzqzIs7ZMKgryN39Di/3cnZ0J+k5iLDrTg0pMIJXUKxD
Td+Mr4XN7OucGBb9rzRsZLLvNh97dk8b0z8QGUgYpCx0Sac6GUAGNU65Vkc6IZzcWSkcbLz+MERp
7WoIHWEOZD0V/UhaRG0Z0x656fSDPXAgdrAnczSsHHGA6QGhwM9Ho7J1KxWd23gDXVFZRUd0zBB2
9+U4lbSiymB7pZfD8IxkiJazfE5fw47q+ZvySabXbli+Tclkgl1Qh8BdNecQ0FeeVRN+gz2Wq03X
GKW5WQ0dyWL0ftYsWDSVIn894lj0UKgGsTjOjcTRqEDf7zyrLW9GRlXXSJpN30QDJVCK3y44siBw
kjEz7rDd2LXxkMXDhl+aE99I0OuY8DhaYyhz5i1uNJyoLGxKi01MzgHcHZ33nvKZE01cA8ouiw1F
AXwRJ9oxATXTrW6q9cGq8jw5gE4M1IGF3gy3Noz0+BhvOBNPCwFvVDWFjhugO5XUmDFH8U4/lzwp
OnGBmxWmFyegavSUZyaz5mgJt33W9Vp2p4DED3SMbudgRJ7i94ZuLq42y1ZPoSeD4QbreXHHd6/R
SSIhechRkGITZ1PIifkrwbroou7pP6vcv63WvHDTMKg4fbm+qJo9Xa5ySzXOgisPww2TVLhdfkUg
D4jOATY1X5KiKzmFoIf/UYIHBiXT5xFUxtkzr0uFMDwjjHNjl2UalI06lt+sYuC4vdJ3yHHngVrJ
yPghpw7gOWFcYxi000lzf3yXEEo4DhnV93e63rgLMWi6n64Zy4GJVh9/ho1wn32yUnGu0eud0hwP
1chj7jaHYi29X5GSrQFoMYm3UHrxMRQxrcQkt8jEGSMs1WyQYV4dqhJr0J5ZtregZJq/oW0wH8s8
0yfJq3zILDWL9thhBmM6AnnKP+e0QLy05LbE65O0bbgfeqIp9tpiwnUcrK66NGHUBLuk2ER86tQa
fEk4GdWso1OoHktOyg7tIBApNLi3L0Gi6nI/+uVQHeFEhO4d1R8nlpaGXH7je4PJv1TMJ1TW9qU9
/xZWk7SSSxmp6IVxSxJk7coo8jgIntcba4VK/eR2UefdT8ti1oe4hmX0ZXBlE936TVjp70GTeA09
gZruMlNK9UhmfOelDB7H8J9kVf9lfs2EFk1EiAMVyijewj9ntX43riGHxiXz8mo+L9oLH+zFTfYs
ct4BO/6/XJb/X3f7b2Qs/aeJ9X/V3eof7fqn6pZ//6+UwRjRbQQlGr0G1+Kqkf2X6Db8D0Q7IRMN
NFKUCEjt/q/m1o/+A92Ui6oWu3IAgRPVjfo/oaVeQDYhFxbjPOZOD6XT/yRl8M9xfoS9zMP7SCuB
94dm6e/q+IED6KYhsaaUU/NNHdk/wmTmEdGud9q48Xdl4JT/wEhGKXDVtv0/AQuZdwhSUY2i8UWb
79D7/PPOdP2uAaig7XTMNQsVc+e6P3e44VE35tQImTGqDm+HfB3H+7qOh+hhmwGt0Avye3FT96Dq
L0AI6QB6RsbePlfUhtfGFzRWnwTwPYW4+9MpXCfPajp1nKFkmQyHuo1W+x3vlO1R/eKAvNgK0HsW
ePXY7yNhlqxpmty7GYkyqIg2dcc3NIHrTwvXkqBIRstTNHYC1SFS5ptp6tIcZrqrhKEm5Swf69Ue
v4Y1J9PMzOMWXnDg6y4NVJt753ZL/G8BR8DiCMGFQTER0PNUp/goI2+v8PJi96oreHuCDPl6hwrD
winOrIaihpSxas1oL1fRTWkMprBMR61sUldKfz7rvFu6Lyqp8mv6uUmOnTNNT9DGnAcYgXG5I3rP
fu86+wFsUolqaCvmu7FS/aGk5x6mIZ2C6/hK+aBDlD885nM0dIe2HRbrq4LV4u31DPITpgvOMdx1
9VIfndJp3menD9/gyOf73pVshcHYje/xGMsHu4/nDyolTiQBx6w8w0zDBx3mKmFAFa1u9wFUr5v3
viDXC2ARbQd6wjQcdrR1XedkNxZ/D9soySjpRjY6+DNRuq0FLIvc9b6avImCA3Qbb9zlYaH3xejr
/UY8kAeuDO3h9AhmzZivqot5zTzsxLsdXFvJRJz3O0/RG0wZB2yXmkH1fXMttC/x0FXPkY+r6UDx
Ovd7Rtn1p91pvMlLJdA3IfNyIZ551Ms7sW2+zXCr6xt55JDRXu1+8eblD5ICbv4ZQ7B0vEuCtIfJ
mF9s9nhh0tsNB03fhFgYbJ7qsbOH8d2G5K4eG8vn2htQXOqgq5ZxTWqiahgeeOlV1AeZY/raE5ec
S7Syjtcg+5h0cySVfhlphaJWqY9ae9xfBARSlixCWiC6B5Qr05zNAPHnR5uivn7pRsbStwG3PXdh
2Fz/NZAuRc8EoPdff0kbtTInPK51k+FW5zfn2xLRoJVNHCpmKyP4KA6rM9EBW1YlfTGdobNH4Xcf
XvWarQVtJ7r9YWm9SXpN4XErDXezV23juyHnAkWmmDt4UPPEp+49xf8sxjF+gn9YlelklFDva7D4
PcoD7K08KUOQzTHdVbpjRdLveuPz89Ykr5SDaHGaF9NKHhV7XKg1YEu19StTZ9k8zqE/ds9k33YI
/juAE3utUNft6ySpqqwOa/Vc+cLiDLrSEcrEitrwkwqsjrJwmZR97OE1/tLKqn63cBa+aHcYg/ey
j7e0ngZH0w9yLsR5yoPFBP3VA7KE8DBQ/nMhquh+mBz7TqztqSxomENzWlgod6WQdeaCA2dcCZBT
RefauPr7xLmQSdF02IrgxVsbcwoKLhUBrKknEPlo4ImPBEa3jyKwLQbucWUzOaiWG69x8lcA+JPc
N65VRU+h2z/TlPyNU4iT3QAM62i32jlPG5DQtK8giqOp4cCQ63YnEn/+2oPWydrKHX5SenJuWuzw
qR04/CyVPERF8GbqpEr7vvSzaXNex3j41XGd7yKhRVb6DoOiWR1X+ITnqJ8+et094EaJ966eOXzk
1lerxjM0K+YMyfXCJIx7tBWLC8jTTFjLy1zp46jt8qBKInDjao7uDHoSbgdznDiLWWvlMBhzIGJN
wz1jbxbWOI5GzuFFdZ/U5St2wX3lb9uuLcgbia7s2gbD4DencK6ISkZi601M4s7OdorLBGHsylm9
6PA6gmxoBFw7ZTK/ZQLEOctnL8DGelMMTBqZeJOmlBPwYIsFb7WnbzzdsohN9Rd2sDmTA49s4XcX
d2QZrbf4wFIVvNGzf/ZaDkJYquxTSZwTpfMmz4QKnwvd0rUZtts8N9/HDcQYmooiFQIUBlYSUnQa
tFlJImVaTN5xqggaTOLMGyZSgb2fOGrOlsP8oHLhZqtufc8b0tF3eclVKmda3jSkD6Nj3bp18ewB
HWHn31IJTyrdFqnXNI87AQWiqktgmBvqKNt48ZOwEytgoCju/CK8FA0xuFMePNmQ0HagbDR4j+nN
mOgJChxhDKq61UlwMjH2a2QG924FzHtaCG0p/PrI5LKmcemu53VtHwMcdxmooz1pMV5xSSzEKWyT
bFRW01dna0w+agPSNIV1WdM2MSEAQ2iYjJaLDclFvDg0IONtH8ztkyM3i3xkbYtUagUAaolX4C56
Y2myOHMwplhMS5ufHhd4CSP2Y9jOR+P0+Cf6sH5BWzR3vNUCdTJ8jApjWlh8w3UELbOif5VaDo0X
pE5Tc5FkTzz3OnJ+ALUtvifWOIaMJmXS7J0Vq269rg+0yfsMbU38LYp7B91B0/8ocyWdQ1euW4Y8
BhM6Fj/aRrLIiihoTkXYYOSTEBoAXQg3flbjZNEMrOdyBDvpW3s1J8Oe/kB1h6a8ZW0stiKzF6Pe
l1I7J0lr8PsYumKP/bd64qDhsU00xhzCZQ0fJif5YQeEjMWF5Xsp7uq2OTpOMYQfHEq0c5tofiyN
p6Kg00KxYKdRbEY6Z9D2Zg2Kv4A0+iCcYvmdiMrNkoE5LQwpq3oLYkQrDYln4U7IoSmyiaO3nTa5
uKrEci80GTFxdMldu2VowGWM3+y61fdkF4D67F0kVqilGvuJ9gVaNstG9/GXsgMaBg73bitDSq5R
RsfJEIukONU/oJdRx9ydo4/ENs1ps2f7EkM22CWwI/dSaZ21RUlgS7h0MIGXmolwW7XXZFSOpEgg
gidSqgghXafNQ/tiNeIOj0G1a0sTCYbQajwEshFfBSKNE34UcGMkdTlnu1oA/zsKFNlaFOYTydd6
9FTtfBOj47UsiW277Xp/QTPXt1N5Koba/8YJlCyJbtLuoTBWokAkVvYr08OjSALSBDqh6XnI7mx3
9lKntHPJx1Y5fZli9u+cWkSXwu2Gr/ESvdFghVasjAMYwKgTk97+vgL3tNN9eCT9wznSAgVpJj3L
eZYK7zdbLFrCvEezKJb5mFC0P1WtX518FtCTFm59rryhPeQU7iyH4GlHtsObSFjy2E9eQrHTmjNW
e8gkRDA+MUjbniaJdLKnL3ajg+D3YhP5ObbXRVjEVwlWO8lhX3cRzIJkKJw7uCb2BVThdl8Cm+nw
cdeVvS/yrvsUgAw6vLimP8eJ6e+3JTnQUM6PETNh5K7bpHi0Pd1EX7QlqbCKsM6PDsGu9I9q64OW
QPnNlvh4yiAZ23OEejk/RcZJsmUkTzthFIVYIyQzL+oAGtJP/MWeqhwC2PR8jOZFXkAVykschskO
xTmw5DWYn1h6gJOyCQVHNJ0rdW8pp9Pm0JczFvTHq0RPZkz/EdeparnABrAOtbvpF+15tF6b2lpP
tbLrG3o++tC5s/eecNAZfvlDHkLI1mEy3Zhw0w+NSubX0SbV5TB2IQ3I1rcYzK8RUqrYiPjOk5FD
OdOaL5wo7RKsWITCMTcc0uKlGOgHQdNLV5gIzJNstTzPtnOlIk7g+MLO5pZGHut+L67WGIUep9nZ
a4JPwpfjfJisltEWlkckPn0RI1mjX888ssO84hkynmd3rA9JU9IilKG7PISzFSONLuJKnkKYhDMC
u2KIbrCBPLV6w21IuuCADtPI6FLimX/2/MSHm9KpCxmty6Xv2jpVQ1zv26j+HGmXC4AqjrkNhqsU
gZcST9aCHqUOUF8l0mv3bsVcpoGNT6+rACuy+Spvdp5hUQfyi8jLrWjg74AGFf7+aoyGgsnlLwgo
hX601hzTU5hzhA/7oquO7hS5V5GKc4JZ9EOZYf2CarAlfXyuVZBRihGmoMf2bs5768w0v7idSmJu
J1O95iFWLVZ15ybutuDeIMpMJavmMYmFyxgtyO98VvGHAHnz3o0rixqgqF6CWdBTFkRrDatb3plr
b0nVnv+JA258IzpA3S50z56gTDZHQIovNT3ss716zW0QdP2LXIQ6bONS7bVdqKMFr/iUuy5cStYg
xvg03QB92rSSmBPOd4122agRbw77oaoo9Dfu5imaWZzE8mUzS3gMeptCo0JVKLOyzdV0Qyyf3Je0
xjOPCD2gxWz5x8UV5nyFE2gkb7l1uHY7LjHTHDCiIcR40c0DWtx+oWfJy/OiFRXimIxDtfOmIXgl
GYUuac+5uy54aifYnmzim7qeKh3A7y0fuNFO8ZgvYXjosArftaKPXgvylH/XCTmrqbbt7aGz5QMH
SPjmgne7T1rj72zTOoYWstWACbWm5AZVn4YTqwf7BrgW0VR17HO1Rsbuldy+oGENMt1T2R/b2Woe
w2gwSWr5BTACW48sYEWAzpPpuVNeJkIM4T+itdi7ota7GdjsTzFsiGdh6RxWmFryMHdWqQ+9CD2z
GwL3ekNyzLwh8Y6+7MjR8tbSfXReVZenIqQ9ikFHP/j4IT/CdQrgiq/bpVXXYGx7gutiqslf9/Za
wxYqOGBUaSnBte7xGtC0JtD4jRm/eIe2Q6qI9L0vDnOqfYC26IxmoboQZehxQzKreJ5mxTQr7BH0
7LZmSH4jRa+fbTtC47mw615nYrvSVQaQvCuTIFW0EN7WArI02PjR+5S2jjJPs8FRBrScPxd00jtD
eOJNubnNWcnKHCx5TSYEyFPshYBZxFClQlav9HDglcmMqyDruujCU18y4rKCSb2xuXVnFBx0S7dF
E3IhhjW1uWdc5uh9+5WMruau9drqmTSE5h5BEnFWo9749iEwcFkueS2bg/DWxWF+3UyKA5CkUJB2
U/9sVUv3v50q73OdvOZH21m0/QvkkJVel8sYjOOx7ntyF2VSIb9MZA3qvWF+wF5czE9a5oRZtWXU
LefJOMHXLZpdcxpd3b9pw0VnCNR4BBLZVgVgqa84BFJM3TSrIKxkazXWiQl99hEpgyAGjsnEU+1y
JtrnjRt+b52inXb0bLoyc7dRFYzlat2eIkgMzqHVKvqYx3gWt00wbxGWjW3xziW03R/wVMUP2+q2
l8WeGCgvg4WaSs/UpXx7hJjczX4P5Ms0TeffNM06H7o6Lt9KgiAExXxjbydJxfmb4kxxoxLCPaQW
4I87V9nFBA+JR2zxOued7pRdwLAGco1UK38TXfTM/k0Mkj2r4efMbKZEE0nWOXfWqn40pJJd5rLn
OJ7/1d8KWsN/d/bYf7IvmPI8W1b0BP7EjBmrpXypmqmmg1V6pIcJWi4nDA2b3DFiNRcLX/W+RNHz
XKFo2FddgGzKJhD0DV1leyEStHOwqwTFj6sZmpXMyrHjIcC16DUs8+i158mL+zcTul1wKDeH7pql
obsBHCoXhveRUsxltIfBgakJf2IZrGhTlGSU7DS5Q98Xv2WDkdNAJ+KqmWH/7+AI7lwZOOOFnDWN
qHcu5Sc/TdGP+jbmpNaO7wSm5Dewl/OZo0PdjM2esxu/ZAzYojL44vCP2zFCHpxDy9j7qvNfYrQe
O3Ym/hnPpMfNm5iNZ8jr6u66Y/H32CiuH/TaO3HJED4zUr8URY+GJamh6J9R49sdw7RZslunYd5N
9ogdaHK2U6uQZCJeKaADPXTklvMpmELYKyPBcOtu2sTMkZuO60zbyYtGaztE3dCQ+7SgL3kM0Wih
r0+W8R1hA9/ViFFs2c0x2oSdU5NvfEPP2h5ePLdXbszx12tfpLNy+aUeY33S5cQuhBtq5Q0us/Ca
O0VUrfggf5UWTJfTYf1XK4f+FV+Sq8kApa8hqxZSIzD7rBdRPuyTDt7xyZ5RjOzCYKoX2DRifLcC
j1/gwodGjPJXb8dDGNfdwHhhCjgrm2sQklegDqGHlJ2KdBbNXgVYOI9rgP7LTmdJVMFpaiQfSSuP
36+5TnRex7EHbgJ7jpQN3TjdjYAept5bUAgszyPxIy82YrjlieWyqI8KukVzhwOPa1VyXG/uunXx
62BHVsHU3DssPd2tmZrpjcJf6dc+xNqH48TeRoT4EeEEtilyfZxQAIodIk9+G3nfvFE5D0F7D26M
d4VJbgrPtAGBBvedXnds6aq/r7G5lJnhPSw38cKMir6WR9suDr3c383W2E+4IgY+IsQd3j6osHmh
QJLFsZoQjUjld7dWCK4TRY3/imyD9KoJznQXOIeG0Xj3jBR2DtN/J26gp90G5nrQeRCBbkfnw2ZX
q/HBn3uH/OZBBe//abDy+E8oBKi6MRyoGL0MmBBSmv5u84a37yZ25XHXup546BevcuinGGKUYJQQ
J0wmQ6f/AVTk/jlI40X5WSh+YcAkjanM37FQFNPMZiieEH9Y4zvdOzJNcu6GX5LjXeZOW3DxVyWY
1xqrJ75lAthzWGm1pGhXxFM7d/B1EXEH+5p8lrRfbMKQPRF8F3Os5ywg3aJMxQZTArWL1/ccXHT8
4qPS+BoJpzwkjnAumoxYJNphLf8pAfhPf+1fHy+B3Iqs++o8ZRb05zRms9zRYftAeExnk3t7kOei
bER2NUU8ytmf77wIjW2NnPv5f3g1obJ60KYw99okYgXXL/7zx5eqL9T/+jfn3wWPmql6LBAG9cOt
3bThma5x+asMRg4QDJ7r+h+upXNlHfyn0RPXkqIV+CZ2eUzjRHD8+ZKyh+RkOtpIsmvz+81n0p8G
VnIBjRYgvMiJmugaRFBWYMZLH0vkw3Jh3mxPsbKwPoIzTMvSc6d/eGPX1/3zfcUO7WRmfkwLYzf6
21fRCziNgg09bZmnP8ZY+h7hGFIuSrumNvjvv/frFf37i/k2MDMvZvjG8/Tnl5CQuzIgOJyQ63cc
rsp29AiPXEgs/O9f5+8fyiFWOIJZQpPUdq9A0D9fZ4XRVvNMAbawFd12m15Ruyf83ZBP36Hl+4eP
9fcbmZfDmhy6HhNS5gB/N1D3q1P1/5u9M+uRG8my9F9p9Ds13IwL0N0P7k5fY5VifyFCEQruu3Ex
/vr56FLVpKKm1FOPAzSQSGQq5OEbaXbt3nO+w3pUrerzxpNMCbMHpWgC7bwwY9FHz7I0odgY6CzP
1FibP7/fMyfpt0+WWSciQfISBSNV5+fP/3JFJ6OZEH2FZ5v6vukf4y6ftSCFaOwwgdSia2oO/Gta
F9VMC+Iuew5nPOb0eJqehp7b6jQH9YiOiWSoeIWyDulNWLpeHUgT6NfK8lKiXUKJZmhtA/ClySZZ
PyBMjAlnjNmc95OVji4H4lhVNIBLl9AJvTL1PdodDahdj0cGrS7t+q0YgFBuGCQsNShyh+qa6AvE
6SXVbboutKl78SJlJ6eSQta8YhLh1BhkHKX2bQ7M6CYfJ75E/B9Gdc/Zgg2VyQ3TwSad2HQlQhs8
VCUMRhhgYVlsibBYtt4x5N/VoOFXzapQnBrXcm+xpPGnjYD3uWpHy+2X5B7D2I26WHZiNOts70PB
i69ameykJfkqWdei16ie6nCL9NM7Fuj50o0t3f4i9TL/Q7ditko+44QagMjd5tiTHhM+ln6IkKON
4/hhbuV862pKspmS5oy2PA+ZSiFWYt5CzCEbeu4OFCHS08iziYVS/Q+R21TRlR/32reJYBd5UNXA
dt/1QBfxly6oNBytSbGtLI/fYyV0kgJzbkqFtI6Saq3amCoqg+DTbenTJDttSvksQ6Y58z7sIk0e
ZEFEzWJ+S5jnnesR0eAmO6KG1qZtYklaqR25MfpeGqNenCZ3LAiOwZTBId9XdRMM59/QJzZP0vON
p5sKUQ1+lwgIzJ7Z3vlDcHnT4K949kqreLEzNX66Hosh7m4k2p7nbk7R9ZrkAdBpHv0tcnT30bSQ
0JqpzpxDYcm5CiWRvEFYo8muAbG8htl02aUlswWnTNWV4dgcIPMuVdrxZ5U2geWu+GIHe6U1Q7Gx
6Wx+GFVm3qooM+xV5Lm22IRFOefATGrsLX++WT9pH5ZwWYcDtuuz7ArH+Rx8j4Apqy0D22mCm5wk
CWaKt7xH1inPRs61Npr4KiVm978D/3xefEEe2myzLs9vUk58ribMkfNh6I3MuzF+IyvUFtQRHrnp
5s/vb1lc/7rIoyygoWUYvljohygufl986avag0yrdoWR3n2IfaP4kepW2+xRYQosQCVC5FU+Q5U5
hbNRPUluio8/v4R/+Ih93wZ0Bmwa+I9nnjfjv6yGs69MrSwcBjejN91UijKeVpN7a5hIKleWUO9F
pPgM/vysn8s13vESK8G/ATUDp//0xpnBYYOjbboqEbueLIPzDavWMu6GkPM8QFsw/pt1/x/2Od4n
+gkffJVA0PIPbBTuXTyZjIHnOPGvcVuNNeRV64evWpaSP7+7z5ePqQv2GIAzqHWgAXyumUpEK76c
EPtHPkcRzKl1pt1Wsp7L739+ov/blwdsBdS1gf7E+JxRHfdRabe2Oy/oyuy7EGFC8kmc8wf+gPfQ
bT0CLc6Cjj8/L3f+pysXMp6NHEp4tkXpbVufvkA2vdLpQmOk9pH5ta533VHZOlpigmLKOjDtynlP
3Gz6wPNovAsNiDkOMK977WIrkYHmqeadYClA82hVxCljgqg2ILzyWxfp2z0uzuLCn+huLkL59AGP
WPpaJKZO6lXoeRyz6e6x1Q6KRmaS4LEzo2F4zclJRLKT+NNRcPFB2h599WqJoWvWWgpt4YLVmRFT
41TfRxlqzW42zOmANqP0AIq5bFfQU6LkqUL3LSWehcbzMadr6AV37vl83VMYaGuibzjx6wO2wwN6
WbYb35QsQ13ozfVxrGYbvKZTDtoewQ2rdkygS79qew0HKD4aVnO/rfnz8txc0izOFZdLoKl3Yw+K
3xDl8N2udAnbNcPJyxgX65JOhJmDTSLoPFmjHuqLgjOv2RX8zjKuTDZOf76J0KMjK/FsxCozGE+M
K8Nw2Qxt4W2T2WYhK8dUu+7QB2DkWBpBcdTOpJlEM2iBcumwJb5+3YlC8kaQ6dBzVhQJPmreHf5X
G8E2uZjfjHL4gK9ArLYDfJSNX3k6NGcIZ/pFJ1I61iKzEcm3dW/vq7pUdDg1ET4mcVlCEMCgtJ8Q
rz51dTI+LHYy6hDNEfVRqyxxKtsIw7SKUy8J8Gx35KUtK5NEjbdnXO05azJ62QJVakt77U3j0J46
wlg2fj2K0889Adso707HfJ5d/GwKEd5bds91PC5fle9RE9TQMDBenfcQJkGLh4aANw+vdevZFy4t
y6cJcfDG9RzSiaRCVLvJSI561pjP3EEoxj6q2Xo4vyCLyU6loVWgU2oNgKSkzN0JBYRpVP4otzn6
YrA4ePHDy7SkAb1tC9k1ASqQorhMRoTc4F0d29gIBD44YCzBxfxT/jLDyiCRtZRRvXMKb1ESK7ZO
2t91jLWAewQ0xvnLTdsE8yHy7Mo/VWr6hbz/lwSkd1XBP/+xPOatqqltolj+13/89n+XyVtbddWH
/Py3fntQ91/nH0c/qkWv+dv/BKWkx3vb/2jV1x9dn/98gl9/8//1h//24/xb7gAo/Oe/v1V9KZff
FiVV+ZsS1GSv+F/nN/Dr9/963NVrweOOr+W/Xb6qH//4mF/MVvcLOFQB+cryLc6F3iKV/MVs9b8s
pFbCJEitYHbm6BQAJbVv/J//7hpfDGiKJH+gPdWhoiHAXHoUy4/0L8vp0lpIrrDi/vbKbn5WDnxo
/xT6+QmtLBgygqnyFtyn0EnN/px1lNhR3TUaanN2+NJZg5eI0C4ZNlwwN9szTMIuExFJMASt1vZX
TST65KTP+oaLGBpwvkcRTrc9Ci2XJk4jMEDFckSXotkxGh/X9ZPHQWDcXFeJO9IxjxN3G8twYktK
deJKJkNnuJeaEQgW1mHkQdWMptSsrRs8+tOHcaJnw3AAbY0FRcnvsRHtZgpD5vJ2Xb6ms6S1rhPx
+01CFpMu51MmFZ1+P+IhAlSQ+MWJRuPcbiyoOxwZG3KOtRK3bMBJIz6OjkjfwD0fPAFnZ52S7HGs
J3tC/u7U/QN7HFMPqIrNrkvGaUtvych3pS/v/DIp8i0a9E0zNfHeZinYlppRJQEisHA7x5rxaiIx
U6uiB1Wi4De8TnUqX0okGftqxAotJG6U87X3L91///Tm+u0WvP7/DZy8hIL889vw4pWJzetv9+3y
gJ/3oOl9MSGhOvRlQARzxf/9FjT1Lz7TcrIAkDRz1l86Z7/uQOF90WHHGXQpGSNSsZl/vwOF+MIJ
gHYbnRefSpf79tNd96e7kLbN79US/TqLZgMaYdipBAYYn0Ci2eQqGgRoFFGSlx+FL/3nsqB7gAy4
3+UAnX5k5YDlFaewt7Qbsj7wVD9dLvwje0tclP3ggO+o0ThpLQHTKabVQMHJ2aVzjdOq5Rw2rWHd
u3pgYE5FImrnOXJMPIXPjFwEBnOuf+foTz0KhbYfkCAVZFVzL4kQVk1P/2FrCDc0Ecph0FovGXl3
fGoyW+F0nN4mm97IrhC2pBSpPZRDUcXcB9LDqHLwkdNCFxJJkwZVk9CFjm19XIkphFwWoiJ4snLP
ZrDoMDBZdapp68CyYgvh2qBZlG0TObFEMNs4Iiu71ffmmGlHbCcKvdk43wx+WH5AqdCOGcrQTTgw
Gnfzub0NBeXRRp/NbtoWlpm/Fhne30dl9PjjrV73L6VZqCthKgWQJLXVg1KTiIMJ8MLB9zNO/0nr
Gc+qFAP5zyDf/G1ThvNTC0Wds79f1q9Txla/AkgEpCmzdE9uWLpzWnKDtuRtp9J9b0cNYssMDoKS
rk7Epds76NLIqbajDYaz/iMWUfIQ2TxNkNNrzdZlBygYYmEUk0TJqOTSwG2Nxlm10b2q7daCtjHO
j3Q1KOTLPhboJr1uLjZQ5nuJ/L+LHqSeEuTSFpXfIOLwkNa5qYP+sHaqUR4T7JOoI2Z2iaDM4wwA
UUZWOa0WxtyjKjFqRUNqvPe9bx2tWiu81Wi0aE6GIeuvupw4rl1j8nb4ei06dvYYTmJbz0N/VKQ7
1gz2eobFGc4Ve22YBYAr2nUi2mCnrdv9wEzryZcemfaT21qkv5rDpq805Qbw3AodGQxRKRvd7PqL
Hi5DuWHf5jUg7CI+vCfG97ulifKJPlfFNYPB+LtN8gpEAht9UdDbdpxsJOSHcC37kEupRQYI+Aho
8EWL1J146KRrbm0CbR+BNerlGrFf9r4IRSjsE9e5Lxa/epB5KdrwBlxVFgwjWYBAJP0nOTAXRgqe
O2wU7vLVV4BV6pXl9y38feyLj7bCArBnfB196F42ql050sDZjFaXZNcTSjnEYb5ZNptyqtUOYxPM
QgOZKWo3s40fwjnyu3Vqp2G7i1rCXVeptOaHmkKXE7gyGUhL1WHV09p2jNFymm681TLUResC3AY7
aTqCbsEKmoInHFttBZVMvkx9Yz2GXtuGG47VjPXrug27S8vLhnSFEt0tyCwkCP1YFW5pH6Ko6tsD
PegCoHOe2kv6+yTkDttwkl6rUevJLYKYgwu+m/nODUK5u7Xdhsjz2tyfmZglboSgtrEX0pBHRbGu
fX9CyWZ283TEYx/eQcLgTtZn5rCbpE6GW6/1KuOYaHYu9hMzrPHbBHfJeElKyybdFKbnMvsypnrT
tHP3hEZO2KDHxgGuSWtR65oqhf5H5aNwjSODy1osckgp6uski0V4C5rERZARavCVTNn640WPftrY
FUNpx1eZ5ScfkthMwFGZj66kJCGV7zbJrG6H0kt/sCjlvMDP6vQt6yZXbkco9eYGYbsVfbeBN71g
zo7eh15a721c6HkQl70NMKAfFlyMo+sPpTTtDTnxUR20jqGJnUdI6qOBlVyuBC1Pf9V6TvToFmbX
XCA7T9ygrIV8LDHDqk3PuR6VwzRloKymEtyZIF8lW9sVuJgAX40T3Zrgf5gZ4oop4FZ+9weD9Hn6
smjvJmfs+03tiRnYUJlYd6SKR926142epHjd1ZpVlQ4tyodcD5lbGSg2edrusbHz7rs1ZjJkCNB0
7gocPsGpoWFX5bqTGvKPVvTozkIYSEbgxk6VbHtIRpu2z430oOma+0HNOXFAS0MELlSbljqgxfIt
dMAG61USApHjcsrojHt24wbICUFnenVdMEqPJ0RJInZG1CY0h54SNgBjp1mm8b3V67Bl8UgdfdOa
GvmnWGUl/d4ka/0DDQ/51rW4UFeTbOY7zQjDu871vG5feN6z5tKmtws7nXd5jFJ6Dtvxu+ir6NQ7
PpJsonlCmEImIMZqqu5a25OXI4rHj4VS4u2IRFd7iYKI9ZOneKtTUX9M2oQbIwfrzWYy5rjXDXKd
GdXmKToWLADTC8u365AH5aRPQtrGeKfRA/86e4589Bqjq9ZDMvU3rm1DdszmcHzMgMTQDrcXCQdf
kNi5EDqIvU9UfoBx0IDDhF9ZbdvGoWlXuumEvTNTprnhuAHz0JDDzm5z8a1i2h1tioH2fRALrKlY
linU0Wfo/vNQF9ASbD+MXzPUntC461TP4Xv5Vbf1Qs+w10NN+2XFcjR/8H44XtMx9v2dIqgR2vrC
TdwohOuoO4ENXMdtrKDwZsYE+iRC37nSWzJN1pURAkPBw5QZa/TkcQJ+KVTOz8nc/1TF/w4+449V
cYIo47X8XBjzmF+FsfPFo/RkYMns1vTILPrb2XQpjAUjc58GJfNyGG7/pzB2vlCoYjE2DNuk2fHX
wtj64tGzpncmmE0uv+5fqIvPWRp/aX/DJKcqpk1hOCyIDg3T39vfdihy1l1Rb1yXdPNNzWSwIn7c
Nl9pxMhsU2H1f6QOGe7aaXphxh/SPqGruMVDmBuBImqq2wCOKk54EYs6mEnFZhmvNE8LiCWXZdAn
zeDflBEJ6qdpMjS1aTtnevjLR/7r1P3X7AfL/dQNpb7nLdAFcEgSMgWj1N/fCBBSywXUArMFY4a/
n6Mm7rGyQwc7NojnohU5eMl7gnbvhLa5+ZGw3SPWb0am1myIUQ6KK1nuNlQuKEOYft5LVDU3TmgX
1nrmVib+x7BIFp8i+VWPoOBSBvlOcpiE8hZ9XWHiyvC8PNrDuJmafWdKDDvYSpbo6jEitVlh638K
exT4jI0QDnrYuGIm5+loYlIaiwdbJROMt45UdnpJ6Gco8WX+VnvkLgVj5E7nTmAYrkfiiVHwJHJA
rzyZngWo2UlFQFwmwqFEDVnMZHIxxw/M9wl5zDRaW/RV65vYkmO+9uuMEWbnEvm67aJwBCDGl3zB
PuvdOl6+WHNcaxw4aCf+uB6qDg2cLByj2zt+pKGEBvp4gY5WeUfOU2G9w6TCRue4ef3uJW5zbGaf
JmDrFai707I95FT3z6mbtvYK5pDFh0S6aotS3CCD0rf8ed+0ffQsaLLeDLEEgZVPJkgpNo7hCioO
ewq5U1QvpjZrTmDkLqI7qBW0OTQV9RE6LiO9LpLBon71y/k9lBB2V0U8Wh8oKKjzBriLd0beD1Dj
rNj8ESFUpajLWmTCSkuvjFim5nU1leZFMzqLtj2vuANGXnFhRS2UaTcFCif0cSavM7LGrwQyy5nB
GDzl7dSI7lovEjKsDaSITG6twbQ2VgMt2euwvBFZXS0gB3rGQI5bWzyUlem9Jee1GNYh63J6XqMp
wVmvjfPaHZ/Xcee8psMUZ333l6V+Pq/62nkHmM+7gXbeGabzLoFVjg3jvHeAPmQf0c97Clci+0t+
3mvsYYxfx/MOZC2bkYLWy89wgoHRPu9XkVGPYKdT+MIm+5l53tm08y7ngh/oyS/I2f0oO9gJ0TSx
K9Kmyg9cf+yV47JtaucdND/vprAfx0cO5+yxdMH7G/+882oDAJtw2Y7BG8zjnWV26VN63q8TGsov
NtyxCSiphtgYRBCQN1LBnfigzru+D27nQ1tKgf5cFcxLgVDUleftMBbmH6VQ8pIjdnXnUFOwyVJd
DOdKI+cmPulL+VEshYg41yS4mkIoSt6zPFcsc6zCO7WUMVmscfWNS3FDXFDtH3zYYzP391L/ICGk
FkI4R13kugDDVE+9tdO6xnvy+36Q+/hcT/nn2so/11mkfrkBOE+qr/RciRkixKpLNAcav+xcram2
pnKj90AVFxkUdDRoqe2GpczzflZ8misNpHlLJai3LVWhdq4QY90MaywDS+U4+1FHFbkUlKbIukdR
RlSZ1lJwLvCObIfhgTq0t2xJICKhpAsczjDvQEVwM6tzBVvOEdUs4isqW2xE6nsWmlUZhBPpkajQ
otvKwuQTGDxfRi9iqZMThtZVMJzr51TjoiHIspWPGUurjwEKhBrngp4DiiZiF9BHMozWSXeLIsAd
4h8ZPY6c7Z0weyRkmI4iqUUDbMqpAeJR93n0NfYZiK8xm1HLGp1XlsgqmeTT/oBhtbIbP8Q2Ct5E
AHizerzRztTFK6bbiXETUUhH27hIaPYQDIXD2OGMAdeuH2x3uwgXky1Nl+gKDTxmIw2UFp8QEnUk
T3QrcsZG+fiKmyC+8yxkgOuSpMt3s/ftKUBiPwwXEIjH4t1JYJrF3OPOyqNGBs9O9jayt9b05yM9
XaxpuPdJn6vNUp04LXnFZvT06TUDDXaZTLKmORCOgJlQ+XOOhVS4IpiKJatCsKOjXZDmNx8rxgkA
iLqPlZXnXORdectUwLt2YyQCZjh1Hxz0wPAO5dRus8wSgJLGPpPwzDpEL52fmT53GO0UzhkYOwPs
9+BK8NNF17iS2CoIZy9tBnCIDbIln/7Cq2X3ykk/47jU+12FmYGT3bqta/SViXTlPWxMDlcTauZk
3Q2uUHu4JrPOr0r6ZuupQb40sZ7CWqGzkKJszpIpCEeRvcG5ggdWDh5W6wZjV7qByGjfJaHib+eF
HLyj7CGgrW3ujxvHKmBWi0jDEdAAylJrzYR/i9oUGTUe0KncuOPY0avpE9Bug7BFdmEyl7kZWynv
poJIFABnY3ij2mZBf5MMwAmiAY32cx79P+Ux5THiwX/eNP6WV8Nr9rk65iG/qmPziyCugrg9xyVS
FGXl36pjY6mbLY5CiMRYdAjU+Ht1bPtAQSx6QEAxCAe3BQ/6NbiBCYLfhHQQah4ix9Ab/CvlMQ/8
XFdibqZpzIWxTHEEr/H3urLrVAbNth7WYUuB97ws1zQY8VLqgTYYc8YcuqXZC3AxwTdjifzdS2nJ
zT0wsAHT4JhkCoSWHxrdGl26t5tDK31RCDoP4Wg2z7QJwbAX9LsiipkHNJfcSfp8J2r6fSS59Jtu
wo5PaSt24+AjSrPc7Ecu6/Q02Fn8NMKO+ppijmfmEV0U3qzt9SabArcdyjeTgpLoiGl4qIdOwJUX
2m1YS+2ixuUVrTy3a7YCPdTe1Glhq8Zpj7YsOeU/DEtbMXrB2IFkzH4b0/LGz25i+6Ems/i2mjEH
C6sYDjNbhtOP9jton+IbDvDpeoTg12PvNuWVWxvie6QG8ysp2+jH0th5KpVOo5FWTrEzUbPtoeQ6
t2kOoc4fHHlMdXKcwQrLY215a1eAjQUSyvypT719SCjfqqlzZ9tGEKL8vmr24yjCJ8Bi9lVoNwZn
5k1H0MNuwOi5BaOkr5gAzgRUpPc9en16oHChhwAf+3RhNfV4KphMbashw21lR/EFILJwFzJNczrx
ZmSi30haJjelK6bLwSrKC3wpBs0BaFyVndx4Vm1sJCr4LRVAejtm/gN+bro/LYKhvuh4C3mfr0g9
6I4VALkNjtgjhLSaPdt+54zlHJJW4D90yjtNaOLSj6HL9ZWcdsixyovJhFIPdyV6HOcyXzFKg6Xh
dM59mohnLETihsSOEM6ba11UUVzvwiSh++EpNBYYzO2dKpu3EGzLalSFtWcLRlgWF2FgtVb12hcP
DjxmuMppe+tovXk5cjpYD778gGmpFo1eb1wXKsw2pVPJy4nXBYkCzKZTzvppnsBZ8DHI/KsXlf16
GoZi72ZRuQPoBi5BkcMxyEk+GFi8HqaBD27IlP5odfM9ka3DsudHJ3IAmiOCe2DjQhs3UV7RMKUB
WzSmDsi2Wc5kmO/xJpvjMRwJbUGqb7/AxGZgiG0P/nCtX2KJmQJLJjPg9MYMbOWE12nlNcA5mQ8w
OE3Jj9PS6bk0JzCmnAOuq3LB3w+MPjeDVI86D1nPE+ywAwnCxQotob0PlXT3wOQwCiG6vG79hXIs
qadBI8xgHttRUTMWCtWiCZd+Mt1j72vOWgOyGrRJEkIPAaxDb0udTEY+W+ii7ZvEkbiStcFgs42M
e5ii7SEME91YIfeB453XxsHQW2tLR/x5dEEAlchC1gTh6UEepV8nMt4GbEyj/87V8+qnGihiYHHH
eKyqjdWBWU5VSdTViAC2Q/S0i+2J/9KraDvNzsvsxeBRERr7AQUWJyszjbfF0DSnAhzdgY2YXdVt
gOTNs5NtkNKwAmX4ZklygaKKD+JbkSTDUQd+syZQJcV0OgwnYdjFKTRtZFej4d856dicODkB3uUM
ysekYQ12QlM79CN2CbAg5p6Gvf0aEx9DpQb4BXV1u86NxVMOpBL0RG1+0xLTDKLcvjDn6lJ4TvKM
WvBrV2XPGir1oEYLeeXiAr6I4yg+aFn0bVb4DmvHuUZbQ1fTbbH6cktTvk6UkeMA5BuYK/AWBkmt
crOVpo0Rr6fiG6zG7CLEYLHWI9v9bmdK3U/dBDWksN1vJFZkACH06BRSXAZpP5Ilz0Z00Ra+zT0h
QZaMitW3qgedDBz9hjzi74m5t22tC5RrbrXefom0veMg53GW2pBxwHaqm++2jWAL7sF4oeIeXQCe
YlJwMJx9pds8X1ueqvGfWIdMGwOaSoAfh7Zf6dAQN1ky1EHcGuF2qMf2QIgoYIlufAQWkQa6XqwT
gWlID5EM5zMzg4iQDDodwnAJ0TKz4RQZZnnoHYG2Gr/n3p+7b7aXXCuDhO1KDGZAak1x1UPJvBn7
JHrUQ1kHvQmhEy4WMlnh3cBqsLatUwbJED6Vwj005tI+VqZ/HG1/z5z3qAtTfnPndGvEWb/TRvfg
yobcTKKoYGcTMqEiogb0yAEeRadkG43acbL8DytNbwQZTgGA9RChQvSq+3T0NWM0roB410fbSZqN
W1C1tq03v9EToWrsuE9TpwYMAl8gcqj7tEwnW8UMHcF5HtYSLMUP7ATPgN0j4sIL805D8rTVc8gn
4BV+oNzAL+MaBLvYYQ7oSxPPiZN4F11N41ZjOsZJwz4NsH2CinlovupZq6ZkEAx2QrKVPLfZRnPW
UDD3lxOhNkeX+VNrGbfcZFvDicdsbTIsWbnzleFl6XVPOJnv4PEOKnOwDtB2GaFScdMPHrx8Nw0c
qLdODfuTnnb84Q/hcI8bp97n9og9f7b0q2rMX6rOtHYRENKD043WwYnbjyHOEVLEKN5Wk19537Ia
m1PpCX3dNUl00nBt7IBvd/ZKd0k/CLVQfG0YW15Ffl/feDbYc3p5ageLtvjKRFrfMUpzQCDI8JIO
jbNtmr6mOZ5XJ4J81EFLOM9Ct6EB06baPcEDHN0romqUStnt5Jz0cqVDnrn3o4SsIc+rux829s0E
jlcDkoFqfu2yT3DaxDTlAoA/+iXozpzR4UOKgOuGcCKGdKi738vaqjKM/nZ0ooMeXYIN8QLypxAr
DxeumVtbu3D2otd1QF06RnGCy7cujHE7BS5eV/Z7Ntp8sGzZh1y3cJ1ZcgggcnEm0UsMwnz4Ljpk
xwl0Swuvp1SJfUORtYk102P86EUvnTZT6nn4in36hOpEZs0qs7Wt0+hb3XLXVi2adca5O0v6A4yr
feunpx7fCWQsFu8Rghnc1/xS1CP0SmUdyRlD8c25dWPlBFVkMMUqr7C3TVfusn6CVRzWt2pw3Nse
Xtd2WpzlTqTemP4cQtolM8gOfVI3Sp4SGQE7TXYwUzZuGj0zTWcQNFWXOgJHLwJy32kKOIUGE5YL
edeL9tHI5svBLXEXcOZ2YEaAnoLz3HJuLAh7oA+0Bpqi7ZA+8rvJOtHzfaHZh1zNCzVT3zS+/xYT
kbiJUy5i7pFtskBskTj5uxj/c5+N3xvtRdYEUXGPGtMljASxsWaMWxB3vhJS9NULW87+fJITAK8t
o9ELnIH3A1rJtZNXd17sWTwXVVdUETeY17ukvPZVjOd4FrsuAtujsM/QViNCXSq9gF0/vLeGOW6s
kSmSrpW0qnH7KsuDLkMNzqCuwN8QvuF0fxDOUZnQqim9V6UFTVnTi69t6PAehpPVLOkgfM5hLi1u
Ghaa2GV/xLC8qukurmo/nNe4QnZ2ZNxlmrs3GFeRftGp6zCW72QLnODRED2jCicY3fhB2vR+9J4w
iOobTd/3oY0+wqwJRj3dx2XWwIOHE5FQsahM0VgUyW2IcXY91wVWRGgCQP4ofnvwrkpJf2OgVbUj
cxv3jr2iGZ4E3Uh9nfPlIxcV3jef75sTAS57xwJKOjzGKBAwBRkNqXrRFnb0VSTw99OGXUOGwpqD
WbVcELu0Wh7gmR/TaTNMrKkKoertFKUguKMDeoDqaOBtIbEgGh8RWZJXMtBw/q5J626YSw05toEN
h7sZ7MCxxvCgpn7fts1dLRIzMCR5MEUi1lOap1fk9bRHbUEQqRg+0porz3+Cbk3zutDMj3xOxUsO
hR9/NzgFXBaLlMCqZNBEdCaYfCDorK8yLkXOFxPOHnAu0J4i2ueicdsfA63nbQQQYl01XOkmYBGr
cedA6SmKvKTUrsYWppF0jO+8u2OuaZfFIJ2N63TDNUQd7156DuIIGhFXbitCCqPZCxrNaZEE9M2m
9VqAjAVGfiPtxrXrD9eFAaY3xtG0G2SjnTRBbxllc3HZ+JFzT8wQqT6OU+9MXK6BrL8qa+Jl+yx2
3kYY7bpLcWOYoOVT+TpAfs9hXI18hbPuqAtvpPmnQCTb5lUVJsc6gQOwisrk2HnwW4f0WbWyuk6l
MIH3DMesXFYnBgZkcET4472rxPD1E/4rsppoilxSlzgrMWLoK61py313SaDQS6YPztae5ksS4Nj0
kKcfBlBF+24e00PfeDdsA+ZKm8OTJPoiyKtmerQRq1NGjz/Im4OA4UBQsmV4RPFBsd9q42pEQE7Z
3067KrYu0Y58lQ0oBU6SeIai2uY+SZ7ygYn4XHQEXgFAvh506TyRmgLpkCV142p2F8Sa/J4niYNq
JuJ95Za79Z1oC0/8zs6LBxBKLOe+8zEY/jezghRceZsySehvae7Bc+iBY0ombGJpKfbkZqxVrtQa
9tUihfdDhOC8TsCYtNJwRRUj6WRumb+aEfIwM1baJsNNvIaYnwQ60Ms3xlW7kpM8eo58PcJ31svw
WGZVvtGMoQgir46CCLvzIzrWwEVxf+yEgDzek30J723tpu6DaZAYlPviiLoKqId/EZtg39ENTYfa
QLbpziysyLO+osePg1mIy9xzAxawcAO83YFSDZGRrGe0aEszmzH0ZVs5KhgS802aJKno8hpJUHgD
M/vWFMmJpt+zmYI7g+q7Hwp4z54XhlQmqbGLDf3RzhCuEqtMbe6ZYdC0mF+ztnqAhEzeQBzrl5bD
GImiN99RdtY/8HmpY2c1Ix9irzjUEW2Gja1/7xkAcBVP9QT63s+9gyq19GlpeF4Kl5xMlzE+dMeZ
WVlaK/e1LGZzB0NzKDkRZfnRTIvwSZsH65E0UORqTqKdEpIG1lFMBGsa9RXDmCVNLS78Q9vO9b3Z
c4+FRWcRruRMWcQCTpGpliCrOCVrFBibeCy0fCQKxk+e4lTSGJhZpVdIHKGWu7pSV05jqW2l585d
XfRv/dQVB/L2imNTEcmWQZbZ4CPAXqMha/MiM1qbsQvhJLHtQ9kDC3ElHh8ygJi3ZpV+YNVL7krh
pFtOedqVPyt2Xle6/5u689iOW8uy7Q8VcsCbTjVgAuEZ9KaDQVIivPf4+jchZVWJUl6pbrZejXRK
6VIRgQDOOXvvteZCwxqo7bkDGQD2UxRexyDtrvEZFE6ndtoHvI5+ny6zdMKhMd2R+rQmr2aaLWva
Utg1DymNz6R+jIfVAycu6Y6HcbjigZJVVDzovfRKQvdBLzu4ZRIhAMejhezpVVHfjE2ZvPQthgKZ
LLGtFhEQC0lduEHwthxMygFHbqnrm6rQPIWQMfaWwNyEYiD6JlAytyvjbGNIRoLhrVqiawu5iz82
yO8s/JCHjDwGp1Va/Y2Bh3GQ+pb+f1Li3oyYpjhqO/CiS8uDOCiwjfp6YRufCjWPvcqcSS0EhwtB
PJSnzWgpzabuRxOaxwTlKx9GzBCCAXIkmoze6ZBGXJnRavgzTAIzi6AdDlms6c+EeIkn6POdMw9a
5hp1WsNssgToG1K7kwtmsnmcBhtTlZN7VDyvNf27axSlr5pAB7BUDQE8WdTstCBU3MyiPT1GLFdp
TeOcr1D1NEvk9Fe6OuQQJsWnnBOKG4u06YKFWEfSx7sFsy8lvr5s0nzgzUZ3qskwkTh2t5p6DDy9
Ye456FuuYGjLNhZgd2sVeBZkTyJCSk15LureSQoCKojLXAmACidL+mnCpWijjrTeKY/2ENjjbSOo
1nsJTHWLlk54q1BmbbpS7n29iQDMd6TT3Ztzp91CMviaCBarlYHwi9xE5WaBU4K9osL7COvpIgS0
GNjtBVfKzWZbG9OAjWdE9SdXBtpJOXu0Bi2+C6PAOIviFPml3Co3QR+yBmSwyW4S2VJ3SyxlD5CB
zkyUBN7BVIwo5sdgvMXuwomOMaZgcbyC24rINsnPKNOUR+wZ0mky6zyy41ClAisJEd0BP5ZAs6gj
8ppwTo8p+jp0nqqQ+AY6uEsokpOk0rWhLQDS/XnEKUooRayFTyPbFhpZloTbiHl66mimIEq0mQh3
8UjF6A6ZkujfnXh/azbwW6n4J1H5X0rP19f7bzPI/ye+Dg0Zxl/PBk5l8fpefhKUrz/wfTJg/AM7
JGJyA1U0fXxJQdH93dPBn2B4445mDqvhEpX+x9KhKv8wMOLxU2jKkUyuHsP/mgzwR/Lqd8cS+E+3
x98QzqDFofH/g3KGFhAJdohzgHPjvpPlNYv7B9emEYnaDGp/sGv5Gm8bNMfDteZCj9pETuIOW45J
mNRJyLmll7QfvcLN/dgH0T1vFpDh9A0PDyF6tbx0fMXvvIGG6dPU2Pue4aSbbMYn2pT7wcMCFm6p
RcTenYiHOD+0HlTELY1Wz9wszZHJFRWHR4Ur5w8i/XRqzc5mYEg4kp2fBu2miu2BNzY702ZwiWef
NgEqvxfN7Z3rnndxTZSAZ7mZH+10L/JjN7Up46+VkWzVY3/Av9bbDwRcHsWzfJ3tRD6OZtOt3VdH
3Zf9ytWeD4Kb8ZcILueCbbMHQvcWbwKv3z6gT79l5Gyvr4D6z7ji7KUcg40Se7FhizfDs3zqnd6+
JhvSk64Y5Gn2w/764cGyT4f1/8xOc8x2rfeiOpxy7ObYHEt73qe0W+xDbuf20+buLrTfaK0f6eF7
+Q1zEzt9qGH7sIMwBT+IaCw5iLjxAhzW7h+iDWmSBn+3Yb/E9h3Xyk52ndvxe5NrvAM5s3WH081b
86y46Q2GR7s45nZ4JizNie/ploHAc2KidZEAo7w1ClQ81/X74os7HGoHNXFTlTPHhq4nHuLwqF3H
l9Cp/HZLMNpVR6ZbyCk19+SrmM8O6o+ZgHk1GpfmadlkrunGx3DHffAweZxnXDhYe6bVJIkTzNIi
1XKK8VITCHOhBSK0Tnpdvakj+5Ddf62uJCSqX7VNfd37OBvc7h0cAQD0AyUAYn9t9zKhZBWYcroz
3zXL+vJ1OGlwwP1VgunTgnok4Mimv3xPa4mhM1RhMOJe8xLuECCl0W6yy2h3KaLdczPtoo9+shnO
UmUmGyqIg7ijOj02z/MLubMTLj+kVdiKcFSr1Myh24UuodO16BrHVvSG4XFh/gCv5zqxIdD65mN1
io7ySbltjqPf3+vGRXiz3vAsuaIJfNGySdPiF+I+PUeucMXxiWCs0zh6otOkRzpBorbJ+W/T4dcN
aADOJJU/Ho1dMbmopaUI1SXCSU+WTkpL39OGE9x/UITI5PqwyaCwv+tfgaxrx+6q5e8o0ervEfOW
0VZxg310SXbJkXZj/xFc81e6b5yw7MvluOf91454SzYYS0A52dTG0ZMAaeNuBVKTA1077Yf+op/y
Q+RbOw5KZO8IHoTIjcANhiQsFjztHU0694DkuxHqXid3ApqhzNzsbrB1sK8cr5+46yhX40cJuLmj
PbsCcOJb8T3Z2Jw4bXo4W5VxlYMcznS0dz4YCutNtOk3l3nLwN8J0wNiIK4OdonBDc/KVXBPDKO7
PsGicj8/RimiFptMzmNOIEvhVE8a64bhDE/BdXIJD9MXnTL3q/DW06IsHRxfrbKpp63mF+FjzWF3
vkP+JG3nE6nnzobYSEoNu9st7hXN/cObYLcnHpv4kHxJz/qewZz+SiqlnX4N0IV4+FrMZzK7BLvZ
ys+X8GS9IlCmEZNc5BvlElv3CmoY+XmZd50jXSsn+dk8Vgi+QHwiTnoXd9JyMq+8xTF88wkU9om2
nsMo6U2+7JQb33Ckc/ShnM3L4CjefKvsz/Uu2eLAqYlvujHSHYpr9UFt+EDNuUL9u01dlmXv9TUi
/NSxdqJ9G23Lyx5as/PoVXZkn2fX04gw995ll3Qcp/0iH/mVLbrqU/H6rLCYlzLfzrzpvN4dN9Fr
7xa2ye8Qx+ZNXraFEOeNx7O8kZxzYTcPbeSqV8uej2DHg5PvyiNFpGdegePjH2HCZ1f24NCMCG2L
fwZQo25nZ20/urwh/v14JKWCoJYtpnRL4WDkpCf9OSX8Yd99MA7gl9nHs+F/exfn7mHGY3DIfOzZ
DwbCTegjdk5v41gfUfzJ3OQ4ZYaPRN63LsNIQpkojTc6XD/+p/PyHb88Wv6QscywVXV7JkbBFQxb
tCWS38+b3uVn6Cb4mbYh655hxMTtKZ7U91DEM0NGgRdeNP8ZKw6fgZEKvSXsjj53pWv4tMXdV+X1
PrGT/a2z/RCoo1z5oB/MzT0DXhuxSWDa2ivV1w7U3944SWeC3+dLzCXqN7VLsKO//gfz+7WBq+OF
PZa3b/g5gLK74jXNndby2yNvynzicHgej0zegIiPdnSy6peZQeuXQaVy4yBPFXsVeNeWq41sXyRQ
xVdDuFUZzLAfZrxlNPsK7FZzUwlbZdjSkSMKmd6Ybgn/xgHyf+EI9r+Wq5+2/b9gCNZ/Kyo5vWbd
66dz4/rPfz83Suo/iIkxFYswn+9+w/86N/InmIBVeHkmp0MEJJwo/2lEVHSMiOBGLEPmNCdC5fvv
cyNRMqaIpNiSNE2m+aKYf0dR8u0E+uncCFsLXYuukjaEIxgGzOdzoziGuRCSaEsMJcs9PRp5VAG9
Bk6h98Q5oNKdX8EiX6TsdYkuZn/fl34nwymco2tEED4ZLHRGjzkelLa9pRlgl+0WxQZn1a3C3BYt
iRfWoPGTzA2WrSldLzLtQO1pqU46dfX60mN1J08+0XvOcBCqd+aelgCWfRve69O1mPlGw+2GccEg
hKrYdWHN2cOmPmSlD9wS/iSRU+ypehCCAW/2Jb9lZKKLGBokF8YQGir0x+Pma5YnbkPAqNheqjAF
1wTR+cLsk4iS5nYoOCdVH8vIKmE9zRWThLx+Y3x01YmMkJTMVlNabOG20ZQTXdFNTCd+yp/M9A1i
DPSBkPw+nUwLpsqx7koB+jLLa2YFwes7uoljqd2KgexHw+uklAAOQo94sY02Lzidx3KbBw9QtDdS
FW7yMjqgGKf5hjZ3knYCduywxnMkDZsSTnpHKldqVNuxhOswfUwjtmc4lcb1HCNS3Q0RQcvlcx8e
gJgyOWfinSL6aSC3g2og2DzABjgG76wzQA5tTd5m4ldpeTfxyFivkk5zolG8NdA0mt9Ww1AXxhec
IXdQqb3U2GpN6DVp6osth3jjiaYiEtja6avRE1TAg1p3CiBcZ5IflJEXJQ6sKdcqMmD0qT+E/RVp
J6xXNb2aaZMqktNHCr1gkur03muqwTPokSsUKy0eFrn0RIIaIjI+RwE1nAlftH4tSNMQEFKMMXri
wzhE+zhq8b7SYukpd+b4UIkyOvlbpcZ3/gXfEF2B0CmMEdDUbjJVhrMv4hS7ckmApkbtzy4qsLiO
oeJPzABIV/MKI3QQdwBJlElMbZlf+kIpupNV+FTzRz0fDlDr6dyoHEkwqZtXVac5iuGFYHQLOduH
+sMwPKO9QLx9yjAr9BHvgSdhfcVQe5F6omBXJUXxnK6bHR1HUdkl8TuaZq9qZneg117ztJmVgjlg
cQf2pQUW9hwwwGSe19ZME+NlW0SMNtEmoet3FmlyY3LsCuU9T+NtkSMmmIqZxikBJNHMqUji3DYR
ysIwwrhgD3UE8ThIt1U6XeWB+0MJ/S+sEAae6V8XGE2U0cYZIkZoXCU/FqYK2jgr6gjglrOPmOKk
ze9TTuJjkG84PS7yBWwqqHfJXRrzqNbJbjZyTxqIeFumjRCMfpkFm4l50qBImyHUoZRe8iDaILfj
x/AWSm8FWGysSqbbfaUh6MT8jIRknWhqlcxKfMwjIfdNatnycCijm6XelIaArRGNmSnhYqVfrrzM
HLgV5gDigyWUnszTrONWGkyecRiRy1FXv4A4tYmxOujtoSZ/Kmt3SfSqWAw4oL+maAju6CyjfGsd
mgjoe6/a6GaFfGr/ZG78JcXhFyDit1X7h4v6E3iwN2ZszSoXdcnuxS69qGVCyjtTZ7JN8uJlriQU
Fk+MyRfTl2aScuv8D9/rSqP45XtVFbQta88DqeRPDQdINoI5tsBOUsmgF8XUDGD05IbtBaBMor8R
gZq3zhIZntZ4VD+afKPqu0J4qo3dFMCQu2KpEOUHMT7y1AszxpVDaPqZ5aZ6bIv6thIBqfRXv78d
f8ZMceFQdaLrNNZ3Tkfm890occcwUMrQZlhvfUfsg6g7i3Gc0+UP12f9i37sx3x/IYgdiszlAev1
+YXoJ2a9OJJ1zFMmU0NDeA+h0vixuQ3rP72W8cvHAuVhgS60MG6pmiSrn19tFWozJ456uxaOAN5v
jEDaxe24DfNyOxDkgTrMLSzSnxPlaaxQE2qKL2k7rKQavut0PGUGY6yCFk06J/ermR8iMnKvNU40
fxRDgUgP+PCrsFnMtxkz4SREH648RDy85P58ERqsVYgFLMj3MaRVcV3Ne4j24Xls3yUGz8A6Lovk
tuZ4mhB2TleqeF2bvadQDYbzdYOMBGyDyxxs1tCcKhZ6CaRQRmoTio0srsIubJFIWb0MQJRLcTpO
GZG3EkvJuOpLs60cPpDUwxpb7yDjuhCltyGugOUjFy5h2u6byDdbgx6qjM9hcrvhjGpNLlHL5rIb
S0zT2BBNYi+74E6Ey2xW8Dq2Bgp2ZWZVh/MbtzYAavT7rBgwyUDIV4+C9rBuwwbWWY06lemkUjOd
y5ctLXhnUG8rAxk6KshZPI0TxfL8RRKPqVm7+nqQF+7mJGaC9mU2872Ye7R593MPGN/6MKUvBpeA
vE0B6/dYvAJ0ZA5xZUg3SX6FlYNGe9oxYZNYqkgKFx7DdHBFEu/YAfLysevJZTI1R5Ritxcqp5WP
I+neCb4IPDF5iZ7SJCUmmv1FmV09qhydp1Xl0NaZDBwmty0nVk+cHOAfVMouFbCQDuVywcq6KDvG
nndm1oFLNtk/YT2rw+hmhrqd1NhtuwT4LHmsXDrmkCjpECH33FLvcs1zn0mHhQKKWCcr3kb43RG6
J4HkG/N7EtUuBn9P4TlZJWmk1zp9A23zSI48zD36JZzNVrR0hOa2UcHXBLggHlJgCaO+l1u/UGiR
a3ZBwyXQH2ihe0Nfbw39ghiApdzYrluqMib0YhK34iCD0morCoWDqMax9LMWfwFkcD2lXsDgSko6
n1tvI6ZEgTyZ0sIoix/rw60yqT5qM2fQDoPJ4XGO9lpi7bTcQPKq2+jd4HTHdhMUdtHeLLJ2myn3
gzacFBVQpkHOIALZ8N6MmIvhmWvJRG8juBx0tbBY5JC++CSmcIkCCXfJdd2/oxjk9MXYWsRXIu6Z
6LkD5pLR2Ixmu2f4zRmGYDI8yiOhbabuYba4gQhHSO+4k2idyNVHKW717qZqEGUqOKrAV2LtGeGq
kY5uW+ETdhfu1YTBERzxUt5F1oXj32h+XfTcMSPOdRb6ALZI6aE2r3oNOtWyxXJxyBU28dxioxbu
tPixn+7gD+0EQrysMWJwItvLgEGm6JxGvgpEwTOAQvTtO3gvv1WfkF46kRW58zjuoyC8XY+UZHp4
vbXa2QcwdsMmqt6L9rFKK3gg7BnplaqLm65/hlZ6z5gEQYvo6HUIDNJW2q0QoAdgHvwwGOyUzRrE
+yFXHDW12cFd7wgSko/S5tCNbxmKs2iXGrVFrjNLMrhVL1nK80KujzIzZ6Ir0T8a8ilkmW2HRyAq
thpzX+Jo69TFU9F2FObkzvJTKe5bwas0nnnEnVG5K+i3BUK3UeSLtE0jpF6qJ0cPtRDtwzXLqEwf
LNyNpFQQm6Z5aynRS9mVYYSeXs9EJS5+naMQLTpPmemn9aqbR4zriX6aMjgKQUvEk0m+zrRNrNyG
yKw0nFsYDes6jzGtUkLHrbze8W2hOH3ok3up+Cg4KwnwrjU9c5kp7DC1YNF/aEHGLKXkJrfZ9EWj
7KnLfjthpuUqCILugzzbRzltkwDNUtRcC+1NnS47Qp0wn2Nrakj+jbfxMuI/p5GBsg5Hkb0ok2cW
t2wNrQSBrsvuxPFAiqW/ZLvBPNTCqzTSCOatdGXnSsIlhTNnUK+E4exhYXKEkrGb1tqq9o7Gngkc
j60I44m7lUbGPIEY5OWwFGy4kdCKNBjVCqdnH0qpbM0mQ9PAFNp41ObbnGBCsyVcKC33iflFwjbJ
ktcH0oGC3A8ZMUQ0ylE6vJnLfrC2kKXA4qA9kQ9Bd5+KWyB4NvonAv4G8XkkXyntjnVMz8godpoK
h9qfZIg5143gksQYin4VYGU4KtMt1Jk62GacCkzpaDQVMIrcYby0bWlBt8LXdnoKqL04+1jMflvy
oFKZYFPNTnR/rF+W4qFaXyfPzkgZXwTMYINWv+im5QQ9uO8HXEquiSqY0z0Kk7vGCImrppDgprVE
siYQ6xSh6PTTVQo9C++VY1Rg9SrjLFB/d2MNxwpN8VC+mPE2HWRXmGpEMwT+LBuVGjb1mFfewYkv
9fOQPg/GiyRn91KjO6r0kdNhmpdNlZTuHCloKLhPGUBFaFSIF1ki2V1eJvQH6bKhrRpQEEUxrEU8
s4EHlsHuGxd/szuLzFmQr8HsQtxV2Nb1wheWLDTOJMOdVHZtblXCHe2F0rXS7WRwJ4lNRuYZJRq8
pgNs0NqPpH3DYqpVft4p20G6J8r1Wi41byKxjug2P22GzWRaiGeEx5qlfiwHsmFSO6pup/bY97WN
QAqxdnWUslsQ5HaHLMgcI88ynijuz4pJn6S+D6avgjCfWwW1HoMPWVbtuU0/4AbadVdRsO0Ki3w3
3LaIxBF5dJblFYhRNFLVO7E4rUTZgFlbkPauFlDO3+F7cHIEF1Peo3amXuG2JtPNbiZ0aHx+c6Y+
itBRqsAWxQ6xWOiTDXpHJBCrybrJpfuFsFmrG2mZBh4DcTwmUNCQzVgktSBV4fqQCoumDBlLzjrC
1VX4hBqu1HopTrJceXpEujtbTDYwjwHJnABxKC10iyQh5sm+E5EoVSRzRLE3Z5zkSswTbL6lk6Uw
GemZz8jmCEY7Cyszkr5KF3zUU+62MnGaReBqxgV/JWRCLHupHad8FsVB4OSHquAatHxSWfPzhryv
UrOXfDkqVPxCkHwdRA0mkYmQrfIbpkLqmvAomudoPaUo7VUSTwyLRDdWt0DFNzPMlyrj7hGrkxqW
AENVivbSTfuHFcDYt4mnB9ypzIMExSUk95ylHDvT/FR1V3nK8SNvvGmtWqfiFRHSuW/CHfnggZ1j
2FsxOnn/pWXJHPRsT+zMLkTeZaoj5WrjTPVlmVE7gtNJ9GVncRCNLAr60DP0/IsCwocoLKcuJJou
L+00beSptcFy28CJ3ADN60xiSipz+uQamVruDMKGxbgTDwrccYAjwIjjjao/5+ZtD/lyCNn+iifu
ZjVwpFn0VcQXKIbcVABUGUZuFry0mAsjId+qM6Vyubhj+dDIy6ZQ+L6Bghf3FAVyBeN60TZqRkTs
sGmq1zCjNT+sCtSnsEn3vQqqL3kKzac8Xa22gz/OJ2Uq0Uy32ZUwNueRedbS1X4sjz5NOE3N9kh/
3LyIb75VdX9LsvC/6Dj/pVbhR6nCf/5f6kuvmOS/FjScy2Z8nT81ptcf+N6YVsBNrghIur+GSkGs
UjN+FzSo/wD9TFcGubfGn5gKLZ0fGJUG6Q8o/zBI0n7mh/4paNCgXiJn0AzKUEM3UEP8ncb02nb+
n/IZjBytaAmCH2U0oSGS9FP5HIB2wIrIrUkAjviO27e66KWG15HcC0qJLu/yYz3Bgvjh+ly+v8CP
4I61Tv78srpuknJuoOUAeGL81KxaFJLG5WbRXTUTivtKI74lIhtn9/tXMZgG/PIyq2AEMycGf9Aq
n8t1q+iFGtEv+gzSfh6lVhVutVkgIy1e3XlWrMl3GN/oPtZiZ8Imyzv1Fo9ly2Zft4zAykiEpp/X
GopzxGrWmuVMNoQHkiB8F79dIaLGZ7I0p6mTnTZusHLw2AU5vcwcO/ecEecWziCrOFpTS28MWqh3
aUOGsq1mHaWgJA+4zEguY9CrTb2aohUmiBPdWygF5wk40hcxjnMaqGOJAW+FOr8m0ZLcWX2EkK9s
SXA/jG0x3gICwp5ZRwRndmZcYn6TSvxmhl62FtaXMaUc17V8wExnpLdKlqDtlYIxSfiWRSuHQK5k
OcVMGhnbRZVo2FhRys6OwV916nkiigmmEYhbKc7C3VxXcQkSiuUHEEfUekmm0eLNwy5Unf8oskrL
yeDWXTGr1UuRxpwZ83osD+ky1cjTuogrFYvkNbiiQtXu/v6b/9ynWW9rSJR4eNdRCx0b9af20yDC
PZNiNplaKRWvDwRasVrDKFAlMDOmJvnDnfaTLOjbC/IAmcyK1tsNKM3nOy0CIpFCJJbdbKkKzOVJ
mRkcOyf6qxoGDGSXMuDHblGFG2vogC+EYO4iH36eTmaiskYr1PEUqm5BY+gJeWz0piwhyZmijtts
ayia9JHOSIs3AiHZmwb94+oExGI7tCaHQisKsdrBAQAJM+EGC4e8gRcjBWv/PkhKqt5MqK0NntBo
lxkxTV3TWCZGthbpAbYilcJDO7TVxDDGslAr1l2zT3MsK45mzH3ALhnGnIpLWlV/+6uyJIvRHF01
Uxe/PcM/CKqsWcLgglUc2d+weBHcRj/OJmEjkym/BdcjnX7/evLnhur3r2q1nGvozMCSyj8tClJq
9EC5Qsld2bpvtGdo6WocpgQA1mfy+kB5YbZMoUPH4V1J/jJN5yyHFh1b1UO44hKNVGvuF/oD+EAk
+vrAYcQRubOU1U9KsCDesPJSpFXAT1mqVvzh5v7WZfy8ehoisQWahD+dQklZl70fLlkI0TQsMJSz
w5f0Q9qwpSlQZFlu99Ng4Qnt5uCSxSQ/eVos0mwMlqUwvTjNeU5zFdMCPR0qTZdOUKphReoYZJVl
H5IrUUU1OJS65dCvVUN/0EPVHBF+BtSXKG1lWDsT+aqd2VIGkVmQ6d+RCX/Zc1+X/p8+HKwRLPcM
85hkaOvX98OH01sVGBUYNbfio586rFgeduxiS56o+IcLKa2988+vZRrsvUgGQRHQsF63qR9ei2Ov
0fTTIkAXEgU6COm0UEKlBhw4rW1rnkyy2r9oOGRe6iWOD6aOEBdcxMpU+/1d+es+bJL9aTGNhvFl
0mL+/E5KIulrYIscVmup9sJW5iBeC+uaacoQoVMVJmWVFX941W8b4OcLALXXBKGOnNKkg/LTcKEr
wpTcwo5W3zA3mdPlKlifpKsYCwYCrkExGdPU1fD6OaWRMnCBMGURNppq6jGrGwilvdwLqUu+wCJR
gGW4IxurZIKcyqF2pWBfRuhC0pRk96Chg6Oq0YemQxrQuuTEHz4C32WVg15DGAU4LsUmjCjn1Xpp
uILujB0la9m19k2pEKUdsQwhU1+SxUOMD4EH2CTVI6JtQbQnVAAPkL2JrVQFgXZdthgiuZJzH2/p
yeHrG4GeAd6UqAnzhN5uXmkMEllRF4KhC5qFem9N8C6rHhv377/gX3YkSZSYGAA40IlVkdSfvuAu
WsLAItbGk/PB+hpjTN/WixQfpiQKaHmq5b/1egCmmBuZuq6t48Ifbm2Czzl26jm57i2DbqPBZGmD
KRVoonaqF+ELqf9wM/3y4EoMfCRTl5j2GMY34vqPrzhPcqiTmJ55CopzHtdI8meM+gdBTce731/M
b9jmT/ft+lo6XD0g7oau/Xx+zKUMIzjnEE8ap/E4dbHi92oyE4LR991jRZxc78aCNh3RxVe3BKTT
9OgiYEYIqnr54w/vZl0mfn43uKPY9VEu64D9Pl/rDmZRJTcV6fFyLnW7zJLnM9MfOtLakB6rUCid
MkmXL5MJPzjWmvZe1pDRLR2eZ2WWwmPZxLVfBLjR/vDOPk/H2Ou4TrJk8N4MVDHat2PLD3eBsBKm
6lSDWwoXKfXbtJSuTdCtqDTQ+ScrvxK9bD2yPzhjHeNdrKQsf8H7GCOeq6xFd4I5kBoPRoOROPUw
xBcxiitza2glrvc6EzLE8XB6G//3b/1f3E18vTqhqLqirPXT52saTPWSKGPMlFKYmVHSoTzwDIs3
IkG4f3sbYKqnc3HUVSe0Dvg+v5betbosTgzfsNC393Q7i22ihvnrHMbS2VS78CXSF32H32fZDK1s
vsVFqR5//3n/xfqw1ofcRHxdnCF/OpUsYMQZutMeSdhxY8LA1PKu1/PEB56P4GAJgRr+4eS1CuZ/
vm/50GTmALwyLZ7bz587EZU6FYDpuVkcVRoxWvk6jhBVRMekKuf3hZJ3V2GQkeOYaQIheBhykJ/o
fGvIKXJEvqM1GLqL4ZGgjjGb683cy+xSlRIb99i1FwqHSkzuB3KOqs3vL9hPs/lv9/aq6+fYDT9d
V779+Q/3dokJfF1xDJeEzWCy46XMc0cPmh55RqAnWGSbygDUAO5jQIwSr44rURkkCrRcf28xnOQb
QxwVurzWKA9/eHvGevF+WhQ4nLE88ZeCDJHXG/yHt6dWIYE21YAbAKpasB+bZnUIEnp7hb0lRrvE
3XjR4JJXqE1G4TD2pkp/alHSxp8Sk/5xBNt8HfdbSBMTOJu2RuR842qtibJFkCIBz3jXVGfIezHO
AsiOX4VJwvVdCQoTxU5e6GJJVA6DJ9IqWqlf8FbuQXNMk9v3UXQHDqdCTcArDM9jGE/RKV50igTI
EekZdMZ417ed/K7mYPWsSiTwpOYcj2wJDxkxahXg900mWtlit5WQsuEypYMfYS23gTxMXwuA3O1J
C3HwugNmfu6XIYHfmIdxrdtVw7xlvVWaiwr1+HlJjOGmTepIdwrykLdg0ihflyDMn+NK0L+kytR+
laBOip4oRgj88T5mr4QIYoOc24KtDZEQlm+ITRk3c2fOjIiFRBF8I4iQTsepeqOrPcLl39+I/+LJ
1dn3CFdeWzya/tMXHYZgYOmWANXQxPYUBwqJhavCKY3aAhjIKP8byxW76wrHwoSyhot8vrO6akiK
eM4FRpJac9uMM0JCYtQ3QHFkrCHqwDF+NpQNJWj7rhH3t4kkUqh//6n/xdqBPwfiFiMPiVp7vSo/
3N6cZtQEt7Pg0kZQiWvOSQwsBm0nkzrrSrP1ZSJX6EZqEWDVbRT94Rr8clym/bButGxwbG6K9NM1
Nwvmn6lsBm4zgnrBSFq6QYGyriP4R5XCeaeAovjDCs2T8esjDdjc1A2Ff/GLn9ZLrREEKKhcePic
3eDI6gBl0umLOprcZskomSiteoyVYzYOOP9zBoO5qDZ3Q5IzqzanwCBPuRCFA+h7NNV472SdgBhz
Uj3wuuqdAAMG1OwyiW9lmgGxKlAQtDghocfai9qwBhBXTK54k6cW2kMcvlsubiw7gWbFNynSu4iw
L6sQnDo3wXpYmUhXWsvJVkTfli4MSiKpvZPIOUrtIptwn4RCe1/Wpvq1S7v8usua5NKmcUDMhAno
0e4ScPB+1ZTBNci3KvINYVm+aKyemaNpY3pWoXC+9ZkyJ56UTpHi9lLCSXrsMtBDY5DIsEf6JTtJ
o8i+ZsYpsnHOdfhkVQABmHWsZbFwg0fjS2NoGDSxk4ovwUg4gBvLaUfTBv78m1gHKNPBqZgwIooJ
fUebIEbriJK5WVoprR3EnvVNmcYd+rO6jV8qQi0kStSKeWePKfmE2M8UbZD1aBUNsiKuyravE6YV
a4ZNuGJ+cRqCNkSs2eP9lEtwjU4NAoBR4gD6C+KZkh3Nsml6ppSG8BQT1fkFPlSe4rsX9XM6F/gl
hhE8UCSW3VdxmHLMOTr5VU0gah9SigTBQcGcX+ao0++rHiRho/b1LX7V8WG2lLyy8cYDUUmitJhY
sEeVbAhZIGkgr4SQeA2Z6U0yCFbqtFoHYjij1UW7Mi6bR9LtyS2NO0nXHPLIcAgpcWHeJQVeZ3tJ
KuGkahAPbMIJLIQ4Zcm4NE+sdK/rsyhuMTEn2LS0kcCJqJB2qskojSixtVcZjmPYv/5+Bfl13UQ/
RdiLxIhUUwmR+byCmDGdLbSDhgudALlrFeBW70siQyIGb6KFs+f3r/fr00vULksGbG0Y2mixP79e
HiHka4WcDTmvdNYMZbkQW61ctxJwhd+/1K8fTVyLLiRi9OcJxvlpecqHLNVKrMMYsBrzITaz9GwC
3HLCZiD4bvp/nJ3XbuNK1raviABDMZ1Kopztdke7T4hOLuZQjMWr/x42/oOW5F/Cno2ZjQF60BTJ
YtVa73oDGML5653eGuMF4EdssJknUOgf3po1OhjtuR2snSbE/qBU1W0l8bYuK8/Yn7/UKWbyd5RB
zQjTFE69fbQJ2qk08hr6za6PiSGBFxG6D9UcGDdTpoklSHvxZRGyywnlSKc7qtoOe7yhlRdu+Z0T
AH91Hq7JkISe8+gQdGrhLiIbw12AsRtTfWVNS2TnRgdog8FKHFn9UKGPbLUc/4dLozJwQBAdfMfD
o1IdioNVOiExH4nOSzy9vYEAD6u4mduxul1KjeTNmPML/dA7nVwgCE3CnAnU8qQfMlQ3ufVcsKRm
25mu8K+Gq5YtGayZsHU5DMJGeU/lOBB1EvbphbPvnQXNeuZe+QH8iL8n4z+nvV17lqrzGnoiVpm/
UtVPNIrE2AR1BmdtaLrm9cIy+xt/fVQ/M5kyQRLQ3DrBcVmFNSXi+6VFeACDIN1bajF/yHzoJtgL
hPJdj6Gegx30cVntwjmILQzGCAR9HpXDsDgUNcBdrsm7wAyj/oG7rd9tE880wn1grhs4Jmucgble
ZLktJhuZmcTx+IMfq+wnroT0CQqI9KFwOKZ2adBD2KLar6NJSEUmDcwltccNwXsxfRuinh3g2Yjt
e4aRZ0aRjD9Whom1JB70Ww09YNixA4bOFsvqTG+mRiCV0tnqg+iDyEQeAfQTE6m4x0TH0ThiDLJg
Z54y81qTfYZcs5zA6VLgHqhZOs5WC4/p+1R5AfMz7IjwHrDcnhtKOO/C0K5/+Ij3u71nD+SsGV3h
qk3qDBxvs8wZqbdN0K3OBMH0Bc/r9qlKkmL9BUGcEYC45APzbtv4XBDFgharIlR1W7Z9zCBhSIwf
nCA9Akesd/AznheYGApub79pTOUZDDGS/g+hMe5HbM+yNwpZ0jenVkr5Kc3MPttNSdy8kTyJsrDo
igHSfO1Mn7w+zY1oJrQHRlpnkeNW4hlH8gxp1ohUmzJFYNlNSt43uJo/l3HYDDsjHrrrCYwQqAKo
kHZQ5UlxtYx+9ydMLYQZZj2b3ypGJsCXQiPerakubuMWhffGsR3o3OMS28zsWqdpv81FO/1i58nw
cCBvctiWydzcOA01C42VJrDTotJQG3vGQYxdB2lBLiqsR826LosnRyfY8jFD9OQOvzz+ljKNlbhn
/rPg7iizzoP3KmMbkmMNMZXAa9yeMPQDbWX8CI20tlPumdDz8ftUFmV1RTAfzM6EALGXOV2DRPBW
DznzKcFxCRFOgbiV7Ibn0VHLfO1NxvwzlQrmbWBY8y8cT91fOK7CPWkwU3ijOHP92yAn0RyS9OCn
1wU8oPY2BeZBAI1Z/ZuzLBiQZaAP9yT6JuPWVWulr6oYjV+1CP062t1817hmleLX49ioK1D5fsPL
RPyyFhIltllrsBOl3rx627W1Gq7ttHX7PWbNUKR9Y9DWBnO0BW2OHo2oddHv7ESsTO6rm2S/ZdxZ
L9vWswwXSmo8dTtVJCO85byqPvNLCiJmU+ztyEVaZgfbTDLh71QGcr5vQGz+e8Nh2SFZjjYtfWCS
ZHx4wuosxA44gNmRqgp4pO3hu2wb5qxE4Zo6u+lknVzldXfpuH2nzQoduAFgquB4RP4eXhcqiDsH
eoWmqKCY1iXQtfxRYJXUQ140XIYFfruqt8oRH0eBe86FUuad0oIMcDyXEdVRyQRHPwAT0qw3upxv
OnWrW3esrQcZL6Q5hMn381v+6YlOU+c7+GZSxDAMXP/8nzOmx15c+rMIdmFJRDWq56qNLAwFfxvu
oq7cxnX2o5buhcP89P6oQi3CsBkAkbviH90ffvm1MAffx4QdTxaOBg10MNfPS0AM0PkbPD3CuRRY
kEseIeyN47GdnnHgb0cAK3sx64fcg/ltV6A9fe/kTz4ZErzAxBteSBa7cJq+c5MONZLw1uxvn9yZ
w0ebkQBiZcrk0Xq4Z5o16nYiUoKvCw/0Qme++nMf4V54doCEkCJOkQg6d3gttxqlOQic6Iy+kIiy
dGriTtdLzYy66P/4KkOkkFa+t2wVffKOsiKeIn53n2yJcDYURhZyrLc6EaK7yZNKXeg73nkYYJ62
GzBAdUzW9uEP9PF7Hd3Aj3dTnk0PNpaH11Vh9DsRtpfma+8saaQ7RFmugk+Ok6MlnWRun42LiFEt
oFSzIVLvcKUhD6qdjEdiylDgqRQjwfPr7HTPsAQ4NhMS8uUJfzta0sQTF4vG6ge7Qxy0rsrABs8m
SdqinzZIq5SBAa2UCRu7rN2bz74y0+bCWn/vIdP+MGNiNYQnBSPDghKrHjPekVZVvlWAKa+YZ8F7
KBkUPp+/33eeMoNwx/bdkP6OD/nwhUK9dYSHPxoMcLJg9+RutHqTsFnjOSuwrkjtxPxKRER7oSh+
57rAy+xVnqCrRNh7eN1GuqKdtR3scKDDsc8zszfixyVyyhI7glZO/VWKM/V/b/bWTGF62HU8blEf
H1529mLDa5mfcmjiiYOSg2VLrVXVEaFT/QW2xDt7FncI2EbJigjNPbpYZfpG1/ChRIQlDvAdzQDu
CSLnaJQaLY3uxY3jTj5BEaEy0uj8i31nEfkh36nJ1sxDPh6K+/mYWBAwkkjqQH6qxm64Ad03H4wC
ucH5S73zLmnTOeeEEHQbx+PZPAhy+E+wdaxF19a9IxoDUUpAH1kCJCOMwDwwEhlM6vPXPb1Fm9tz
QY/XMATOhsOX2bpVEeCozyCzc/w332zrb2YQZDdWjAPa+UudbsyHlzp6lc7U9tlkMzNNJb39Fo02
FiWo0f97r2gzVBIr7AEqTtlweEvAlINtZjqPsiqp7gP45k8VE697o8I0zYdktj9/X9bpuyPHDHKf
aQbCce1jxshAp5XBEi7wxm7xtamzMkzJFeWgaSJ/Ec1jnKrpUxsm4bwPCAJ/zkENvzFcU1dkMYwQ
Zgn3zfYVmFECYSyrcIqeoC03ushuXCtmfHv+F9vv/eKA85FW3oWY6B7tHLQ8Gc0+hmcJeWAV9FJZ
fEmmJumfWnA2hrPxMOJqQdBYH+Fym7wNfol1oKFKzADHsKjyK4mt4IsJgQcDo5rYFqxYav87FvLM
O5y8iz+h3ku+m3bXPs9whTJ0uSiUcUIuxy/lgknBrixFgBZXuKjxCPPW9qaxe4CE8/f6zgIHxAY2
Z/GR0b6G3f1b1Vl+6dALwVwXGMpucrsMHucg/xHHwv58/krvVB4QeTh0mAlywIfH9VU2oGj2MYKP
HADj/VR2pCE7Y/ChDzLnESx7+VCb7fRxoGV6FDU0ltxN447+rsF0OrcqFPRVCec1JjBid/63vfPC
BdQPCL3QtoAJjp7C0oxF2KQpL5yArytyS5d92KyGo2O2PFk9lWfqYoZ//qJ/SYeHEAqfobVSJELK
P8iQh88+SEedzWgudtaohcswILcfUrNYWgL/phk9amW1YuuIfLVZxmHX/+ySBfXbNoc2XJ0F5mJL
gCsQSqwnDIihs/no8py0vCoHT4ZX53/uadlCc8XWsYKYJoQV++jX+pbEsxOMo/NBN0SvibRTLfmw
OxPtHYFzTkYEcTU4XSSqMHukNwz/nP8J72yR/ARwRbjY/OfvCvunBeGID/LAknA2l6TcKzw8/7hO
sHw7f5V1oz16LT6FZyjCtZ90/iq+/7lKqzs4BUucRLVcsKEuJsuIlpzIFt8feoPCgW7//BVPP42V
4hYI8LQAbo4ZHm04pW7sulVI3sxB15LOuSk+u4vfPsCQjvdGnVgfEthBKGsbdYMdcY5URJLVsely
X32aEmneY96eX6UWc6zzv+3ktaPbBs6EIskwE/Gec/ja22wwx1Z5bhQsHdDRQO3/slSEcUcmihzr
qp5bVEQUGpLUV5KwUV168FfO/4iT75MfAVXYDkjjtEOa3cMfoWVvlGU94uiPAyU0uHK5gU4NWacn
e4AszBx30jGLzl/UeefWHaaIfJkOnTXT1MOr9racDDxPMczrBEFlnRBYJlC3YmpkO8Txkfrnka8g
i9j5aOdx8ge2ZffLS8rp59QR6LMhK6d90/OC6wrkQSyK0yAA8MKQP/5h12Zjwm1bPJw5+mJ68yco
8uz3hcKoNYvH52kU6pkiNoUqnmkyFqsSZvPWY4++CtI5Q+A4O/NP18tqM+p6aX0oRrPwtwtmNsvN
KDLEdThtotzNPbfCuaOIkw9UyiQhFH7seBfql3feUYibDQNnsFBK0uN3RPhz2zhKYSCYNbtKl+qp
9zBuEcLET7ZP9nTU4aWFcbIjsIOCPVsO/8U6yDv6cHRHzGdbN13UWkl3XYMaT5tm9uGVnF8Lp2OV
tWKy19ApzDvWM+xwLaAjxtTVWri7wLEeBuYuW2N25ZUgOjNqA8LMs7DTq9YdQYE7zEhCZ+vr+R/x
3hOmAAbf5wtgEzy6WShiThv4qJgVodirNTb2bQ0q6FmTHJB7or2GUpyUF279pMXgyzMZzYEZsPUz
Pzi8cwueEKTNuYvmqnNuqgUxSmkaKQEWMeHeyBeutOp+qKozb//r7a68MggbTCFDdDZHx2NitHY1
5BaWjLyOV/JrSIscdOts8Hssl13codtVVmaIC+fyyf7PDa8Lig2ZfzAtPbxhtRCw58YtVGxL5Y9z
SLbziIXTzdiX1t1UZsPP8/d5ypZcL0j9weMl75cK5OiCwoj7ckm7KA1zkyDerETxVmZxu5Imgjef
LA7UeKr0t73ltAjP/V4/ttPMdD61FRLZ87/nVJaz/h6SQwE2CXRzvaMHUBt+MnOmdCjLdY0np4qV
g3y4LQeJbYKBiUyyKBg0PSqSMJoSwgJJAC2Fva3LNkYuDDJ0Z6p6LG6D1nGIiOn8btr4nA44mSIO
NDbsnIj+iWxkmk10bPJnKeAT3UL2zp4mKsXvGMartcS2DbCnQuG4IEFzd+1sUg7nNRkl90SmZq/G
ABMD6w1/xESV8MQvuT1pf5MJkx9FvqD3lAwFiaH8jhfHmXMMvqY2+Woa+YyfXreMiAqFVSMnlWSQ
dDUUw6sGz6kXFBfu4zKViIYtxlfE75gID70WvmaEJMNBttkW9fw7VmCE0QSV98pmNoFfJbxhpn5Z
3obpZxJucZctUiLQqnRK6us4dTRZJ5hR7620m8sbh/bgSzVZ4P+IgBbnGlUB5KDR6VsbYfXgXzPQ
xTcmdkv9pkOl2ki0KfS58y99XWMHRQ/v3KMFYAMHG4Szc7gGG8k0aUqbOlJEEl9DWiLbjUh4vKxF
f+FcBRs4vRgIH0A97ScDMfPoYG0Jd8lcaZcka5hB/zIaonotggrrkbFbuXLGZPg/aVFRgA9zOr9S
HTn2p6ozCr2nNMJQ0+3mEb5jUZNeuYzqzbL72NgFprHouyGWiNMBVP0btXITSYcwZzw/qqqETK6y
BsuixR8/h71Cq6o87YldZi6Ira0+rz5lhM0k26aFobQh3BQnBuSr85ew8zCQWhn4wQfVQHmPZtdz
yl0M4UftWtNBpkOUXXIzDh0ZoaOJAGsb1kmB5XdXQIAS0+C6964ivuGahjfE/Stvfxdptcyw8Qfs
RghPnp4trU1/FxY2FlZTL6AfuuFgfKrZCczIl0l9z5xTwu5rQwLa/HYp+61TAC9tZ9adu5VuWX/H
TQ6W2dB7NTqikqyRrTt5/jUZ9nLc5zOTaPYcV1LWJta4rWAZiq1i3jrtdAEpZOeV9IX7GL2viJal
xbwkrKbqOi09aW8R/li/Uz9pyxchR8fdzb0JLAycbN54ozdA6pndDL23xzBok+M/85typrEjV0v5
MBZ98G3qQar4O61UPBKxVTtbAQsHnyOBe/Ozlm2DFUef+9YWjkP/Cv9ejMxwnPRPZ+dt8GnOY6L4
Ep11HlSeKe43xaAE2irmYC4RhVNMJpHkF+1V0uHFN0jStT+ztLv8SY399FxI3yoinKIhXvUZ2Qh4
NjVi32XphCmz1RnTQ2jJ/OvsyFRcQVVo8Ps1PPxtJlWJLTUgqSFmLBDx2zno3MYqPHDzkLSeZaNN
3WVXXVxinBU3mkiQjn9wLA0ZRV2R8b2grcNWDuvSVKg3Zo5ZsEeGieUOYmf3R5rP4QzybTHijBNn
eZSxv3zsWtN8UZA4uq0YJRZck00IgmvUmdy5c9d9Jo4acZGVD/yoDv939ozc14/QW+RPD/UEbqRD
jO1u3Y3yt/RHsmD5VzMRYjuk4UZ4Vl8/d7JQxbMzeIu9cbMRLnWvcmeXFZN+IUDS/Xx+23lnJ1gF
LshboMVQY9uH247TKk4Cm7w4EMbp44S53o2Oq98BgjtCGMJLHKN3apkVyluHhIx6OGwPLyfdttJF
4gxRFdvkSzDloJebjTYHf8iHCFJNu0fvWdxUMNYuWG6dVm8uYE0IK9JfgUwMKw+QFm33s8m6KaOl
qhKALnKIV17AddXaMI/62X4pMme5cJa/83zpk0Gh+emUM8c+X25LHzK2cx0ZQQnvrm7cKIdBiSp/
tr8m7eRenX+f79wk16MOR2rBcRIevc9hEPNQSY4RQgmWq8Zz6Hk8jScCaU83fjx6gHvlJe7NewWU
4zIjXGEsSrZjcr5BKKPp9CBERm/0qwubO71pggdcpIATaQuSxLZb3awx6jDM++JL4CdVew3vy3vp
cjGp/+Gp0ykENFNQcGnqD191Z5Zepb2U6HEjTL62a+hXuEZi9sQdR6qeL31F7xzeK4SETpzhJSOz
o2WddyPRLL4YIrups49tCyEC8k14D+MmvfCCT9FcJnPrmJ1hA2U30u3De0tJ2ZucIcPXuzGda1gJ
xU3D/3cXU8ZHI5FTUdGmxr7vM4t5hCwISrMgUHb48dKR4hxaVx7mi549OZvWD5qdp1W5N+3eDXbn
1+I7PZu7Mp9hFdk+c5i/+op/gJzBM8E7BzFGSdcVX9HRySc0evqzaNLF3xAuOb22SMgJJnLcTyFD
0Ot8iPtLD+wURXADntNfGjQzsOPFgIQ/9Co/xdZIYKdxJXpPlp9LCS0Bk4na7HZtrttPidUN3m5M
M8tEtZ2XXwZnsb5Jjs1VJF02jxOE7V9Zk5q3SyYmH6Z/AThVY9XyDUZ0/IkYp+XC5vzOxwyFnU4A
KjsA0DEQVqcyrbxu6aM6nP27ASZr1I8p+bBN1UQZnP7bZcnLC9Xh2k4eFaJAw3RD9NkuQ6Wjb8eQ
0CODnmGWT1DNziZn7GtNivFFyG39Jk6uA8hPQ++EmBMeNfTwJjKsHVZqVz04ep/NQfWqOls+Bt0k
4Nn6Wl2XbdPvi0S0uI5QoN/HVlz9D8+YaTA8JvbMgHHa4ecUlrS4btAMURtCbRCTad2pJVE7EMrs
vuqW3xYn94Va//RQoLljvA60BXoCund4TUgaYSjJEI5SPFhvigF32xS5crCl28P5JImduwtf4vo3
Hj5s+lq2XWTDa3Z4cLRpZIQ0DqW5cMzPaWHthG7FVZIs9UA2HaCUlQQw3pbchqJX9y626LNIrMcW
pPm7kQ/Wnws/5/TdI9Cg5eZEXFXMxxsDKEIZExY0RYFMEmRkbBFED5bXxhRA0OqwCagqc3zIcnMV
14YYQjM3fj3/I0517ihNKUVwgiUYBf7B0aYdkhTbacOdosFyOgubVwj+hA1V4Z0OPQzSF4WFMvZc
HT6BgD7quV20Lje1DgRJpa6tN3YvsfwzlVKvsTe3eDxajTHvZnCLV23ECOO9MVc3ZFsW0/Wo8jSn
103sSzYep3MM9ljGeiFYO4MBFFWH62kEiEjl2GLVW9IQJfXSXZcEPxKU669m2tqa2WJVdpODWka1
kVoO3EW4+Bv0UmsoFXYaTZ/WN37XlPgXm8TNjrgZnX/ep9uwB9dhnUCu2woWZYc/sumxyUzKYY7I
7+4Y8RSI5Ksaahu02Y8oBeYP45rYVMJ/jOwxUxe+83cvDzRo2j74neUdfXPgZNkMJQwPt2Ts582Y
OQpbPH/w4/vSr41g2ylG23BcCxf/ODHDBoV+GhsXitC/w9ajL5EqlEkf5umMNo4fw+IGBWAfzBZO
oSZ46EhgT+5TDJitJ9ioyJAk07EPMWDua2MkifHo2tNYU7mUIVGvfZVfe4njYMlQT4Pe5CLAFKKw
FgxYWt3ORNpYayhmaFQhlk+MWO0bJ4aAgPowcVp036nxo3IyIO3KbKlIZzLDoNuSII+142Qgui7z
QGyKMeEtzAMsX61cTMCnYiCvMUVlTqpYK6/txe/ifTVhubH1Q5ndqKLKAGcTMw43dU4e9i1xkN2P
oJ+bryoexUeiJfP8yxSLnBDkMGg3nqYsDuxCNOTnhuLeH70q3IJrmxeIc6fVGfwa9EgmrQckieOK
aST20ytGwYfu6fS+ErRuRd2xyO262p9f5H/7paPXSyXMoGQl9XCorKfrPyXPFC6hOZorYSu0W5Fs
TItWdNdA2cIlPhO2ihLQDXK6DNnSgEt8dhA9zov/y+pUa97gdt8ln1mKjCzO/7R3Dh1mhgizKBuB
ro9hZOiJQ9t1NhkbS2q8uklc7VAltD+nsfuGUcwl3+F36lSfoZpYKW6A1hiwHD6JsY3NNTYbjInA
tRZ6s0xZsPFEpiCU9bEY9njj185t3PdNuQs5D9RuLOvC2s9TR/xjiESEcI8RW1mqLA9perM4SMVy
1Y0fxniOP4wwvsXu/FM6XSs+ajnOSkaB4O3iCIbzw3Ty0GvmjBli5kVZP4z7QU3TXdMlZNz+54tx
KTYl4rIYqR4PTzrOFqmJb48sq/VviTZUUeCX9Z1krHbhUu/U4hxyFMHrBgjs5x2VdSH5vmxL5RLV
bjLeL5a1OgabFrZqnmw2PZfFxR8CCIemRPGKjylkyeDCGjwtaAHrIUutI3c6pWD983++Dj8ObSbj
4RK5VNe/IJH4n+ewxsaDfD0/MmDnEvEXu7V/4ez5+4kffJYOSCdUG1hwyLlRTBxeOMHtaIxbXDHU
jLLsdpCm+ai6Jc8fXBJqG2w6uya7SoBjXrNkJDKQEIbPrpUj08H0P/jDgDf50OSUcns3ZzDMGQ8f
k3ynpp03hUq7YTP6WkNXj9nIDeTdCJPJnIyxAtFYL+qlJMpiqAXsdC8e3F/C6IOXWmmCDxuYd8tt
ij/hRzWn5rwNvKGBn8Mv++OB3I+bOR6HcQM4KfObrvOTL+eX4enaYMlDP1n7ZUQW3vG8AdHVjEAu
ENGY0LQqGdqr91SjrLsuS9KYAEtNeGaADMyaRHObpYOZ3AkIOS/nf8jJ8uAt8YIYwyMI98Pjjw8G
ZiJsmS7RCgsS4FGXzY3qO6uO8mmw/E0/GfgZjga+JucvvC7+4+UBP9xGicyT4Ds4XB66cmM6d2FG
M+mx1e0c2yR6+yhnIPUPbv6lIfVQ4gwSWBMU81lfuO+TTYf7huIGM5P5rUt7f3j5XCJLT3JSv2gp
OXADd0aUmFn7JQAJ+893CgDGt87HgM7vRKIrJMSoSi24EYNAbhLFLHwjPWIeEjV591rQlegQFUuI
9fHV+Wv/JeMfPWZot9jo4ckEVnQ840hTk4ZONlaEcxLCUsQhmJ4bWLXf17FVBbuZ8TFZ6EHsXhfp
WBpbMVWAtxjgZMk1Bw2JKXQx5nwzxhLpnKkXTfhYYWdRMgv8QvGaE58Mfn6A7euS9bjfZPG+9C3C
MnqztjU21JPdbJe+bp4WW7vf0ypBqJ9brXxr4jEPty3PBf6HKrtLH9k7L1kIWCbmysFdo3YOX7I7
WY0zxK4VhcEwNbemYVm/Z2w31SNhHEw2sMSq5T52/eXnWIUL1k4I5zGyNwkhiVSr/auyUwLv/pqp
0Ex9Gm9VVYBsnX9J73yDK3XWhFBOxiT68cOfiVC+irWzDgsIR003uA8sq0dOEMwPgLPedCWR0CWb
wF7i9MJXeFo88dl7Lg45PB9feOZRizDNfsUu3ZN1PlUGGVo6Db6MY6/fBmtgX8xTMPBAAN5DESI1
1fC6ZuuOXv4qUEFtkfumF76Wd3ZGtCyoEXyYB5D0zKONgaDsOgtMVqzDMPFjXY36htTdzCbbMAuv
aRzr256KYbdUTf4cjgvGwh1V3oV3ckpPgviKugU+5AoyuscsYwuVLA9Dm1EOyde4bUxsF7dQqAi2
Z5Ie/2p8XEi2woWqP1YEC10nPQzUjYnwsMaoNuk/sKXhCOG0aMe3ivmwuPATT6pLh94O103HQdzg
nwD79uClQVkT6Wvh1flYI8nZ8tlaH0kmrr4URVP8PL9M37keFos+FQ1VGgXm0deEAH+A1Tk6UdAK
LJyl6OK7zDDyV1+OiSbhEnTrwi2eHhLQdgGs1vfgwLiwD7+MqXbTRM65iNRAplLXhekaQpFjb+do
xBpZphlGZvGyD9A0LP8VMmLD5K1ABFn7e+94jtASeu5iyS6iZkAqScJ1/KOjhya/cynMcTunNkEI
5x/x6YaFEB5QgYmJjwb9pIBfwskRrcSlmqHXLZqkodrVhTLulJeK/ELj9M77BOJ0V2fIlfbwV+36
T2WY1zaD+blcLbEHcOmOUIixKOSDTsvfEEKaC7T948v5PMwVf+MQJK8W5sfhuwx9OVtD2sp95jo4
TuIDeYsiRHc7a4rd2wRW26XVc7yv/r0i1nVoEtYjHlfag9K3qiW7p0vYAFu2d486vseJoK2fTRxf
kKXb9bYLiKo//wpB2vlr/z1y18t6DPgZzGDlCOH88LKjXcX+nEkyKdPZfqSKDZt9MbfzizVAgts0
Ye/8FmZs4F3V1IAzOPxZtyFj4H7TxXG4imEs8wN+Hwj5Rq9zTIbadX6DZX/yjCEvkURe5bjNloR5
+bFNnOqTBz8AW04zH35PeCBO+7iWq4S0SroffWoO38q5xznXdBfP37B3DnKLxYZZQGFMEYTUoJCP
S1C3f5aywHVaDgmhEnBMyDLIiHS3q9bHpGJMk+9JCqGA4WkzEj3Q1UQXhnoCo68NRekQdJK8KqNZ
Vh9xsoP43934Q0LoV+vAXI67tdrgr4L2/odVMsTbcqG4JkCN0buuEZ1tE9HXf/JEwVrJ2EVbIjT0
nEV5knHjShHyvYOnZHwIGfwmUaz97F67o1y2U1r1N6HJu46yXIT4LhlO9osGAa+MioUWb+bQU19i
qr46ilsbs1LL1RYpPZMCt5sGJ38wzBRpB7pfchqMgoC+TdqVsAk7S0kbRx+jWx5x/8mW7WC3I12C
cAiCk0CV94o/e45LiZNsaI+GxGidpPJNQu6apsFqnedlgpywH+tm/ON1AcXYnInupWYe+6cfa7oX
mt4APlsv6xe7VIQ9OJNu71BVxsUOrsqEi0tmJW80FRaW+LPX2NthmEMNpTzGTE5jn97gTBLjhpRB
JPjmD6Ylr7PKzK5j25/wxrRgsW2oMhoYpMpcrecE3q5bt657Eu6XfCbjNy6SWyYj0uFqjAw32LqQ
c6OZiEP2GJnNoPWdydwMZchsMbOHXuLjbxFDOYWG8qE5jTPRXFB3fi9mjC59Qs+O6XqZFg8DVG0s
xIblLYtj9zc5DAER8YEAckNQP+/YGcfkHhQ3/07kOV+uVU6e3g40x97GxiPjV62xD420Pfr3bR1m
P3lw6I5dI2VfvvAhn37HnPo8Syytw/UQEoff8bAOMLIpLPeI9WeIMtrr4LEmI91KOtpNCAodU8TT
+zZvWLXNCUeRLn8h+JD+TnRT+SFtU1S/uqmDa1LqoaYmQbBgKTJW9v8L3vz/WpSe7nVw1uiF12aK
fv94CO3mXZk6cdPsGQBaZALA0U2hhP4YivTbmIgXbtL8fP4B/VV1HW50bOP4PeGIAOZEg3P4gOoA
u4KhUc3e9AY8YZw6rq/nvDXrqMk6mnRynbyK+N0K4pAwqhEemlHOelfZfeduO223aoNHcPEZrkmF
+9jUe/GT146kXcQz22PAZBc+oF8EX1I4wuXOm622oc/wmCAGUNE+pDDE+wdHhwtzjLlWuw7zk+Xj
UCdO+mQnjkbhI3zYokmKxKY0ZhzYzDjH/kTIP3KQ7jcXak6KHC+cCfK2i+bHwjgK21XZg9D7QQ+w
a44J85sgk9Vjasz9z5IoG2MPsADQb2ZW/xkiuCiuKh7xR69Y8YrQysvuJu4q/xuH/TTeuhCc8KRg
/Po6TCMImp9N6UMoYDXyOZbVm0oSEyAZG2cccKWudl1b1eCGKH2uSohDBvywJQHF84uBjIUWcs+W
r3h8aWZrnnaJkw/qhiSOIYEPX2DpINuw+NIvOGRcTZDI2k1vxeWlHv500XmM8UxAKTTEq+/W4QJw
tdDVxKR2nRSa+8XCKqjuGIm7vZ1vFd5KV8SAqP9YI3G88hjWWek6XoZqcHhR0SFLs/EC3JtOTUZ3
x2Qh0IZGDGDOr+dX+LqADxc4HpUguEwMqVxwwT28lJIyL2RiQuNulcHARrjjvdF47eP5y5w+RsFY
EpddxHYrWHdUWAcMixav6OXegcVgRWSyxk8wHvx26xVwZ0bdpk/KIrPk/GVP9zcuy4bLpH71Dztu
O/GvMZjdpMm+H2UVmXKxrnGZch4BYrpHEuXcSzvqCcmWV4e1vk8CIlcV4lhj5jutrqRwYuittt/9
HJa5fwV9a1QUpkYW3gWtTK5Lp8KPT2H68IJnDrJw08KxY9u3cUwWdOdBaCwZ3jzmFdLSaxe/k3aL
FVbo7mzZrVFnvWV9scKSqNmOeeKvFMJFva+aGdqThoKAeVWKcH8Tp7j/bnSVO3cGn8a4wb9aPwEP
CyLKY9up9oF2zfskb0gb0VkhyB9Bq2XAeyyrPbU/mSFlGY81HEYYbBy/puVtnYycr8Gw6ZiRlg/f
vFzPOJW3hm/smCUSk9qYY98zBpS5HRXYq7fbTDfNp4Ew2OFqxips2SO7t/DMIcrxZ1P7KsHRyKZK
ynTmQzGMnbTb4YhpTTRAlU8pIPFsUTlctk3eJXiFN7VdPcaWnImEYxvBv6Mi4SRi9DHpKw7M8LcK
mYxsFpcpyHaRYf5Lm0X1UDShOVyfX2UnwkK8cP/aRHCSgsXQqh5+RH7rzrFljvl+cRLb3bJjEBQQ
eIRwShdbksIl/k1hh78fktq66ZbB2IZDHk/bog6wg/XUZC48wLT/U1WORlvcTJjRgzuUfUpaeiz8
uzBQGijKrNPdrBeSzBRxarhNVVvlCRJdpEsGKubzqHXqYX/+/o7CMFfOF6cgMwWINYy86BMP70+V
ixP0Y5jtnczGVDCXtkOHYYqOALoW8uQ4tz5OOSOZ6pqSYmPNnvulhgJbXdmJNzvbFtL/974g5OF+
dJRdPs7rkQBrizKfjmys3Qc0oaT4svCodRyNrfHGzkukk7yvkXLajKv6KRxl/0A8gp52QeNkelvO
eLLzXRv+n14VxocyVN5vxyvxpjz/CE43ElxFcddhkwQuCY4xpBlZp1+J/+PsvHrkxtUw/YsEKIfb
UoXudrudPbZvBHs8Vo4UlX79PvQusC6VUIIPjDlzYZxhkWL4whvm/OxMdfU0L0i7ZTEV5Ep3gwt1
vXjnBbi9lhlPMdxhLECSWJf1hrHohqFp87NZJomBqpFRiddBUSw7F+Q6G+fLci1SomYwKkBrvWrH
iEc06p3sPKCe9Drzuhpl0U68mTtzPt5fwo2h6E5bCjFCpwiy6PUmAtpKec6ZirMAxHlBXBHEu3D9
t9RhtB2KyU1JmGlBu1CFHGr+NMRXz01kxpBS/TQ9R3Yim1eVdLGio/sfvIzDRN/F5U4lsejB2/uZ
dMniirRB5Uh3ZviZi5s9BLyBxUuU+QtESKe33gZ5IbmFJVC4IzulS576vu1QIdCM+NF2B+fXYAYS
Ap8h0QCijiM/t46tiK3lQmdnpiHdh7ojuk9zLSwXkheFz+dIuLuuGLd71eXg/G7KcnJpAF4vdKvV
4G2bvjyjro8V1jAGMvgQeZr2Sis6MnDNH0Zn5+P+zviv4wgFFgHvSycQtMga8JSWhaGLcazOmZYH
eAb3jnkRmXBelVLTn6BGOw9lWlcHZMXkf7YWz3PY+fgLBlblPATouB0cVD1fd9ViShR3lXJ4UBYg
ow0d/zlTWPHOpX0bkUB4RUKV8M4jNFjHWAnmH+4y+MWZb+ddxt5CMqqvjk3r0BL2uvJV7yX9zkV6
ewQCxCGUeYSh/qwzmKjBdIsQF2PVGUGWA3KFzqfKK0CENbTC7h839eZcfxAIlZCOQIL5XNprcUIb
ziCyQaI+L0sTnIgoT0GNjZifOURbZfBSx/ocQsXQdwLKmznSB2ZmWCo4BrHVWtJhdrm1mgmjvW72
P1FfyKjq27l9ngerfX9/ijcbnaHo9jqei1o5F+3qlGv+BE0MZzw8/eb8P6sU9oViUvmD3j/VGS9e
9vBua4AZsC5k5egzmahVBCSG1yfL5kr2O1E35x71zw9JVAoFRYYQ2Ih2vJSOodR2kp6/58F4ouVY
nRFP83dut5v2AT/DIYTGQQOgGQn8qplSFkODMkHSnXHs1v7NjMEPwVy4p9mB4EWNbLRf4ZitWTAI
MWaWOnCo2a+anSN/u/p0+jg3QP98ughreNhMswcDtUWecbudX8suWI4snv9oFPGo8ysQZ955hG+2
NNuZpEApN/Aisrmvl98YYMVEaSrOEbZND4VJYROyTHYp42l57QQl/ioSbWtadMWO5sztpka1iEYq
UB9qAKCPr0cepGV3C0pZ59SVuQFDzpRPtUNyTQCURTvTvLmZmKbSh+fs8KUp614PxpnVZvjD4uwL
y/oOvMB4EEKvj61tjscARubjBDV6Z9DNGQLkROoOgA2R3vWg3WDRIscb6+xTwDnqJmz8tgmU/2Te
78Q2W0PxOgX0SigvgtO9HqrK0X6MzUCcLT1xD1IO35HeG/6xhRe//dsLggq1h/oWMpMEb2tNFGgo
RdmMJkFkonlP8zj17+C9/0iyxO9B6VH4uD/e7QYFm6QeQW5cC5XS1YUEP1iDw9kDbcAS8l8vyhOs
hCPfPfgOrd+DOZVWBzMN50ptdvwP9we/PY8QeSG+6QQ9SrduFV8lmQh6EIeEqEbhXxKO/Wf06Msn
jZviLZTI/2E4Tr0BlVYBv9bYFxIhbLaMsjgvYrFf24uYD1NL78qJvfzriLbA6f70bk8F5QA+IyC4
3yHrateoiG5IGpfpCXg2rnSnJ72S0bGVsjkYwtBeVZO1B6VSH+zqEUUYj8RHgUcAAkAtut6qmHPq
E7BD3k05u+e4nMrDPGLcnHdtE1KNc8jjaJEKuy6e3WaId+Z8e1IYns1Ed1CpyK391BpvDvxGuX86
uZm/0RofTRA22DGgibJzm28tL6IlJHkuOTrQuuuZxp1njtTtivM4GcNzlZN/RUWJnmpS+j9QSxoB
Uu4KKN+05gHwAQYg/KLfSj98jdwChOMt2uIUZzce63ex0sy+LCVdEMBQ5qODq/KxR7SUBgaKYq/T
IpN4AwfODx+bo3BBq/z7/U12e4DBslHsVeJxcAiUNeSfSDLgXHElkf/ETVqv31Yz5FNpkRIYdokY
lS+Skycs7RjUnf/Xn5qFR+vSgLPAFg9W2zvRqsqfsQI56zi2fx4EFV3HrOVjmvp7jkE3vCoEyfjI
gILo5f/eV9ezdHo8+kgoPSynvODBQcDnhd7R8lYJdT8Ug2N1h6yW/nnMLEgiDv7uQW4Un4tK34Ov
3NxZ/BL2QKAkUghq1i868j9eUzoDbuQ6WJzanD7S5U7fzSLGv6q0nZ1n/ObzBhDYFC8RCArx4hp3
UWSVNcaWO+ERN7XvQWg8z4Nhf8nHvHxAlSB6a9ey+yE9U3u4v69u5wm+mBKKST5Gl9ZRP+yPPjSL
jU9StujnVtYO8DcSIRs55zdeHn/PK3MPJbs1nAGCgZCF64sjdj1cityrWWeNce5RkcPTuDAv2HPQ
lhpp8gyy0f69P73biJRqJgRiXgLk0MFgre7JNKj02dUW46xTgHlrB2P2RsZueqlxvE8OczG0hyhw
yZOzvPwyJ+UUCh2r4p3n94Z7oWygbLAM4DdUArK+ruNGc0p8GfWzwGuw+iRQgHZf9CYzvkALAYIW
jE4yHsm4ehsh5so/48w0N880Anvi5MJaPpseh/7URpaBa3er48SOa0wL4HqGcHMQVev2YYU4b4nu
c4TVVBVD1cJpIUP7/f6a3u5VCsTAH2AAqhbUWi8TDZi+cMRonGvw5TOoJc/7NAPxeoPRcfRgaUV2
ShHWOhbutIcKUZHCn68eziKwzomxaQeATVnzDnsQAxK3qgWLd8sM49p3n7JmqHfAEusXR42ixOP4
YqCQbj4Wxk+m3SX6ElaGufybeem3anKLlz4NtNcUm2nWJt2e9s/Ng/N/B6XbCRcKru5av370bSgI
g72EMXF8Sx8CVG4d+S2267H50ehQTCsaGJAhoLD0Q92DVV6CuXqxcRC+dOnQ7lwMm4tA8ETkzZuL
StT1SbUnN0/wENHBSVTcs95vP1zWawYn4SMrUQ7WpQXEsnNSftcPV5+YLh0y70Sr5LK/pRz+uJCc
MurqKuqXUMNX8hBZZXDRujz4WNl1/DNrgWxkDeIGYtCnC0zfigZgGz8WJvklokPzC5Cv9hxEIIdt
ryof0E0EmVX2xZcpxkAjLvxk53288Z3iy4GW44RzLfM8r93CslpMqLyD1+vs3nt2LZrhMep8aKVp
MSQTt/PgXxQBLvAiGc+dnbtH7Fy9k2dm2kfAkwQ0fbZXaLyhI6hfpTCFIOi4drgAr7+fodUUjWJT
wQT78ZtZiAEPlnkIPo9L7T/VaaTpR6RXjfiYaJJSoo2yi3YoG10+TtQ9aamQqGO3pGv6Gw2Bwc+N
m1pvKQ2mw6FygHuc798q64hS/V6ONlke6TOx++qiHoD6VP2Qz8DoUvEWxe/0SeKOcpSuuxe83jwK
v8eCkYUSgCIjrJ3CxsIlSiuAhqC71380Na/6qGmAr+JikD/aWLcPQLMytneTnmbNE+dFunuCuOuX
UP0GEk0FU1Ihxpo448aCi6tHfbe2lp+akdLw6/BGDjuwv1+dKtf3tqmqQawOloqqKH2pNwhOwPWG
6MicoTxzd1qLpL0v5iTUKCs80PfEqQubIswT6tx75MiZlxLA7SGfprk9NFY0vrv/rTfmrnTOFCkO
sN1NFDAESE3WcbuEJY0XZtwvxzizqyddFzOilou1k0L8Jpmt545aOaGAAReCPuj13DVExCLGW8Ie
kaNHcwRT/eLUk6DfDxFUHnwRgTIsNEGALyuZuWEMdP27dKARHmxcjZC7srIOoZFIm38MmYYeSiUT
xEU9a9EuE9eNdkEQpPuGAbb9Li6mkk0TN/2j4/bOuHM1by0fuEE2L4VM7uZVEBXPInBQAppBVlTa
QYxu/jL7njiMYODDJY/sv2yRs1VBGtAhh8tIBLWOEVuJFQ8K5XPYevl3GYz6GVdLByBEWyK+V3BJ
FO3yeH+L3FwH1F8IR126lkTfaAVdf7F2icGFIdODl6DtvxqWEgagn8coyph7Tqw3L50aShWFHboy
5HurELiNl3GJNJ+hTKE949sxIkdezRDXHBeRtdo9LbXod9Z0c34kU0p9UXmXqb//45mLMI+2rTyo
jgBZ2u+0ppOj6HTkcZXU+f2lvAmamB9CeQptCsadz3g9VJex/SfUsY5e7dZfMnRmQzcFFLf3cm+O
A+QfXWjONu2L63EanH0Qz4W7WUbR8kQxhLpLwMIe8yWNPlpRXoWooDTf3KEc3iTGDHINe7Swckv0
UaLec/7t28E+5yiz7KzAzYHBhB0+FEhm6gc81atYpjPb0YzQlad6aAUfSPqmE1SXGarnjNQaSkc7
5fiNjwuQ2HcxBLLpK655PQPmS25aAyRqa89DEcgAh4YHTxgvwd7H3Zoam/b39Dii61s9T7MZ0BTn
BD9uwOgZmE0RJ03Y16K4NLOh7Szl1tTIz5X4B1R2wO3XH9mM9Lxw4C0cJW3JD0mJa13lNe0r6fl7
hd91iYunwUFkhTmBsacHvCqq+zTodRsJlSM0JMRQR4TjUR2frB8cFutZ4MLygorVoJ1bzclOet73
x/sHZ53oqB/ANLnyaB0C7ltdDHWvR15UYYvueu30GlyH9qbqyvZBmXa+LPOUPo3IuiW0A6fyfH/o
2/BNjU0IrMpQHKe1cBC5bN0bLpzVMevr+uTaMhsu8DUwyybyjh5andzriUoEjd0EnSfvEtnliM0y
8Fv7V75U7dkzUN1/3S6F/amdKc0exKIl32IkF9ExhXKz8yptXKNXv3j1ueKy0uKO3P6IqYz44Lnz
8Ai3LIP1agMYRGL6w2ATmt9fp61BaTRx0EgZ2JTqePxxjboeflfkwvVxCKL019x1aG8ZOXo7pRjf
gOeR5xjEwun+oDf0FLUx2Ja0lblUocms7hPUHCgFamV9TFojSL6mAYKsoS76KHvlVGiCgkUFzHVs
usF+LBKRfxOL06cnSO7T9HZELx9hyb7Fw8+aK3DmPuSwD/d/4tbWZT0Idcj+OaWrj1EXGai2hPhm
GEvvjHPfdPIH9AYN2t+/Bgk0Xm/t8uw3xZ4N79aFBDBCqTgqKSJn9QoYWarbxVw0OINZPfqFOioz
fAjns08lHC/Y9vtfz1QZqPP9fZRVbnAiLUZeRQIY+ijy1jwK387wD6yjEPtN/VROyc9at7IvqDHu
OQRsTJSOBio/lCGUzsjqJkRjJ80cirHHMsZjz7D78lEWuTyammZfYsPeE07feF5dXnIVLsDH4c/1
Vh89u43qKGZhCfjMs/SdKnlEb2VXO0V9oatgGcIk4TkJOC0qgKWrgRrkYSJ/pCsbWQrpusyZexlk
JJ7HTozo1kzapdWaPIwSGqqHsZL9a3eScP+ruHQPVCqSw2iY2bv733njpAOIUCki/2JLr9KXbA6Q
1JMGsoaA/1+k2eehBjT2oeoi8R6cr/XcZfWn+2NuLTnRAAwu1WbhuVst+ZIXZoUXCp62ojoWceG+
9rSk3amn3WwkQNxkoggVqAuFDPh6lKyxjbFEqjSUcZa9GMYxQysqU5BkczDkzsWwMRjyM2j7gYfk
E/+uwP9xYaYZZUGNzg6ftUpDYOHYy0Y1VNRJ6k8SeNLOG7o1HjeQkvuH0EVV7XpyXmMKUx88P6wx
agdHOgQX+qLua92v2rBNx13E483uBVilmHlsYLD44J2uB1xoUHjmZDKgqUHn0YrE+xegyRSfBGay
WBGPXZ0cnaVBvdmMkQdLYGGYoQHPIDhRj6a+VJudddIwpgUCzF12dlKZVGdcXZNfE5DOAC+yuD21
FqLWhyZt8ucxTZvhgjuqCA5a7DV7Khs3e585kQghCgLm2rDX3QELEf6qako/9B0N8psJZB+5HpiG
p2puzIuBrOXZcna19W5iPYYl+KFCQcuJC3J1wxWWdH1NguEwZkuAgJxcLM36ygJOYY7BTsJ3c9bU
YEjqOcQf4IXX11s56wiIOwxmK+eyBz/z8LAQ1RTvKWtvDYQcCAVGLMV4x1ePd6ORvLdaGYRDBc7V
7t3xfV075ef7V8fWvqeTo8yhuUdZxuttOLq1pRfzDJDY9Pr3xogPWy2LOlwQVHvsW7Sv7o+38a0g
S8Lwo3rMXbXOl7tEDrDPSjhdVU69UVaifu6RPjYOtVl3P+4PtrEfuT9Yu997MljreIwwgNIMmy70
JA3x2rDmX4s1Zge7yeVjUBXlc8GW3QkvNxZUKaEbStqOwua66zAjkEZy4wRh7Q8Q5iYM43PArqGG
U+ePZTD3oMW3BXn6nSAW6P/S7lCs0OsvODk5hhwUfcMFBSlIMWWJ7QXJeStLArwcCfy4wLGl72gI
TJ3Xwsxdgos7dsMDUoh7ouib0yeYUz+Hi3uNgkHAKKqlmUQKtiEv5VBDmlOF3TLxvhDLp+f7X/gm
fmTyKoaj8EPyQaHpevIejh/FknCLalXkmE/E2d5LHozDc4acxo/FXvSHVlg+LiWGtHbG3tpdECxt
zGVVuLOOXW0EU/rBA4OfRVgkO+gvP7cpLLyq7MQHWWbje4yEpz1C9+8W3FXYw5RhjLLDAFHTaV/d
doIOAs5oRRRWXezMr5CkyeVXqEMIbMtam0Qdwp2d0Qnwg+KdL4Cdh+Ng9P9qi8B5V9iaN0EqhKJ5
8T2Et0Jzivz3UWSOXZiS/VSXNKG9fQj6uG9DTFiC8sjawvFroykxfyylnnzMhr6ivA6EZAjtwUVu
10YV6NS4NUrAADqC6lWuTV1xyBaIhefe9EX6DtGz4aFK9Xo8dKIsP7mRg/r3bPlRsdMY2zwThNhK
xY+cgtfoelvMepSKOptQrepmF80M1Bp/uVFdPrVAeY/CXMpv6Nug6SWD5tFYMnHImmD8UGi0Zg5F
PDd7ZiEbxwLMAHxtwgsURW6wPtKfMykmM0yjSv6ztKOrnsRseJUhbKwkluN4p7ZzU5WguvX/QMyE
ojCbr5egrZq2HoPMDPtJ2KFc3CkEMG5c5hKo5WHQeqrMWdPC0SQI6ajvpfBq7x/OjUmTchAFE51j
/bw2Ss+Rlu6GuDXDklV5aKx4ZkhR6MEJSWr5IssZWs39IW+fF6DxmLFw7OhOAo24nnWN/wrN5cYK
66xenke7LQ/4XxRwRuVe5fd2dgDjKTUzCF5vN24IZmJKMhsanUU2klfp1Xz2ZPYj87P0ZBrZ3wpg
caFCv+euw/TTJkZdXfOuNupWyj8hsFHUFaYhuTR+UX+eDQref7+IKjb9v+BYvAmvF3EezC6uG9cM
MdEJ8sNUp/KHlJXrnWlTQWK8P9rtRiVJRNiEBiDPBR3t1WjenJJXJBZBY04Fvc6KH64MsHDIM0O/
LGkSiGOfa3CEjbypf5jFqO09WrehluInophOAwH7z3X+FHS2J2N7BO7bdPqrpVisD2wauTPRrQ2j
zACBHUPgcEz193+kNKODm2lTQDrKphpdKneOrGNuwV+uqDp9WgIu3fsrewNTUntGCSpYqk8JB2Y1
ot616GWlJeyhJvDrszGZ8tRLgSUV4u9vgS9AGS3cvAzbcmj/iWh0kHZU0de4aM2393/L1sGEIY1I
Cr060rnV9hVzP7TTCOm0dxOsGOsyeUh7V78oy4Wddd4YykCziYIAJFAWfJXKTbNlaR6UlDDKjOKN
nfkfyMSjZxFPH+/P6bf/yPVTTJ6jap/kjdBM1+IfuLlhrpR1duhNXfWeUlvzMSL+aYgI5hT5IqDQ
bwEn2PMpb2MxHaa087AnF9CWDokrsGhKvEqeYtnW7sFx4faFRgtL/+/PszJWJUqkIG7SXLzeeL6p
6aIYQLPTWG3xIweicEZ7ohxRjjDr486iqLd1vSjsOboYVMMV9PJ6tMxBE6UX0gpLHEksdCAaQy4Y
PBlL8t7PZxvORBZ3X6cioAeAhs/4X+nTkFxs/n+hbo91vHcM1Adf/yI2AlJ+QN4pGa1+Ef2rTi+7
TMcxLylOCChYPyUmG2eskbR/e7iXAoJFiS0EaIgUr4tKP89LL3YWRj09q18BoJ+rm3AdyMNatiWp
FqVBGePLMQ4QESfSyEfkibL2EAdamhB2DMVXurLlTgdva5eqSAjUHgBRqKurSCBF2VOLvFIPo6oY
n3S7z14Vmd59cvp4fqIKipdWOdVh0i6EgIUWm98GXa8fiikdLlUnig8gfepvY60XT07tZP/d3y8b
dy+6+OxOyh2khWsAo28jgFrWuR66DSZSFjLkaJB0brKj73qLpVCqn6BUyHUhYHLyrrfl7Ed1O8c4
izWt6aLiN4KU6HpYHYd4alr48/b0sSFzM5W+hP4mW6D0IQEb74SmG48ADSkIXkqLVNWDr3/G6NqD
56WdTjBWJh/NPG3/sc00/YxYg/tqAq+6s/m3dh3vDcJPPDs8s6vX1VB+yo2P9YgDWfpN5XvxSY5F
+WQGY/PYWx24Lfqcj/e/6eaWg8HGoQOriXKQ+lV/PnXMplnImEKXJ++76oM9NWMxfwSKXV0qfylS
pAqi6Jfrzt2Xkr6ADahfmbeQn+svdjy586GP9RKUgN+/G8sag6X7P3HrO4BggyNC7x6MgtqWf/zC
eqHdxNuByZGmx2c5N8FbGHJo7iEw0b7z7KXb2edbA7L56HyBEOduXKUkaR7IESdTIxzMOsZPtp3T
dzmMPQvJSjdtQ3MY0KC5P8mtswUCUVFFXPKO3827PyapCU9v7HY2Qn22lw9YzX3GM3P8en+QjeeW
EPj/D7K6XvIq8ZuJvlc4d1CojhDaFrT0grgqUcbsp/9lGQHIYvVGp5Vq4/V3i5aOV7/CnArlWas8
kQTK8cT+n9EkbGmviWRPd/+2xKDqONDWYA/A1VqTibTFNrSqSYmGU7N8bCSeilMunLPEi+cRc6Of
lDyapwp898PfLyx8DehLFDjARKiF/+PrBX225J5AqAVEMARQCyfUPu+GFwh0YmejbM6Rc8CzpMwk
1zqbGSAJzeXmD0UQT91XozSi8XnKMJSmsVxZ6GAhI3WOLQypQtOY4r91kyZQJV6AvQDEDJj3ugqZ
1WkxJj7Jqona1Tme0X/p9KV62yLrcLq/qrdNUcaCkYKFG7Je+KCvbsSGXlmNRZMZLq47Ta/cIRun
Nyi2jXGICgyLjEc5YOZKzzvtdT7ZaJ93oiKJLWZTA+FvaT8iezb6i9cn8nOid/ae3uLWVYEgMB1b
+ulk7qurAhBTinlyhMdTDJ2sMVK8QpZEPGNY9BO627ITIGw9EYrahbyIruKj1ZHqJZATZ6KEheg1
PMfS+jzg4vYQyaK4+GPrHaGA9zt7eys1oUZI24MPQZ4ZrOZYeU5qDQZXU7V0svrHz6fkye6CdjoB
TG3AfWYop8/DosmDTCvNehpFPlYHLQGmeCBTTur/YV+QiAKyJKMn+12zvwAeGDW7Tw8Tbaq1ix47
Rn8G3tzmXwA0e8G5az1RnPrGWsZLEqcQ4IjqM5ZnKOwvmVGaA7k5+OiDPuHxA+zdiPc278aFzj3A
K4I/C3SfNW+1N7WSbFnolPFa3CLSyMQY25/P94+IulhWkSr/dSRGUTXA3X3tbEtbVQ7YuGPkSTLx
ONWL87mU8p2etdrlb0fiYmUHqO4/FlDrVzgIoq7r48ZFN2AsL2nsI0FEofx71g7Vh/tD3e5yhqIn
xWdUI67fwgQAgyUs4Yalx4Pvp5p+ZjNhxaBBP5g1YzxPzjztrOTmoCADVZ8PAN1aRaFdbA+SJC5z
PEs9BQyXQjw1AP8coGD9nJb29Bi0+p4s6e39QeBCHQMkGa8kV9z1w1FgT2OZrYe3XQr/lDcYMahJ
dy4ojZUXr8YR7/7SbsTWEFHp9CuAoKE6O9cDookzypz6TtjN8/IpKRua7IC9ig/wjcUJBHH02kDZ
75R1pvU6mrz5o6jnvefyhruisIPUw5UljyoCrvOcBO/IES06lwirMbwcBR+lhxNn04AoAczu9mCY
vfUUS2/61teJ+aZYlGaQE8EjOpiZ2/7Sa9f/5lRZ0792yrH9B+UEBDUTZ5rrgxi06Wfb+m1wDgrb
f0ptp7OeoJhon+6vplqs69PHNKiYspyAZm860UYy272Fok/oGe2oX9zSSH38/8yamnyC3x5I72k6
S66w/JRLK63DmhqF/Xj/V9zeNJQL6D1S2kAYGdGW60/ama7QIwuOoJl1ECedLH0nkPvYiTtubxqV
D8NpV+A5yhOrURYsJhtt8e1Qn0ajft8OTaEdbWXe3Cyk0TuPzuZoVMHIupQqjLPapriXyjx2AzsM
8CrtnugcjdnrxUSHLfRcgR7h/SXcGo4iFGIHyLUqOavrJURpTJG6cA5Z+tT/5vpZdZJRkn6pzV0P
iY2vhXK3cmGGqs09uip59TjJKUMLjyS6S/41EAj73MTpTpywca0oeXCCbjYGffbVtQL42AdVySCL
3mgW7gt1fqaol0DwmbrFfSxRk/h2fwm3bparMVXg+mcMbAIE8YfKw5EDDhWohuSEONF07iHbv6ey
GX9YZsPPcJwcp0s2JfqrQUzjP/d/xcaHvPoRq33jRN1iDzMnckaU8pTjMou1etMh2xfvSbFvDYXg
Pf1T4AxkpquhwA6KkpqiH8Jf6UyUZ5boSVtaLihtWvZqA+o/trppwD8DvyPiUTnianEbmoZNUDTg
JrShsC5NUlhvbUcs1iUwyjY/BqmJgqzb58v4YLojhFpgtVH51y0bKnMGMGTyYvAU9mpb6VFsd/Sl
2bu5cH9C9Cy/k7RPwyGzzHEvI97awxwQ0m8wu9RFVoMNtO0rqBQMViA8OCxW9WKMRL1JrovQ9Ge5
w5fd+p447DEWaSnP0mqJ7ThNs8HIPKApnmYcUTXwx4OR6mkEBHCov9/fqL+LWOsv6tFlpMBFvgp6
5Pq4IJYGOF9yREnX+V97HGUftn0qwWgVhfkhXdLZPnBfYbUDm6a6DJ1F6aUCgFn0Q/JOi8bheP83
ba0Ajo/EkRAX4HmpL/LHCV5QYYsTdH4h8djyUxl3Q9jQTIeW7RiX+0Nt3YLIEbHU7GY7WNOlfMT5
04IaaJhmY/cto6r+1KCgluzc62oRV4tM2V+1V8kiwdWuFjnyZnwrK5AxiePguY1lsv4TRV/ELHvN
sg6dVurfMvy+d97KjdMKAA/YAimaqqmtnhO7tuaSMMAPx8b2K0QjkvacEFfaZ9zwlvgwzy4uMqbe
xB/7biow8R57z9j5EVtBFtdFAGMPLrYiYl9/znaZaonsVhA2UeYhzj1oxnLsPGDDh0Yu2vtEK8s0
nFwvxrYZZEqMzL2zjEcn7dOP+rgs/81FUX8FY8sCStfAC9qWnhcfcOS1ROjrAoKZN2fNo9YmI7AV
q8GON+uAeP790XQIWJUEj7LCXHdFtDS1xNAq5Z/JCo60//F6KPTlp5u1xk7x+fYM4B3CSEA2aHES
T10vmhitqR6iPjnSGeifvRQVGqRbC56SpNrZnLcXHEP53GyQ5T0IiqvNafRe3sxxB3JwkO0ld5VY
s29Vl3zGvRikxh4I5vbMUUVVwTbVUmChawCORk6FP1KmhVWAWmOMWf3Bl9keyOl2AZXXpjKwJU1E
xkP9ij8ukXZJq0L0kEQ0VF0pFee8+JSoXqymD/56WzAUVQB4+CqFWgPUgmnwsUGbaIzWIFq6RkpA
LEqhxLfq8/37anNWaiCWD6zGGp4fDRYG4sEMzSlyo3NR1m2IWJ5+Mhukze4PdbstULT7nffCeqIP
Yl0vYCahVWZJroWmWaColwXOfEq1aAax5L0pdfvX/eFunA9JO3WAwgSL1NehFq2uCR0hVdTLgPkt
OdfJgbYKSsl9hB8rHgIIVKLxrveqLZhA/4W81gXy0PeO/tVHCBp3E8+a+0MgOqeF/JTJ8WXE89q8
oIOGG85hqVssZ3Z+8m2XkC4AiReNedUrXBfoIwJJSUNEC6eodj+43TR9yOt0OrQSQ0J+2nCMA69+
cDPryUSM9XWcIph8/zfcXvGKIoAGEe8XaewaUZbMzmhTXUL1dHQxpqwVQj1pzXPWlTVlsMZ89Lh2
T8j8Zs+FgEx1f/iNtg3jU1pi/sRHIJOvd4mXYGYPDBSR/txXEDDYOWGGLP5P09KwfEAzWhzKOKu/
JrPRvU/sJT1T1h1+4inQgXK35MVBk/ZcF8MQnbIAI737P/D25eX3AbZBQY688aaT+bskl+meRg8v
8E92HuXkBUaCOVAiL4hNzEdDlN3OoCpEu37u6Z0ZSBLzWThC645dkYoOs3Ak2smynH+ipq55n7rh
aDZef5x1d3mUaTqHmTYkO4D7rftBaVegrkijipD1+nO0kIHBaxbIxRoGygaZ6R2DMvKfLKfaK55s
DKUa0wSq6G6p3Xc9lJaYaTXbrCwkZ2I1b8yBak31OB3Huiv39tnGUWMwIjRYmHjaBKt9hkNzyj88
GrHpzf7XtKn7I21KedTlrGenwiziX6jmBNF5tNGmghHuBIdkqvYkm7ZmrYQIYTMwe27761kHxpLj
bAbPFBu6NA4DYzJwg0wi75XwnfJyf/NuDcbmpZWEiA1Z+mqwWnhGJGUZH4NCelj56fjkHAb8VUHj
IWy9h3rYGk5dZZxlhU9dt1SG2tTbuoOt0QYjUBitqL+UOpBcRCr6f/5+ZtwZBPeU3YhxVkkOJVwZ
BwBfQs0mZy1sr3zIRIoFx4Tq+/8wFO0/pXWlEMbm9ReLxNigcGVFYTxlAVYTixWHIhvK/7TM3Xsz
t1aQ/gte9QgdsYjq7/8IOiC19yWmsFFo2/EgjxWE8u6CrDK2iKVf9n+fKFGpBcmMQBsgNPbJ9XC5
1fLBRi0KTYzTXifumId1gecBkbEV7yzj1vtsAkRVeD1KVLCGrgdLTUR5pEijMLOpZLziPew/R46r
fbAao/q1RHkrUOxp7RdSVY9KORqzGLgZfoOizTL9K9FLj7gB4wkDB4IJTGJcK38jMb74ef+Db/5S
xU32Edri1rdXxwY7tTlBgUQdm7JBx6Dw4WJrUdOfstaz3xPBSeMQL0nzpmn1ZD7OqDCeNGkMhzQS
8sVJUbZMMX3mhsa28IT34/LgUcbYAxRsvN0ca/4Am0P2Z01YigUqZ9XsEMzFnnYSQe49w38IEMsY
rRPlT/uIliD+zu0gnEMhII3cX6iNCA/+LcJrHHhWak0DiNNyDOwMQF8lSnnupDaAfOdZjKbpBdrI
3+pxEeCBRuVZgusHt3CdZ3TOTN024OrEovjJRCsqxBScEEkU48WY/l4URA2nBsIXgHHXj3C56KYY
dZwHs75Pzx31sxOch+QxmDBMaa28qbBeceTHZSiaf2IvqB4TMbiP3bB4O/mBOoarcABQJaLAlMdB
/N3gqtEOkOhPa6E1mMuT8rtFodYWD/e/5sZuIsnn3iZ05qCuNQqIfbQgjszkKLFNfMiXJH6rZWOA
FGXZhCVAwXPPjz7MPYphqSH/1iiGr4sMJxGPeqtoka+uh8rSpG/NgG6sxjTOJeL/WEobKMp1iX10
Wkc/+EiO7IQFG/ct3C363b9hakz7+k7qjUmp+pC6tkbknUCH5kf86bxTNO7ffxsRCGIEVD7BKHJa
1qWijks84CQmR2PpljQE++F+tttxeupsPTmZQT4921O6HJAppiww5tAa+jjd03vYmDEZv0vq7BNY
UgK9nnEqghbFPjc+pstoXPqagJLCSfFDEqjt3fgqw1vtW1upagBhodevr9WsUyygPDr6CZy4on5s
6CN/7Fytv1RpXjwMpWi/FHkfqIe1wpocAu+j3TUwRQon+i5bKNFTD91kJ+HZuLTgsiicg/pJFNOu
F6AD5GBbGQAKLUh/WQJ0iRUn/skth+xSB2LauSO31pv8hsyUkiyskFVAvbQ2CMjGxABiqmj9jlgh
cT+3kGASWqP/w9woeYK8ou5Lc2Y1GDVVgXi8ZLBa6GSuU/AcFJn/WFfwa8PO6pedAbfSN6ojIMwd
elzcTavtBKxGKx0UPY6jlRiXobe8iwer9Rg50QWTkzdgYF1lKlQ8xgQghwajzzeiG4yjQJbtKbPQ
qvw/nJ3XbtxIFoafiABzuCXZ3ZIsOY7H4YbYScy5GJ9+v9KVm000IWN3MQsY4+oqVjjhD2PcIN43
mT/uX2d7C08eA2mJniYh6eYRzzAuXdzcSMNard1zttrfOjTZwn6I4oNPLOe43eboFROt4XQFgF0e
g1+CNqqK6upYXCLUpD/YiSj/EhjrUlCoxbNXafYny4Ht7zlK8fHNU6SBQQUMmg9ffXuWI8U2oyiq
4lCpkMWb5xWl/j6FdW+MvxEpgqIHpEJzVpKjN6sJ7MgbRNPGYT1W68XCnP2dnUBcyvvqSDxg57Wj
PmVwNF/bftvq/RKhxl/KWbmxFr0YSWy81PWavD01Qq9bSiZSfgEYu5kQ7KCkaK0lDqt0jDG/6Qav
PWUT9vN9qh51CXbuHI4ln58VpEuwDX2NUYDSSYlcqFxbz1458qIt1Zz6aeuNXRgppjjY/XsjEjNI
g1jJnN9ShvNqLvXK4Jpf2jq6OM3ahtAZ/0tsI34HbuiI9rE3HEkfqhrSaQa34Osj0MXqOraOFYd9
2yqhaDXzxD0k/GRN3K9576a/8fVkFoHqAXQoSA/X462I+UR9bcahPRHl5hEVGHvBsR5rod9IakFh
YnqqEgiSsm82StXiYTia0haobdYwjeoucMrU+hTxOL09GmGPvFrZcmVB6b2elbMKKFeVUSBfrK9+
HA3Kgxrj/5Bg3fP2Og/lJQaTLjJgLTZDtWnqOdVqFuEytf0HQy/tJwzfp+dsVaaDN2LnIqYtgBmR
pAPwNm2eiLJ1S7D1aR7qSYNuQC6QYDLbrmr9fBzngyWUv3tzF0vGhbTHhX9wg7Q0xsFdHRpjYW6p
7Z+gWtp3fXyobyLf0ZtR0K+iqo2wyg0PD1ATDam0y8MegudlyVzsMlrkrKbVxZAPVrnvdBpKrPlc
fkk6560GaYTKkP8khU3ufW3ry9byORsvm/JwsZPpAmr10xCl5R8IgIrHes6ig71yq+KJ+gBVddNh
OBK+LQB6phdRGFqbhXnZEVzYIjKpDdvRFM6RV74I6okPiqic02Cm7QcwhNWXHgDec1yZZhrUZWv8
z7Sm9O/7r9/Op6aah68TQAkKetvXT6t0rzPKOgvXdFTBJCrQS5L8iMqy87izjehuA6NHZGLbsosW
gqgByxI+9QI8FOg+tns6SQn6FmtuX+bJsd/ZExGNOzvtUSF45+xQR+MyIDWiGrwNLWCELEAk8iIs
iiX7t3KU+DmeWvspdauDgtrePGmZg7qikIAkyeaa0wdnrPjQIDCqzn4iL8kfiQXUEzV74zSh1/8c
WSK7EASYD/e/487bwftL30aj3AIATa7BL+HT0CdqY2XMkT5m+p+wrP40LcaIx7DV9g9DOR0hwPam
SsWZ8g4zgEwv//yXAUWy2vCOQDjngzqe6fuOfp+l0OOSAkfFrHU/RePa+Dpa159+Y6pw1DSiUuBM
W8w7yU6KEg+LbCIS4SNjPX3t3eXnos7zxa085/H+cHu7h7IBXWBya8kl2Ex0AfJjZjPyAKNVfZ87
Kw4oN2ONlQj9v/tD7X1E6dZNqCEjnK2KaFMhF1itahHqU2XDMau0/1WiKD+OGh1Uwy68A5TW7eGn
ykZ5BmIVBX0esOuppd3a9WOuYL2arnmAs079vh/XI3XP2wW8HmUTZuBkl1d1gRpBpxfa17GqqK1p
lfg4T7QM3rqAXDGg3HhR+FCky9cT0pRu6ZNilbDRxPmCUutPZa3tBw/U+ruiGo/wurcvmOzW03gh
ewMkvC0dmpOltbkaV6ErjTJqktTezyGpvVfntUP5Bd9i35pk7jZjR8tzlqfdQVxwu2X4CR61Afr4
ACtfcXi/HMMmwvJHRRAoBOHm9qFemc0f1twPT5HhKZcChZo3CzRikSNFM2TvBcrHNkodK5M+i8uI
Kt20U96k2mV1E48GlHkkhbC3cxgMc1Ya30Aw5OR/mVxvNh31nbYKEZ8R9JnpV7zAvOsGv4gs7wDr
sXcYUDuQyQxC2yRO14OBBBNu7E0IIpoQXukHVT62z+lRGCCfgOuoR85IxnHcXrTtNqchR0oR7R7U
vtK2N6lN2aNf2KNNe3rVw8yYvfOy6MWp0cVycZOIbn+kR//ePya3dzevAH08AAwUKm90l1QnT9za
1ctwrEfPNyYyqQooyCOm9FkQmfPyyKZfQnUpx4Mi7N52lYrYBFckHUB4rhcZ3/jViRruApG7y3sr
W/4rLH0sfWRG7QDjk+l0f6YyZdquNjoIUmKHxx9w3fV4WQFGOVYZT3XWfyZtNQe/rqbqeU6EEyDE
3PhDIpIDquje8koMyqvZHbTlzaA14iRtIdIq9Ey6Qn1EOIUkAoIrpZW/DIOWX/LUS//UlCF+e/3X
QTRA6gyjCiXLsdfzrdJG0CJCGFZphiQwlKp/vyR4AwmUosKisurAtrPlIE3e4QTxGNNppxvClqIe
ej2qUrmNPXqIZFKcRTGp8pTCDNLCNn5yRcTiFAMgqR4VlEOF3zkRVkI48nbgkUcpttpP+hG4SW6j
zWcHDoJRmmQoA/jbLgNB4JCpaPmtVqf5be6sT8jqo12li+i/+ztsd/KeSe8PoQaYN1sIt9XEvWXi
axIWuT2FTVbmjZ8gXND4RLI8qFY6PtdTsn4DcU4URsI4flqseLi0ZuYFBz9m53aRvR1ePo/uA56j
119iyUVJGQ0t69JJEFAUa/ljlL9i1qL0wcXQnqjbLR8tFEjC2tPzc2ebR6ySnYtUZjjAkylyybjp
+jdoIkKyXOE3gBaYMEQYcWPu64e3zxT/JAZ69XBFuu56FG7LUoly0vyY4E99aRNrejHdxUO3oMtZ
Z+LkpPYtAtHuWbHT5M+oyLoJ6RWTPPP+b9kJA2g1Sz8PFh4uxGbR50xZMIqO83DV+uZpmHT3IdfK
6amqgYgpRmQ81WIsApQehq8zXOWD6+Z2s4NMpCFMQ4QQgHLO9Uosqam1zYic1bqUYKGxBAxmQ0n8
cVC68P5Mb6/TV1IJnRccolCek3/+64NcDM2c4nAbgOTzYPJqzZ9jky9h1M7lo4JryzdzttXi7bua
eg4KGBChSdn5v9fDirrTZkwbPPxShP7Qw+0JcwjpL5C3phBvVa621da/wK94WCa3fqfNfXnwG26+
MQtry7YaLydgkFdxr19mrhR9XwhDm4JFS4GV5SmgUPQA6gK+1Kg4vuau1uekXlJBob6bqxPl1+Lx
javPb6BNTeuSNISEdvOhJwV4hQ62BwkCK37KF1FfHLPNTkmmOJ+mofB8bzk0U715sV8HpS+L+IGU
GdykP73Wi3hsGoQMlbpB6yQZHqLGHE79Un5T4mi83J/jbZlEjieVdqAVgqrYhvAwtEcDaecJYc3S
+7Mu7Oap85L+qVnXJTRQg3oQnj09ETA4H7shiz7hg2o9DMIbnutZNX62sVisg49/86DLeiLAOlr0
Mm7ZgiK5TnLUFjtpWq6456pudD+JKxGYXTH7lpdPQe4gSqaP2LDeX46bsy1HRv7htT5DsL7Z+Rau
n94AQiAQhRef2q7tQujzWbA43RGGcXeSskArPXnkmNeHrKRDbGKuNwaO3SnvkV9Ufci82kNXZs15
8jzl3Olt56t0ew9i4t2RGVLm80T5W+EZz14rxWuYpGuN0Pa6udVeKlBjfy36Wl9qze0+YWLZRfis
q8ZB1L+3wPLbglGgn8tbcj1rvW9EZ9eMTfwydkGdGsbfw5LRva5NLz/q9N3cnySlPBA4hUHaAZy4
OcFIK8xVP8OkcMumvKxjAhAzxVj3yzT106U2yvaTswyYZN7fRbvDEpuQedCmv5HTREPe8Lo5H6HQ
luslMib7Qa9mzFyzNT15r0YtZdodbN2dr4qwIzrAoBGAYW1vTPDXJJI2IoZ93mXYLXdDiIu84bfQ
smAVjNE/hjPFj2LNxvP96e58U2gk6Nm+KrXAC7/+prTItREGATq2lVo9wvjPP7jGVPyrNZp+sHV3
bkdqubyHsFdkh2hzaPKlNQTR7hgQAqJNM2K7hM1G0z8Xg2G+VHXcfb0/t71PiVwuhV/iWwlsvZ6b
rsfo4fTtiBtmYp7ibCkeC8NDT0OtulPaRSgGzmn1VqYX2/YV7UAJjBtieydzH7saMP4RJFYynyNk
5p6mpo/fwfhOfuPb0YmFpYPGLM2bTQVHZTltDuIYdMigXtKsU1/cqSuD1B2iH/eX8nWtrrIEOS3o
ZDaVWlql26q06C3MHZx4DJRMGz4MSp6BmuVNsQJIrV7iI6yYdufF1AbbbxUv+uHFY/65ML1o8rM4
G2CgtTk0lMjQlxCRzeKjoeiKFVSTmjhPougdL1SKyPzuEZK/ZFUR/2zR/McBUNBl8BfKwG8Gk1GP
JQjlxMH35KHaXGda3jdqMnpcpUNmPg+G6C+9N+anXvP6d8DCj7r2rxYVmzWUkspyU8iTvsVa2toS
r0ZLyNmBpnCxBsE7/l+KZoXlZ0U0xU+rmPIfDiu5PoxVWZafsnYpppDiKaKagxOlH90xKj3f0iuk
PSjBiuXbXMwzOhYWUsb+Oqzjl2LUpoOoeefkgiORHErOLzfxZqVowxZ2EilzQMIG5xwnuvifbrBa
nClTL4l9tDxS5yBRuMmM+Drsa2r05IrE7PI3/RJEaviNdVOvYZnWLM2n2PP+EnqtH2zrvUGwcqUi
LxUEqLVcD1L2a6qJXidkSIrBTyrThgxT5af7h2fnHqLqCb4NJAOgpi3QbG0aN1WFQiyqjesDn3R8
NFch1QPi5WEt0TDPE887eFJ2LnaDBg7lQOnWSzpwPbXMXIRXrsRheddV/43LmqznSHEM+g0owB0E
fXszBESHtg37hOh3U8VRx7U3spiIv2lSbNPKxWw+CYTnvnVIP6J7kXVnt4vtT/fXdefVpJ4Mpp2G
MoqhW7RX1k/aVEMnCeZaFSKIKzv9lC3IP46Y8yJxVlj5s2rm6UshJuXgm+4tLyg+4IsQeqnwbbYn
aL1UqzwuD9kVPA3dosYXeh79KgmBynTwqOztUzaoZNmD47+hZ1SqN4NZSubAqSr7B99c1301s48q
jnuTks6zMGOA98LOvt4zq+e1nUU/PsANb8FsuenfjXNjPCG2gaTj/Y+3N5aUfXfo8VLb3DbpZ15n
dRmAOQ/UuEIrmQl3ek3tnrO863/jLEh1eR4uYh1nK91RIRkJrhEDgk5DPTxiewQLnd6nRdWyg5Ow
86VIx7i06d5K7OXm2A3TOqFDykkwVATI+8aM3uVV1xzsh50LmQIijiDw6STsTv6KXy5Hw6yEUS4T
u69N6GRMjebQPbRE6VtjUrdPS2HbB8H/be0Opz7wwESoKBhSC988ApROWp4kd0RnrUmVE6db/RfK
lPmCjtPyH15+4Cu0rG9AWXhzqYZ5GpcXtVV6HTZcjdjUm/ePzH4hmsiblcDyegmSMgZoVWVc3ZRR
/GxeHLABQ32Z0EM5mPrOVgW5xctH0kVhfEtKzqZZz6hzjFj61vbF6oX9dWgzA6pcXhwMtXOlWVTp
TDqbHHYgF9ezsim7Dd2AJREQfvPsDeU/QrOm94qjzx+sNVcf3BbfAjR2jY9vXk461FIwBEtBKedx
PXAqWMbIYI6WtSTv46IxCCfSqSl8tTSWA5GNvQUln5GK8jwaKBNeDzY40JKHBamFyunzr3kG+VlV
DOsZmG72eH9eOydF6toRtFKWAZ+2GcpsLbtRMSSAo6lM75de08+v6NGeHR4a3XSES9t5CRnPkQ0r
hGFBg15PLff03ms0C43bahjPMRUyXxnbr7aWGA9O4c2PlXrouyVP3iau5Frj2xEuYZq4BZ7aioqA
aToOwWKZeenH9Ah731w8+32Mpkfj18ZYfiv4d20/btr6D93N6yPfxp1PSrUN6AgnBVKnIzf2LzfS
4EUa1D3WObby8u/EVPLPi+otL7Yr0qPAfW+NKXrR46S3ivzTZo3tznLT2EzI6zAwfxyM2TpBkRpf
Mly5Qyk2B6C7ONIL31vkXwfdbCShZdoa2yRAjV3hGLY6y2OxxrCMk9zBtTxL3yl29U9J8ivV3n7j
BaMRSr+VzjXCNDepbK5afSJHR9zHDOtJa87Q7RWcYqv+fP/E7H1JWB90JciaeVo2X7Iz45haEqs7
J+PyoFXkXQUslFBktnYw1CuBZrtzpZoWPWs4AjcBB54/VSdQHwyc0e5Pa9dk71ZFz951WpL/rB20
C3wva9vP7aAHVjY8DE1pt35pdikchsK6yOCdCHq1/8EJYc3IuQfrf8mApur9NZEfd/s7oeJJxpHk
c9qbt8+dV90Gxo323VIp/zhzMus+rsDt576B/o32iPbl/oA7HwG2BFcWH4Kl2YYRYMYrkWccJ5hp
WFW6Rf9SUlM+O128fvuNoeA2SWgSLZmtgYExUe/rRnVAsbpTPhtVDg4qX0rurXY0DhLJneeNxwXk
PqtIgLRNuWkXtGVlLUPQuuhPKwYNx55z/sdQZQqKmFXz0ACm9LsZg777s9yJyxiZqEyq8FC/3MRl
+tJT8LbmISgMW3nA/tQOPAgEB/vkVsoJUAQ1BQn38CTrV15dv1yDbUOmsZpsaKXUyye7yz86Tjud
JjdWTmasRJ+n0cv8WYXvFDcmUo9OdeTdtLt1pEeVVNeUFdTrn+AthtmzELwGKqfWjF0zVFxSXHCD
S3h/UXeHkjV+JDUgcG+tsPpYhSaVuexSb3EfcBPI0fDMtTO3ypvBCXJhadPDIpIC2lskjavGRbLS
FAy8xolO6Ui5SCR6fIkTMQSC/Blp8fqISnPLy3wdFWA04obSYXKza9bEVsukMoZgREv9vJZOfkJ2
cH3vokb3QPPYWc5Nbbbn3M0M7BXrogaMG43PkVpMZ0PPpsuoTCjzOfGQnApwHGEFuuBIWHbnPZSB
uew48Q8O1vUXbzs3zuJC41T18fhhSJeMZ6L2nuAFZl8QYvRCm07jw/1vv/Me0uUjoSKC4zxt0SIm
OglAqdhm3TCPj/BNuh95ti4v6rpml3Eoc8vXoyF6zjpkBJRk0I98xPdmzSmTqHWDOuf2nZozQVkn
IeoxlNm9FL07v+ticrzYTIewVfDaWHWlOMDk7F0jch+gVEBNir14vdSp0Hu9pjwfjFbtvsT4lfhD
PB25heydK3ruVIvkTUJ98nqU2dQbhMO5rMy27U9aU1V/t2X/b5S14iCRvBXTkigusg06HlKhZQtA
GCL2DMS8IWj6yPURl1Q+NJX4btuieq8rcUXv0tRDNVYWtF4rMPtq3eMK35rPVV4mP+7vqd15S4yg
LJTRf9mEHvU4JWOuy+fBisTZEMpfqM6Of9AAqQ96ETubhyfIQmmDSisg5M2RqfpcJzaPRJB7tRr7
fTUoj5We9aaPhvn6Ie1q4xMmF0dgsp0JShQ9NUA8bhDD2UxwzbxhrNd2CGbKcz+1qHX92RL2h7mc
D9nve1NEUx7EKvVmRAs2MUuCrH/EPUzmM6jmuWmS+StiJhQm9MkeJMnVCZ226iN/Er3A+Arlw3Oe
Ou0j+PPq4pn1MvtulWXmaTQH79FL6UCFsVIrp8lq59/Y8sDroM1JbD2Zu5zNLw9nU2hdk04eZsgJ
RdjCS9KwyKLs2R67I27U3kcwuS+ocr026eWf/zLUrCz1oLQNC9NCmkvnJvorGZr0ne3UzsE227ku
ZI4rIwI29Y38VpemShkzHF0TVszr7fKkRUL/4/6x2YlOgTpIhWHA7MD35J//MqF2mXDGHDCSFqq+
IPY7ld5zAWz+RzML932m5N1/9wfcW0GSL8kwI2iCWXw9oLlY3bTUBqcHXbgH0xR/aIqC103aH0mx
7U6NCiF8HuydKbJsRkqKpm0nRkJfjeAQ8lqQxhF6RYU6Pw5ZlRy8antVLhkdyjiYigHODtcDLokZ
607LWtJhiQA8qsm3GQXLJ8MccW7ogNaccHZQv6uDZTznQ6S8V3h9H8a8HdS3V7iI/QlWJb2IdGzz
Wft26kY8HdE2nLr2QxGVRtjiZJ/49pAd+RnvfVEXbDaxOZwMBPmvpw1o3iClZZ2bMk7KAO0B66mv
EU70DSWfP9/fPns3EzUCavaAVsC7b4pcs9IVykrzKqgRgvqR5kP+vQWU8qmGsyXCyV6Xytfpwh28
LnuH0dNQgJdlAxiYm09rOj1/s2WKoJwjfGRFHp2VoVbP9ye3ExdJUzagL0yP7sDmbBjp4NhpxyiZ
J6YwmjLVh84HEXkprQCCaf4ciSJ9nmrcqSNrPKrD7A9PY4LsnTbjNvpX4lmJkPbiLihhRlez1UB6
W4yTsQrxuDpifRKWIS7e7Cn0ac3o4PzcflpAnZwaAnVAdjdCJt00t5kwgRPk2rr+mMfCPUWo9WVh
PXtUhsvImRR/rB314Aq83b9kO/yXcjBRGXje6/1buXZdV0kyBZjsUKJZSvVjb3cfOoujev/7vkZE
17UAGoacShIskIRU+q6HWpRiNrKe+giWtZ11mlCx+Kil2K36ydLlP9TO1i+R7ig/5zWrPtDG1J+8
NEveyRr490YblWekb90vlRodSe3tLT6tB+RHScdkfez6l4EhqYzciQZKJRFsn17FcKnD7rnGgapP
MIh0LT/t1yPE1+2W4zBTWpVQO26QrQGtwNzaMfH8CjwvL1u/Xt0FkHpv9z/AHGp2gMxCdjHGZvyZ
rGhlnnNjxYzq/le5fSf4DchNUSDjtrxpkK1l3ziw4cYgqcf20qvF+D6NRfOnTuP6D/o0b5bxkEVO
/j3oeeDuoOBfL/XqJLXuppR5p5KyEwZHeZh0OJuBbLEPjtTO1mZG4DtAfbHbtgidAbVkpyv4uwue
46BNxhg8i2sj1VQdEWR2h0IcDd49uR0V+utZKZmo7NakFKR6yfvalY5KpadV72x9OLQj3B2Lawo8
EHrEhC7XY+mjU8RVQ2pNpUTr3s3W1HgPdY6pvepVy59v3h4wcyWjFBA0/drNyUgSL1VHj8GaFg+E
KDHfZ8YapWEyOWWoLVN+REG+fWtQ06OcRZCJTyePwfXseAVSAzNiCpsAON7DcgTh3XAT3J/WzoGX
G17qCdDVBJxxPYrZ5YolZtKJBVHgOUxcdC/8Jmnzh2V2vD9Su9NPWRPVR+3+3dnZYBqIT4jZb4r9
sW4vGFlz0USKOwVeWqcXMBzqEcxyb49wxVKy41ID7yh/xy+BrTpAx6FyTIHH6EDR9oB4S2Q/gpTS
W3h/KXeHkn8bmp4y/tsMlTdFlE10pQKjUeOAKEl7Ksfxb3Oo3IMa6E6NEK06uiQk3Jw0AvbrWSno
Q8giIpeF27dBZ/b1P3W1umHRmvljvSr2synMz/E4aX9labp+wxnpiIy39wEJUjgTqF5wP29miyq2
JTyU+oIEFlUQ2+t6Rqk7O1jTnYeBFh8dBAftNRpTmyOOI1pZd0UJgnNJVp6BKXocraU8GbU7vIjW
6zHrE9RhUe2+tIZ35DC090lBjtIaBoNOeXsT7xlNZyTWSLNmWNPsPCt5G6ILQGvVnsXp7bsH4Cag
eRl78ARdf9I+mRW3rGpMqKvMCvp2ycLRwu5vNts3Uwr524k+6ANBQ+c+23y6WNB5blVAf6iu93+p
Y9989ZKsfEyAhh3s1J0FZHdAejOxdYGutLleykWYlbI29NnIQkKzTNqTMjuTX0699/b3G5U1m+Ac
9VHutM1WmdRoRB6FaqK68gKkuhjR15b6ty71tjhockxk7n+yncqXpP2gVoLgGsDGLZ6hK61iVOW7
WmXYmvllsdbWx0GZJu1U93P7ty3MVAAeHyoL2l/mfGpLR4Ne2UfOhznHNuQU25U2/O/gZ+0cTcCq
MPA8yYunWXG9lbLZihXb5XYoqrk9K5Odt+dBTLiycWk0/9oWcJIAAmKi/9knk/2SY8k0BFmRVO/N
DIeD59lKHJqDRal+EcacNwfhyM6hlnUTROHpcRCPbE4VQjmzpaYZ1RPA0KFNgShAF948eW3+IW1x
WeSZ0h7GpR0ogBvmQYNlb0vquollE5VfA4jt9erUjkVGbjPhJsF7Fhy68i6Ntb/UwdYOKr17IxkS
6QLcCkqBtzlnmVfESkuSxt7DLr6uKXuCukkCa52ng3ty5xmXySLLKrm7ACKuJ2UQbSUIPRFMJu3y
runihTC2c4FepEZ8afUF5+2WKvr9nSb/1k0eg/uOyePKg0fOsImJHIqqPQS3ETWydAomfS5+2FZd
HQBadrYLozgSE8jFCEHjem7YE2nZaAJo0TDIDctV6O+SPjf+52WZc1aEmZwRrbLD1It1v1Z78/P9
Sb5iALez1DxuFtAYsg632TDp6JkFpPoxECMO2A96BCEnMJYoWiDaaUkURC3EmJMzNIp5ipJazD6u
E/2/Gcxe+LaD+rOtkvZS40F0HqMoeZxQfv3aK3lqn+J8MvuzMSW64qdF0lMfmrhGT2nd2815oRoG
j9AqpuLJsZTqVBixVx/M7zYbJYSQGHdZbqCcsi035Lh9CZvICBsz78+0GS9eZMsGrkxHPcWjM1Vi
ErUs0JFKkFiavOrQy/9epvanSqB/Z4lP95f8ZjfLHYWq2ivPn2Bq82pk1pintAwpJcWL9U6gBpX7
auuq72LqTmdHuFCpCfiONDbkh7z60K/D0gIjmqG4vpUGbRx8yAoejiBePI/c3OvPZg/QdY0WB0Bo
3h+8Hzf3w+vBAUzCWMAktoe2pGzVoGVOwbp1vEvTjtNDEQ1lIFx9Pgjz94aCriYFRFxi7i34g+Q2
A5hOs0JaN4fCMjuSiWHBe1o7Ql3L23u7ikAB6OuRAEoQ6PVxHSrd6tNyhK7ldlENVUuY/ytzLfoG
KbMP8cpEVTHL5vfDspoH0cbu0KifSogLUIRt69ywpjpTzYkPuNoJure66btNNl7ceYqfZyldXbZd
4fdz82Y/Ij4lBHv+R9WXeW/uqFzpMTnpQRBnEOd8Uegr2uD2dIqK7kjaeW+X6iBD4WeiIAT3/Hp9
c6OzMstbBK6XfeFTSFzC2UOCs7SsIlxHWz/o7+2OR0nXZjSC8G1HjUokH5k2QKCqinoqM7DtrWli
hONitUmT74jOvzseGSFrCUeE++h6fkRc2TytqbR4z6fPYmi9EFZk/djZMQCTbjlyArnt0PPtDAdU
Dsgc8pntgupK3VIOL4mABOoaZ1XBlOacKHCaAmNwrA9lZpduaHjOwLvjKfGHWjXF9FFNhpX1z5Jp
8qveqFzfzQcXC4QKqiZ/qH+Bf2+9OSORPxax+1dTX/LhzeqQe84aOhX0TXjuT97sZu+jlKyZxLb4
fv8Wvs0yGQvgEAk66t4kmpuTHE9pVa6NQudEUZXvnNnme26u5oMzLNpfoqtgwGplR9eLS+Czqbjr
v5raDe5BvLa3H0iq2Q2UXxDN2eS60QIPIUM2PVCLaA3zJF1eTKHb39QoTb83rlr8eX/ae+PhzwI6
WXoIoaJ1vf+Qbiwgs3WUvwdj+DBHuUDrfh17XG+iLA9F2hzBEG7CKNaZCwuyoEHFlVLn9YhtnDea
07XcmH2t/AENUvuUJNFBFLU3LZRNwXjyRWXT+noQ/FrWdXIaEUzeYj/1bfkl64GgWblCAjCP+sP9
Vdx7cH4dTv6cX+oumgaeVHVrEaDcX4ZJqntBgqxr2PeZfbo/1O7MKHhItJJB93ITLbhDOTolDehA
cbvlmZqk+qkmHP/eEM/VvrJwBftvH5FqgFSg4EIELnM9OTXy7Ig8XgSu204Pnit6nxqF7VexZZ90
YIUHR+CWOscOQVyRyA/MCBnuZorw2SxrNnhTk3E2kpMleuOTTk3HPtPl7r4oUyMyrNPaOT1hyryk
JyKc2PGtrhJfMa1bHB/dCa0IEhrw1iPXB4z5StfHxK+Lxjb8VC20j1nSA4SyCj1/zPB6M/3RKLN/
JhMPYX9EulI/+G57W4Q6GXcYev5SjP16FXs+jF1brKLnrNhGU849CyNXLx7t5oNEZW+LULOllKOi
skg14noox60ap7JoaVVzvpy6sbT+okCWB5NtKagA60cZ7t7UJLGHzjb3CBng9XiJuhqpFq2Mp1Pc
rJTBCAQyIRfTjI724t5QCK8AnkMBD47zZigtLkyKjrR4nSJK0Wee2udsWSDC9FV6kM/uhFcUFcgl
ITUDKt120kdLsUdzSYZgwOD83wg1+9pvzGUMbFVpn8BelqepUetwsoY2PjhyO9MkZwcQb9At4ext
7siud/O0bipqBnrZ+HZriYccmKTvaFN+vn+6d4eSKEFw4TSjth4vjrZ0RlsRbKRp/N8oauOsN8NI
O2rKDkaS32YTKsNixrWGzheymNvyYpMn0LFVHti4UupTJpn/ptUcmQLszcfi3qCMymt2k2Zw/3ow
s5mPsNAu9ZO2m763Qp9Gcs2m+Ovti8czRt8W1BngqM13WrxetbCMGwI07tJAGab+qcAf4T3i3trX
+0PJv+pm9SQ7kTsEPsKWJj1jmWhnBeUVzcMmUtdr72Ks43DO88kK0J/WKE1Pb64ySmliSozEI1Qk
SKWuTzYSvt3aDAwKtiV6HngGEL6d9PMSwTMdAZ4dJG57kyRlI5dh78u85no8PYHk4iAzFQy2aE+T
OUyfcQM3H9hOTgWPqqsfU/R3DxKpnftSqnNzp/DAyebk9ajrbPYWhTjem7ZzTkU1uY8ewjNYPKOo
BxB1PN3/lHtblM4JTSieb8qCm12TZ2lcIyvdB/WwVqfcGdSHWpn+Bsh91FDYWU8Y2zRccTGiBrgl
vMsug+gdpeedA9WcRI3+LTcLxN9rVYUq4KidguWn0M2f92e4c3dK7VvJH2J0Wm3XK8plGrWdjPHm
zphDN1MsX5uL+qUuzVWaBxh+VlsJDZyyPcjfbiVeUDslLZXPECWeG0eDDnMcrxswOLU7UX/OoUC3
VBzG6YMYqUDjgmIETqaW52wQdaivnfjUexNi9+hH/90saneKlaz+jVoLVxI/C00A+Zxs1qMxZmOw
ahJm4C/TSbFa/TE2jMivPLE82rGlXu6v/y0qS66Cx38IoiApbKNEo3MTas7UBjSFMn3QKzUBUq6X
qfugjMP6WVuq3jwPmRc/UZ+ttXBS8jELzGbp/hvdkdjh/g/a2fL8Hk416rUyRJB//muA3KZurKv8
nmQeCB+bysL5Vf9BqeI34mOpGUCLXJrLgjm4HskAzU2tJaNggGhFcllbskt/cQwBpNMqk/eZZxRH
sPedC4SuJEUDiPHEx9vmtaOVVgNJrg8gyrbnccB7aJHayyUP1ee1QBjt/mrujscbKhsxPNtb0iPC
m3a8uHofOHNt/xRibgKhFDoNj5iewly+WYmf3SRFDilHIw5yg8J1RdIOhbB6JF7MyDenXg0Maj0X
XSi/MxSXuYcPi2QubJ85ZXWKxGq1HmaSQQs0a9OXefH+Mb0p/vz2RSQ8RjCeR446t1zkX7akHq3F
1GGPjsiAnTxYPcKNuFF/V+weVylBLnB/uL0TwEUoOekAM8FxXA+Xotu49OQVwRxbgw+7xgvMOhW+
PR2W53YCLT6VRDgQACEHtDkCQ+dZ8JkTCsqu2WP3nGoPqLt3Bzft3iaUYEsQXaCneGGuJ9SsKZ54
Gh0/vdKND62CfYkOoMx3mlr16epWB/H47p1G/AgWHIy/5KZeD+ilVp8VLqcMMkvFHUJRMK2Fd1I6
LQ3XfBrOi3CVEMpbJTVWbH/Qy/4Sd4558Ev2Zi4pWUi20VQGt3f9Q4TbwZbQeb81t8qDdsWbXG+c
zp/pSoVtizr2/zm7kuU6dXb7RKqiR0yB3bmNHSdOMlGlRfSSEEjo6e8idxLbu7zr/OdMk7ARaj6t
bzXvT51z3xPxF1h6GGiknr36njUavbqu8T1lV/n7tkrjQmVZ8uH9p5yboBsdDaGA8KRA0ffyrWrc
LXyqW10o5J/vAIf9ErSSjwIsjwvjd6462JqhiBLdIg9f80oBKyoThqi3EvhPFzXC7b8yo8YbwB09
wKfaXWctzGRQO1Qf33/HsyOJRY+tc2Ntve7FJraFubAGTsOX3n8exlqAywEdzPtP2b7Hq1IdV+FN
4oP7B6w2XtWTegHLKRGAaKAmIEf0/uuvdTgI2EMauwvNBEcAGD4dvX7xCt/O9YXi6+yH3Lh2///4
1z7xSpg66TO8ZB+KBJ1vG3+AeYMqIHOrj++/6dkvmaDVglIdRlV/DXz+2UP9gJPAJ5iZCneHcvQr
74A5Cq9K2qC4YS4s0G1Te03dJR3O2TWId0QdvcUJv762kqaeHd4f2eCkakBQW70y4l5ccFR4xSoh
w/8f3nR7GviE2/796mbSxHLTZeF5Y8+7u4z37LAum/ST9p1td2yKyGPjZv3ofDpeODr+UhheTygU
ciBsArAHDWr74v8Mc6I1SAu0AryIVst6MjJcfPjVufYzmA9ecMINNIXhWkD4B9PMPME53bW7buEM
VhLIBEoK3Ugvg9ABZMictdk05tZaz+STTAOyW6PJe6bNYhRy2ZcwujB25yZkAgxy4y3CRPy1iIes
QTg1CBgt4N4/71CR+zy3noOxmYAv/n9Wq6BY+fdpr3bLdWz8oQm2OQn7rb3tWg9t5rqvr2qXRpfw
qHPTENd/OE8gYhHRUq8OQQPe22QyoA2Blq7ALaw/evBHLWi3jvtsEvzCJn1ua8EXhTIGhzsOw1cz
oXJ9068ETVsQpMl1CI9IL4+SdfWg5lwXUUi44Jly9mf+ueli+tOuETSt7y+Fc5soJHYb+gzKPFT2
L2djW3NOklYBGOu4d+2Eij8mSX9Jv/qWiIDviGvcRuCFGAua95ePCfD1GjZRiB5G7tpDjfzTX5Uy
cMEnmPmw/U3YUz8gJwney11f1n7Hf6eMyhrNIgRdAiGs0EYx1va3ZAiZLuGfu6y5IaGbc6p6903M
QvcFDXuR5s1EGFzFktjyPCB+L+7qKfChJO/k0JWGavmfmTmYG+ihAusAdASf9FcFYSpFq/pNGWnn
PrlfKBOQ6nrtXmvvwnl7Zv3hWN90YmjaQvK0fdB/tg/pJPJ2BFCVVsZRDkOL+IgSi+VBA1b0+3Pj
rUHBxvRE+ie+GTCxN2JquImikKG4+WesaYYiFQLqXQd7lG91E5AHNFebNK8a2K+eoBea449ajAnm
cFyZPq/jBKEGbm38WwoQTOWNJ+b6Rk3KPEwrhnIvKiRCX7ibngFJtooAJOet7QadwsvhcWAFr1MD
oDcCZ2Bfr7HYURIMReKC6dc6clHnoh+T+MKueK6ehTMC0Lyth7/RP14+V6RdImuOq7YKu+iOTCYu
0d/gfT4CFoFMGKbQUPabpS1oC0n8spIsTxQdd1jil8JBzkwRXCYDQDUA3rZ46Je/Bfx27VKXyQK2
EOGPmi/BzpcUfNdpWdtLZ+mZAYc6HIQ9nN0QLr6mGFECyMGnC85SJocb2uqwWKal2uPKB5vLLui/
Ict8vvCVz7whHgqMG/sJKsDXjVVEPMHbRTlQaI2EPfk8B6do9jzEe+v/odWzJSgDCcBxDfB+OzT+
XW9wdwsmqqZiipZ+RwVaqEtngx28US/hKueGclvVoCSDgPKG3OootXHf4Za3BDCEAO+lKyaIlg6J
AEVYwGvwOo34pdrr3FBuQ4jbAu7PkDS+fD9naFIFCCWDD6T0i6hp9D7SKbgA9aQvFJhnH4UCD//h
NHijB+2MV8dLPUwF7wN+qLIhPOhMmHKYh0v0vnMEAHRVoU+BHAZChNc087r2RnT+AT0MNVZaC5lw
gf4P39lgRYhNB1/JeB4RMF0LW2YZOuSeaacLV4e/lpavSj2gHqDf/TUrA1/05dhGqfDEAhPWYvNb
l/sRn/UJQEX1ySmRwuC/pdgnRUu66kinBdpG6wkh8l7rjmLHSqvr1Lfo9QHqS05mUCjLFby+Pr2/
zZ8pe5BIjkL0by8fKOvLX7lwOcIWJFAFhZMy+jnc7cI5/DQpv7tiWVxdAOjPzAKo5BBoAmQPNcFr
aunorSCtJMCfwM7pkOjNRqgsWXUjhPMuHWDbAL/6AJssDkYgmwwckfIvXw3F3sJCC5RBSMuSXbim
c4kmdwijr0UORzsgjj33GUOgdbiSQ4M85D5PSEz2/3mIIZvbagSoHhC68WoiCOA3aW0Br3jLikBi
JNyXPKjXXZzN6nocZPX5/eedHWPw5TYJjoe2xKtNS3i4IFiHS3mYzQkoZYgABMyhrxZAAv+5HsFd
Jguxb8GxAfvHq6J5tKsf6CREiFHVZUeEiiDny+fevpf6UsDx27faHoWHbP6CwGpeTdQJ4fCIbk5U
MXuD3cdQB+fewuZ9xy5qwd6uCUDtIIGg64iTFFS1lxNnlWkbsbHa8EQHJ/No4Sc0wfnOJYHM0RaQ
p/c/2F8o9OVMxQBuJqIomrYmz/bu/xwzMF9NR3TI8G4A88NiWGg87heCq3i+YI3cN0ME+jXibVsU
MLGOrsc2ypAdENFqgsW8wdUhNEjQyFk69O0OTlHhVdOz5VdD+2DPWK3bUlnr32DskGQo4Mf8oYKD
B9+9/yJnNl6glDi8wKtGax/365cvwkayJl5LVNFGkfkNAL8/jfC5Ow09NGd5SrTetZZkB4kY31NG
mfcMuF1VF1b+ue+3pYpsWmdMldfq8RqeTq3kLTYZkgQ7UqVk701zfFhYECDP/mLgwpn6DzYTwPVA
aoTgB0XXy9fOFA9Dsu1qyBGPbwdrgCaEuiFH0SGssmv2PInMTYudr9CVTUuNeevHF+2P3pYQ+Bkw
3gtAN8e7v9ZPRCvSU2eNIzasIoNwmXQ+2I4vMKueULkDeTy2UXMJ5j8z2Kg2QcUGAIi+yWtbGIGL
ke2mWBWZolD9pON6w8J6ujNZ286Qfi9wF35/lr2FqmDWCH4lJLRYMm+KFpN6w8i25DTZEXABpLcW
nQlgay7R96oJiZFTZ7wyXQL59P6Tt9r51TrdvGkQaoLeiY+y8OV3BhxohREA4FZuo0IMY3NL3WUj
hrOPgaYK/+NaAVOYl4+R89Q6ZjNVeJGErQRL1vFEp3XNNQvaKdcwRuM7AmvDXbUCdm1q0jyZvvZL
L2v5g6ZLN+4V43zveEgv7FXnPjf0uBtcDtIp2jsvfxuZ4FMZ1FhbrhmDpzCC/EWZtN2nFVgupc+A
8ZXvD/q5Wb05PEEcAsclZCu+fKJkiQeUDE8knh52PY+igmua3uushf8cwfEdAx278NBzr/nvQ19d
6WM5uj7xONrtc5ugOdHIMiOoHKKEBfcLs//ZHQ4jupVhaHVu4aOvL/aeZxpTtUiWSNZsPYFcpnLJ
FNkhpMjlc2rNDqBldED086UE8Ddvij4E5DdAgYCFojZ/9aaiTtcEDX5oYUidTscoUhVMMLYIDJj7
dV57GJytLsW3bDP4xULCvRQFES5xUEmC/vUKV2eON92K7lkxQ13dH4I5nG5ixfzrIfHZJVe4N8tp
exgkMJu7B7DXv4X6P6frOrVaBOOIG3Dlgvt+tsE+k0P69P40fbMr4SkQw8PAZ0PQ37Z2PCiYUNCB
YGMW/lALNAhAtRRAsFOXo46AQBIIZjmN6yVJ8luiBB6NfRAIHq6oMczoXq6QzUhyHAkgslVR//sc
jPw3qtpkhREqqAEoxcItcDqsfyG6232G51GV5ZUV2R1rVLzuRIewTFDBmXp8f0jerNztd+FEALgI
2hLG/uXvSmnvW6LhaaUanYWFFMzfp2apy2pBzaYmEQMK8ZGS8P5jz3xveCOjlwkNAa6Br6updGM+
ZxvVPOlZ+zwMlPvACqOL9OczrwfcY2s6AzkFSW1bWf/MK1SfUmEy4DnWaw5dxGmb+9TWYWHkSj8B
N8aljpB5+fH++52ZaVtHOID+BnlmkBS+fG4Lw0HIVPBcV6FJO0xK72k9RvnIfbfLnJ8h64pGOTDJ
SxTztyML015c24BSbBX460axtKBA4eyB022Tzrc+I+tHWevpAr7zdkdC8YhKH/waFBRvquGZNyte
HLf3qamyopmW6Ih0vO/O6eXILXDe94fz7WcEWwyTBSQu+FyDrf9yOJEQms1hhHZ+DR1zVyBYZ9q3
ga6OTRizRxab4EqRRvzXi/DGUQMa8jcKEPP01TnaiwU30xh8Lgc/tn019rYc+7Au6taKC+vh7WaL
R2FH2jhLuAe/pjbqaImbmoJHM8Pm+wcfLftlm86/bwD/Pv8PY7mpL/5CkKiVXo4l8bnBUKNhGcNE
O/3UB1XFd0lV47IyeK1JQfzr6gPyeIZLkYZnXxIF6NZLgfv8667eSkKpAP9iMXqSHUQStde079ND
CHD2woR5u/5wMQTfD2seDEMU/C9fEq5pMSEBgB2o+ulBRBD9HTLllkMYSvo7rbyR5usap7fRwJML
HeG3NyzMG4jUtonqoQXwmhSFSgQZ9wRrrlIqaPOeerpF32iWcPivhHuuo8T0+8ot6immg/uTgawC
A+Futv7H97/1mc0AoOgGG6J22Lbal8NAGG+NZeijtv3UIxYHwtLC7wYaXhjuc8+Bnwjkf9st400s
e+WDSQpeNuZU1KvrKiByvwb1Jevnc5vOv0/ZfsU/mzkQ/GYR8M0BEWtuodhFwi2dGOjgoxZ6D4/v
5ff7w/dWhL8x38Fc+Asso6sTvnziCACQDDDVLNCCDp6QgRnxknVBejegyf51wR58BcDGh2UuNeEJ
tiP6psvC+rFnQ3+V8hAiuvd/0dkhgNsBkhtwtcGO+OoHwcihbjcyx9h20+eEjN3V2qb+V0n7tKSI
jL4EeZ9bs6iBNqgK/CY4j7x8YDzrXmkHYIy1pD4adLNLJtZ2t9kqXbi2nH3UBjqCpILd6U1nSKfO
JBQUMQld2N6lQ3cC0UCXjW/i4/vDeG57QLMTskPgYsCgX62LpCdzoys6AahKu7SMaTP/1pzNGq7S
0WYXi7RkT9XeHmKL5vD+s8+85l8lJ/YIXNLA2X05om5TUAzw+CgWuFXezqv0HiqTQjkK4cz+/UfB
W/fMygRuhVIAxSeuZ6+BzWhCJoZU4MyniGxS18S2FEHJEj1bJMGE46PiBK9ZJTxwB+XP8xMk8BYo
NlVE5xFP23rvg0r7kbQJ+b6uln0cFWNJDm+C3i9Xj0lTTlT6WY40zXU9rH5cLWXdpbV3EHMsfkkV
RmKv1Kx/JsNgba6cSng+LfX0sHoQpxV1IqJfVNr2l69tMx6RBRR1uZyE/YBYmXnMgaRtRXoTdj9R
0/ufB6pUgh6BoF/MlC7TYXVj82XL0R3BNo6mBMpV1j7WUYi6VQXIpULM/MSbHHJh73ZqlkwcAblC
VIWSEyyMxnPq17KopLvrEgBRYJPido6qFcleGUKuWWm7WiUH5HLCPSVEUu2eZ47WR5axDHd7OqRL
CW/LgRfruE7dDn2UwZVk9Gu7h0FId8xEZwCrCULDvO9XWT2opRq/gC5bfR/UMH9BFmc8gqzRiwmy
T7jvldHi4ltE0SI+E2rf5Q7YkE9KwubZFiQLrH/Nml5EOTaJ5ucQa05uacr9R/DJJMK36pR99JVA
oTnDYgmOlLwD+XzyhrR5XBAC0+zoAjpf3sXD+gwZAK/zINDzij8im8/OuiXEjQjOrDF8R4CULXy6
HRxBuofzB/ymOfaZ3dRV9e9sSCtEp0G7XxWRbe10LzTkgHAAg4PWvoJxFrBGUgd3BNkv9RUc3oa7
Ok0Z3pRn7VUVkz7e9xTTv8ABFX0Zl4Z/NxDCfgEBMUOKOZz9PfQDmvXQ40ANd7UfozfQ2QYuciyq
cAvuhgZ9ggFxhLeRF61mV42phDlk7dshr7hCxipItWt/0CJEWtdQseeld34MqgHMcUpl/Cbap/OY
dRDmDKK9hS2BD9JDv/Ar6XsgruEt/H2lYx5dkcgC4gZBKGrzKey5yOkCG5ZjvKQeKfU8BchVBRZ0
RTijv2GRhJQrwYEWYUB1Zk6QlTQIxam89HtkMhnvEwb5T94hNYnmgQ9r7MfZDu16qLPO0tOwxn5T
wq1yjA8hY/jHCLHrlYnqmMAwohkfaCDHe2QiC513nppuGsbDR2NqD/7qc2++JQla/UVgwAQ+II2r
a0HI00l85VPGQlCTcMVEND1o/Hs3UecjpCeewGKrKV6zSxfbnbwEdqrXqLWHME+RIPIYk4rAL9Kr
9LjvViVhdjJL9nNO0rU9RpLpnyMLhmcbI6oBbHcTARhD3vC4X6vV/8ObpLlZPVtjK0q4XPLIpgp6
+rSK0nyQKvs4VQTTdVwlsDSMcXu0mIsQXCZz98AqAUtriyvBlYVjcHpAYjBuksMYDH+mBv0N0MEX
Df8BBM62OZnldErTLoxzhcJ72HeAo4DX8K6fj6ZLWZmBnh/tWk5ZcAI3YWy3RbH8BEwczrkBXveY
IVqDlovqzamKqfmkFgLW7Rq17GtiMVXKAUmu6rRUlv/GdXv9GkcykeXShwYn5RpbWPrjS3uloBnp
i47O2aNOFjPsgoq31YlwZywsMQl8jIJByGoXUuP5ZRjPnsvBx4i8Yxuiyb3TqmUyH0fIoguzwnp7
p/yBIInTeQ7pwUxUtJy8cfByNfAG7HhvnJs7zmd4vU/1vC7l2g79cqxZY9l1NoxGXdUe1P45T5GL
WFTaLstppKRDOpSegOitFo4VR7JaIfOUe8R+43VluyfccKNfPjUcISOCq/EWDIYAUHrrRuUeJvwc
s6PhCkAMvvO2v/FlmNoDUswreo3Bh0F9soJ5TopMdo2+X6kN62vmyMJ2EkZx468kXJL+S8W7AXvi
ukpSIQc7ofB8OCSxytIfSV1N9EflrzqoAbsuaoWbJ+xx0+egjWGtmZvYzeSjjOIm+72iXBQlbddB
kYPHmfVJHq8MDdDc+sEElRURtBUrdLbKrF4xem3SHmChP/HvsEj2ulyHjrpfxF8WGSPYJBHyyKoY
Pt3XjGbYswq/zrT3pO3s28+gJTJYh/mjb+7gm1jrX+0c8OCZRM3UXROcKmEBL8aK/VEhEuXnvaAb
g+eA+9HaPIA5G5hba/kaSdwLMhCt86n3ydiUCojj+LvOXDAM8EPX4/wRTuf1eN1aI1O09qhDfrfq
dfUFrm2xJzB9vLm6a4wUEcL9KjveVEDsQbCZ+3gKn2gAv1sA8dG8gERqQtE8ki6Z2mo3Bm3Y4LyS
mlEBXwbQTz9i3LywBB0pmO4p+pcVyd0Ed0vY1bioitYC18t4XJ67EMKnXeMNdBWFBSBt63ytqGFH
nbSa3+k+W8TvvnabS6QJMfXvImnWeO9jbYCI48H/Fo43HhCb5jdaJlOlyiVEJPeJ4wZdlQFL+rsl
sFofFeL1RrTqo0Vc0xEOs1We9fDrCYtEipHdwwpQwGLQT90a0XwQJoOVT8OjGX26aOz0beRWkd3y
Lk2rfO3niYH4E64wjMqRVpolT/1U46OAm0ZM2+baZrM42DZr7LHt5yg4jjSeolM72hgKcW/Mmr1I
QI/Lo24rZkcSdkPh+nn2KgQNZBX/RVO3VHcCHMcgd3EPB7pKLmuUe/MM16iJcPQXg3Bd76fNhqN0
rENhKrpwRDhUYARSLOBQ2+9nO4ZRIQ0cryRCTHWdlYgT7NEfb2vfg8J6QL7HgGSn7ZR0jJeIHoOZ
fOzP3T0Y4DBpdrPffOYazO9iXHRMDiEYjffZkFRhHowkm8tlCfSz53y95B20gMjq8CpzQo8OdtKD
Si16VjWSZ8q6TcL7tbPTF3TzjSvmiPgqx12I2atBZMlaQtIyg+dRy6DewfMC1kZJqjvwz1iAP++Z
rvrRx7BYKUS2VMNxjV13g6jRvilDK8ZrTXyP3zJoANadWxi/X7DvYeBAqf0Ub9Q6nrugTSgOLPT/
Cj3IDt2IFH+36JsZxUHapGCZLRyYatEoGPLBAAgxFPngTZP3TbRTj3aczpTIUSpSmWcsFeEeSXpL
dqAwwIhzMw2ClqkesTMrIeFDLf15QvCAN6/6SfTayENd9878QOkYRDk6fF3zmxPTgDGCqARzYBPk
YPauMjxs965yxpHcZIORX+jQaS/dO8RnB/B6Y7HaySkx3U76VUZ++IvyvgoF/X4A03u5njyjDM0T
8K+xruqmTncekupJvkLO06PvQwN9PUxxc/RYXA9XC3LbaO7DHW1+8D3jeai/41WUlccGt0two1PX
q7arPVgrA43CNp17TPVGRyVy8hCg6/cZwNmktw4iGn8xMEuOqTsh34m7MhuH2N8ttUJdluM2rao7
bMZ+exeYhLcPtR784X4d4Q+0a8JRjdBPUfsRhn2sO4Kpl55q2XFRCFYLd4hqgGw3Gb7jIepcjLkR
oerdwUzUtg9jsobhjgtJr6aGuN+pAM3Ryq0uHbp6uGvjXj13iOaa8lR6KFGkRcMBRF3TJzkNa5BR
Uxd2P7Bq9I8YGgwvD6QTyY1wWsy70euTPwmdq2kXJkb2V2E7pn+WJZp4WWHzvBkVLN7KKmlB2+5R
4PaFH49dXVqZ9R8NtonHaJIaAkdQB3FO9/XA7pBXEKp8mls4vcADOOAl3E2CRyvqZsxRHo8fXI/T
7TTxACetGBrHrnAOKzgZ8gFVrFbV5j6WrvgRNObS3mYIGLttxWYipRRZ2hxbqhwLTuSA8Iu6n75R
0bcP2MupQ5N76D/btgWoh5XAPzIR4x+dE0gyCwtGLyqzhaxqZ5oaFmFLhZjBXaJXPH6CY/IRkgOT
5mgtQ2vXttkwlGoiuI7Bmy0rJhl3kEJb5j3wuokblFU+Mus0ncbryi5e/wx4bvrOmBzBOlx8oa6w
JtMDmUE9+prwruLod/dNkyM7hH1elmaROUh2biqzqlNejgKv/qYTqfdEZoPIgwWM9yeX0N7dTJEg
dQEUWOurzs7ixxJmDj8YokGQXkNOzVFH2AX6ZszmvUzV0l0ldepOrcLXehwZ5Tf+gp1xt6rA+VdY
mmw4Ae0Y+zySyBS5MbOT04FGaCHsWzkg6oFkdSJROOgl3OkUSfdfpsC0wxffeMmQw4ptaD6bniRZ
QdwYNXnbDBIWJUOYMVCcpP5ekQ78Dtx8mjoqejOLtLAZ6jvg1wEKXJhJBG6/NJ2hV1yFbVv0gnvq
C0w1V5pXac2+BNhb4bnRVcunqNH8q9c680xdJD/LNR3u1l6472hvNd2JYuuweb1gJpdBHy/9gY18
+JRyzQCB1hi8AX4/+juZ09DkoQLF2ySSfpY8yZZjpafsB2XaTYe4Ykv0mKkmindyDaKfjPg2KbNm
iOkJ2zi21LhGpapc2/k3cTqONzxBUZXjoKBguUrhPS49LuxH2N/44R03Sk9Hg/hzbDIpG4fbbnJz
ezSRaPxPvZuF+tD6qHdvxFLbQ9PbRoAwsJArfEn7M3JyEYeIjGb40KMwDW+iOZr/cFAzVak6SILz
iG5eZC0dp7GYxwYZeDoG8eWW1x1E5z7sEv17FlDSwmEupr88z2ZPHXLl9AlgRh3kpukG73ZGcNTJ
1C1lZUwiuhyWKWQoxXTcHfpwMNWxHr36A1l6Y6+TIdDmOFGf7TkgGX0zmCY+JYs/xkVlAudd9xgd
xI1vbnuwvveHE5qvSXOqhjB8CivZobgIdQtGvaLhs+85BKrpEcBtTjSQxE310wEjmMKgxdNBRM2h
ysalYkSg6ZfZMNkgmAZztBEeC3Yy8MUjeKPhUODMJNdSSdWUJg0RmhBJPDiHnYf6HfSEoWpjuo7A
h+7qGaWtjr7G1rb9KVACXkUsUeEVJB5NWiy4+4Yf7DTTvQpSyg6x64MuV8o1ercgZNHkS4/JVGIH
xeaG+s/+9CNeD+UoF+LltKL177FRa7Wbk8Re1QY+bjbv/CoEdozIVnvTjWxUeTRrQEVhXcc4UMZm
GPfeCkrFAZc8DedJShw3Y+4PSBxC/A4d74KYtPaI3BQgaR7s3rGZQJaltmzl7jpwTXy9Nn3q5R6w
av+hGSfp9gC9gni/oLX+HNosWAvZwLZz7wEpqK6CZtCuBPcWRiQsqJvfA4Mlfg7DQOIfsKwD/7Cg
RumPNoIT7Cmq3FpfN6vdEmugx4ryTsMsGXdAwmlB8Y3kUYY8PcxrCAEldh0f0go4J8X7is1cFmDx
++4W5pqL3g3ZGMyfNUGduHP4OTvUrNCvV+BQjMUiwpYDf8NFB2s0q2KYmXnATiY8WuY1SdOPlc+G
NK951fO8GmcgLZRXEnKjdmCkCGCDf18TZNjnLeTa6j7ia3psva5RJXAr/wM28e4LSA48ygMbDT84
iforOgcg4ZK+9tqTMKgTYdYYm6RsWhc9NtBMfcOv3dIkWuTTHxpgFF9hARI+9Vh9y6ELpOx28MWJ
n4dsrWUehkbd6giH0x+jvegTDK79aQcmfnM3Vwt1uJEkwH4Aoa3fIPSJkBi62IAXpgm8+oYoDFbO
l9GcxBhOI6wxA/9hblqPHLlCBNtNjG7AXMLhObkeoD5py3GoM7EHny18pD1RGXjHQaPyJCFM4dL3
99s6k5FfQOmE+OioL6b7NEKy5U7OUWV2UTTRrpyVP32MsUn8dgsq1QKmYn18Crtp+eQpuJzvBJjv
2Y7iuPGx+9PlxkKbiJmPdXJobdaRT+PQzj9ckJqx1B0P5d6PTLfJtSJ3r6WYutMCpaPOcX6Gn3s/
dlVJ+5mzY7hG7MEFo8Vy8ghqZEM8WY4Lh4kSXEKh0uETh6og1Lay+ey0DPFZK3y2mbn0HoxmYIeY
PjrIOwkiS7mCXnk0C8xq8kCALr+zg+epMmohWkE1Ng9wb2jH9fsCwq0oGtaZNq/TsQZs2Gv+CGN6
1sKECwX0EQ7EwHHaeGoftICobQ+0Vj2puAW1DGRErQromNDfrLmiv3C3saeU4P6YA0sQh74OgD1k
uhvnHzoL5LQfJy8U10NcKfLdITPwT6ZqzYqp49ENU534RQEMt7tmNdGneWb1yQWs6nYoGeI6jw1H
ziwFhPgnbAGe7fisYH6t5GTgTjEwdONzfP12flRjYN1eQ8C0lA47xSlCMd3toCyMnjI2WjTsOJk+
Z+FgH22Co6dbgRMVslL+07jyJbrqrege7GqY95igKJj3xDNobq7QCqgDOp7TfQd1Qpdjax3uicPl
cRdJNZwomoBBYR1qyNvY9u5gYAKIe4Lzu34X8EY/B+A+TyfYs3Z3opvYkKdVrJeDT6buSO0Y1Ff9
RiDBJSfuR4Bd3YjSCWcElNHM9L9WgOkrIGfVB8WiQ5TzhhnIrfrEaVauAbXPFGGtXd7SNPxAkprj
PmipdysRQ6l3aZDZ76hNu6bwNK5uZYoavytgaWS/iIzFH+Bs2PSHqk2jT4pGAOuWJGkcsh/WDDDw
SJvv81Jvnzpw8S4hdvi6tT14IdzQRFALzu5hiHpc4eBhAetd5zG+5JOr5AdIXJFa2pt0xkIQfbqn
JmLmbklkVoFK4fTONXMy3c2UoGKqqGxvUdasdTnVdbCUNk2Mn2eAzp/GCmFmn1vZ9hgmxCJNHz1c
wL7C+JW6QoRIX74Taz3fRDCEibEaIC5vsOWJKMxb5GX86Ua02Q7rqsQdFGOJQzcAsRr3YZ1gwgFs
FnkTNFsxXRk5HqphmnYo5UC3C8IewbcBnLs/ajDKhuu4qtlxwonycXRDcDMGW3xZQOcRDOE+Y+6B
ZDyAJAexTrkFngnjIY+I4LaaSfwD4GAsTrjHx7dOjkl1NE5CZgn1V/gNNPn2B8OOBRQbGreb1e/q
MUfBNX3uwroj6OEQc5uYkWDpI5gDTsOrjMIi6mk9lZRVXgNlRY/1iaWamV1K8C4AXm16s9IqjXY+
zMZBbkZu8r0fx8An1v/j6Dy240SiMPxEnAMUcUvTSa2cLGnDsSwbKKAoUhGefr6e7YzHo25B1b1/
jKe6Q6cwRHYC4uRZiVtE26vufSaLbl3REWSWgI8ZrDkj3N7bnF3uaJ0noB68PGxaYKDMnIT+hoI6
FsYHiIyzL1dtg6FurjwBUpsX7mjLSasVueo+KDZT3gbOwL2zMLd19yCUq7w1bcz6Q+6wq8+Nkxci
9aW7PmRya75kF2KVMT41qiKiCvHeGyRfG9l0pbWr9Fhvd0sjml/GZwJ7r5tg/F2b0vefayEGSgVH
f3JuIxphb9bFK81+pimGNyoTpQeWqoKfuopzJ4E0a4u7Qtvz3TgM8ChDH08fbl6GEgSSMD1a4Lcw
6TGYXHQAXJs2TbHct5k000tvxjLaEyDRq8QTuYa5oY7mJl+qon6L19idrr/WgLz+eW4/Rdg1xdmw
CVt7QYL/a7cshieWep/4W/SAcfQr2fn7PNfRL8yo/NBlQ25gQqbgkqVTu0xtGiwi06euWcLlUkeV
elp5QNcboXX2FtFz572qtgm7XQEFvXwGWvY3pA4igNls0Vi7pncX8DnTx3RLcuaPzEt8FE6Umih+
nCNWfMqAia2TGixh3dUlGoS7K5T4O5AiWIiICBhLjB7cLV2V3c/pbHyz7i1Lii8xjYOVOFashiRb
TFceuhk2Ld080b8D6cTWaazW/ttR0Bn3WjT9TzDa8mGsjcC5h7TV3Y3uirGzcpZZ78Iy7p4g4nFq
hXkRn1eSw9zXyi8hkxxBpFZKvEUY/1pg0aoTiPJibqMyGF7qBtbse/CmSe60M7Yc9EGzpjVbwMr+
xwKemG0J/Isb8z6dckPl9225aV8DO2IsPK8kdNevQ1H0ZcIQ0xUQPBtw6sCCF++qwoiSbzFcAbOD
6n72Z089xfPY/qM93KMVC4EXp2mTW/1phCfUJ9pK+UDc+wNfDTIy/4T8JFx3be+Xp9XKvDaNSbe6
UkhZdoHy8dkHShXfEaETlOjNYkkUQtx1/4THxpEKNdD6GmxTsF1dKO0TRpzloZN1v+w0gYcZN6im
9SKAogL95lCd0jxq3dNV+UX+vw6n8hHKlbwySPPsj83GTkhHE1qwu2PQb7socPr7kqrOPimccvsN
/QtFSHGonyWkkTKpoCdlZr0GUF7awLTiNOhK/gqimJOjkVv+Z2jarNmzc/OHZ4S9BOHizdsSPYGe
H2QTZT9b0PR/vbJj2J4rp2ROV/6TR9pjd98RmjIdBi2sPeOkVRy6slPjk29mfXKY7zbQx9pvk6Jg
YzqAvfv6yGcJXaCvZn0RBqX0c8f+3R3NMlvvcT2uhA2ZLnaOZHl3+lyRET8klV0sjxGsi9yP7tai
tC6zdSarZGNlAU0abQrOHM7BbRic9UOsSweZGKuF5TSqMQMsVIsvuy1c7OepWMLfU1c4crf9/3wo
TCB1uiCshgPfZqcin9yNP+x+KxyYjKH+o5yMOOjWarF2Fo0dHE00yDLlr5QveWd1zkusKBpJZneo
h0Pcd2IgTChcQXgmAY1Q0cMWHKDLPAnMb2OMmJFpbYnfZlrdQD+RikiX2NIfIl16dlrlbb7eZcRu
PmxiRYrD4WT/U0NY39aIvadjbUva46pgCfaSI+UKRTZdjWaF17yIMVvtdD+7kmwyAYSlpzG6rfxI
W2ehnVbuqQRS+o7VM58S9n0WedEEVQqbt+ibuIqgn11WU7jqyDXt3nAJACDnFsAcuXK/eyEqWN9I
jXpfKLdjU5lc3STK6OWT1IWBe28R9RHZZ75xvDZeeYrLXA43Hvwm34NzfWBrveRpkDN6nX3Ut+VO
hDP42NBmJBaBo5BCQKaY8shWc4OWTIwiXpKqLWL61LigUJKIjZfeUjh/9nU36fuuKuEj0ZYUUcJi
oj+Zn+WasKjXQeKEjGSpQo/6rEq6bi9yDtmCrMGnz4EIbnHAhNP06abCWd76fqebfZxnEQCKv+SX
OLaq9daiBPK2HWYcUf3oQuF5S4GDf8i7qT1xTdlvrdvYf313paKiuCpUQXLahibw2ql43qxsqXb/
52vth1wMh8xUSn0uqmaIN5Vv3w9j3qB/XxR2W8/tHfBVax36JMK3vSYhdTJnkkJgFrzZr70EzWbx
UpVe7RzGKYPLYryZLlDZc3EcHA/abnNy/nQ+oMM5L4h4LcT13qiTjQToHoZzNc85ZNSwq5t84h9k
Bi5ebEQhrk0oywMz80w2rk3XXcKeNZ/jtfLDHTRb1V0zO7ZnUyHqT3McQdGpLnBgnEsyod47+Mmb
eRvXdtfC1eeMTNNcH1atLCupWSaupRaOfmvAVd7Vtm5EqM1XiYKJgnpMs3IggggXuexuLAjql46x
yXtjGxz0oyeWLvwL7l4gEwhLyJsGQGhJ67lwwHjQIjL15nP7XU39oPHZDnjW8LNk56yRJMcNa+WV
Z+Esw5qi4+SshjXP1n+BtfEHDUvQC0qNmnldDJtIEP/YrEZdHB/KqPBDztNmdU91rasXmXflVz7B
I5PV0uYIFpzYbDg7lfwLp+FAMGxwcSXH+RINh3XTo5uCFSCEYB5HtghXFZDrGY/xRa09xXghJSAo
pBofTZFptf5mU2AU2KKw/tPCm5lkKUGh9k7jmO2yVpXYr/S7G4wubpf6iN71mV1jGvZ1jrMgpYsw
uHG9q/rAFJzlO+QXKzecXyww5dpX9q5uva1/aFfCIcDG6JlLWs3R1tVoDk5majmvoz5Qj6h5Ou/J
dvk9fQV6q7fTxFkeJYNtiuBFRtoNcZpJKOyFtJbiHt6Dsw5mGRDOHTw3xupL0FqSA3Pxtga1AmZp
nBnkrRbvMEdc/c0o8/49mDn2f9VeWbOCXu987nex7qZ4HF6R+mfV/hqJVaR8zfpXN0/hdFcq25Vn
UBZY/+b/j7LZUe3xC2bWecpLgdhg0Zv8teq16JKqWfDcxTqXZO6WpRSYsDd9XhZGnqvUuop2bpcR
7TIQvPLhAWXwZCEOaXYLtR/q4DQeV1XIv/zdzb4/g6pH9mvQLuWPvRYyTxCd2N/tEAbFJes7euYg
74Lx4Kxav8792vyNdN1ve1Kd5Hyrp2aK6TWLOnJCRUEs7zaRDHzjOEP+r7GGqNiRHU2QI2ZG+5kd
CP35CN6d892zZBk3QoklfWfk/h440neKopN5TyRc/mdCGvU6oqSf+QDSCdLI64Ahe8+z3LSPVT5/
6XBoX6iqjxEpbUNeH+indtEVFGWQNi3x9KSIdB2hRLbTox/YunikPM/bivJ2qEN3SWRF1lYq8gHw
vgOavN0QAqAsWhf/XxcaYn6JXu/e6HHrCSfpo/WlCbTjJNw9Aua6Ik7xdtMciWm4jQElpcDD2V3X
D0D8Q7dY4V6TaDl/TUbZ3s7IfrLvoN+dbu8potv2rpXVD9Gg3AWkquYWy4ZpM0/BbAVB2vfr3N3I
xWJk6KveuwsyMa17oq7GIt0WGdt7jjdtJ0Xk00XTQdfs20j3WzoWSNyu+Ox6q6LBCQ5mNY6HFarT
615ZMgjg+db63TLIA4EIJr7zakYB+JSVYcyBPengkjEnvGTCQ/AlYmSrBpwGw0nWBfMhjvvwgTGk
/YTwEv19NFTyNNruMp/ajr+acIy6une81pBh1mn9YKkq/BdsNVMChGukDvDw3kPP6PsJWdD6Cf4Y
BDYEgRMU2ukljBK/QABxzjwQJisn0vpvJYptTSTqENjRWS9VypSJ9GXYoEB0M3jlvuuUsUmMJc3L
t3MZQXjYrEwJuhtmUFsj/d5TdMt9TZPOyCRaQ9bsld/kKMCg8587zEb+bpzF8JOtHGMXOSLPSDOn
dkyqr5skq6ycGKyzvHyYhqXpX8sKvd+tRQPf61VUuiWRt26nAFR5+GSdHb6hahtxP9bZ0qSoZjJ/
bzG53m4tPOrOma3tthyWxUvQQ8R+UoDvT7cEQ/Uvhe/TJcaTzBG0jj7HH5W8+r7dAqpK0V+sdWLm
tfkKmsmvbrjP/O85m8r7lQCd13joAtLGVx+1O3KJ6o18f5PtPBvEFSWTHT2C8XvjXRFw8SS6L2Ky
+qbA/GylByRPQk++nWq3qO5WW5aopODyATb6ATlE1NXRDUO6KNLCgQFJ1yBvXmdDIfYBRXRvP8jC
cPKwS/Y/al3kQ9NnFo+k4rTfjVldHZyRRhYIRJDYX6tqxiExFl3O6OGz9b6dt7n/47fb8jC5wkRH
hvvM2Y/ZaGI0jFb8tenKZyEk7x9UCVWR8ycUaAX3lRHt8dqVgT+tEQWj3xzHxY6jaB4uUuTLCHtA
zN3OBKV40JY//ebanVc6Y0S77N3RaX/lcqvQHw3ke55UbC/5ja6mAcaza+J7R0+Bt1uzCGqZILDa
PeXxqN7YvRso6aXMHzgEujAt0Ph+6zWUn8LkgPFXcOyX13TFq8xaEe5yMCM+M9k9PIxVFR2yiJ6J
fbjZ+VttFy1pkSOSI9RDdZYjkms5UPNl6J6hPuIkmykORkk6CMCnAVUr40NUfNRTWQ/7Kor1a1Zm
HAooBvxHxLEIuRw+31Mz+LHPUZHLJpn6zhvupsbKPwFYKd21y7IlWDTWHLNBXg03wtuWdbe0JamO
BOYtf0H1MG4S2b/Vu0lCcO+JRCM81umCuL/uIqH9XE116yJXW5yC4HSrud/iSnxM+CvcGxM58w1L
m8udxq1ijq63ie2pAvz6LaN1sXZ6CtkqWDPz4FBOJnzfSIyW90u5uTkbbK0+/dUKp/0S8JVwxpYb
W0k5tPY+XMMR4Keo5XSSU9xioc1FfgaLluqgnEBeAoHyGE685kqt1xWUf9tq97e1eLF1zOs65+PE
nXsnAZktntK51+lWRIL/z+q6H+sg6uCIrn8+uSwB13W/7x6j2XKL/eD7PJkRIqxPUuKARedcKKTj
dfFc9mGe77pp8v80QYjiqKGa781plPNSVpaxUMkFhPvMMdWyuy5k9DhYzeh/hmas/5SlY97JyMB9
HrR8vcxp1gaCJWOTTH64/TNITaajG3QWW5uaxG2NZvCjRMXXHWZonBB1x5V2hpSb8DLSna0ReDO1
lcrT6w5xVs5YrHR9GbNwVrt+cOWblwln3c2kyVjHrblS/nT/mKcGbRTcSRbW7yh4vBY1gsMX5ZaB
D2XMHvFY+mNOlWsZz7+NLTltSHCKbjMbheVhXudoTsBq88+smmxUtJbvkDYl6mZNLAnzzvBIrJTO
Sy33YKTNR4OQEWnW6NT0DXktiTPDNVfnBEA6cMo7gwtqKPOnjMcacXlpAVQMvYqQtHiBIuN6Eu6p
mBxbnTrHXx4CKA25GxH7hAnZKYtMCJrp+2ucSGiS3F8hXWwP4PUxrDLrGbkUoox8GOWbMXB0KjFs
rTckJVQKfdVcInrG0M3KxKgIcWRp70iUtbemYx/GHX9hjpwO/UO7JS0i4jEp+kwfAP97CMN4LTx2
CZObr5gMqj/Sy8K/6IHCi+h9gGRnZq5Hp1MGcRrFUzHuc7G47jHkO3gN49L19ojgpvNEWs54T9NW
9WfurMK+R4zhm5uhXerpoXB09ATf2aqdNr37KGcyyG5M6zRfCtE3kivPpjuusebpngLDYE6qSZS3
iEzGjgL4xnqHISzQHSNU37k64KZw56Z+arUVfs8k58Z/EBuK8SBRnXvwmbO8QzAP+KgnL/5pTQSs
JFCW7XsspVR/uFVb7iIzetapWo3c0K+um7rxx2xZjs3gNE3aoy70biFDsscpgv8/LL3SwPAiz+zD
MkjIfavrKmoLRAkcxNb6YqN/rQ8sFsGhXwt7OVy7SHCIbDoyKNYmiMUK0k3tlwgpyLPppuUzH1rz
MAVRrg9TNnUQBEHfZTgJbdj0yvc8kABjiZ4AQde/5DPSv8Qe4paw/5rT531WXtV/E+vOPbc2nbTS
DVlbdSeiVXXPflPOS2JrhgWE+6ZykqlapjToWHKvBTilkwQjjDbp3+guDthrQ5gY7df3eXRt90QU
Zx9oS3HxQUzjesmV4agnEQJpWN82+U+JMTpg6AaeufBciL2aFWchBKx20R13XOGEv9crqdt+9z27
EZ6jrJ17bxdgWAf0icxUcGt0VffmjC6wDosq7OJ89RogJe/G5khlXVudMhqvn3O6d6vb3isnxUwt
5wsaF/2+EqJ+WetcOABWJcea3WGJhJJa58VJPTFHzt7ScejdRdNsq+PoTLM66ba011SNTMIgTQDB
iUMrEhc27rlT5yPjxmAsKoRZrVN9sxR5mIt6Zx72Ton2BSl+Qc8qSsvi4tcWnFARFpInIRLLXaPI
cdsjRFN7uwzalnU30vwo9dJ/esOK3kebpj3HroZV5omAD5/5bQxPg84RYva1p+9izW2R5NZaBAnC
0T57iIxTIhjKVi9+LGJqbvbVRC/BXWjYhXaUd8TiPNZ5oxg3gtqkxRKwjVaIl26hm9v2yAY7PfmT
hz4t9zBcJ04Wuf2ZY2sYWdXa9m8UAmwhuh9HDvItjtTOR82UHXwKjdCd1HbrnCfQCVofIk4SQxPY
a1/W1U8YwpPtKUvj5Q27YfqwgNkFpyELX4IKM18PLVIzGum0JMuqckz95pbFXByaStgOOYtcrnur
0D7EdGdmbhqV0w4fSB29bygnGMjjoAD9kAvS/hndAPtEizC3RJ4LZJZN8P9FZFfparLG383+ah5I
edDLHnd62e+2bVohCMyo6jsFeaSTMnZlm1YbtbDJxve+8F5X65JCvqLFGK3AOhpONXMYKMopDsXm
XTUGy5zde4vRoNOWLrKks2fzi4jr/mlu+5G1kaLTcqeR3vtQlhhlEr+pymUnqqnZzjNPM2Bus2Yf
Pv/LRyHC8aUZ6IraK74IGMPQIDTu67DXNwKk5A4kayJT1LsmLLhcHQ/9vFXyEBU6JMZ/LRcsOKgf
+12+2LZMrz5+aFNOze8Q04DYB3qcK4KcXck6Pi305UQtpbNJ6bWIZ2OPQwGRYZexYhtEUR0anIm4
mUa+WKYM+/OU+fatcqcIaM3ByTigewQ78FsRXOwQExbehlk+09k+wLCFargslQl5qUGpvqvMboMD
ADT/Lqu4VHeAE+PLyNyRJWKMywcABT/al4svqofQ19PLrIS9/JKiyN3zSPVk/K1MsJzrQfQWZH1W
2D8rTFl/r3oisVLU7x6R905Vj8fMXaqji1hf/nXopwr+2dpe2gRhAAGp0h0cGsOjzn6kEgGgTm+D
/7L1omneA9bkHji27K+P+nZ9ZPTaAL1bfXTkpxTrCSfEdFOLJg9OgahdRLbh1uwdELFlj0u3qeGe
yGc859icFj5PD9ueAdp95LnibLFQ1v9TuWf/kDmI+Ih83uAhw8ME1L7mOBglUFN8nGZg7d1EBs0I
TVtPyMht6f0CPXP6vSZOfYGGNf5PPGrsJMgmUU87CKI/R63tr6zv4+Cur802/Zq56D64RrY49QJi
63aoOXINqdME3zhjgGn72e/Le8PGmu+l09XrjspvK+LXUs0nT0MXoYgqqiBVXQfuoQZtv/QFHOeR
HwYlJAuL/lUjCR5S0Fx32Lu0Mck9i0D9d8CuKP9ZQaZ+KoWC4yiHUIxpS2Hws1/Ctsl+Y/8XwCb+
CNVcrO82jzWFwSUVzrs43rYHicx3veHt7vR7uYSIuJLZtOYLmKQbjx4E+cKC6o1UEWLsGd/qKXfl
86h9MvUnP0Bb721x8ztrPOdW9DMQURUyuKZNRDJ8ls+gyc5qO+sFCWK97eRWT89jqDB6cHfON8oz
inB+q0EiCWPIu9rHHieymGrOnn4ag8ciqBek7FYe3Q2iHaPrAzPC9NjBJqtdLvq4+GjkmsuEEZI2
Btgbh3yhkt8GWVD5pURS2J9HE3Zo2YeAhSCLFHMoZVk9Y7Ju1jm1PBwqSTQ5/crEIpgt+CHcxwV2
aTya0l5eebl6c5JylPYx5+I7wZQhpBq70b0j5tRZvw30QbbnS0Yo6pFOjdZpmvRtXBFskjoh+9B5
wWroofih1jZZ2sVFLSadbfs9epQQPrhUXGVHA0vn3eqliQ61NK5zcIlK/Zlxq98BNSHGXkCA9r68
Mj18vTakcTj/fxRLU4A1t9O/0Y62t6pHypo4/VS+eORdzaldD/2DtXpre1RBDfynrLkhjdfPwejE
xotOizd6gZQu+nbZVY7nq28VDh0YpNNl/wBZKswlbmeqQzfgGNlVJQ8ZE06VfxS1DYnGzDrHu0Zt
4C0yBHfe5S2ClZt5BSeamgGUdnGkDc2gweXZC2VTnyRclnjsrXl7wGSBu2weg/VSs6NzJdtjwa09
2MWYbLismda8BjNlCZoY3C8GkwduOw6EqHPtZ4QRS5063M7hndG96s4rDZZYyzweyT371fLATCqr
RJbgxizWuBHBfsk5RsMViylFf2t7KcltoZtWY25eI8nIfONUBYuSmK3sorkvz7YIpl96yODkBK0j
+PhlgwBtjDgpDpnl2r/mnhEtaWQ3vfi48h5xwoOfKJPVn9ZoslcbCBkcbh2rdtd1ff4Dtsc2VY3E
kLzZzAR/bAG6CnTHJA/lWq+P3bYaHvoKc8wxspUdpBV30xOwiw+8PWHfPUZR5r+tQirrLZYiYxxu
wuhX2+rto2VuRGWxlUxdxl8I7bAVAcuWsZEW9k4z3Nc8qPU+zLFAspfNQXmb58MKZ8TPBChBYekN
KIlvH7wpsqe32m/C/GzXY379/TQFlpFiEQywTHaQIr6gxLkLyxfAyKw8kSpRfGKPsRdwONXDH/pY
lg6cEUo9qMb27+nOKdGPElX42lTK+uBXo9YdMrnmrb1yurtW5OFfQ03yv7a3Ge8noYWfjlvU1z+T
GqV/PUHduYU01vZb71LCd4O2eVMv8O9+zskzRmA3kniqn543E6YuCzrGX1k4DGqV7e6IIzMIslaL
xngTVdUlC41YnpHeipupJ62R4DiUBSeltNWd3AEgnuk1mrwDKEKJYnxGMQSVKmMY6d77Hm1Rc8+Q
lkWkWzGPjwQg4fKU2NJfh9K2/4ghX2+G3KkANWu4cySC2/KI9Vc/IVfLW2AN8mWevMLr3srWtd6n
pu7FbmLueHAG28pOerCsOzSe2fjmKnx3KUGl5kTvPSC21Rj5zJQoOn59uXETDN72JeraEFluzBOU
uKBPRAb4i30Kmylsj6LM1+7orZ1Z9rmckIdGevTlY0xPafkp2riPHwAGFnPX9wyXqV6CY2yR5jFO
7pe3SfcFWscemLmH1T8Wme2WpwFjQ3slu9x/lGpkYKhajk/AY1VxQtRYPlTrZopHwIeoSMotmP+S
78/xVOBWX6yEmL5yOnilE7bgdKrcdkMWckMrhTtsp73SC4/rAtB08hs/1Pt6Fd6xGSlLPxQ5fRqf
LtGRBSFZsodzlmjHwLeAAtJpjXB5o3BgRUzXuS2qc62n7i9Hd/66idEye6eWUFVaDPhkJO3M/yym
8Auy+XW+tCFb784rZ0LeJmcT+9nVfpV2TSSjw0YEJG6KBcS+rvheaUzhBvb9tTHQvI2D0dXJHHHG
qV7+QkMSVZgsI7hCBqCse7VWS33j2YD+0QCjBAOskxYYRXp8nmXbtpc67xxSmkYKDY/zgFf7nbTu
eYQKA8OGu2/LgCHe9xiU6xV5UOPRnoLgbvyTg54vrOyqQl+OaRl43LUQJ+IxQJLbOS4/Sr9E5YFi
Au2jvDZxDlZm49NiHJ0+IBbrL8El4PCAsVAjQpb5we+Ixb0qBMJXaIjifsGUUySq7rz2GPka8a0J
NgH1HWnv1mEy/+eqcHUOWwS/kHQExfwZWO+LM+Rc9dctfVSJuTHmm0NEL2jsGUMP2OTa36VThhE+
Fw6dBI+b2yfrhiE2rdkLcfL4KoNY9uLwC5tsQy5I2UQOTFLTfochnukevDXcSQa+S5aPEZVovdf/
YRRAQ9bOnh+TcqFadRYoJZ4VJfW8lPWy+OCUVfvPTHb06U1YHghGgtR184X3PrY8bkY9DDo69quN
pDUP1PINrS27E+K54B7/ebk+bCPSkxPLPAQjofPbhItytH/wnQGO4VPIbxobLwlCSKeud0shFmeP
gRVTZjgG0cUBfasP9RZjNSSBAI2f50TuX7054a+p19M9PC0QuYqUeRt5jxve8qC5YIZB7KYmXFKy
EXAW9lqVD/MgPPuwDrnHUZL3KO0LxN03ls+Nk9IW1j+QEK6/o9Lx/q26qy7bih8AusxrYfQwPf6j
2E28CvZS2FJqj6xDGY6Ub1UGlNEVamtSM5H/jV4xR3zDD8hui2Rie+St7v+geCT+f1AwUafK0cGJ
AYAgBdVauJGsQaFDJC1SpkUnXP8zZo2aUpn7yt15Ki7Wkxg315znulI3yrfLYpdbKvROcN9ts8uJ
GiQ+orW34cOnDcM5IyeHdyfdoEG8hGBuQArCg5/MoVpu2fLK+MZhRRruDBLkp3bxmoAkgqbkPo+Y
bfeRTSRfIqVZ78R8hWAcOcdhOg+ex19ihar6Kjd8LEeAcR7zqHKs/plMIq/deZmML4VlXQG3LJAP
Pn2Kf21EJDb/eRle7CLKv9gE4i0J56wOzkS1qfqia9DsZ6fsrPKstr7c0gxFPwJXpRwgImwuoZS6
euyrWToJME371cQxtJOnFCzi7NBAuB9zxxRphdv8HhModkXWSg+zdjAvt3gs4d5DBg830W4zIUmd
QoIph6rxltR1lsrn0qSsdKeHydy62VD+uNHotZ9hsTi/F3ghJVO76TK1x3tU3EfAW/VxbtcYVR8F
CPFu5KB+QIwh3D+8T012aYrWveecLDicW38eb1sOBAyNNZ/Pua2B1sRNRRCVPPtwgg9zMZrfIWqk
H5td8nkkW9HbL5scPqKhzM2+8EY1PysE32mB7RbXfkfrooqmML6hLDM/2W0zw3rmfbEvXbKC0xBF
dX4QmRc1ZzBX1dG6HXP68vP3C+PWXL1N8WCPD3VVykvIs7PCW3VgDZmh9uI4AQITGFVX9c5BUY8n
j0D4d2e+Ch9RosdvKsLHmwRz2H3lpvCuHLSkdKwNqMHbxbDIZeL5Vf67VVAyqCfAPunTgK5IuVSW
l1YGvF+lxI6ZWJxr/TmTmfnwmVcfc6dumR48d/7xnX5+XSTlGwyZkzjEWLS+ZF8OTYp4zDrZaqh+
R/3IQl4JNSawWS4Z6kiXRVpAYptD5pVFm1LebH+geGp/W74cLjwRHTdiIcPnRpd2dnEpPrgQa7KI
cx6Rxn1AOYslkpig6Zk0ZL2lGPcwpGjyRLIL2xOSm7CB8E9WiIch6d1gEuxBrf8JKRcXJ4fHniuw
Cpt3YKTB3ObI8+pDQNGoIe7RVv8Y3H1BUUHs2txSLqnzuB0i79SzAWGjG7oWS4i75O5OyqtarS2l
09ySPmfmQxWPAgZX1e1TAwsJNOTICFn/kvnbnZKM0MwzUyDOqnPjlqnFrbLD6gNU7OfQcQ9kdkXs
xXAQiOOypttV2H1p7azGFZfn6lrneWZA2c8j9FRig4+gKKCwgqAJM7dsWyQl9ZfRXAXhrsttQ5L0
ECKnyrCBoc+UD5TKwmUJufRE0cyGprSGhs4Dudwbd21N7ktC5Fz/Nc9D/ZoNam1u6lWtD0OVTffM
wZCVwnNXZJOD191m6EaxWFvZwBAurOnBxenv4qvyzWVQbby94/7f7kN71AWrv4tymmG2B3DbIozk
vBLPS0gQ0sEKNrKA/+PsTJbjRrZs+yvXapyw54ADDkdZvTeIPoK9KIqSJjBJFNH3Pb6+FvJNkiEa
acy0O8q8RgQa787Ze22einZBvDALnWLNar932iwddgatRhZbhHTxFo5BdkPmL4OWpc/+xFnZzg9+
CdUEBleVf61T372YTab7FRvb7Esl4+yqB7tcbILUb3ecwjRGNoo8Rza6KJiSooCkT3qZ3jlswxUH
3ELRtnbdan4qCxvVRDk71aaNfP8aoEkbXFIqdMJ4XWfC47aq/ouRBM6pxOTNU6WFth/Tye63DSLC
blVQLqUwH7lW9mQNBAxcdDGGt35lRPZYPKYgVn5llUQ9ZrTmaOFpB3k/9LYzrvJCFu6OLR2bnxiI
QLKCTVjRLksmdIk06M1gm/W+uChMtViFMPrFCOoNiQxhUT2ukxHZOR44y6ZK20IaXNXlODkbdynD
UJixffxz+NTnVYUSqb02JrQiN2Xiqp9lW0o0+mwQ6u1sj554ZIUr9WkkeG+mdc7kuwrHosYeNioD
PYQTzyeV0I/JV8bQt8aurNgRblpRMYPnaDrXAm9/sPaQL2IfZm1cj5Hur6mXewysin3drk7wqS4E
81FeIKciXJziQIXkMIrrJ191bfCAcjRsdg7fkb9uiwq6kKa7hbk/6WqctxgIw9vOt8pPyIh6/LCc
BfUaVof3yx46nRzdIuyfsnEKrzrdK6A+ZebcGNJxrB8JHCTU0SFKlVVJd6PbLJt2DgVhgvGw7ic1
QAwYFhfZFKg7JYgCYFE3SgqhVtc0d1mCe56L5djGtBqjZqujyv7kL1ZYdtzCzracYW3cyQ3SDBxM
YSHuEFcgjetFUFwvvqPjmCH1oLSSUeHI6hB7U+VFVcPRO3ejPdsmfA1STfeqhI/6fQpwgPW9p7Pb
qbDD/Bj6YZ3/Hgyq/issFDT3C/rUzQF9rnuFnr2lM1ZZeBs8ymqUgXyPkZ8hHbyj+8/GprY6uD8K
IM9j7eIeWcnJmT5TC7fv6q4ef0Z0Qb8pfy7ltUziGZgNJ2CKM2WesQtw02czCKbfgh6Ov2rnrrlP
+EFLVYTu7yYJcSdyFovE16ZwfUuuiGjRDM2Yu+1pmZWZR6O0LRxE++yTaN+CO17HIDPoSFDJ2JoB
4UEhot12h3NInIJZmVGxZ86owxNTyZIIh4hZbS10hKyaQs4/0RT184YAZq1PSUIJcm3b9XhRZaxf
28RKggo4lVXIe5VWYX3Sud/9KOh84IUCqPJlcbRGoBSi8ZoZkf2WG7E47+owo+xcN5zWoW2gs9ii
tgqz76FRMud2Iq69Y9wM5l04gV08mIybYBVMSX9tdN7UrT3QCxwynIadf1PVXb/mXI91lJ7AgHXT
BD6M1r/If5shyMFV5iVOu5U5WVWgvAN8YdyJT/nLUsFli+jrm0tDg6ZAFEIet1s39DYBrJRoHSfx
eFuQGPBoZNPcfG4lXwhfKSMeVWiZdQ8c4OPu0VVI07HAzu2DAabnkVLP4t2vwuLWDxLuhjZpdwmZ
oyJEh6iycuXlrXMPlxAGwRDFM6sCh3v0kBgP9NqLhb7xzLbGAD6i9u3pG0RFc2m7UqPUMIP2Vvqu
qncmjIpHwijVDx63dA62PwsO7A2+1Z2ok1EdkNjGJ5P00WItG8ekaEZxADBUi9p3PRMzTwOcY6++
8tKR43BfaP7spNSkL6piGi6LIKia0xD5Lh00DSZmTRFJUxqh8oAFln9DiYgefbHDB4BLqCd7Klpj
AelwcSViHjbsYEF3hJPFaJv6wLc3SRMi0O3qAAkApVS2rCXYZLQC8NLM7YgfaI/aolJbAysfmwKq
fGKDwdLKVnNuYyaXhSXuqsbHic0UWWzxvobGuuvQKKyjZp4tfEQ6rg/DoJhf4rQI4l8ZZ6sW5g6R
s6t+Gspv4TR7xQFtn61Woq2Cz5Hqg4ceEzy9S8drnW0Q5fUPSlU8Lx0mzbcmFYLuEKYSd4WPqL6k
LU9XoK0nQFyWHEO9x1tY/Uo6MNXAPPTkr7oox/fh4xSddl3RD3czGbP+SuQodmGeZMk9VJnZ3INn
x5DmK17DKfV7a0iZ18SCN4Y+l6JLMpyTxh1cnqLUBUGQs5tv9pza4/upYXpfB2jYWv4ApeSti5V/
2KU50JWVjoDBbWTo+fddJmLzxiwydUQN0EVrODvBDgJzkh6mPGyjC0R3LGgNSlZx8oDaFis6Zy3+
DA9+IKIktacbWdeXJoA1c63rvvjcDLb32cREbe9qBs5iei+MfVdGVbDn81xm+c6omaW7MtnR1e1Q
D42W+9ioDJlhMxoImHqbMel1lr0fqg69RhpZmd73RdOpzYCldLe0a/G5YD9dKpQ2pVAMjqLcje2g
Pxl1gegjsvM23Xho9b9NkLvcTYpW+BNKdLpNPo5jpOhEN9arrrScDCBKiIZ5rGs8PQadEg+RKbYs
tl8RB7XRQUGIvWiEy7aICcPKrOJVC47tqWdNfRiLGdYAAiSruhm41rU545/YAs8wAq6bNocJy5Rx
QYlWqvWIC31Amps4Rx+DardJ85CCKTPH4K1wr/09B1c6us1ii8JnRXdqZdJr9C+GqcvFrkstmAjw
caT9u3Ftfa2rth5ox0PPQTMXN6W5wr3sinXke90dL69PaWbkxU+PHOCvJYIe9+RKPxYH0xOTx7bZ
svJLOXazYrQ51nfsXe4XVvjE3HYoPjntRqb306wN8x44AKffphioc2Qoe2uMi09e1czWOgMn051m
PzCDPUVs73epyjI8mlIEgM8pwhvrQXblvK0IIBovgU7IaMOGin1wVvT141z7driqDV1gYDZCEwGL
dtizJ2gw+qOpspbh46XZuJMFJoJNGVDd3yoHqge8PYJ36f77hnsPqQHzhQpQ3+5mSosU9ZzRPpqU
gEsaMTbgNQeW4qkj8dtZwxuDczCOzUion7A1UwiCxbu4GmObfnRHnTtEJnwhNcZ2eLAM0U1Mxwhw
n2WMPyCs+A9SGXl0wE1m/aRZBJiT7dkAhrOzrO1E7c1cK900BX0uB/Nw0ifw5kJ8MqzloidwyukX
BjXCYTZ8LnrvfAUCOH+2sXcVJ9dhb7aOM5b+LWlf7kLxC/FpMq48Dv3wR7oHNlu8pYLAxnljT64Z
fxOVakZEayVAlCCcs1vpEQm5H9kF84VTF8g+wegsqFXONrWEhGnhq5GiOT8gj23gSWYuBUXSR3J0
2LmlfLzGruClDyaP+iataU0c2ZiQnM5pakxOiHbEkhjdJ6BHnTTU+Ho14ARM2bT/5qxiJWeymOcL
N+1yvCLZnOprrLNtfk0BWn1zK1pynw0oMHo7UbfjggayLsAWc4k1SqbxvFc4VKmVdVFQ/fSQPZ4y
zFvTJTI3Me/lgG943+u67m/op/o3XaGSnyJvm+gTInB0i3yDEyVKnMacIipJjInoesf9Lin5xycc
c1G8abKAHUXCCywweFpIwaqmaI1TaPniSzIR33lIujH+LIoWxEFfFAM2giTAJ6R1lF7wYPpbrymK
aMvyU2Q/44Y9z7Yxornad040XaEnBz0+mbX6GibIC0fGN8M2qJsQCawbjDf5oq6kAqU/CfBU2H0t
Ge8qqv0DLRcaCJ/yQCG+wEeQdJeJJ0d3J4ws38+CExAeXVGBpOBtXJhm2VdreGie2vax3etdD0sV
vb4DrR/bRdzlx0Hq+hv0z5IWhaR/dchHyJDboeFgc4iBQmyn2GuLG89p869ONCePGmQgZyDTnz5P
cxwXl9aInG7LtkZb28BCv7wJxjnwN62eUGGGAJkYGwFaLSrLJp0iDoL090dtISPMCKsOwQfNFyMA
oW5feEFir3l+SY+3Nxj5WIs6/5Qa8WA8IC8mfdeLyWq7dMnE9Leoj0OPnpngkGQOQ54eOMMl9VVj
VM2tGGXZb/t26CNUCnHobE3wl18TlFnRzm28ttvTXAkJt/U4cI2lhcqDJknGQjgbcb/tvKq8lLIo
bTgy7pzuG3+0GMUOKl7OHUbW/Wi9EfVV6cAAxILu6f2MnDFccZ6wOE/OZiaBPyZt8TiyJiH3MI02
W2EQyumeUZMfcVnZcQb2wu3KFZJWOd6yH7TKNUxICrk6KZyTFSPwPvZ1MUTHkndBmQDpa3mJEnQY
tjMqpqtE94FzM7SJl1wNYzTSjE6acY98NHoaDMMVhHbFvDTTmq0j1TNgT5bKlwHeGM5zHvbVeE3v
1613TZo13mk0cALSPBgwgdNaa4OtCe4TEFZjiy9G4XRUQmbVsvy7E8UeuDkxtlEVadwKTrZ41Ayi
iXSbC3iBM91IKm9WYN40pRcMcMqU62xLON9MCS27rp1ZUjOCWASYb5bG8IRaw3lOihr/tc5ibMey
KKYrfG/hE7uQMlts7+3GG0b0f8tcvuHoM9KVDcfgU1HH1HcRb1ARFLWQMU22vP4Nryz6ySGLBpLP
fm/vUgMIL3GLNYRvoz7rSOVo0+4+GgrOdW0o/bukMounocV/DMkBY+E2MRuiX8NspqhhahMmvEu1
04PlYIHZ0kwaLETYG76EWVXokx8U3Zc5n+d7IBrwF9iN/8YsVTD5uOQbA2FovINsUG8B65mnzyKp
nEXMMKEIVHxdd40M4wORWsEtxyYaUKrFOH9KnYZz0kIdK9bgwcAo2LVpxCvd9qZ7LNukfuqqAYuk
VWOrh0db4V3SVB+mg8CNUH4pUyC0uyUg7IeTjG13yhm7e9zKfnsxtnnyTEWxEYjLyD1zkGm04Efx
oDx7PW4pKnkofRm/ARvvXmey2gKlK7xVLf1s78VeQExURiHkNMZxatL0my3qtg5OBVQzZXINqyxI
r4HUMBUXfcIuV0lKvpsq5ci4HGJ7/6QFjcWtsGa32Irag1nr5PjoVjY4WfSZuNvb64KR9t2uvfap
cgv/EvCPQNU8tOhBmrIyF448Jxv29iqZt7MOzTs40Eifai8t71BH0OJueM2HBhQYDXzOiN8F+vdk
g4wXsDPkWPDrs1+aydZIpHrmZdXmOofBHR7taLSo1pRgENe+kybOBUtdF+zhEdnhHhclr4D/Z3/Q
cZ6yMjnSbS59JNENbfnJ5xNscv0YskepD4EAY23mufHbEX4yH+a8i6zdGHdzsbhpsjsUr9Ri7cFo
fwgIQRKZRjs/ZxmYvSvwLbXchb1ofwGyD39znhmvI6SNd/ZQYPvLU7P8kmhTPjDpeddRl7VfPXyS
3TYwPI1FPrNxaw3WY8BG8oszz8OwCuAgtBzT5ph0czjYxwRVE4q4SNgs52Jqm03COQNXu9ao/tuy
A8vs275zkyKzN5hC4+4X52W6l+kQmT8iNJrf+06630TZkxdhxsCOOGwHzn1qdQijCjJ8WaYSNVzA
x1JynVKYKMQ3WmKZfyyKQA/bjLKXvY4xL9c7qlzG/exH83dL1HW9IaDa+UaZnM+cUCJOSoBn69sJ
jgEIA4AttL6RI93YAYXwFZsYi61SbkbXRoUec+W1QTFsPUOlVM7oBW2aOtIdDXU6EMhVreG3PcXp
LeG+PipnljBIVb7dIJzzSVxeO+4wxpewOMVD27MvMPrUJ0i2HyldCk2fbXDc3Fj7nvTUtZ49E+pm
44hvCp/DHeqdMFwnyFEJIM1JkYeF5XcHOiLY+PPK0I8kqbrmxmAPuKOYCYuoS3tgI4Q8jeEuZ8VD
N4AWb407qo63eMKoYzoZKLZPyO0FXjloIrjPyo7O9bi0InKavFgtUvxFw2yZ7T5EVrAQAZqUM1dE
D3jVOPQGIYchHjuBL7T2kgDX6qZxY4APyHMMa5+aI/lKPgVIiTq8VNmXToHOQtPMte9q1Szo3Ixf
NFV1+xREAHRo3A1meWIvVVzGQ2sC2BiH8vekDHFpUaOhlE+D/EomVtnt9OShrE4YsPKSMuEcbxxZ
esy6khX72pyQTGznLDKyXZl2+pGzAbFsoga3uKKxxFoaTTMIvyquW2Ax7ACHXaZntt2+1EW99JaD
aOMMOBo2dmwtbV7D8R8mNaXPbc4u/dkx2e/tIJGa3UVWAbhZAfmDkd9XdBFXdjwXapsTGznQY6B0
sgoj23kYwrKg36AtavtxFWEhpx9UPk1qzkbojEkzbCLMrv0KGlnlkENvqd8ZGr+LemrE8yIsClZm
z5mA2Yfqw6qDLrh4jpDsg4SdvHszC/rkdjB0F15ETakw8mHiZzjWmF6rooixRdVBu8+IfQUoansp
509jnn9GlHSA3xW1uSsC1dqUdLSNPrAFpHzlV3B0VqS3N+lhcB0qWvjRRL3yW8O5j8AFP7UKJjII
F2+4SbzaD9aObJhh/Yjxu3NCpAq7tHYmZzXJsriGtkv/3oDPAj92FI+qkc3PFgw5ihqLbeheq178
jkkzSq9ZbYtrzExEdze+MLutUfsCoXSKQZEbCGLqn1C6T3po48/gT+hHgcyrH0q7IqATO1D/C0JX
Vax6Ahp/13Yh/A3YCRoZEM/0bZuqkN0Bsy0su8qOnz2GIPRfq4/pOtmDuhzYAONRCjv3VwbCtoc3
BTtnlXIUdFdQmJgE8lQMA477Gj+dR9v1NFdsNzh6jewMYPOoJ9Ug8W7iuvbXVuqzehSydq9Qn2Nw
QYnkPaIpDw9WHUHjqbMBK3LsAOTe8j6QhAAsbxHsjNpd2mwhagtTVkl+I7LS+lWgCSiPHsDIDEZ5
I55I9jDkegpyiWU0V228F6jVr209Zu3es/y5X6c1vc3tRJKO2KO6m66VHjtsK2NgjpssccofaRBE
33yEjA+28kZAb2PNYHoizVBke9hPXbNSmQgEYpuuu4vIi/APcZ0k0RGtA3tqRHbtUduFCUQK+fjj
mEf6UYPWZ//S9yOyl6yHMm3O/Y8ok+zW57ZBvZfaHDkRRDqfZ227FDPBcmFDdIhaoQfTJuGNYZjO
g+GleIGNxE6XNE9q3B0EA4VWIqsVemJKTss2gHzn4t5pZybFssRpR7ez6Zud6nPnWxeUCnu5NcvP
akZQSGJCILYxfWqUGrA1LHrPNqdTxlDowBvFaLFBjuxiuizxB64EDdFoa04uZSa7B3m7CjKm1k1I
DWw7wGfqmG3o1K97F9H3NTqQFl4ZTSDI1gIThBWtuZZXbUU3JOnnANKID+Z6pPmIdtLrt/B28R34
Khlpx/l6yg4syFGwoRxipwcpUdNtS6uXP2H/1tGhFCFi7NBt5SU0+z7ZdCj4md1t8iD42Az51awD
9dnnbKu3MjPnFIkS9raNdNFybFDtsE3FwVhcjsSlfMnQQ/zsitrIaf1p+yFrph5KBt5ryhNBaX6F
PZ9+0n09cfuovK48UBQ1OcoXSTqdKqGWEB2K8M85c+uE4q0INTDFvqTmDgKbXA1Xjw9Z341fqxmx
u6HjBAlyM/cXdTRSY5a2iGDhou9+SNHhWRcjGQT4wthjLVgBbFZ7MpnqW7O3+EAGJHWfp1IWxBUW
PCU0Q9iXgTQO6Klgi2PBUCg5jR0CI7hSLSGI9+DnAuu7oxpq5gPRX9chs/gv2wysaadi4NRXBu4S
asWTp2OmVwjvFAMzqW/tNMR+0GHgqLazFWKrjMNJTpsACeaRFaVLAZIWKKcbw3Y+dZnTsZKlLE4l
HtJuFVmVkbCfVPVJ9ZHnbeI8dNmkQIiRW3ds+++zO8kvZjjl1qahK0tGV19pPuuAQLsNT3qiepxj
qpHIjrKLyRFSUGTx/PZbOGDfvmS/Mp3wL1vtrpbU9AOmBCz2tO/hgWPnLW7RfnJEpXUbPvRkhaL4
7gIZb2gHaQrzPjWPDUeq5KsB76Nag6yc3F1Jj/drHjZqBD5jjKe/Kg4mnIboMrmpwyojCkAdfV0B
Mf+rCr1hqPKUJBotM3FZkyPyU5phTBU4E/ROeh9vAmjuSv4KWkyn2NCQr8EpGIJPpUNHh1SXmHJf
nsFooAwjWoQuHVzA75TGO31b1WHeXdHKttjDF3Xgfza7UcwbK5rtI16jKMNpU4X56i9vkHLK2dtt
0NbEF/QVPLjhfOrJ7i+zpGJRUiDchK6vnujVtQ+5jKNlA4UMS+BMfvxrnjEzil7i/lWN5bOtFYgV
DdSt1ELKTO3+wjzZesL1022hrFCuBYvnSSSE8BxiNMzTO7FQr+QZWUuuGn/FFYAqlsyhfyRjmSIA
7iLLdo0maYI05SBy2Y1DO8rD2AXp5YzG7vvkJ9NRUzjY/Nd//s//+59f438Hv4vb/x8J+p+8y26L
iMrX//2v1yKGbHrfbOZtW3jmWdbhwJ7GZa7j6IO7A+kSSFrKed7F21d5LTYJVJ6NqBGFiafPIgCD
eKqJDOL0ZFg0V6EwPhtdW19zzhhPb19pydB6EXzKPIHq3BaSs4/DA335MIc4DAqYWkTK1kZ0Mcyd
tWcxHda2QS6Ek8kftRoAnBOwcdE43a+3L77cxtnFl3doujZRr4qu9MuLV2EfJPjwyY7I6/hYioi8
SlAduyZocQjafQiDJ0m3b1/0j2dL14/OH5cTCOos7+wNzlM5tKGD6m1uuvKLkICx87IybsDhRx/N
VOTGPMeWWsL3Ib/s7DXSLBtb8g0wmJVls8tdL99gVW03o0+q0kfvyjapqZiOa0MmVOIs5Mv2rb6E
gQ9s0lX3tRenV6Osnu2sz64/fiHOkjYp9CaPUZyFsqWmchA2QQuAk9usRioCNxaz6o4eOO7Mt6/1
RwAcN2NrQiA9cvY0Vt2X3wcOWwJXMs9eu9BGYUlP1iqRBQ0LVMIrAjH6jw7u5Xre8rqYVyy8ci+v
F5dtAOiM69Wo8fcwH42t3c3Z3YfvilxPy6NJISht2GevKquCmdVcs+EkjmztF7G3wzAKGbcVwE/k
oN7JRfzzgwet7eLt9SyXjtD5EDcNfLCZQIOXiq5ZW46imVuBJ7IHPX/58K3hrrQcvneXZ2ifvbB+
KQ1kEXETc56qh7jsaDi4pf3cAijco1cNPzpPujbJ52j5KA8wwKzl1v+xFBjkAbBAoqIzgPEe5qBg
R46Eas3q/V4e4ytPkc+CCDsQTTbumLO3BuOgXYwLAGfggB4IdGEEUJ1Z413r3gmYfP1SkGiX/3l8
+S/vyvJxpuAhWsayXa0MKxJHHwFhbcT2OxPUKwNMMmcwFyK1ZfY/e1+lhchwDLmVGh0DDl0O2EMw
xvvQGSCuzVX88VmK63nCVsrxeJRncy9ZH0Pae3yKOSnI+3GQwcYmM2zfNvHz21/iq8/Q8iSoES1c
FuyXzxCTP9k5LsbwpKYtP3eBv60LAurjMaj/zU1J7JSCR6gceXapgC29bUYjs9RgwcmDFHB0fGwX
gB/cd1Ij/1ytyXcG60lfDYEimbYv7wopOaIbH6QwLJwcMfMANWcXsB+nIU9c6PNQ18j1WsugCzKj
Sz5NnuTA+y8erRbas02tpT4PaC84vOf1COfB8o2KDCTc5hQr64PQQ/zOhPz333q5Q8C/LAixUILu
r2WebU9EkLUFDTG5zuc8/GrUdHBW7Ui0UYnK7EaEaXIb1bV9QXOsuSQMT9yw5M5bWu36iBTH/T0l
Zf8bWXauOd+jzaK7nxziyKS4a2B/eWfBWkbmWz/37P0YBjLVRGm5TuhXBHlIB9YfiT4g6GILrl2s
s6mNYA0DCnn7nfy973zrytbLLwMyChaXgSs3wBsRPECWy/SNonC2rkzVX3iLJIAiwbNfy/pSRFl4
qDr/nV/x2qBj8ud9qWXi0st//8d0jHnIjiXqHpx+sCX9CMZ4g9z/CCS8eudSy6D6434BKDDCkQEr
dTboKLnEHdY9e+233x00mnuaMjltXTiyJRCht5/uaxeTS7AoSg/sD9bZnscrk9Ze+Le0HfPAXBem
XV4ablzvnWFMqcXbuM7euT/ztWepqRSwI7GUa52nGXt4rNlFkMEJwKWB7UsWAQpsvzy6bNePE2lf
iFEstQMXONyWrBR0uMgE2FIaiR8My1MXE6rvaoN/RuwqiuX7t5/JsjScvQBMxSb4FE2tjyXk5bvO
l8dfgNBCFYexUlfo7W1ab9u3r/LKU2BZ8tjQskBZQpx91v480n0Fe7BuJgFS1waQ4jrWCu/9tHv7
Sq9MrUzfJgu7xROX6uzbTQfZo7Zj70d3qD7OYe4fS7o7a8ooSwtC5fu+MUNYkJ5xSXJI/fFJlQ01
c52i5s2sevaJZSPOz2gInbVnFMZdqwTeCjGVxSWW6/Tr27f6yufsEHFsc1LgwzLPD9AoJPEAV1wL
ofCSAiDJqaVOh5p6rjCWEX32zrN95S0qVkZeIQHdDt28l98KITrAPB1K+ojWmlM1JLD/ylZf1pb2
3rnU8qfOPksu5ZkW2xpOzucRzqT0NAQD+SzGqUsLKG2iDkRpFAIBJ1RtO9jCuiIZy3hnhnj1DrWl
lYPmxnHMZbT8Y+ZDxFnH0JkgomG62FHnREVSwkTH1VEcPvz26EzAI2cMaxfc6MtLKQOWPPZSNrmz
L+7tqozpG6A7PuCqTDx0eH1lvTMZvXp3nuJUyZpvuvrs7hzZmsyBfDAiCNpqawAVu4Js4sSbCGv5
x48rPEVeodLKkuyAX95fy8EJGhyPErKKQmnEPsclr3tbl8g7336Ur90XM5f2LJs4WFee3VcCRrtA
f+ysMZw5BAxBHzZSMmo7xIfvfCCvLdDLCODwQEkHr+fZbeHVF6rruC1CntxgXeqid5AJuMUBsL4B
wzgEOZwOXj5wTpuG33Vd9UeyfOrT3Jlszj9+54q1jOY5k6rjnE03TUoqlDvAySR01z10OKB2o9c8
dAOm2H9xJc+Dh4W+h9VimYz+MTI4vRFQyi9gt2gRKIA9DNSRhe6VRLx3nvFrY99dzmekqtH31WeL
RTPWSLQa5BQlct8jPEa6bKRXbWp6OCfA0cYRa6L+F8OR8wX+W2ZuahTy5f0FLpzHCXA2iuI0wGmL
DCMLlfltsrNDOXv+OyfeV++R9pFrs8WCZ3n24go8Dtqa4Db5UdHduZEdr8ngmQ8QNZJLXIJETsAq
/PgxkblbLtIqk22dOrvHGQQd+jrQ7SlaVXO7mEbRCbaude1x7Z9OFEbf3v5qXrtN7Wq+Tb5QxWz3
8qlCQrP9EY7HWk1O8zDOgMbrAjlrTCLplyHU6WU3GNPT2xd9bTqgrgxR1OM4Zztn04Goc7eyB0gJ
WGHGTTEZ01qlBgYBusX7D1+Kuic1GaqCSxHo7ImSsr04zegdYP81NyHVykvKyskurfz+nRXxlbui
TI7NSbicGdnjvHyUHfYlTFkNpFhPiF2CspJeSKrAX+vnt29q+Utnay82Pz5K9k9UY8TZSxuF7zdJ
aTZriazkuia0esTrmZPR+fZ1lm/8j+tIDsFY5QS3dDaVarfKkxi0LXqX2jswVoq9GhtF7rgEODUr
90H2aBZKlkNCENzk59uXX2as88u7QiEsoVGmKAq9fKC6zjsncCUjXjjDveuL+ROqbpClus931ZQb
71RcXxkLLlmnVMipcUl9PoN2aBPdMKGlqOcA51FWuL8L0QTriPY+AJMlnhIJ5KcP3yRzNvgXKaUQ
HCRe3iToY6D9aLXXvQecroAScaPoTu/gQcI04UT5zjv9+6mdPVUWRb5PLR3GoHs2eXvpMNEmbQCr
dUny0wkz99cyxf8ULpZOvFM1fHYzHEMsTDOmD9RcweeMCqTavH3jfz5tx1UeOwrJLotk8bPhgpkD
fFNEoVQow7ojNDF9piVBAioGhAtQCY67mjDY2Ku3L/vnR+W4DFPuH1sI0IZlFP9jmVTwhSNNqBL5
hSSOJfmCMiFm8oif5TcfYfTOXb56OVMvPSbP9Fg0X14OZKGJdQmR08IA/IyOxz7WKb740RgxZYcF
mLkP39/yRMn5wgRvco8vL6jVQiUuhgb7j0FbMpZZez93tjrGjj8QoFm079zhK++RQDeu6bKOsG09
Wyhl1UcZKUtYP72sOUSyhF5PtMPG8P3kEIaGf5wNw7p5+y6XmeflR0xNn/mcIw6nOI5XL++SAm1B
G4mhSqYH6qZ6JGQwYcfjmmX5pMKqeorbhvwATEbvjJ8/Z/nlyoqdAedxhfzq5ZVtyEJTXTksmPBL
t7Se3WMttXUJ56d4p2X4yrdDBdeUVOUo5TIJvryU4VtxGdo2EocSZmM9TvMWbzVi57m8L3ySvN9+
pq/eGW+QuhLqOts5W1WSzA2NOUJ6gsU53xXsIJH5+8YOdE76zkN87fWZFHg85dF2Eu7ZRxpbIx6P
bOHHzBgA+9oItjbcHQjf8guNX2sP0GiJSRiNd3Z1y6Ty8rthf8Ultcc2kid69rEmw0QyUVa3WECo
LxmkFO0iCh/vDIk/XxznD8rHfJdMNX+Mwd6ESYLxu103TQxSB1PABghNuYPUCXGIZJh3Hqe5fAnn
t+UuhzM6Txa747PhUIsSSHIrW5pOlX0dp5wgwzgn1MyWVURqi1/vRdlgFlAiO1RVBqo08tpt2wcS
rMdQXQmgag9vf05/vmMFv8+ilEfnmRXk7HNCeR1gweMdN1kKHaJnkv0aJO24hxOkHtsWJ+YhHnEX
btBxI7J8++qvvAKPcya7Pv7Bt3E2zXuuGvHlVjT2m/l7AP6Yxgsh0xOWJqbA3dsX+3OfxCxk0qZl
3DjSOm8/L6G4ABFJpxBIuw8EcgHZcefh4GdE5lJYc49FkAGT7No23jpIET5eD3YZRFyfX6EAsp+N
p5QSqQDw1K11Ej9xIGquSGj3Ackm9t3bt/rnAOJKbMiwkLJ2c78v56SuIpovcdDbWGOO47gK231E
u/OdD/qVq7AD44C5bA3oSZy9vcrwwGgLnwc6e9h+Cf85GRao1Lfv5c8Jz11KkMvdYG/hc3l5LwXM
WkjSI3jWBec1hbI/KjP+Kod53v+LKyl2eJKTHVWzs51sD7QM98pAsCtiZPJMA/eUAR+G9yHT49uX
euVbpHbOIcSEUk1n/fwFhZpYGrWwY8h9bHBJdM7OHq3hyrSo168y2SSfswnfXuP21WMzqI9XkqHP
IRmyECgoOp1n4x5AL/WdDBkV4YX5Je3weVsMcCkTMdrbt+/1tRf4t2jB+/v1nTcEYcD0ndtZAzie
CptUgpkM73t8C+3wvc7E8thezrCk43JHi5BFAJQ++yK1T0iVOeG2rOQs7+HdlY+loaxHy0Dfu+pb
7W2yIi8+vFxxVZRrHChNamfnLxNczzimgd2vR6SUFwQrlRtz8Jx/MQ4IuKMOuOgJaOS+HAfDRDC0
sEG04ziECzpLWK1yrtdk+X28SMWtcJ5k/qCxSkXw5aVMC8cyImtkTy6RJS6Q1i1JeM4qkOBYPv5x
LLWURURAB9w5G3NW3RAK1Mt+XfnNtJ89yNghjeJd2o8/377Sa7MVjTiWmUVeRXP65U2pVmbenJK2
UdVld2xrTsi5Run/9lVe+9hZUKWDtxYqpnM2W5XSp/QX472sNLEhUPlBQddOdZjbon9n8fzjUv/L
2XktyY0ka/pV2niPWWhhdvpcIJGiFFlkUd/ASHYRWosA8PT7oWZ2l4mEJbbO3fSw2ZERiPDwcP8F
kyCr5iWMyRcIk0WWNKGz1Jgd3q6y0VtH7FHGUyU6agywkPbXZ3VxruahWDmTIimZrr64uSSMvOEV
IXeU5FlwAv4cIEHUho94sjXfnF6Hkhrj2FFszHBlWJMsF3shughcM8soSSubfVDihckVQFbdfsU2
UTmmWaI+I7lqF4hAGdVrzxkPhj8HXWx+AymcLAiHCS27AnKaisEOqhztYYxEf7q+rCtfkE6ewww1
IDTyBRQp4gmkopmwKxHevAWxjDKnhZ8bAHB945xd5HnzrIBO0q5lLQFMnO9+H3BJpA3JbMyZDliz
Ie2qawjwAF+QjmWvmt/Jw5KnwWo2jt3FTbcYeLF10HQBVq+H065tFXHgHYh6UWRA1VSmuLxFbT30
UPKCgY/58D2N5WzjQK7uIS4DDj4dFCrT5xNHZG9qawerEznEhMqNZGQtvSBM83sfiYAYikaFMsiI
xMXGFb8+sGagO0UXjYzzfODaUpBgxWmLLl/Sf0b1o/qhYkN0hApjeZVsTccEE8jXH9S5R041kOsP
INhitUUpOUruF/NsAfHvKFk12X3X5rn4NfW59NiHTSxRwS3qX9e38kV0BVbEK5jqLQUUDXjd+WzN
YtKrEQWcHfIL0gSbpAMVj2Ox9fH145B0aqSbDmDSZe+N60Kt7Br+tEkZanbUGWv/LgzhrWx8vrUJ
EVqpXHDkMGBcTChqJ0tP/USeNZExby3wX5iafqs/uxIBrD9HWRzLMEGjHeEPeYccSHu0TB8V99CZ
VYisV5dE+EIk6/RIIGfSoFlcF+hIVVkfqoBuzEL9Fkqj8l7tLLpd4Im86x9pZetbJLW41ptz73mJ
o8Mox3by1Jd3KL6htodmJargYrype9k+BTjruj3i7BsfbCXCka+YJu0DBfFNc5FJyFZoSZhsKUjM
ZfUvKi8/UESc3gpiwh0U/NwzptlbzrEQlb8+3bWPaM4VLqoJ1PuXWwWzu6DNEnZJl5njEVo6Rowx
LD8VrZ2Ny2ltV5K1A3ujMmJegGUdej11YCARQgG8OBZyUXkWRYWNmDlHibM0mq1CsRAInwV70V52
Di0dyc9qwsUNePWIeqRV3cx+t4dqtrsU1ahuNNTWFnCuiMzgTovX8SJGOwOWcdh8qbvayLN9EXbj
Aeev8QivcasOujqURQCRSdcNnpPncUquYELRbFJ3FaTEPdESYUIMytCdtLYgsquryO1HXZHSIK2K
86GSCLR+ZqXqrsET8wYSg35T4p5yO8BcfCcMLThe34Zrp45PRmRUydRob52Ph3NC3LYmU9O0+jmB
rniKWlhzCQ65XothBObVU7Ex5tocefK8lM2pqSwhAyWA9yAfCPuj08q7SamS2BsrkeVw6PFhRIQ6
v78+y8vOCJvT4WoDPUNwgS97Pk2jMDEEGB0Cc+x0kZtGL5LXg6McEuSTEa5DNYw4Zx+i0ECNDr6h
cvALGZrZ9R+yFm+YN094YF80aRbxNLEUfKLCCPxbbKuPEoYsMhgNUxwpp4lfedEaUJeQpe+bWtuC
w12OzfknwGLkRzmfWtL5GpRSYA796GPXVcSV1+n6kKCT56rOAW5S41V6KPZt1kj761O+jD4Mayjs
ZX3GZC0fuhD2qWvNFzve6vreGmP/IUH77nR9lMsjOg8A2puXNDeFvJxcYk8jRnIDWFrfIPAEmGkh
93IYyurLq0eydKLA/KYmR1smE/iiU6QbLBV2oqbunWQKj8J2qqMyCXNjUpeHk0b6DNy1TcAYFyCz
wIwMKW8ioPkOsupaXqAeLkvIUuW2fwAQKyE10GwBlS5PJ31nQKG8d3mM0gY53yadBZm7MwDxwd2M
TnqFt22NzdxpaGHeNhE44teu51xO4jnPO5Fe03I98z5JGvynkMkKpw6u71ATGQoeHvcZ+JqNzXh5
Bs4Hm7fRHy3CsvNDIWYEkVW3CFHbDVoRQad58mQIrHrh7VsFIT7D1Xuj3rMSglRgX4gpgD2fE51F
pC1kozUCep903GPrARvDfieF+tdcMnArKpE9RZgU+9gBCdOqxvHYyNR+IwxeflqTCxNC1cwuIQDM
++2P2ReRY4etrIzeWEvOrSTG4Dimln9KsmpCYWjcSukuDyXj0YeGxsKAVGDOx0uRcEQCyBlx0lGd
ByrOA2ZooeYFerdVbLj8sJZMkFEV1eRZDBHjfCjUZIYJrQzhGWXdo2rYN+2nyEGzXenapIMyPBjf
MV6p7wLc2Dc21eWyMjYfFWSzTmVlSbFKRwU91aEQno1V+IOAQXPKKciie6U2x1BWuo1M+XJZ57yR
RjDpjw2GUTufK445g2RGlsAQsSJ4O/HgIqeB0alcf71+Nl9anudJnTUDXLk6aa3NPa/zodKwdqjY
B6OHdSwyjSIDT+TWOlapQP207nOPZtajidLOO1C5I1r/Mc0RdxaIxqMAg11XpJm50Tu9vFAslQAs
kzTPV9kSBYh4VCcDI0ZFxZcxHUTOJ9xpIh9/X5/7fBUvpg6Py5gTFUoAF3EQnjiuW4qOukLQoCAE
1V3eAfqpoqOC7yjYNA2AA0wp20Ous9XcbEQ37/pPWPnQFF3m0SnWIQYxb/o/zqvu+GjHJjab2pCT
e1KE9iTXhnwLYF7beAitDkU/DQoOMR/k7/lQTayRhTSK8NRJavFCy0NF34VNg+KzpYlu4/GzEgwp
FvPg0kDCze+9xczCni8hI1mCEpKQ8l2nKvCl0dS51aCs7vpWgbeujdERlrD9tpnq4DGYlC2+59oX
hsZKh8gGxg0jaDlnNARVpRjwF1KU+1HV8ImJqNzl2YReIW6wKF2qkpem8PvJYrqP17/u6vCcK4KH
wX5ePnj1tPHDhMDhKUpioEGp0FBOemjRdmwM6CWCjwdk3aHyUGITK1mvxlvbfAMayzMpaH4dLr5B
awLt6IZ68II+K3+WOBYeNb8zXNFV3caRXYmQXDzsZTihVEWWpJZA6exWncSATEqClAYOyicxAPJG
6iZC9UZtj9eXdm03Azyic0snUyF5Ov+yMaaYiW6xvareGT6aDODBcGzv4jLaQnKsRaO5ODKnS2C9
lju57WSMIyOwjolWqsVNmNvILWGEhvHA9TnNoXYRj6hRcG/DeYVhu6S8WunYl0HBDVdUmn2HOaqx
9wtkiIqunZ5aA9Fr5Lac/fVBVxaSi3uux8zICvUFnfBHBELn1BJBgqCeGZQCEzG8grxSm02C6gbx
r42w8IKIW86RHjtwI1gkM//g/LuNAI+zXB6xbAZ9LBT0znMHw78pl63DVPXKtBd+1BboLmfjT0QZ
DLTlkVtF8Lea5WgEFVLhtnKMHGiCq8Vb8NnteKQnqgQH0SElP6G18b2TLQxmkW7jG2EbY07vJSWQ
fNeog97eo9Q+tLexGhUPTDxIUWZWX80ZZa9o5DukRw5MB3VRdsrDok4to0OUD1XMJ7kQt4FAbhEP
Les21bFSePVXhA7HaxOQrEHBZP7Kf3xFhP36Jk1TnSdu53y1Wyu4LxAo+Kap/bSR5q5sGBj0NoxR
wATQRxZDNaJCZynsdK/SMvsJmZjsrpWN/GQOCB1en9XKgZgbWVRlTJKTi2y2a0L4ZB1D0Qgf7kiu
bU9pp/A2TmnQwbtU71XMjzbmtxLJSC7pc7KStND0xZfTJrW2fCTJvCw38/eRFd1gY0ESVguQ8W27
hTFcm+Ofwy0ORJ7OT2rqGt6E35Vzau0AwTV5wizRdRquqp4OKU40einvry/u2ndEIhPNAF6flEgX
OWaEdCpygxR5xTjI3xKqNV8rOag+pUk2PV4far5nFoeeDgsvBB1YFaiexRwbBdWTgBadV42TvKeI
iJl3p/3GZAcTr0FSdwUGML+rhgbF9YFXFpeBLaCbfEwFUs75sTBidLR6v1G8pLXQ4RGq9BHU1O+i
k/u3Qwuu0hyVfGNdV/aPQ+GHii99d2LcYrLCLpFOthiz92ubiwKBkocMEGDsNiouTfloW4frs1z5
ktDE5RkwQreFAu35LBtkwZxuQsBUoIX0TZHb5u2ox1j40srbeF+uLehM4uZrEsQpc50PJaXQwzIk
H5AdbWXUQdta2O17q80t+iCtqu7U2rYfRQlb6PVzhNqoaWgwkUkZ86r/EeCiitKPRhLp1b6PhVCL
SurHKpVq5NWcrN5IZtYWlM1KQXHOlokE54PVltomEc11L899+4tWjAXGEhGmEaYdjRs54trZMObr
EIQ+YJEl4ibBvq/FAkbxLMevG3zglP6uT20DtS4eopRj5khA00vdowrQbYDmVxJUB8APuQbVYUZf
JIjE1imuah1rA6OU+pvRSoOT5aM1v6vGAJxYm6r6h8zXzI9Zb3S/84b61PXvujZ9KpUzip7OJD/k
fKnxBbUM0VSaZyYZMu1pY8TDUS9S40ea1PKNgen4PgT55zUjj7SNwdemT70GtNPMKL3AL2jq0A2F
KTTEwsI83Y+WFlSIXarVU+IApdULP7nDMMD0eK72e6jwW3ivtY3G8xYFhllViMv0fPYJXfdaQnUI
RKeWI4Tbym5UOvpJQp7jfxAkYAjP6Hnyg4sEPVSSOLTQK/cyEaLnGNrdMcPj9SYrcTq5/k3XIiBD
AHriAU9muTg+apAryJzFmodfvRbsBOWT51wASXbxdhF3PXbNrx8SqQXODzVGcMlo05wvZGAUJVph
9URcEv1jB2dyj28n5jX8v8OP0ke37PocLwOhja4V6hKzTtIs8XM+IALjtYlQ4OSlihp/Ba+BypUv
KW4iY+eU4ZfoIsM8bETfl7vj/CKFbKzRxZnFHiiNLE7LoMp4QCf9iAJoIBfe0A/KndAN/4eAVf6U
+mN43wYNithjmZunNovFQ4Lj8XHsHfmf6wtwuXXJAkkb6OlDd7voq/aonCISIVH5wwzgowyN+GcO
XvChzKv8y/WhLo8pWeAMZuJK5VW0TB9Ujd5wXMeT16G2vR8y1dmH+NXuy6wxPjp+l+1lEdUut6t1
arLB318f/nI7z0koEYIOK7nSEnYewJQ2KYehioGIYo5qQ4JEXgyqgeRMrav7vnfqjQ+9srsUbUZO
UAYDhW4vbjsblnSPYeHoKTMto0/Neq91krPHpmX6iQdSdUxU6/31aV5GYhScqdLb3LJkmsvSMSZl
ytBVSBTWTRR9SjP1sfHt4gORUDopIkRzlMe/Z5MMb4SLtZ1E8AMrDAqbN+hiskGGaacTJjLWq+gf
tYMa3Ekp2P6kTYKNi/0Sa2/bZC5AK/D7YSctC6tN29WpMDC40ACFAqgVMQrzCUaCdu0Xb9k8wk2x
mPViVQw3lhKMHyLyro/IreKF2qbJg1pZwen6wq99bJqWVOuBYZEBLA417mIxZgaEkmiCbIApqA0Y
HeOmYOdjb4G5EkLDN7ljoPt2feC1L04qRbUGvhwIavU8hsUFZl7xICavKUtxj2GQ+hm31vTGbrTs
n3Go5UOB4MFBSXSxsb/XjhThC4S4yvuYEvf5yEqBPpZfoZtMvb99OzRKwVwV6Qu6WO1tHQb+RgRZ
22IcYs6UARaXztf5eBlAXWFF2FNCH+0OA6rUO1I/jCIGu9i4GOavtQjRxCpWk4478WpZ0S0yjHhn
h0wkcof2PQ0KHcH5Vnx69aejXjO/qahLkQ8vzkyFCOBoN/GIe2c2VDv8Cq2bKkcwR5GS8oDkJlWk
JmpxF4XlIW3sm5UNS6YG+5ccmafVEgdMObfqG6pV3hRMJe5ZVXVjlEJ922FNdke5vHMHZSheH4VJ
J7jbZ7ASe2fxCQ1a/kYU5bOCaoOnq65juYEv9EHujU92EqnH6wv8ghdYfkfQuuQvyB4Y3LrnW0ZD
zVZNMHf0aJQmO8Sfkz1WleNhEob5vtS64ruC8rM34pmyH2RcEfd1LZtHPDSTj1FXoluPoqS+cyoe
RRs/bWU3024n2lLFx419WZAklaOP2bSjZxaW+pg40nRj9V31BPQt/xngCreXR+RUE1GHX0tejb9i
LH9kRCP14oDjZbSf8A+4b4lFJzmJxcbuWKn8UzyhbzW/gnWq/4t4BiG8nCytHzxhFA3SOqUQqRch
s/OtkTXJOlgSPqm3JioZvwTY/2BXBLl8jzYzSgQbK7USZziBikzjjqYsIKLzj5jFFIfDgvq/0eNS
ibteEhw6FJ7v5k77tEfNRbsdsVs7mXgkI3ju5L+6cSyjfYFWmVdZUv4ALlY/RlaZ3Se1wISvSyRj
Y2uv5DdEQRIpNCnnZsH853++bfvKgu8lD17sFwMl+kmP7tSxyO64K53vSLsjr1ug9s5S5mPpyu3o
f76+UCsneiYP0CwAba8Rkc9/gYFYH46RMocrMrD2C7DLvsXXoP9kpjbNm75FeHuPW5/9+nsAxhVD
zrRFgCuLeyBuK7WnY49Xn9SV2I3W2EQ/h7UmQaFWgT9g9G5l6s2rJ0t/XNGhW4Fi05aPXsNXMMeK
hOzhOFSX3wNpDE8xXc/qaOMVELlBg1vULU4346sri1QTCdtUTghiHLfzVQaEqGOLlFMZqpOywgfH
walFS6oUFrMvTScc67ViK1jMcXERx0CZzUqu9OhJexaXPPRPFcp0gn59YaJ6p/giwWKwK++cfvyp
gUE6xHL3ODhJfxzQWdnRAO6eri/4ZbyiPAHBjnse1AlyeOfz1rV4EiGVWg+kmfqFYpEBm85AwKnJ
0fK+PtZK9AHXIpPGzigMmruLIx86vHfkicMyqaIp7jICVO5paWh907u6qR+yaRztg6PXo44vPCTH
XeOjwY1nTVZs0bkvcwHAINYLoYv8Fl3M84mLSEPaBDIG1uyEFbeplPA4YZmzcXovo9z5MPOf/xE/
WlHCLbG1zgPeZgc4k9rdXVPibICnR/PDiXv9cH2R1wbkwFI5AjdAQ2yxp9rY7IwhS3q86KBM2gWO
QViZQqLCAdH1gdtsZMhr6whifv6cFBRQszufICabCoCEpve0vg4eiqnJP6rGsHXlX4ZhShWoZWhI
N5ElKotlBDPniDzreqwEquYAGTMxXQcLmkc6VfXjZDj+Y5VI2kNRBpln9rL+eH1VV44JY5PdkKAa
M97kfJaUNkJdxIwfZk3u4b2F03jbNA/jNFb760NdZv5UvTQgHwQiMqcl+wEx606dINF42DolWKSU
sfQlzlTrNlAUrL1px+MEkqv+My+DZKvqdinaN9fcKA2hP0S/6qIdUElYDQRqy0QjzC12OIL4d5Zo
krtcbs0K4SMUa18sFb+GeCXvfL3sPrdV9ysLW+1jE03pPinDAYHB3rqnR9R+uL44a/sAMi6Q2Zlf
Ctv8/DsU4aBjKZT1tLK7koo2IkMfJLMIj6NUahq+0baF3l0vkDCKNfkJUXdjI/lc2+/kAaikEsR4
Ji1+gW/nul87/AJh4MDqhn4GYDe2m43q79oxhuMJ9B++KXz6RXhKsNbrVVzmPEmS+09VISc4TWLC
Oh6daaoOPW3jm+tLuzoxCmfmC0fjsmsfNTpOAjkHmYv5izyo/lvN5JFyfZS1g4RACBpMBA0YPotw
AZ07L4qQeJinrbxvJd/yoqzHHKyQXo/foWgBKp6KCVpzPN/P94ofhUTb0EIwo7fjYyGE45mhHO79
wCk3cqW1WSEcRI2EUhSDLjZFVyhFGmlO54EoRem169q9GqoYm4fhVkVmbWNYxPVZZFGlALVcwLat
7dIgvo8YnN2pcht7GH/nmD3H5uxyIV4N9CcrAOs141QA3y/vSRobednhR+T5kIjQ+s7qYz1Ugadg
43a4vjdWIp8qk2SDseCBQhJ4/sEAQGkx9bTeay0byVl/cnZBLsWAR/rmpAYOjwRJB64pEn/jUK+8
KFEmIuSBRZrrT0vB6lAF30QbqPN0KWw+5cloRR6mnJarRADzTlXpKN+QmcYBW8ZDbdyFgnIqr1A9
nw3WMaViN3e4lXGDnYISMqJ3fWlWNtiMX6XCSVV31i05X5pitMuGZprwdJwOjlOVfiuxB0Iv3NwI
sCtR4GygRdxpfJ7wIgRNOYEbGDxURLAs0Vqj2aj2Xb5qeILCbSRtAAdFR+J8Qh0G3KKT2MbqNMlH
p+9rXr6KtK91lARtOZffSugJbgy6drvBpTTpDPCegnK32GEqbYFOazAq7WIzLHaTNGIErKEZurNF
rv6UykxGx0JuNS/mpSmwetH097lWlh/KakSRmsjRJWRRfnAX8+w8cmKGL9e/9NrCgKKfu25EFH0p
wJNgR2jqJcopsSKZH1NMWfda1En7IHEorcSD5WGmbW5E5bVBZxwgXVXqNxeKnKjq479q+b1ns5lP
cVh8T4E57VvsSW8wD8Pv1Yf+eX2ic0w8f/zQmeAWMAgvCiF6sdP8uJlg20hkGk6QfzOL/muCQOYx
Ktv8Xmp7/yZSLKSyxrq4S/zk+frgK90asmOOI/jH2QdlSa4tbeG3ijnfr1AKGi9r6uJtNFqB447F
aByjok13mS+LwxAppTjVKXAh0eSAXWmibzGcVmL6/AajXwPkdcZknh8GfC7ToE8VvnnWpDeE2OGt
CNQfrVWPt+ZQNcfrk1+Ls2hzYP0yZ3hAoBbDJTgnShXeE9NktL9x+oG/3GalsTdEhS87DqbRXYBE
3NvJKJ2N62RtqjZ1H1raNIzIUs7HnjQ5LrDUbj2lGp2jE8o4RRvonLiOU2f7uhIbnZN5LstdhhYw
l8l8tcD8OR8vycpQcTrGIzUd9mmG57Fk1sUhMaxu442wtqyQaSn7AoPnfyzyjTifxiTDTNWLLFVE
+8Y28KGjGIp9V9OceKi0z6g+42EKTFv9cv2Trhzgmcc4g3oBKV76tKhBkWQBY3e5ZB46qZ0dyLAP
frD5f6udnsft7WBW9v76sCtnGPAOTU+Cx1xBWHzN0KhSjnYNAzaIzPyUyLLAskyihhD50vBhsDRR
HXtV0p5GsOzoKjT61otlZdVBg1AENuemHDLe5x/YxMzPniS/8SS7TQ7OmD5ZZY+99aR2B7l0yhvE
90Ov4fLeOEUrOwtcxAxxJcqjEbQoevuRVTuiTVtPiiP7O960+jEd1ZImVb4lZaiuThKaLCkAisLQ
ns4nmcuT7U8yvjtisIyfNQbGt3Sm1GPdp/3N1HahFwZmuLOUKP/cYYloQoYApjHJOh5Iie33gQs9
Qdz0w6B5eQAckcCao+4M8rz5WpVaiGdSbr4T/hRpCK5P/fcMNrdgPSdx26VRtSNMGLZLUQrXvdis
TuEYbXlrrM4S3cS5+AeLdYnLtO0QS9tGtPhRScVHaRC3KapsIxRTtXbprY8SvpXD9EDNtdp4/KyE
JdBLPH0ITUCXlxtZxd0wrK2m9Vrsqr4ROZ8qrQgawK+gE4xQ/XT93KxkWVTAZm7HHO8vJEe6KrZD
8sjWM5uSVzR8xU51s3xLP2VtiwIgYl7w2FBLW2xRq2r8Pg+l1pOrDoONPMkiDOTKZrwtbdw9r89p
LRYAqZ1vMRQ+6VKf71FcX2Mj7SdedpI+fqptvc7fT60PpbwTjfYgqEeNWB61Pd6WvK73IsGi7/pP
WCHMgLtASIHOJQLjFDXPf4OE10Lfawr8SsWoBoT9UY5FL6Js/HtzysG71IFWf0YlRM8erHBUZ0vw
PkAxpFV+JeWYPCtRJn5d/1EroZkcl3YQiTtYx2WAChsnrVINF2OgluI+i7Gv7lujPWRBPu6julFD
FzWdLeGylVHhE8/oJYfcin7U+UqEauLgPSlVXl825hcHjhmeg5WvP8mlqo8uTRPnLgm74vWTpW8M
ZJUClsadu7hua7vuwa2ii93HttzsEthC90lBA2fn4ISyR1saqAY31cbxXZvtLAcI7JnyIFfS+Ww1
OVJC05/wK88N54tRqQMPCd2PoQXUQXmQ27w7mEMwbAz7UnZcZBegTsih5l4rNo2LV4ycK3ViqxKo
/ISz9aApDZ70veakP0dq6B9ip9YSN4XmfepGPTddJaGj4PkirlSQ7iFGszbSuJ6C6jeqjNAW0DBr
sSZzp0IKnq/vw5Vg8PJ2nJvffJplJqQYSShKRyB0VecqDsR66kTjo6mhzJFh29jVWwFhbUDCOG1G
HtaE1sXNDIKtpKiOspZslWD9SaPTuzoto9usRRBhd312KzuAw0WdYt4CbPnFDugGu7FDrnvP92Pj
S1Obn4pyyh5sHIW9oerLQ1QFWxnAyqWBzh2Z3kv1mw1/vutGGpV6UlqVNxYS9jBx2lj4icsp+rNm
Jb5UjvgflMGhJEMjnx8KcyngfETckfWpbbOaQlYoEvgT8dSeQnugiZtEDnppkyKFD1agi+xWTJUu
xW5eq+qP62u98mFheSOQTZ97zqkXax3RffCzuqo8JQNgPFq15kqBRRwLMbQ7XB9rbY2R46EJjv4J
Kd5iEzkpBQGOc+WFcd1/CJR0/JTIfeYytH3MpzLcqOSt7COok/hEoLhEGrBUobV0Sh1gUHgRpkr1
Hrk/nEIHOQ4H5C3b+F1V+mR4dt9vkW9WMoJZsQaiIYk0OmSL21NLldhQG1pjEeibfYgmhKfYPI6v
r+bKl0NakvI1vQUNOdNFeI5kJ7KcpGy8NOkKKOb6eBvj+r4LnaR6/ULS+aKJQE41j7mY0FSMbdZr
Xes5uVFVbpAA7EqKwP7ACjzDKbIOMByC/avn52DtCE2L/iKqZ4v5AZiWC9VGidnP6+mxH3G5RSpU
AguoxBuxf2VjIhEyK2X9+2pfDGUnCXL+VUkK17Xhb5Fl9V6JZfkeCpD1IS/ULTLw2nh0G3jezVkE
lfPzo9+leV0jed161aBb7Z6LNZ5OrLFzR0qlPg1NZ2zFt0tCGM0HyGcQj2FL0SJdzBFiZJT2Y0+R
Tk2ROxAWIg8HQR08i92oV4rYqxpZ+6RE1pTcKD1F3UMwVu0x6GUSTb2SfQ2xrsJQf9bGYNXHQDbi
Z9s36vGQoWFJPiDqOHs/cR5nwQjNfwyaPPgnbMsWOzjJKcBvTvaXtLCzbOf4uRoc7ZRG4EbaeHHm
OQnc4CCJwJlTfV5EVZ5uQ2dENdME9/I+5oryBq2W3bTUp1Ns9L9Yh0/XN+rlkBDyKUvM6m5wUZaK
KOEEAjLJC8Or4sbu7wAl8XzTU7zrXWoE9XSQEtKc2w4oz1ZmeBFp6J7Se+Hpyg1CI20RvZsYl7tx
DAyvidGY2Aez033kswFeexbncQikvAdotOOBcb5hG9vHQ6HChgZlEzG6I1LiOyGl2v042NnP68t5
cTgYC8YLiMSZzOssxVXQ6citDn12L9Z8/2hrpfW1rrXHTgr9fZF1XIOvHm/ONMEA816UKdWez021
shpTS9aQglImdW5l+s7vMIx6zLdTtvCTo+XoHlwf9OJ5PGNwae3TfQYhe1HpwKi6VjCHYlA5QBtd
jhtvKuPMq+uo80bgOjsDr6F3aqBtOcTMW+IszWVkmCgzH40Nh3Lw+XQLHIa7JopNrwkr6VMfAFQ7
xUhn7NSg3DSjfEnVlqPxLZEzJbVify4Wt1G7VMYPHtqJgy6r27Shfl9hUC5cso74vWxDcnR9NVB5
nlcqMtdGGEvvlMKwP2Amk/1WqwzpA0bMNA+OzDSDPPMuvEnimrTXwTrsQU5CBZkKPxxuuxjSlKu2
MnBJy2+L2JUlhPh2fL/4u1kk47frX/Gy8kzDQzaB+1A3m6FlizeqHhokbHikeWUQyfdQBVThOoOR
FfzMOq5dMdidsedpV951Ro1WpjUadexKQ2S1+JJoVna6/osuq0vzL5qp8FSzeKoum+pyo4c15ckC
2TA9Ens+atIcIi2YpD0qjCoNj2niTZI3IBNc/OHTZ533DvKQAfZ5uymWzWZX49VeuzIY+Nw1EeUu
vGmQdfkQQUNIdlETx495Jadopmvm+I16t1G6LWr1yb7A5OTjqFqoYKWJjjsGBs3tTTQJJ8JmwFAg
90DU/3V9zpc7GuEOJNThryLJQiX6fEePaQXjasxLD/afuRsLNT3VWQveYRJbna7L2AQDiXYOTyFa
+Rec1aqGFxKgSOKpdt19C3vdhMBlKhjzoO3nyjwGN+LE6g6jy8UbYU4VEGQ5nxyedEE2o2A9tY3F
nhsejGxaJ3sSIzidfV57UmXLbhhPxn4CwHHKR9/fhVYR/Rvw9b/OvOabF+/5X0U51hF674t//O93
5XP+1NbPz+3Dj/K/5r/6f//V87/43w/Rr7poit/t8t86+0v89/8zvvej/XH2D/u8jdrxffdcjx+e
MZxuXwYInov53/z//cO/nl/+Kx/H8vnvN7+KLm/n/1oQFfmb//zRzT9/v6HX/ceGm//7//nDtz8y
/t5jUbdd8CO9+CvPP5r27zeS+S/AwaBXqJvP4gWUEN78JZ5f/khT/kWuhVoXge8lU3/zV85/Lfz7
ja7+i34g3xTKOs1qksA3fzXoC/BHmvyvOVQip857e3bVs9/8n7k//ju0/vuzsBb/+ee/8i57LCDy
N3+/mTf//wvAjMA2JSDM8H9UnnEoOt8/osjTSZdjaxc0ifWWbRK97xu/Oth9wOM9j4rULamuuJgY
RQ9yZ4ZPf6zVyvgvhd6zH0BiDeYA2Ze5hHWheyCIjHlIkr/jl0qfpAbmRdupOqPmw01fZ5WL1KBC
CaNtordGJlmlO0i1g4Bdb0eIdUjT3WCY5edsNL/5UdmUbjVo4qMaxP10lErwBAecsvb5YG611hYQ
R9aO+hPvj7mIPIOGl0C1yhwLkmnI0qY5DtlppDJlHpqo1IU7EuS+cmN16cEZJIU5+ZMa3RTaoCR3
46A2/u76Op4nDPwWmmz0uF+sl8C1LovaUuI0KW/nYTfgL5u5tPQU82QWqYnaFQodBTqDASAVJYgc
4SWhXG4CXM/T3JfV4BInH5t5PbR4F5l1NY4NWAhNQCKHy7J3+s5uXH3sEkjmShj/jO3WONAZRUzY
h9oOsrjpe/8EvqqVj0OJtcNtYRT9eFAlNJZ2qSTH6T4VQeUc0ZyKGvAvQmzpmy/AIPO6AXzmWEL3
AStAPfF8//cT6EKF0IngJPAuF/vWPNhlg4Mwo5b2WC5XhROHt7Kv99Jjpo+Onrp9VwxB63aF6X9I
1FQ0+1ZPJXOvKamd4JJYRe3n61937Wey3aixQpkCnLiELNtOZOJ6OOHlIDvJwPVsd09yXSSHspPl
YCerVYuyqtoV6imeJDV8W05DGB+HoCx9V5WnatgDJlTIs/LKbunNaULdQPxqc6g4O8lQWEx4TFx7
c197CS9mm6s08FXMWQojqN+BKigRlg3bwnG7UZiTZ5QjOXPvwHywxoxWpWmn/UGX6CGf8q7sOzcQ
sX07FX73swF1c9DLIRF3lZH+jKtYKlxzSOoPmKxU9o5nTy95GAVLuldLwpf3Y+0E+r4z46x/VwvD
N45Uw0z/EwUe8cnyjdRw5c5qGh7xmR1sFFsW3Qj2EU124KJkV+iJkmIt7mFrStV87Kx01+NRE+/g
DAWdm8myn7hCzoLYLfwKrVEh9HgvRlX+gsWEdl9THfVhbpq5T2MiVq2Nn0XXYfFRwKdB1aGaplPk
ok2yyEArFPs7W8fmUa8LXJaUQlQ3KLUMseeIosp/xmpW+yTDUd7dpVl7k0dotexjQZNibO1H6J3o
Bin9IG6sMh12fS8dmriuP3dyJz6OmvOVko92k+KeTW8/65RwRhdY+6auh3unzYHV5JTTLDV/Fyl6
14CyafPb2s7aoybXMWmKLX8s+vwfGP7g2qz0UxpM5ltMjXF6kbGM20s8LXeGLLKdX4n9KFuzoXX7
VNJuPtTp+LuvzMrtyvz7INdj4qkYwd0JqW58euK6fFLrMPVUq87u6FfwSyRcBfOqJelnu4T/JDUa
jG5f8XvZqpa9b+RZFlCKKuOB/nKD7+AYAD3tuttxGD5MPGGOAbW901QiJwOo5KlB8MGlIiqf0iGe
HvQhpQJm+3lC06cqj+Vg2j8kWuc7iAzhg59FiqfWvvmdUHrbaLWO3oDpnMbif1N3ZjuSG2ebviJq
uC+nZO6Vte99QlR1VQf3NRgM8urnScnGWPI/Mnw2AwhtGC1VZiWZjO97V1McvMZuTrpvx1iJoBSx
liyJSeWRGrWphO299j5NvWVgPAJ+RfC5sjlWFtGCljTrXQ1JTbAHaQGBnOeHrrWfo7Qvb21Qa6Rt
gxUvRg/BiqjPyJvzIgwWZ1I/fkDjsGTVZgEvYRZyNU/eDNV+ivxy+saK2n/Vsk48PW5Dek/2Y6Wr
Owh4ve3DtH7sMvkjtyO9IyHu29F2P26jXpMQo8vR8eLF/D30Zyg+yUGmKkCvkkyKbk6LX6Mcg6/e
dby7yJ3810Gn4TfW8UYmpj+r2JeZceMidNx34zVzh+3W09Fn5zjgJAJCMpsr0xujY2dRW5wEXIft
BU5HzIbgalPoLIhrNK33s5TzUaxDenRa6gj3M1DIjYKzirFVD9Avkdr7am6Pzhj6NEB2zd5WfvZC
ffleNKtzVYh03hIa655EmRkh0XyVu59U1hzhE6vDunSKp76n2ueuVz9VKYaJi9YMH6gJh097dmxu
0Nldd2FuN4+ejAqY58rz45nJpiS7vM0+okYs+ykzEFPInG50bAOvBvR5wmGe03INqnTJATRMAmv9
Yr4jJtQkUNNywrifKgJA/NKdCr5JZTPuSu0HwzEbdb6fCjQpU52/CcNzHkM5pFtDLf0nD9byMLt2
/wMevrrr1TwTO58OsbUUSJP8nLCLOqfQmAfsU18IO9ZL4JfbLERgYa42u6thl/azlysaQQbBs9zX
fGWj0kqPdT+V54W+4msxWBeLiVkmdpZfVx7wSZS50aHBWn/lKPK3czbHPfLAz85cp2fL5o7F+GPr
05z7w07hrUzq2q1OVTrf1bN6l5OrdtoMh2O0wKsnJJSw2NjW/N6uZX4fKbabaC6t+3B2swcxKuNo
q7nZLP7S7Ic6iA5IHocn3XsE8dZB6R4Yau74f/lLYTbFoQwUCXGNMoKjYC1+qoJAfyrDL97kUqU2
MTLgoTUk181CSNbBKiV/6Gyo4iFdhi+rLcc8DoqieZflog6LYVcxH9JySMHEylhWKdu10wzVc7nq
e6cq6lsiJpfPaBWSXVF+1q73HfW0jsedY2RXYJPVIwRMeTPZhfqlyexh9nWK9my4Itoj7soOY7j6
B2ocuHxOORNiSJ1Ek6Scc8/1uH4NeT69uWQNPuALmeECnfCEtF8n2Xr5EDSf408SCjAv1jXl8WBh
0SZorHqri0XizaEmldPDXfbCysQWe5FzsGwj1/FKTHy/JfamebHL0LktvWyNPcLgzg5hHQfLzMqT
nXYflkzVfSN1cfLGTu/Hrgx2vmeUlK76pAfMw5JMzTC+pE2Xnqt5sI9LWCwvOlXyrq/G8naUvNrM
vy22ysnj8rJMD0ovW/KMqr0YrSphAptf87KRN+VARsrex1vh7dJqxMC+lHl/G2pWmXwgOyCuPSG+
TcSHKqbyLSmgc2/8kUVi9mW0NZih+N9op9fqG1mjuq7DptnmQHJ3U6HqJFNhmIx+UcSiX15obya7
vpVp3I7afwMdiGhU5/scl3TmxFOaEjI9moWDo5x4GRYrdS8Gu7z2VJY9WLM9HAvyTVpYrspvEzdS
+THQnvnSs5id09bwSRDj1MvSzM5jXtreV3k9bQcvDw5EKho/h0B957QPHdPcDk9M/IuOfcUfQcoT
DQXrPEDM5MVhXNgDhr5rt+Uoh50eQvup05axxs3kfhmjE53DrJ4ydq1J3eaTTalKBzbfTc9j3Vh7
T5n+UwfEv5Oajp61bO0fQVTvxhB9bJLJ1fpGRMjtv9jNXeqKYc8Qqt/11K03XWpNN7knlpg69vHo
d5eoxb6jwKGpOn1Fyf1yy3beH5Ts0b5C1sU8AZwrDAPimZKZV7VG0Qm/itFduIn23KUuSsKsKoM4
zMurvGLrWrlP9kMxNye3cdSh1sooE9rkBsYO+7vz3fnRUHO1cy/PllDViPZ7HT5hP/aRiyBH38/a
tnZ16LaPfLOrq7UfJHjXUIokZAKP3dRZ4t5Y3e3SesaL9BbzJic06107dXAQfWrlW1DpKFlS7Vqx
KlmEesiSJzNth5demM6bMWue8oFTzN+Q88Gd36wh2qwafszVshUJ3+YPW7mPdUhvdschpAMZPdLx
PPyYVCUeFdm4v+a1Lb9RKGf3eZ6WO18a/iEc0yqM0xFsruxCZSfWmuuj78uOMJvsS/oruGjpEWGR
mnA6OQR6O2TltbxcM9vFfxmrhrOqzLv8UCCsjuktVrGzmP1jm7cjm4XLdKGJMdgXerUSvMUgq47K
xb1tI1Tji1XmXwSP2Vc2/CabO7jxz87M18fUUVQEyTldXmbVGfdZx4C/Mdaa6MEuWry3dS68pMb1
8qgcr3/t23zx+FTCrww3erhBgMITwM1GPO3EFt6RMzOyagN9nRanCm+NvOR3l02mRcIXq9pEEd/6
3aRJYqlV2T6gPydHKjKXLwrP0KHqehnsnZf3wbst5jyITavlT8a/8Nm10oAAICcqUoy4vKQDKCt3
kVFrfcrmoghfPBordlY1RZyYEPh823Ewuqgeu6F2ZxidKOoZWBf+YtBtH92rvFsWhzsUKcihF4rj
PO3tzj+kSKXuuDtKcUajIeZd0SPA3MxkM3o7Gu944AhozsM0yujZyqb6y3Zkd1Ase79EjzaA2aKW
13paxV29WiWE9TQRElKsy8RzJ5ouaJ8P1D01zXVGCVSToJL9wuJFzFPhKEYeEfTvnLzZmcQ082Dm
RSSSQhMPu59MN1025ig5N1CD+fvUyDtOMQcuvohoISOnd3KTUjLfbDh52ve6F4HeWkGTPvtDOKLL
DNe1Sxq7wmegVivg3jf8HvIwUtWXnJ3wuepH40bPAz94anu6moeiNT5Sjq0qYcRsSyxXgXgqtZt+
II7EgrU4Rr0f0kq3SRX24fOcl3OzR9gevDflUNKiazhS7q1oiai0ZSwfEjPPAiyYcoDsf2Ii9H/4
uUF8dR1IM0vMdixvjCkjpH8xvMaLG21n4c6fh/ZBM2wzk2BvqC90AW0Nc48wJe5yOztXrTJuVOsh
7Lsc11WyzPk8n8q0CZ+t3tHefi0jz7oyJiirBNN6VPxonCk781VujJNpGhPdj4pyxn2BjAilEC9D
3lc2DNXVnK2ySPp5Jr5uGlLzJRzL0IonDZ3CY9TgfrUbsG1m995rE0hd/BS4tf0sJs4ryK8csw5e
sGbhGzI0V3QbdpM374Ieq1TczHU2YPKRtPVQXh/cu52V3yyEBGz9CG8RabxmEcVdiTnas/vm2kB4
854NlC5v0il0tsQy+g/tqk/IUf07CGD71NmF8WFnFiyLdFc+sKIqRpScnW/EbTZne4U24NFLB46G
2keWaA1u9NpNhReHrd9TLqKX4WqahPOheXjftFWnftFULly+RkZ7sDNX8sjLBneMi7pm55wGe+72
pS8neYm1L4yY3IuFOIoCpGqnXdU1tJcajbHpMq/+TzWNvxvj/xXzoDeKigIKInESgV3+VfnQl5ka
VWqNcdB3kZHQk7KNcjFIHp2E/EZ1ocO4WtEqcsQW/ocqEMUncq6GhSPajmQSVFLI25ZAZncLDyjq
2LFQ6m9nz8440HI5vU+2rvzEKOf6ylwEoVIyU/MI6aVbN6b2W9qJMvvqNJM7asDHu9HCpjYhTaJl
is7jXso+vcwLpZfkUJb/kYO4YBt/+hDIP/i9DYL7jnBn/y/Sgb7Jg9Zkh0bJVoifdJ7WRBWkY/u9
zIG4563Miel01r3IJgZ+DvQyLv3Vkon0Suu68pfi1qpyl7s2d/V/8Fb+G0gLx4/l6OKuCWG8CBv4
M8Bn9uEsu56pb6z74lmkOLTjgUbUgjuQxqXzLDAMVi4ZBFu5FgTCBhWpKonh9uxmf4/i/ZkdusCL
iFWh3C7kG6j3X/2QorPtrFAXQRPZFpteDVd1NOmt8B25W8viP8VZ/Jn3+uPlqGEBNcS+Cpn8l9/c
bdBX57lZx+nifkhDdy/SH6nSkX708fe/2P/4SgT1XFKg0QAE9p8/41q0RtGKpQY3ibIkp/3l1Nf0
U+JM+EeN1H9FMz21Nf/8lTn6E9v0/xO/ZF9Il//1Tw7n3/ilh7b+aHKuyB9k1YWR+v2/+INesqPf
Lt0EcI7IrohWvXz2f7BLtvkbuQCEWBMmcvGOXvKs/skuhfwVXwVsQVw1fNJc0H+wS67zG4WihPjh
pkZ9dAl5++c7+web83fsEoTUn54NsKG8hwssTOY7Kgrrr7L0sDXYkCFlky4Va38VrOCLm667eCd9
g/aCO4WsllEP/EbUDx2qiuqGpJfCthlh5hSDwEranPWVoaat6bRIo+JANKcVkcxl1fU2EjmlbLMo
spTcMpOnaBuOXvShlyqHmKmE1d8GK5lqZ4JdVuMgi1pXDENiENlTWaWTcY1oxI1E7NRV2569kr0l
4YlmHVTRCR8srr3kKthzNj6YfbtcteHU3FOzM67HfCrdVwg9o9toPFVix/xW37J29eFmYg7qWRYa
q60/PXYjChSk08zpOQ3KgdQTSC9tPpuMr+kNFO3S7fEwN/52yQnnjnsEC0Aywei5TK1Z8+5mderv
7EopfWhCbgZitaMq3S7M9zJZJyoUNqvuh5WF7RL91Fik5SWhERpiV/uzMHZCULi7acZxFtcVC+51
7WjwuzJfocj6cT6b1dzajP9kV5OREeY/pFzlw+LPlR0v1H7Q9a4aZ7cMhR9ua0BWd+cWZZ4R6xFa
S2ySD0jjE2pkVV27dju/dYXf+TzVhyDfVmLIrdibDGeMxTS53/kil5cSx6lIowVlC34hXlb495Ue
2jPDQ8ChL30BMp5b4qup3bLYG6nxUFemt2wqdxw/0iqtoBsEijG+BeeMoeN1ge4OeqQUXiC6E7A4
sopR9cPVbOYkrOb2mj7LJi2OXRdW12h+p/ugtvWOJImnsPfN16os6k/hrFSr5RpAv3aqnxhkmVb6
uqkBYDnbbwOaDDRP1hmjjmVN3pVZ6OJHNQ7cPUGhU5109drxayHx+OVgq+4T8KLgacoWYKAm9zSX
uDH5uIdA2xvA+faxVm1mbodIdXvCrtAK9Gh8+LS4c69XKrbBmdfMFJBUPUKXzjMnY9eDC4Mw2eWc
Q+GKZbv2l8wr05VGnzQssYfBmxwASbuWD+yXIHDYnNvXSfbrzLUu12eXcUQlc27lHjCKKgmDp0zm
ps0N24zZhyaQy0wNT02f518hWV8yKTFvv84ZBakb2TnL0zT6QQUOmPpWPPe9NA5LLj0CLNJBfKFV
zp4HfvlsY6fabvepzqZio+el+9WPogo3dYrWp2FKkrHoRuO+b7wi2BYM/Cz3o1+ZfNCqep+VKseY
2ZRLgRDfuqplMWZxwyT8lba2JEsrK2c7jnLHv7eKUjwzGFBuCGKa7jGqhR+eqqKIYMUxfMllM7Im
ER/5YIbCUFvT6IvbSgSgaGoYms86MwQo58TfxWwWNC13gZrPAtf/U14V7cMwBZOM3WC0jwQn0vbl
KXd8NTj65Tnop+WgWtc1Ygo/o2vmLiZ0so0KvTHraTC3bl8qtBq1b96GRpdGu0KWpYrtZe6mk91f
KsOCyRi/utmYv1tnWKtjI8tI3HldX5eIv80l3Ub0afefK4q+IRk9u/kheA/AOf7krGe2ayNN9GIM
VpI5dfkTqYird8DwyGCm3AiepVZ1kNgsEROeqxZTZq+s8tnyjSXdyHqqX3XkKIjFtQh/Ds3S3IUz
4uW48nohtngwHfi8KYO5MdgFefGUuXyJqu4poNMDAmcOzWpnpHb2yw5002+xaLZvvhByPLF+wiqw
IqXnRrQ63HWetVKJSnhath2X1Ax30i8JCxtHB74vLOYljQGZw2fHpqQrFmi+6CSwVH2TOSXNn5mn
7EOqC7QDwtLFXQ9FRKxTXqX3aWXUQ+I6TX/Xy168+bZsWfpcur4OvKjSycKimx7HzLGXxOOyyQ3O
jiXf9viHso3bp9VHbc5OkAwzz71Nz5fbTboM590umOcU+NvsPL0ht3i8Z7QtRKzS1h82OkOImrgF
acCx1VXGqXPbTl9KwdefBDyHz609ye+1DtfrCidpnYwk2v4YiQqCdWv9NiW11+K9092yis1Qi/Jx
JMNh2gy22w2bNSJ7BdC3Wx7nqfSK/QysWhGKGiD8QexWUKwyqNyL7ahJ652DuBafDKGtL1w1NSSe
aNOvUNGCwjVdcUcNDg/bJOBdPsMOsorl4UIUg14Z7uQcFhlkTGk+iLUJ9TasnaGh58+djkz6drvx
7UU9rIydA30SeL4RgirxiuNX3AbLMLMjL/YFug3HIUxM3a637jhHhJlSIseha83rVyXEfMoDQEdI
49HSCVl/ckqWtZb3zAt2R4OtG7z1jXbeLV8KJ4FQGZc4m6mdjdHUuq8TOccPhkn1IfranNs1UF1w
mC10gXFXeE6/Me1W+LvM8Ks+mSPDzROzccwPM3BhyYhGaaY4bGr/rlkCDqF16t0RvqzqHJB7d7kz
St5OMiCsmTDD2uMLLij7Hno9NHacamYOQJFbzxxdbXny1GRz7g1q3eZZ7iCzG8q0i5t6nMx45ETu
dq0YloyIWWviX6S04w1tC2G64JXGTUQreg3lFHLX1H03LxtskuEviCc4sKxvVyN21gn02TPG6Sc/
I622yIfsd0Go/x3qgNxBRNHRt4gFyTrVusz6JOyyIN2koZc/RqvMUm55rsjWZYgYCGloxqs0XXwH
IiZi3cwWHprxZJnl5+rp4qbXNsG7btu7bHAuV3HTEYp3bzVuu5yIrVF73DGw+wsmZAzR4eJzIOPN
a+OwsC+0g0jLN8tJdb4xsO6dq2mZCIgOQG+TWho8wBd49lePTl+6epAqPLdlZK17rDkryIw01mk3
zvpCuSwjRYfumqM51h2vlJRZAQ45uUuzHtqmC+rE50szbhimvCc/X1sn7jM+fxpgs+gOjCBX26Cb
cvesbcjVLV5Ve9p6gxEu8ewzM6OHVPYnNe6NxYyRhh9jKcQPqSerP+ErxwXU1ZUkuikcjYfKAsfb
ZGHmE0wsl3wis7Vww9ju1XSfZcYgTmuPhOlYQ3iq87CGl6/SYnWbjiOhOFuLC8w55YoCrDYcFiMe
YZkekHA7D5h0yh9zAF4V2+1Y7D2aWYpdV4eExOddy91KgnvJwEEbSwMZHGaMuRQRSO+aiTV0dw7q
Cf+85qpZbh33gkwbZNIFnyRG5xw2uInQlKwR8xE13Noyg7OAPsteGJiLap+aaTOfbTyy0cldjbZ9
oKprnHf5ZM7WsZ+J8d1lhWWlP1HXl9nO01MYPiG7jPqz57CBPsCnOnYiLdjD23/Zh/4HDdmf8Qd2
DEz4lwvjsQOhdP+rOCYtbMPvikFsav762h3KfBORV/jz71/lL0jC7y9DqSneP9YvrAN/NWZHQ9eM
huzLTefqpWHKqPSjFUienYychYOW1e7OPva3IlkcRkRzQK6UBvnw9Psb+a9W4P/rfvunLfhv9Zj/
DyotkTf9yzX5t034ETT1+6+r8OU/+WMVtvzfQOE4Twk2QYTmXkRUf6zClvMbSsrfc6YRp10sQ/9n
FfZ/C1HLXeJ2CLT7I5r0n6uw9xuR6h66RP7h1qK17L9YhaE5/gyTsORe3PzYs7GC8P7QCP8ZJtFj
pfyL+yRBtVi+0ECU/pxoJOK8Xj20F5WDIjsZey8i67nI+gczG9Z572mrl3FkaYz9mTEDoLtTluEE
9KS1FbA9t0MW1HIDuOZ/jqKhFMsIVuOmszJoZ7NKhb2ZurG38UrYALMLWhCRuGSox7UjstNYXGhK
29m7XTTa+yYr82fSJax2yxQgs91c96kTeyoPHwJ/LB5tin0zRmSHSOypNzU/Rvu5j6W9CK/X5pI6
kJPEUkB/tK5kdHYQGJW6nkccuml5O4nRIJLAc0brgJEXiVAZ5dZN2xmBv7EnH0yaVJ76ZGeeIFQ/
gEfi8tkfVqF4KIumqBg3m6g1j73lkgOfin4NUcygCk0WN4vOrkyHs+OHJMVqJGkI+US2JGgvIGNS
e4b70uvYjlTfKMe+9YhalagNKyPkHQelhBdt5FshBKpND/pXHHpOQbXp10K/kdbXPzgNlxLdhUlD
0LKU6o0mFLfejmE0vNXCc98JLPdeAqHnH2Uf9bepnyu2RO0z33mDkxm7Ds0HCfYcpk4XJblCGGW3
Kk6j9dDBDMHIhW0i2/AlEuNVmxUxSX01K30OCWVCmxqADG+1vhvc6iolGy9dBNE67oF30fRozt38
iEor3xIjtOT2jifVR5g196Z1bhWm5XB9XbMSzUC7ypu14HFJ34btGYm064Dxof5EQ/gcwifTjTol
HRiKtzCsL9O15cm9X6+3epogNaNTZlgv1fhddPNdL14qP/92e4nWyXzLpwbqLY/hN28nefmIOWXy
9Ggpw0xm19mn2fjWlxVqC2aKedkPbn/Pgz72Z4SjTtTs+3pJLGqq5+DU6hJf4aRj7du7esB/GqbZ
XpbdeQ0RNNlOSSNV1G+LNMpRv0r7Cfm08+hXa/uzMMejo7nnwlnrTRYQf0RMi/WUqqAiwNraqtkM
HvF9dSohrRMExQBV3SprMd6w5cL69tMvuxyu/bC488Kwu2o8ZClg8PPTuITJEJS7KZ1OmVDDTaCQ
KosgFqo/yug82PmGcfjBtc0tKaSbFbojsj7MhWagEAPxxnKpbDdfUWZvrXQBe3C39cCFDJjZ07sF
9cjK+ks1FeOjLR/9Gmh6upQTQ8ybbSzXH76r7tNVPjoBvGPhJ7h0uEOcDWzlZi5uKt/bUZqcmIG4
HaEoeE5uXORapex3eehfhRn6XOYEdKtXIp+IEQdUKLwzyptNNGZJZTYHzymnrct7Yec4tLJ9nIzn
rPppT+mVg6NULG+2X6xx1P8M2DjM/CpPqx1IXhLpA9jNz8xnTBIZqk9pNIhP1XvmIlkC2gmyxzmy
nnrdtHuEQZ+GEX1wq10pkhPsNlMx/v56Y5T3MxqxJB/6p6CvVGLC0wPoO0kQdve1xl/qN5T5+jMP
qubNl/KsqKpj8oySUhe7Wnb2EeaVyIB1jxJGb3SebovRu2UN3vvp/O1NS4YpZ7Lt+3ygoNh2FrKe
RXmXu+Gl8Odcqex6NZ10n3plteF2rHfgJeWVriayb/jRc6/eA0AJhlx1vRT+jbOWrwCj+xZnbEL4
+34sp6O3ho8k3yaK0YlM13hdb808P9H4umsrI2ld7l4a5G5wz3xGWRiP1jpBweVeHjt91ZBAp5Zo
1wf+qVSDv1tTvq7jGzv6j77Wh6Cpi8eGGB50yhu3du67IL8167N3MR+V4b5T1ZNugxu2Q9dDjsJi
lHT98BgU6sE25qMbyq013hkLNEEuHubLjNqXp0Z+KNVwBo3T8Ijr51rw0DeEeFmc4cGeT9GMUmsA
TuiYjWod1yl8r9zruXRQHsz6SqznAAZ6MGoYvyK/hVE9YyU6V95ycF2+jTNCyx5RgI5b3zh7RIJH
wMD2gQXzPGfkfJZtnSdjU8cu0khifEG4Chls28Bcy3ih/hZcCEoc8rwjwq5beKigZsWv5OwmO/01
au9YhOUhn4P0qmmi4aP2/HJjqvAQdADEymcANhCFlkqBh9FXk/XEmcWrJzAtlT57+UwsM6yl7M4S
+Z+HSI9zdZW34FznMf05VOYZoU0SNu1OqnpLRkTiFURTTDUhWzY08PTZ597ZXPw7toTYdtadO+ud
11U8eT9X+xitzW2gAYNEvI53Zm2jAbhyIel9Z9xYqAaitkZNTPtR9uGskrAJA3qadXi8LVO2hgrg
cTHnDzwQZzdw39YRMnid3lCcXk0LGbqOuyKDc9H15js4QZ6tetgFNcN7s52E/0R3jf0aztZF73o2
GuoYy+4WrIqHbevUz9PgvYfrADTt/ySRHXhBfq7DtJtHo/1EHrYZgxeFRH/vITkM2XmpLUFPu7B5
VMDr6dC+sQFd6hDMu4Uww82y3kXWsWb3Qx7Fl6zdGKAy0kRniu/NqVeegvkHUp0PCvK44OPtGtrX
ttSHnoe5ZbF4St8F6BVnERkA7nN0EIGJwDFCMJy/DUbA9SrPYu6te6Pixy8vpinhozVK7huydTGx
9R4SY7nzhghjvHuB1j2+qV4Zq7U6LM4bIYnh1bCio5m9a3zNvzyOtdJay43ubUjuPPGW+dBeztKS
VSa8tYZXt65jzscX7HcnQVPXGi7RvUzvQhG86qI89kjE6rSKtf4MrRyTRKuverPbFt6UGCLb905+
QoPxVExdEROzkNRrsZtc1mMGvz5emnk7FOYrjh5MVt0mL7rDMIw3k7Ti3OCb1MojrRTc0Y63c6Lp
S9Cok3hefo1r4DR3JUEgmd8DQkOcLNaT5/d8N9N5OToXYyD0yVk4qGUDzgP253U4MG5lNwW/m29u
wCD3k6XMO1jupHCmOLe2a/HVpnDUZKVtxEXEViBHlvqj9v24UhcXyCO+uB0G4aQvfzgFZR9h896h
KlXR8hCSNewsPxyZx/mKdG1V93gIt4XbYsx89xrFvGbHyBegSSCWEV0ACBFBlpjhwfesr8kXB5sH
fKks9BgMtMSA5Cxh6HKS0A6RBjsIfZqdV1tbCz6iMPRdhO2SQNrEKbNYIvtd3fbFb5u4yN/X7jUr
xgVsOK9vcwM0DDx99l3s7uALCPWqCkiMFfhmrqcgTJQrbS6ZfwozZNRuPYpDbvfHwjbJWecXXa7y
EKV17z3Otpm+eh3ncVYcmEqA5i0mUiTevrHN1mUrWAjccaG3Su068aVsd4OKB6kjqU6s+ZfDVTu4
8nkjem23Tapi0/e5PSVnnbk+Qw+iDRXuLhzuZ+bu+7xY/I3KVdyvHXXDUFSx7J3rrrRfVP+NgnS/
tLfKvKL8eYvnfhPROT4X7q7qPkOtMWOeA/VBhcgSYdoZPW4va19jdGm+U08dy/p27LKTJ9urkSSU
N/Kn9iN9ExU52bg76emuUx76NvYY97GKGLakOPpy3FvVPH1D2PPckRDh1MS3Hgs0gksvFq3YOoIN
o2SfQYh7EWVVb05vMQM3d3kxxw0RTi8oT2k7McMksovNwFuIMzDcTWNNLWndziPwHZPTpin7w4yX
ttZGkvW8P4KrPoJx7xlRnBdJoxfUwsHXCFS7GOaTB6AfrVRngRJJTvGq41kowRyB6+I1GD9z0Fxt
O18IJOf7BhzeQRu0pC7MX3pyg283XH70w8lZmMlLM67VFelf1wuxsvkyefeNxsGzXsGsfNOFE4+t
sdEDotmUUaiJWCFMmy8536A0XQ/YmZPA7Lc9PonLvGOj67nIWafM3s3ULuaaC+XVx0x/zpU+VIVz
XWTDPugiNPreXg3fwmy2HiFvfvoTAOxWYpkQGLSKyk0owE1E21yJoNr5IKdFhp5NPYzBoa4feK9R
zJic1Jn34nPosKve21HNemYlrd1ck1EeT2FwcMX/Zu9MluQ2tmz7RbiG3oFpIBBd9g0pkhNYUiTR
O3o44F9fC6xr9pSZKqXdV9OSJjJ1gUAA7sfP2Xvt8qDnX07OocJen/vBv5lT8zpgsbxFrn+kY7Of
VH9vFU1U1AXGCKeIq8xxAGQZD6ufvViTsevorO+93irtTUw40oTGqxCiZdKJ8eTQ82uFd40m9tuy
zvUpLcRpgc1yLv2UKA5t3IViovShyWgVXyrxWAUzuXpmBNJiLwyj25le1b8wg9thBL6XKV3G8mIV
/T28MhHPWjjgHyB0XWTV74NU3uBbQq00pZHlr5zE+186tXYGHXDcBbW3FjtCsm4Tyh857IE/5s7m
XO+KG0zUESPVuKNffJyzTWRpC2tXTOpbFrCe27I/aUrFmmNxar4wR2QZcCpGfrY/MWmi/HHks82b
XnP+WHsLGaBlBjtYA5cK6QiRiOG13fMOjnl+yr1pOIUedPreQyK+FklHNCIvcMAhNXIXiyTbvjpg
lqG9Ha4/RImOm3i+/kKffbzC0+JEFcqNn4RZ92TqGNeM2P8EI3dkwOLx8y/HUDlZ7AfZuu86KLjO
lqGEXWuNUHBjwOyWayPoYtFX8jjT69xcGxOgak+bZ3cK9+UQ3Exu/4dc11NdStpkpHroLkvZ5YyI
IIqXOp2PoiP5fbW6MGbGFa0FzWjZx2NalPedU5BVaFOtq50QJ3wOe9n7xzW4HvHj7YQ/RZAZHl1p
+ue8fWgHLBStHzN62YXN2V+nXzo/b7/ddNBBy/+kcHMKGLsvVo0EwF8+ZyHBEMRrBsPXvMMFscun
ZPyV2G5in5DCofEGudcnB+imAWq2Uk8BQ8zW9PHoTwbVF+4R3J4Kjiyx8qt7NzU1Z6nKBtayLxHR
7+usasJbcxqRirKKLTeTHUz5uaZm/ZIk1pKeUm9JzKPf+FYejV3X3s310hr7RlfWdSI7dh8CtHHT
K8tqjXixVnEPV4hzAcx4buiGQPiiNCeLYz96BvLJJmAeUKC/yyMw1v1W+U1ICwefaAXYjoF9L+mg
cTmGKE2+Zjn9+L8O5bj+Vt5s/uX/WavzNL9U3196btdfxDrbf/LfHUrH+ZeH9Mve0m5M7M5b7/Lf
HUrzXzDtTHqEED+QKgh8fP8W6wTmv5AquETDAb3bepRYuP/doRTuv9DoYPtlVLk5y/83VnBwQ1A/
MBBaeMo3WPNvf+df4ksMnmhdDqZF/uqgYGwEvCTCQPW4axbo+tcWi0BwmIZNKN7kZjVeG3NtiT/+
csP+ppn/Owv6/6kJ//sykB3hlXdp4mINfN0llZR0A4IQLgMPIPL9ZXHDc0MDJNnhN0m+5VojUgfJ
XX2ZOt/m5NMjnI4LH6HqaWq75A6MmXDPScqti9wsHS4+Nj/ymtZuZg0VrkzvP7hmOsvtX6+Z7rCH
P92yA67bg//w+pqLgkGs9BsnRiihEcLI9ZgnYrxtGAtfwVCh2CyT7HEYR04bCEHPtUl9XnSudZXO
aIx6Fm+xE1kSfITMfQeI2C6NazMdk6QPSEPbpf/lV6XBzM02LAfgMwnxYvWXXbimRbxkznwYRv2A
5d85y8GGMGNY1inXXk+Y6tR9RD177VDfGHJcCCQ7MohQJb6jQZcUbKzyv+d1oYGjqE7kz7U3qnuv
M9QhQW+EJF7jxsRy+ZE7/rUL9t+fjRUMvQeZre/ofX2SaytIBL+P72hzR15r6rLUF+ahnIMFvx0p
C9Wu6aZp/8GTsYks3zwZwDlIFHaR6fmADl7ffjomgMWDFrV0mjpxbSxhR3vRDjBtFTB5R1X3Z1MG
ateryX1U00rpMy31gyiT8EOL/vZhry8GCi06PNqXMJqgBby+GF8HvachqsZ2a4zwWoRRIBOwnC7d
NWYj7H06yqa49IWNd0D7S/XSWtpyIr/t0g8ko+9ec1Ytmp4278yWPIZK8PW1KBfjS1IOYRx07sq5
aR66g3DD5CadSlTQyq+SrzkwjShVbXWb40P4NGPLfWY2eqh8Im539ry2X3t3Ma6XIvf2VIw4K6DQ
frAgvX9uf6+LjJU8E4iW++YXxI7JiMBUGMPWbOKQwrgo6vyFPhAZSDYCtFsoqO4Tkt6PAknfv7sM
jDaKLPfJJRDpbf5502lEGt2QHwKNbZnx4ppFzRTSv1ZGa37N68H+w5oq/asMs+W0NEF2tbhLfigD
MX4wY/2dyPrq2eEKAvrMBBXhW0VQ/fr3moq0MJc1XQ6owOjZl93i86o2LGvXo1PpR4l4cb3YrNB3
esX+fg5RhE87HFnYCcfA0g8AKpz8Csu+Nf9BqsK+kamHmxxxUYsJdurng2Ou1jVGVWRsjV0v43GQ
DboyV1QVjdx1YUj2wev57o2gE8Yew9vJ4NjB8Pv6WxUVON3cKqEQeON4mic1nSxJ60tlKt/PXeMc
nNJZm520iz8XzO+ngDncR2v0a104qxMXAegFgoDFzsRfvL4IlmSI6s0yHWy/XfRuGDusirNZWDfh
KD7JzW78z1/7b35MNldcCzBDmHsCbX39ic7UL621hkSwuqv6ajoNkHzams+2Wclg3+WAJiCpLNed
btrrEKXhZfU0J317FA8kNv7AoFt9njVNJEAnxeeWSLsY4+xVZq10/cnNqk8eHYF5h+eicaPcoCD1
KTc/Gsm/ptdsd47vgfuAqoqF5B11gamYS6MrmQ/jACpy37vmGPvNNGB3Tbsrgqm8UxIi+8mNtD21
OqVJWTfiSQ3tw+r27SHMoDRg6/UfXbY9zsqe2kSXwV1SOvO+ZQX9YD+wtzv7+jXCK8Gat619PuTs
t69RSAwG6SLqEHR9/suxq4LuqpqYr1Xrw+bxPNm8MOfJs+tHYag/Q9lw5kPwsR9wexEZWqzGNYB4
FPKBP97ZDfFKI8NByKWJXv/QDTpFlynsXbGMn0RqlDB0khvDKci3IXq3wsI0z7cLDcz7f36m3j/E
22tksUSwz9r8IK8fKXvEiFVIaz4kk7leD6Ux4dWdmzsqufWcOG7xwTP8/vPIoKOOw05CpiIhaq8/
D1Gr4xWJtxzsZZFfnNH4QdGRD/uuV9/NNB//M/PG9qhRjAYkaLAPQI1133xe384ww8oJxQuS7E9Y
z8ufhl7EFfLinMli532w4L5Bvvz+QEaUlExwFQE0vbVviLKQQWqm66HtGy+aHJEy+W3qJ8xuZNis
s7g1MvadbkK76iqBGnmaJI1rJuPW/STG9Jl2LmajcfFP//xTv3/rNvYUNgES6xxoL29KSvw0oTHk
yXIIK6c8JmtofSYzBkVM5U+3yxiEMY1f6+fIHGTn2PIj09XffTzRTVRyvP28+28Wr6arkdsNDRHA
Zrl8Mo3W+uaF1tFwIRTH40Cgz2KMP2hjt5esMMQHX/5drhAPAhU+ZxOiLTdvzZsHgUQYucW3q8PQ
ULPsgin0nnu37aKqWyHiF3p4DmeMvSPgxpyZAvRGMd85qxeUURE4NGimNjF2flHh/Jtk+uk//HE2
ZiSGZYC4FLr88fq98KspJzq0cw4+pcCpx0lx16QNTXO7674oz/kzQNDxmPFWHWQ1mE///OnvSxa0
MvzJngqJCOTom2opH5AkOiEd94JOi/FoNFPzSRF1q26LgbcKjwZ9jihlYgrXthxA5eQ49U+Whexk
txTD+B+X/lzQFqGGOc93+FZvLigFmmTSfHJZJ2Dv7OYROlZiNjhmcdSh1BivJ0P+26X0ioX3P1PV
eHf5UN4RCn5ioTdR0usfAXFwgnLacg9lOjCoK8LZ+jV6nj6utS+O7qzqP0UordMYFPy9xrDbjwqb
7Sl8tc/AYnZAESEXdTdF1JvHYMmUb2ez7x9GLOuwCEati6iE0iPP0Ie6S9+YRX1Gothl+5J/5Toz
5kbdO3hrBqKnOrk9vEn9UXr4G9zb7zsTYhYkiGjjJQVvswpyfyV/wZ6Y2INHoBuI2c6LaOBK3GLm
rLOYCI0GPTY3Ru5l49cO9tiBdEoaw/4Z7zdydBjIwXoKGQCGB+LbOD04aErEvtWZ95TnqmA6nU86
OQ7KpkVPKsbyYbj2ay3X9j2wutH7CFhaApTub+5v38AMb62RfkiJgAoQQ7AiMCk6Wg7ZnOH0TmQK
/TFzBiy8SQh3t2mkMCOII14Zr3hfxqPK0+HOkvyXUYsCrd0768oo7p/fyHerJTUG0AlOnzyJOLve
LNai8ceNFyEOBs2ffVmt3nmczD86uwpv7HytTkFnrd890rhW384P//zh7zbp7cOpMAn9ouvlvwVZ
u32WJWWeiwOdZOMRBN187xNBxQCVwwN91e4Dt+fv8un1Y49ibwN1u56NB0q8edtpMAy+lTnikAkJ
U8ZwlmPFmZfcHte8ThzDbeLE9dSJPRVPQRqacbmQewbymnmhMda3jRbl3ku3aPIayHa95p0RS1I9
dnWqgy8Z0vidWgfqKxwuH/hDf8Pm3lw9Wz0dZWiMbPxvN9aMkYFhTjmEKp7wW6cPw2dLOijAUiv9
XC+ceSvgEZCwUJlfQ01I4Pmt4x4UFbAGkBLzgRjZVH5Qs/4Oz3x9WQ6bHn/AFbTh+22/8l9aSD0t
EwIWECzg5qkYebDvYWyjDf4p992k+WNxM7M5M0pu4VrDTmpiVAP+9agdcRkBsc07wzBIFx2mooeq
ZacJokJjVVeqC2fETT2C5+sWh93/z4UDF/6dCIYF8i0UkSfBlv5sMMQJFnSTXVgjdSgnP7yXwk++
yrFDBZFYFeEsTLIDK0bArL5Ng8wBINAhnVDVzyDN8oFO/s4QqTgRkt5sKQFbxT3g+3rIhGuYH134
+9Wb3combESwuMCTe7N/qHYkscayNEkWJrGTqWONL2RfYZN20gdpLVuiTGB8c3vMUqmdDc9BUxXo
yBZ5W4y82P/8Fm9t6TebCW1hE3A6mA0Ys78PNX95AEZn5tRBzX/wBVD4FJgHgtElvzS+N9wQrM1c
ZsjEJWhUeGmQV91WFnkc/MVZ2Gv6AWfwfQHmOay4vkl0IXeIbN7Xj+NaNQU61oUKJ2+OFdryMjLr
Vj0ijEm2NoR95aRlf8D1jurJ76dPS7lUewbrc6zxlBDJRl5A4zrI04a5+qBs/5sViBNQwFgOsznZ
JL83wL/cq01lKnqz04c+mQ33pqF9vQt9yKT3BqNePGAOJIo/jNUYjx6aK/MQGKuzfMvx/eSMIWuj
OWSLaKwb+mf0khMPC+Ue44G5ggDQWX3RtnSw0IpuG517SdYcKp1TZuacWj661X/zwxOBvVWTNEdY
AN7c6qBFwlWgqzigmWKamdkkG6V+cFiK1GC07w36xrGpI9ScPhvck3unL/yTw0ztiLDzo9yXd7Rw
roIlHR6vCXaBr/Om8vf59bKJk8EhQ4J6htclb+XIr7G3PFPv3NGx4nF1BkbpthsnGIfoKA3mfVAv
8pB1s3kaR9Vhv2et4GSShpiFsw3+XzJBjXReKyZ3zmQ8C2/e5IVZ8a2zO+w5xfg9b5bia1UL//MH
75bz7t3iCAsVgH1rCwh4e5zoC6LOyt4PDzYv2F1mlc6Nj4n0EMqqfJkFtIa07NrYNvOVwUYS/sxT
9Z0fot3rYc0eR8KiP6gY/mYboidGs54VbuuMve1RFHCI7ZJ5C2KBqb/u/aG9znled7SV9d5GF3v0
q2r6ErIr3bIurEihZm+HzdCPNV/lTpvS/eCa3rVN6FgDFaXzSOCMxw/0+p2f8QAupiWSA4NW/4+1
qHMYUWSKUdPPcWY0xid3+BiW/r7Io+XLs8ZcbHOKetvr8Zd3GUMdPixCwHl4Uih1eW6fRlmJYzHU
y9HK6voq5CK+5H1RXLWD6f9STvmCD1EXO1+CkigB7t0YVcjs23bklWcP/q0BnW5XkgmBcRXZ4rGp
ZwsnjlGdNfgzCH528cxGcw2PrBcf3EXrd9Pgr1u5y8+6vciCZgZpYW+77mUFE5Ut0YyHvEPy5iwa
LuuIu+a5CO112YPEQf88MpFI9yzCCDqdyQ7PSz0ODjIujpy7CuWw3unaUe1niZEu3duSeXq8DLNp
366mY6idac7gqhaLGM6ZccRRy7UfohlvZspU3H8mn2r9kuDTYPQiy8/NgpQ5nbI56lpPSpDl1tjG
U1hRvRfEZYHv5zWBO0R9PFG7ueq+nKyS/nMm8D37mbt88yTQxB0MQIuuZplUF4I4UxXPzWzhzqyR
Y6IzM/TetRYjREbgNZtg2K2qc+Ka6lbY1eYfwKr0wK3Lnago+vJnP+VOAc1pmTi5zmk6X81UOcnJ
Rr8LScgeh4EvaEzlmQqhfKCR0/8CNaZIluXL7Wu1okFiPKCCqLMqJNzN0N262VxsgSND40Tw24aF
0Lxw02gJrwMTilKds4KzGldIETo0Ai52XZha4Me0oZDRNokZymiC5HRLwBzanQS/b38avG4+D5WG
7OYEBeq/BKtybGLUuMMgaZgXq2HGFpe6ynwiJIMOBEFXm8lRjWNrHZ1yqB65eSyHPdRHvSWNmxFv
42Zwb3zxo+5QF390OnljqmKcso1Lzc26xXgQy8ybtmHb+b3MWNLj2sqtS2GW8mCInvfF6shY0zAZ
dutStQeLTfziNk555vxonT9YhLdD0KvXgiVla7Ztg2+Oze6best0e402UkNTKNrxXJVJepGFZ8ZV
kN+mk5JnJ/WfcPjldFNTsC1L751WEULbKcAxpuPq0wfKh5//fFlvT098ba6KGifwfWYTb5Pm247V
v9Mp7J61Vj+rcsG2OIn+fp7S6ouHA/Twz5/3rnZhheOkxgaL9NzkU7fb9Jf1ri2Bmvr9LOIgXMJr
8BvlpTez6ivMQjvKvY53I3XlrZ4I9Rt0ncOLzebtmGXBZ/RLCxLBXGT6s7/29aOHMu/JqzEJRq3w
b3C9s0Z0pRYotfE8uSb5uB+tb673/pfksAn2hKqZrYI98/VXQMLrtVDXk7i1Ju3HjSv64NxVnV9F
ARx/gElrll0SxOHD0awc/dTx/JGYOmkzPCjPUjewaxF7lwqF5d6aOdRCEcmbr0hSFR5u9NJjJksn
suRgvqRlSd09S5TSuy7oZUOkVzt+7qV7ZSTAnI6JUF526YYBo3ReNtnykNWbCgrbt9/sdCvkl8zX
ioVvHADP0rwD8JWCzIPWqNJxiBtYElU8T3Ojz2lQyfE+xJsLtLIOvMt2vg73ttlbXiz7tEGSqef6
e9sWeXvA3FnqOOEk8V1MnaxOCwGw5d4PewrHyu3xHPm5pd1LoRMbjF3Qr9e6pDW2L1N+L5p2/Q8W
iGp8pgnTfyc2xOeXnPBSHdj6rPoitZT4bmfGenus4N5tFTjIawMzR5QBfV+9uOZa2wd3KUiuaej7
qePkbwMmlC4yPTMWA2fsM7Z144q0ByIku7DC7oD/ErXTQiL1bq7yQJ2sNq/kRVShu94UfT2Ra6t0
e1SmSm5sm6V9NVu93Wv7MWlCCqIVsjIS7qRy/2QBCu49L5zaaCzyeu8sgCaYNxb4iMzaOdEX655c
Z5TGKWlIdY6cwiu9nUej9k4Z9WbW90ooE1NousUe5Z/9NciN8H4o0i1MDeArzp1So+5KMPU/S0T5
KkbICiO5GbHYk3s/3yxSjX2UO3zHRvly2FjRXrFLGmH0MQwaHzw7jnX7wD/Fa+1lNIZ3sHs1Ccc9
dFLqfEEMcLDJ5aw+lU8oSKGl6QWixDMaw2m4F6KR8xHloeqBU2bGj7Lg7HpOPfbMeNWD68eY7bpP
RgqV6UACsMRuUts9PjhjrBaMJS5dMoSF/RWe9LWJq9XFtuPaZYZAohlCMMQ5McHdPRpNcNZOvspP
YUF36XoJuAl7geAVooBZTMeagz6Q+R4/ybEtCjWT7VVa/MOynHq6elAHDoWRB8Wh0W31KNlm570j
83XvAWuU94MF+gHq32SQl7vAd8YKwaNrq0mkN6Rs29gF9JI/knuRu+grg2S5tgdHt0+Gbv0tlXkw
1RnsDEJSW6vVOC7Sw0nhBhN+ftAadXGtVxKAYl5w0Iaj0y7VUdtllR0tnww0RUO//llizsiBWJiZ
e6nb2WeYwr/fnSAXhoAJcgMFpZ13Fko8Op1ubARtOUWKhqy+49FDvF8rd8U/llX9IQW+DfY26BFS
DVbQnoBzdCzqnFo45Knwm7LdwY9qK8GjBsr7mh8SbSd3bDlPpYEiMwny8AlkqCXuWVDmFTk18kGg
itsoRjEFfa4UNNkKK/qwT9NJlNFssW/etOSB4pxJKWWRg/YJNrQVZka0kh3pgqEc2go+TGWBh3PX
8AkygWtdZL16T+OQqx9ePzUsb81ch1HowAA/2Kqqs1OduEzZ4J04ww7uUP/VtYnbiDAZQfqYh9aS
O8Oq8D+wnSLmHc3QUmfTLqYpVqrPP5eQ6X8qYTqf3bKXXeQZHkZ6SDupd4XXqd7A1SrwCJKVkpJ5
mgcZuVA54XGKuvieNKYakbs3w2dACcBmEW9gai8XiO77OTXc4FjhAs9iq0rH8j7jiRmjCTzi+CAy
vugBsQsV42KDGIgLseDBCMvqzwKKQx2PIYp0pA6edh9MAEsX5SZUfJWrLcW0bRM6Z26RfTPqEhWP
PeWsExsFsoFDYPVj3Hk+KUNDKsD3VBOvOp1sFe7TeQTb7VXB+EBM8/hJD30yQicqx+ImJB6ujUf6
BYDbncH9xd315FXNAQvtJkXSZ2N1gfqgs9LXSg3DT8fpB9rNeg6q2BHjaJ5JQ0GLrAEk+o+pFxrJ
HvwRyaTLwqt/XKiI57iolhQzT1vDXGRq55zx4S1noyiq6VxOXQNghKjAneOP9XqzYCiZeChxSx0q
w0Lgm8KjKPedGCnSAnPAFAgoT8eEMuDx7OcMXSk9pBH4OmFzoKE8gu/K0uhwRYwmVqIknQJz78qA
BzgbUvfi9HYtLwbVaeSFNQyakajP8bjagFR3fmvaz6VohvwJ9Chb+VSpsL+gziYMVVKbUrGN03ML
c+aK8XP6sJa8o0CxCuu+zGr/yzyKZjkSVo93dW2G5Uk4QwZgpsaAdTeWWuFa0YLg6HJwWWIzVLPY
YDtg1czzsIvtx7LPqP2AxiOJInIStzY86wuWxlqxR+f2H9k0wQxyQCc4VzwHJA80XjU+qlkkOgKj
q4IdKryqZ9FfMGhYi9MGD8wOloZglDb8mRXB5me1O1qU+MfbAWMXTAvyCCz+L1gb2vMye8uVnmc1
7YNt9dr1OmUXHKkIMEateIpBhOQ038KJ3veqkNTtS9Wt6aEgER5HGn/LOVWzO4e7sC+sS2/LDgOJ
yqrPawuF/ErR917PfSAqTC42SXd7RWl6yceKWieoXOmdE1+j/jA2o1k4STTsqIfN2xJxIR6b2oH/
klNiXa0Cqj11oCCpXlcgxokc8K0rjH2a0WdK4uo15C1ms7rCPdYCmKFBttBgvsA4ZiOUTEKoCnIa
Xs6g/UdkR+Mc+V5lhs91lSnztmZsll1N6eR/R7sWtoy87ZFEWqhNYKW6tK/xH3bjSza62Hu8yeHT
OOVr/JmQ2+N5DuFdBY0mXs/Vahgjx9FbXjm8tkcMM3qMQXYuP6ZFmC/Cqh5S3hauq5ssfDeGpsE0
kQ1zBPVQTjuzMZ2HZNU23i263Ej6mEBZN0Zh4tn009K4saVBv1yEAE35jNCsT5Cfaij2boM5IQ8q
sa+7GbpRsgbBZYT6ZJC4V3FvTKtOP+V0X3f0N8vppNwhS2/w+CM5sOlq1ZHVNsCbixFVy5mezHJu
ANKMj3qRZHgK3bk/BUxk60DNZ5gP2uhFE/G++8mhdrLxAVTouMZQtXhSKSmojqTOKIeHISk2/bpO
G2wzI+Bt3cJEQqZaS/IyLWs+SVOK+cCq4Q9xD9hgjUQIPCQSOEWDE26yII02X/xD1znwgLh+4Hue
6qaoYyHHx60U7XViN4lx9trAPYMMxnoImJ6swTAAITb1gR5faHyaNw14dgOaUGNWkHhx79+ntT8l
R7P1M8aaloPXZvCsGlp1m0uO1ZkRHvLGWDQhovlIA2IYMu+YtK5fxwZj0eLMFyS+p5kK+4wALdE3
WNBVdofh0uuR9VmGeSxX2/pF08lRl6WtTCNyTQT4c+XWdizGhQFlPYBScnNzJMCG8KeadzR3XkpO
HbCXDTQE+3GpdH+rDDgBUdO6aXdyh7LHTdVZotnzsje4WOEt1+mECa6Gbp/5WfWSWrX4VIWBxIrs
TwB0bJd4J+JYBtZ05mhDihF0EV/By6TBfdvKoj+0Sck6FLRFNp/yDlfcF5NRGbEiSmZ341Tb3RUr
OH0YDG3LrQrqsLw4ym1RtzEixGu0dKo4lJhdvF2Y6kldFy4v6jVm04FauHXz6kzENs5pm0nDfdZB
S8Bg0Ad4gUD2MdcGOqOusxAc0lWXA8pGDo2+6dgMk0+BMeTGHoAia2ruOPUjjzyKlhxJLJortxIc
wvLObQ5Ws1ZXls1Bcz97qy9iV7SQZ6yEQwR7MISXVJlzQvfFCV5GskC8OFnN5keR4GahaKzbcyKt
Lt1XBS30k2mW3mPndHZzylwEYzEHlgTyhMxqrOidmeqNpOtsRAzFlSykXKhorQv93STPkHNInqUX
9Kawepe24BYaHVs21r+AnBIUTh02S2kYGGiaIFbWioG7HNPuZ+rODL6WylDObWH4zimxdf3dIRrL
jxcFn/2wBVBmkTTq7ufSU7+dm7yamqOXScFBv9t4H6pp8jY2jCStIT/gr9vBn5qaQyDgA7hDN7jR
XCaQh2o56ulS6k0X69Vu/7y9DYRa1TjaokKl7Wfmld0TCY9Wvvd0WxDrVizKYW0OFhMfEEexnRnk
xYCNxQUEWAzOeBybJQeLm6EMxHyS/lJlD2q/mzowfMIhs3asBHZA021JejeKUCms6dUGGAhQgPis
XPa+Ehytrnmfp/tUyQCqW21KYB5DSbBLTvTcFWvv+KA4SvgxdE7vRyeVZaSkjDjmEwDZ+iofU3mi
zy0j6hOrYQDpmMC8sRnd5guV966u+uWQNoUKnsMRrd8+0C3zigEWix3T0SeI0F/WQcbDYCX9MTfa
tIqnwNXPczq185mJUnJdt37vR4VtkcmTIYMdDpbVcZ7t07wKYr+YxLzLQy2KQ57yPIDPktnLJNoO
l6nV9+F+sflvnNLmS9ciyJCZBLb7I5+MHEBYPUNISdvlib5d9th3jfknT0VJogoVktyRV9XqM6X8
mN2mLURlPI3w0QcrG07uKipnt/oG9YEAU7DuXaGG5SGhtjD3tg3BO0rrrG4iz+os+4jlARNkSQEn
rjMt7eAahgqX06wDzujcDukZ9KR0yMi3FSxmrMZiuHNqP2wjtoNipvLAsbhfaNs9umi6lr0mmpl1
Iu+SzgADYCf1PVVQeS3dwJiuM4jup5A6zr5xVqCIVM91mN9D8hrtPYD0ednZua0eOzOnYeC46bAe
G7YW8YkpD14v4F4lxozUCEesn0vn3LXl6uG3nyCumQZIjxNvTPjVQQcaA5EK2QQoWvQ5tEuPDjo8
QJgnCTE0nzIyl3ahXaUtJWYtLlm49gDsuyZ1I2hhZhJTXlvNxc36XEDd1CHLE4O8E1h5HdAWpguE
I292b4eGYJ6oyFEmRU3haHVwhzCDwJ2ZL2oUgRFNVDoXlEemIhuqwVNJ0yG/3tpSUA7Aaa4EJNmV
/xjC8IoJOlWoVVqbVd8T7TBeeWYyN0fdOv4dNRbpzG5mqatEYLiO3WayqkMmq63ri4rSF3hfZiUi
nZJlt0Pul/dsh2UwYeak9Qyir1i78tyuZVhdeW1o0iYP5UTDOU+SB9KwjOCwMdDOvRL9uC+SZP6W
afoLh46B/7qfmAR0d1kTVs1z2E1GeOtUIsQ/Rh1Hrx39NbtkoL72oWSzosaiapDMfPcSnyTnmrSa
wa61IgERaVAwn/tCJvZZrC5uRmOVbCmdNWTdadHbkmlUXSOpPjgvn4Ny8vpsB9nE/AyWg1SXUVH5
wF9pW31oi9JSOyJjkhdyF1gGl5rjFCMHhPd7I0iKJ/YY3z8xeranE0+VOeFeoWt2ZXi5Y95xk8X3
zJB+EvlJUpB/1bULvPFlw3jUWlt/1hZN+agyV3znSZvkWSw9uchTUeXeUZSNU5z1orYz4jBWl8KV
AFIt5ibkgmhr+ZIr8BfR0ixAe2GuoxwIMx7WCPxSGClJ82BPCjEG11xghdR+lhOB4vCVd8vQsTQ0
HsAWHPWBkx16NHJsTbDTxttx0oje0dVg0rcbIwc+MCsM/kEWdGfRcxq+k5VZfl6asnhx5hLaqt0V
GVZ46LxzVAnT787zkIPqywaVfWE0Ba7P8Wc+PgzWZy2rlLkCh+7lwkFnYoDXTEkslwZ3Lo2q7EJA
CBF7OakIViQ7HLc7QQJQhnW1KG5w6iRXhehFe23WPef2pJtb9+Kxb3zFu4mXv82U+z2k4ZfGdUG0
z43r0BQ52G2erlEGsJ7usS5x9q90J5erMFxc/dASnDEdhMSmEg005L+oWhT9FQ8miBDL8Gfx1Rn6
+ou1ZgwkJa+oi0cfflaUjOukzlbaNDekdNXB5360C4QeftZfKlm2GJepZAEFzwOtQN9PiRtc0IhW
WNZbrC/L0FQ/Z+ELrFFuUPziXN/IY9uWOrn1lpURrGyU832Wi9kja7eCWzCatH25NDs4wtTiesjM
Lf+LsvNarlvJsu2/9Du64U1Edz1sYHt6SSSlF4QMlfBImIT7+h5Q1b0hbinIroeKqHOOKBAusXKt
OcckbpGcq3sUgHa7p3NE6ILnxxRtUzHq18ai+zMMYlDMoeVp1n1Fr4cIlFEEL2jhlLmFIJ3phwzI
Fh5iCEV3iXTgDUw0jAs2hqOi3l0U4KWlGs5tuZAoXXhJwvdsDmJCSoy5GTcaZ0SoUg2cmRvDUH3D
5LsDXZB65QtCm+XoF8r4Rm8QGUsR+1jQ9MWINPZb8yaru+p5XvLcZNc0p/Hdkkjzc0b8UhK56BmB
XauOYB0Vw3hgg4+3g1pL67pTond2Gkm3+0mre/TuwSuCGHH8UWsfLD5O7rZFHlLt2sXzJ9bI2Coi
ehKBfdLVYpLT5yp/CgPNL5NrqwLxGIEmFlqkpexwNtzr8ejEfL8ir/Yl+vJ+oXqb2Kx/6Gb6GSe/
b6byJJNGv+6tOv0wWpINWefPIICsOpjDHq7VvjVbP4+81KfCnB18zlemHKY4wszOLpJdTXInIEea
G0kUT7uhjeFdw5ZLmxPjaRfMoaVX440MWq+90Qnsxiut5oEtjdHk/VeCZjD0z/7Y7usEpXghde1L
6YIjQnA5ktU3E9RLR0TKa7Spc3CMkaVmVAwaqRXBkMEp6YqibXj1+8FeexYwJmjuLc6+QW7t3epV
jgunX2qYoaU3ze4TPUyJ69yqS1otadk0B844k3jofbPbxvishlNTaI72IYstfTn1pqHwjxe5GxxB
/xD4Jsh+owWRdr52lXZDm++ccQSqGbOiLeehokS1pDNQaeNUbagkSmXuNaK0QcdpQVmYt7JJ9CN1
ZU83dTHb25GqyTiMpekhYDcCanBc5n73pelQztwApxiL00SKzzNUb+8bamAzCZOqTzBCFw1sLqsV
90OMHyPUW71jy9Dm2XzG5NlX+05YDqFMfNNBB0jEW3MDODs0ykrNV7ji66dFd/k2jcLKzKhzap/p
srtwhixrdh7Z9M0+B0vjP3nVtErkYzpQUcmGcKZj2c3bnGr4W52XyTe9VuJLPGTdfPBJGUWD45bp
D1p86miPyvB2rR4DBqiDBg5REmTqA3YhHOcUfLivR+4MLd/E9NFOiJJcpljoXWg3Tns0M8N7anJ9
+ZGnbd8eO+lAdBU5OYw73mfp7kVKhzwyht6CeJPno3eug7X7SWN4TK6NyRxqqCFx4u+rodVfaLLa
8bPXZLX7hdntHF+xe7RBhWWGMnZ5lVf+g0STBDRr8qbhxTXnYIjwzwdWZIw2wtWMJ9G6Wxq4AWEO
GXWIKOY6e0cWVHHd5QPzP8bD+dc6SJAbOXNSRaD6PfLIRsAsyWK11ma1huy5GBymMWK2+CbZSdSb
MsCgkMVz125w6yfFTeK5Y71bmEl/GSacFXc4hdIVXTjk3plSUkUu35xta1cpQDL6bKODfz6O3YOT
DOUPaXZOEmk28Ws/AN4oBD4jDITN0opBXwmC7OtnqB0g54ggCK4TGlf3pHK6khkZeo8wYAzyZDdN
Ol+BHlLBAQBsGvGJ4osAaJxvV8kD+9iRWya3upUVhyADLnlKVc9430qFCR+3gBgW5RkZfT8nhyjh
cESeKXcEQrnLOSMMI1lC+uN2jFipHQ9pzbAsGpG9/2A3nc3RbJga+TYz+ympkV8UpagV9Q8V4Tjp
zYLJL+MlDuQhTQGSXlWthWRpamjYkxuT10FYFqUuoSD13ceuqnhh18TuBuCUBL1U95lJEGYKehdw
0CQJFAU9jODRt0BzaCkXYGPEw4grFrU0ILGysU4guoDFpbpbQS5nOB85c2aR91Xq6E51VJNelNWM
v8Eu8nY9j+0Cn8ApAQZ9Yv5W36IW6Z1Noto+P6tBknZToudO9wXcoFtsY268gf1kkgnUi1Zt+Rck
+eAa/u5jZQK7tUz2IQcm/jSCx182cLZzkoi0KY7ZdpksavSWdfx5KDoeRMLMeUMvwDpqxQhfHeOo
Bdq8s8RN2pdtthvmrh/3NiMRSI2xUYGa8vHa8YLBPqbFLWR3jIdpgI9PRq4Vdm6OzmVUqUL6a8+u
G9E71DLGREjio5o5sIoWt6U3NxhTAwPaSVN2Gm1Z3+N2NCBsa8vgfZ0Mt/vYsPQ9AzVRRMLNdUMc
W9pb18SZ1R2pVdPyOMMYM07ogZOckcJgQXlsLV3bWtJLuqOvZFJGINV84+AALv5Om4FrRdzq+jr1
+ZoJa0JX25dl4e+7hMlcqBdtEex7dMxsp+p0xRB28fTYlV79HXzPyDyVoaUXWrEXH0b0xUC32eQR
bOB7bRZZo2+fh0YuTGI1+mXkG2pELEmvS4BuJIQEnqlW8dl1g+O+sBNqprD359phx1GM/gkDFhKS
uM6Yt3lDW9OTzgRSmMlQ2Zapkr+2RU3jtgBvSTZHiqyZkSIhke26AbrW0W6vcZAGGKUikPMuKWJo
4RN/5L4sCZUIvbrIkyOBpcmV7hFTAdguaF+m3CYlfhhgeJ6o3AraFtjxdzkrsdpVJZD2QznQv6Gz
xhg1SpZxrG4TT0enVHOe7p7ADvBOPrm2e2YIaXvF+JA+YTXH5s9MrPjQjVdMzoeiteIU1GCPfAHg
J8GfKQFw/Uaz6F+HLdB8PXLZs0K9gwhM6K5bWOypoBZsGzVxxcvJiU/dJHWx7RpX/5JWw4plmsdp
eMel9BcpB65le3V/+IgdoUe81kGIXGfPZqhgS5h2ve/oqUT94KiTrqUD/sFa/BA6MaHbxfA6AECu
sZtqiN/UYdZpdv0YoPpintSyuIe8bouwGvrkk+SdpYAX4rOhF87W7uqghPZXdJ/eFqKsv9wrOQ4Y
CkCa/8yRN3X3QsRRlHPhDkxLdjX2T2AqZnpMPC9grDOQNd0VDFEqUubqgOHdOxIS71KPiRd3VVo6
tsF0mP9/cWyGVItv5/WyGxyzu1UOErW4tw0ToGBAmIHLF4uMwYzpd7aHcDfGUeu6s7svvdGydpgb
QDikZulC95KV7qB092nts8tGIjd2OVx/iyI7PfOhE/fdWI4fM88clxsjzfxsQ7065hTxEgHzZMQq
Zp7hwjMrPVp0W7uQQ7tLBsB6G5PhDwMWhjTOto2nUt6QiJA8pY69erQbwDeTNiAPn5t+/JRizrbC
aul/WMiZQhq61RMiWHXHoKPd6n42CWQtAzgy0fWeW22QloK9SoiF25pAcNN7SpSl+ZpksetHes8U
DgSpmX1dQLPV84ZiW6ueaTrjDO9sRwMa79T5jxKY6L0wZku/U0B5mIQjpxseEgENf2/YyK5YoeP6
izOBswm7etS+oFxBXa6LhDAYX9pkp+q82DS0rTwmmXNoms+ZC9PiPcX9H7qh9baDfzZXQMRqa3z9
vtj0eum+g1BNC3CArLH+JseOdDS5/FurL4xo9JbhWxvknwe3gXIbl96uEss1hFjGzaU93I4pv/Pb
L8IfUtz1aXRsZuA4jH7Zw1//Wgk9E5PW4bRDhCJv+Jjpj0GS9Xs4Y8sHIuW7fcPTAIsraImcULH1
6LgjWDtEu+R6JEO+McfSekcudynG5Zfi1eAakeyk66BFXv9SvSlhH2PS32mFFKc2qNW6U2iyI1TX
ZTOy6Tw6KG7ecyGsb97rVcHBykfEmIkb1gfl/vqwrtdTOMG12nWSpnbadlSeud3eoKVHToLfmQka
u+cPpK2np8YenvhrqtvCJwpAuJ6+A5wV3Dk5fMmlzamV3r5Vf/vtwHusKZgY6/XLB8hADJ0zBTV2
rLC3IzHcZN3nZXMtzUIN7xmF1lN9fSlw4SBzw2PAk4Hi4/WlSBgyJ5YSLNpab39TXWML3Ldzt+0H
Pf1hztRqTQryKbXlfF2RLR/5hfSYTsfL9t89bWjrfGRo99s6jPwLb1Cf9XK09WTaxenYP+Rs3Wk3
pUFAsi5UyLeP9ednwTcRQho6Mk3Mx5dLM81JhboiWXaWJ9mYe8hDAQRazARrhy1Wx7T3Wfns+BXF
wDvH/kOLiUI/WK84wkic+97F+tBNfszUiWeerIjkYSwZAPjmUFobvyu6reF4hPq+fbameXmT8dLT
0TaxXOF60C9fM0Ml8E6lEW+VygruIIAjqIiDXm97q6Smt1I1HKGY6QPiv7wBGE7W2J4GFlt8tkT6
sfJtKpJKV/UvSXfv3OlaTjqqoS20KXPKAZ4aJgHWNqZWjMjSZsuXQobvTsjICu09N8nlNSS0ymAm
4TsrgoaHZrUq/iYv7fOJp6hJ2MAjdf7GfmepNhWuxY8s/9W5Ec74ufEbVJblzJpWeiDSnTygmwFD
UlIS6s5GWeDWOoKUr5XSrC+TJ7Krty/7337JtfDAr8j/0Hpf/JLow8uSMfde1bVn7IiRU/MnvdY8
KHr9ZHQnzG+q//r2Qf+wTXNpeERNQiEh4fi4L14fFfmS3pIaXu9lrZojnR9JZWY7D9Ro8XZhYH5t
ufFwaGeGJ5uxWjeMo2eJA8Po9+x+v8zJvy8urm4BsmJ9WW2j2H8uKiChmWmtM37axwaJaZsadeC5
7jrz2snF4l1J1yzT88KeL7/hjYiNPQ68zDu27J3wEntMMTYBrngrwskYDFcIXhlioCFrjfMgDVo3
M6ns6OrajmVcyzvnhvkKAGzX8rvmOJosZ5taJHpyMDsC4YMUAQdU2I62sZzMtL0uETl4p9xmnTtl
UCPjK2ehwRZ1I/2dzWKP8BFSOnMmcwYLnDIbUDJNkpE91hXi++7ZASUzfxYgqLPbuq1o6E7dvJzl
kAbu2bJb27oxe4RMqZPp7pXgUStCQhfw45GfxsYYOa77ycPjHUdjUDrjHdK2ZAppX+KMaDHC7t95
PC6XApfPrb4aNrD0m6z4F6vsXPQV/cZJ32M80GMYA4FMN/Q9sZkJ3YNoZTV4/8LG0f0B41NiaQgC
C38MgzhVxZkQtxHNT6O3wzulwOVXj3XYJAHXDVYUBPL5C4MYNk8d+JqY90vRJ1HfC4kxNedtFatT
9Z0FhA/pxZIIfAMvCoARtjbUH97Fd6+eM63sSH3ao1zzmlUAZtS3cd3kP0tLk/PWwhSBlCtDHXav
yKF6DJSf+idFg1DczgOGlH2uhKN/Eb5ivz05iI3u6b8l5CytuFURiME+52iSjM81COzpY5OkTbFt
KJOnrZQdwW2Oz4wjckadcr+bYSFdxzX9dowsvy54DQTsZtFjMYSKq59tvWkU5Ofko2YKfozI20eV
imk+dJ1dLJ88A/n3ZmxsKKQ2QBPjEORkH9galrZoHY8+k+nkv/Q1eUl7YXiA7ARdOQq7qp+1LZy2
8otZCmOvG27sngpjRoWLSSvWYS3jW8JoD9GE2t/qbpFwtw7jc2qrPROxMom6ZFYwmtkVdFtlaUP8
qWNov3fpuxchIP76+2TpQ7VDg9T66JJl8zFoTQwpTaOpn7IuvY1cgrH4zleDjk8ZWKp8ZkxjNqQU
p8bHeUozMszyymqfSJIWR8H2qYQO6gwPVi1dPmtxXK+w6Xj6YbGyssTXWOQBMyv10beqYDyOTA+t
iCl197x+rIJNg8I0ga4+GnBa7cQvNq5fWD+NwiTstk77+YUUEvuDVeSt9yPPfeToWtK4UH1VHOcZ
zu5RCGIIjIwhBA/LFSDaIg+rbpzcjefjLd0itykaBFix2tleSQhj2U70FRn+sItB+qPgl/qpDj0t
L3MAoFbd1PwWjm7xGeWK41/xM7F32bAuoU7252d/og+88crBpJ/lyvgLH8ilXsu2RMv29eQ5WzND
enMQUzabj5hncRybSz+cbKNNj95AqucWXZ+Pj5pxHeuZyqR/KKAdlRHZht3LlA3MHUtDsI9soDlo
GwRwzB0QrvXjueEDlOwmmL9EPbD/rQ/0JbzqnCgpziPsxOZEj93DkJV6CRx+K0m/9VmVSazGIww4
w0jLMsxbo2Z6ATR3CVmzuQ1J5dhIiYe5MiPGl+LOTBG/09dxijzSrDHrthrQXBlabld+0JE6O0Qi
TunZH3Ib+0DjOi9LZtLox5niE4ZRx/NtyY9nUc2y6t/SI0cIA1v3juiC9iu7f5f0v0YjqC8ru292
vjjmjjKKvQ5BrwRNkKEFR9YupceAOBlAHq1xsWZVUj6NSWyKbdZCWHeN3Mi3VT8gt9PK6mPgZvOx
QkbwA01Jc3RzP2UsbOa5vZMWvJRjZXEHAZgUaC7xyfgyIluPyEJA5bO/YVJoXaWmE/CVHiqEwL3T
SZQ6+GMpvmErnAatIU0rjVV7LXo5PegGCUCboZTGFZJOUgXn3muqKxqX8CK9xfPih9FckuCcDV3m
RChbeEj9djE/V4ZOR61LMRBuaKhxuStki3jKDKFPUUsZC7s7nyaGV5DqWmbecX6nFUUyH+aJ1hZC
tsyEdC3odGDhwadA/F/cczWcZY2YCQSrULDKebyY6LtKpvO4hXqZWnSiteoe1X7zbNMk8zb14jgP
6TAR22P5oj4vq3t+o1MiWJGXox3ZNFM+Po3IAeqT7w8gurECPJfUpFU4z1q1RJXMxHQcMr8gbsXR
CVitF1uEC0OZMsQglcF0CpItbwUtAaLsYMsYVfq5yDG8HIKyAdn+y0ITB4LoC7NY5KPI0AUCbQMa
HVZME0kpRGEGzJdH7BOh2KlgIBRnT3ULZgjemTMV2wXlz46MnxKicZk3OOzMQI93VZKlC2pLM5vv
e7tsgy2ke/uukoIRR2UnBKHFrkOCqw4k/6wvaKXDdZbTb0qgNEQB0p77Lon21LdDuXjyCJB5eR5d
wm+IQOJJTaF5uU9AsXPkJkiWsogWPq5Es9d4yYeRAX49y1mEdW6ZuzmmFUpyQ+BsNf5FHXrSQ5Cb
6E7z3SUxCYVqnQL6QDTv3Y/5xPJTJX38pSyZ1YcKRBHLjx8gdOxHB4/JnC2fFsheJBbYrfmBuq3K
QneABnCEFLbq2YkiSsPFaWvCLJki0r4yNXMz6TZRLompe8WZWdP0mE1MS1nHpyl5cESX/2jHxbgv
9LpJDm4FgZMFa02uEVNsOE8GcxW58VsoQSf4Cxq+SlfwOWK69mTkFS79AT1fvWXU6Ub6zKhHFMYk
n1qZmEPU+hWqdJYpps02TEL4HnNgL3dNpYudFiBcCpeFXJXD3FMqbRByG/pOk1bJ5pQpgLkvBmx+
ozX5pEDafeLuyJQlsTDpzPoFxxsIfgVsmtjUBk0EcpvC9ZEkelssTCe43FOPu1LhDFtMkvJY6+rm
u88QVqflawJYd+fJ8Q6DCzD7o+x8a0JvrQbjbjIX3/0Uuzx6Id5fPmqgnOhtBUPcbDwHAUaUZbF4
MDPMPDjAh2nfUj10LORYtTYBojauSE/rk8zCRdwVzP1ugg4BUMSlVV+sOdfIlciJrPV2KasEPzMa
AQw8oRXb1pvwhuqTqXd8TZs2Pg6pVqTnhNi8T8Y4B+WRtj3+L9r1/fccnVaF96KJ9XtfL+2tpwD7
RIiRkhYJmJFVG0M2T72TElmUVIjZdoaX4PaYfUBY6Fvz1eERlAzPyPR8yFmVv6P9zlIuomW7+7HD
w4F8t0p3czqpRy/RyQ40FiKDSLOatglZsV9zNorLrknL+sUTPiK/ljezJEsI/RWWBZK7ieUil5bF
KacXNo6pp6P24NuFD4PQ7XDA2Kk249hMZ48tD9NgYxnGg6a1YHlAcnvshgF63ZgFuJ5P4HpjZrfa
1Hi7XtXuh54oaLFz7Yx1rHCtjp/Xg+KTt8xjx+cnWK6GOofPCQyoOhKmaMe8eIq71lcCVWvtuFcy
hiUZ6j6Gh128EFjGQMPH6udPJtJnLesz0Lyyn5d7zHwS6GBHqBeZDZNNlmNezszZ3YA0CwOQ4o+p
FY1PFrc07X025V7Lc97R1F90D21n7/McBEJ+MMrMFMjRVPdpkHOxUDE6dliaa4eIbMqEqOhZMg4v
s35Cd0brrNosQTM1O54U3iBhseUr82UerhjnNF8BXOE8IK58cG41hsoEk6ezcbMgqGPpWQw5RRXh
ZMlV1Veq3ZC6FX9xBuG8NCwnzmYYM6c+V/Ng3mGGY8CD+bnP3bNWkaQWZZIctJOfgvqM8pLF+gou
hpQr4jSTW74Hqb01R8OOb3jpFx/d3DARfMyida0xg7825Fw5ZyUp5u/tWmgYfhJgnie/4iZF61Ya
GUniD2Vo6SjLdmbWOiRt6gv53rlOyIiV1f6zJqZEZ3FCArGpAMP4h0TkpHEXc7polBvAgLazhrq3
2niMa4KbJGYfERmmsfghSUfNcps77kTGqRUrf0tV3S8HCvS4U1FSK3z/oB+MKDNRN2zRSwJ4H6aC
QlGQCJQ9SyQkzq4Y6sbgs6VpBCSYdn8NUlorTyUNza+Lrggpt1STfo9d7nWIu0b1V7WBTPbckFHu
3oI8coefnRMPwzZHxj8cq2yx77UstZ09FVXHqo/CbVKbGe3HmlFkB5+NxK4ORICSM8DfYuNx6oDe
3KVd4jOCGMxK33o0LcptRmihCm0n68VVaosgeyjckfAwl9VrOI5+IZKPHmbM1Q4pLbFN80wnQGVB
T3JdQostdrhDxPhsDEKyHSc5jciJmKHUlVcQRrxniFeLhwI8NvaAZrAMxdDH7ead65ZxhsRwKnxG
s4mB7RIppkHV36BSQcivjXfwWQk1xIxb34u+Q8buwbsbQ2tkdkUAEP3SJzux63vUj3jdlwRpAOVl
Wj7rs0gJj3p7v/5nD4lKHx2L4XuuFUDReN3NIWLCQR4g1B6pWn0DBOKLxMA3bpgZ65FMp/fgvGvj
7PeODeQQ5gRwRHyAHRC3LjrjAZvvglAYtc9II3zsrDQN+RJkD2PSqx3TiliFQTU+w5lR19S77/nG
/3Z4GgDAxWgd0am8OF3lu3SYW6YSejoiX1K1BuKis+3202gn3WNgdOJn0ZO4mNRpd6VZ2s+3L/fl
8deJDf0RxNxcCPqza/fkt74i7dO5bTFL7WnX1P4GBxddGOqxI/KnfgvFo9kufj2sajw09dSWTfT2
L3DZlli7IMxnKHYMutKmfXEBJNWEDuR9BheGmhzJtThpqdSfAk6dMBQ1fHb4Fr/Tef8DnbAelVYQ
uDCXcSVl/uvTFljzzDZOQM2TJsrEJj0NY9WHJlrVNNIzTA4i8/1zZgDXKJB9P4CWKN/p//xx6aHg
Ob8wBSCMTStY//tvl973R8zC3Jl9QhlanxwXqNtZH9UwhgAQm+XcQI6qHpLGbn+UgdBvQar03e7t
y/+rcfz7809RBdQEdAFzWJcm2cWVgMtS1YaBTDybnZnIyz6m/NZbSZ546zTj8IBsxSS7nXaKs3rk
+p8mlXi6I1BP9Nd91hnFdWGPpnaXEyza/Rx7WWACTl1PnIXt5cuBEmAeSKvqIcAMcim2cSy9icU7
QY9kJy4LrtbOaps3yGJCrTcK/bxMPoLaqUnqcSdt3Y0PhI/r5SfsF3b9jE7cN2/8TGG8cJJYkQPS
ImbbkKTYLofCU6Md5i5dkJ2qA7vAQo7jcDNphJ2MGIad+onB+2xslTLLH1hH9X4ztsgHQwk47CPt
d4LPbagpxTkvp9h5p0v+x2DSMxgsA5BxLNg4jmddXHIdEe3s5SPOMrDO0YQyZhfX/hI5jZk+ZghB
rpyink7EodSbmur6Fpq8s8/lOjtXMxG4uqwPbz8Gxh/PAYMwBnA+5EuPLhvkt9dPY09yk9Dg0O2C
zofzNOI00059lRnaYz+XcAH8eMAZiY6yCYVF4N5WeVRGNy39Mt6RClbo40RCRXtE1jbre9Q7RrOx
B5oeP/BWd48+tnlxmAlHT7ZjpTWfPWIeUHtOk/MsleO71K5e86R1bZGdpgwFcAEot9mJUl/ig21i
LdioxoQEO5kV4gw4GSheynimNhS0/bZFGkt0gyofvDN2jbE60f1w7PvRyia5K2zosh/83hXNkbKz
1xnf1Im9w+g+aptey/yrHP6hHYGyd57MZmkLhL7N1NIsVzGJa4ZHPMbc24qdLgCPdlcTaYPbCysc
W2QydKkz+95Bc2GYfXY3U6h6J7Y/DLwBTy/ZdiYEUd26ZlvRQaya9sHOpM4HFXnOfHQBAbmPyoCb
JbTMQjyFPsP9JLhRj+NQW187zVHy3E20X7bEodsJElgzTnbVwngFhXSHLjchlHbZkVos0puxb0c2
yN3if7QHe3bCXIrloePFqsIaiIgbZdQGCWF6Gl01zynHlP2cIkiLzlXAHr9jGMacMBhunCEL6ghM
Ax1z+JDtlruwxBEewznfdY6vvspC2OR0gFw5TYZAFKuSrNupiSzPkCqOU0hU4qJgGuF1IhCwiZyM
S0PbdmDl09shA3FzqvWSx9xBUDSQSyjr8Tu8U9T7Gx4A2MzQVnvQPAzCNOtKtMG6fzU6jWMJt9ij
X/XnO5l3utykmtc9syWjEEb6ghKuy81kuhVd0LgPhqqLE2ImA+W47xYJtp1U7RE91cYuNnIiBCtt
MpwzTkBOOgUSl94ANIifsbrDQA9y325BMkCjKlsjfrGTHj9UMY8IxkaojaeumLzuNGstUibNrcbH
Mu+Ut6ETrKt3vmKXpRKAQ+peZw2/WcNTrAstAcRzqSfpIqBrAccTU9DeLy0pL5Qzy7HiQfs357jr
8agTVqgX98PwLj5YFKNKDSbHs0rN+gC/+PuMz4XQWpF8S5x2/Pb2mvTHEJfjgcr2A0hH6BZgsL5e
kjwtkAWQGNxwnoNxxmun20QEuxYf5OeshCwD1GoozioYyKxKR9vY9IE57Zm1+59NV3zNPb1ig+za
0bh4IGZhR2d+WMVjGkcBSrmQeqi+yuVQXSXYovGbpvbT2+dwOXZfT4EzME2f0Yvh6xerKvuzOFE5
1D0xgX3BbWDsPHxRkest9FyFCRBNpw14pbAl7N8+tLnOPX//sqPHIZiB1CMm/wEstotpbF0rdJEq
dndViuUG+WIOILcbKxxkse6o4KYyB/xEyI2RunauQOuhjdnyPPWNoyKzhwIeUjRCdurYY2PUsxSp
sj7fghP4reW7W7g8a+5CYwKnJ5uYEH9PkOx8RyFmFo2hXcvUC8Dm0H8aNm+f3R/PPkMAri2qEZYg
w7osW7RqiEVVDxJ38pxFLv2enyKD50rOF1F5mqFl79Sp1jqOe305IQ0CsUeFRsVIzfz6aRSwBsEP
iWY/zjpd71gQN+OrEkodzks+BHY7pmePdkS5N0XrkrpJYWVFOIAstdX7NJ9Du9YxmEDnCJjruG35
WHWF3aNASDENsB/Dh+wlFiajhWH1o1aq6ZMwm1QckRLRrE+JeC3YFesH3Hwle1Y7I60UDcd3ye5w
O67TY1bf7vHXpf6vV0Tu7h//zT9/ryXJUCLpL/7xH7fypfrQty8v/fVX+d/rj/7/P/r6B/9xnX5v
a0yh/eWfevVD/P3/On70tf/66h8YGzBmulcv7fzw0qmi/3UA8VKvf/L/+h//lSH2cZYv//Mf32tV
9evfJtK6eh0vxm7vjUSy8eXHy58/8M88MtP+T8o4RAcgNRmsUp/8lkfGK2cwcWZnSWCTzYv5rzwy
N/hP3aEiAPLOpoWZL6VfBxIy+Z//cBzyyNDQsSdgWO2vqtP/d+J3/3wM/3lPuBD/+uffIeqX6876
CyD3YnPDtlbXf2GJf9tbqMJKGP8FdqjJ1RQolXdf5F4X2cnCO8yH66eJ14HMTHIg3nkz1+r19/dk
PTQrHhssdGYe0Tuv3xPmqU3Q5dIJvRYeF6NheZ3ipYt8oDan327HX87y74eiz+v7XEwu6OtDUc8m
hrlUmIhHu4nKfILE0MgGEiP65LcPdbmYrmcVUBy75rpPZbf2+lCGYCBqMZtAiQ7RaFQOTmLCl95h
cP/tttHzsFdeJtuM4GIzDBtOZLEkskIubnDorTlG5KnLE+kUDVMNnw/d1LUEYqmM3vnbZ7j+3Zf3
Dckz4riVO85j+/oMKa3dIstwZDcaEldcOG1F1BqgPJRa4K5oD4fxiGn27aP+7RbCB8XzR3vf+INh
GBSjHFuaUSG0lDmkoTeFjUorQJV5d3z7UOstujhBk9rF9cg84fX8tcD/9k74vUHjFTdZ2KwiP1Q1
iBBcvE73bptPkW3C0WIeHm8xW03Xseys7dvH/8sjxIOzrgdopFch1+sLXKUJfKSCmwvfMzubddC7
ITezd945zuWnkUeV4zge1QaSP/w4r49DnTkFIsvQAYCQOcoecYTmu92VrJIW23biH94+r7/cQhPx
os5LaJMSdxlL4GsgQ1XmseXWDevgCiQZ8+zOn5ghvIe8/OuhfHoifInhOvoXFW9hE/kl/dKha9x8
L1rp7YVf9PcEyrwH8v3bw2JxIHCvuDi4Ya8vIra1oMOhwkVkI7eFD0/AKGJy4xrPevexnJAFhaMj
k0cdbfUVfOQyevuq/uV1pDNj0JR0nVW0eXEXPa0yMs1MHCghpvYxiFUaeoDNj/hwp084mH3UH0Hx
zq38y/rDE4rQkLYExX5wsQbU00yTweT61hBZNg3ZJ2Hpk4QuplE75dis9qoNnJ1Uafvz7dP9250l
U5IlwPD4ppoX62vJ0EYRJWujNTAXttDKQRZFCLHfEE//9qH+epIUxFRyiAUZW7++tUaH35wvoB32
Ljs8A63tcXIn45vsBve6pMFyh2o+wPwmbShabx/7L6fJ6mO5sF/R/PrWxWOFFy0TumSgxGi8OHRm
SjYVDs+VgJK8cy//0EWyDgAf9wj5ceiHuZfrXYdCMTd0jiVa3A5BAx4SyQBZw45LgMRcXBVxajJL
bNwPVlkzesi8HxqKhneW3T96rb9+D64zglBWB+aTr683vf4BNwC/R2IhKWDX+mnwqmALG4aGsqSr
nyUOsoog+5IRr7PTlP7y9kX/y4JIiQb80fRx7v+hfcbgCNqAvKewYzhFwJGTn5FIJcwmYZvjnkr+
/W8aHhyg2wTIr2/RxQnLimBj26EHCQOm2em4MiK4FulW6Np73ou/LFPognlfPedXwbc+b79905ZB
a3UnLu0QpAMqB2/wzY1tzOMHd1TtMS4d99B4g3zx5FjctgPcurcv7V+eZ3LLoDJaoC7+l7PzWnYb
V9r2FbGKGeQpSUkrB8dln7AcmUkwh6v/Hnrv+n+LUknlfTI1UzNjCCDQaHS/ATD7Zj/TllTbUkG/
I7L6wu9NxUbbN4bqi2Hs4fJQZ6aKIxN5sbuCbEmjj6cqZTeUKnqnPiBp9Xk2jQTZzEF66Ri3e+pP
OngXyGGIQgIoAr23uzz8mdv77+HtTdRA2luJqhncSgsWNOAUZ/u6nasrsel4q/7J1AG8aCvUQfBP
1mbrqPY8ShxwEEzIwb8YcKE+CxEZQQWcZhdS074GC2XR/n9O9N/xjLUNwouWVd2MJxHFRfHXlTtg
Jm3gNu0YQL3ic47JNzdGyPzyIh5/wz/DOegL8W6nGgI+fHOpqdiXqIjbdTsVyXfgV1m0x5H4WybN
cI8EunaPrEkFD7CP0PGMzSsR8fhK/e/o3G40OmweWn94f38dFqXX1DZZH9wgRTui0Wx4mW63d72K
f2GSj9qusVrj5fKUzw26PhLZuWDiT+gmWh8ps66lDfpWmD3k5Zjv1NZMdy4CHr8FYuOvYunHK5/1
+Ir7M1MQ/dAeuElVymebPClM89RBJqHZKbW1eBQOrJtEzkiW1IugaoasIwA2vd9HizSuLPKZHexy
OlUN5hW4a339aX8tch/yuC/w+dzh5R77HbJ+D52E06IOQttRVldvL6/vualS51rzwbVvbK/n9q/x
BEXhVNcR7gXXh/QXZIw7gVQecHfbfsirvAarYqChIbNOvxLnz04VuiXvNfJRqlHHQwM+LUQY82ln
Mab3CEVB3u66aYUoCyB307Wl/dOD2ZxWdtLKAsG7haC/CYHqoNv0UMxmJ6WBIFIBfREU0ALzkL7Y
x0rYteOjkoQC9GK68a+4dNyXFJeTWwOXMojYo7iWMG6SjP/sNGrBVBlWUhE1j+M1yBTaV+BoGnB/
40fOl7N3UcQKotRCMQeNKW9qdPshjQyY8mqDjME4Gnto29fMoo8vov/8DorT+Oat9WKy1+PfIRLw
FxA62h12Axkjz8tdNka4m9hVcuVwHd8E/xkKNh2VHdtUSSo2n11xSzUeh7TbFZFwH00Uhg5DKLu3
y/v63ObC580w1jLR+gw5npDGTRfPdtXt3EYrkJpw8z06S9pHtbf7YFLL9N9S0/9OC789mzhFhXNr
b9GFcS0Ste52U5OXezTdJwS6DCDkBjKE/z43m+SI0jhvVTbz8dxqIyrntOdjARSvd1IV5c0CIh+Z
5R49rLmr95fHO7c5bAputEkoE7lbX8d29QCowFDv6mYY972wuhu5KrbRQLtmdXouHJH12UBKbPaH
vom85qRSPYljzDSrFTFnLeWHitbcc25G+qorh1IImsqoqUzhNfr1xmvsP18Q30SIlBjkUj/anMVF
AqmZbdS2nMJ2blt3QfAiQVt1FkO3BxjVf0jmNvwxJwjjxfni4ukTUXlWugp1vBjs/TMaMq1fTEAE
7+1cp/1sKnF4a2oIsNu5mJ0rJ+lMOsAjDDqrzW7gRG1id6i3Ya270CdGhMEeMfp7gDGhodSJ6OYU
Tf2zmijGt6SdIVGUk3tzeVecCaf0qCh4CTgQ5K/bbZFb6UwhMyR2xRlSTjG9kt1QY1keJAqK+6Dz
wOR7FNzdb7JR7KDt+671HDN1Dm5eNh9TazE+Xf5NpyvC5cm7e83oSRe2PF1TynroRCZ3oYMglYh7
x4tT0d0tKFF/rdXZ+JjpufNaNO38OsvE/nJ5+NPdu97dNktC7ZbkYZPkDqY0RkAcFDwsgaR0ncFF
hbx00NteuauryrlZcuRTtbkprxzRzStx3by0cYjeQJBW3ubWbw4/2lCYvcLQrrBvJPZYBy4s1TjU
MpK/hbLYt609RveTG8p4Zwy2/qxhLf/x8gKcRgqIqipxnQ6KhVXaJurGItSWqkTBH0qUCMxcp6c4
aemzmKv59n8ZihDqrsxYY7v7OMVV1YUMhaZO971RGhSi2gYSHqfRvnLQzn1XrLNJu2kIaEJsDtqY
ZZaRGhAjIcm1C1pCIz7tRgcHAbbo8mMBXO/VNdJGZGhucy0wndvUXJdEYBqh0Ff143A/QTVBWzFG
kCiL9fvQjh0ohhFKQ0aBLKke0k1raKllDqw3s9SuwG1OL1LQdTw2qLf8uUw3mQG0sFp0ei53ae+U
CIQOyLIssa1Dw1SrGy3P/j0thOhs08xhpelNbB+qw4zqlGMihJ9iRnaDByaKgu1k4b2KTuZ9Emkg
XS9vpdM3xh9qtSPWSIoSw+bzhqje0NMGujFQXEKPMo0fsfkS1OlahAYREgJ9lWX/w4lF54JrzmRc
3nSb62aoZOrAHKrQc+7Cg5Fb2eNktNF+sgAigFYRd1hUruIPEba4adVlT3YXjz8vT/3MgeWmoy1L
qZY2wpbX3jp66bZRV+0ac9C+z9pQHOBRFHuks5orseHMRuJ+pgP0pxVEj+Z4Gy+qtm7TBn8GeJC/
Wt0t79DpnDxElZB6atOlvvJZz8XENcfkXbPWeMBiHo/Y5liEzQ6OENSABwtrry4sKPtmH0JLCWdP
zc3ha00slbuEGtChteywC4woFPnun1fZWKtMzn/wau7mDPFvBiW3knpH7Ma+I3cbemCTqaH5VVNb
vDzYmd3MVJFmsNBGULmKjme9OKicgl2od9ncWY99UaCrZo/WDfKWrwT/aDcoiXolF1i/3fHLii4u
ehACEw6alltyrGWh7p2g8rwDJKG9jIMFQgSprx+XZ3YmDFPWYYz1WU6NezOzFD3fxJpBwyN9ZAA8
MjJ0+5PWXwTpGIBr/p2XTtBnDosTp//D9iX9JULQfVr1R46XtTTsBnVUQb5thC2KzcngD8jhTBCx
Ju1gxxUYkcvTPfMhySLWTia1dnbwdrrdICpknyQqngXWRB0+JU4sxi+5DH+q7bASyQZF//etytEE
EbUKEFiqubls8gFCR4G81k6KZLotMtd56salfCfxMnq7PL8zAYHdqelcLexT1vZ4RQ3ZalKBSEJ7
qMx8WSOoVoaFcq8lDlwtuyqvZAxn7lFTuBqYYZNsCUWw4/H4VgJQMpIZehpLqJMcDB6js8AcCVu6
zq7Gh0ZrKi6aLpx2yzyLK7Ws8z/A4VVDyZB9tJmwNSCuNln8ANRly69NmPcPOvRI6Nt98SBB5Hmo
EUVeX4rqLW30z/++3A5QBgsBcYNEZTN62ucp6GhcA8kwEOUInTr2WhBG/jDo0x0BvzhcHvD0gbD2
NUE/rUAG/sbZxF9RUGGzrNxFEz0TNxiVpaDsJi1QlelDmWL/MsQ9fusL/grAw9NPM3rlmBC6mMsq
znDFHfckRPFj6OmirKVijgtd4Pjrq3iS9K7ZuUFSj91jgwlWMDuhub8853Oj8ExcvYgABPNmPh4l
xG9zzkaEqgyBrAQMqwU+SXOtN2XxpxyFW10n6wVNRUeYRvz2PqmYIzhCHeVgrAR8jBiLW62B5IGl
bHRzeUKnQ4F8o4LCRQLmBlvz4wlBdyO02SokUzcqv4ycjI/O3Ap/rBP7Sj3wzFBkeya9WjJtFZjI
8VAuTp+U3GY9qMNomVGlRO/SM9IIYsFUmXN6JdKt+/14EflE1tqvdeH20qc+Hs5qYBCAejSCZra/
K0U47Kxxlns8CGmAFKNyZSFPDj8jrWwJckxKKESg4+G0bI6MRUw6XZc4DpLSrp/StOye1dEaHlVE
Tu4A/iCLELbxcjM0jWJeO47rCJsJA00RBGrXAhe64qqOSr2yklayqoYOBNjWj7RwdU4JJ/NzPDho
O+PdYHwG5g0BusIVJgMMlM4kxZNWxJ6RNXC6L++t9QI7+UE8qTS0tSh+bu+aUSLWquUFFn4Ylnx1
JFZIAPHqFz3K380IQr8HRdL9wkPmmpvzmU9PKgoC14VEQJFwE5jQ8WiVrqYPlVfJfIciMERsNerQ
+EW9BJy7fSX2nJZ5CfkoEEFR0rHUpKVwvPQu0ob91ON3SxmNgkmjgZbxi6Xh9GKdg9EyauA8L6dw
hGI80+NBbbM0c8WHS9P8HlSd6t7ltT9z2PhFIEEMOlfINW7O9azB3SiJ0IE+z+ltVeP7IdXZ3XHK
uytDnebhK5yGa57PTPmd++949tj+ak20io8bdOd2KcIIu7HKhvt5MMs91JzYw6ih3C3LiD75ADsW
rd72SnA588nJTrFEcFd01skXGLA4xB7IgF0ttPq2CjUkv0MU0hGPlrsRrekr0eXMcV+5Yaa7yuet
ufjxnJM2h8OTQdM0gLhDsI7rR02plbvWKZVfWosY1c5U3PoVoMiEKiKp7TXf6jMzBrSwpjtUpCnP
bUqpaZhQTcU2LKAmlt3pagdzPmyXjyVU8F9j5UKtv7ylzhxnmycHNQrqMRrsw+MpI7idoQMfakGm
qGN8l0VGfAfUPbNQrrbqxqcR5NReWRW4zfdm2F+rwJ9Zcp4e3CAgjFE22MrgxakFSsCJVaQ3lnSv
YkcMPabJ7YNEGRUPQ0s073Oph4daHxYfxcr/4a4kwTBZcDh5pwtg5mkDMrFZgnHswS9jE+1VGnxy
/BXG4PJan8mtTLDb6ooZI7agf3S82FM0wOCVjokgPvarQSYXYzey9x+cuAm9KM3Elxblm8CJFecm
y93cJMfSrKe5EXCSrS6+IpF4+vG50gzqjjAqyBa2pc+ZMh9KxbUVIAKKvHxiT7iAmA16eEt+V+J2
iA50MxyoTV9bitOUi8oU5V4ucrposBOOVyJDycKa3AnTGBwAbvAAGu4wYDSvYGVPTxMp0Ao7XncX
HI5NDEtmWtt4BlkBxwqtiqjWD2kdmwEe4SaS+gSQK1HzNEAzHCkr7ELaLthFHU9LiVvQzng/Y7KZ
FUEZTsvOMNrE40vL/eXNdHYoGmUU+oQNmXWzgmPeOwr+vnbAZaz5Tu9wbjBYgeYtroXFs8tI9kFA
cg1QE5tZLVGTKFocWgECIg9Tn0b7xMiN3QA7zpcJCg2XZ3ZuV678HsFzC6GwLelA1ZVxsTVedzou
Gh8ABMMEB1Htd3qbvpMLwomFZoSHykZ55PLIZycqqHWt0mS83jdrutBNLY1hZE0T3GcHiefpBGX9
seza/IZ+ybVuzNnx6MeokIv+UDuOt4vmoF0UUQcLEFEZb4Q9Fh/cyOJdl4flrZ3Ia2Sm02BLYW09
7KB6oE9stQrRpsBkIWO8EakRGBure9xsNQ/jUpj7yM1sT+nR6nJQrb3tIGFd2bLnpkvjkzIX8Z4a
yeY4dpMsjCxneXU5IzISWsYBSFNEUR5Hj2WKrvXH1891nKrCklVtqEAQfUHfbPatnMfMjIbGDrIw
bR5zetjvldY2yB27MDDaTuwjO7qWH58dlKccPAdUPClZHH9TbD2pCjuVHYC4NO/cCMmdGF7dTiLr
fDMrA1wa2elXVvbchxU8K3mz8/KDGHc8qDalhluPpRW0SHU3fo+9zL4Fk2J6WjzYv+GEFgOyYkkG
OCYpEY5rRPzh388OAMAV48lL8KS/3cXzuHSo1Qdq2EGanowBRUrMB6WydEHfd9deRuc2E3UoXmUr
l59X9fGU3cnJ84LSYqDoxvxDLVJtD9qz+qKBrDdgP1bZ98sTPBNwKXutvH1qBJDL1h/0F+gmy1Xk
63rMjsYWebM+npM9RjvtDnW9H5dHOjM1SgUGUF3KPlwkm32bdhn6MNUiAgnMGnWLb7Dlkl2SpIWf
1va17v2Z0cBcg7gmKwG09Ye5/de8qgy3hAX5y0DtDepYBiUJ0RtaUGf46bSofF9JOk7HIwJBkQGn
v9YN3E2Ki7ZYXNhKEu2mGc8yzFvhL6MV4hcYf/sTWiRXkoA/jJjjMGCD1qHDS27PU2ariws130Hz
hMdCU876DzSgnB9YghavxTioT7gGml8LdNJf4jiNbhOJWSHO8FD61CIZH2hFqDQaytWCIXQ+k8Dy
3r38tdevuf15vG5Q40Dvx+FLHO8r11DoiZdxGNh6bt9wMqWvz/l4e3mUc6vOSTGJ/Vzk5PvHo7TV
MMHFmMMgSUdUY9sKicBCfCiE295iAHFlB58GQVpyXDBoKwgNzND6a/7aUwa9PzLHdnWxagdfB1qO
smiFXUBUTvvYEkikx+U1HOnpAaUkRN7AV17NALbICtNI2zS2l2hnqjnuPksR+2kWmXvSjH9u15Da
kTWTooCEWwttx/OrBnfBkr3lXZzH010XCeGZNgbJuGnD1h7V+n6p3Gs3y5n5ofegEX4gR6yA4ONB
0yme6LrZCTA7C2yLWvRAVkX/vui67kr/+NxQ9BZh07KWgEQ2Q9WFszqT6TEFdc34LUO7Lj0brgBH
wZyyw+Wtee6AWtzQjMNLkL/ZnABefjbuUWWyw16p+iXtoXkex6XP/YEe1UEtDMlFbc6xPzl680Pt
ywp/c4QpUSaFj9p1XDXuaPYf5wifoxp8ze7yD/yTcW6OqEUxBBAtpxSVws0PrPLcCCP0afGCnZG4
azTkIBNdKs9pYqmpj/Y1BPyp0F+WUZdPIaTYxxYfokNdo4KMz9b87CJHCr4CTOqE4gkWNiWyCLoS
l190Cy4yaloGvcxama4El43uBhATXneEdsgQlNJpgG1OojRB9RRhF+96tXxfSTW/xXUsXmlSWMkK
IEBx0XaI3EodgeisOyhcqpATeucpR5YGIyMarZdX8yQSEevgEtILpJPOXzcJ0ooRw0d8MbGPEvFt
VGYtcrZo7LxkKNy9w+Wy2P/7gBwXLgAaV2th5/jchF2JCvOkmD4lePNGj1vjTvb6FIi8rG7lEF/b
zyeHB64bw4DPpXhmE2+PxxP10psWVmS+mawGt9BVgCeAR1hGZwouT+3kqbQ2/NZRoCMgT7Clu5P0
KulggV0fRjzCvJYq0W9caC3kCTr87rJMRfBSGYOyctsrQ5+ZpYuED9GW37CS7Y9nqfAYawtZmzic
o18GTSsP0PKF02L2/bvLszzJbhmB80cZEHUVhKvW2+bv26RLUeVpIFzYybjslLAWVCjCKZCFwD7C
QbUNB5jqXawjjIHl5zVg+WkhmPEFMv48JNiyQMuPx48ZEdxQyvhQeoI2VPsERcMhvZHCRi9E0j9P
As5R2O4TbdQ+ICQ9P2ZC1jdRFo7+5cVYBzuKReuPAdQDpZLCBm3t4x8jQUFoIoL9Eukurg1ItARl
W7b/fkhXXqwjHNTIaD1uIp5ax4Meisr0wfIPe1T5JL59PUBAOeDzXhnXnoZnZ8VbbWVxsqe2RNwZ
gghKoL3p45+lo+AclQ89ss1X1u4kLVnXjkfDCnIjIm5TT20sgImMmGATc8OfRkXSZSR2+T2jaaL4
gOXNl1l1xBWC85mAB/yWFz6VBXhhWxuDlORPw5PZ8BOts99avSxQcLKlul/MWkt3ndFcqw2dH5HD
Qm2PYvYWZtfo9YBC/GqpNyyjV5hVtlOjOvcKrNmRosGP/F/3pMG1yFuMIjJg/W1rE9NGfFlLxtN7
XUFVzeluaTdaV+L46ddjFHqMIFVc8q4tkQYBiSimPA0ZaomyZ71x0p3RuPPTKPsc4OasYOFdqa11
BUd4upgkXbiNmpwEApC9OQq8gjjTPUfBhE5404dNemOqo7NDh1e9t3ABuzLN05jOeCYVGiTGuLj/
2C38Fe3ouheubF1A051Z7kwxlbe9i5YshohkSCE108pyWq8qzGvEtjOBjqFX8Zb1U4LX28SWOTKV
ERy14Vt6hjJph4E0Vov6rmlFEcxgkr1Iw1AKjY4xsArkJRVbMd6pWA1dCT+nl4uhcihIdSF+kGVv
Im43gHmyU4Kcog3ZLqxrBHe0TqBhNF/Lqs99XvYVZXmyOwQcNkO1SYTQfohqRNR3ViCkMfmNNis3
+Apgd9hiB3j5rJwdz2JtV8bx+jA9jt9tbmgjmFG2ExtrFykFC4hV70PPV4Uh285Xnr/nlhLgCCfT
ApN0YkTT26PNcwERh8xRe09T0zyYUTfd9Zp+rTl/GsTRpFljOMV2bI22mV2Cya9tlAzViKjfuSR2
gVE61xBW5xYQ7AIFRFJaqsPrhP86H9E4R3FY4yg5wvH1Qty8vdicQ78J0+9iENqV2HYu6gBAAl9F
g4hFXH/OX8Ph9Yk9hdAgtrZtTYaVarhIlQpsT2xvWpjdfquV1ww8TjMeynjMjVMAVYSu1PGgSNTS
/BWdiWsmjl6ekrr9yzRP/Y0qUMykHTc1+KbXxSczU+TdlKnT2+Vdei4IQRwmxeC+hL29rspfs0bN
ZXYzMGD+nGAbnKs9pHikZA+a4rofeO9KHjOlG6BLO75eHvnc56VWS4LDdSmY/vHIxtSWlY18r48D
Vb1vza72ElzpD27U4RiP20Rwebw/LPvjhAowjgn9gE4Kt5izSWTL3FIzW404kK07xp4elTZsyah3
fo4OD99Ax64YqxQltIvANiJL9eYiKZ/UaajetLDEE8JEdc30jKnUol01ScGjKkFU1pv6ahg8N85H
BJBB5n1uE1v7jY161GGQrhftDYh//JXUupRUSWw7/WWIbvqW2VPZYLONF6VnpUtf4pkxyCvwhjNb
bOUGgWkjLpB2bfZ1V8X0rxcI4vUEPyjObNsz3LzbrUpJ6Jj3qO27du0jt4eEV1deww2dvqlJiCjP
mxZaPRyu7TF2jdaVFtayyL6oyZfZQFbdK+xG/THm6L/6PbqB7zsNUCoi/BnLgUGA/qHWZjxNly4x
37B6jGiTx02NTGTXhy9W0teYqVPenjwML0i8QXNhbBrReoF7FBfjtYTkTGilNQzm6Y+4AU+D462K
wCEWEWgp+kIxp0Bz5/z9OOEfxIN83l3epeeGsugYg0qg5wfu5ngoI++l1DiQ7Btgl3w6WjVau3Br
5N2V+uyZgLdyg/7fUJsLsTTXaIclgG9ZPQ5MuszflvVp5PEKjHMPROt0gxP3sr88w7PDWgICGW9n
nfzueIamGSGnkjBDp7YxRzfN1lyZkz3+Kars5ZvrJsouNBvnyrgn8YYTL9YOMaRW9Fy2ACv6C3qs
U98KIpGgru0gx4oUeQEU2nXROIzFv35JG9YsjBCeBPRqTnLzlqNESFeKYOny+K018azuJNqZJfiD
K1fX6dSgF2FIQSHChCS87Qrh5YDtSVQSwsa6OISOFt+LWesCS2TzfT2G8kqx6Y/Iw1EoResUFQhI
RJbFxbwNpUY3G4WBC1AwA9afnma9WT7rKe7Ih4z/4aE0jPB76yZTFBhUwfAjmCuz8Cun7hcfq2g3
/Fg50/gRhGdSeRn5U3hvNo32s5J1U3sUD+vPNJLSl2SqHHQuk2hxntRcH6OXeojG2wKtTcOT6qKT
w2V2rXodHFKqdplrfRK4PL9ZVWkTRJoy5AW2SrQX+E6hyNGn1idwXX3lw46TP0oDW0g1LZUv3QBf
zZuK0fkUt4iHeijJ4bVs4WUDHLBvXqNUUX8N9tJQjnBDkKNiLufJW7/GZ703+09Zr+OyhBrnr3lw
4jawzSX57kwI+ey0aSkiT+ZOlT0vsVPQCU1r8YoFTfvJahPcCh2IeNgXtF1Soq+vOR8XEHIRwvb4
d3gF+1S+X/p4jF9ESADFugdGBhipSC2tlxCnk8p39TJLfX0E1oONx/TJ6GJYyopRD29KUyQE07BJ
5n3FEQCaTn0VSEY22VnQWxX2F70dZqiomTq0SOxln8ZkcpGkBZNVeRrUbGNfWUrzoVfSPPFLigmd
b4fAPinQNNH90rvV+NJPi7KLIiQdruzvbVAkgyaUsrlJF9b6zCaVHjlmY9bMmj/ZjbzTOjd/GNPV
r7qBnH6tTbZNbtfB1v4mOBL6chTGj+MTVmVRMfcwmjLc2/0p78XeQYX5SnQ4eYJRBecu5hm9PgI5
Q5tAL7AAqbVppn+RlrGyK51ouuf1Ge4stE6BWuru9B4ngf7eHuo292Lkg0Yvd1QFJd6Syt+VI00b
cB3x70PNL1rXmcoFxUykczaBeZkzTEtm8uqyRA7rg+ix1wUsAOEpSGHeWp8xx3L2hGsHOTqtbvqb
CKeY5QY8Xzrc1FwXnRdJXZmDQnaN/DSZJSIUdLjQb20jSsGBDv1OAGvveVqHSRhnOIV0eLLgENiF
r9JKM2NXtTrZEJ5mobbLClvs27YrIqwbwv6lGdqI/5pWDCHHzalSjYhW7vvJXAbfzLFe9vAPE79H
NanLg2sMSY47gau9EikEGsrd5D43ejt9LcLIBPudhBa1+yrq3qxEyhenr91vg4mjWxCHLYs+RnY7
+bFdmd9qOdi9l9Rt/xTmOnd/1Bpa/6EZsuVDSIfgS1ZF9pOYel317L6JVteqSJF+XcjsgVw67jEh
KDV7Z9Z6hf5uPA0Ppto7b1VT43alFqDEwRaTEGVLXKt7tXGmL0UjKLCAhh8RfQm1D73pdBbQjap+
mjA5es67ukqDKVpEcVc7ThZ6fe9UBhVDkT6misPuwjhi/gC2X9zhnBx1UCL7kvwL82/HM2Vmz0G3
dEV/aNKB6nKW43YY5ZhegZpQCwowDpLNFCFnT08tpPrUHrHaLi/axZe5gn55HZlz78FuTt/bEVXM
YMgsekhIPfe1B5otk0E4FPFLBItieNc7dfM1TnFupsBgqB+R2i0dgI/6+AVZ5lkJSn0qf6pqi7t4
pencFhm6pG8IXzTk2nDhMn+AGPMGiHt+P+Sd8xRj0oLLmNK5PxZ+/PupkZgMDmFpf+kqREl8VTHd
j+q0hPGuteNQBnOJtblvNiH+W25iyDJoxohK2SzC6LmnQatTC6ll7sG7jLDyTo0JlWZ7dttPVeG0
PyGLqRgKqoZ8KsGFNFQWNeuhWGo9C9weqwyvqetVDMJSVCVw2yrdN4WCUSSqzqax18dO/CzRA/wF
UFHwR9d6b3S3uWPNqb+gDfabHLBsdrEzLR8tozbmj/h5QtV2y05p/aRsRuVhnCmU43PkpCl4cWG/
tvR53/f9rFv3VsbqefROobouDZow6JfbSXHgHEXvGmNwVlewZulS7sRueLDMvnDvrMisRh+dMhtu
zYLKkTd2aV7uytrml8dYtBi3ZTuVb2oftVh3CaEcsJuOV8HXNv6eTGX4VI0OpUfEOtQ3q9Q73FoN
I3rtx2VpPCfTzYAD0XeBMlrtCy6Gue7bqAH9GppcdJ6JH6OBN0+ePukYjLBFsyF/jxxIqx9cdUSs
HjtrHEG0sBtRUTClehthfGP5aZrhxulFpSh1FH3T8WFFyHwtlEnnvE5Z+q6kql9w2S3Th1Cx2tDD
pMSW2NNn4+C7k1gOk4FzNXmIZo6BU2EJ+GSPGGvdhEMin2NN2t9kiUGI12EOMPkVCjvN3uYkDZ7R
sKnuzNTIXiIFXyQvNnopPrdZpB8QHUdjyIoKw48TO+qf+1DPk1e9WzBBbNOmytEtQwTbAz6jOYHS
DdM7SvQNPuqR4uAkhV7de4FTeonISxzi3YceIGaCBb4ROIakSb5XmpIyaYrp5XLfmmOT3xWLmf5Q
Qh5it3mKptMOSAReLLUz0gdEP1e4QciSLZ4zTfhHYcIwvjMhpuAdjNX5U9LkvMj1GImpu1JIWyaH
VbMT3na0uMXjwJP2d9VDwt5hNDwbe8XsW+sg8ln9No0DwHiAWKMVoI9v/GzmlFwIa07jsPTQWHyY
BvaLVPQipJ0R8t5vxSiwKNXTfMKR2urUO0Wp3IijuGCWldJ6Lx51th0UUNNx32HxJZ4p/Jhfo8Qd
k5tFytF+GaFH5Pu6cuNiX+a1+jpnFhY+o6mXz2KM+Sa1nGLEzZN8YVtDlr7FVbD4BpJokL5izf2r
ORROfEhhfEx3mIGWaMlVhfYJHXyQ/ao+xXeQCQsriGy9ehPOZA5eOaF+ns31zB+5wBHezVEf3Y6Y
HuR+lVtNvS/MzHkdGm3ATpSSphWgWoNTY97n7O48sSYGb0vndzP1dPQiHP4+cSzVwUPgUsmxuw3V
H6m51PJu6QvttddTpJbTtrLvsnoy5EHmeeuwSFXzDuMwske10e3ldWzS6F4hRSWzCPksUdvgq4nk
fP5BSRQ8zlOlLb4lFDV0T9ZS/a7GTaJ7YTjDuwrZ5sE4uZZxp/M1wY9QfAb+FLvujT3RY9glYPXp
P+aqCPfxSP3Wlw0pcl9qM0tsho1578ZNh1dfKqfaq4Y6w2dxduev9aA4medqXfcZX8TuOY/xWvJs
uDRg0vsQIdgKxqH0VUNJvpBlAk/ONLfCyG6gFHk3JgP2VOa0dqjCSVNwvwytiZrM2Cz5YY7yKvNw
tOnNwK3mysK3MJUm+M7O+NQ0NbEwWfrkJ6gSpEqU2syjW6RYZx0/S7CgLyFogvi2WvAnfUyducs/
LqTeyUPVZzZEPCNZ3Lsa00sIQkusPWeLVriebRRhj6NTqA9+NGi5wcugc0Yvyxeq1/YwJ7+SHgWd
HcbJS+uXSdvONyGGIRTaRFV8UpGkDT0MuuUzFVXxrTcL/rPUjiy0lqZmfkbtm5dKFBGp9jIBWuAh
wJp+TpRUvsolQuwLy0Qx7U2HYfZLl8HO4HIK+1shJDLn1NewA09SSvm5BOH0FEV6DF/emdgdTWuN
jxKFyAHVj0kbHzRt4qWIKBARwELb/Z2q87hCdFuG7xQFq1JISabzbYpSLJyHWg2NXS9VPtOsNs2T
VleqOIxJg3GfpGdgf8ZNkUxOpL31uU1RjvFVPRZvzqLkSqBbeVp4Qu/DxSuTPHpMlxFrb3qv/fho
YdUgvIU/FdJcZcXPuKsouTdVukHBAHsbE6JI5YxcK1JNeby7RcE92jBzP6Jb8SxwL9QQfVFtiqch
ajF6Pyp+yWgYouBAldcIie9bsM353kx1TmKdGFp5yKJeT/ZqipaHF8om/FEQKCLS2UyN3yNcgmqu
tA35OdVEXngppPwH1x4wEtQBKn+KKTBM3qxk9BRcgRpirw+mcSCW1w9iQbTKq2dN/UXBwPqtkCmS
ClB4DGr8T2BdGmEc3mDHnKhg/6g2+dIasTpF11r7SWFLWb9GpLF1NSMD52o4/X5urRKzXAto6zLr
s6Sul+AzrTdu+ZUmAfdG1pozmSj27VA3nRLF0wrrn/HeIEClGK2mqDW0eYs1smMk4m4pwMR484gF
4J4j2dR+gVvZo1m2ehg4fZTPXkKFj3tVmA2FDXCxo58PvYwPvYLAiVezC5BDaFePcAqrOBjqiib2
WlXqny1oBtGBtj+HoJ5U9ZXnEThVoSHk9RBnKgZqapiPj7lhZdltrnFZedJI4gHSXdK+V5E17XYx
0k3fioanGb4oetMc0nysPwt1iuJ73hDRizXykPLrWMNw0HJHeUO+MiP+16klebFdOndk1kbl6Z2k
VJKjaAS7LCsaPFLhyJLOxNw3+9QeQJ/beQOSlzIGR93RqcRBJ9Bbz+TNkXilXO3BUyu1O7+t2vZD
6FqsT0tL/62N8Jxjc8az41NRxweuK62vWat3GMfiFUswYltzlVM+eWimWhJiVEwKPD2zLYUqhahn
1Pu69rHECm7Af00siTfYbS7BbLNvASjklrEH9MwjKLRc2Dp8e3UMGDkaPEmn9Hub0vEm9BTup9Tu
HY0MEid5/A+H0E4PoT3+H2fn0dw2sq7hX4Qq5LAFCJKKtiRrZHuDckTOjQYav/4+8N1YFEssn7OY
xfF4mt3o8IU34AYMVbXzCcNQUMMqIbCfCZxtAjXblbi+zan1o2ukqYWm1g/jnkZEV3zyESuyQx2r
Xi90HLlIoDVdtedCRJlh8qxyjNtK+2MeY3ZdVFMK5DoLUN6JkJmsx0OFUOz1ai1YEpGRBsahdko6
gFZbdGu4wjbHmRQEjRFZzSQ/Oms249iTW+svLJTciowg926HtqcSazZ+4/EE6ln1MeEa/zI5ghek
YF8iDIj56y03A2G11Q6EJvVqmr+aMksehrrpP2Nzo9W3Vikxy6Y7scQzEq5ijxiHlUQF8rLPulSq
jyS0P6DyiY/fbqqcB74IsOCBNGCPDgn92hw7ToxllddB/2DnRbZMrCJanNS7MZe8czlcencHf5XH
fch9bHBFCRpvl8yuXRFsYflXDNqkIlSZ3d+uszrBjdOJ7L8MVTq+/iSXz9NE92hXCm342doBZS1D
2t6V0drSjHwIax8Xy1ANFb++uqVNBGmRmXaf8D0kzJQpjtDRLGr6vG4f5GU4WGZNb2LpkhtkCxFx
mctCWLt8yWrQeGmfPclgCfqQ2D21wzzIp+ymy6Y5QazNnbGf1WrxNLSLs8ZyxD/vOlks51fm5Xa5
ywVdjAhH1NQ7KoMgdEc7RMzhUAbaMx5oQ0vbeVjbg1l3uNCZU42BeOPqFD1wJH/Iap1MYJR1O4Wr
J/HfAPPe5RhY2vZ3nr7kG77YXhoOSzdpccZ9jrf3koifTi8m886rUXGKLfTHfy19gsoXjJyKTJrA
FLB4gSbxHBRU3MopWDue7Zp/ZbWknvw0tNX8MfUp21gvisBg9K3/jrG2+qWSPLtOC+F2H5zGqeoI
Wr77Ag24QgQQBCoHTW80LsZxsp91K/N/e4ZyYF0YAgmRQi6jdzvXtnjAiTH7YverW0Gm1HFrp3A7
rtdr1y6/TCHFlU/EFcA7xfjC0EssvYw0p6YwDf70ZHZznh6FjmHz0U+smQOoL83vejZn/F8JzEoK
oY31eWkq+W3yilaLoProHUWYOqAIU83DcvSB8nah0wFKCR1pyz6afBwUkGhKXcz5EtAGaeJXBi93
0t5WxFVcLu1gHuAIB17Y9KmF44/t5r+rxMArVBZ0GPZN24mfohLTd2was5I0qmyqXaPpU0k6U/AW
sf2nZbfMW8aTLZnsd0RlVUFdcervZ/yk+Rqo+VIT8qRZobKe5PNe76XzWe+k0R0xO5UwzvPWa2Hv
oUoRD4vu/O43F0gy11TdmJmiIltgQdPv2F/8bgza5/8Wg/s6SgmgnrSl0wSBwaIdeytxoJJDfuVx
llMRaiWI3NBCPWrr/tryv74GDYZkiZx+ak3a32N2lf6oyzZ5WVSef52IlqlVr0v13Bu5vUZJk67P
Cl8I5gd79FBVtq9CK13TFGS0kgeP3CwPjTw17wb0K9YdIFRPxzrLSA84KjePg2rFo/Jzyi1jN+IH
5aw9z+JAAXrawTlz082ftfvkewpbLzttlwfua2oIGPjN3zrNbn/33dx2e4ylsICl61fi31oN48O4
YGqUTEl5RTYw/XZWYT1mnKBfS9c2TVhROmlJ+XVKt0FmuUPo9bqLnVyzIDisk4NOu9VW/nNPZijD
jHLDNwOt8WznIbdWxH3nEn7T7R3prDjrgO3mgidRa4kCuytDb4YHhxQ0v8ZbzcfozaytL0PmNh8n
05TfgrIr5W2vKn+ONFJCJ9R7N+1u8yHzm5j0W+6o3M0YVo190F6VtA5+5pT6bwLlY7sxjKn3kAzt
ihu8y96OWmH7yHgkQ32/Lp18SEpZfJf6MN8gm5JkER1I6zkXZaBwdG0oIG+uanfeuLbp1YpBOCHU
lJdjOE6N81LXy5Rwg2L5F87KlR9UUFH9N3C5Ho5cxd0e8+9MC10Iy5SLec863P9aTaePPgUPq8Gz
jUmRoDYJTtbBhkE3MCFMUU54NNxhUtdUN+ynlWgZrI8kcY4XI+nzEJXiZaXiWGGBXlMzjaochd/Q
GDTK+HXdO2lYDKpByc/XgipGcGepowHLGftgqkL7UA1Wr45pgKnXvV3ny+8KT/rntifh5SxukXSm
Sv8qTeq5IGTDvOeB00BxqMcz7H5MQS5HPF4zJPgg88qoLAfr2bFbuhcCu8St/4KM/22fWeI6o5CR
YDMIA/SghnTt4yRvvIqU2ljmEJpf92NWS/7c6HXb70TlpcUuyZyJ6HNAKpOS7qR+J/O83CqQbD+r
kjsV2QVj5oSuhSYOhMLy2llbczwqvMaPrtLTicaQOyX7eg6C5jASv3wLFjQhQ6tbzX2XWH29q+2+
eCh1V/tge539NKZ1Dr25d70HA1bRlz6ftTxuSs/pwlEz+U/CVfHWyHVkQ2o4w4MOtUXxdAybj2dk
cZHjRCcSyn7U0+iYN40SXwlqixeg1DyMXqJ1Keffp4+VD8UE5VWtqFSOFgekLAuyLU/pHcYHOkh7
7IEJFAIH615LOmMoJBTauJdLiqGXa451CAwPPeMVls0z4Yn7aG8ObNFU+ct12nZGEHbYg19VEu++
m9nt5yuJ33d+rJSZPdcrhaTbTLNHjAY90eXE+pIUxbY658tK4pLFGEyOPA8FBauj8DBdiDAd85+r
enKKfVbZrYPhueqRkzfM9CGwO+jCyqA41bVGcABJP31xkNZDsUUDG4Z7ln6VSB4eOkwDB6Gsg/IW
IiJ/ATG1/KNmGrztwyTHAjOkJvmWgsXvwl7i9x4uZZ7PoV+tdh3qhFNPuB8aeBBWTSliVybjy1o1
WGYPgLrNUAbT8AzqXftRsAF+CH9C6p6eRfLZLs3iwyiIIKJ17nGqwwYoOUzrQI0vy7sGvLSbjnpE
SafCE3zS0r2h4wfpc/G5cTLbdrMbpZc0x3IEWBC5YtDqED1KHp5xdIxb2xaTFyeLTuxFFlyNkenl
2T4YzBQO4NAbVyuFevoLbY/zLp0xJ5wyfI7x2JCzT5G9Fw31M9fmoea2JdpI0UMPuH4UzeKguPMG
BAAOprOaP2stFd9bOy0JfI3KICYQ3Y0XpNiFVxB0p4j22+iFQZvApahX3Nc4GbUXikHh424Hk7IP
LqajKUlEtr4IWF96VKK9a+0EMmuCaAJX9wjRbPulrcY1ucnsmhdsSDRxh691YEQInxgf5LqlmVw+
TnZj5UP7KUHFS9/RWDEeHQLpMaSlRlu3rspruQU90LyE9uT1WBDgrlaYHyqyneYhMev1Z40RmH/V
2s307Od5+tHt/X2edvp4hAWPizzwEESQGluVdpi2QXCH5PH8mZaF3x1BUtXYWnv9T61KuRmGxeRv
lLW2kTLWMSC2lGIGEFs1Hzqeojau/JXabUIQQVHHsytSztJCZZOEW+7SrvR3XKxpQPFmnvpji74N
1aOuslWk9HqpbofNb4ojPRf3yk6WLz3P9qPFx8nDShPm79bPiHphkolbYQXtcmCO7Qe7KDrC2GJJ
qJRb/JmeGwm13tRIxW6F8k866rHNw8216FiqWiIYxId9sGZEHbnUC+eru3hEEHj55j+MasB5FvKl
VoTepM/BHQ1ein5+Y1OgclOJmIVihzpc35Wmh6UziuFD1qS1HrYI51LYXl181NqmF59A2CbyZqKx
Mcaqklw2JgJbHrrBa5eElq78b7ghld1eaeTYsT4XPDbmkKXrIaDo/pyoytrKxg6Zi5K0nI54YXJ5
irEUxLyDkdaRlnqwUks0vagBabwdPA/Y8MX22gAXJOiDE5ivuAease5Pgd6HVj9jdS4tUWv3NbVn
sEBdWYnuF9ifIbtfUn9OjvOYlwQ82kDKyi2am6WJ0PKi6RUegAhlDvcYLPmWitzR6qfnfur79UAA
06UayqCWPn4IFpRgdh3FGu3JFIuNA05nliiIhmntcg/GXm80xSPk/l4mIVrUQ4X7luqtTzYm6c19
j4WmTiGGR8c+jro7pvepNphE2Tg4aC86+KP6qsDDx9v+Xp23N1nW1dOTa8iVUAsSlN/+8lqsiVF1
rwfGEB1aEVqIPbaDfCdVVt04Oktpzne9TRGdjgEujr8tDacRTOl1g0RsP3RumvxOghX8DiXFsboZ
m14zXsq0SsVPH8PP+V6Hdu6izkTn4z/aLYP+qZYusVCUBG5tfGm1ztHdfbWZyx8TQ0qayqO1+utP
bWlZT0U4l31rAM2VB4YZ6CamPbtC8STWY/HZsjWdww1JwaReVo6JMLTQH+zRGqMWgAIVGDoqWbcr
WR39WOMU6hyls07aU+2YLZHGNHcOzZJEDsqPU6FjERw64C7871B7Xe/75PqlJw45fVJkaOzFLbqR
ClRu15+Rgy7anwGpK07K/mLlN0ueV+KDo3p8UyORYVR7zLwl8W6WYXKXQ25JWd/qZOj2wQdhPccV
pfP1we34/W2o+7QK0tBXvv0zzbGU/+RmKKF9TdTCs0GvBCL7wP5maq5RBgfK4pO8MoTkycywfqAX
3bTzgDcqjJUbd/RKeRzreeHMNlU+81QiJHSvISjZ71vIfO31sOr45koHqvzXcSiTnjx39IeYqqet
HwegJmjZNmpFh1JTtUcvg2JLBF608T+XnJjHSQ3Fcjsqh2xm1XlfY7EIp9/ltlBfcI/Ofg3LagxX
LpdAuVvsMvmipUOrh6km52enoRi8X/SgfMzb2prCBENSb1fw/NkxoiZl+zUdkS0m17KC5YhlLX0s
3g2VXKUcl5+Tg5j0TlfZrA664xnPkz1TY3Ko2QfhFFCHC1FN1D7SSU2rXekX61fVe+3jyG/6pPxU
x3GtGfN47LMci+GBGDHM+sAk2dSq7K4h9/7oN1VX7wp7xNolcZPsqxjT0YAtOAgZgsVUn2tzVTOB
rNT1nTGZ/Q8FyvMzNsnLNRrHeQUspnWvprEudiRpbqwByr6fAr+8srCDAzMg1lvaQLKK21TaNy2n
Zw5Xc6J906lkOE5Qu8rbyjPF7UzaQBppdV0dyszsBHltDSajowj0vV6N5RMSXvBDlVfJZrOSFulu
zej8PhbciJ8QVx2pSdcdYpiTs9nIeNIChFAh4p/EGav7Ke8dWOdlK4fP4I78x6SsjXKfNonnPbZo
8rz01VoA2LEX52fQylJRjHFGtUuUg9awMy9lPKQBQmAU4byUWmBJiW1eliy/HYUxI8RQ9fWVRP7n
OKcwg+8cd6FGYeUOz3cwNNQyEJujX6OGntrPbOrZre8rB+vwKSkQC+/HIA15+Bsanz2K1mHveMPX
PuVtguRdg+coSN15jcsAAxt0FNWRslZqo1Yw1tkNaCqEgx07ryv4pev0vAITGGPSSPW9RgjkR6G1
vh/OmbPcwGDp5F71ff51EDNwXR/a9kfR2TmtS9NvAeqqVdBlEeZwQ75E+qona3BHn9FII5zwALeC
9KEPQ3OVbi/+OjP1ZLTjJZBDyjT8P5WthX2yiqcMdfQy1MvWr0KPSGfY2YCwP4rCwoLHZ5H0ELsY
8sJ08CpuPBzlacvIkes8CDo1HgxKmi809kE+yNIcKeqtisJ1sebdTQqZ14glpE3J5aYml6w+77+U
vWV/0oMlqUKuffaNOSph3mrdMACEpBP0OU1HtyLHGwexa8eh8PdcRn62Nyb+MekYliHahAbxvjKC
8cEZ03XD/jnmXZsO7schq1pU41ou8VBbS1/FWa7Uxxx67pOV9319MwRum4G0lEUa9YAONuuYJPXp
9RBk7P2BrvhWQqCsL50p7ahlGk6/N8y6qPdTZwfUf0gAKcKKRUYTmmVfG95e3JqMQdIj8eZmRbgN
7Bt1twytGj0LcqiDnjXe0ElRgKqL1c/j1db8bx4+ArCY+maRMYd7hvtcN3UXrssY2Fe93oo7uSTY
o7eDpMru13VzbbYaJezMIJPbEyCY//WOHH5xh9LcKnN9KxZR2cYfcF4MPxqKLJ+ei2JYjwVQCvCt
pUZrFnhQ+Txkg/PJWFBhvjF47x5wLXeJB97Hvb7BlcGhREzCx80FGSq0ll/jyppKqImgijpsV0Ct
WTLnShYXRzlF18I9A+Ru87AiVgwJZIOK/oXnJ0np3XptsErpqEF7FV/faQ2wTyWYjkUhwpKPBFbv
T+0NPm8b9A8cFJw5FcXtz/8adEoNXqLEB1Ujgv5mLOr2qfXG5FDTwv/3oVBO2MRADJ9X5ZQwlMOT
qFTZeVFngCuw/FwcUrecDpnRNxfw0aeoWpYSqyrMXzYSJq62Jx8sm7uGYyf9KCm6JiwTBA6gbOUH
VRRu2E3rJb7LmQ2yAYZd1C4xwAFk/XoVS9WtCRCSAPyAMq+qVS5XPhfphQU8NysQzRCkkX+Fa3sy
SgNq1yuXIoiA8K27bvaayMIafldJTOwcCLjRP+8NvGUtRHJME/C1a76eldlSjh8TvBYgGXzPbb3c
pbPfRPnUXhJHPrd+uDrA+uRiZzeeoERTetldr+VBRAVkeAIQ4N1VhL0X1u+NXuK2LQKYpewI5HPN
U3+XzhkcskM+kyYo4rdlZ96B2jB2g69ZH2TvywitiOSxdxfjPzqLU2yCkXl6f1HPTtUB840wM2TF
N1w2MXgNzYMAvzYPxk4eAFUBpWVZ2YXZvj3ZlrFtSZ/KHTZQp3RdtJj9vLAMnDKEJ+1wTBPwZLPe
mS/r3A2792d1bjB04swNess9ecra1TJjpHVCCq9l5fKd/gnNTRWs/WfLsfJLupenxCcElNBRos1m
2eiAMcPX+7IoRiOhzUHBC7PQu85rvvV0qfdENT+oftVRFgAfKVM5X6Dpvb2gGReNte38bZDmk3Hd
xR80AnrOgyMxG61zFfWT7e3hgnY7LUX0VTdqY//+yp6dLDRTLIgBG6Nx+nqygEkWuy/pKwmKGbu1
Aeq+ORnul1a6obBLtO+NHiRpAzH7/ZHPflOcT2BdwYv27JNLtLH7IHXrJcAPY63/q7S6eVRWRSl1
Xub6AtPp7amAaYR49Pb+8R6dMspyayw62WPHRifGP+gzLo3GSh/h32fkkNFCTub8v5FRIi1PKKN6
XKCLM0Q0l+hbTU19o8DHX3iBzu0VB7Eg8CYI+NMLev3ZVoQyek832Sugte4XoZJ7G+zPFwOHAT1e
GzuZQ4KA4pLJ8rmFhNiJKBVquLZ3StnSCp3650Rmu85m/bUyU6feVYGwLolDnlLTtjOInZRnb3RL
bpeTt2HUDKSZlBtAJbDcq9bNOXGFMHZ0JErwqggOwgtyfg6AIO9ny8/i97/k26cQ4AxYf4/OJeSg
U/LlJE3aszSXo6QmLLN7osnC9MROzAWqdbpQ/8P9hrgE4R/vIYTRkwcqUzA0VOtzmU663I9T+pBY
k7Frctf/H67tv0c6WVj8lNdc9SwsQv1OjG5kEfUFTO+67+yr9xfx3AGHxWBDBoZWhU7S6z1KOStJ
h8QOIlvL7e9I0ekx1Zjuvy7P3Au32Lnv9fdQ27b9K8wkwHAnGk0B1g6BijeDzV1K/QwHhswBkJlc
0tQ5vTVNh8CFtwWyM51t6GqvxyO5MQ1tKqd41mbjAPtoAZqlgj2uPtmVZS1y76WUcNCtHC/cZKeL
+mfkAD9N9grn4lTupTAnhBVNc4r9sfR/120bXJV0f/cmcnH/uCm3oWyG4G5Gz9Q5VbhytUCrlNCn
WFul/xtIvR1Bi/gkJKZNF3bl6ffbhoIuBh2OeJoQ92SroKU9mHkKilWzljs6LsZ/Qz3Df9VT97Hy
q0usuNPbk+FQk94kkcAsoulwcnsaYkrrAn/meNFyMJKuf3D+kCbgUNA0bVt+B927C1/u9ErbBuU6
IS6zt0TvVCEjd2SPAynITJ8m562JHfNRztr4DHsUjBRSmDFFnvY6m3r/W6aW+en903hmyxLS8BVJ
jxAe9k4OvkxpomEIKGJsB8RBlPu2fbTqdPpYZ74T02ptgYwgU/X+qGe2q4EQJOpEAUbNsKZeHxQ5
EcwziIjLoaBP45raijRA4/5GUBYswfuDnfusPBqbwe52xXknu6ifAIYQmwmIUlYeBbU737dDNn5M
DJXtRQ/YTOta/cIMjTN7F8oU+vy2o0MjP7V7qXIv1dOygzZtD+Y9hkVAW0Gvie+VaINjL+f5k5et
5XUhRvOBDK96oShsxX3pan1YB7TKsLDKqUxB14iTNrFCA+GzSxH02V8JQo2LCZUW73TLLyTpVVMX
gJJ1CHq98Ndwk6c+DpU2HgfXqX68/y3O7faN3Goh6e3hR3PyLSB7NrXlzlNsgYrWwCBqVYJgQDoC
llmaG2ulDAh7Kbkp82o8opJsyf37v+CN1PZ24IiNXFQbNmOcU82ogSKnmUnur7Jz6xvKbvXeS6b6
6OH+uOtGtUbtiNPSqK8YxFUtMG6+cNxPU0krBYDT+z/n3Ob0LWRRKVK4lEK2P//riQLAnyatSYt5
nbP6plZCPUgdcoWWOd9L7DroMS39hb15bkzEeIh9EZPhtTp5puZK11dtTkUMM6iIbGXKrRUlvAcc
IGUZ0ryjmlAntnfh5Tg7LtqeOIahtaaferYYdMHXjDJb3OCbQP9ANDkclWkFXqj7GbRZTc/2Rdlf
kpA6Oy7i6tstB5H79Iu3IlvyyWnw2TYr6+gVKBoAKxbFTQLreyeRCqQpApnswr2zLePf9Mhto3G0
eMKQqsY4YDsLf33aGXjvZFowPYJVyOc8X8adObnO8/sb6MyJQg0E2jgHGCmiN9IqjawcEaxj7A4t
Ptp2U15BCwBEMaa/oS3LaDQXzODhjO2yZbKu3h/9zNLC1tQNnysE1N5p3EGcoIbSwOB1qAoXww1Q
834zjgci1DEW6ATu2n4cLyzsmUuLQammEBVsLPaT/ctLhoROwJuFM/oUeqrkdVYU1UsvySPPmeW/
n1GEHMztkcYMVD99I/0RNVN8BkVsV0q7wW1keEARVrV7HW5kHumVSPcq8NTHf19bMn9COhbWxNvj
9f4RMCYc0PQi1qZVHFRr1EfhdHoMy9b/aIJXhyA4qAsiK+c+KLvIJYv8o9l1srZdPeZ65fAyu2XW
3iw2de/Bd7QfadctB70x7z2NBb/wQc+EA4QBbGGTdTTfmDmppPDcyk5E3Cb1SJHbmp6E8uHTWsEA
BfX9ZT0T8SBqAneZXctgp0m/FCAIJzkTcCm4xRb0sWtnXq0njT5mKGBvR5ZV63tRrsPn90f+44l4
ciPQCEW0B40+BN9O41m9WXniVQCeiEoB/QnV3/c0IX9DwFD7rLN0d2d1g/PD75IO7joYZcAcmqlf
V7K0n+nGAEg05ybbgWqCL/D+rzt3qniXOVgUKUkiTqJfR866xs3Nu+gDVvNFC4ofTMMdnXE9TFK5
XBC/O/fRqfzDDtoCfP3UKx2pKcPre1KWbKJm7QjUC0yKk4fcvCiCfm5TI0kEbtT5YyB5chPTK7LG
DD5YnIAxPxDy/tdwyg9cMOQuweB8CMy6jP99OTcJHbQueGlpsbw+vVDaWhcQ9xQ7dUutwGimD3Pe
qBitOpC4ClXK98c7N0cURZEuJJjD2fakVuA3Oqo9qpGxtBP9uGSTAYd+FM+wH43QXOvk3m3b8lLd
4NymQe0Y2Rl8n1Bv3Q7bX2+czLNgTuEUxM3kWJEbIMAZVLmGLWegbZIE1oXo7cymsUAII2lK+Eby
cDJe53MD03aeY0el5V3n5MPLYNrqQD2t/PL+gp6ZGpVyZzN80Cn5utuf/zU1Z6XWua7FTBsS+KXn
9x40YhcCojYB/s5lsl4Iy84MaMOy5hHffFXfvKVNa8NAgSwRl32a7Bt3/lXbuXksu7qLbEDaFzbo
maXE2AXFIDq8aEqcpkU00if6vvocjzQvYpB95QFcgw263O0uRAl/pOtOLr4tDsKgDYs2qsknYb+b
AR1z82WJRZGpo2OhWtDn2vRQTIWxc2cxkn7qzcd8GvXrsYNf4+DXjpfalH7NV+V+h9Vto3BgDUeZ
pJs0vJM8pckw3fskfdfsh+LYQGI5pilSndH7++BcwkA1Z5Pcp9HgYpH+eiOshlUrF/xb7AxjC0Qo
gYjlmItz01hj89KC5CCKVUv6OeA9xnsrR3cEqJD2S1htDikEQYBLErtn3jC6AbTJkBLmrJsn66lr
OHy5A1vFcAVui0vtR8C+JaosILo6wy6PqxaMkCtb68f7q3FuZGrzFLLpRaBUdHrNOFPWeRkuSIXu
/ZwSYnW44eIeRrkTGxhLv7hYmYbzGEwX9tCZ7brZ7SE9RwttU797/RVS2F+N6Iwl7nuRAS9zy9Cj
fxU7PV5j78/xzFXqsrZbq+6PvsnJHC1RpRbP4YJmQ7KB8+25PoDUWejhLoAb1Tocvd6UFyZ45vhv
Nw0SvgQGunlaQ1eGMw1lC7G9Uyic6CBiwWoj13Fc56XhBkDao7uwtd+sKbuZANPZehOU804zFFr/
rbH4k+L05eP9aGTNwWzt+QCU8l/7goj+IxlIf4CnnladHrz+fF1RSbfw0MHYQJfXcO+wPpI+OCMq
2hcCmXOzQmkKIXFCSYfI4vVQDRqJhe9qKoYKTIW+HuwpcgCtZMCU5kte0G+SPOTDKUwiIU6BFeDt
yUn0ocmAhEU2IQcufQ8Cm1b/urYIsLy/J89MiruHhMdk/fjfyaSMFNGDtLdUXEl0EGw4X/Bf7CVO
g7b/9v5Qb7Y/U0LWB0li3SH1+CPK/9fD55YBEgRbwRzaan8U09jFI+zKnZg0taf0rV50o5r37w96
bn6U57Clp8GCOP1puBRYoKA6A9AR8DV0M8z8sVHU7DwBOPZ/GcpCsHebHLHS6/3hwnszQC1u+CYh
d7ozgloyA/D0beBd6MedzorjBYYBSSgMDCiYn5qZZf7YLBnXGVILVn0s27wPOwG7OzH1C/fy2ZG4
HsnbKDr6+kn0XtUUrRbg79GSec2Xqlu8fWD3gxnWntt/fX8BT/f8n1n9NdbJ/bg0rWzSCR2RDFmH
J1Qa3K8dmcLu/VHOziggENqeG2o3JyfL1iHsV2ZnR4hnAnVdegCsVMqu8zZp/nHzbRMy+Ehgd6go
ULN9vSPyNnDLZEHI2QKlBmF6qfe4PZZHmKbZhc13erj+DLU1ganWUAA9rYHJ2ltmE/p0ZKoB30w9
7/aaP8P06WR6KIveeFRL7Xx5fynPfTDsUbeNsVWi/ihu/nWic8C/Xiv5YJUCk6vn0t+Riv9rQLlN
DVw26e2W9RDEvl5FFOImV/VMbRwG80s6NL+6xvQe3b78H/Y6U0HczYFgQ6P79UCWJ7lE5GJFbSbz
u9bpoVWZadrt1jXRLnyvc7sQRb4/colAhfyTsTpoz24VzCjymDP6iPR4Q25EcWiVyg7//pXQY96i
cV5kuvivp5UpY3b6GXi+AQlkD7knO3giuQSvOg0ztq/ES4KtJs0Ql03/epSucfx5k1GKPDF8Rzi4
30hY695kQpGENHX8HyYFrJCcdPOWO50U3UKkl/wJiXvKvbfNBHo7Siov0Xfvj3PuXDl/jbN9x7+2
+CZaaloa4yDQiH6EAT/PtPuNTRes+3UNIG5xti/k3GfXEmAcA5NHkUy9HnSWMKCrZmXQ0e5QmUF3
4kXmSuz7zANLJvz2kpDmtgf+TqS2r4fENZAyh5ojqt2vRyyMciwmna0/OF1zJdbuW5Pq5gXE0flB
2CQYQhECn5qE0wSAIA4dBi06Ka6DvsDt3SyX6N+/2AYqBI6CmzD78fVU0Fpr6lyYsFEwGbv1CAnR
icuHXaMy6DqJfzMHye/3h3w7sa1CTmGT8gFFBD94PWRBgtIZUFmjikboLnA699GQlv/p/VFOUyQy
RSTBUaMLKDMCTTu5B0eIWVk262x5XOMPczGuN2aR+/dNn6BuMRMDtGgBRE1L2+39kd8eAkYmRSJb
5TkDz/t6fpASuxlncj6c39QfLc3KX/DFnm5a0Q9Xlp00sbPgi/3+oG8PAR3zzbyCmjymdH+Knn+d
PAwyxgolG7geYt7UsCHJ65Wn7ZDn+tzwiu7/l+HIxf3/X+eT1YUM78Iv2oZr3SFCxAQ0Dg8oXUPx
Q2nJJcvRc7PjtgRhy2WJQ+X253/NTjiFPkCssaJSTn1E+OXuXCjtm8hC+VxOMM/en965LbrdJn9K
QDSPT9Lc3PAKfU6BtlNbTGlmOPNRz3z7Hzsa29LRe9epclKfxG3v9awQD2mIFyRmhcGY36OdPh+0
uSgifZ1FlOe9v5sdxEH+eWpbfEBOTS8MRNPJ7iTyD0QyDnw5LZ1vKrPK4kByy7w/ytsH26G87yPH
Co6DHPDkWrEpjNQCKjugXoVXs0cmm9suLD7PKS9E92eOGxt/6/JtdS3g5a9XccbLQLo1B90s9GQH
RgVVpMxfd+iEtJEBWXWTdGkvJIJnNqSLrgQZOykuKNSTQZt+zW0oyQQk9vTFKFP/GpxO86JpCDz4
4NIuxD/bR3n94GwVcxQ+kNHFJutU3NaDqlvViEVFpq/mj3ZBVcQVmAlXNjW8CvGISIPMe42cUv2I
UFF9Yc+8/ZpUC4kddBpSIIBOQbcViscod0KMBC4yf/XdRO93Dcqg8dqin3dhac8OBiiAg05uiDfa
6+9Zz+uiT2tT7/y+HA7U8ezbgerjAaFz40Ks9wYUrtu0hkHzAoUAZfsGHtJonlm1E4LY2QxNd1ME
itGrruKgmNRNKpby1lnm4gbSh309a8utLf3h4/sn5e1Vw7gANrdXiprCKboQI0bNtdCl2xlIXV/B
Nu7iNF+zC/f12VG2t5aAk/DvFOqDoDt7tPLr3WxO4pgT5WLOh33E+3N5eyq2QIWC3eYPscFsX386
S2x6Ag0+DBYUqFvU9+SVKWR6TTld1SH6GeOFD3huWtxhlDsoMTmg1F4PmNqjYa440u3W3hoehVG6
d7LzxwvR87lp0ecG0Oua2Oee1gTrwkPAc81gB5alfaR/T7F7bZc40Jc6pGN2aby3Nxor+Nd42+/5
67VTLbZknsN4ntLgQjjBS73o6pg7qAZDQ/4qAoqS//jlNhTQH0NvHiWy75NXQU+aqatTHb1Vc7DR
BpqCaLa94Whv5uVG3l5yfn9zyBmPHj6YO2A3W8r/eope1qwjIjPsFC3L99nQ4R2Euh0MOktcuLz+
sCpeXZ7bWPAh/mySDQf2eix02uZ2KnBIghUEgN/+P9LOY0luo4nWT4QIeLNFo7vH0IgcUpS4QZCS
fnhvCsDT369mcS+BRjRieBfURhGTXYWqrDQnzxE0CThL8A0uzALnZQINlMNs/GkuBu/c1J7xQ03g
uoHXSk3f9Uusf110I3+Xw074Dl5MSdkJG1tgmGXxw2bS4hLDRvWNpL570GywAB0zy6cpMZoJQtL2
INDb3Tl8lqTwlw/5ZufKutHBH+KykmKy3wlV9jahEbm4XXcEnbk5h3LjMAMPChmIvpWyGybHmASp
dwAHxHcmg8sfIizmawmBMMLrTQdJEOzd6sFbt2dViowCLeefsz2KUGsQU0KKE1QKhUgPKqBAy6HX
C5s6uhS9oqL0rmvn++d/b1cplngkqC55kLpxJEuW0kWBMznILXsI2lSfg07EHXVChkt+w5SHK6Gv
DUZ/W3uC7GJmdJ33rV9kxz2GNSJLYGiLG21+qz/mA8qZNIIGHjoKT+uTz/CrMIVr5kDjC/fqIMwU
jFY/npUsji+GV4R/3l/a7XsqDaJ8a9KupbR7gyqfKLXpDuocGnSjzPCalXdBKzt/GlqleieipXtW
JmaHtTSr/qXnr5/h0qgOXtSdA4QVWvDAO2gYbscavQIB2qp0M9hgEidoE6MKlsmEO00k8wcvZETa
LszywOjOAZJNSUqKdCEkSmm91V3RC9h9IBSpIb88h2kovsBX3p2aCbG9+7u8a0o2cOmqmDIuW5tq
SpLLWWCKvnHEvEUeXUZXh/vJavO3OxtEH23nVTWQCGmzqqQwRtMoFUwxoONXzJBflKaBS7tsj8od
NyEu0Q+lPWr0DM1Qad6sCsw3uGgjhIIuLDxm9DPrWkOseLJGz/vHtprpPGqxCZkDZIiQ3h2lRXub
CvjTIAaUQMFte7khIrJVutpBG2twkgxKeOlqOoBaHQ4HhZ2bcEKu9BVwTYcAJ7Dx4IuTxk1hDXkg
+QuDMmzrlzxcHLa3LR+0wsiv98/L3n0AwSZxc6gjUnpZnxdmVWhmZRNsDpFePxWotJyrWi8vmtJC
1K+hIpLGkCrcNyoXsXl0AQb+P6ObRzeZi4VRBIxOUGQVpIH5/FIlhPEVtF2PGSOPFy9ztMqfTP0I
M7Jrm3KWRyeXnGnbs4AmZO5HXQqtTL3xvACq9YkMEd3tjPjUlsOPzCu1p2Gyj7Rf9w4RlWNdToBI
iOIm6/XmsnQV+EwCtV+ih5nc92uqUkDAXR0pC++asulFymeSUZBNlkRlKy/hIstRpdcYfFedl2qE
1XcZ1PCgSrFniUE28DAOmm/cgvXxYdMmUywoziDPmpyWDrEYWuEodExOe/A07n04cjETolqDWb1t
wFFSF0xtFXcTz3b5OBcpbGxeXnxGmEG5GnVmIXymKTQB2unr/eO693JRi6TfgnnHZS5+vUqUi8fe
ERaeboHYXPdS4wIzNVJCsx2fhnaCMN5J3G9jE1et5Pu1/ZEa20GoundTGQw2afxqIHW8jWdgQiKT
dZMsQETJexzg3Q5gNYtBlZQ/NJSvAlo5R8Aa6cK3F5XIgDkpGfez8vXC60Qvxqiescn8EHQz3fAJ
kk73oKC292VB/SHyIesYN41zpGDmiRHhDPc6TB9Lk+/pzlN44bX87oSwmjL14NQfZjtDxeX+p917
WKAcAMdIQ4c3bLNAUY5wE7dFHsC524Lg6OEQgg4werCsrP2W9rX7w/Wg3QFhW8ynbkGr5+AX7Dl8
skcXHCLN7pvZ4X7ImniKnCyweeROpM9Q+MYDjLbwl53S0kwOfO/ejZUvKNE7lAFU9tefNMnhUukV
7FkpJDAus9iB1tgQA3ptfnBj95YG8omkn+oQ13ZjKm0npwPeRNjjweDoVa79ktdh95DbgCxFt5gH
5+h2afhXAAPM1rGVOPf10myz1RhcjLJgnMTnqO2Gp14l0MwRgvzj/rHZswScUi6KqU9qwWtLjApX
KL9AG1mk9XAVqKkF0GmMF6i/zIPzcYNto3DB0eT+AW3jm239nteVJsVg2J46Rt7+1rtsBFwyJGbi
t51YXmaaev+KKZ9OALoSmuLW8GlEKc3Xq4wfJER14A1v/RA/hiYC4zkmnB3Oxg/lKqzw/ZLhh5Uk
/1KVFmSrudWZD7agXOWHRd19jYa6jA4O7q5dKiw2knhgDbZt3kGPkO4Y4UoyRvufSYHjE+iB826w
KIWTbaNQBb715e3f2cTtg7bxXuvH6++MRoFhFk2VBabQ8g+U3rOLkwr1/Qyf/ZujaR0AhQafLjGJ
zJPWphaAlPxRPnOLQO7FcuFEAjdkn6K2PRqivL2X0hR4YF5s+mzG5gt2XdxbcgAlEFIaDrmJ9tQT
4wZwsasP6TLoj2/fRflqgbCRU/xbZgvmBQcdFRduS2l9RAioOvGWlxe3j5cDS3srI1HgdEi935v3
ai4Tw1UEK8vt5Dti9OiKwLYc+fDIdS99LsoDPPDt+yghIkTNjAxIKNvmo5n6HClO5aSBrTXNZXSU
7mPjtvqnt+8fsBe2D0kC+F3kr/il5KfpFTX+ok6DAVo9n8qHfbYyWl0DPud839Tegn41JR3fL6ZK
eObKuMcUXN9IovRhes0Me/yNqywHrtCVYBiaWcO1lYmnUItMD/62MJueYW5y34cIXDxBhhf+ZMY0
O9X9YV9+52zQoSCHZKYO/U9r8zpEXVmoPPdJQBft3zCkdFMsBkz/eTeioMaw4Zt3UlYwDVSJSfot
bbPG0DYUt+rMJKgohl262J7+cOL8iNVhZ1FYoRBGtE+zYnsAW6YizLjBylDUY4vWdFidmrZOv08x
Gp4oFB91JOQBWEeEOpwjkpCHup+mbmthE8TwWDTkWZzaUwqLH1ITMQx50Pcf7OCeKR48CgvUM3n9
Nm5qGNR6ov2RoKOSAPENEd4Cmdrjiykc3f9Ye4+srGOa3GKJSN32lYwYUk+B0w1yAbuYlraw8oaK
WfphQo2b5kh9hhE2Zj7PU6+RKPSTFJq5lkMJCT7iXT/u/569pUtYAiM3/CwqHusLYqJMIaAeSZi3
VJKP2pKH73F6C0Ehao33Te08q9AuEvpyhgCsb6GWnRpXkIuhxVDPMNMZTtNesnpArjtO2jHIai08
V5m3PNy3ertAXh863BIazwj2TfFRp43nqpmCIGfinfVpgGAQiUyC0iQ9SFFvrwjjXBIeJpGkFmn/
ei+ZGHBqFRrqoJhEjphDM54BrLXnAj7TE8zuR8f21oVKQKmkQnh9Yrd5mhFGoMR6C6LIpY2/Uest
zvYSK9c3byBVInIlLgct5i2kAzJMO7e5ecHUCwMOkLRBMwYGbi9vUv++qb0FwTxAYsZcOdHC5jCK
cp7TUlMgn4TWD9CbYV4FZf7gvhX5V9aOBQtUhZlA4RRymtefCXol2oIwmQelNpaf1NZLL7ZViqAl
N7wiDIB2RaSUn7pmdt9+QHjEqS4SDcmW0yZNEaJ0UCDzRMDS3YvXewMyUt38X7mk6gNKlPPB2d85
kERDDqhm2UFBt3690gQX0zEPLALEDGYgVFV+KpBgfPT0Zr7aueu8vVVD8kCkR/8Vghq+4dpgXvde
CfUiXYu0Ca81bLmXFPj2KUxa64lmlflkJEN6ELTc+hWJ06VfSJ4ANPNmhjMziMynaQrCaCrPega7
ugM9TqDZg/LOhlX9UzKW6kFgseNWVkbl1v8SvqhMJ6rIRU6SGDs8Vc3iPtOEgl6eeZHP98/r7voI
0xl24WYAWVub6rO8FWPNedVomP/UNIGcp5so5SXR0TztCo5SWTni4NrvnB0GGOSVpxbNbOzmU5rV
1FVTnE9BZtn9ma7bHEyTqT0Rg8LsNFjugb29DaX3CwE13DQk8vL//7KhMCJ6Hv2oKUgdZJMIdZiw
Lp3iJFBqvtzf0B0HQGoHBoHmJX2FbU4dhko3VkM9BR29m+clmpQzhOClF6DhqGkPdagp1xDZkfcV
bOoHtndcHO092Q2jDENRZHNuMn1Kh8ZbBO+deOlgpv84NWb65f4Cd/aSmU+VagHu2gYLsd5Loib0
tUQjgiE2rJNiD8mV5x0qbWidDvKSncMJZoyepXRsEAFtCsCoQWVz5eE9IbA2n9psXKhIquVTYdHv
y+u0+1MpxvzA6M76XDoIkhianIgHd72+WVWYw1MTEdjITPlxmatBjMLDA6yxb6UX4HnQwY1BykEh
n03dPEk2iq+aJxRGQ4gPv6P3WZ7MZaw/U8WDW5rC/0Fl6fbaYQ/UJkgcwEdUPzZLA3FRi5Z4yJwt
96nIp+R9nEd1ikhVVPxsvKE4MHh7IDFIb9YlhyVp3nacOijFYbhdxkBrW+scNWP/nHRTf/AS7Vgx
oHZ9ZYQjs9xiV2LIbQy9QQeIA5s/SBjEU6h35YFT3tk8OY2okiST7hnbgtEyGt2g8aoGY2wIg4ha
oCQoouyb0g7JM2zm4UEVYGdZJhgjQHVyAoF3dv21KktUCU3dAdVQU73WzoikmNHWBz7j9o4RttKI
gJxQ2tkilRdXzxrPXoagt7rkj6jtwyelnRM8s9AoJw/OH2XWtQdfbG8vHVyVJMZhBGs7wJEwkUu8
ggwoZQ33pxeV+SlKp+khngdkrcapOb/VZ5GBUXfkqzE5TiFsvZWd19gxfO1j0A3FdNbjpHlqTQ4M
1dsjGO/OV6O/ArKJehv8IFvUzzykUKT0JUe+HBuEWQ3tmsWkJG9eELcYOBiXmBri9kFbrFRBzYsF
QdKd/6GnbX9Ozao913F8AD29dYeSbQVtKJlPMgu/8Rk0q2IIbCpiEVdtP5qdan1BuXDR/UQ03tHs
5s34No0TugfyK5ngfqwtAco0MGfTasUUDEkMo0xVlBKivySu4zNvTXq10GVBOLNAs8wipolP5ZxY
wykqU5UUtlaRbgiXuvmnX9DTPmVeX30VYp7/Udwu+TLH5vgPcasHUK/JXRQ0KTEbfi50Ywnuf6Db
a+WQfkm6GpcF3RDGIuggMiNK+iBB5gSJlqmovmasPmJMzjX8sW0ZwvLEwb165V5Ypx80uaCQobhB
TReup/VB9/C40NkjADAy4PVtChcovkqELbRzPQwzehWDsC9mjYb2pRUQKiN8Y6D42tbMkmax6R24
sNt77hCpU14HwgGzgbW5d1Mc5Z2gwxBURpc8d2TKZ+SQ85MxZj3EW0508N7s2aMnDWqE1jhnVl7O
X+I8M9WSTEt7gi9kPE5FBkGi11ihH4Od9Ae9Ww7ehNvLTpmbWVKyEhzMzYPajbRVUMebgsRJGrAO
KNLUZXYULe9Zka5SMpnjpQ15RX9ZFXIywLQBYwZjmXpXqfF+oSV1RNB2e9EBejtkWGTjoPW35NHj
0iJGiNhSEOlQ31N3az+ZYQNhFnfwzegQaYoYFa4LGsFbDEE6A2bPvYbwv+hm31oK8b1w0vZMSD49
2GEV/Xn/Mu4tzYaLmtgYcNYNQ0qtFgaTTMTFtTlBt183sOvrMKgja2If8c7t2QLyItMMiveUbNYf
q1PqgQOjiGDuzPiZ1y88U3zK3o/KjCbj/XXtOBkOBLEqfFySam5z3NtpKvEEEcmbOqgPChx7fqjD
GVEDQnpsUF856aTp5/tG5QI2Loa5JjJw0n4G7LcosFBrJiSLpYuemgGwYhK/FJlAAzAf3JfZCpPH
Gp21S4dC2l/3Le/dAwgZwBUB9KPpu3mKEJ/3liXnMw4NRVVfmFOr4f+F+/O+nb1PSHRsySMqJ8Y2
2wo9pjMkAjvuQoUYoW2eiNqt35uing42c89hwUuEHd5WctONKRoIs1DmUFAuqhBNhMnnAoEBj7nb
PtuZGP++v7Kdb0coSTFfRnsG+MH14Vyg4AzjRianpaU9M1FY8NB6qAjBP6M9zD2aCAiOeP5oLEdE
IjtnVQZepB1ce1a8aSSAzkCeo82II6IlY07SyHvQJmAFDL1X/qJFWPqTA/PX/QXvfMqV1c3+Gnk0
L4ug0GC0nfOQQerzrEWQ5dYeYif3Te0vUJafcTHE6xtTLFpp1BmnNqlRcplMewbKUlHTGHiD604V
z26mHVGMyT+6uYyyqQATE+APnnt9/UGdsJryyNamwEFJEvBbG30IxfJ2PDZPKp1IGVGRIWwpE/JJ
qLOrJjxzXvRXn6fO53xxwktrDPrR2Onr5OB2RdT3KHYTQMF1J7f5l8cO4gJkbyoQMnbnFh+tOB8e
xyg0gQ4n1QdtmpR/e/hjA71zuidUjuCQFVm/nHAO2efFsvDsfW5bgR7a/0axifxu1nf/o9dK9TW3
5sBzo+Go27h3q5ikI0Wj8Q3H7ibKCSOxVDkqyYEeL0UwJ8IO8hZwZQXIKGjtpjrDwr6c6esrBw/p
7ZmjxIxLVHHHdD62Z07YvdVnjiMYF6+T2ZcSaJ/UEr1Un4J98oe2oEL7ODDuEx0Yvr1XlGOg7JAl
UfgutyiGcTSAjMwUf/vZti9L33jPZPe5v4xh+GYXiSk5x+cR5dB3ly70lwNh92poTxM+K4WQixle
Z0SMoBX2Rwtuog5xN8N+s9PAoswTAYcAjtkyD6koyvfaiCK01lsiSBLPvhRGLPxEb7WH+07j9uhg
ir4q5J1Ayjk868VV4aCnZsnRKXrHvPT6kv2XKaX7samq7lwj/R1YPYOgqpodQfRvXx4s46lozlE8
oXaytmxERgMLO3cabZfp5GVT+K4qeOniEHpYFNrr9uX+UncNOiiUyOoJBeeNfyR0haA8kbGy6zTP
DiN8PjJQ1aloJ/0SJ4CD79uTb9nakcDaz6MqmxQyg91sbWRq6JLV+ONCGOlT0hriydPQF5qbBfDN
1OUvFWCOazXWi28u7Y83Wzehj2OWih9Ah2TjmCM9bwZ6guR/tklfOUoo2vpG4eLDvLY/Zcx3XBgx
K9+nCRSYmt4codZ2bujqB2zfW4HkYiGkZEBDE4/2CBiSvhjfddZ0NOh0+wgRVNC64vcCaKX7vD5K
k5Y5XuGVQxCnThcg3m6eVLc/QiLsLQhvx4WkkqhC6L+2Yghh2WhoDAHyNe0pnHE0czjUSCB56UFa
t3NUZeeT1gThCj2DzRuU8D+hNkPYXM286RTCcuaXwrT8GgmBU6yU9oG9vaUxSkjgwMqI+TZh2Vgi
d27V6hDAAl8+uAqONO6r5X0NUvPA1A1bOP7slWPutQWK2NL2XBiyC9rqA5g/RpaJvuhh+9msOD9p
aXmI/lmZdXF6fS6vs86Y/zmGe+ejO8RWQacNAk2JloC7kwpz9ZLNof0OwdAUoR/DQuH+/iXa3ReQ
kGSlIKGoqK0/OX03qkF5PyAm2CN4OJoEV238JYly7+W+pZ3CCXEiDGUQDIAJpFS9NjWNbuQ1Gtui
VnV3gX6vO0UouT7WbVqfmzZ+SZmXupqqOXF3VffkQrX8xMhWe/B9do4ev4MggnobCcH27WlmxnCH
nKNQDTmKhozJovirc+JIbQ3mFSPn5/2V7+wxE/qSnvYVu7vtqsZ6MtZFGokALcbh0XFH6pUjxHqK
FSoHa9vxyAwOgD/HXZA3btsdCKwDypvFGJQ2Oqw5M2Jo2iN/6ZELBIwWApHp1fGhWWDoNiQj/dtX
St8fpAHwd7I6Y/2JB5tR2qRy6bYkkfrk5sbPorLLP8f28JLtOETSOUCQcKhQCd7CsRsoWko1QcLZ
LWvjPPRZ/WUJm+TNlVnwzzQZKTIjcUBHeL0eq8nNmNx0DGCRWp7SRYhznCcaRVPliL5vJ0yhVgMV
BvMugLy3MVjjeGVBB2YMLDsuvg5LVz7loWd81tA49sfatFCK0Sa/6M23V6VYJKUU6lIaULstd6+j
cKJAnI9BkTdawMgNsS5Uhec57o/k53Z9ADMgkiYGOA+ef72h5uzAt2TR+WvRCrygdRVdizKtzlMW
v/SVlf0xWoit4ouKAAncDClZt7oO5EYHB3XPBxBWM2Au+fcgPFn/DkQ03catchFUs6J1fr509Jtg
wpu+xSUCoWjKImV5/27sJBKA/JgfZoqS3u5WARJmfhsBV5q6XtMndPxH41oxM/fszqUK7HSm0RvC
F3Xf6N41kR+WRjjieyTO63XOjBIOujWw3+RPfm5Pyme0N9M/7lvZc3BE1vIAEYoxSb624qSIyJpt
DC6mj6wz7KqVv8xZ82HSq6MJ891d5NzwjFA4AtiwNuVFczrU6D4HfegqkY+o+hygxYzOu9b910/F
+DVXzaMSwN76eK9AUnBi4LvcnBazgM4TXkgRQMwxcSiHrgrUwdY/DLl19CDvLZBCt1QBkF2Gbd8u
b5dQF0gaB602xu6jbfVJ8rlB1dT6akzylYoqFNQtXeRHnaG9OwH6lLIALo3XYxNjimU2zR6ihaBW
w+4SEcQH9dgNlyHRoGg2lyOGjiN7m/g91MLJqFPsJXWfBmozxue8aSHinz33Eo3GEavY3le0dPpF
dMpB9m7JKySf0DjM1RgoYNi+leHUxP4QmsNZa6vkoEtyZGtzTI2J8f9MBwYABEU/o2zvPZUz9bBq
jo8w+rumKBbTWoakihbi+kZEvdHAEAkAwKgL62s/9MkpHqUOl2K/fYaPDi+IDdpuMqfeliSy0VNE
pXM2K6X1rrDbuVe9BQXgcT0u913KnuOCDwead4l9o7GwXhUPkFta+jgGDFKZ2rlkP0c5hXDklfcO
IdkApx16JsDXG9cVZwmldtMlKDXt5JOp5DZdBSt9qh0z6vyhW47u997nAuJAyw42TJ2Bp/XCUCvr
IKyJAMwSoV1UezAvTVlaQTgN+kHlY9eUxDfA+b0zKEJnNyr1JSTQVefynKWZ84WDMVATsNIDU3uf
C3QuLRKKpGSOm21sQ1dvI7goAy8cu8eS3O5FUQ6BFLsLAkuO5gKhNA3P9d7B0LW4MTRCQcUUxTW1
4VLX7XGo/KSqs4M3bc8PgzL7v7Y23wm6b8NNHQAMsA3kV0aZ3GdHmdwffc5gJ9o2TpAyWvYbp55+
HSwLwMupd8og8ZdCXJ7WfTOkuChKG9V/hdYywRX1bngQFezu4+sYrhxsBm6zNmPleTqUgkPPhHOa
Pmp5ZD7FUde1V1TQ898xxhyWxGpIDPLmo7VAvKporskJxs4MfaO24qe5bxVSPQ0v79/3G7tLAxAA
PyUcRdp2YESDwEods/QVhlJ9sEPxbmgm4ynKD7m79iyxd4gfgnmSIwHrTQy11NEUZuzADuVRoC5h
+zir7td4rJQD2PFeakDuQQpJlm5SN11bspemtcuEHawRDfumTDALOJWenYa0Tc5j36vIHyr5aZny
b/c3c6+SYckQ2YK/hRLmtvcR2Z6SFYIsq0/M5dkW7hxU1lxd02FMrtqgWNe8MKc/mnpM/oI/KXxu
IUdcThZa7ecqrrqrnUbGd5R1Cvtdbsflf4Mxzv+7/yN3v4PsDeDDoQrZHuZmKOtU83j/PFVYL2ks
QNfmSvSvN6b9wVHeeyzo0YCyADApexHrD2GVDKY2Do9SGXoQ1OIfLnY3KydFB/swFYdD1XtLk9AW
Il2QCUBO1/b6Ukt4Siae9myGTay002/moiZ/V737O0kgE4W00GTuCeXl2hRXN6ZVydLsJo0GRL28
9ptAcco+JfD0v320WNJjEIlBB8R41zb9qpI4nZnCIPTT0vABEoL+odQTNEckj+D947H3zUDBybwL
1Ap40/XCxhGBA1NQJR5lAz/SG6bTS5M6WhGhIJp5Y/79vsG9j0Zlk6oBcC0Sho2/G82md40kHWAv
M5XHKNchhC7HeOGS9uHBI7X37EI9B8sBhQOZmqwXRzLvVLOJrWo0x89ZhoBEQDo4OgcHf8eO7Lgy
OsYIIz2pzbvk6N1cFpDVBpYw4kermJtzHjbF3/d3btcKmABgOORZN51WJnqKsYgSapFF11WXsYr1
xyjRhXf9/7OzOetUcEAm8gQGQLMmf3anGuhWnBz0717n4zfdEarNFDslmIIgdnPyUJVNRoS9hqDW
jXh+svNq0vyqznFLY5Nnf6l9Uv0Qc9UOD0aVayQjQ8y0vQmq5IcoI3Rc1NnqHjU1UuKgoOc8+GWC
rqjPjFb/vUXGW/FRTE9e+qTM9SCsS4oLrQah6YexzUrpBmdj9MewNJbTwBxtRpkhNR/djlTi3FbZ
8qWd8/aIJHrnwslxP8n8T4RGzXR9JoUtgI6ZSx9ErgttABLnL4ZdjQ9mlZZ+Kuaj+aa9U0M4yLl5
hZNvOwlZWJpeDR9EADluWvhCqK3v9HV9lB7vBISU5pisJZSmILatPOhdU6RjrdLtaVsG0XRQ/0Rr
alDVhXZd2hIOP9Kig6O640yY4nBoQFOAJL/bvAALncXF6NlMFU6PB5FO2ecOez7zAebbQ3jK4ehe
0DeUFJJyn3+JPYecqkpmRj3HNbMogBXZNyRT7INYZu9ryRaA5OWU03zy9PxipVb0UVeikqZdoyp/
gSwVqS+ojgf3r/heoVGGLbTuJZ83j+jajuX1mdnpbg8DdTKoge1O0R9jHiX5qURx+5+mE8zCNG0X
ifeiLfsXEavzz9S2Fe1satn4VkUMiQYifKOsY0pp1lfemF+XTbM3BTaKyzGoXS2Rpj+AiP1fqfVH
4Oi9EwMfnJRiw4UyI7deeCPUSQ2XCKQ+FbG/R41uFxSz2eSHHUOq93d570rIb0kOQWmM6eK1rWyK
srwzlC7QOsXR3uuR4wBmHFOlQk8dJdDPXqq4uQ/53/TzvuU9J0MJFS8DxJHHYpOdzV3eonAz9UFs
qXHuz31eBHZuqR81L7JPTKbPl/sGd7dVaqmA5LfpbWy8WmwprqkoI2FErme+gnAi1Mow+9e2Xh+c
3d21EWDKAX6qcVvShbywFTMTVh9Uvdk/OiK3T6EVj9fRrodHS3Ig/8bSAPLCBAdygFbH+iu2VIWJ
bPExZjeGz3GlGH6ReNqTEWtHTY69pdFgBnkOCapUR1qbGuEq6keYAxgh7qzrMM7pCQWq5OJ0Yf+n
gv2DuOX1Xm3fYFBbUp4RTCNGNwZHR8ByyhREQZPnVIyD6/n9ND3XU7lEvii66Wu5mPM/htLwsNK4
jT/bRlYeXZS90/Prz9hcSupznRlRhw9GtgVmfAY34Qu2YEOJo994MXB3IF1eaRO2GJA4NsbGHpmh
gbBtOCVmqYHiTDtoqCbzfP/g7PlyqIDl/TPAk21fek0VKRxpZMDxrGSnTNfFO0qv6l/3rbx6rO03
RByNqggFFYmI2nxDF8G4SZkGpmArxz6nQkO5KHGbANQ/o8a2K95ZRlq9i0vweVUxmY9GFvVXBk3b
wqf8NfWXNhscZhooulzBfldfytCyHnvy54N4/BX9fvNbLUkvD/snB33zXiN7xJhEC4Ii1dv+vyxy
xmu3lJpKv6c3GajtCiUoMqcbr7qetV/A53t/xaaRXUarTH8ktaEVJwu11Dpoa3EkhbZ3Cmlikk5q
fC6SyvVGljWtTo0aONDU1klOjQjdBzCb1veOcdsDp7JTs8AAICQ6CtA/bJnNK2qaXRTOXDzHIEGe
iggpUmGflgRoDoRJ//bMZz/UU3LkPXcWybgTsGIIChiMu7nxbbUsBHAUdMcW6e2+mbjoVkpQF2jG
5GYHHmZnnTBHM+6Nh6Ftu51FNeF7FaPLLFIauqZvD5Crl6ZwfNHU5Xtgv/olydS/9Ul0B+nF7jol
xRuhBa/9FqvjdBXzoznjSZQpBUgTqzg3UFte1dE9omDY86JU4SWGmuQMgnP5W36JXkoml2ZDa7jo
pZE8NPOg+6VTD76XpuZJ6V3npIWd+BQpuBhFJEgPGPObZZ2wTAuTqV/I30ggtp48BAEV97S+UEat
nxe3b97pdK79cjhs9+2vl5QNxIaU/zA3t9hx0wZUPmXYcdGUj1YZWZ+ZAXOfPIF6ihq3GapwsxMU
UMn7jjE7ZzcNj56MndiKqOr//oYt4tVlgIN0BDr5Wu/avyaVprSN5sgLfAflk5gS71OXFtnbcwBi
U5rT3BvynO2t7UIvVooC+MjYjcKHcUN/DglbD6zsRAFytIGWFcUEqeGyPk4RJK0AiLGioerwJYrT
Kj01Zu98WMSsnsOYSs2BN9p5qZj9lW1Valuy37+2qKpJN4Sdymaa8bz4hdeqla/Hnvnf/bdq71L+
amcT3zAyGDfgFigQWnV9EVMRnpsa5I0oRHPAAra7JB2UD2ImJIfbgDTXoiVSrYH7ACtikCKhcGLm
+ojWce8Uwr8KuwxHEZGRTYHJNmCvrFM+1WAS5kd6KGNflAqHuW2CGF/7gJzq0TDW7i7C5CM5zvjv
ts3j2hVsncNrRbcqn9QZQuveQooMEYX4wH3vHkVZOAD3DHnlNr/WFmATfU/fyq7gQi/rzkPj1cW/
MXCXB1HZdS+/cUIkRZHBPAqA/81JFC480mhW47Ybo4BZdjRPaTH1nw09PFKn291GaF+oRBIPktmv
D702L64yy56c1iF/F6NSHTRu6p6dyjga3N4zhYAVTOv8o1QtX8lfHgizhUleU6Szaqrmz6FZou9I
eljvRKmFX+5v4N65l5G8nBGHoGT74JLH984gZDtJTd0vjFDnfypwFxyci90FUQYjq4Ucjrx9vaBe
VRg16XnxqOIpF9Q9Gl9kbf0gSjU88E17R5DpElDMcD3A37g5EREqJZPm8pDX+RBd4FpXHvI2zb4s
xtBeoOkKDxzH3pUGJsCiJIcN27heWssoeoRaAQmCOTVBPajeRySAJ9+l6nFOYiMOFHsJf97/anv7
yfeiGgoKiYhl86LaqVLXExopQVRk7hfG/IUfaUP9HAoY1e+b2ovIfjG1zUrInbMGmW0CQDcupksS
J8qHvHKU2rdF7J2c3ireT6gNdwBMNS+4b3zvY/JuQmVK7EDJfHNuljpNzFoBpy21g96TbX7MrVYN
VH1e3id6bB2sde8yAOpiykBWesC3r7+ljloirLACWLipMixkWtNF6dS30zohskZ6J2fL8JTb8K8P
R0J3ofTBEMXao+bWiNpkh7ROe+eS8yip6ShDACVbryUO4XBC+4tzuQwzGJ15Pqc5JeO+tfSLkRmo
esRQU9//XrsbCHCNTgmwJ0Cza6OZXqDE21EmBLqXXeseGQpGQo6aa3tWcMEce0qSoD42pyKEAMSw
k5zGxlTUwAjQl5n7sDjfX8veHSNchbME9DmpsjybvzjhaWEG1xo5+Ckcnd+StJwQE6/nyHcy+3cC
KjmmxqQoL8uNAjT1aicfbAoaTu1al9SqCiZr3KOpr73bRCyKZzQYYyYAWa+I11NL40FlQEjpe5jW
TRkIWMW1LrLi0XGq6OD27lWNiQJAzEiwAjY37xjtPBXgBROUS2WD0UwW75orif3OVJb4LEJg/MZS
W5dmSRW/z+wStTozvC46IvH3v+Xeyuk0S3kPKOJoIa1X3otR6LkjREBbafjXMPP0VAB1Qf0MGQot
Ss2/79vbOzvwmUklERSOmQdY25scJDaGHnul3lcPjhlXZ9us22+jMYsDTPXeZaAzKqETMCjY26e1
TMLZ9QRzbfHUepfI67KvAhHV69sXBAkVURbEgQSSmwVpeR4b2sQoVB3qil9qaRTMikv0qni/McvG
aA6zbJwcSaux8SFVK2KQd/B7pXYf+qkVVn6jheOXfBbzQfdkx0fSQqBvDmwHGs9twb3LOspjnqQS
iy37YqRd6c95LS6wpLWMMzjuibbsEU3hzoMqpT1Jn2Dtl7IE67MxhkOSu1ovIF9Q0u966hoPVTsO
J6Nrs//NRrswKZp88sLBODgpO4eSth5IQ7rbpP7bTnoN/IFuHvOBo5LoFzr3/3Zjaz2oaXQQndwc
SYpFcvgRPALNdEb11iu0x3yokySm6Bbn3WnuAApUNF0/3z+SN3daWuF148MBTaIZtLYSZ01J9T7H
yjiIJxtkzYcSqZALweHneFTezHEuzUHIwAw654X0bW0uyg3RjjX1tSp23auiDm2gjGaKOKtmvPWy
0TgkNICECgfCm7ANQ2Y6mGHV10HjTcOT6RVL0M1p8Qzb1lFgLv/UqsCKKWJ/GpUQ84J52JhS+6hw
iqhugDkIqSVRW77T2tllLhXvIQTh68Pe0jzWFL994U1v5vKT5skJIUFlmIwC43pTC+i9qqQD/FNA
eHSmUtZ8rgs5W0ooFrRlQ+OrnY+ClJt7II3SLJX4fZ6C7ZprtUVWrIiaQOodnTom0i+VgrankYTR
5f4Z3TVFzg2gjUI4x2e9Pnvhye0sow6cxVmuXarjW2yC9bp15oPH9saXsSqCB7gmKZVLUZ61Kalf
ZQPuqAPVi2TL3gi7v/W4HCY/qk3lU2X01ifGMuKv91e4c9cBZEi8gMwiQcauzTb8lFZEWh1MWgVd
wTwSXURV/xv7KJf1f6j7riW7cSzbX5nod9TQm4npeQAPj0tvZV4QKSkFAnQwBN3X33XUVd2VqWzl
1H26N0JRURlpeEgCG9ssg2IHxzfg0i+vMsGaF6Uv1kk3Dt0ujEmwyUTm02Hiefl/cUMnjABCGFqk
r01t+ZKSPGK4ocBL1W3YYpOim5ZAbujX13lraaDfBAwnDjvopr++pQGt7qqJFAS+RFtmWn6fXQ5g
ypi/N1d660onch5E+3BD6OW/fHjQGc4J2iT9JvHXbJ8BtEK1zL3zUcbqrx4xWISYX+EdAfdwAo2+
vBTHIiFTis5IrMQEK+fJ22XrjLPURs3h18/vjfCPgQgI71gU4Mi8ZlpiCYgRIubdhveJ09QujScv
AuR4hxqixKJQaaY+/fVLYjgAxBc6hD/P52EQFwrcIDxQ7SRK0EcjKu28Uh/e2bsuy94bkr+1pf98
vVeZwtwwvMwR9qCx86OiVwMp5Bwsh8yxEHoNVbVTun5P6ej0il6fCGhlYPH7OPF+sinpcFzH1tPd
JiBdV6In7hUNOipnplkNhE4Ddc6hSFGEcxK8s/N+vl3wSE/2ISgfwYJPX91uKmKTKIMI1kFq7NDw
NdxMAzgfI2+GO6+e9CENsFV+/U5/3hwn8ipaDCiRwaN7LX6XBwCu6BECDfhviDlER44z6ggaQCHi
LwcxrFb8QzsDIku43MvN4XpkZljLGLQ2c/xox3mhc8zau9ak6p3N8UPk/uVbhBAouCWY2wFkASry
y2vJOGnIijsDInMdBKwmbCZpR/r6UzN3PRiBMAoutG35ULjZtxeAm+OwrUE9C3BWcfEpYTVEFbII
0Nh3At/PJwaKaqSFCBSgvmSvN64ee93WUYLHQEJ5J9GcKzxYrTz8+r3+HB4waQI2AsLWaBFAU+rl
A4Bf5NBUGRIb6QVgiwsSU0yP83tXq4/BNGTvjA/fuilcEHU6OgWATZ+W2Z+aBeuSmEijw7nJkiHa
GlDA9RW8yZP3tA3fuq0TgRZcT4iY/NTdRH+7W7FwNMjHGsJjQ9XUFDhTTrvc8kvryHsd/Z/1DcHi
QREPjW5gg7B0X61ayDp5aLlh1Way4oeZz/1l1C/9PsHyKpcoJjUN5oBcgD0S3acLA4sQYlr2grnc
faqT3G5YnfcfZJclZ3bg2dlgZfI9avv4Qekqgpuu5LeN8gXGV/pdMM7P0QyfHubcp+YsZB5eM0BS
hpI5jIQBD3foUkry2rvRa9AcQ5hvXubp4J138RJ+XHySv1NcvvWqAFw4odOQ/EWvh2QL9LfmbAyR
Wg/Rdzfz/DJfdVeKLHo0wP++11V863KAHAEWh4njCcD8cgWGnciZZ4TdLHAq+taReN47uGBACyLM
qGuj95o7bwTOH6JmKaImkpjXfQfRJVE3jMRAqCMYL6vB+BTd0+igsuk90eE3DgZc6lTloQJA7fVq
c3lRNXg1zHI2Njbjus20U2XnoUY4coDDj01os43lQrzT2X9j7QBegy4moih6mq+nMP6EjgOmtXYj
G84ebASm3g5EPTufxeGSKfRPbf1JGDnsfAWE4PbXAez0vl5FcGSY6BGfBkA4F141OTvLmsz2gdl4
k3MfpYsgpp6187nxpwqKay58hCZBB4+IYBK3S1e/d/237h68BUDz0GbFbO203v4U0XK7MhCvrd0Y
vtQfFfw2aFqJ6qBTwotMyPV+UW7aqz59b+Lwxso6ua6jHMWjx8n8qqQAgTD2h9nZjcpIutHJxK8D
j1dngCw0N79+yG9eCt0YDLFPHcrXEJ4BzGjMTXpIwHRwMG5XHlEH+F7RCmC8f32pN/Ynej0nvZns
1BJ9PRrtnQ+OPtQ3Ns6DHc1uJWYacCLHgHj6w9KWNqjeK3R/fUkAqF6+wkyGcGOCxCeck1NMR5OM
CVSDcUIKsZLlfLTx/Fd5ulDK+9dNAo3w8oo6TRZJCDMAq6/rhicGU6FhWc/jOnwvKLx5c6e9ianv
D+Wrl5eaiPUFi2oItdZj+EHkrjlfR0VgTb0IIKSaPLn+9Qt8a0PAWATNbBShiESv7k1VifJWARHT
KnCCsr7rD/konkUgzDUo0MsxtXF+CRWE99g9b+QWaFUASXry58B06lVeDI0Da0NhzIa5OgGlsDUF
xLX+epUIVho6MCc00GmU/irILrp1YYIye8M99dR3zXoR+j4DXXMZyl8/yDc2Hdz7MCpFhwvyHK8b
oNaqfuUjyqiEwWES2nx6M03wioDs7XuonzeCKLIf3BZmeaAkv57ZR4sfWKAq240JQ2eL2Zf6zDjQ
/yAMROwxg5LWYzVO3bGLuvpcOgDsfn2vP2OfTiMqXB8NLlTE2Pwvl+mapWPanbAJ+OMzLH2nb+OI
Lp4mfbQzIRo1fpVkJUf+Q7shyXfI1t8zMnxjp4BOiZIVSQg+w0+yYtJb5kHAuj1qp2abyGi6mnQO
ePJcijZv9r++4zdW64+uJcjm2CrARr68Ycih25nVuGGIV1RnTZ9UD6Oz4p2rvLEZcZUfTScvRqH9
6oxonF+lSDlwT7AQ/jR6dULzsNUXearUWQ3jg1vkLApZ3/pe3HlrSSGlA98cwQDSV68Ki2XOlmoy
HpoA3I/3lVHZppMYJXEhp70VlmCm5gebeQ37bZrNzeOvH+9bLxNUYwyzTvM0NDBfPt5A1g1TEXoC
0g9XhJz0o0ZasYWS7XePVME7tdpbWxXjHsQ7gBWRxr56mUDyRFUnEBRWLJuZ9razx6CrxeWKrv87
W+XnV4qpO66CiUuAvOs1ObbPciNHDTm2fGLLTZXErGhhpUGB2ot3kG5XGy4YGFAMH+TXz9T/+TZP
FRXK+ghiQcCdvnqnmnHrKq7sJo05jP7qKhZl4IhBoIUPeEO9JYj26TrFZUrGTJdeutQ7O3as3tZ9
FVFv0EZSkrQhFAIJOD9jNA1P73zI07N+mRAC94sGBZie6BgiPXr55rOEy15MEBI1M1/OgvV0Erm6
p26YOwhgZcP5mtxipL/JeTRV1JuTeC9C85chbCgwgOOBxNGJg45RyMuPAWmJRHHuIH/Vh8lhIOMn
bmHltYxRs/Uhg1pKtr7XK/150YOqfWKLnPSpQMQ5ff9PuShfg15wZsFygiONLMk6jz5toKPp7YBe
hyJkPphF7n79wH9eFMh9I4zpAOvB1Ox1/QZQWRo2DqW2gwNJgeEjL+YxYVdWNvE73YMfiIWX7zZF
cRohXOIAxiTk1bt1C7ZE3kKKipEhgpORZu1KLQvzgPqqmo6DgCr5Dv6QuqfhBCxMMXbJ/GU1ZAzL
PJQQd/HWOLvInDFtQVI3fpoCA2cKki3ZI9Rw1bKF+TAfqO08e9WPDTz9fv24fn5HeDcxHhiEJE6T
zVdZCpC9PWskFqWTjVdEU5IWQEWR77yvGtAlx/b+19d74/WgOkEKgSYX+i6vqzM4J+PPp7XZpDLi
CfQwVX6zQvLw3sQTHts7F/s5OAG0hloQMxwEXvzPyxWoainjxaRwOW+8Xl/UQcjiT1M9wb8eEhpt
dgnUSzxRAj/eYUMaAufJuHWSbVPMzeW2mU5C1Ytp1IcA80NL+z4JKpp5fXXBW4EOuRsrhnYJWS9D
146wX8hV/qAVWNwUfTSYMLApS6/l2lX3q1tVQL0UAvRbJuPqKmWZO58y4vFN3yMforqpMEaumxBy
iUAQ2r4EyiiGezEDtq+YiItjuJfD9m8/gvm1FLOaFrFdq07C7hEEWn5s68aFtO4hXl7kzeyBEwY9
uPwM/i5cwixbyHE7EJ25sxEZXvXRAO8J54Jg4AG0B3No34bcY9fhXPtqD5UyeGJ0fmNSNMWS7POq
IIL0j/rqP7/O/8Wf++t/7Bb7P/+Nr7/2ajGCA57+8sv/uRBfTW/778N/n37tnz/26qeu1HN3N5jn
5+HiSb3+yRe/iL//+/U3T8PTiy/KbhDDcuOezXL7bF0z/LgIPunpJ/+33/yP5x9/BZXy89//9rV3
HcLU7TMXffe33791+Pb3vwF28afVevr7v3/z8qnF7z0+DeLrU/cfBT7PT7/2/GSHv//ND34DVBBD
3tNIGWy7BJt3ev7jOz/S/pMsH+QwsGu73gzV3/8W+b9hb50G+Qi9PtA7WPK2d//8FvbASeQSutcn
x5g/7v7Fe/rXe/uPzrXXvegGiz98KkP/FPxOUoBAeSDEnoSQEDheRfcBJFY+zaFPcw927+5GRDds
eGJMg3cMbs1+8XbpfOclVOb7q22rbnNxFYQcyPYAODNgUFq1DRECSK5pZu47/Riqx3h5qKYHb72s
9LVDX1bucg2+9LyDPd2S3ST91yy95DPG97exf/fj+f+lpXjft/j3enW9WJX/drX+v7gGT44X//nH
W/5pDV703fDcPXPTv1iBp1/6xwoMvN+QrCNMw38B7SSoa/1zBWa/IVcEAgB87JN87Wns88cSDH9D
IXqaaGPqi/btaR/8awkCtINUAFMqoLpOiLk/Ptz/Ygni51+vQfTSTxR79LdR3yPXeBnfCcaJsQsb
GKqHoyeo7Y2Hycg4RBb2AvOs6Tyo+XOEmBCU4FkGknI5Ngmdu2bg+8YPZFKqZbbl2Cp4Q3c8S86t
HexaSnSexWZtFu8+gli2T9vEpN/qMJvywraov84h0ThtpgZO0xsNEeYigiblcxrNwbyLSJ5u22WI
N1nKDIynWdWsVPNpvIrgTq/ovLC2o5EvlwcMlTx4fOmVUaehSLrLXJRt+3GFhwx8IMKHtiXQP8Kp
iQaXt65S0mU2nxcUcRdRyLMK6X1qH8JI56KI8ARIkTJMwmmkeiKLpl2RCMd+6yjxY6Wo4miZyZCE
wBZE0XOim54UfmT6Y6QJSEuk6kULVReRfRrmoe9QoA39QJlMU4z4JhJBXCCO1TmCVn3MPKXcZbMA
9bhLdV/tQ9O0M81XZMJ7aD3y+2YN+VGc0N3UNk1aFymKzMs6WRNTVHjcn0gzxB/QKQkGukCX7ixF
lrhQ5fp+LoZcKl2qHAfhFKil0HJRQwGXlQQIkykYrz2MimLaR3p80CRpAlrxBVBPHrM5pTmzklPA
wXATKlrq77WLo4s5nusrPkbhl7hzodu1bRYPNOtdDtqkAyfmYuGtf8SYOpB4vc7f563fbNIsn2/6
aMygCrPO7SFAY7ui41QlhApi7DW01bcwtgNzQvOqPs9IJD5oX+WPSTB4cemYFx5T55KINiInuJdm
IAtt4/w2rUnziAUOKUOHTHUuM1KPTUlYB11ey2KVQ2yhNuYSY3NzvQ5mPQvUmiF9Fj1ojBEWX3Yg
qfIf26Dxsfxjn5fNNCW85LHWskQOzhVUhvmTlzAnN8RO/kOUkPFJAKQFlBI8cZHsaAyJaD1GQ1Is
MU9PKtQ5kRTUZPPJ89Ymouvg5gteE1vBBwuQN2Qa9XALmim7mOTi4Rp5JLqiA+R8KpD8N4e2SxpT
iFRClLxy69oitXX1tc3BnCuydO4ssinVR0W2VikcFQID3eOJQ0KCVsTiCmCcY6wL1GdymXUklaUP
jtRVJKEvVap5Gs1Gz554roK16g+rp8aLnFh+RE3i79OAyIYm/QD3kb5eTHvso1AdbJ+2GnmeL6HZ
13HQQHyw9WO6AroHhxRvg/5ycCOB3YzoJJlxdBERfLvbyno3rfC87qBCMp+3oUSFAb5tLIpAAzB1
P7ToblBE0fH3UuovnU3/9uB5cTz9f5cmnQCN//6Iuns2XwRq7n+kXD/yqtMv/H48hb/hZAKH49QE
wHlzgtz9niBlv4GCA3QcxiCAm5+qwD9Op+Q3Hw1MoF3wDQCvTlJIf5xOwW+QlQfREc1NDABP+dZf
OJ0wFH/VVAPaBLL8EEvBaBkIG+81mF8IK/KU4wBI0CM5igquZCNkB48k5f1T2PvuQ2Dgsb3A+o4O
y/w5zBGLq2AwV5ll7FxMIvrCNLqtuRTZoamW6kMl13UbuzU6h2adaGmFk/mjLyEyphrWVWewGuqu
kdA351NvxfeJR94NaUR8AKCAXMasNrfY/vrSlxLURjG5a0yyhos5cerRrpgRdVMlyyl2cDaZU1LW
g7ClyQPyADx9tFGDxw+Dv7RwRRLG0tWb9U0WL9FdZNS6C0ktv/Rp5k5Dp+kQhmu3n1U73EzLtJ7N
A3ob81AF52vlr2Vv13YLnef6vLfTRRB71zzwSz7D9MVnolgD/w5B86SAnoTQtpgdHkPInvIMVYnX
++XMHKORWKoChdU3NrX47BwAn8YVqkmPpk31Lq6HrYQfPA2T6hiEzVXCHyA2dEvixuwrHk/XDkfx
ts2BSKMen6YPnRmX867LOD69G56zSUU70TTt3l8D2DMhT0BfaYKDsay8u8i1+kCW6L5fu+lTDaXq
ouURQXuDb6YqvJRg1u7g2NndsLYPLtY+Uw8gTy1lmrhkn/ZkvOfCthQIGu5o4DXTEUamkO6orXsc
whmRZYJ7cclxul/lrvrqdFv6su1pixSfNqwNC5KFwIikA/sKT8Nq1+pwuAlDldOu4WSnGMiRSkUw
MYG3TdAP16kdPpKRTLTS0HlfAmQVEAvoQJ+cI7T048pdajc/coWQvcxewWv3JQ3FLYZBAgrV9YXH
AnXMFukVQ7tW2zCCcnUfr2fDOJ9pIBkIYmWjzJcqMB3ljtclJNUexiCrDLXcVecos8FDGrTCh7C+
ASGkS3oYC2WHTKfu0aWyPvOrbDpjGZ4OhesNtUmrC4hyh1sPKvIbLs1Giq6c9LdAZy2Fn8BEQxiU
HVJ9ZAC5FRyW5KWee7IzCfy1BshGBRVjMEmqyrkb6wuTw0pM5Jk8+f/sMHSLTqlR9tVHirPtdcQC
aqs024y+766XKQJeg++SrMuLJV12wlsIjZdmLGQcUt+Q0ovGbQN9s3BA8wdqGsjm+nmvAziABmP+
bIx/gHCmK1I5nPmxBCslXHzIWqbzRTVCe8vEfDsGOLPHSZ6Ngas3K9KVjQqrsZyi+ixUwj+ODdR6
Z+JtY+PbYgi78AC1hPDS9urSjll0AwXEgdap/mqJeUjHqb/ys/imCzxRNIOq6TK2MZ55tJZpSp5m
Zepzmwh5azzpqFzQkAIHoggiaN3NTYJMGaPBrPCi3lBsBPO0DlFyZqos2tWLl9IxJkU9MH41DLgj
iPt8CprW242NPz06IDi2rtfuzgXxxQCziUJWBOzSDv3vqWi68LtsxcFElbhI+Bw91t0agP53NQBU
vMkW4B1NFlUb+HF87RYmKAdq9TGeW7T2TCbOck0ggIHpzBCRj7kWUJcw9brx4NvAVrNJoCu265Z2
n/rYTZusF+m5EEI9RgtOfNmbr00lb2J4w14LG6FxE12Q0D8g7X/s06ClAn3bDRS07lglvnVL+pQ6
fRmPjbpMRVXRpGka2vZsDx01eYzVEGGpJ+ZAmnp81KCPXwB8S2iVkg6gNJ1u2dzUX8MxN+cno046
zc363ci+3nQhnPP6JuEnn0q7w7AQ4c563kJlJ1mh/IgcB+U3WwvjWoyiGuwnraYiCrp1Z2CXRatJ
xtu5yhENc1ZtFhip7toFAOx65UkJPtQXdNgSuI+yoFBRN+84JrNnCxK4s3wEwH/B+Puz6KO43qTV
4F/CNNFcWSaOEa9vWAANh7JpcrHl0XrR1EvB8gxmpp2fVN+A30/2/pjLjzwWy2VqrHnO6zZ+nvHa
jvWa3/gj1BGybJq/gBeePS2q1tTE7Aw3sqabhgcbrvkhw1FUjjr2DybjzV2bim/D4KebqNfhhgx+
99gP63irgrZ5tAu6rEGyHirj1ZTDbv2G9COwo4vMA1gtrslHMscjsFVteSr/lrR7YG3Ubya5krBA
GLgcdf0VWleSWmjsY6qXNhsIKPEKe1sHT6oSVhWOBPZRZNUJpeWzyqMCVkbbuW5SAU9HrW+7NcFM
3k4NyXbQv4SkHJnJp3BU3TnSjzqDOXqX3kceyWIqOuU+pYQEe9RG3fVA3HjI8xqQvr4nGxtJ4K+A
kgw6GvLRnIPTwifISZjgQXU4pEawJkeM/dz4xXnZlFHWjWzv11o9AggS30c+eAdFrSqofNimS/L9
0DPypJ1wt2MQmDsSZt1toCp7h1Qko8EECfUmcZYCS8gowEaaSg9Bq8/j+QqT2fVi1NYdq7pRu5it
9UMf+Y+9Flhiru3P0CkMj2I18xOeR4UDGN5jz8uqwPmBtPd3jh9aNo2w4UO6zHykkgeIkCOXArEy
vK67XY+GdDHbbrwNXFzqLDZFmHtiw1kOB5SRWuldasNuSZ3iJO5Z4U41isubh2Rp2HdhYC+7hGRv
7bJr4m9Z1kGOON0NESSlxfrFC7Yjg4xgVYlI0jpny5Voenae1Q66g3I6QHbzKRuhyAIvCYGIJ4j6
ckoXz0JUgtcttwOaBysDEKJKHWWuf9IjI5uFO3Vavhexdrs8xR6dwCEO8gEYo5XHD5EPlwGkEeGF
1yAcexAH23YpWsYw/i0hGW1vRuknDwbbqUXwn/UdMB4BlDOi/LoC0f5JGBcXwuGYYU2gS7diRNpK
mR1AdYLCc4jsjw/KbId8Sp6T1H5ZmnR9gFDyhIfTmp3yXPQtXuKqRO5lcYJisOAMkjSr/bMYjeG7
uK7TrWAa+JI52U2wStmllf8lld4jSn23MTbuLiF8Gu251IjqPZs/NUzsYTm4C7AvY9Kdc/hRBCxF
lMzBr1yDyHsUeMeGdqj5z3AIdc+jXJClrBOclAPFdx5szEMKKiv/pm39lJLMXAWtX0o1x+dgnXa3
sQKmBvSP6toH4vaTNuN41pGxf+BJE15NGFDvk2bpIHU0+4Wa5miHElp+HbuclaNF+wDm7OHDxJse
qUCns+9h24TYqrFOdoFCOtuDKRlHbVFBObhOxquFH73a9Zuu3cUTOLVBlOxblogS+hXNNRrq1XEF
kms/2yGjOXoJV142urYUa6vKFINGUBCZK4Hhjw/Qbb1x65J+iMMqv5xWjXZPDJl7ehK/fADD3vaw
SwGlisbVkiuEcRGSEmKQ2HYQ5kFLFKSyaan3IRnK1Gd3aDCJ7GQmzOcEu2JY9c7JDKaDgGiwg2xG
/zuk/exetdVZKsLhaLgIzxrFNdVGLPsa0oUHY6CVtro0+KDh4V2MSIThtwM7iqaIRVJ7tNU2o9kq
ROlS0ywFaiNLxyZm59zZWiK9l2BqBIL5RxTmgy0jTJAZBTiixi6FGAblwcIt/bHORb+oz2YWKMzj
YcdF13+chgZjX0B7JjiZSCTFngdYM7IovyrwlP1NYDt21mKjddTVJvJQeVRhadAXmMpgmuCfDUsY
cp9DKHtFjyPlp6lul6GnHId7ZfUw0cbOCs2u1X2YjMbgBLKzbRElZgEnCqKH9x2HJhcuJKDlssom
9DfN5DE8OC979Adbw3eq1yVTYXq/JNw7dZ3g8DjLsN2RjKVb3q3wuViAE6ZLQkK8+TYoRpWFhVqE
Vmg61st9M6W2SELZXiH+863kSOTsYLxybVpxxYgW6HXH5imAdiVa3mAwfQ+IXZ/qHjOigSfTdu71
/Yj2HfTYcjMVa4dEIxqQzQUSeiYB0+ElqfYxIMvnUHGDSltt2ssIqJij7FRzH6AMQGBCUYcDJCra
EB9ggqL5Zzwdd9BVnWwqdD6L3pJpq1QanzPrPilAJTZNNkC4LHci3sf+uB4c+F0QWfWS7mpxItjP
FSaSoeJ5MRiJVAXajUcfh/NRD8kKZnDrbTLTk7OJgGBApmTdOpt5ZwwnX9kyEx46Wem9jCNSVlJ3
BBwP1360i4oPUmXrxmU2xwniw8Y0baGGla04UD2DomVnp9r/AI0cGOmhYL31dP6lxfqlMA2j+Tgt
dIDsS0kG3RQJemIovjTKomqGrg0sgparKuNhUfUToUlNCIZeG2Xv1iq8nUx0zKyMyyHxr1EwfHb5
t3Dmh0Da3eim/CBagRwX8B7hTbdwDphgVTvlx7wKUzqzSBywPupiGKbhIz7oJzZ2cQFX3Q8Qfspp
reXwlNTR8ySrsxFKm8XaTNRv1y1UbC5mPRMqmWqpTavvIaxNKPFUUkQuQMGQj4AryPbDnKn0fI7c
Y25JUNZOcZq37MI0qStQ3jeXJow6RKAm269AtzAYjlbxBeZ0KVX4qqvj+WFYoNjBMnRBe49gEc8p
Q3YIke6uU5Qg67WrDM8j1+1E53dnaGMXoam389rFd2ZtyZawft1pH1AdVmUfEQjr/STqz1HShbzo
icpw08Inj163rKUKeqgZ2qzfsMDG+4HV99OIChGhTSC9yMGDqVHQ0wAZ0m3PGJmpvzLoQsdB2ux4
7klZag+qzdzr2cZnidzhF3W55vMdgKtflwwQjQqT9op2kC2Wo2LXOkXzttbpYyi6vKcgYMpDlEv3
RY6+VwCQGjcUW6cM1QySNTrvYzCTyxSUgtsgx8iggGfDhUZhlLnhQtRtcxWja3MWapFsofCVbMEL
KOPYZHRKAWWZQ1RHoV0u2JI2NIfa2KCHy1znX6XLMMBdupG2jYXrSHAWCh1s6gSQrSXTDy4md4b0
Bp3CWOMIsp+GIZn2KCqxXmO8Dp3nDYVsEmzJIp7hDnEgTTDZhdDScYyX9cqfm88Q6hmLNBzT/TCi
AEXx4hWuxfhCi8uAgH4zo15OFf4GrNV3wM9W1F8M/CHA3iklb3ci8TcK2vXFySEGCQiuPlr/SQzo
cgIu81nGOiu7SRTyBEBVo2OYIzMQivIhREaMHnA2tkMJ36ia9s1647vuTvv6oBVCEomXfBPKGEE4
8tXW59E5zlvKCLurgy8kmMYdaC/L1s5GfJk5ukRocx2bMf2c2vFsQLqufb/ZTQaHcV/7dzgr7JUD
K/nYpj3aFF2AGmuKzhgL1kPKun2QMF7EEduOZrjWXV4uaL+2Uw6Rw3rEVGVKqPF9BBzedYcK/b5C
D/G4870mvjFJJHYNY8s2B8xik0j7YYJE5pWtYUTViexjHiGqdL3c1cythazZRY18fK8YGtrLygMa
tvZhauU2NBKOpuabAo+v9PoYlSrua7fMYj12Vn8MYQZ609r0fmBxS2N4kW4RYYZdF2XjZYN+QbHG
ZO8ibQ8o0SGrBjXzDYsMLxpAJLY9CPXUk8NSuja4yY1IEUuJ/wXl2xfQq8HjmNrgoACnp4EFfEAz
RjlaMBHS6LKtFfYTr+C/OHozFRoQgmrOdUFwPNORewc/wf/0lSfOgpZf1cqnIeylODUtmn9CQFQL
VrkXqmnhEBvKh5mFl57l3j4zLsLOQ4snHw1K+mSBXsTYVl+FV3eOAl8fP4F4l8PFsLtTwfw0hImm
mJwZWnctnhHcualQmNH5El0MM5jDyW+TKrgKoENBboNEgyiQo9xMorroQ77nDTp6wNCKjVTIXpdZ
7+FHtWDc430CgTG5itrswkNinY8L5D98XdRefTZ13QdnfLkniSe2SWzEOYSGsGxcOSGiXMLAGRM4
rJNuH85Y5VXL8t0yZDdIPLwycfmC0O+K1k8xcdH5cV5ChJEeBabDBqVIAb9XSMqeATD8Goo+AWtr
wYyMg4GFELUi9GbLldbhXmfYnMinxA5uDWRT5cNtPJoiWQFxXVg83LYDRmei+RgGUh/WoG0xcsB8
z/jnHlE3SZcAekqS7xnkxyLBdrVaP5kJ6YQYUWCs8M0rVjQsMPkUZkeS6OMQB/xzno+8SFcGA87m
XI3V1xSHInUhnluKlOyj3+LBj5YXEA4uVn/8P+x9x3LkSLblr7TNejwNWiyfO0QEQjPICJIbGCUc
WgMOfP0csKq6mcysTKu36sVYL6qaLAYQgIvr5x4xnEqRbJSu9bQqa2iT6j3rhArMAOJMLmAHZhbF
rZbm3Bea2LRg0GDjmEZvntSnOjWCPOy2cvhogi9LVRG/ZXkZo6uIEagNACu7CklTFWp0XS+6jd4b
ptNYarqZuXESA16XPTZu2HKUTnnuh908u9yssNWmCRqJc+EqoRcb+W1s2Gs5RcuvzHDuQ5YLepui
m3CmV+xJvTO4+g5Blrzlk6xB4qKrHuFGs+17BJNY7SOCtu4JLHjtKFEdvalfzboYvKrtwHrCWdBV
EBjp8LGyOdXG4hn7LOS3espGCKdXaSEexIx+KAeJz2nqt0ZTXNkQiETP4TOTvfStuFeg5qPgBkfU
yLm6Spoo2cUjn7dyrei3c4TFnWgaRot2JX3yVCqDurKHHdJ9+lVdRS9pmc/uVEtiO06tAD9LZB7w
b5QtLbXNYSvH0mbssZmIdmJT2tR0rox9nhs73k+uzdMZT6/izB6V2QPTWnqI0WuwhIJmZBW2K3XK
mSBvYBm1GP+1OILt4Y5y4yvws5gvvfQwlApSyWDzmGaFk6vp26QXnlVlKCC7IjkaiARy+lRqqYG8
X0BY/AqSHcIe4JyF8bg1sZrfSkRD5oNKslfeK4aTF6oUmEoznwBnqk5CupJyqUFsC/yiApSj4XbE
zIpJcTaTcN8R2OoNChIt4fhfsQpGxfCfAVWXb3gUYe3vCXEsgW4hWgb3ipav+jlp3XImfKOlSbbD
44cZVK+vwl7DjZa8uEUUD1aqyujve3Kv24OnTMJFWWUgRiAfmJGHiTNpcnPWcoBpo6UEkTyvU8xE
HyXJi0FiN0yjjQSKZt8Pr0UIZZ2MQYnj0auNPoxS1gPNMmlDyshHtCqe2Jy4uVIB4DBcshhnJ3Lp
aBKfAwPsP3DaM9WbTcnvRShvuNB7t5Qr7TqhUKK1NQ4YgeintrxtaDlL8y4KS2slwrbycJzKUGhX
7UmB3/g6RscAdDH4mjEBFxYG+763Vs/Qzm0YEu1fQO2PPLPSxAMi6hkOIAmbxzMs6lZGjEFYItHe
7+N0LSexixxKpkc4wJoPVdpRbEee2Rt9ECGWbzejU+RVgwzeREq72GTSBEQFsLiC+hfjvT/2pupN
dnJu+mSGJUSUP7ZdvElCAuxrvOk7GEWo4YhduWnvClRN8YS6uWnqgeUQhwZiQNuisBrA/bH5IjLN
YAZKiUlqiQ/lgb5pDOxUAMGajYZUr2jsJzR6ASDUJiaCXWsbqPQRpaIOcVmCdDcbEnbGAo3mBgZb
OoXFw9Sj3W6W8gL/VTsxN80mlYYZuMmIRWUAOkdBMN4BIH0vq6JBLmWNhVdG5efOrdweukEy3IwT
QicN2yTIMtFqsrrGQbF2a/ZEXXUkr1eEyHFEKxl1D4JcR6TfQkBkNKW9a+uhR8s/sTGvC51jZU1A
lK6RqHRnCuzTY2/brEQ5tR7QP8/ZXBscTgNmX+xCucTChD0ocqW6s/xkwtFZrlM4hhHZPibA3p8J
pMGo7ixQ26USXCuzHoHxz6X0pJX9luSGE1pFvLZblV8VvVOcwcYyP4i69watTtaKsEMWClxikodz
h335DS+3dofCQloB8nsjmqeJdCVZK71y1DYVDcOMv5U1j3GaBCJm9UjNnvEgX/RWk7Y8M6WnJp4N
3yi68b40hbikwJ5ZVoJ0j+zaLODQF/d1zHTAobH6gGxdeQdISPeTBoVmj4XwENrxXT534VakdnHi
rWI8D1JbNyCd2MLRbVI5U6/yS5cgSJUiA2veF1Au77KuSz1ZtDVLZD3eTWNf3ffmbAcjyUMP6FSL
qhYmpWobKrtCQLeTz8VTVDdHLUb/gEvAklq9JmveJuYeA6L3ZBv9BLwwqTyj7Ks2cITQHxRQKgeU
9NF4AVMzCaDhlIEzhdoBwrsyAhY5SoFdztpGT+X5LJBetTUyWaDuKDo4ewklOpgZ6uGsjAy/yywL
XqONdR010bwOegsv6dCC9UloTC4EDbM3zIkGtn2PbXGcnRzklRsttcq1olTtfaHo09bWpXKhgIav
jQLoBBhQEckGcMQGvsUgIr2OJoBsLTZVZGu1dx2BpzlrSTS/9nEJxkYshz6gUnVTikvSpuTJRIYP
TkZGt1JyqT+1EWSqH4YRIPdmvgDrlhmt3WzaEGKVqUZxkbbjMnnqCVStXLB2QF2EGq9WwiPii8eV
BN39Ro56k02w4UeFYGYvFR5AMBdovQJi6AQzhxIesoAvbxqc8N3/q2EiN7kF9HZOBpPCgqPYhHOr
A9ecI1eNIssBq59jidGa4z+nCv6SaPEdJeNviRv/hYxBeVEE/z0dY//UN/1nNsbHf/8nXdUwvoEO
CHYFCH4QnZtgVvzJxlh+g1jOhaeHnD3E3/2bjkGkb3BykMDewF+AKwEBCZiEfxIyll9CAA5bQigG
oWaF+cA/omR8UcUj8hQkEdwEKI0g1ELk9IWwbyhWxuO6DI9g0KIbzpdGAyD0ullgJ2WFsFI42unp
zNCFCp30rSH1LZHgwdvB+KfocoO2RJgXGZs2j8U6LvsUWhMzAunqhczK8z8fZX87dr4bYb8ci/+N
owxaKvCF/36crdvs7V/l+792T99xqiH5Xf7uj/FGtG9g65iwHIHTwR8j668Bh18t0axQBsPICO8Z
XlX/HnG69k3D+ISpMkYi7HU+MaTxKzBWYWGnmxgeCNeU/wkBaBlM/yFI6x9yusXDAMd+uF3qX63H
mhIpsXMXEQrGfwg47EksoiQsxhYykmL9ZEaJbwmbu2UF/65PT+tPquxndrb+PTP24+LwuYbnEoBw
fBVp0WF80t5ICrFzZQRWX1bYT3s0a4ZVMUsNg+otWre1lAEuHo0uyHk0nEiPI3YMdr+fSfDob3Eg
4+hXpO3HORmMVyPNNt2IH0q6dD9MIItwzmtpg6eLnr1qImTDTLGWy7l4GUcCL7BQKjWat1LoRo3e
XRtJiSdqJXm3yqdYeY3lYRRAo9WBe/GAWkKDu13pIqyrAmrWTNsw5PYpn/L4sZthxEgjgvYm+COj
uCzEAgOajSciYb+hCbpWoDeg3cOXyg+TVzHL96mT9R3EHbb2x6P9/1S8/wOxoIyV+e9n5X7RGGBO
vry9lsX3rLw///Y/vDxErS/2dCaUZWCO/zUxQSgHHxz2GhIMoLBZ2P/ZCTTlG1R8EC7AFQpkOUzO
f+8DmvTNwg+h5QGfbjH5+ifTErYu301MyLGxDcDYA6o07EbGh3riu7kxGbWCk3sGxVU5WGhscnmb
TMpbXO3BH75PIpBeExyqcTh7lNvqnnOyNozReJoJ8loL3rzqEQhw4AIfsckA02sNvVypuUlx0AKN
235QI6J4eSr7Viif5Kl1VL0+YtLeVzqoWOXY8Xe9AISKAw9Olg2NdZzlRLsvs3dVRShjlbWhm0l2
fO46szzMHBXkup3S/AyRY1qhI6yD5wDJGApKG9Tmm7JuXNTCTmrlfmkkhwihULYsOiqLUvEmi8w7
jhPWLs4LwMwaYCcugXvbFXdZ2VzqfN51YHbBoyLy0WECXYF4CeTWeYwWd18WqjuZbeoI6J8OOrqV
OzOafKlI17mNA1sXrvsmu+si1fbht4FIKO1F7fAAwwb2IlEeJYe2rN9sG2hzDlo7Tm2MyF217ep+
C2j3lcfya22RVaWDJp9I+dUcJBeVnXwLRrzq9RFsO8ZCO6sy2DR9jxNX3hAP+rhrAw7bFM238Lp+
UzkZtmg936al+TDnZqDn6L6rifJaiBxVPzy9xUROsF7dlIU9UAGLDIreWcLCPLP36J9qThcWQGer
2BmrtxCW1W31XkqNF3dmiyBiIjl1yNHQbOvdjD+Ws5zfIuDaoKrWSq7ZI4mjQySAjoj6VzMHlGsg
K+OGK9ktb24yBT8IMxijdnGNloZAYkhmt7fwnkCeMjADLUEXEJy4pMGt5nKHdhEonkwt54rq1oSW
Tdzs20bpDib6sM4w4YyFsEjZDWUDhnQVMr+UPoK4OTPQaUtdtexMZtWkpmis2SyWMtkXI1jnAuYl
FHKP2lXATqGkAEMelr9oDI38cYoxotHjy2g1mkecxFwwOKwNsYiFbgcYffjCrqzMCoX7SYdZkGtO
XiboB1X5cwwW9ijP7SqtmlUYW3sTnYseZHgqK4M/wSsAED6yTpMIMIEw0T0yWtbkWN97AE2SUoI9
WliO1gH6aObCYkPehPhaQ2g8KFb7YHJSxhQwBmQQcHvt/VCceGmekhbwPbYAUFk0qrb9ZgpVH8Pc
aaRaYZqZ3MJtasL8yOpnUDbAaytnw4l0oj0QDpK7WWquqMkZWPTQUZv0AuEHaQfqJFg5jJD8qJeH
DFq/MmspHA0Dq/CS+dqnimNz7tphDtCkVxwkwPG9zudTm2nTKrTk8JA0K5QnoJr383oqYleyEcjU
5OUbabRMp3gfrgm6karaj5EpgYzZObJOQK2IH/QBSX0kAlSLlwKkWEo1F/u9k3YKjrGamFaGOVUr
XTfHowrcxC9FFcGUs858dZDPIAK5vS1RwfmqEIbkSo35rs3qzlbKaJ8m85M+heaeVzrYJuXeSiPs
2GCdMAM+utoYeSKxg3AAYU1R4TcrLb5yOF32c02ogJc9BZ4C/mA6hug8Y4rZwnbSSF1DJgFcc+xf
anDkEJmRelWj+4YNq7IC5zxa5iigC6V6mRSuOlbfdjST3oYmDnrOjxy3AUfKEj0q8WR3HN5LecYi
ZZAOUAM5mkyQxjKybsH57Z7qULzARr9Ai5rIPrHFo1yD4GEps+BUtTpgqTXGigLzbzT/U6a149VK
5m0y1uCNzhK8g2fgTSH6NAK5QQsFek6mG4D4eK0pWRlFgjAMEsWbolR8yxAjzIZbMFxT4MhozwMT
GB3ofeZHKQVRTzUfpzzfCCmK901eJK6p5wgU6KYHOTYdvRPbKAMTctLECww/aaqV6EvK1AK1jnAO
z8AMDZum1FdR1x7jHmiaCpo0q/rhVoLGfaxnVhmPEXJMKYf2ZWcavjmTe8FNdC7EvKrRVeVS+2TV
lo/khlsho7c5iSsp7QFYkXiY+mGHtioIlhmFPLt2Zk7sXWSO0PFosNEDQu/MyPSjYigKp6thmagX
RfEChh1BRw3NhCYfn6An5SBmzycTBCzHlAegT/K7PKjdJqwLxQGF8qUVQqVGdBmjKdmpoIg8xnWa
w8nCuBZwL6OlCI/GcEt05K73ELGgUTvFQVihgz1ndXe0Rg4MlhueFNvwrbajYi1sE2+RA8gl4KUU
GrZCw6gPoEHg054zHfQldDkfTBttJdN8QJsbLccYbVxrdrtOGmymtCaIYvE+lqsjgss3aNi8R1U9
McmAOL2wtQCGECHqSDt2AB5pDN3UlyoGmSSu7I4h8v4uMjvZrw3jZQLDw7MX8ru00OAjDTtq/8GN
lzvwx9OFMK+GFbnLFhJ9X8jko9R3Et2M3WYZabbGqws6vN2uDdP+qEtkoHOc14hsT5sbwROyh85Y
X5cDpCfRaPH3cKH2d8ZUHOsPvj8nUevbdmfec1nA+s9YpAFy285evsgFKkU31/YiIajnWX22F1kB
vNwblBQpuIvQHIBTjSbxIkMwzaK/RhakCU1NtKBWQayqZUC+7QK3iAV4sRYIJioWNEZagJlWSbKb
dA6Vg0VIjFauhci3YmJg1+urPu4qz47B5KAqUtDfbau0mdRDdaOhhfVkaImAcq7VAy3PAafmjbKZ
1emJ2GH3mtpphDUmr2/tHpAXFgosuwJcF2ManRrN8ZMULWb0Ug7auxhDMMQtTV7XU2cuxv8LpwrU
op0EU/INmDIgLum1dICIiQcRZjXW9QYtYz2P653UGoIVWQZVxZNuCRZGNjanIu8yF4q2Q67w/iAS
S0/dpjbqGM2ipjmNwiZBW3UzFWA3+/LMAdMnhjbuF8kaJSmYg/YcRwEBNmbTJEbbs0xCCKzCWC/d
PouN+w6ufAee1k8denQORHTj86gDgEDtWPpdNC19kEIdEydD6+/GSKo5UMywvol7lHQ4jOkPaa1A
CoBVsc3QMpn9CNq9jcklA33rPeiPoP+1nho6BvYwu30aZIEmQ5e/QNXIyGQ4aB5uzKmBCkrJ1rCF
6+7iTEDONzq6NT4mebYhE2BPIxvXEKokh77PdXCiI/C6owqLkv7xYCEOBOc7VJC+DMbTtuRolM5c
CapuLOjYQAvXJg4gw/JklmW/qbLZ1bL2plc7wPO67Fotxm2GXWLm/eiPSfYKhh+aK8LM7qZwuLTh
DJv1VAVRauY5uuCQGRZF5JUlhO2RXHjQ25cHYpe7ModRrqHd1Wna26it6rMYRzcdjJPNN6OCSTiH
pGC6DuZLUUh7reVgV9qVl1viCB9IJjU7uUxRh46hU8eo8WOSwWtaJeWdTiAqQLcAfnJr0GppJZle
lVWxH5L4ZoxApoHgDiQToLt5HF7muQN9vOrA9JmMPDBFj8ZwX9onEYFCaCihr6WSa+n8ohpNvTWh
pKYVmIkJ7YvpHoeKe2zSm8SAJB/NkpVivdeGbh9MJQXJo2wx9PHfPhHYM4LNg10C+DVwz8lpjO4F
JKg56O1bkUZbcJ88kMFa1xbtiI4Eshti3eX9B0UK9LoZ4pG0vQq74CxGLZi1sBiy7aMCEpAj4UiT
l/UhtMbA7Ez0bOswfrNHzUYNlOzqbtlcuovMa7JVrXRX6PHs9mMIfmO009s7OPyV6GgPO6lLt5M2
B+rcF2yG1xZVsvQMXzW0J7tgqnHKMMvCKWQ7yOQJ+6PUoenwlvVgTY1CPKK7GYM7Mm/kjCC8IK/Y
aGEY9Z1duE3D4eeSowcO5DjQBtTe2LtIBDoOJrFbGS2F/RdyCSJ8BBEZ6n6EoBaFsW8zXF6bD+0M
CYlZ4Dbtzot0CDfTGLyoZqpBGPo4L/8j8OCXYN13sN7fgn//hZAedmygqtBiLXCbtSQWAMf9JZTw
XmbpvwD0PRWvnxHln37QXwiz+Q04Mc7vGsTniFcBevAXwozfyJgBuraACt8hzIqFPwIAByBuSQj6
DCwQxf4mq/D6gkoQXl+Q8P0TZGFxPPgP4Aet4ZK1bcHWBK6lOgLEcXefcQWYs1jaGCJ1pg8mdKRp
ez//xnFG/h7W+/ESXwDsTlZhnzXjEo51Fz0N99kBnQ9kSzvF/DsE8ddfZmkLfPdlECyT2hauVLrN
6pixTy/7J/jkz78IoCG8RrQL9K9ukVHRF6nGR36FP2ZM+/18DT3pttrH3q8v9JFF8MNL+XShRaP5
CQjVZGEloB/xa6ExlbuQjpgeUAn7mXvrgaqBHnQBEriOqBxpv8YCugfYAX2PY3npGpJwaAM92XR/
fVdfrKv+fI+f7uoLPJslIjJgLsCvDeibHUtXXvlmu73XuaPTPInL8CiQo/q7PJ0FzftxhH667DKC
Pz0M3oSKhsWWX6VAdppbscY5CA5Y1/Zu2MhBSNsjwqeBLRVBYN7+L74ygmEg1YUfDzRMWB4+X5vU
BPVR0vGr/IJ+P9hR5WPJ+gcQnLRbsJ61Q+rFiqtDlfr86ysvH/x1BHy+8JdpaSuN0kiAtq4jTtoR
al06X17K1a8v8uFz9qurfJmZC5ANp6WBXw0owGNaPUhgtuWQ2C4X1IBvgEpB2KD+Zpqqyk+/3RK4
A7dCWGosv//0SsFvSECnt/lVy92maLGBReDijhZEBhX6YOCOqBKDgcsp1xMwQcRalYaW5qgTNibC
CsF2MmsaDT1M07god5ms7W1ggU4qzHNCmkeUGJc0t8BgCfOQxrLwC4W8l5PJoV81bSojlsYTOJin
RXudYdznyjNAiN883WWW/vh0//MtF0j307eEXgBCIkkBU8Enh+4Y7cRNzOR9RIcLpLgPKi1/4yL8
xYr9jxlqwtjkr+f6Zd0okmgaBrgKXNWzZjG5pIRqbu5G1DqgarHurd+ZVS349i+/45c1AekmzdDU
Mr/Wbv5Ur0IXysveFV62lRjUBZLtDseZZk7ugjg9MTWDe7ILFdWQrmIOwiEdV9zP1u0q8/H/0wNx
kFv7m4XrZwvIEhGEthlWboA137+H2RokXnS4x2YL8eAefoaPv37Ti6fRD08B1r7YE9BKWswLv7/C
1EHxpzVxfAXbh4HxONAd4O2b5hXMRohqGHFfQD+p76yHeQOt46G7ymAeu2gTbaYeMlPPWE9H5Sxh
Oa/YdI2c0BUJmDzUXBNPPqPOX0G4Gr4lzH5AQfvaaE4quycgu8f+NT0iuoqOGxiQwHOCRscnoLG/
2fo+TOW/juXP3/DLWM44GCMdJ/yq097la/CcDoTOXs3KjEK/6o43MJ5IA3621mAuTt7MQqo4uac9
g87M+COIzfhnfeYusqed/je399ED/9XtfXnF0zTNhQbB43Xyk+0USJy1l3TV+wM0hRBpo+D3RQBK
y5YH6tHeVvpvbkD/2Tz4/Hy+zINiqEZpCDECUlpttYA/ZM68KlmzGY8puwX72REbiCvZtQngOsmW
QVEHNeuCdse9ZiNOxfPx6UWcMjf2Mpaw+54haPYBNb6NtDWa7MqrctNuRolWu3Hzu0xA5WcLMogG
S0iRhrrmq3ktV5BaIBQeXzunc4p1oziGb7/onuwAMvZMF2ty5RpnnF4OELmy7i5y3n89h366diFa
F0anuAcNt/L9HFJ4RCbLSOJrfFEuyhu50V4Xh4mgyF0opMGjg2YdTNXfXPV7p8s/VszPV/1SXMxt
lOoqqN3XxKsO+orQY7vtfB6Mm99NoS8JhT9e6kst0VRmZYcEl0r3AH5zuM9Q0J/WhRvusXCWv1n0
PsISfpgSn57nlwoCSFiZ4nwaXzU/DISTOuE+ZJ0jtgCwGNmLZ+JOD9IaJv4OdPLr9gwhtRNff/N8
v+cT/Pilv1QY5pRDMZ3jS2NS+qNfrSC+euYH/ozeVaC7qlvtoA9MduFewtrp//rqyrIq/fAMdBPp
vCbOdj8kRhVZIeQ8xDPo3dnJnOSQOfEmc6DuYSCGv48PYO45Ia0CZRM5sDvdwTYg+s0QA2/iZ3dh
IENUgX+LYX7QHj7VAVNvR1Wp4Rncr5/RIqH3593zxYv3MMhyMOJaNmxK+rzePZt0A5o0lZ2cuQp1
Ax+8eHpcQxnHDgqTWB7k9N7wH8HI93L/FmsI927clK223PFSmuPz1kdXw/cb6PMl8s45PYRr7MLM
27CCIdSAqnSH7itt6eNpZ3qb0n88pfSAXHWqU8+kuqP5Ej0JJ9sKb3cYnNFtWeiwjDJ/co5v3vHh
5sWdDkh4UdzZi+nuAMUSVVhJN0jiDg47zX285Uyl7xBK0N3l0anp7aXGv780zsQOu5lq65yuSnqb
UVyfyp5K771wDdndxwOQPYNxB58KZQiWybfDI+AceiqdnJ73E33dPc74Cs6GOO7NgTZ0mzHc9trx
TsGlpCPd4fu8ojnt3a1eQWPGzWWsoqu7noXs9T50L4/hOqYlO8I7CSvtGZIgVrIDnuUyOsTmGe8D
4nma4zuXjNC1Tk+7szM4u3VHb31BHyf/ccNe4TqJHz0KfCmJzVg1sZfbuPPWPzzipIaay2ZeznxE
NnnprqM34JGz6QgbW3y05mDeefj8jroahRhs+ZcXV3dd36JMBCpjZzfYGzT110dP0IfVHW5VZf7A
1i09xlTDuN1e9+dNxvb0uJ0xnLerwGaE1Y4bbAP3ZmvRwHbua7pZ9fTcuGvd3eIiDJUWZSGG1/sT
kiwYKlI0Z6j/AK8QjLhj5HaBRbG873q6L6i7Qs8eLxfIJtufFbpyOX2Flw8eqBq8cMcfPRKoAVW8
J7q/m5z0NqKPnOW+gQfn3uAfFQ3Q3aPnhF5sajoFLRjHD7dvJnODyg83biCz5c7eSuY5EgYb6OyH
/RYXwn2yiu0OseO+u07gvy2Fjrt/3fUsgAEovcOCBlOKo1u4/hvUTqva3fXBaWI7BDl5CE/3OmeV
0tUO8j2mBBfM7gnDane4HRwP8gO3ce4uu4NO71cmZsTgQMHpu6vOMelltznhzlMHFZlbMfTb6KZ3
D5fUoaXzrtLz/StG8jKNTPqeO+7q7sLcYzBhAO79Bzy+nL5fVvcjxdOFrGf/tG2oRfcPEXuYPOEG
bneaHIvO7uASv3Q4TTYhxd6O//nw3qCRt8LDrgJOIwefunwenIQc3SHLDd25d7i7zg1Cdj7dP490
IxyApRSqPKZ6LW3Wtxdo7FCJgvPHTnCsuJNotqr2TVCwoP3NKfLDAP2HVfbT+rbssZ/WN6h4jVir
sb6ZWF7uyeZ+dp53LUbNBW8KE3bN2U5jCh59yZ5v/c7N1y+ADer11aLbpXYd3NpT2fl/VxVCnYqD
tIJIA+3LjlslIZrSpImBHBRryY1iFvrVOkppdk68DgDUeDBWQHsLV2UFBtyvdx95+fgfnsuny3/Z
gW1ucwTXtEtNqJweyz2MfrAO+rGr7sOVcTC8KkgP9W/exvKhXy+KvG9Q98AhRPLkl+8s8TQeLHWM
r20TVy7XQxhrQUtL5PqpQMwTLWB4wSLRmL9D+X621yK21wI3CWRVhG19PwpgSViOELTF19Gd19K7
9a49jPfKPU4k1c48klvrj5L7H6HS/4M2e/OUxbCkpX3z9tQv9MtzB5daCDNe2q+WqP+FCDSQJQ02
pZ9G1g+GpxvYDA/fmZ3++4/+ZK7J3xY3ORVItgTWIuwP/0KYwVxbMn2W4GEYzcHUDaPhL0s59dvi
8wYWM/AC09ANvK8/Gcyw410SkRE7AF4z1AraP2KUykiz/25MmrCUw6liORlrOqhrAK2/HxpZEib5
bKQFBLx1c6MvTUHSt9EaTvbwcZlB0ipRlBVwdommUoKjVJtdTL16jcrscZjUQOm7JzA5bFeHiw68
T6sOnRegUqVugNQxmypEeGieQ3qClqTSPkWxGL3JBFqHKHpIrSBnI/V4iBKwk5BjdBnNwYkMsCiK
Nj8RWY1X3JoIG8G6mRbLAAT1HJReHHNpitkwLN4cRN5ZTaycmzEoLTmAAiIKGsLvRNy9KR/dU9jS
7QtlmsFMGkLkp7QmsFCoOdC47qnBw2fZBtZh1PsC5iHCTO9B+kbnJ482MEpTnS7v13IFY4DBTrch
HGJZb1Q3iqTkfpEgf97sRbYa52wPHpeyDkm2Adi9hePUxgSpcRfH+qlHU7+YQwuiaHiNTnZZenWa
HBIyZS7UoKELQ+sjkvBIoKFl3IM/ngxE9xFUUPh2gmDQtPUBj8mQe7cDjMVArVKMS9dKdG5s1oCh
RBM4YCY26CRCVc9RJPZ1NaAdVd5I9uQiK2sFkhhYAs06FuhPV+rakqLtIKmuFcM2HO1XUcMHKIe4
Ik9A002q2yyFNq6ozTu7zQsWh+plMu2SgbaWwS9J9uEPc6cIxQPrh6y6WSl2k6ZlbgKfBnhtQtam
4mZGKA8bqFEQfFst3fS04Mqa18jLSNp5XfAQwYcgSuQ6qs90VhnMTp2iVUHE0RAiAO9AGJyjOusz
+EqkawI+GsySVrVu7JCf7cVp4hdwinUiLYWtSdpuqjrajFUIH7tEtSkBFwxEhPJelsGDSYsOXvhD
zRrIVcDceIutsIXXR+jOQwrKRw3CF/BLP0z6l0EDiXNhDcgIXaapYrIqT30NXucYupkvKR2E1TNf
JfWA5ELwDDJpeoTtnw91futNfbGFVceFtOkxN/oDeA9O2g638I2ioZYBDYUoRUG7X+k6t01kP66S
mcZwr3FGzXqus9wXVgpaMsBRJskFHMbGOKZJXwajKa1CubtB4NoaG81WLcUatlkjHSYwatIejgiV
piYexs8lLMw9SApg5/TGjWwhbS4dyy2JkWZeNPUqFWrFQvCwpjmNWPzBtOhtJ++g3E2U3K206FwV
qYczkotMPwDe8INKle65Bve6mvmLppDLVBR1oEaag+yHl9k0n5q220QKhMESfF3hnHWrLOqb3ojP
YLOuhSlvVYiIVGi206leKR8iHeQrjHrsJ4Z8aIrKN1NxsgmsGKzJ3paZuON1copqxY1L9Vwr0amC
2AdkBhjENlRZVED2/6PuvJYrN9os+yrzAugAkAl3exx56H2x6gbBooF3iYRJ3PeTzYvNgkrRXUX9
v2rUVzOKkCIqJDEJl+b79l7brx/cHHp4XDgHVN8nvr3kW1lGX0TDSRJ2ouzjl2X1Di2iu1VQJdpY
X+qWY2+OstzOI1xi9qmTjyvpC4Nn27wFujzm4Ztb0vy1++aeRfQMYY0NYQWHklLDeAhrJokVAuWt
9qVyUjWOTwlVXI1Hdj3VoZ2fhJ2cx0mzg/OMlEXxTrm1+8Afim0xBHuiVrfT4n7lFY2RgblXVUDt
Pe8gETtMOJ1lnaGaOcQYrq+73KmPvvIOfjM8dJirMOtfjw5eVjX3J0WDR13butrFRJCeTBEah6VN
H0NrQrORbbsi+kInehe6zeUI0XYXjtlpdU7kd+Q/RfVjGj6iXGBbjH+udVLcf5O4HTPN5L/QzUYv
Vs3uU6HUiY7iXR+a1wa1h5YJR2PTyQMZ3vlpj+Vs74CGWa0K3pxd2fmseOlJGhWZfy784LJCH9rA
h6GPQJJFjs0M2f8jMe43gcfHhueWrwS62MbEmgzWXhy9YfiaBd6dJIigdoFnCv/GlcOXYTWwxQIx
Y5yoiDYE01olr1Ij8m27jG99I9oTkVRiI5r8dpjHb9Vqg5t6FGBKhY9qqm8jgj0YCX+q71UvEySl
jazUbdPZh2pBleh6TLmBGb9MA3/qZYIBtG4yxA8RApsaSSLwssmub5gK5g33+ou/OvHGOX3qZf3d
T/yLqO5ejXRvkqp8Zjo/qtg+lmNE9X1Y3bvDk62GU3foOWMN6khpiK8ZHxtaD/dQtjhLWTsoLvug
JDoxNthj5zO0Q98t36K1mKI0W0h8aUt9adzwtRxxkaOXRHCo1nzAKtilfqn3cd5ez5NkZQI54STR
x0Rh/mDcamCWJ9l9JuNnnwf+eNF0ybd5sp/DvDxbZHWiGty0LG7g8aLgFaL2eTO015mgsExkXot1
F2ZSxMywCZL6S02+1sFPsptMmKfKtt5Hh0iiaNJHaZw7bfwMQGlwGkfB7RQUlxKIaFV2L8iS79wF
3k4IxwI+OzxKWGiaoEVwf9kmLIJTtrHQjlZvZTXDpAvQJQ8QvCfUd9g23Lcgd294nI9MXOqiKNrT
QtBcGeMQr3c73AVTS6cQAxafO1OG8eGCDPP7nDj3Os458lsrNqS9YungINLqkNfC3ivsh5Xu0X+4
zSGzzC1ZtfNm6sPuIJvixgnlWdWGt1lTUIBfBioMIzrVReKTyabkez+H5WaMrGshi9feDc8AKyYb
Uy/5JTuagsnG4RlGAY5ML9/qpYdRRWexSRVdv6y5y9rq2RGIiTD2npIaBlI9Kto9wPN96IwY9Nl2
6eHCLUu09/2HFYnTZunKTQoQs2rmvaXC8zFMl2PVVnxbk30i5UgBO6EHNbiDc5m1X338scOCYge/
rCnGo/bsq0JHJ6meOlJ1lnkTOAvTQ3+YKnMoV5MtuImjlyCAdYrlW+aH341T6W2QDMSMeva1CYha
aJevTcxz8p2cH91A9JxyHknx0rsyPRdmPscXkW7daLwT4JY2Oq9OREsnLDc9r3MtLoDZyq20WrGJ
Bsy/c1ONJ/UfhuDKewEHXO50Nl2WOJH2o++R2ST6kypEAy5HGljdkj96YXU0Xf0KCsfZqii7BEvu
bJ1q0luls1PCM6eDo0mgzb3iwcrsCxfmzwkT2bCPRwnTZsajnDQwJ+AKoPMD3HBQEtNDWOL91Z68
6Cpg+KZn1sidMzOqeJvGyZdpNT4vphMnEJlchInUUitox4fUQ3OEnRdTeApRBGUK1x1ueyR2deC+
OC3wHugh7aE3+op57nwU4wUzuWFKzC6DsH4JsKHS/JUUWFY3dmbYb+l8N9igFy2tEWgVWY1VeQaE
2IMoNkLuSy981K6584fs67SYS7fKSCbIX4Ih0BsVAJnF3jzu3bSDn6R7gT42Q7jd0Y5ZYkhudr2y
0pPgvRWDj+rBAppSmOuJFRdz9ym0GbBHsb3px+nacgWo+07c6nkFBSCMm9SKVUXMG8462ANZuK+m
GaKNPq9ccYYgHR3jIN7aQDrnwTzdL2342Mtwr6zwY1pktCWNc4UAH8BQHlK/BWbrVQ2GacGnZQV7
mCDI9MMGAHFdzNuxAcDZ2w2Tjpm+Go2fUgbxJo2mC6PseMNkqja6HXeZb1b4XXw3GQj53QDrgfix
l2IeLhwHGblwcNgv7nTlYxvc9iDq0HysWtikPi1sPG5FN9zy9qEVi9033TWPcVwfc/ID84r6OfLl
rcS9j5KIWkrZPdSA8/eFEee9a56tAHCKJcDiIbR7cGN1ASTuAWLgdVgsd31NqM6UVDzW6YFEsD98
5t97iB7ahuWUWJQi8/LUeNO5TMUxQeW0GXXOjivw9iZnQ4Ut/2YsgUWC3nmHInFZ1WyGl7YEQJNH
14mnKwANI0Cbpti6K6XAAOAgWoFSFtLnbVHEp56FdK+NjrpPPmKRDideIPYlq0puoRiPe+DjXTV9
KUK8hyVQhsEq9p6Kjpaswws71NVJpYvhrEj9KzBa5Z67t2EuOiRFfoncHBdABEsrXc37zDo2aDm7
xNInyUvEkmev5JIIEpSdeiuwctpGTTacmgEfCqnK5ZkhEnivYzDXAmbQAqIs7iQkWtSTXRa9jAMb
177UbHAjUt0C76wdcELUZW8dMuhTbFNss/EyzDKEsqptr8HxoCw/hBJ0qD2Z575sqU/a3k0qwTuY
Psdu4XIKReIodAVtNXsKu/o8i0OxjxsRIA8sXkTL1yjBlm+D1fSgomk1abANHL2NErU65Bb+Giun
q9Kp8mZcsn6bpTG5AVOX3ao0/+646XIuB++s8kSyHTumxFlYJ7JJ1AlkZTgKPsfRILGvRFrdpKn3
oj0lYGvkIE4k3C/VHCzQHc064oQ1FE1GsYRXMEvYb2l+CNAzzMh7O2yeXfgFHPwSWtQp6s3ci2p2
z+abP0Ifr7JHPtdXzG/XuKo4XyiqRqFRb1ELq8Ba0nu/fjWi/OILVR2UoK3M3poTLMRKMxfTXltl
dSiKxfmWOk0N/rRN977jGl5E4LkGSsOFGzkvTtqyh3P4v6rMt6m7pPd69QRgIFyQ74c7HKP2zjcW
B4gIGXnubCuZ7Vr/AjPac54CxGKvUMIkrR2I1Fn9sOgKlwdsd19R/MQq5rjJFmrjW9jsF4NJC+pZ
LI6x1DftSIcGPYATYxVJx+LOF9dRndMHpn6zcQPYDaY/tq05gx985tvIroHwAj2Fj4Xk9zyysYw4
rnquk5SqiYsZQQ7wFHzLzVjR5a22n+epi49uKw81h9ylEke/BoMow+7LPIJlj7vlqQsINxLA4Ji9
48lc4WZVhzgQgE29bRMFJ1FdIdadbusiBreiyV9smvOsty+xLl9qtmCpXz/CfHyoWu8eGvCTMzmn
fZrqjef0oGwkbErzQBkBNnnU3wQwc9iZuOyC3Kncl+7XuNHOZugXxWGXtOn8Cu/Po6o8e5eQcg0f
zbypBSl/z9FUsgMjjYxjPHLroh0AvnmpsyX2z9167bwtFdg3W9Rn0JwhZRLRsUn4jjcCELR2p40V
vwr3y8SEOC7dbTaa9GRMyufzyo8usX5djiOigBk3Hc3761SN5dEL47OacVRlxBbQ/3sfdBetHWJk
gq25iudtD+nzQBMnwNPnZ88LwhdsEO0LGsvtrIt6R3LjQbfsSfAfbQkkZSF14mOl8cENNKvi5m4e
BghDWYV3Zk7vjQisc7K3ab57pjh048heP7CvTCAfmiJEkow8uOI/INZNOafFsm4p96Vo3rzFRSRS
L1cKns3iIkUfVHuKovSqhU/pxOMpucgPGNzUoTYvXu69BF0QHIv5Iy/nY04loart664dlitvCXBN
Wm8Ov9EXCZLKtsPnulua00EXb03MVYSjGa8MOSsbnOhb10+nHVgbnOFZ7u7LNVKLDrdzCApg9ziR
OGbh0/N9uZ2awTpxqPMJdN9bmLbBJqoz90OlE0mHenV3ujo+cWHLXo5eaJ15fZCf+1oQmOBQBphc
xF0kyi3bfvDu/yim/qM68r/VLP+ibP5bDfT/g7VlWh5/V1e+ef9MxeA//1FRtvzwP5A0RyG0RSgW
AAno6fwQLRNd8x8Cj/6PhBL+hUu198+aMugLm46DAxcDCzWmZ5pC/1VVJpeaXC7bhlCA6PlH8Mk/
SCr5tamOW96z6bRDH0K4zJu4lq9/bjrR2CAbSOXJvrPZGbVkOZz4DrzDn+7IzY++yc9Igl+7KX+O
Ermr5Bd9Npf06yiqndjTFAk4IdXeWXl40kbZSzoHnCfTaJcV440lmt8oYdYOzX93cH6MCcyBCnxI
wR6B+q9j1mFb1yrtrR3ZtN7etmLrDuxkfOGB3p2ZGi7n2v1d0uqvFfofY0Iy4WkLh7/EpzEnXVB5
70dr11rZF4SZ+qzskwXugygP//yOIrhZRXKrrtb/JLhxQE0GSaihkuPteGpq21rjG8urKaHAYOrY
ORX2pA+mqsvj34/8l2tkPJcOBBk5wsbL/+lZRmBjvULCJx9hUtu7RmrnvmoInt0VMX6pH+0pJoR/
EzX4+Sny7aCksteIN1I87U/X6UF3SnqH8nLAlnDbZv14gMaY/qbb95evYB2Fv+ncESfs258E79oE
Boogp/ShnOPLsC6RtqRuu//7O/d5FM8jE4g8oD8oB2uH6dc3UlDI74E3qj27XHMTja51cEFw/uaO
fX4+6yhodMjGw/fAxPNpFGqBsif+BdOhXujtVM5034jYP2s7UE7/+ILAl9PZIlQ7oE+6fvY/dawL
Tsu4let+b0zkb6NEoBypMCX841FC9M0uD5hnBCPl11FgfRKVnbX9vp1IheCgQcuZ4vY/fzgo92zY
t8hbVwHqr6OUCpa323b9HpQ1qJ8qF5tqYPv5z66FiYG5nikwYmJfaUm/jmK8nA4/Jal911F+BQQ9
O5AaLeqxfz/O+ln8PPmRMy5oYzI5uDYHMP+TloCHoMYh6uAS2GC4KvgSp65lF18T7JdreU7WN38/
4CdZns/T5y0AncTKxDsXfe5bp9SJh3EM7X3W582m7IiTGRyMfb5r52fSb18SWUUni04dLBZef+7K
MsP6lpjfXDm57usL8fPFBx6r6bo62jhxfrSFf34texksYzCCpZwSwCKAZppR0UpaAsLb8qqlIuG1
lCN2Msule5gKFVVPcVsm4a2OB+AWVjkl78aWfXmGNXnuLzushMuz5zLX3RCGEVZngLlTEi9EpZje
h2kKoCZPrrqzAKBlO5fcIVpzjVzUaZlP7U3vFNN4qKdWXdjNWPWcENOZYAG3LR4E31dFR7MP3JMs
WXE2syF6ZDdWvqv3uV4pqXabpkQajVnk7PppMm99rHJULzpe5HPidCsGP/Wr7NxOOlncTZ7Vm/O+
SObzIQeDAwQRSie5felEArlpF3NFJbAprHNXFDq8CKQpvF2SWMNFkwHQ3JRRHXbbHnbcI7av9chr
9+0+qj0yD3KZA3Osjcox/BfFw5QFyNimOIHbo4XdvtVhhXcwHNZP1ifXhiBKqB+ouwanIWMZC/fK
j9acTfXMqWsvpiH40gdKtjvX1SrcW/5MsbpxUhHSWey9m0KWdGIDZclzyUoXbvASFvnO9jRxTSQS
klyWCBduRtQlpKhktH2p/VuNh6sQFsDe7efgDkMjelH40/wUDOmh2ltc94dFUzbd2WQXBuCw4/4V
C/GEEKxKh2Tv2XPCWbiP7kLRim9WOgWk2+e4AzazJG95k8vJnlYuMUXtLMeveNu37fSV0tH8sQCp
e2oGmTwPHfFJmb2izatsot8ZNwng3z6e/WeZwzbfdDF28G0r++DCVyt+EjWQdW1HQftajORAna6R
hMtBE21QAtvwV3xHnvdniUqTbkNxnZeRrghczKBI8f0aIFPb0fU4/CacgHAvq6e+xroGHMJP6Jqh
arG3cw7ueGxTX4DfaONuR1kkJvtxHrNiN+qUk1qRB990krXPVmX8L5No57K6CUc/D5vbyOZQfUns
ZTMMex24oORhKTrUR9yI7o/vYoH3JpipBduiieL5HD350OynfWWtFMBsmt38PLT0WJ6owF/qAwRs
vLKZpk6zdQuvc1YBACSQKfGCawlIkRQ2JTPsGMa4y0WSJrlzOSqHHKqvRbioa3rpHO9m2Nlvi1u2
Dy1lTchRi57tTRhNM9x02Y3frGnwrH3dOsGtafIFBbEKMvpY41Tfp1OzVuTjuL1uGlezKdYOalaE
1ZTzHScdAXzma1skzKOHIiUF9jiLobhKVQXkmKax6A5lCeHnUkwhiJFl7OKNo2fHPo+sdKYloHyX
ChRlYH8LhIKJKK3B98N8dt6DjHTP3VoBPZt8FyZ/hPnFHDxHQdCfIqKitlah/D65pLsI3TzMiBan
FuIE08FtYP9D0qL944NVLTcaowGq1cwT5+SMpu2+D4OoAw9s1SjlyJn3OA3Xhoza2tIfQCZDcpSY
ZCic1V40nqUeqOERX4o5g6rUrLRxi+IwuSjJm8EfCKzZUYgmiJZNvzcsZSB1dIjM3niz9z4gyngS
SvbJiRpc+dUQ6PWt8OzsaXG0+Fouc0f3Pmk9B4pP5ee7Nk3m+zIanWnT5VZ5tJe+gaJEspPPRTRl
zUk4sbwNHQ35tZyE+T6ZrrkLU5iTO2HHuts00xyMmyRdqNIgviglHBw3frBFlLkXjRWZEY41iUCQ
SQL7tZE9EQMDPCcWLL6KCauIBwDHz3r/gwManFwSAbvyNJYmpZ9KMGp39MZBnFKqZZsD8bz7UnLE
XmULE2hL08rmXVGtPAebHDobYSLnKwWB5Rke0BwBknchVRcWBujtkGQT9T1p+BoDgR/yGLajPOFd
DuR2jLr5ZQHH5mxLV4OW8EB39OeDsM1dWBfhB03KVjIVswvYgjVcrF0ylu13aiLeGwkjhLMIafm3
bqe9ZEuEHJyHJFoTXUfWoL0r3H6gPz+mNzj2FBWsOViQ+RRNHm2mUaTfB91bRAqHWUS5UQ3DtLfy
yFH7JnaK+5h3nnT73LVgEKmSYiRI8aE6J66suC5GN/NOAL43yETTcigJ/Vbdh0Ordtx5NGQPgQ7I
kiro1bg3GGm9W+G101VZ29Wrnsf2BucZZPugNSGFRyo1L6Qm0l+bhtx6mObFADwZtN52scurD1tZ
vCWsQeZIfRgtUh5XNA5bUxnvYGTrQL0TNlB6Z9DMl0WySDx6Os0pt9cFWvB8cG5tGu8rTSSyEFCG
ZDtvuRPtXTOnHfJpCmFyG9dz+RF1C0T4sm8k6tvQMhf9QB7DweXQd+vqsUBqE68dwnTyDVxlAB9f
wowiILZz4HibztLZU9nULv1MBEL05YwwH7JXwtsN9dCoC1lXsQusHnQ0mg1PRDtf2dn4B964O+85
udxBseTTNjRlz5yZ2jRpm6a+JudOU9vCJnAbicHzaYKWwr/sSkpiSMNswuRm7Yzn1RBZmueSxrcz
S5xmrh3sSxWsZcYOcMUjc04hNizs0VU+sfXa2gTavne2O52Q69i/+2JBxlGaMjcnSRMP9+OAM2GT
ljotLoMonVGnqrghPrKfrG9KVsvzAIIZO5Yc+rtYZPJadnPh7Re0k9+YLcqjWUbWqZpCM7hEZrpv
xjf2sPNnqTE/xVp+8d3GfV3smBpaSWLJtiXV56kxtY/qWmXWddsYn+yLTKTvki38NdsA+7uE6Eno
AD8bFpDL64CIRNrfnV46N22mu3f2dlKTReDpR/jOJXSx2O4v3aTt1V7TBVp23agXOrzkHt06OrYe
rMqpnCNF2PZiUMGCgXJKx+9LFdJ5JRCAj6wXpjjGnSZacobHf9MXoSTaWGOrZE/sDMc6GV0kym5c
gAZrl2UD20PeW+XsU1KPlwb7Jsl2bJ98Uo82UrhevWvbsQIeKdxuAioW5cdepbYD2YD6BlD3nPc1
iMPwpgyY4bbssnxazjIqHqAd80sWjiy/Vy4tXzpfvXOTAhIijmURSNxSRcsONGNO4qIrTG3vlqnv
H3VHmgKIKtOdgBCLy72seqd7GKC99Nu8suPh1GLfkO15VL1BghETrxMXvStYQ60yZSPb1vNejhHK
IQ0+3d6g9yJb3Gv6CASIBMu+Vyjz0o1XNykif60kqLIZAtF2TnsiSAUADXfe+HFXpdvCBfKwacg9
QyQjau+rDrV9rZcmokUFNYSK7qD4ALj71nfbbju5seapehxUFd2W2sGMO3dO3e9s3x1vgipx4r1H
2WncjHXRHJQZFrVXwNjzQ53OaXOwiU8cNgK0nMWJs3Bo30ZjcxlKf3Z3InTUa6dSwZzhdlXORtmg
7cinYHFZ3SFDb8I2qt66YCQ9ZGylfIO2tJBA0lGF2DQh26h9708B0kZq3M1GzkSKH6QWg73DRQsX
XyR5aw5F1wV37OdIeoGslD2OnA66fRMispFNFc9g0GbSkOqlqF9VT3ag5dlRszKGVIkCpUnf/Wmu
r8dG9c+2UPMjd61677IWhSbA8YXsrCBtvy89hLokioGtxWnKPjgr6+hb01C02/RG9XjCjYiuOP3Y
GvFWU4PGp1Q9boFLQe9w5Vz1CHu07exyu68fRyChD3ZA3W0T2V3wFFdh+UbTFYQuFOzuGJFWShKI
IKDnmHjGZ9osJ66DbHR96Q7K9jYyLYL7tktTZ9NayGjIAs+QE4ksrr85SqJCKoe5a7dSIaHe9E4Z
fS/BTiLuL0eXs0M+oENzWxvFjlXPH2k5svUtoqV/8YncDOkMQ5jetGStZ4cOOPqFUEHFTFnM+P+N
lZuXdphCmFtLPnxdulA9B6kqiENYXPOWzDZClrQOncvaKYD9C9c8IMKckKZ5BegW+vp5sK/HJHwL
i646E3JZ0BlKd/g2eKbG6BMn8QV6w/Ia1I94kOhgrlOfXOCtE+QdaYCaBU64lmBfzTn0NJVe9RHR
R+63FkFh8cZTzfwlbaKYRiKBs9Paq0wB04y9IIBiVJxGsrUfFthu8pIR235tNeX4plI2ARs91Gxo
xyrngfUJQVjEIFbs3SY1PZh6CB7GfP0yK1LaPkKOq/ezMwBP6glATNmKT5KjSxTqbIdht3J3iElq
0v8sU9/mEijTPgibmX5EMk2IcaYmOtZdXH8vQgPYD91759C3bAyAdtsoQIpt4yAGqWPYUakV1K9e
MRSIZ30VsmPyNals1UByysbrlXmJg2alFoRJ9CyQBPcsnIuRJOiiPOV5upKHCK3rzExrPE6eZcs5
kXMjKLU4Dl+nMrbVpisdxXmdhvKZ1ypN7m1smmevJN3gnFQytBqskgPBW2M01hs1OrwI/hp7sSHm
x3lsl9K/zZsciFrO74TqWgnraxtM/XvUiYHNYFMM16woc3tgoq6u006ZrzTVqseA6JVq41Zz9hGr
TtFOm2v9KrRO3odxLnpuw1LrXZhYWbGJ/Kn7MNzSdDOOfrCKIH2WTOVKxI0ca7aqblDYVoJAvRDN
27fABwUw2BKQUELiCMmkdUSXj9a+j2QkjGIicNBTY4vOI3Gha0nVAvIZJzbLdIth8RLRtObN0hEM
0yRgecg89ggRsjTcMLqRmFdZ3M2+WGNNNmXTAAFyy4GmK8StOSCXpx/vqXMSNtA5FsvzNMOG24mu
pZc9xj2qH9incXGqwiqZDsHcl8tTYSVJv1v8ygb1NxVoXBpa2O8BJ5xbO8jmd8tq835bejPKshK5
HlCfOrER+xEwuCC+qwhrQjIkcwSbS/4t7uzgReZ9h8rHHyAw9G6Y+zssHUR0w65CPdKItEu3AycY
fi2UoxXRVV1i2ouMSIRLv2rjR5kTUSEeSBKKffcxSLS97KaBDN8BZMkcpiFNay9Tt9QgABlGea2R
P/NvvwTdYh/TgowSVg7VfV8KOTu7yCU56WJEI8XigIKOoM8y06d2MyEjnld+23Y0IaXNVjVyPpN5
Sxil72tLA+xPXb7GYCaABOYatubKD802W/I62mRpzT+jMZgJY8pm+9JqTPdE/sMahtOa5smeF3mf
9xVxbdpfP1R7jrMvM+TZiLpgYy7GXM0fbmShiclrFjrXlJyBkLYTOdL2HPUB4uYlANjAG2qyVqZ8
3BJSBGSr8ovpRov0htQAyZ67StVNaYSP8nAYohRxlyOf58ECn0b8XJnwwlAtJp47VdgJlUnlnmkA
jiPawbI+JkHpd+TZD6F9ERFDl+1xexpmwJ7uFRBahye1cRVkS0xgbbQwd0jCre0DVZOJqaX00QJy
JiT07qLK6xgCKHCnMTzCLRgxD6AuiyXBFOk841/zJvKDYpOEH3XJqkc3FWQqB880PJtaYhgf5iwd
mqu8Fk0ImZHmNlJSgHv6LF5Cb3ig5zq30KYEpLrdUlABpGur5XBbz9ESn7czccoEEFWgLXc2wX3e
VVSST8MZtR19YrqiVrbWk9LB0t8KEjamb2Hv++VV0k56jA+TG4vgRKZ+xJbATlz7rA28diCYti6S
0OILSCNAQz6Cpuy27XVonzilDqLDEAiHg6U2uDgsmLbpzAJpydbuqgsHma1CH+ZHZHvs3C7qwYv6
IyStfOv2FLTgvg4GqdPWs6krvM6DAlR5oNWkuFl2OvXiAK2yLTlAi5XH6BWWSg8R4R7k79ll+U7M
eX851klfO5y4Jst7Td1cLidmaNgtzk2MfKma1qwdL5MBJ24ugPwTwskI37YRg3E0eGQOzOHqW4s0
ujhBk5SiblF04iuH+1141RvBOFlAsXONA6UH0VTv1bisswi1s9o7d+ogKs9tlyhGAM1JQ78o77kH
r1nQO3jUCJZxXF7obO4u5jDppgePUC8ooXFD3f9mqAE8UShzCUPdNo6TIJwLm9xC/0tAfJ3ds1j1
xZPOmFeJOPOJOZS11+WPxgLcdhKLLuzOC+V5GVGiM0nvxEPhbxByiMPzuTHLzCFyGHpCJHFjAIqE
R9egsmFmb3yBiCxq6ngDk84JTkVD7ugRsmqDUqOC6/5MrGZ8R4unITt47kVUZieki+bFfDROPzvA
Lkd/TsKTbHDQyJIJnSWCWnEh1BBTQ+aUFBD1aPcaSI2ZfGbYzdwS93UxBUqwEuNF6PwCl1+KuGTv
BxVd6P+B5+z/UiswviuNJQ3weNv/r8NQv2FKa+r/DxxpAH+ctb1PQzEkYVEAB/upo/IXd9r//s+V
hfYnEq3/mYn2L3/QfznWHIeWJQ1udFdYFRniTyZaRD6CsBG40V+hYbs2gP5UF/g2wRohGCZgamuP
+ucMhOg/QmxmCA9s4aEK8MT/HIkW2Dj1HbmOD9kdbswqcPi5DSNV0TnZmGEYaOaITecw4Tfwz7oc
rkvMQeo3jZ9fW14/hqNtx52mJwlE5pOSQfudpHuYLjsKVem+bdDhjWuGrlq3pH3u/q4tubbq/rvL
9GM8kHcRRATulvcZVlP0QOo6D6FbYPGPaXL0pWfK4cYuQTGavi8rphOjjxHh8ocIsfw/6ln/GD/y
SHhYmQzoRD43XysiG8KWAF4/bf1jZ3cW+Q5e+ZsW7/qQPl0lHUSH/OuAVhqv868PsVDghl3Co3du
O9UAXvuGj9Rvt5Wdmd/0Rv/FDXV5Z3hlPN4Y+kq/DsUEn9NlMcRYStDNOrKWfeV1EQrGpjx1Mnay
NP28vZ6sZc0Pa35zpZ/gN3/cUBd3p81rDzaFX+TX8WXYLHXncbTsiPAGhUYyE+RV5B6bYuBjI9eJ
jPWOUDM0XV2bX1YyXVAQNoZVuba69H72J06gRSGLx2Vq0nybjMTM7qrBSm7ISTdvWTwEr3YLWf83
LXLnXz0mkOsu8TbcPf9zjzyP4KdWJEKhZW6jvZ9WQIIGDSIqD62basawPNvWZYwuhPCOnH3DmHtH
Xu76tG8sgm+jNIMzinHPIpv3+NNEdvPjZfn34p8f91UQC0Q/dlUyfRYkzFmo65ba1s5yUBRPXdCe
JEOvsXqM24y+H7RVsolV586/8VL/ixnBFRHKDnQjtIND8esDbejpkdgmll1M6jRlZ2LEu3EizGec
3+yxv//7y/zLI+DabKrDDsZcdHt/dKV/EkP0VTNFVjFLCNqTd6hdFd2gDwc85GIC+vuhfhWScEfX
oSTIS281iP9Fd0E8ct85PTEATduc1HEIZn/sqt9cz6/6qR+DuORtMBgHR5z/v969JW6lr9JY7mZN
HdY4uqPfgJaYENVt0KpluyzB8Jsp4C9PjAsjJorRuMAAScmvY1rO0Oejyr3d2MTTzVSX3eUoSWKM
mId2oO76h7+/kZ9UC39eJHIBJFTBH5KZXwesimGWnc+AWVWwKcNACeI8yXYOrY+dNsXXflyb6H6n
7ys+qlPELmJveXXxm8n8X/8ivDwBOSh+yKP99RfxfMw6M1kJO2+xllPMDd0lkbf/h7rz2pLbSML0
q+wLQAuXMLdVQKGrHZuuRfIGRxQpeO/x9PuhpZntQmMKy9mb3TMj3XCGWUgTGRnxGw0fd/AaGYxm
qN4SAn9NWhzAzlfnOhlyt+u5VK9PydtlV3S0TEkqkGpUOLOXP8QoyzLEM49qeYUGshHJvkfhz7V0
/J8R9KZ91arBXuhdbpGLW8ZgUABl4G801QSvsho01+CFwn53VAl6ZmLRrUh5muD6jA5cGodgBPTc
CxYPatsKXDkbCcpYhp20cG6Ohh/nN/1QyQ5K+I9aVdV3EBE0B3+kdmfDbMwOyrOAOQ28pTB3WoUU
Gvm5gXMr2JYu/cBzbX4faH72IS2Nr0Ub0aWqUivcGfPNvYhljk429TI5KmTty8nRjSjwLVkBakc9
+K5vZIkyoxE5BVH1E8KNfxYSG4V+rH8KKAvvxJqVbuhyRBh+iTTsCTB45upapvdCg6mxmFy5MZlm
DM1FVuqHMdN1p0m17hSlkuJGVmJj/l5kThvrhTfJlObBLAtXjI166ko8J+uBizwpys41bOiHFD0z
5/rm3Zwq0E7LAUJmVCzL9yoGT1NRRmk/IwCIAxFu4FIN7B5GF9bGpZMU0bkKrGOG/xipYrKjGrmx
h20dgCu55yLfIVYn2KRVqtCwlZ22bbpH/MLDI5lgfVvipngIlABqNhfhp1GU2s5Xv715WKFXI69O
TwPpVG0rXE47FNddUKMlHf0+diWw6tfnd2v7c8nRCaX9DZZ39Y1VITJoH3QpkBBvXQqYpBOjabkB
uAhPqCoWDuqs7+zArUV9Pejq82j62G1uMmhkaZmn6KV5Q7GYfqD+ZMBCA80GgWoMehMf6fJXUwg2
v8CZkOcVWh6qvjp7XWc2uL9z3otS05yK0HIPjDo/J7kOngtoxc4m2lpKAeAL1DhIR14Qqw3cDEZa
oX+GUF9uLrZqiecnxndEp+29lHH56auYayNXwvMRyB7He/VekjBnLmqufyfPshYMdoAYZd7DKW0g
EdsTuvsVrrpIG/S5M0oidGMbAnwuo+5/fVO9CIe++SV4hRmytdj5WasFFjQN6CmpslNb1By1Hh4j
5R0LnfYkdc2iRHW168sj0h66O+dwAiGwo3ExNeE7LUHoRFfb8ZY6jXze+WHLFKx/mGEorLuKqjiw
0MvVCKcOiCA4TqcX0OZDxDBqq3yPOIl6qH16t9GUDecQvINjCt8/TpT04SQSAnNFG9zrP2br6Bmm
AM4IrJwAt1ouquxGqMy94gwUQk8k2wH8tTK6iSfJfB9mdvDOz6nSXx906+gRi40F1omsu65fToDR
IWxs9gpKeoCjj5WOY5qRTQ9SaxcHIaeRm1NGRVKok1ylolZ3fXRlWfj1/Js8yLB9IyG05dX8A27i
SWJxGoIiN86wKcp7RZaMkz4g6ClhOOwK+PPHfHmjBeZQ37aaPz7yP5txmrVhJWtleerL1DgbjY78
GK+2ndi0dV6Bm/LjBBBYfunlBGWJUY9h0NH4zHPl2JlxdNLbeDw1orXfXZ+NrcnAuBLQMIMRI1ax
VzUNowGbwXlVEvGzt1P5mJopOBiEdU5TbRk7G+7tfYYqjiAxA/xhovq4SnUGov+UQKygOxGiddHK
JRYZ+Xj28a9Cx0N5QMbjmDZK8Hz9O5cpu1x0xl0yA2YUgPS64qD7qgFbioeqmNSItrRcHFHisnb2
1tudzShoPekajgIkgquYo1ZSKXRfKE5H3H+yQFQeAc4kxzDV27Of4IOHAUyGG4j/wxotayfMv13L
ZXRyfRI7cqr1WnZ9TF9UZm5BBCJMawrVCeHlfk6hCDgB6Ledc/w2eKjAzk3KIxRyDP51uU3xCxF2
GeIRiFlbCPY8tA9izuHop1ns4PkWYGse6Tsvia2FpPK4PCYoyEFVuRxU89U6i5dB5VwfHgKyNoeO
9x5B5O0JJDQoMo9Gzga35mqbdpBuLfjXeLHxRHAVUSDSUk0dTHFrdq7vzO2hYFdwIxCC1zemhqyP
r1Z8UFjGk6OAM/PGWW6drvj1YiYX88J2UEB/kzeZy4K+SmQbRNlD4DcYs8vzfBrS5HvY+wEc+JYC
2IQR13/xZfbC51mkyrTFZ/f1cLPhz20v8O6q4gY4S8UTVLWx9VMT/nV9qI2XroqCGctl8NDTtPVe
VOcqAfDW03/Ju+Q0+EXvgqUjpVTA+03AKOna2eZTkhelgx3T0nqf1CNYVpRt/y9/yjqkSmVlZ22B
dd8A4Ky3SusYcH2fgLJMRwvgiNMGyAlxPUZfAC4oTpmNaGrV9Z7u9db5NBWKiCoVF+pHq03cc5Uh
FpEoWCWp8Q3d6sOoYtMFgEMoAKV7LDN2lmErAnGxKwb/QJJbZ/JSoLRlS9HMKWEIuklsqG6jgVqT
y/Cjn4DZvj7VWx8I2V5AhaRmzuJfbjBrSiCg+gT1booibAhG381SvwPZkb+nidjzoEC3/vqYWxcY
OTTFUDwWxZvyXwSPEckyfblIpsCVCgl9YjXsvQKN+fc0J/oDjQLZMyrL2hl5c3JhRHG7yKRqi1XN
6+NUhVqnizJWHdxHbDjG9eRmg5IjbVWELou5d6a2AtOiWqigUqiTp60i7dCO8BAkZlfzUT3Qsg6+
u8jDk2Kyt69P6otVx+p65sFARqAzrSp1+stv03ygoALSsdM00vhQthVSEBLwmjpCjKwKIdogh5JO
+dlOFRvVHNm+r1Xrs2yVElkRfWKAodZ7AxTRIeQKPISKIeG2W560eYxvBjX1PTktDKfXos+yH2g3
C1P9s4p6wV1UtslJtIF6yGVr8HyMRw9NatMrWPrY0jQN5ygOzXOmzvWdGCzEsUx0gWjfdqfrs7Ax
4fCOVIPHiqwv5huXk4Cyj5rMI1srHLLEMUq1eU+Vo3DDKph3To6ycXRej7W+RpMok0sQIDxC8CK7
z+ypO86wd6hYGtWZ/nLtAGtrT6Um6Scfea1T3wTpKY4T9NDAtx9iMEle2iLZ0Nd9fldNIc4DwGV2
pmRjz/MzDRqKTApU59WU+IvDbVnyVhrYp7c4dH2qYXM8A0zQiO/zHP36GaP1CT4cNp0FgXk1nmli
Cj4sCZzd9f57WP3tTePb4lR3mXbSqyHZWYfNJacyKSh78JVrfqAU5JbdGhKIuVoJHgB/oahBUdnt
MVLcOWMvwXd9xohbiJyTCNvqi0vCq9tf0uNBipcyS1Zn7fMc+iC6wlmTPowCmZljkYTREx4t5pPd
yh+GBCwHBo3RjeZL9mOUVuWXUhkPYaX+jLtGeahHG4/ArNFREAjLNGObtGGj3ZYllATJL0IqY2WL
4alcO9JogybmiTl2hzkb6dLAgxnEcTT8Hr6WBDQDFGtpPmMDqWIsGfriFggDbr6KlFlIJM7N8DTa
UX1rpzl+S0avdR8rk2rJgYqp+RiQky+yGmn4Lk3VFDnlQDX+ECkoGlgjwA+QFizSylNMYCGn0MTT
+MAthVAV3I8MuSMzab/afpr8pfRQq5wRM0Kv0iP7dwm22O/W0A4Io6rdo5kbE6K5GRBfwlh9KkUH
ggKukfp7xqsnPdmDqDsCZtlomN/F7bcBFb+P8iSU04AAVL+ASvXHMjfLr/YUKR/ajlwPPKjvUg9C
wipXgN4eW0PDDzNDceNHILoIN67U9+Wjrusc04bHh4f+J4DC6+FnKyTwNpJ5C6LK/LY1Qw5hdlVD
qZGOzE2SG1+qtEMPuQNrZyEQe+jpTu+MubX/dWrzvAe5wBngMuQFKqcxE4ypZfNwRv0K4+smnNwG
2OLO/t8cSqPSgVITtUZllQ2JqvIttQeXWXSEkryUGw9V2+LLPLM412dyo8SAZA4xC3Vemk583+Vn
qVihI1YGj72xE9PR7FbcyVmo3qBfe98UZoc3KZC1UkZAzp4Cxa3h9BxRHBK3aNmAZYvSwYVlMZ+H
WbQYYXa2d/0Xbq01ZHus7RAlVjE+uPyBs9WMKhKCsuMHWYHgW50eqX4bx6Jta8guyQCAz9xJDjcq
cuoCG5EJ5OQVtGQuBx06XYVI1WBbguRVDOpZk1xMrSGP4tDyZwZVvjiUWpx8FhaYYPD/Y/AZOYDx
eZoy/+NQIUl1iJKueMKGXtkjuKvL+q/C46JDTo0fsrZFZ/ny12XosFal4iM4MEcdOkE9ajHQReux
P4TaaN11g6J8SXjN4/igauAicH6MH0NNg9dHmS/6kiNg9BcKjdl9EC1IZxw85UcIKYBZTbP5Ctra
fo9kalQefBKV75XUmJ/HMtJ/dBrEm53J3rg4VfqPMgAZShHaWhsDoZyyyTMgoplkmiczmr41Zacf
R0uOTnYj1F/fT+hwyKqu0+9EimBVU2OeFR/5Z5a2kZGaM8cKIUA5oIkWGk9JAhpMzTnW1zfxxomm
ekpDF3r94hK5/PmrC63GO6rKsU6mqRgF1GuL5jgDNjm3nV7tDPVSCF3vDl6VgA24P4kiq+hhIlOK
ShcfCCQmRUAH0SLf4uowB/SSNEn1HbNofNceZl6aGYA85EBPUjXF38ymGHcWd6PM9PKi41EHDR/G
/+WHxw1IUl+kJIq5XRFjoInAGpxvyyifDrE85Mg9ol2FBBD6WCJud4Z/iwuBJApYUWYmQEIITb0c
fzBjAYWVAq4GYexHpnTRx1mfxV3jDwma0EJ7D/+b0naCPLRlJd3Hci5pWYEBx7fZGOC+5iOiayAA
i0beo+pv7XyO7wvcBjjDeivOo52i5EntS8oqxSvl+EGvRw/mc3ibBvG0c4FtFR5AxCkcNZ5kCLmv
wgYK2HgmwRt2xsYvHfplKlJYc+VFctYA41wUyqgjHcxWQ3tcdZBZ1RFLUvf87HSmfLU/AeosgDHq
LcAdVkuiCtTJERpUnWA54dECQ46GXr25fuI2Nh5KEzSskB0yTWAwlwtvmGmvNOmgAl02lPfFpE7I
YSJOm/bteMJiJ3cSua/PuR4FZ3Dw6c4VvjW8QsPAJhVBg2LdNKZTBOUGnU1n7qnK+fM4O2Bc8ef2
s+Sk96lwbBi0x0VnsQxN6en6x29t+6WyxNNMo3sHpOzy68M0MeWoo1IXIXEG8S417jq5t53JUrJT
21vTzdIVoBw5Wq4FtvskTAwSO5+nZTwYIVbtAN61SHywyqHcmZplm63Xn1uGa5XqNonUKgBHdj+j
DajBmzFRtQxnVXmqSU/OWkNbKdHQN5zmea9CsDUoXRQAkGx/SsCroIhROVAoI2TTTW5X18mjBm/m
FJlo9qfdbN5N7V5Tb/kb159JmkvM432mUOa+XIJYt0OEhhnRHjTkuoGYn1TE+Jwhw/I6NENtaS92
kA5RGZixfV50LsdPiY1PxaJBJ8HM2Zn4jXCjLUJcwDdAblD1uvxFaZYbXYFfOOppUf1RMo3Og8T4
uSlrw1OztN6JNxt3Hs/hRZqJdzEl41VRJgkoeGlprjmRIpAILwVvpI5c0rC7fzw8/qNI0oty0Hqy
wetSloFHYoLXuvw0wXlLAzvVHNrH7V0k8CbpwzZe6DcxWu/IMhZDI45xLVGtzub2jOZDfrp+6La2
GBkZuE0mGOjF6o6PAtE0ucxvmCGnc+5xNJRn83OOnOahVmLpWMbF9/9iSJBKCy6FA7Wue8VKVIwj
5ElAU2H7mCtDShpTgywJkIwH1AKXrx1QE70+6mZ0IbIsQFGYJ4BVL2e7QIGiThSfjZRo/rlKUXhG
hda4q/xp9qwKocakLyxXM/Q0PPgIBp9mgHSHoM1rVDHx35Ah7rsDguoIwLJA13/e1jbntifwcfMD
Qtcvf12bzpbeQM9yEPAGDWKn2Y1ZwhWdqPC7ejzaeyd9+QvXmw/QGt4p6oL3XuOT2AqNPsPIXlbB
OisJdQEjVpKTbxUYU2nlz8hIRpj3WfCuTIrm7GcEhLK38gcsPIbDorBNdjicr0/D1vGjxbAIv9Fn
oPN1OQ1ICnQ5j2LgmIAW4S0DH2vSyWlNLd+Z8K2NT34HyNQEFwMe/HKkwG6iKAKr51RoraClkybU
eGfTa+HFOggwyHeBFu1hfrYGBclDr2bBZiEodTloDEQ5CvRWdyCkDO40Bt7c1snJViC2IOr6CYjS
p1+fUHBvJqHcBAu+LkqNSp/GeR3r5BEQSIZKp9/dVHhMNNGe//gG5oyMhbYe2om0ROh6X34dRP5A
KPWgUdeStW9Ic0Q3MJsRMwpg+JYdgS2zIzfkyYlwTKoeR4rH93k+ySeoWe2dHqfoi9LiPZcktm4+
KymgX2rTUxEer8/KVqJDQgkCHwt4hev88pfGAc6XSdPi0yBNJm3x4I+8U+rbsK4rVGuT5LYTc39Q
CmSvAMft6Q0u87A+eoBlbX3RcNTNdR06R4iiCwr8PALItae0JeZiTNCji9qUHtVF1Gaz+JNhjdN/
cbps3lZsQRorNA0vPzscKHYJP2XgUFAUka3gzhxxruDh0P43Q1k6VxsuS8zzKp7phYZQb8VOb/y8
Plpynx3SUJ1cq8pa9/pivvQe38ynTXGXL7IW4srqs6wUtsNIXbHQ4uZRKbsOcDosKFtSvodWXj2M
oR3fVmP1Jx01lQxGYBIy26OXwvxH1diVC0n27KZBpDvX4BAQd5W0lg8Gz3nwQelwF3BdeAFkVyTl
/eEowf/a+Yqt0GAD0IPKQ1DSX8onrx7bUy2lcxD3+tJ3H0/IEgGfRfXotjKrGtkZXN4H9Eh2sp2t
FASQ6gKSokK4IOYup06Tpg4X8IGpq7roLiFyHTIfzMhoFpFT01B1tFR/7jIj8IqiTe96yMM7Z3EJ
tKvVIzjhUwpYhc6AvooaId0uH/owEUrCdUIBv/yutMyv0Yh+/vWNsv21AnlWmUbY0ua7/Foquzbi
WQhcKUEP9ralSV+K8a8kHzChTorWw2eqO8rZxMvbkKTjiJDrzrnYKnTwtKeYgmiFTuhZbVahg/7G
50V3IHMkZ4A4GjIghXXoxTDcsPssjJwqKN96It0XLeX7LBI2aD/bv83gBO6kf9s/Z9lzltCBDa0v
3CKbQljrvJlDOM1HrTVhdyiFhOhwiw4becBB9D3GYWRs7kDN9ZxqGtrVyNweJ+7WnRXayILAGMBk
1blD+D2rSzlSZgS2EC91ktjq7maFADVPhfQgpB6rqkLZAWdtbT1AKEsrCmrAi3Xc6wJXEaZCBEHG
dUzn9GCpUnKOQ5snJTWAnYneHIo229JtUznkqy9rAnPKkRrUHdwRCCIiJPQK6M9jJe1tsY3M7oUi
+K+hlkl+FUnyIZ3oD3Gg4sIOD0gSy67aoHWzc5iWjbo+ty8VmRfQi7xWXzUt32xwjcGVKp/aPwwK
QUcQP8mhARJ4bvqEKKlgpSQHGKxZOJEcbIlSc9SBtmxaxGYsxAD3wtnyCn/zm9g3Jk11KuFr7lA4
1k01LhecQbcI4C/IwVArKRmodXVSjaz+M/InPGfnfH4YoOGcw7oJvXhoVff67GxtZOr5kDEIMxyv
9Smf4HvVxXKsEBihJ1fFD7yoUyTeQIkUYSL20vklUL/5cp7tgoReIbNcDVhqwhcVogFOKT/piKWg
2DB+C6RBeB1C5PQdshnTApFYbhTE1cOApsgpGuFDoyUU7hyrzY+HmQNg5KUdsYroWOqIdC4aNuCM
LqbtG7PXpFXlVI1ZnERodunOum/cnbSBaHwsBILlJX2548sYTZq2wkeQF5uMIgo6f005J0epKL5S
HYydNuyrnTG3DvQLAFuhIsh2Wh1oaeoL5DF6zZG1ILjN0nxwIJbWRzOq9m7pl3tpvbgq5ARAPcDY
9HWQNvU5GCSlBmRIFdiVYR3REkYhlvhVo4UEg94oqFHbSWs7OL2ox7TLFHTrfOlUIyqBgcAQuIgV
mbeiLcszdnLZvaVDgLRoD6FXlC9y2wKjF13Nb4ZQoA4UDFhH6GnhVQIlp3zUrBMyL9W7FCrlKYxy
FayKuVdk20iMddobsK+XLumbN9ms45/X6bMG4DFDj5VSs6OGoeHhqlYv3luUmZNwOtfd3O5Es60t
Sy4OFdWiCUF8vtxB0JZsq9bxKOoss/G6Eq/IwJAW+6bY53Uiy//FEUGQG215WoQ0g1fjJSjDRKqO
iEDYmNNRjUZM2IoAfGfpK4ci0oyb6/Foa2Zfj7c6klopzwKxWvK8vMMoqK81nH/Ce8A47bnRh+Sx
q9FBwzG0frw+8PKSWm/dpZbGPyY0pPWLNxQxbTIZAAb44OQvS+TWLc45vAjmafhMuzZ5yNhNx6gy
g9MQ23uYrq1OMQRoyvYCr9m3fGuprqUs4eXgIAmFoq5fRF990vDbIrXHM2JQw7Ft1PYmG3XUO/RW
valgU/yB4VN5a+b1vd0FSLYNjXkchjp9RGE131mZzV+4sGx5K1H0Z5out16sxOz5qVIpeYAiNPr8
hzZWPJRM0XjVAoAvTQuNywnLUKzU1JPV0nuAXC3fN6gtHQZ8wB6GqtQe5cBo3J5E++P1JdxqwSy+
BkwfFwwwwNXdojRSpSC3szRXJIxTxhmFTiSkfkSzNp2GupxxsK2s39MgMU6aRBnYMI30nYyC5M6t
urWZIHzadP4RiQZQfzlVImlRZF28vnSFZzumZ8iSSIl+tmY/uDU6w/C6Xv86k0Geommke3h9IrZC
/uvhV4lVFop6QtKKVtTY6J99qhQQWyifIbsjf74+1AvYcH1u4Ae9xAYk0NYkiqiPZVuEBcCsJFCd
QZ0ytxtkCNe6KM4d7BVsEdTmHjHCnDxnkXWU8/BcWtx6Y+6LD7xmfmRq/NHmOXkLVlM4QhnNL+SF
wHVzSTzSApr+kFIDyHxs+Fj9aIhmDgnqN92sfJXzVHGR3ktJIk2SCZEU3mj3oHbUIL9HywSZzqax
TlWeafeCVvSt6NTq1KVq56I0PhyvT8dLe209HRZVaoj+4D7eAF+ZCz1XOrCSXFbd+zCE7AtxzwQC
HPhHRAG0+77szFsEI6uHuJ/LEy5Iw92M1ssxQsftXWHGvUt7CY2+yjSdDs+X5wqt3ndBV+aeZqCh
hBL09HNOgNQKJIt28rOtrQMJRFlyIm7yNRyQWtSgqCgrIe3DT5/QXPLAWyceLY9652pZ4sWbqaJ3
DCkbmCMk6dUh0bFA73q6aFOWJCd6PNFBirvssaSSfzDHLncm+Lo7ViGb30eEUKgAmqq5JmYgVZAp
ekeXRphpd9J6kT0jr/6HAlxs54m4NRKwi2VN9Y03vJKZPKAkRqpr7C7BrN/6eDI8Jaa2lxNsjkSf
m04oYDOAW5cTCdmlgqdLYB7atDyrWY6rVY8EpWoO0s7+3hwKIxI6E1RqiW2XQ80V5TqAdKyZXgC/
M6r0ZKI55kShVe3sxI3tAUeHHitsCKhhiyn669chiqpUOX3aIHUTtOc20AJPKEV9BKIK9zqhoTpJ
u62uje/D4AI6qODwQ9tZTaWNnLSVl7bqGAOiYGWgp6CxxHjAPXivtLtVDaS5QwcPzApKOdaqU9sg
MmL7E50UVN9ybzIAVUZgR1w5lI0HKdJqd4QPfpKkevgWh3l1CK1FqwBBageqSoOPQEER2A6AMyIV
4nBri9NcSejt94H8oVBjFWi0Vvws1ZbqROrnHn2jwIua8tv1oLeVGYCHoTVH+1O339RmlFKN/kZa
wDoqbiI4F8hqokdXp/iv935JdtzF+cFsEECtkglH5lFO7nWsGo8+lgnY68WtUyPc9dD0Oa6uiIA+
X/+Jy75cxRqDOhZvXEBdvDyXC/tVqYFKlrIQbYGVT0CodXOsb+NQ9n/9yL8a5c1BxEIZUWOEs6Ds
hNJtGOJYpqMvcJOEWA1e/6CNDIN9Q8N5UbJgx65SnXSg2tbyngfygFh2YCa911RdCQYIT7zIUP33
5LPxBzvXyjN43GzncG6cE6op9J0BPyw4g9XelTv034wJEYSxRoCuK6IYc+D2T2moG+/6h26ORFqO
ZhT9NjSlLlcOLXcwJAuKJyyCAqsZc0DvPaRwrmnD33P6Sx5j/7+5h3H5vprPN7pfH/+I8vZ/PEU/
a0TOFgWwh6jqfiIC/loC7OXv+MdSTBi/UQqhFKQtFyQwNzbeP5Zi/BFMF4uTTueMQsK/Jb908zdQ
GNRQECHjeEGK+bedmG78RjTl2WhYXPT839VfkfwiCbk4x1ws3AWLZAzQZGU5x+rlbkDYWeMV1oce
ePXmxhyi3xnzVDXZvYnm9kHXAFHHM3ycFCPfoxl+aJPxbkbD5mT1sRem/Al0mfBGxPiftor2TQwR
ssFy5eJSClwkyu7QFL/16+AkF/LHrki/8Zz6Sy/14yTMu86QboMRGesei5pDNMY/ulg9D7b+bIUE
PcUfW1cFSoxO2LOtlDb+CvNzHIjEaeIQOeEx+J41VnQTYSFz5HU/HnrN/D4rzc8ssSXXNySse3pL
chM5SB1Axe/54EdNz79FsnqDLS/SEz5EvUZEoOqob2PGZB8RaSwcGcrIwwy25wY1TUD5uHra2sAv
iOK/rBHHYR1e3CEQ1Ze0zL7ZRQbE3L9tO7LpIfYxKzZPSsjwmLR+l0Vte5mvBW6v5OAbl58VNWp6
qCvhpT3MTrgxn/GxHkvtaZ4tOtJW8W2YjEc8FjD+baMfoW994vZMHuYFlZMjBYUWvPychSjw6wCw
0YyU0uOIazGg2M6B2vzDH4MY8sF3FHKyY1ahOjyU3aNeKL9n2KyZyfCtN6bnBvAB4F8DxEEWfh9m
8zxbcXmEDVq6U4oRaeMbj80MJCasWxd/sifJnn9Hdtw+4leC57clDqLr3ndt+ZTIFXrjE9+DdrN9
HCyheQhMmECg7+uxw14Nk4FqqE6ZaX1pdflYpB190N6Q2CnIOUozJif6V1PGY2GgrqWkOF9oRfTd
b8YJ55G0dINOlVx70pPbsIAtQ06KxPikvzfIdmOj72hiSNpt3YzpOfLD9oMea+2JKpZ6JOaPt6k/
PbRNUjhmQ0keMcjRneYMOWSsRlQJ0XL0vBGJzBFml+yudYXcNZ+AYo2HvNIat25rTEVQczmmcogI
vu7fxrWMWvqoe4i1x4dI18gjeu1g4Hs5mS32oCFbM0VaE0oIm93A68YsFeAkylGL7bPCYulK/m0u
+8HJhXEKK+UWY4YPaVw/mTKrH1btU6Y8TgGIrCrZSTUuy19Ligs7gKYjPRcSNOBWl+cf1/tCDzoz
8GilVighC2+KjRu01gFV6unOdb5qw/0zGnycBUy5FPpWo/WdokgSDt4ektPtwQhs4ACguor8ixq7
s588DoKyTIvEepQ0X17F6ae/c5PXsmarYsY/gxNU4TfD0eV7Lz81zxSt4N6jn5kk30lrCgfN/qNK
fyKeB2LNy0IALYWucm+BNZdm83T9J1xm4H//Agqcf2dM9F5XyTC5lJ5VQgnIG/sHXQXOHqIEWGVL
vRWrjmRnul86iv87SXsZj6oF9wWvT5LV9YMQI42m7n0WF7cieh9A4cPpuU7etUj/HnhExQe7sT/p
SWUfQzE8g3J6aMvvaoULFjYkSTsecB+DwZff8Z54tgsJbby7Ku6frcI6dWpyo5XVIyZO3vxDalOY
RmnrmFPp0syzDnmnvc8nuJrzYJ7LIvojHpozgrx3fhW6RCP8kdG7r0ZY5l36bUyxiYKOdo9FTH3k
h0M37LHTgiHjWyBBwnD4o9LsT1lA1ARkUt+pNa4I/aD/MKv6S9xY+YH6ceOVnfI+1PUGT6w68jA7
iQ8ouD6rFeHTUp+TyfoUzvLzVEVsstp6pD86HQsgzHnUnYpSuil5Xv/9yPulPOhTkfHftRDqhdHq
/5nEqvezePwj+9ms/6r/B51Ylw33P/9ldvomlTr8TKP550XexP/+n7TJMn8D+UqosGml0RdesqN/
ObHav6GbSCN9CVvGS0P1H6lUrFYpDCx9sAVHvCRV/86bFPHbIv8FqJ7nFPAy61fSpssUGvgWTq80
jSF/w8gAE7yqqXdqFCg0ihuvlbABCi0nyuvboJp/LVz8PcxSdqXkgbjAmlc1zRUohHmiKyFJd0Ur
Q9P97msUicOnVN+Tw1rJaf7zUXCvgacBdQYXdxkewb8aYCTnxrNqeH/IKVCaH75EkklnK8vsY42a
/MgFfwCnCGQtfIp76ZviZx9zM3qAfXMe6w+6EYIjDJrv6IR8wpLo+dX+2Arhy8S+Cmh/zwjd3aU2
sxBUVtUSZUCkYrTHhoA2RmgciqNWYjpXyorhxKn0MVSqT5Wi3ohA+oC5QHWYkQygCDY+6bF9L6vj
GV+t5lAKStphBZxZGrOdRXsJ4uvfyB6jOkBabcDIupxHyEgFtcSq8Wj+kNJUOCZ09amPw/hAbnsr
6cUXfWxRRK+C4xyPD0GIqw21SW/Usps67MRRlrqveDB9G/L84xzkN0UxjweKX3ut6lXu/zKbSKqw
g5e3IHC4y18qUUwxIRQ1HraLmVfiw+5GEehODRJngif6jW4oWBzUeU8Ml53ra7ks1ZtpovcB1eVv
KcHLweUODZcEKpWXEqZzw+ccSV+vD7E+pjTnlIW5gbobsDdNX77/VY0CWHmE1n/ceJkMyWxqbiKR
eLjt7Fyz66yG9xPjAOxc4G4AmdZCtEarZFOch41X2/VPeMflQ5NEqOGDJnfwuUi9xIrRApnSAK3R
IKHsXn+4/qUv9sGvZ3P5CVQQZcIfhU/+c/mpAvWxNEXc3UvwEbpPKJu4NXon360BN7o2K2oyz3aY
fo9KzPh6pAe+BugxwsbvrHs8UMrwaGRp9BOWBeBozK4sxMu18TxPxnCjCP6qk4FH5bex9h/8yn4s
KzN7EKi2e0rSn+d4Lp1QVw5yVMdgqUvFUzrjXVdKnUeLHLHlwHzX49szxrP/GTSZcmjj4H7RT7zh
Z9xju9C7OAGJk6+MwSdsaxY6XYx3iQ5gQPeLd1apmi7aXuhrwG88DrUJ2kQO74dESt3BLM7thMHS
oALcM1CiD9tE+l0acDOV7SB3A338rmdlcFBQYbSoIbtGf6OpA1aWaOnfI6brXl+OF6Gx9XIguECZ
1VTIqtc7r8CJNsU2tPbSyg9xfgzxj4uH8Eho+ADT4ZgP0Yc2tCOP9GdcDKPCzqPpqJ/DSpN/AtV8
7jpteDd0yMgV7OyjPmemh2QtGpu4CRxRlKGyJxbbEAIynyz9Ptb8YVnjLllXSvAtwPGTvkZ3wyWC
VahWzYdAtv66/p1bB2wplaFiwQYEYX+566ZAHsXcpDUBpJE+p0HUPgRz86nq0p/XB1rH/WV70/Sz
IWLxD8SYy4EGEIR10bW1V8ppcpPjh9UdLVLGiUoDUSvthhZif/o1Zh/8XcP6j1yNrW/E31FXONh0
sa3VN8paUSvw62qviYrkZ9VYD7wZla/+nO8pJKxeB0sYAcsCDRLUtoJqwWokf25Em8p+6c25+SS6
CifLVP8YkGbos/4U+eWPX57UpeRIW3gRFUS24HJSFan38wERAU9uI91ttMWgDo08YbQIMCsPOqY+
OK38+nQyKCqloD5fFL0uB5WKJk7HaKi9LNASxzbiex0bnwOeVPnOSFtheWFTLmERfDCn5HIonEwt
u0oq+m1m+TOYkj8odc6eLTrsGpEnFsN4Hrr2rwoLrCPeDn9en92NfbNsGwLy0haDVHo5ulFZeDrb
7JuaglAmxIMRticwajtfubFpQBXSZiZLBjq8FrSzu9RofYDWXjGr/Umd82ccHoEClSDOUuVTqeT/
mEH8xwOxIptznSIxy6MSxQBe0uYb4VRFqWq411Llqa0tfjeC9KiWzTmMbKLvlH6YphE3ds0oz5gq
q66l1vFXCzfioTXAgBnDfMbR2NgBm2wvNopFvO5hL77JXo1OKi2Md1hsXz61JoiPysIUzP6zHvP0
YM6j5Opy94QNAeU5KLQ7Wd/mMiDIBdpkaYespcZMX4tFPfASFkP8obURu8mme9XIHyc1+B5TJd3J
nt7sLmDbC1mIg0TyBmPycnfFapEmYTxlHkzRY1hI9yAS/xd759HcOJK1679y4+4xAZsAFncDkASN
DGVKVaoNQioD7z1+/fegvjESxRFjerZ3MRMz3V2dzETac97zvE7V5ReuNsu/5t05RjNs8NAMiEFT
q3ayRcizLjVRYmXU4siJWFml3D5Cu4ovcSvPdQcFFpQKFNoLJuB9dwLcb6PW5hKKB/cDKKaVMhhH
1Y8uzJJz3SHarmpcvVkz4uRCqODyqlH4k3nQdhAiGQ2BT8l4+Hzhf5gKSDFJ2vIfnfQxAbb3fcFK
si/Hds481Z7WeJBfZSCV+gkDaB5QuZ6//nfNnfRJnmQMqk0586ph2sRqfWup+CQBCLArdPxFc+FO
fbZ3PBd4fCNN4YXzvnc5DCi1Fz3NASjieez5xgztA3OxyCKO1vxv5OTfbjbLrz+ZgEuoDqoI91vk
jycTY7IbLNDlLPMGjD1HJXgx5motRWQijJtomrbdZG6loL7Q6nJb/qxV9X0nO1EmiM9z4MXa4JaU
Syk9YeIm8pLsErXzw5RkM6XO11oqZZZoh/a+qUlIAVcfo6Iixd6rVfGV8NqF3nz4ZEsTC5UIhB8l
f6ezPhBxl/rzUHmYj+sbve3x6pZq9FvK9A2SxKG7pGn4EEpYTog3LZ6W0gZ2mI81RtU4zpb+Oval
/rasy3iV5f1LY5TquK7NPPb0woLEOzRbgzdZJ5JntCs3qSi3dmyMHiLzlz5Tr4NKyvjntXEbm9Gv
zxfPh32HH6ojZUc8rCzRnNPp1Si5nPdd5SVS/GSm4/WgVTdGHN79d82czKek60IhsHzw8IGQV1Kb
uEE6JitfHi4x9D7M3JMOnUynIsXNdB7pUDTPP3BwXme9dAuK+KnF7vrzTp09cv9cWAktw3T68/ff
PK8HU1ZhXjaVF2vUseX6VdLZwqHS9qaxjGvZSndSkm7lCLq8aQT3n7d+bt0sWP+lngdPndN0/TBG
0SCXTLFMzYE7Cat/bbKx/PbftbL8ijddxCJgxEderrzJojoGnNAUXMqJnHnaQArCDAruAvSF0zqs
0fYrv6m0kiT8eA0a+Nke53uliY9m6D/IVZauDDu49NQ4++1QljBytIrm4eTUoLJeHecSZxdQD4oH
OROi7HSf8z7djSa3GD+KsZ1rlG2cp9rOV/THzwf2NBnz5xLJxZx+A9HkBblM5Dcji82aP6pjxvcr
le9FlcIDS4DaUDuiBNmXsUqe9TL63aq4yLcJdsDowlef/4Q/mtF3uzyPkKXgaEFWEas7PcqKiOmV
lHnpFUbte3Od/oJCc9/ji+nUhoRdfDhRLWimd9hOavssSwaPqqx1GOnmeiTgtCIqmtw1kx96SpXv
g0aQbcXEfjPa1korxbjCODvZIbTH+ZNkdV3MN7bRBwAtpAcsoZuDEgxPk4S9FoXVh3G0Mc8Djbiq
kNZ4puZHrqJBusJAaZdWOcbcUURwJoh8N5ca3MP5YkKaJ9JYCslgrkskFhPSuFryMIRpSmmAfixr
k8qmItyHtjGg0aMKGAbidR6U7ZUuLw7oc7TGeehx7NMeo25tP9bjVWBFmpeEVeVC68UUdha9g952
wdyDm8fAuCEbHKWbXqoeRDSpm0kKxM6ftdtw1AynKaJ8HWJ48qzMNkaEhX+osnrwmhnZTmNZV7j3
pZsJNLgryg7TcEUJHL1plX1S45VIxPF3ZpivUQP3Ip924N4AAzX2QF1ubRyWJOKOItr//Aq/qCYh
PyxoNP7n+xmJJ4lmZ/JUeu2AveI8zIETBuGd3ETHwI7v+VPO5xPwzLlMSQcSD8GrYXn0v2+QKvhR
isOq9PKObHOZYuPYhfLaV5K9Nfd4sbaXkA8fYtMczJBMuP8ut3mqpU6a1GsEG0kjCl6LqBsrgOFr
ItjxQwHsiXKS6KUD8uGJPkGqZxt3WZb9Kov2ip+WXwcqJiJ+iQG8YoNKNaJxuiU1mL/qkqptOgVH
99hKo79riP7tDfDcToF2hm2CXYrCqj91jG92igkWFNoosIFNSe2KWe67UWr3cxbeWlrZuLVlYiEc
zzFFOOrvXrIe9HroLuwVZ+4JlHpwQ+B5wo51qtTXh0oz284sOG0yd6k44g1puOGM5e7nc2KZZCd7
EnqgZT8EDELo8OR6rTUlPtbFWFDukn3H52hD5ODCI+jDlZo5wIa31CJiSYXf3/tpR9ix6rD0K7xk
UJ8a9GU4Y+dPaRFuCbDi2sztBzOeO7MxLr3yzh118Di5M0C2soBXv285R2JqaziReHET7RPL+JVi
iGM02XEK86NRUJudx/0FefIyoz8MKK5bVJQuxP1TMHdi1RbIb4XeJpRoTf78QFnT2owSe6P7w4XG
zg0tGUFel0va8kOYsptSvxgtu/RSQxyRXieu3mVuoolDaRYHSTcftEo8oJO8IOI4N7CkIRdvMaBt
BJ7fD6wBAqmQdKX0esUhZbMuVT/GvDfq4Lcpa7j8CI2S5OuFqXpmrpJtgA9tLTJp8A/vW036Jmug
FtPqbCc7IgVXikLcRW+MVy0ZAycKJuFYY/YKBX1LnHiVJ8lBmUTvSsiJXPyjqjXZkWwTDNMMyBvx
vwPuwwD9zHZfxz90vSSoLzVrqhkbNxea4SpN/WAmxisFb89mSb1YOStftKQznE6xb2YzkbxGovbV
KsKXUlMzh/RPQNLAOhBwhWmqJyF+k0m4rpvKckyzVjeLUGzVR9XD58OjLuvoZOYtETmyw7zqAEKe
rDMj1UVpjz7VE03GZcqUdEddHmBlIzv1XBh7kKPmpvTl/bTcDkJJrb7DYd4keGw/yBSktV3YYKeS
7Yy5iNewoXUGo9LdONKfhYXKNw4ie1MICh8//+lnDiaYQAvxingiFdInH7YNjChMaqzq4OTjC8/v
caBPUZDSjMGVVfJVu8qyLqydM4/GJZxA0AQCk0Cmc/IWS9PRQNJhFF5NNdamG2HUqimhxJJzmVhm
SWXPnGWubUj+pkwjxaWym60kzmWQNBpkS+N1HNon6MLo3OT5Li6pEBirtALyYEsXLgtnTqXlkoB7
FNEx/F1OlxwOzkFldpicyTYZlzZ+1HIfhmaBeKWSg3H5y/zMdpGwlT0Z1SqDlT0oF86ljxsOURHu
KjaDRs75dEcd44WraQ25J03JIZ3kG1kO3aSZ1jAEV/lkXw0RV1iLONfnM+Tj+wEU3oJsIBBEcSFz
5f3aN+oRnEgfFV7alVSZKLZXhnMCs8hy5eC19sMHZqkzGt01kqDP2/5wFp80fXKKVE2khFjPc0S2
0zbxsVEuSASW/YUvfKGZ09yWhZs0OAaKnwq7v4ZMRJak8QBhXmjmwya69AYM0+LYwj4hlr//5nYT
yJnotJiBHEa93vmiKg6pomfrz8fs/Pei3n/RvgDoOTWMUDHmwagopqh3TDZqqz+EQr8RUfja2/ax
C5CDkZ0+VHW1VTvrLzW+CKChO3HvPAUulTAMeQwENF5K+0UW1vnxzylpO2cqXyqI9EEcQsmtH/Op
2F3o+LJrvNuFl/F90/ZyP3gzvrFEsDAMaDtA3mXY6boWi+SCR98kYAz1j5Uef8PI8XFsyivq6y8s
lA9b6dI89Z0IEEiVkL5833yQm+M8JHbu9dZrOGFDlQWHobpVqWEwdftCY0tfPvT1TWMnwZ9ZCiQe
0GbuZYB3evyUkcPC5wYkQoX35+N6qamTaevLqAB4GuZeI+ew6jI3YPdT+nuV7NpfaQkoyALmg4R4
stNgwl5WAnCc17Wmvi6FyJec78hTdp5uMNft/0rPliQXK3JBkZ0cQxnSAjS/9GyyqXeP1CRw6j4t
N36dUYYyaumFGXp2JN+0dzJDzCHpOzXjo0VBeTSV4bqpq11lta5McfJfGEr2GXSm3Ig/JETjiehw
GlO2pKD4d0pLv7Gbwq3TbOB6eEkV8+FOusz8P1JbNGXkWk6+WyNBsCTjQ78mxJhCZOuoFjed3a6b
asbtB2GRpH35vIMfT2UkOMQDqf4itkSxw8kK0GtZklt/+XjgJ0iNSUCowte2ytZKUO4kPbuqwipy
gnRa5635kPaXit7PnBrvfsDJuuioaxjkkfVeRejnUrHVSTWm1nD/eUfPnBpMGV5wC6iS6/fJhT+t
xCyikcFtMHLcczevnCDpLk1NlJMfdxSChFSaQCuALHNa3Nm0M9t2wh1WqNL3CG9Z5PSZ2HAjwEks
X2PDE95N5QjQTpt+TNA41j0hv1Wiws+rRvkhkarfUAUrJ7LUHtF3XIOQJr6G58FDgqvYxpzr7aQ2
h6rQruNRvaN0oHDiSIy7Xgn7zRAZEjrganC6fpRd7vgShQnlF+JTzdUENsFrCXdvgjrXD36Wt4t2
rUPL1CZFDh6WeY7qBZ5lqSWR1/SZ9bvo5WBbp6FxVQCp63Pp2HdadkhoaVUIahbsQd4rnWZBxNQO
UJfbTd/Y3XHOpfXQ28m2rxXVy016n2TzTxxO9JvK178FxLdWI+INSCCBY2Zt71m69EWL0/SKj/Qd
rO/40PI6dgs7wHcBz7vtGNQGtQu+uRVlkTuqkVa7oZe6lSS1hatW8aGbxy1s29SxM+TRFNhWd2Gs
W16Xm/6trmeKh9wVPbRALKUbvJqE0i6It8iJfPm5bLpHbGYkR8vVW9NXdolSTngETyq2G02JURLK
heeQdt3IoKQ8o5KWgJ80XU+JPOBwNvt3GEb0bh7F9R7Vi+VWrDBgebJwjCV4OIRJ8kuatWov1Km8
kWuunt3iPt0FOCsCZ1mLQI2vLCMogGvpu1oOYVqKVt4NeXBFoQa5nyzFBkZX+nWuKQ/aFLz42RCD
9X2IyL7tKfXOnL6sC7e1kh+5npY3/Vy/8sye6ba90oifO7Y+t56mpfGaasHtgEhoraPs5AzEJHpR
7G0BCwCLjxU4wpZrU6kF1nXS1kGMlTT6D20rifyWyDvfbvCphorG1nTmrjC+TSWeaQ6VNN0Bld1Y
O5bmb9IYkJBLFn5YZ3W4H+qo+aKgVqN6pMKmyMxUT8kCsTJBB+/1rhm3GbHEwI1BIMVB8a2wmnQT
AOSnRGYY7qy293kdat1OavzrUkzy10EKjH2gBsmx9rGKWRddbDqNPWKbo/tXYnGe9nV9+G6AePRy
Bp4yV+Q82oZ6T7na9qMiXVPGnNSEj2sjp5Jqwtk8pDYoCDe9Njd3HfBsj7KphM1ZJG7aG6NLPDfH
aa4sDxmpip0kj2sosbEXF4XgjxdPptxuFbzwXoxOFDs/Nu55RydP5DZl1emRMuPYLtqXUCupF1KJ
YTs5/kG/DLw4dSfVh77a22o1WCtpkmI3ibvHaFK2JgELR4U20/rjGhicC3G03aRhK/ajajyb4agc
KgpOna5MTWcwzRkyqVq7QyBtuppvMmsdL+Sq6eqV0vFiQ/Lvp24+272XKhU0l1gahis1CF5aeRBr
v+V8zTQj1lZqHczUQ6AT9WAyohPm2XNjZo3PnlF3iVMqUxO4eGioG3nGnQkDBazUS7VBaxgElepJ
ZjfEblmPprw246K8laS8vzYzu983Cmtmo8Rdvs6E1DzAFlF2kHX0xBkyPfoxFv6tGVqw9ftGrIte
j9yeEvc7qSe96gwFO9mUCaAL8bDrh+YGyubg+lX+0+ik0XDLMMJTtLLn2pWoXa0cP/XFTmnwPqXE
pR5ujBwahJa54C5tvMBFe0iScHCyEpP4ShpdOdFvky4+ojm+GxR9E/rl17KOf9ZTKTmmLR2MNL2x
AnlrRsNen8vJMSNB5ZQZhm5XK1+lmXw/cy+AnRMTSU7T/YRezpub4mCJ9G6WAfpaUZ2v50ZKV7w/
viEsAlmUi3aTyMpXE4L+GoeB0qXy9WgthWgjNULeGLZHYnY/M4t5MTbTsMJGZ6eE+uBy5DypKX/Z
bs3fNNS5KZrUtuoPfhl9yUFBDtrXvp2RVNfd10ZkX0OZNzklgDyS5fJ+sNuHxNKupSxPsEYvrqzI
XA+Sjnqxuu9b/VU3EfYNYgCCPpGUjrYBI6NM9p3U+iyxJ7urG0cS8pqa0I1ldde5CPaYwRmOYg+K
oxCLWk0VgVRRQ9nJDddvs19xzwDaT2Fhu1Vpf8lzrCIUsSv08LcfB16cNbjHh4fQ6Naj1f2S0/wL
lS24VSnDHlTvEizlFi9Qf8bag6lIB05/V+FROkWGR/D8Rguese5IWebh174U11piqi4Ts3KHJD+q
2ry1BXvBGKT5vaSw0pM5e9L6CYiM5WHCeEuu2BV9ayyFcD/wLuzZXYMbXclWeqQ8S3pzpydjsWOf
cTrL+s6a+p70k2uaybodlfzVJuAXhNlBrmvLC+x74YuNpIzWS1Yk120mrutWSd24ZzoOtbSdUn3f
4ga11fgLo+YXxzgI01WlG+PKlGs3Mfp1xIVkldttDBlZtK5uzZ5eNfdJPv4apqbfV+TuqSgEBCJG
LxR91HybwrGP7oxMz+vizi/MEfs2iV8SRMm8J4L5+/Nr2LlnNdE9tA42zFsufiePBX/0zU6aiJQh
vIESAC5rQLBrPavDLYzEW2T1T4E+bDvrkj/ficsYlz/C50wRBGBA9RYD9fcPyyofe4lpVHhNU1MU
a23TVnIT6aFIhxu4a0etlHaLCgjFAfNc/FIWB5zavGsVbLebFzmVVhghfT4cHy+/yO0hey9BoeV5
cXLlH/RCCgKrg9zswyxVF0eqHGCqsfm8mY+XUmr0SZrhPIXsnsfF+64nierbfp8Cb1Gxu4pUR5LY
Jeb7HmtjuQ8Bml4KiH7smIx6BninSqgLrcjy998EEXQ5rBD5Ez0ZDLGzlN7lsn09Q9b5vGNnnoJL
XpxaPDKQwHNPvmkYR3JO6rTw+qbbB7bhZaGErLneyJV64ZV7bubSFtFdDA9JA51ykPVCgIgwacvM
Ci4A/kZML2r+pEPPc7W8ISmkwXcktFxal/KeH4KWyyPtX02f6pyLrPbzqGU0p3Q6BBH5Aztdjv5y
N1gJ3kUciF1o7nvd+s+f2u8aPhlf/A8lmBhh4Wm+/ajUzcbIy01X5Tfq+J9Rf/4sT5oiekCmDS/u
U/XvOBvJWOaEnaScp6am3PFEocqw+4+IP39vBkQ4tbsAZEjGvJ+YgVooYia973VD5wj7q5oOpJy0
bdgk60QyL6hBz00aqrmpr0M1hSfDqU+mLDpTBcbHOpiavZD7fVb00ra2kte5xpYJKUMGrkz7ElTh
XpiXBN1nViGNkrkGAATF3zqJlCS4hPRFVvD55oyMQDslm9ikErvuoG1+vhI/bjHywl7h0gpckrzz
MoXfLPipbPporKvCC3vMd0ojmzdZpvYkH4ZomxiIuOZmHtfW3IqHz1s+87J/0zLFwu9bLnGyAR1M
J83G2i3ZQ9/Svc+bOLPNLDEgPiO4O7RHJ9t0MAMZmiPWnzG1h1xsLYAIPCew977Q0Jng58KvIG5H
IgyG3MlGnQkbG4WBPcZK6m9qdV9Pyc9CstZVAwK3ERdW97npsVjVCnJX1FCcnogzjNk6WbiVpMzc
uhWbulD/1OV/PnpnPtDyPsS8Hg0xKdeTJVdH6TyBpiw8JAnfQQyua0O/+wtNkBIgWE+ZJZvl+zkw
gp+QS/AC3hhN1yLLKkdtL7kDnO3GmzaWSfJmhgfqmIvQZoOKM8Ml7ei0MO0+78aZD2KD1ES9iphh
sS973wSql6EknJF7rS1TMR797Et9GyJYvnCWnW9nKezloYr4/2S4+tHKRlnQTm7OT30Wv/Ya1AjK
P/5Sf/7VzsmQmXrQV0ZJbA+pjuTMCd6XlvVYEdH/fNzOf5p/tbMsqzefRhomDQ0e/aFW9w6M+J2U
4f/+F9oABvanMBIvjJMx6yZRC4w8OJ9Mf935wC/rS1eMs91A14SVh4XF7GkstrQma0SWQAC4lfZx
m1/1/SXH+jM7GaHGxTSEam/6crJZyr2NOtEm3FvMIGX87nohmFSwa2b7Ujr/bG9wTYE9h3/Chzyd
Uvup4PPnOMgv/muQPGIYDp9/lHPdQR0DU5iPD2pq+Q1vPrxiF4ndJyL30CHd2FJROb3Vb/QqcuXY
uqACOtef5fJHbaxJPZZ5ujgh2xl2IdNWK9/NzX0AXubz3pxblhDt2PYpxCdDffJx8HcsRGD0fJwp
u1pelQvgIjOjC9qXc80gQbHRv2Bno50m4lMEJFbgc8hoJkgeDAGrmlcPJJ/Pe6OeubVyXJrczsme
UIpwsipnYuGWnzIBCELfFhPRxHCjKqZTltXKLI2NFKNAs81VWxs7g3COEqje0DwnEKlzAWKyyt3k
RwYKxjZmR68yZ1ZtDyPfFffhfT7oD3kxryUz2dZa5yjaTW8YFw7IM8fxux6cnPtN2KAEsGGyp61G
dPm11VUvlotrVa/Xulp7nw/Y2dYMpGzU2ywWUyc7TGB3cmSWTOYInpk832L37Uhh5YzF78i+lCQ8
Nwm4afyzsZOtGYYvJ2lEY3JIrNbKnLAzHVN8/StdwqZyuRguzhnv12ceJm1jjQzgCCebBeOOcugF
6N5L7vbCvLBFn+/Tv1o7WaF9T8y5LGhtLrAZ1SbPkJ5C9cJ183wj6DjAxHB6Luyzt1uO35tVmpXI
WLDDWUv5nWwXq6S+REw/t7FxY/9nK8tcebOxpf0sN6bA0mmKfQdfoPkPWWZcK/p/2Z2TKV4iju4n
jYZ6rVhZ2Y9UfTaqSyY+Z2c2SiVMAXnGct983xvOOqvPOmW5B8CMHH5rovIKycRKYnSlyr7w6Do7
dv9q7bSWBu1C1DUDrQV6sx4DezVT2D2R3A8x2f58fp87E/BgNRVkIuQVTyeDqORSkzE886g2dSlF
2GTWJafis/PtTRMnM6HpMNHspZGZAGmRqLJVdKtQ+0vzjcp7Lp8cbmj8338h8jmRT3Yj5516bYQy
lRvFupR5FV+qZj77cTjgLI6ehUt70p1An8xcmJyiLSm30RTrSWndVgVFlF04TT+2RGxN4fW76PKw
sFgG9s0SytXSluOIq86CCNO0atc0ZEiq7jbm4f35NPh40tEU5WKLOdCfkvv3TfVqGSodtaueL5kb
q5qekD94oRLeSEnoAX0mXZvH7YVGP04MGiXGBhYMoS5amfeNJrOdigy3ejIX81o2v9pFepM1l2jS
H5curRicR5jF8lY4DR3aSodmO+N7DfG8pqSEBGAGGvBr1KtEFcSFb3a2TzybiYhS2v9BuV5RVGYE
FeuplZIV3D8vlcgXDuP6z/f6/3Spx6n89f/+74+iy9t6uv8VRO8pmwsr+d/TpSi1aV/+z3304+Ut
YWr5M/8gTKl/4wFEPSSwBQoj0dz/izBl/o1yLGh4yDtRkvBd/wGYUv7GHyCZSQkAxcpkXf4JmDJA
T3EkUOy/lCmYBL//Ab46/q9Gqzn5/+9Ydfx73km5uJTzpDEo1KBGifvzycYiZXMnp5OdbIaCeeWw
abbrgeq+vUQhX+Ha2USZUJiqNzVqv7UkiXBFXpFMf4ZpZ0Jy//nN2P39B777Qcvd5q22jCcWuCU8
bahoJiZ2GvaYAwLySW+ZWBdaymPYWNquFo29CpVyOOZdH3m9iOyrYhETVJPsf82xwLjLo3q+sKgQ
fZ38FIzGkfMzNDyRGPJT0augWqyBiaiuwQ+QY7AyyTHGvtjlU6AcVMX+Gdbp6MLRRbxsiYl04lg0
ByvszTXiYPlqNnLlaJBHdadZ076pvmR4VQ0IasYJdMKFctOFbZuuIuq7rlszGDcNGXk02/J9ZbQ/
fLUJ1kXad1c6XlXX6MLCm6KZ5D03oNZtSGhZTlFH9bGhUOXeDAviy5lpHOyubB0fBQbSfKoHfmuj
Lrws6fxDaiT5NaomE5uH9FAMCE0RMBduJGWdN2j6j6wlm90XyXd+CFIFI5x+kuLMkWZL5KIxN3MD
M7jX0/Qw2oH+lLai2kRaNr5g7xVuxvAmTUl4V7L2w5SSZxHLN0NYfhn61txUJHLwvouuEzyxvgH+
rF089cI79HwhzHgG2G4U46rGzMmRFdwphqZurufKmFfa4I+bJDSaL/mQJ65l580OsiblX6mi7ewJ
aFU06pPmcHglJEa1W3so9B+IHaK1UY4CtUT8I6usseQ+I8m3ficN5KFjlC6F5uOBq8rTr3wOkGRk
cpg6RZ+obhsZTQeHVtT6SzpUUbqHb3IlKWHkb2tbcZNhhoVQbJtekl2pfyoN+Zsw+XxlUNlOFjbQ
sEX2Kk31XmvC36R7qD4M2zVkAPiucStvAyAsKE6K+hDLjdhOaAFXo0h/2JbPC08xkJsUw66cxsmx
eqO9znWt9TojKp1+0mMME4aDHNvhFzWyEjfRWwkzJETQ/UzlXaG9xra/aUZF3qG7yVbERqgl0tT0
0SRB71BydxWmYbmVyulnjIJkTQQNHfUA2UmVBtmtRfhLicttMeXfkmZW0LT47bYsk8Fpkrjd+onx
EIyAzfS02pqSjL7ItDLwo+athnwhdSTLqnYyPhlY4Jb3flerg0OSzQVzIx/LFHjHprN8G3GK0I+B
H0zbae7sLwA1+aQLC30uZSlyqsaP9n4kK7cFZrHHSGvzzLUmszyQVxHHPM37qxzlyTKT0fOvS1SV
htupJTqAThJ4VdjNEB4KdpNVpFqQT/MyoBixm14iWU7upEp4krHMwTnRJfO6CQoNZqqZCP8gcKMI
b4ueDJYbIaz44/mUq7PjDxMCmRHRuuWEZTUqd3JhjPO2Luqp2JgGHmGePpQpOhIruR38zWgEyTdY
vzvoxY9yVBqrtg8iUlGd705t6jvJTOHJbMwy/2hY7jV9MO6neG7dYCb7r1YQYx2pqgERF+pLinf4
Cxsekh0jTAvHx7Bg1yOiD8kXTsb3TPelXzImWHe21cmPUk9RneZnyKB936x+SoU/u4WaVBsJZpuT
1lPv1HIZXrfKUDvVOKrgmRvK6S0Z5Y0fhSszbWdPG9Ksc40xjLaWHc9fUYx0zjDKzZcpErZn2f1W
VZphqw6R+TtpOT5WskJgosDt5iHMQQu7dZ+Jw1CXUezMpUL+OEYB1aMkT5xYx/M8MnhyAIrl4Vsh
EzAmJlqt1oPsWGJM7nNmGHsa0/WY4dHyFCaoPZy5hyu96Qwp3smG6SdPsz0I6zHWlMzykJLV7exY
+KqUv2YL5zZ0QrHi30S6Hm9suyG+ErexWBNdkOHL5KVxXeJM7WaI/MSTWcjKo2/mV+rkI2Hhsn+0
jKHGtzqILbjMuvJtUud1VBUoRuq87n4MqdJRMGJqu1jDr2uIZcBiCiK9orRLrM2neFjFozGs465R
XIui9Z1WmgAf8BDLmO1jsalsf9x3vjbnizRHeaTWK/Odqm8m9CBmQEhArsfxGBjBd2307dytJ2tm
n8j9qyox0y+8Gqno7aJO1dy8iOMfk2k8RDUPMuh61njMKao4MmXGo0mN3lVelGHpVHko4ZrXlMrj
kvJ4lCL+IdtKjd3gk/ivejYMOeA2rpOSfgitetgSi8segilLH1QhHVnvwy5k/K87vSPMP/tyfR3g
2wJ/WlKgKaO2GhApbqOsw6g1zkFsFF3kjXXPBO/n7F6Ivl9pFcxsJ05N68qOtV05aOCWNVBvj/Vc
ac8T+cnOzUZbaR+ipUapVaZgExQYXVIr1CIvCwurltHk6OW1Geria8k+NDoYvMfXPUPsSkEaxE5u
GuDD2izoV7iS+vf8r8rDsS5zozyhmqUokzstb1En5bKKtfBQizvyGErnIH+oFTwVc2sdVOV8m4vK
RDkKjVkRkpauRaKl91KOGZpVJl+MIjOCrTEVbAP92D5mk3k16r22YRLKuymyCpZ+n63tFAL5Su6H
gqK1oesepzpOjkFcz3d5X2iOPWuyl4l0vsqUUnqiQjV1JVX2JB+mI8IkY68M8wCALqme07myVpNf
aM9qWwyu3MX2tvClis0hzB+bOq6egwqjCopbyuMEP+4mlmp7IwIdmc802owp6y6wLLGZODYipHxa
r7pUZJuQMNEh+THGbW0UfyO0n9yDnEAKIQ/1Ophr/zAnVvsgqwkOCqKT5YUtJmm7sOg0FJtxN6Ah
MZvKIclcPtvNaF35Q/Uo53H5Eukd83A0bYfFYL0kk8pRJ8VFeOwTLqnIEJtqM8pRup2GMPgilLxH
mpmr4k6rqw4LxHTKvsZgBtDlppmxN0KJejtf85G9mQVnv2gtfNYpCfQ5UMN6bzQg+FdaozU/2zEI
Vkkr1pWJWbYuxf6xxituM5RG4yqKlt/ZclpeywC4fobU8cmrP2tQnVMmS5gLKIE64sepDaG4c1wd
Yh9PQCuY5K2aVqmrVcqIyqFP92Nkl89/Noggirqr2Lb95zlFqJi2tn9TYk6rcYOTWWl+kke7SZFC
3WVmFWsfRrdw4l6Xg/08aJ1+LRep+li3GWTjPlIf067Ro8hhZHG1s2NLax98SMk/o75nKxBiYJux
2vEIt6OJvoTU1zXcREJT3/aSYK1plOesMqtmwo8IJMEA+tzqRK6Oxz/HcqU2YNr6prJ/52FgX9mo
S3/mjWx3eB4FuvKYxDJjq+Algja1rpVipZlKj4Suav3cBeAXj5ssCKZj3bTWCsHH8A2cDJVcfeAf
w0yQbUcIByhRa8tnrZiba99WehRZlT4e//xFbhpMyNjQ+G+BXlVjtQzlM8yBul8VnWFF7v8wdx7N
cStte/4v3uMr5LDwBsDMkMMcxLRBkaKInNGN8Ot9QXbZ4lDmlN6Fy3VO1dFJanajwxPuQC7MBGoT
jCXET6KFZGrsn4lV5h+2gZMXXU/+N9MGJeyWMXoU46RN10gENM+geJunHiLoKveeQUTUBpt/Zcvm
eV6kei2J/HfNhEWZnxZuGwyi9TS/z3iH7kpZjmddLVEsMFUupngW/FPXFPG1l8F9/r38sSe9K9Nq
/2eq8v8sMf//UtGZatH/Pel++FX9WrDD+JRzU9b530m35f0XbIKVDQXCiWO5ivL9L1lnx/gvw3To
4NAlQbKVVPP/pN3Wf5EQ8/sgWkA57zeyDGjnkPz3/6b+F1AUsGD0f/ifKOlgbX6QaH+XeP9ufP6Z
5+LOCjtOhyRH5r3qAn2uQ+F+JkoF9HD4cLX4pf/+kvrXqX8V+5eJf3n9a/dj//H0vj9Stv7dpPpu
1IN0n6svsko5RuFL6z/c1P597Lf+E3/z9us89qf173/tNs+Pr5dnD5fnrz8+7n6cvd+M/rGf4zCz
Ppj8QflcLfVJWXImX9cPmvrWHdNB+q3v/90819LjH1VMfcJn0VrnWftPDzelX/svD08PZ2+/Un75
xJ8v9MX8+7er29Orl/vT2D+99a9Pb29Pzy9vb8+Dy8357vZ0d3u7X3+12e83Zy93l+fB/m4fPN9d
Bnd3Z1c3wf7j7O5yfxOenX3c/LGZ/1IF+W0R8M3PfyjPAFijdhTBz3/xcvF0sz+5eLl6OXt62u3u
zy6eYn9zfnu+2e3PN7e3V7dX26v1R9zf3N2c3W0u9yff/yy/MUjf/SxrxeaPtQQnmDc9OThr+bZu
G9by7e3+13Xs39es5uLf/rpPWUsuRX6J2L1/u/t1/4vlvZ/W3fzIf/nY+NfPif/x+nz58f78epP4
+9cbdtfz9Qe76+bu4+HjvfZB9rIrPx5aDsTTzfn58+v72cdd4t+8H1nf3/Xy7+a0lsX+mJOZD1Tl
LOYUbi/Ck4tw/evW9zen2+0u8AN/E/A3/kl4En6/mF8Eew+OvW18HriJ66lIgfOGzJBtePP+cfZ2
heqQ/0Zd0r+9ZK0q//x5//B6/Xp55Euup+q7SXPv/TnpYSR2d2cmrdgnrf2Yqi+wPtIESE4j/Fp9
+H6qX3j261Tt9U+UOLSVGft5OCxvBH6dWRQuTXuRjueiN05KfEal+YGqM74k+csyvaaKsankrSkf
oRnx7/bK8jrnP8bpPhb3sXFMmfGv9y5gKgSTqc6DgT3YzXmxVKozJutuvn+ruf1uU//t7fr1/Pr1
+fry/U71H96PHecveMbfS/HHoAdLsSCy7tqSQXtV8Qfr0XFmP9fOpvnO9aB9DlFYuWfacAS0edgW
4PlzkBeCcqStT5p7cAnOii5iRbR4p7b4NztaukAqKsc4nAe5/Pz+ax+ORTMSVDoVa95I6IK/a6l/
HKhOjkNXD7Eb0veQFz3Qoldpjvptl6Xl9X8wFNVa3md6LEDiP+8rrItT1ZMZEXM7LHfWEg8ZhoJw
EkiPyh/fj7UeiT+PzDot9HhYyFV8hGDh81gOLQNhdth5mkNtXXm9FW3A6Rf/iJFZRwFdRJfAQd0d
WPvnUSQV5ARVIiekzrzsInhHK8TMO3L3fNmFv4dxCX1ofqH484Ueb6WwNWbdCfV+wv4Hh/fHcSli
qgTUTfZp2emNX0fQIFpoIKFuu97PrKKu4v/7moKdBNi79rTZpJ9n64ikNfN6dsJMWewwwVrTH3tK
Xf84yqp0SdkeoV2U/9H5+DxKbyVIP0bCCEWP7n/uLjr08SbZ/esoJoo02K0adEzhyB4c7HiEcJPY
zhROrUrR1Ktol4N2PPLlvhwufN00sFh0KzVkDbSDcMnu7T6zJDpv1ah5e3ybvEAMRhJqcXqsJ/sb
LPlpxx+MdXC6PK/wSsCiZKtI7BtJfrv25tt+OBEiOs0cNNCV8rF2BwpSDtXJ5oR9tqGKutUmcYIt
7wnqlhuKoa/UdWHY6NvMkJNvGNqPKfvHiwBpWARvuALwIUAV/hBalsCDEvEw4EGG208TuHU93WT0
AeoThOB6ufn+U//1IwBLQKGY0AAg2OcNpWpIL486C2NUWb0dXOPJwEkC6fuuOvK5v1w66ydANxgu
NDBjcpXPI+WDWxZGbUxhZMBnwj5BPVdAqx85IIeNftDtXDX43agrqA0Hgc+jAJKjxEdiHaYIiG/s
LB23xSj1S5tUFzJGcgwV9mVn0Qwno1Lhm5DxwCk/OPeUklbttW4OsWi7tq7EQ3XRPXnv5iUOK8Mj
XZCH+Xq5TF6Xj/Ta20ebLhyPBED6+rj/ubkPf4SDOY+o9CjFyI9QPxh36q1zZV7WH/Yu3hs3Y+aP
1xgJKj/U62z2wT2cGFfGvXnkqj9c9cOf4OBBkbBdEqG0cxi3me8O1UmHvqBujfu6PWYCdriNVuVk
+sqwt1YPIcgFnz8wdRBUtPthDDVJ51Jzl+6uiyv16ftj8RvK8OeaMgymDFwJiDghpvRFWKYx6DWi
kRGaSXnqts0YzlJ7cic9ozeC4mSnBQoees0PQxt302D6dHmcsg2SJoJRBbvacc8sr31aRor4qa8l
ZwXF5dLsw1K50Gs70FQK+B4t5+zVQ8F/7t+G8VnTnicLEkhzquFKu6jvOh9QVR4dY2WpDxtnhHqY
vtdD88J7vbW6/F9hx8zbRkgKNLCmQ8pzDy7lOjO9YomYblkv3tuUx+ZLXRZHLp2/fEMiOJCg3P5I
e1kHg2SaLQZdh5dqzqW6lZ28cYp6OmIJ+/dBiA5cLpy1tvF5o0z23PUQL1HtHOi/eDkOZwXq4v/B
VFgv9FU8dgu/+DyK7Y1W5Oi0P/KiXw3dUStFmOwY9Wq9Gw92o4ucITfMqj4JxPnzKMbIwEmLwyGK
qMIfxsK784xsuJjaRezqODWCfJ70I3jq9St8GdTRAGybKmdgxXH8mVhFcVkXZcFWkL1b752ue20r
3UiDpVAUTDVb+lvagvlzEYljHLe/fTvwEpxxwgPcDg++nWWUSlXmdJpyC5uLoVOicB5t/eTIIf/L
BLlLYCgxyTVt+jxBw51TdekUGeZl7GwzqxB7uL3LET6Cdng5cqR4lCi+kZtZ6LMdrCO22BIh+ZIO
GeB1vyoai4aZHl9LyMP7PJrptubAJ3pK0vwn9Gn7Ed15bypOTDlS051Hh9ZRed+MzgalhyMAyd/B
3OFnXpkfVBU5jWgtfV6FWBdTLngtQ83oYx2+dVe9WZPWXHVpvd5FebT2sKqThWyYNF6L+5t+KlGD
VO1CzwNl0auf33+XdUEOfiKsKACHru7d/FQHV3xnZjZVdCFCZxTmSTkbjk+gkGzxqTl2fNff6vNQ
K4If/i/IHCSSDvNmq3HjRjPReZKpCxoAezR/SGdkSmxAyVFTpee0qE6SSb9tVPVfCb+8XirwKFpO
/GXd6J9Xfuiijk521oYe0L04cGBf2UHnyALoe1J02ub7Zf2yD9nn+mozZJAoMeh66P5IZlWtsA1E
7ppwztqrQhmeGmOc/MiZX1AhP8Yq+nJ5APGifQLef22iGF8QWAgETGjLotKeOcNGnRVU4MQiTu2h
l7e9k0oemLHYQd93t99P88td+XvkNSJheTl6B3Fmge+s7HovD23wFJjSNuedaPCKa5IXDGVOqrqK
j8ScX24rRiSExggIh2o20cHCpkY/UVe3uajaTg0aRM79YUGE8/t5HXy+FXKJKjZJGUBZ/vgdBf7x
+UpLaMXgYBVWa3SKzks3Lfpbu7QnI5hiIvtdnUx5c+QNODiKDIqkNTtmHROhxMNoq7IaDNmGroSj
0fQ/02LIdyVvTu0LKzFev5/gwTKuY1kqhQmkghFh5UX9vD/RNrAjA7HycBhS7SbKULdFsrL5t4/1
exRtbZToNiEIBZDPoyBLMVhNP5ah0Rn5btGS7LUzjORf1439gJ4k772zOpkc3vnp1MZ2vbBuViNK
d1saffUIHqsBHNe1/ZHo+zABoOiBei0IQo1dpjKlgw04L7ooWomkaeqAsTx1GpNKSBUbXoosIEqq
NypCF57Ag3le7Ktm7KrnpXEV6beWmDO8yat6CPQUZZKXsiu6NyXOq+yXWyndRV0k1bhJYJxjtmCm
upkh0+Ta/Zlc9N4N4yz3bv5xGxB2Q0dDKhreE2zdg7df6YXoIL7SPx2SZOsulDjQ9B6PnKaDWwJa
KKNQn8LAkd0AGPLzNkDSsK0Vz3CxwG2rW90VKaIcrnzWgNAkfuyB9aBbdgzS/GWL86Fc+mLsP7pk
2mFI1Y5eqiwNH8pYMg/3btT/QJxGR+KaLzcFoE4eTu4c6GMaosaf52bPXishkxehh6a37ZfmgEne
SLrkBoPa4jpKYcH6t2ibLYicCC8obpis6JeZDazdADK0DCk3tpsx82YfifP6yOHVDH70P97r38Os
XpQ6RnbUEn5X5/+4BHNtFJH04hJ5tAWPZDeJL0fEc+i1twtgEbe5g5ytBzHaPlsApMkGr6rJ17R2
2jnwpk8Wb9Ye/3G/MnM8Ctc/V2TvIVGvdAczLbOkDL2CkC3NrHEL8sQ4MvOvO4dRiFHh6K0Bg74u
zB8Tn6YZPG3LKFlnpXdukiTXYwb48d/nwtW4lk5gGxESfR5F6dH5AWRUhE2qL2epwIFST7XqP9gr
RDs6WHBOAbHx51HypLawovcKYnqZbd1pRBfKwYzwP5gLM6GsxUCYdHweZVEwjSJmLbivtOKjNtRx
06OskB8Z5stFwueH0GPyZVa/ykO1Z2KCXhnWYYq+Vm6ULG/8Kl3aUBuSYUfNMT9FLf1Y5vLlWV4H
NQmNqZqCLD80W1jSIUaeXEMUyo1EqOWTemLmioIhbneMOfN143GBEB8TyzFLdvnnZQR32lu6h5A0
lWLSMK1qq3MQuXkTfv+5vk6JvWBzpAnlMVE+rAaP/WyqPeJ+YRXn9lMzknK0ft+nur3xrEE3fn0/
3NfPptOa0NdcGpIO8cbnaRUa8HtCEYarpbPvuCWs7QwAtvKbKjJ3+TzmJyqfdvevw663BVqQ9Hko
5B9yxLK5ygxlLpTAVqt23NhajxGghRzU1SC6GREs7qwsjMuyO1JVPkh0uDjXLcNuNBAQ5mU9eFWn
DsQRfEuFm3KMzpLaKU9zJ852y4RLS7yaTSkY4F62mpGFalmNR+b99UmingQvTvUoyKAJcjA8iJVu
KgolChw1TaWve0tSogmiZdKfS4Pyc6O78pi899ety6B4g6ChgFIHltKfv7Er1bo07SgKIstVNorI
wYpn2fTPG5dRWF8wmpRm2FKfRwH0nkFr1SMoE3IZzzvQd6Y/JMBgwjxjYx15CL6cEyLK3w6gYMhW
Ms3BtRaLybSEuyiBOS7qTpTZQ4HI04neDsdcjr6MxD7hFfidmrJrDkeiI+khAqe7ASrh1b6yC9fv
pZbfgBSOj+RsB9niGo1Bi+F9W+lE0FIOTqOd8o/QenSCRHe6BzS4J3lji0JJZz/LDTW+IKN1zN2Q
DTFoOkMu1fSvATtJx1qfodTL7wQL6fNXLHoTYVKjwBF95DlSGqOafE8th4e6dc1/TXTWsRCNoMXD
H7ARP481KyB2axfhkCQT+LHkykoiT4/li3/5fCDmYVKtjproYh0cuWyWValQ2QvKWs1x/TMVD8Ie
dVY1wOHYOVay+zrcegoAfenc3Wt0/XlSk9nRs+YFCTJhy7Ms1/sgqibtyimPyrH/dai1WLNSyEjw
D05cnCNQUswDM1NadQ6l1ZrPc6tYzbYVunIkmP5yiWB+S271vwc72Jpa2uSgkWegj6Mct41ejf5Q
teWR+/FvU6IUzptOY55jt/77P8I7LqpZn3VpBqJ0HIT+hs65jRPg4kbnWsPm+0for4NxaaH1gmkf
FYvPgy1pQXdasH6JEVk4GhbqBsS+Ah3AXo7M68u9Dwlw7Z6gzMtY9OUOhormPtMzhtIc0d8kyyoM
7ObqXqTFjL1mVR45xn/5WiungboTiknUyw/WUXiyM9K6N4M6HZx7WaJWjJxsHX6/gH8dxYZStioz
cLwOFrDXvKYes9wM0tTMrqqs0E9LkWX/nAizdtTfacVTpSa9/7x2qHjqtecUbHOnnvy8rzBKG5f5
yGb4yxdCxo4qD5evofFWfh6F33rpzUoFcjzEzjtfsNkIOwbIA2sDkHzVyyOL95fdR2cNHVjqL4Tn
1sGATRQj+0SagQtbhXW0uvQOzixUIH9R6KZV+f2nWt/4TwkjYiMAJVTUBzXuisMafyoLx2pjRrOm
VbU4SwZoEnL0LuIRR02g/ldyVOMjBRlS33UWn8ZF6I3kmzdFJ9hCjubzsg4yW3SkRyX9+3a4x2ak
HU8GIx3OgfMYfag3VlvD7OuVZ6OqiwvVLkdq73PjbkplyZwtpgcdGhxYKN7GmTF7IPG1CbBZZi6I
x1ruGAiA7Xd5E7WGb2f11AeD3RnFljBuaALZmsldxFGwfGsY0JOFOdYFMWq0qY8JgEUBT5n0H3pr
9c/lkC145cVNIwMx1Po2dhZEP5PBNH+a/M8XeWMubpijEFP7het4SWjGDfLVuXAGiextPd+XUmqn
XbIiLGrUqvdqpjq/PMXTTqvSiIZd3kbZuZXOMfVD5APjADWV7AooCxKXcTsWJ50y5vFmgMHxVkO+
w2tIUCr2BxiR533Tta2fpC2EekQ49dbPsix+biO1ESFyvcypR9n1bLbVudiPkXCphEnpNgFs0fox
R481Zo0icU9CmD8LCR/UL3kecz9WNO1W1E02h/nMc+9TkUqfoMD3i08FsZ632jL177Gm1HATxz6H
R1QY82lVDe5jpyzVDYgmBInLVDHvUc1IH/H7GdIz0dhOjV6rI+Ge9WA3injJPZz6mnIJ9GiYpK82
rXJt9Uv2FGuUm4IBjo/YtHaPkZ2Dg+tAG1lboByWynixIMXb7pwhjhAgL4xxgaMW56mPrPB4oujo
J8MGMw24MnaSPs+anTwbSqvgJ9pPuoWTqMs5FuAffvVgv86JhVm0ue/qC9Vqpw7H4yU+V+JxKDdG
5rivmWoWup/HsVNCnKElj2B96uT+YBbDm9OMVsKUc/NRdnP3ipyhdVFEg/3S0tl2zmoIhqvkvNNe
57oYkd71bKn5qjv0CCUpYxzoZtRmgd4jfr9ZbLTVfVTu8aBzZkTmN7JvjFMrXRJEVomg6aWrRmdB
9GGwwEB++LQXTfmW61Nx7Y2yfhdJ4T0mhcimYKHAexY3XfmiNWb/SCdN+ZG2mvkzrgCg+dFSY8ho
U/RrN44joZGmJoGYnUpz3piigoGqGsKYgiqR6tXgLaMd9HDf791hlpZfo6d7DSulcXBQplS/bbUa
K8kmsYszgw30kaBjFKETrOBSZY8R/ByYU/Gd5Ia/l7M3PymuKmJIwWKGdDVPY4OstzuMAWY5+kaf
M6vckj3G2bamO9qwiMnyVFBqHrfzovQ7T5+VFWuaOxWRKpToYDTN5aEsZHsWk02mG8VozPfZkXUW
ONqEIBJ8z3bTGZMVBR2xm0lxM5rhjsWdd6sk3iL2KuWkR6pJi7WtpKFctHVhvyhVNg2nYBeqMzVK
mzScbWO4SV23MLd9NMSn+dKi2UQrEG70VKgi3yqge+TpqBNRbBF4LC56R+JSZ7vTrY0BJ25mmUQn
rWMJeiQ+hk4NdbhG90rrJg+KNM0rfex1DuVcyhgYSTnYwYAx9suiTe1lmXEe8dkpY29Dz7LG3K/T
yr00Vqurpldmb5MaOPXAzpmczB/sCEZjWssqCzWKCYAdiUNYO0tab3KJx85PoFU98AjZzk70sxT+
pGHlutUUHY0pXS+naju5eXatz4mrhqOwrHuhyX4JG2NOen8aOnEJ76qc+CA9FO4GdXgzyHOlz32T
Q68FY7PQMx3LVlNDtx26M0dN4vd0sNBYchBofxZ9318vRhPf1FWlvOgk4h+Ljc49lLFCUIHTcLBl
4+T5Ri36bg5SM6p+pWlrGj6GqEVyhV2WAiRgmee7DJNVHdhzFv9sxrT8aNhaczgRlMsTDZNA6U8J
opJ+MsgHfRD9PrYUOM1ZP2X3ZtvbrwTwbbo1RDle0v3XPqKprK6UzLPQ6pzn+nVsOdS+yHvjzSvr
ZjqBnAibLR/z4iUp2lEF3OI5u3gi7Q5To63L/QAd7KcRmTAZm0WZ3sAqTerWY70vrKz2IpauZNfa
oKm3kJc0DDynjt9TixVD+q7ijflOL1OJcUOk3NCVVV5ndRkv1+bAy1hHkjeiNLSHSrqloJGaCjoZ
9pIY2ymdqI8m1kQXxFxaeo1Fnph7oyrFT4Kp4X6cBJvNdit5p6aZ+TNJDF6EaRxxMYC52L7Gtpy5
GrOIl8TSSp2nuSqw68IQrEJqXlga4ql69NAuqlepZws+D/W0G5CCvDHwUSk39dwbVdhMRbOK9Xsw
m81+eEdfMTqdpqH/mXQ5ygSi4sOx39i8ftPpwz0Pm/3mJQbqAV2vTQ+xNLLnBmfvbmvwElUBdNny
Q5k6+8Ur8kJu47zpVpc0PH/plCvyRctTYwkmRbU3nKsFBHpXF+e5k6EGkDijNvhzPXasDpRol5wj
z3/ki8t948GMzOgJmyZKUy03X4BJtXgoksnByj3iJ8XfIMqTrVVME5+0W+J2PyZza/kqir1LOBPM
6tvFjmu06/FvkDDQNUb10IhJtqbdlGPA/W49RO5izSe2IsSdrgDmw6UwqVXsSUxjAcpfxwjyjxGy
CUbbyxfDbZlF5yZIu7Zz6fSBKSev5tI13ce+jxAVHOLE60JRSSZggpHN/DmVJTQ74hGV1pcnfkz5
4rwjAuF0oRKj3MCy4AkReNno/izGSn9sIWqemXLOXqhMdVdKHy8/J2izP5VEi/EJcKWsMTaOIg3r
By+7aCslEkGTNbnid3OSXEZmSgik6yKdt1EuMRjUUwQjIAs0+T0aEZMayk5pLCKBMc98Bc3vNzEU
+luDYL8I+7zLehZ+crl0CvNRBVUs/R4u/byzczmyD/s4AtJY5BPc/mi1rwtTAr6M2SJIkf7Uvdx0
fA8HaGWL3m9dP3vkX2mo8L7UoQri9i61jNjzFytO+J8SzcoDI2Xtd0Ml41+jq2LqmC2usmwVUZZP
hJ0wmkgQimXXDzknRltobZ07UY1mxCQXm2PXrvehwHFh3kyG2SjsZrf7mUlLFVt6jMUS8CyJwk/K
bIZKk5ZKtpdUYM1wGgHBEZ1xjToUJvoCzq+u9ky6yFQcXPo4LZEA7MYsESh6iMa7dZtaUzYm/r7O
04R+6L2TTx1E9Rk4XBzWTWfHp/Q4lOXBVbrWvhroucEkr9ql2DtVAQ40TwXRRZB6rl6cKYVdKxsh
6iHZTVKd85vESOQ+zpQZMxgDS6Q9HjexvrdKKx/eTSRYC+lrHe7sQUkLs9iIuhSYr4ohm3cjYvUg
AGmSedFGUVM1DhPZyHRv5rBUnuNlaaLphEZL2zS+aUSztwd+U/bnnTYT+HGdmOKuIL4RZxMO2uaN
MfBOqn4K2Kbb8Hsb2RbnntH7sZSrNfZoSdc7GbkizFuDkCcKRnp0WBI3cVf+cEc9nzOSbzWPHx3h
TqqParmrPmXV1Gcq50QUKY+nRcrAf2m5p73ZytavymRQSQlADPl5U6IjYfCOaoGt53juEKSVKgmi
kNY2xU5B33Ul9/S91vLhzgXewvbeSftOYnwyRCp+Dqkjf2havizXZkIFsDmNi6kBkDeCyU8dH5+3
RP5yI1THcC9qxmrbGkqpAgwfEuXB0fu0uGoBF+M828UC7RS7sTD+JBk2vK0UcZ++DA3975KYiLRF
CxwT9iNKC3H3UI9QvCHqAz64d2NDwfGiigxll3T2rFyk0mtMVBVjqXAbxHX91AuNoyWtRMu3RrR0
RHq2tSZk/cCVZjRTzMB8vvS0aYRCOOU5UYtxBdFFf9moleRyheBRtFvUtuVyNkTUED481ZuLjTFl
hv5qV1XnXtQ2Jke3DVoExm5AFnmNGvtWPsClcNbnfyyL+XFGY6EafMcRUXdVLhUle7+FPN4FVZFA
vx28tB7e1dzNCdUGWv1UJCz0dDKQe6gk4LaGTZNcTvVMsXTeLK0v5zDBpabY4uuXZ+den6Q9xJbM
kdeaOtUdcZMpnh0JleHKgIHvIjrQqeIdIodVbVxLyscpwxAjdJ3RbEPT7coeQ7DFu6VJpFUbA9mM
OkhmAMGbVs1GBD/bRNPxJx8cMgpctTt1u2CSjmO2lk5ussm6qG0I6dpFOh+YTiBjgTAP4Z1EX+hH
hCPFGFRE9fNWDHka3+Ih7RjhoC+TcgY6AIqFWhpq6XuKmU3AEjOp3w98xGo7EkhqYYQ1ufqmeRjK
njhtPBoD1KTBwWelneriZu5drfNnqx/KCwSJohR1ngj00AzbX24GZVyaO2r5U/ssFMPKzyyJT9cP
zBqqbBWcIX/zi6TttJ0HRj89jQVGYn5qjIayRcCl+YisqX/SnGVB0UTphHNqz1Zc+mqsW9mJjMf4
1vNWZb3YpHkXtCqCJGexgnNmkDYxLDZBzXtPSxZvKa8UpFFU0hTtuq9o3PiaPpGzNm46ceVUY2SH
wiY64p8wxVOk5jmtxRynvPReZhNkWHqWdkE9zfJtmvPKu85B/UVv6aJVyT4js3TPejm7+eOUU9Q4
SzN1rs4To9etS8kPvlwqyFKPF2XdW2SfXtFhzkNMaxaBmYDaPGnUif3fj41pQ323nKzzp2wyHGK7
JS4fLJEozcuStdOvdBotqzqpIsa5ddWBm6tMqYpvSq1U947bLVxcxEDu/EMkRt1+zLFq5PFJOqCo
dG2rRfkACb92NpNQo2uzqcjVU1Ehx9xk8DZYsOwDHnzvbbIa0YBtUk1N5zvJINKQqbtnBarAw5nX
qaTvyCCb+2jKMlQaEG06t63O4ij0lVttWgvvKR+ohv4xjBqwLgoMvAx93rQ/LYmJY2D0znSdOSDp
OD3FPPqI+kQWFbsasyh+P1B2On5UT6S49bJbxFT80Aw9QUJvdk10f1rkgHzTGszzGXcrAyujWu93
/cp3Qo01x6emVzg8gEYcHetlmWPdg22VnPW62Qm7kecIqriF33iJeOFtxpBw0RA42cxUUhR/yrP8
DFsehGRF6uXjJtWbdqO1Un0z0IrQT+psPeed2nbEbBlKSls6lHOYQtm654tQRSBsQE0kwbQuSKwR
66isneVPe9Ts98mJK1Q7JA4izVDO1NhUrb1wOhzfA2/Rrcehy4RFugz4r51KbUGDSk9fWzSH+22b
ysndkVNWzWWnqI2N7TV6EDFeTOn87jg9eFeik8jOAsW28ldrKa1z3YvGJfAm4akbS83kHRUSfLrN
TOvuCtdYzLDUFwx+Rq0RDwvqJYBuR8C94QiA7rlDgw6F49Hs9GBO8x7RDqNRP9qpms3NpNGzCOZR
HRC8UDTKrkqXNb/4cBhnzbOCjglUs/jFtQqFwoDZjRKnJyxQtbTUm8DRBx7P2Guql7pHsWvbSGXG
msuWyvNYLZmCu3Cda9rJYAldw/UvJgrJSBJF0PeVpvlykhpLPPUmFWwkbN4cI6vLMFKiZOOJqfzV
62lPDluLJ21EpDdIydf5gQ2FwDwhZfgBj2/MfRfRMTPsK5Od6012ijoTpsL+MKBMF+iz/EgqCjzB
3ORLs/Oy2HzvjLhKgoK9c2VE+Bz5NpEx1Ut3yDHA8SpxNiNU/a5YmZj80XPEvTYCLJvy2SC+aCn3
nRRC9ZbAEmWj7XHSSKrQw/7wvRpypyZZ7dKnaqCGRL5D0B8qmYoEm0ndpd4knSefIzfXWuxCPeIN
MwV37CLdJQodwx2jMxp/imJsoWJDo3bGxTKQAJde/TzpKGUHaEM1NE/SIiY/MwZJUlqW9hJ2GMGV
PkZKaudzjtF9jc3RopjZzWMXQElafSbxEHyfRMt9jo+cV3KrZwqpkOUa1wRDRLOFG00L3lpq/6vF
2s5AKLuMEdVxebcBxXWgFoZBi/PT3ByRX7PLFO2lronSDyTodCuw3Mx6mnIv7cOoFC2HPRejEopa
o0DctrJLLiXqRvkm4kobL1K3KLh9Shc7krxrdOKuvGnOiRXbJEhK6WoB2mrLo2kg1r115k7IIOXS
I8kcRCvCGFKXu1aXnF+xiMYE2Sey1xPPopd6ZnY4xW+QdO1f5wVH8sCRjYZolzkkRBWD0Q9+TnNt
hKAyTkuQUGmhImOZxR2+gHN5qSiJm2/0xEtf2IzFHLg8uVpokxTtjKTJxKnE7UfZuBT6Ky4OYgjw
qch5h6jVlPFu9Opm2USRG3XbVdmFdEd1KiuMh6np/cxAsoknDjMo3608ShZi6uqECLbWLr2u1FW/
jYfOxHsMd/NQ0Eqr0G/s0iF0vAHbtzo3k+5EiSrTOxW1Yv0S6aCQuScUqkLPjePbcdCnO68s95Sh
/gd7Z7YbN5at6VfJF6DBeWg0DnAYZDBC8yzZN4QkS5w35/Hp+6MqXWmFsqxyXXU3TiFvCrLECJJ7
77X+9Q915fHn4TTWSdgiE3WaXHH13phVTx6UovEr1RlmT+3LJvTUWh9Cz84W0ssGY05ei6HGmWWa
Fi3eYwdvkFhItzJM102Y4bI3QIUDNmpxoydTlQ4FWqD8YhchgfAV5eJxVchTi3EqhmmuRfeleJ2m
Dlddb2m3LI+m2zRMiU+yplQMt5Dy/gxZKziGVGQDAy5J9ksjrSJPGROWD6jXLZGKqsq7YMtfQ/RK
ie9gtY54k6jEatM6GFUFiTLx21MqLGYiSwoSrpSWMblNnMiSZ+ch0C5oiXTdpAUBeZZcys9KmJi2
K4HMxPsF6/spSJh+2K46iOp8EqAApwx95Z6OoZ+xO1AH5zhd0GgfFyMF+YbmVxa7qjOKaDNj3kW1
Y7f2rV05Escf9VTiLTD2uuiKwUZcXDR0G2eJRfXvWboEUhTO5XMlESGxKbo6f3XqerkxmFItbi9a
TQFbS/KTJBsUeFeTvkrtjfgBRA9hc9Y3YmeFtpFwoHGTwZTm9nzq+0Vz2fMpkOQpzo6bLq8dv7BN
yl5jso7YOZeH2kDL5i5RhVSaGm8kg1WZpF03aX3slpPTAFxJ+Gv9gx/3W8Y359WLuO6al5fu9LH6
3++sbN78WZ7Lam6SKO7+63x4aSAHvfzBP2z/2Pbi+2OH1evh77z7E3i6/PlpvMfu8d3/Ibk36ebL
/mX1jG37vPthB7P+y3/3h3+8vP2VTxxoV4b3vzbDCfrH7qV4fG+Gs/7KDwNaGzNZJohEFa8zbCiv
//TCcdQvKrQK+c3q2caFmR/9sKC1vpAqRQDaGvuk8w+govzphaNoXywmoYwk8aJG08UQ/sd3v/jH
aO9XVjjGm1D3pxGggjrbJPHM4rOhSSV66f0IMBtZptjdZYFeT4kvKqV2S6PLPDz4LuSESrdTjAJc
MHq1U0XcyFZDyzBIl6Ti7dJ0bjw1rtqtPglUN70670Mji/ZqZiEHslvLB4ULRlFrkTtHJIiXivZE
TyS8WQdZ6OfxW5km7NyrB6SgpLUTDlVDsoyNrsmXHK4PosB3kFrqUanwIoyyIXq1Jnvw63mON+pY
vxqMn7B4NikcNHOzWFUWDFV+LSwy6eCO4vjJGGPyG7tlnBhjGO62WhcurrJacArMyumA5JtISRVX
S+jZ8ti27zunljsvj3SRBDk+Ci5mWtnz3FXdyazM2pYfm6fqMM2XwGpE/Wptmu9CNBbsvMDKG4Yq
rPokObMq5Qx8uju1x1Zs9aQ6GmosB0EKkVGFDe5idUyg8Vi1x70hgTKIeE2kYpL0rV4V9A02nqfU
jGdVqtzKIfGowKBmQFJx9OoYEoBq5ThnlPCgMqTYRniPqXhp5a3HzCelvoDpmehC2o1ZTbkRjYQY
J6d62yxbvdCN27mYbw3FIRuGAfOpiPtiTz+hPpaNyCOvhr/iJdhifstH0oqFsjDWJMy8PTKm/Ks8
mvN3A8bySaLn5p4k1PmhrKX2SS3rR3mZBQcgoasgA1ptyK7aTEOQLTOlGZYP63CwGK1NCpC+Hw3J
OScgTnNro6yPLCzzqE9EfdOpEsiP2aL1xmyxrdT8YdFDtK6ZghoKiOHYbkfze4RECfjNzL4nTQ+y
2tXkrV/GpmBO1I01lnrdpHbu2CFhw/Suk1LfMOLsaBmM1NgMUzg0EONyuOiGHG76KarFbiglolJD
O8/SXT+r4iqOclxFiZHDTHW0sPE0rO5kiVC5MKy8Yr6O9n5Y4yGFhannEqMNaOx7c8zPHHsiN02b
N0WV36vdWHrFXN21odOi75iv8VLUr/Gmpf8pY8FUoc6AlRg+gNpiJTrP9xVy9fphQKR3atSavesa
rKIN0bf3kzQm20RJrGebxrDy8Mdbrs02C48Kykwvisz5Xg7HdjuNRXedAkeeFIUR3sDlcYJUskS7
aSbDPlabddqeEkUDE0G9ysomP5/apHjQZpZs3pfyiSUvqeYnaDHKc2SxEu9DoSVbMdrSfYnC56IX
6JjcGZIfa381Z+AZSnSAEnnNePldNs30KoeDTOvC1MnqHIu5Rp97i6Io3pJo/RGgX4KJQ3Geh+FD
Jk+eNFjyThrP69LqvcnQs73ZENdaN8VLPyEzRjkBDDfI2wJJsFtg7IVFgJS5pPE5G13o042SY2sa
ppvWalRfFNG2TyPpKkyiMzVtv4ey1r1QUxIRmDgK/sO6noXScKwrcSzdZq1px8lJE0l5DmymZ4kB
SIdhRjr78EEMgHPTABooPbCE/o40iWM4Cdqz1mTZd8b35oNRCvMibJno1MBvXdNdLIuER27U2Uwx
TDo3e8l3da0DSiwNYy44NtZlmhjPXYflaDo5JoP4KmDQ6/i5ruB/G8XDXRuH2pmQGFi2s7kJTavy
dPbH0x6wyM1FCmRmZ/HX1OnCcw3I6jRMiui0x/a69lUGO9u4kcyzom+72m8lbWuUy8k0JiddaB3b
fVO60ySe1FnbgwgCM7YChKfqEd9MCa60zTWtl+K1jnxpLBOZvIwtx6ojU9Kos02bTtNWyuoMWf3X
egLA1ozBjYgUPGZuaF80eZj4PfL0cydlkiUVWnoHqt5jVkkypiuHNb6VSrqa9YAVbuVMyTBImqxV
BGgVgaKUZeKHCFWXZnnOyWWjIscDEkhq2FdFpXoiibXXwcIZI+8xgu6H+XLdM2nuzdNFt4adsSjH
PC+mRlh97RORTK5R1zj0EmV1Y+LNSwKycm7nEsDPJE/fVSPLt2OL5bETzcrR1CXXre6Qi4vj8I1m
Mhwr+5H6Eb4hzh3WSD3eRLtikCLmWla1URIERK7o5Ou8kcqrAQcYTLPrB1my8+OuTi3fiqLv7FPb
CbkP6BorrpywALF6p1A3+EUv153i3DEisrZCxFuqg4zo+vw+qhJwHGZHnkZU4maS5+YiUifeRyZ3
m5xRXdOEMFqi+Vu3FAmmmBFQaZjLW3MZg8LKhVdOXRDSJfsx6Ph5pxCrp2a3ej5EQc2UyoXUMm1t
PbO3LWflDeSO21CvGx4zwqoys66HcXlYhjG7HlpEoqE+DifEjBfIgtsYDK+Pt0BfgmmTOW8MamMN
UEhJRHkWTQymHbUA5FHtYyetHLrUad4TrTEfx7aq0KvT/mI9Ct0hxLyqxNnIFbhD+skMmcbC9YWP
yNShli5pkxq2FBgqWhqeZ6FyllmUH2XfDttMJ5HGhuRyrJrhhIMtG1OzsFN1WXjTT8s27fWHZQGX
T8hGr6/i1aOTAwg8MWUUO8Q6fZ4Wo3hx1VmpYh+rXdm6k3DYCiTNHlRPzWK7e2zbSpzPTnkuFHWr
UmJkubhj6zZcRDk0r0On+FMiCb9r4nSrE8hGpa/fK9jlBWMb7ybHOQVWZ8ie0tgO86lW6lBJopgT
0DwlN2xrJrMniOLG69ONJXBcfI/dksSQja2ILTi2GyX3HKuPwxD5Kfxk13EyE0youUDAwvAJzD7C
aXWWOzgBsHREGGO1DVMoTvyJ+Pd2aJ7Rocan0eBM19IYX1CKXiWDEm9jFGM7KSuhQ7SZThHFaWd6
OVneLu88O5cdZs91GSvXVZdtrXyt06AOu+oYGrcG9j8edvx4b5S9cz2qBfdydF7Q+4nTXmnZZCb9
eYKnsC0nq7kEg2aGb4ddRQh8eoKlkYyFdq8Poxp7zjwnqQ/oouA53qPV7NyyjJPlFMq32nudDRhw
BrVBM06zHiNVvHSMKbX2ktONIwytcJb2+hynw33mjInzPM/tTNj4WxvwW+3RTVnw32GP8zz9r7/6
otPkGVl9+dr98l8FL+XZI7jZ4T/6v7BdUmzYs/+6Xzojq6N5jPrHnwM73n7nR8Ok0t9oloGw0pF1
FU7zPxsm2/pirol5cDLxl0IQQ1f0o2EyvqAZRwBEbCd+RND7/mqY5C+rLQRpsv9Rw/SeMWmQc4m+
DbU/6X1Q66wDxqSVy4gA8rrdNmJB+VMbxrWlLx1DOJF94nlwQApdL4XfKQNDiMk2VkEHFNTS1Coj
TZxmO1rlvi66Swb4AfvijY7Vc2d9RiH/eDluOWZ1yJvIwrUPyd1ZJeNPmBjN1uy1Gz20fW3l9SVK
mmPbnp8uaf6ZnuKAY8sX5Io8Yei6aAA+pKxCazCaueeKsc5McGxrf4IEFubisyDMN13ET03u25VU
HLwQ23PKI8183+QaBD2kwp6bbR2F7W4tzwie72hKhyqaj0oFaMWw2u7GmNOKE3bYx/N4zV/6NujV
QzGbgSg5DVxrdBasrJtzWQ8r31TDvaDiuQJMrj+z41iVHO8+8Wp2gQ6Jx2FBDD5Mt0qxSFByJ8pR
aXanpKGczEV7YaH4JV0RJlcsD96AcgOCKOPMZWzHTwjXH/xAuE1vDrksttUtQD7gxE8RrXKZ28Qv
K9ihbwR76nHJmbV1pg4FtyRA8qO9o0gbu0fSV1gnJLYfofF/lOXxuIwmCRnv8kx49fgJWZqlfHhr
UI8jGyasxlpDot8/zMSO09iwimIbqpnR+1TcJWieZrT7rhfyxlyR20KrmtAdVWNkzlLp2ic6NdM+
IKSzCzDixv6DTQU9lX7o/ZIuVonfN0OoAh+0Vykl+oHhrxEz/rTkvQRhsHTjNSZCJHnxVQqbG8ZB
CzMSAd4s1HHwB5hmmwWxzxW/Vh3JawAF+jB9q1nDTb+mU/RrToXNCvFg8t+URFgwlM0ephDPfs2+
0duQ6PiIIRFnN8HVI9FTqaX66Qw7wS9pBPsTOnEOyVBnimZWnTVcAc0qT7bI0zMRkrHjKrPkfG3q
pIOf1Lb35FPIT/OCWx/1QbNYntAsZsLTXDM7FIyPgBvCedtWqRMMfbNyFsx2xRpkcWyQ23BmjXMB
d69sh5dkWQHI0ezDemO1TfaIBDW8azIx79mGMs0n7mIJRJfP20zUUkCUZDndA9YoaTCH8mweGebg
BBOsvL0Fa3x016jJM7stSn/IpOql4GI3mpGbJhprOz/BnK91AXG7V3We0hqXTzs8y2FE3M9R25xU
GcpoV69WGlg+16xnSAdDGdDc5ihYrO41VseV7FU698IhfMO1Jql4EJYZnonFGU8VqwMsUNBRQJ5G
pscwZ/BEpQEhdJi7Z5sGeP0ojjsG5YNezjuRh1SCLSxv0ouK3pg2uQNtzq0ZfwUx5Rkz09HWVR9/
l2GjIuE4cZYWzjpajfapSmLpPOqNat7HlahmP43QYfigarLuN5O5LBt4NnG35V6ukIIup91RUcvN
noTEii9p2BkVGq1JPe/rxlCyfcVx4oVJFxsbCiZrGxvwqhge0XK1gA72uZrAft8h8pFDb9AYxCw9
DhEboBXoB7rW3eqRAVEs1NrpUdVryjuCaob6KGsQbfjD0s0RLPBIQp6ZpmTaZFl6GWZ6hWniXEg3
UWnDx2vqDjvFWiia32eDlDwZi01CCfk7JhHsVqWW27CxjMuJsWS8t6N+JHspyV8ba9Zf7C4cIz4t
E8gstJLdIpOrtELgp9y49LUZhso3ZvsinIEHtDy6Rd1xmsWF9X1xxHWF0PbWglMPocrpd4lmZ7DK
mwqSlN3o52E1FXgf4cSFOJqeb8DosexD83J2hnivEAruGxlzNNwXtB0hOQw1cz09ji11cPNeNwJb
GxoPLmLpIiiip1qc8rato/IRese9RNDBRtXmfJdXRNoXc2h5lLlPMoqHrQoT1MvNmcQEpUTD2HQS
+UyrL0Bqw78m+oV7DdOqHKYjm9iSY4gtyk6K497Lk6bZp6XJNNaAuUyIzlkpRZqPB+35rPQnChP4
o8Ih7yctpj0jG8VfYmbHi2JfE0ZLJd6CjQ4StbfIpXO5hHxiKFHsT22n7MceFW5X2tVpPhH2ooFj
kovr9A8MjBUYi+oF9m+vRGqoeyWJcqp8ybjBbrDap4uTHE9p9lRHy3gqC215nVIluS3YNx8aq4j3
TdIW3tCJyyjOTVDBgp28aJyClpmepuWeeJXVkeJUpGYwpn0TtHCgWLg6S0wM/QIMPTeVB5FDSTzI
SPeIejTiNJJzdYorr61Kx3ENM7YTV84KqjZiObymUq5GKEhMoO3RuaHl0iFxIR7NkMO7RhTlvFVF
c0a3Hl9lBRR1PfmqZ6pOaVSKY0b88NrldDHua8CJszDts+PELAafiLf6aIC84ZWJSmjQWFp7bR5P
qpF8MQQ0yZkoksuR4VYKl5AK0q8YdLKiq/FsyOceYr6trfhCG8jqaLtdOlX3faNBQFajJQ3MCjF9
E+X7okOeYDhEe0VV+z3VYfrbalOfKwxihaeXshTQifWvCFETx82dFEhsmZt8Z42UFW4F5kpKw91E
lIQv29NyghWLcykKZz5SzK72BGyBIyu1tLuYzSLAh0QNJGa8J0oHjd2qxTOWZ+b5qNhFUJbLQre1
XMGQjHY2NO+mL4knUjVGjht0J8lJLahUIkvTvxVLNT/AEhJHuZicJ7Pppm/kli0+cQEM3BLI+Scd
MVMcngnnik1YVVAVmnFRl1SFaZp0N8wKl63CxBiEJifwDPKBP4CuEcASzfsxdoxNospkRKthOewi
5IXbbmpLX0mZpYVa/LWJIy1g9LmANzRze8aRTOuZOKVrZA1JO0XeQmFUCbmYQv5+HC8BXNCMiUT9
NIjlaCiXx6yyjBVWzDcVX6GkU31q2Z58uxBXTqstgZxrF1qvbvI4bh4LLMGCqFblTVqV7b5qIl8Z
kuZiifG5icdrgfzluK7U50gjJWVQlxovm9Tw5DCbtpGibNANgAsNFRZjaZ6titKnGS/N8yacnH1I
PsviDEc6IHCizGEgmNv7ZsK5nZsjkh1RfCug/V6AyEOPrjrpRbXSq0gYkEAgplV2nPuVwtkmjW3y
YtaVsofrF28TJ3Yue3L2wGXsCUpi7+ClU3aw+kkxb9AGsVFBWOu3KToRk7yQJ8Df/jFW4xbahtFO
Z0tWOdt44l1n3troD1Qb5tnC6ooZPLNkdlOf5reJxLyUufeAe1wWMU9utZsht/uavLn+AslOX/lx
pjfEHyKFa6KE2Qof+jovk+Gb00gJiEuTMcsGGkyOiUBTTsY5dr4uTMF1Vwl1wt6Yr8t3rIRkz5gB
zQXoXv2SGTavkBMb3cMyE4inSCNTYzgBllcWgk2x6jMl3PD6kqECi8XAy3PpOiJ+JrumloC/vnhJ
RaoYSeFY6nh0qFkDSTWqC2RdjXpuxEZ5IZH6AgBYNOVdaEqwqytjUuvdMjm4R8A7TW7KJIXxq0Bx
LJlymOmdVgidCHq7aV/bvic9b5QQk5DGZCfQVIy2usnrhVqPGESy7QQKM9wujpNKUk4KrdbPElhc
+hGqHtylyyJlgm8WjXFq20n6HY18HvkRRJx9a3aYdDWxvasivbty5gLNR8L5fJ+yB8Ad6sT11Je+
VujTcRXreuOacgfFspXDr3M26UFRhOMx069xN1ZRdZowMXoCDaPCdI1WON/marRf8wJrG97y5XK0
onCH6RNkjKqttUCdTFJcWPfKdgiRkLhNlluIjsSSAJPnS+TbczZfpCoyhyuo0HMMPUyGFsFB7kVW
p/Fn2xSqQG85FeOAIvIXqpwKjjKbTNmlGYICO50CuRITdCTSHuUaWzDHC7tOhp2DJ85KPRBxcUvM
/PRs0Vq9gCrN1wpzLsfr8qrZ20rtGJ6BmK3yVIjOTwkAK7x09plrdJs5MUnNuhmUTj+j05rgVpdz
6fAs4QRc1TgQRsEMtnvW1RMQZV1MOfDcKHxVidsHKVadh5a/HfsKEkvP7PLhUqFHOErKuLvCqEUK
8jnvTqyxbu9bWJMJBTXCJkgpw3RXzWSQUVThOeRK0TJh3Cg7ZQm7vIx06s4FkUUBQ9W8y/HXQpe5
GKcq8mRouGv6mv0WxMajTbfFWzzbUMbQwazYILaNHX7NcEu0NdANzZZt38htHud33Zr5Nr/FvzmT
QxRcPpEKl73lw71FxVlralytrgFy+polN9akyhVrvhwgJCnxEYFjS9qFaFkSlSQ6VeIMbNZ4Oi13
jOPoLbSOVry+XpSx/Zq+hdrBIbFeEQ+Mu2zud8jq6ULWFLxpzcODUL7co/RJiMFb4/LMNTlPtUXs
DZFT7s01V6+aSNiLJcz4KR7iUwhWA2cCg6hINPU2XNP5nDWnT/1HZN+a3mfbvXyzxCT6/Q9A+O/w
KYCx/jU8+N9N//QeGvwnk8IkVQhjH1Ax3P5AxVZXmh+pQvIXIDlQP90EOlzxub+AQfULNlSQK8zV
YcKwbC7/g0mhfkFPDrRiw5vF6gIHz99gUrw5qPyM2AArwdkgagMADVziMLxbstNuJnmVlnlUiktD
HgHelyXajZgOxPuCrYdXMClueluKjpS5Jm3AKCgkK9J4bpK2Go7kBBld1Mh+Tcpruo6IlHMWBPJh
hSrmqCnD5Mykxb+iNhTXA+Skcqua4By//2L+e7D0/7uknl9i1P/NawxC/cej+P6H+9g89d/fvZL8
7p9YtakQWaWtzxoBvcmLCcL55yvJjwBvcRTVIPhgVbbah/3Aqq0veLhACeI9eTOZ/4ncY34BetVU
0FAcgZBsmL/1Sh6CiLZp6hqo5/qaA5kd2in1aiXgrWG5ng+FdZ0w1jrqZnsuN1a5yE9a5ai9awxZ
uB1lhWxBUpbhho8zlU02xNZenZz6kkDVkLDERb/Hwrp1CB+cYJslYHtIm0N4fovUC5ASYX9iT/Bm
F/3zgoL2pCCpU3FiwpsADsB7nE+SibGcS2P04t6YH8dJU68z05hld3IobWPHaeDWx5y0DJQzDJpU
z0z67SyPuJ8bzBb2xD07EG3ZE0oEyNiZuL2UabdRrPgQLKwzHHfni77TxgcNXZPh1osmXQxTsmwh
oCy+aSEccFPklA8LDlzyeZQLuOcyQPKlmabxSaiKjAjkBnHSSH2Ek/6c1UGbyMNnfueHSPl6K+CD
KeDktqob+opG/mS8ojD4KhCATUz5EUhXXYy+dZKljVPJ5ifOTYdjgPVSKu8tXsPg8h8yehLMqJSu
yCbPhLLrQ3mXj1oplDZQTG3XakOEs724/J8d5zDIXuGZ/uLcExG07/cswvU3fmw06heMtAysK/+K
zfux0WhfsKQzOBPN1aoNw5y/Nhq4hxgMs4ZWByIZNd9fZ5/95c0IkxkW+826P/3ORvO2FN8tVVNj
Q8OnlhR7hP+HS3XBpqJvCTH1MDAEAZKT+8ghj3WuyufS6Z7sxL7s61nZxWpWHbVo4dxZJ8jxpzv2
J7fxXXz9x+0OJ1tiLrA8Xe3gD63A4Cxw/oOner0my8e9PRzZgqFqmt5MUotKCE0ywhEyxgVuHUvx
mXuc8mHpcA5g8sAsGncui1L9/SplJ6iUtgdMKnRbSjyGBtoG0lB9XhVGDH1FXrrC1SRlYbfCMq3y
Ehs/KBfEd9yOuYDwUjCAc6MabQY8wjT2zBqZlooqYZfnVfWnQdBvjaj/vz/of3nS38QvnPDxY/HY
/jyPXqc5f648i3G0yp7LuJn4hHdVpy1/0Rw2S5zKEULZMHX/ufJU64u6miGtDqXr76w/+rPqVOUv
/BkWn4WBG5ac+IL9RtVJFfFuFsYU0Ib7R8mA1TZU3nVW9tPBYDQ4UmqKgTwmHsqNoY2gUo1ZbX+9
sg5f7H9cxSZ1ap2i4x/+/iqR0fe6NmlVEGFTiC+Nw7sMSJtJOFVMpNR7nSD//NfX/NtvpqP51bmR
2gfD2qWMl2VGiR8Uulr6pGQgbJer1vv1VdYH8eEGarouQxYy8V4yqcV+voE9cFbbo6oISqWoAfYT
gSmEHEPpK2WnK1CplDISaArGEzpw7F8XyIDYM4jE2DZKbexrdPAqCqDiKYHQAjtWlL12nYKr4Epb
gRy78dxKJxhbSOpFrxiRCtVwntNjIGubvG5bP6+wz9i1bSd9YjO2bv0HX07V4YpjKylzOlALvv9y
I+EoPWZjZdAukn4hqSqOWbqIVYYdsXrbM5lDj1+BUhB/vE0bedjpeoVyWxGUdFJtfWZn/eZm+/M5
IZPvyvnAMWYzXDYOnaVNh6mTbUFwXiTbPMKAc/qaTANCQLmc78AGc6Ay/M4jaTDRFArNk+RJ/2S0
/vHFUqludJpCRzfJQznYpQ2G2ANGKyKwwny8T8y2OB0sLBx//WJ9eK80TCIxlcNWjuGx+aEbTGQh
I5tFyVINqI/GMj+STVRXeSI1n7zDH1Ynmw9tCNZoHPam7qxvwU97gI7vrNLK+K7pMKaPiwnwDoWO
Ily7FLfyNEnfcYUY0t9dn1wViqtGNYoXJq557686V1o9895EQWTESCHldMqP8Fwpdr95H6l4TQXT
0rUjWlUP7y8TqdZQK51SBwk2i0dMIzI/t1k9CGHs3/1Gb5fCkM+izrKxEn1/qbDClGJqRzxmuza9
iUP9GEFr80ku5Pp2vVsBXITnRDFvspV+5HUINIdaWlVBEjo5Eu8p26n4bJ0z9WpO8974LIjqw8tB
BhWbAJcimgf842ALSDi8HHOe6qC0xwtVIylET1tC2wa/mKRnA1nUJy/+h+XFBc01YYzjiMryMEAt
ZBdchGmzb9smQqgZoykBd/L3nxVXcdaUEFpolvL7Z2VBNS+wfagCRai4hKh96ytKWPwnV3kL8YJ4
IWNke3AV3BkNrA2rYGzq0J/T8WlSMHX59Rv+oXimNadSQIGjcNRZOM+8v0qIWKHmreS7YCqDHpiR
jcqUAQmBclcos3lih2m2q1VUuGreJ9taFZFfjrL5yT7yd0+OaB1cAnlRZHh27z+HKobcUHERChCj
oMPLHW2LJif8pJZYu5jDFeBYRNLixYDgiGf4/jJJnZkIf/m6TriWuR26jDQefLUYr3HUuolr7IES
DUcduQzwBNhjH/NtikDbo9U5olSQhjhR88mn+tvvzkbG/QfFw/ni/YeCQY0WXlGrYNb6GylUpa1e
z5+VUX93EXhLbNK8tRyFBycPDKXExLemCpjBiUCSBjySdBjRv36f/u7+AjfZtEEwk8ife/9V2tbO
SqwLqiBshLzrsyq5ydjVjqbWSj/ZnNc/dbCZrQc5mS/cso8JnDMPAxJQXwVD2UluKFCLYbqLl5Sa
MoCZsBsyinr2GyJFPvmSHxcNJpkK+yc9J7UNXKz33zI0o5CxN84CwPrDV7T7jO/hnQRV31ZIQBLj
uLfG8qXlDT5F4pYf5djYbMzQSD55c9aH9u4egCtrGGiyP5grLH3wQTCv0sqOUU+gRvWrLKMsquYh
98Mu1LCeHDLv10/3w36+tgwGOLMMSRPy5MHl8JCK2oLZZZDqBbS8RtSRig9MlJ2lYcdYpCjD2S/Q
q9/++rof3l2uCyrJsYX7LyDDwXU7wxybdOxFMNItnZoWqxZ6ovHJ6aivO+rB3aS9UEAySDJmUzzY
cSc0kdYEVQhSltTd1rY9A7Dl/S5sCul4rmq0/t087uMijoMOu4kzq7U1n8wJe2P2xfKVGzfvdfTI
1SY3RhNZzJhOfsQs7sbq9YdCz+fLTOIYpHcZAlNteUhZXe8x1+oQWUfVEd47nSvkCe2/ZPSXmqUP
fhY1SIryQT4mHSo+hjDUeTYAhq+RBLth2Jngp8aelCFkD4p8ys4w0DS9eWFf++3HgD8xqBzdI/87
LF4lp81H1ZpFEEM29AAxRw8rma+/vsgH7ie2t1zFotwy1wb3Q8qBKkk5w10RNGH+jMbkfDJN5t9J
AuIIccHLBnERa9K1kBc/JdXCxdMliFFSqlomXEVUJ8hX8FSpnM+qiw87zvrJaJvBxpV1Ez2o0fow
GUpM1nj91anfL0rTYFqmYVmq4vs0KBErQGUX0BPF/mThfdhWD658sK0atZPa/SiLoEBfATXTGF2R
EaSMl1/5nzzkVS1M2i1L/EPNS2jRKPeYEtlI83xh4qdQm7Hh/vop/82KJoGHgA62UcC7w6Y+0wgP
TcHukZ70SqAVPFdtCe9+/yIq0zAbTvla9B5sG7Jk1FilSEXQKHbtLfhboeIZP4tQ+Lu3AlwCHBSQ
k2bh4NmYWgPNoUp5NhQX2xC10kMcjoY3k1F4mqajeTRGHYZqjaSL/+Augvatc0nWJcOW9+fQkOEc
CZWpCGKhJ3cQTYQnNaOx+/Vt/JtDZp1RAi0CKJGMcVAzLdAIUEQkBSaTtXkMQXE8Y1eEmxgl+oYU
2/jx19f7mxvKAwN84YLGih68/1Yq0spaNdMikAbCRQytRwc2wJpKMf91YVn3njrAdipwJvjkfq6F
+8EBQF4SyBgDH/Tvqyb+52bWgZoyjOWQBws8Ys9AxLNZ+qXxNDwHr00eqh9ZovEwU6tx460+y5n8
m0Xx7vLrLvBTL40rk6ikvs0DNLkoxUr0jJPZfBap+DePk/hnTlO+IqiacXCVDH5IFbYGV8FpbDdR
ee5SgCbyd9V+a2jNZ1b6H28qmyUbCvQM6iXNOejVcTSlqi7jPCj5mUeE9gPjMOOrbafmxunxI8Hz
UT+XYsygi2mw97/7MimMHqlGifcD0rEPXt5Ri+ShNOUqSOvsnD3a8fTeks7rvmk2eSUKbJla+QzB
mPfr634YINLywhigVGLGQYd1mFGuaPUYJVGIFyf89vY0K5qw3JAdbEnHU15rL5Dj4fPYjVS3l+gU
21PaAKPdjJDPS7+IJud+yheMR62JbYOgXvNr0yqD5YFxSY9jmuPfSwAyvtRdSoCdK/cdKKhFdN+V
nEkWunWIWwjGo1CJNhO+l8pWtdP2Thhdv8ckrPzWRxa2cZVd4YWArNg+p8/BwEUy7a9aZNuxK5Vj
/C2zi+bl17fm42tOtCaFM2ARzZ52mKA1dsWUhkNaBZYjyV9bTmwCRZvykzriY61KMi4xB4ZGIUc2
xcFhLYbl/5B2XjuS29C6fqEtQFnibQVVVcfpnui5EcZjjwKVs/T051PvczGlFkoYb8CwYTiwSJFc
i2v9wQCp2OQnhQKHHwwPWi9c4DbZJ6g4IOZqd4vo877ASPdyfpIwHhwy7svr81uqUQ1mLspOEKuw
8Ux7/24EC3rgfAR3QocK6EtgV0NaIClTVXr8XDtwMW6v7vt5zz+C8E2SMr9RFhs+BW2KsYifnjox
Z+f4WJR3yMy4F20IpnGXOoGGWrU7/XN72LXJEwDZ6LOdCqnDInm2bT8MJstMT7OAlQfUVH0i9CsH
06nwQ+yb5ikKY/e73zg1mv3IUcRlvGWl8f6qwSJnttfDw4nJL7MKoYRVqoYTkSMzwCgaDiTVqJk9
wZFSbwPUHHfU8uN7eAs9xAXpnP7LIvz2AxY7IK/JZEpfT0/oo+cvZTPFL4Npwffq0LKKLatAgVx1
IKgbyR6SxiwsodsbQez98bpehHmRfosifjOqjj8a6amM2h9Bk7mvljnVGzF6bRC6rTQ7qe7x18Wl
3tSUtztdnXeZEX6oO1NFaDE1NjKP9VFmG4z5i7KxrqcSBrJv0e1PqZab6gF6uP6hwgx648S8Lwq5
Oq0BSmwGBRg04xdXhdGJujJdDGvCOC3wguzDj0ONfiFdBBQ8kHffl+3Qfch8nvMZ6rikdoP810U/
8YjCpv2UFZY8B2MrD6Zs4g0i5toa/P7jFmvQ2mEeC0RJT6WLMqIOPeRF8dGjuL1z56B/nfmwBG8N
ZGiRlBIW3zMMe6NsNZYgM4vks4HE2MNUyugYm+HGK/t9+sFICAfhZ6ZRh1uW7n3w57I1k/Q0TpG2
d6vMQGJbhMciqr43uF18uT2xreEW15KiE9UILgynJv7eyA37YFeBfwFTEF+ErygbC7k6Hh2eGV1F
BmnPn/O301c3QY9iY5qeVBw1Pqco3J+UOrTRxnLwOnRzf6MWtT6ei6KISRihJ3I9Xu+ntouGa3pC
GFh5SPrAOUrkjfbCrceT7vfdn49nwH1kMLIqmmiL2yXLajXssW8+hVE27W27DY+ulf+YtKm+d6Y0
925/vrcq92Jjgq0UYIF0TFPBX17PT4H8If1ckSdiXYdDifzVFO4+aBovDxDeVyNotACytEg+4PV5
FyH2PZsZVUgTK3nwkNPrO8g29iI7A8BfeEaSn0jFDmGihhuffiXyUlaewSgaqDt6U9c/FVnCKesK
Oohm4qg7l/KDYTzTqS+gUTbigBWD2PgY89lfLo5mE29Vqrr0FRcXF8IdWtgIW54MtepPhqPMFaoI
q9c6fgzszL7DpkaldGLXG1fmvIvfDQysh/KKCvJn+URDBRoNqHyQp7GHIKogJ3uoQYtvRLI3ZvRi
GCA1ZFLzYcKBeJHLKIj+4F8QylMjM3ef0NDynCysnwfUe859NUV3uu9MPyBEGgehteoTiHRxsZJK
Qsrq3KcoqayNmc8fcfmTZkb/DArEmHVZRq9FhSHPFMuTk1vqxcgaMhw10g5GgmnK7b2/OhQ3CfgP
KP8zHPPqKimTzqW4y+wlYp+nTI15+AYNdDgpvt4eaeVzcl/RTiV5nUs/i32U6qVqAuiNeav4KTCq
svLglMYbS7dyVYHQogPBox4q8bJaUaujOaZFHp/Qf5QnvCzFxzbu0JryfZi4ZRd+uj2rlfUTJoFm
xsCygZbG7PTVO96DRnwSgYaSCowgtHWq8c5tsy23s9WhmBl9D4De9B6vP1Wr5ClEgiY+IT2KElEe
VjuE1/WL3cbmRvx822GLHShsA98zLJ4xunz3sWpcENpORBThtf4TeqfmXqBFfrIK2J8VPMNzpVbq
ecrG0LNL23ycFDuDCRj394Yb+i8h9t3HkYrYPwYmGRCJBwuhwwAyMcQ8ND0hm6HNTAsMQve9LRMb
PUq/e5aT7kOvHMS+BnT6p7AIl8I74HmezHTb34kxtCrCRzWEzdNAs+NgdwWyMVYrNw7U+wuamiMw
eUAgwN+c5fNAS32IvF0RnXJUqbzcKiANW247k7zzk20rvoeihroRwd5vDYIC0XmeFY0xZ5GAYIPT
AJ8NI8TPLYkXgLCOmL78HTkQ7W/v95UnGK8e0rj/7e9ju3e9CwclDlFsM8ITIlrKqW9d09OMRr9r
89I49iEqQCVOa89WTweh74W+x+AoO9z+Ee+vEvozAMJowszGwUvoScfTDthgGp0qIEdIeyVIxQ3W
psn56jC4t9ONIjyQt19PtW0V8BKowp8SsHGkAIGiHasY3rgy+QPNWt84JyBEHoo0zy6hXwVII2Xf
sQazHiaI1fh6jdW9MU7l6fb036OeSMX4zJQeLMrO/M31D9PovRhIXs7fQPEvSgQPvERi/QwTSt+N
WTY8ZTryeWncpQckshyI3DDrpipC8LcGIXX756xtPopuLsGTu523zfWvsewBonZuQ6KtbQu921H1
Oh5Dh3CQ1gZi/n0uwldnvtSjydfeHWGrJjwbjSVPKtubimld7KBMAzYN8nJnZ9A2m2DIMELKtkpt
a/uet4tuCkcFFkRt83qW+HRG3WiUuCDFQjlCsoLgzFei7tL152YqHkxsLHzLT3djMeonFwrmxz9e
Z940LmqqRFFS4/k7/Jb1O33btqGOIpeflfAV6dGdjXxsIZNq1sYBW7nEdAIN0ETg1ZTPFqHGiOLQ
Ht+imq7Xd0pou3cAoDHUcNGcri3E1TEo/GMsChhPTjRoUpRPyDYX+8ixUYBAGRtpDN1Q9pWiVQea
lJv53sp21RHymvkiBg7YznJuWekibGTGJwLf0zTE7jOUUPUiQmxfCk02CBsUTQ8zWSORV5Egs2tj
hJJp1tChg5LGp4tFqx3fa4VWfPnzT+wAcKOuROuPm+36E4dGMLu0wYOfkvFJumb5gF5lARMEpuvt
kVbuNoRX3lrQAMlVZ/7nv20mEyGAwk7S+GSgVz7t7BS5MsdskSm7Pc77fAwUHR0W8PlvINfFpiUZ
UyatQHzXRWYTpTucBcyo/hf1n2furWRjtLV9O3f6YLqYRIZlb6WpdDW0wBJBmVV9b6pNcuaozMDi
pyXybmg3dC1GrrenuLahACrwRAGKarnLB1KcCFH2gyDlzPLIKzBP8GxBdmvgQ3m8PdRbX/o6L6NI
Regl50RBxnAXIUkVkRb2qs8GUbSPYYPKYtU8kYA++JZ+hNF0jq3yUktqo3g5Gp3zquLYOeT1k4vm
fRZQde+rJ9MfPjtFd974bTpb5t1vMyluEXoE2NfFwXIcqYwke/EpofS5l5HpwBMutJ2jRf3BTqXl
9XFVPE2Wnl+YYnBs/Qklb6W1gdMEWzWElXcdSwVFArQTyTKNgOsdXtbkRLLiLMXdWBwjGA33Q1r9
SNpCfgjq/rWPEbMEDU5jANjqXtrNcAe/ojoaZVN7IfKeG/tkHvDd+lhQveZ+NJDlxeHOwH2gecHF
ExcO1C0s+nZwj0rsuREWQQKC7nEo7K+5HnbncULl4vb3WTvxgkaFgGSF4NqyqNI5SO+qqAGfRI/K
mqGViKkA5NrITVYnOTNDQECjcfzGIf3tXvFz1KAw22AU2ib7kIrnF1TXtAPVaDSJOPb70UXQMsYN
6qnO8TO9Pcm3WbxbZJ6ZdFaxGybbv/7qA/RsReQdr8xE4/ESvrQdUgqlfek1jCFV91gasAj4wHYr
no2MG0iU8TM1wU9VX5wmzfcK1Tk0tbaDz3qWkbzT3eSuMeV9DSbFzOKfjSwenKB7ALgIDV2+qEX/
yxqLBySv9oUeHS0rQAVo+DBiZ6xheAxGZg9qRuAXG58GIREM0T9g2vc1LfOfc9bqwMvmcXwHZBfp
XvPRcDkfY3ORin9S8awpAeT02fxCci+yLLzesM6x3e2LyL8fAnGHtN5j37Rem2J/rWgfCju9qGPw
U5H9fdibR6UNn3U56jsG4xJMDsTufW/n3xrFOHeudfKH7OJrLWIxfXlR6vI/5C1wQagd8gdK24t9
7xgtzsI9BzHM6IdGBr6TOJlhgtMI8en251/d4xgGMhop+zsWIRInUyvkHD8VzT2FAhHVoE22QP7r
o5iMQ4mBTGKRCpZSxKDQ1PiUBQLXRXbSzlb0/D9EaCi0ZJwzkwAo3PVOLgcj0VE3iU9mq02HwFfj
g4KqwuX2iq0ELw4iMsCIFJJTvnWYfzuvxYDyb0YT9wROygRpVIw7VyKfjJPlv7dHWskEGIkOPS0d
xPaW+Dqrq8wwRijhNNru9NAp2LarMncvRi7jA74Y+cZbYeUrkd9BVudFzMPYmGf+28wwJ6MLrTMz
zLQwMOzb+Gm0/S1s8/oo3JNUq+fOrHE9CkWENlXJIk8pWnG7JLXsY4BWz0ZeszoKMoXwrefEf7kX
HLJUXH5Yu8wey3s7Et3sUpduVH1W9wJ1R7heIHAgg13PhYg96UbYxqc21gLPbPCo64MMsTGnCI63
N8NbsWpxTwNzcxA5ZdlA+i3XrVOjXmmgdCCsg8Uo/YwULRzcCvtzhQDxc6uk+YRDliORtLRDpHsm
isT9XWWmboxJij/dO4pqlvjz4vZ9ILLKr1Wol5/kJP6x/Gk6KkNjfRkiu0yO0lEA62WjSB61EYDD
riyczrxDeE63cHQsm4+B2rfKLtR6NAaH0cb8M3O0MdibvOx+OqBRPRkJqGdqYIrsjhNfai++Xgnz
2HVp982uohj1oCrtm1Npda2Dqmha4pendfYpycEX7/0q1/9SebfHGHSaKXIJcKhnnvJPACkWhgEp
HYXMydPnqhw9PUMrb18P+GMiDY46VO8CxwB4qCffi0bo8+8bh7ONZhaOqwKK+752U/tbUqjqa2Oj
3Ihvc1N9nQUD/0ajocHNCkVycSBmy28cmQv/JS6PFvLiRxitVovfkxWjFKR39l+GjI1XDLcaCxRU
L9HG7Gy07kuJw+dudOz8pQL9eW5TrcB5emq1B9asne4qLI8/YyVZXuCqlx9SO6yO7Rjm9OIn/bHs
tdZTrTE9i8iJ1H0Q6QNqOIVGNdOxy+krknsuzQVfCdPD7e228i6Ym1fUSmjxArxd7Gyl0vwyV63o
lFqUhgvh/tsaNdbWVfxBrYr2Lq9dcyMRWjuyJN4OVw8IR9p014epQnCHdyU1dadJlcNQK9MxjOxw
o6a5dqlyihAGoehHQFpccqjss550j089bz1yGd3qTlNhDZ6u+ePj1Guld3sl1+4ISqhoA89SxNay
s4ryqdrXFtMyGqphUHhxEM8pyPSp+/n2SGvfDLMW2MYUoWfB3usFzLp0olg1RCeMexsPtT/3VclG
yuvp2J9KXnp/I6bob9xLa+spuMUhlDsUb/X5R/0WNJJWx/+rAO2c9YN+x/7sLkY65Kc8HvBGEerG
JllZTYrEFpgWYhQo5EW2Wvmto2V2zSu8CNO9kFZ+KIronwn60cbE1mqGDEWT500rAxbd9cxcfapq
iU7WycYq9JOfEExUt9IOOIdjX2eWzk4DBnDE5iXEWTGw7yu9qI/45Ib3QadusVFWPu7Vr5kX5rd1
dtO4dFSfXsaAaDuiZs3eSk2EEgMJElgq6QV5vq3iwOpiG2B35iYvidtizKbhnnQqzj9uS+JoIkl7
aIvR8hC6NTbum5VthKwxiRtMGyyMZsHw36fHtR+4RDdS3kkiSQjcG2XKGKG60qyPKp6dG6dyhSxC
o+a3ARfhtHfjdsBFI8YOG5xeEA9AjwKTKiGmrgcrq7s9PU7lksdZ5ulFb+ybxBFHaHMbSdd8KBdh
nYI5gAtKStTX3MWh7VElsaXGQ2cmd2Cx3RQUpbPvOmbzx1g4eC1hbHxSK6mc9aLdOk7vVLCpheMo
bVhUXilCwOK4XndgT0OGQDB3hoqEJ3pyiAS7e4yBHlDY+3dy7KM5Rp4tqy9+H1/AozyQwCHCJg5K
U/w1aPk3B8nrxE6fHRXFtaT9pLdi3Dj0K5EBuRfADeBjQW4uWZgd1KgApUPubBsRQWS7BeZo+ZaG
9MooaFWwDpQ4xUyNvF4KCeRdxUKJHsmIsUSL1PUJe2JtYy4rG2/mGXM9uzPTmHN1PQwikHDWI57N
lQKEui9FerRlI8/pNPgX+sHOg1Di4hXZVf+oVqF11O1KPaV19Ot2tHh/4uZGJY8+h7uRzsjicOMF
W48YQFP0C/X8QVp1fi4VQz/Nqpc/ytJwzv+38ebf89sFprY6MlZgPDxnjMeDGYPkGiYZHMsQebxC
r8oNpvsbcfz6ZOFdRjWL0gr1LBzNrgfUBZuGhoqJqVUcvhZGOFloFEhI0L7bYA8+AbTFbaToik/g
NCJq2bWVf8JO0Wh2Ro7RlldqTobjCiIemKXmmXHfhLU7HiYwlfWhQGXbPYZdDJJkGmsn3deGhbs4
2knaq19wXHZJHQ3xXiR5rD+4GG2UFFixGtqFbaXWh7odjB+tsHJsh9M3FSGwyP+ITPY/IDin35C+
bkh4wVOg7mjGVXdopnq6VKGpl15cT5TcM7V3MTCWPHt3moLx/Tgk6iuCMfiuA2duXNROfJmefSsv
xT5iqR66qMEQKbCVlFeKYs2eZ6ZVHGwElLq9hSxxcnAto4Cylg62PAxUp14G6bTREYeNr9JS6uKo
+v6Q7B1fUb+Nfme+DG6EkRhiikNyT8tscA+08nunqzUvQQsL9UIx2aCBunR45NfHD12VVuZejpn0
97JVjS207Qp2kJR1xpzalDRdztvi2ytJDC7PESgY6BdptIayU8xK4AKW4/pqjsgYyRxjbjoG/k6r
pbPjd2E+hz3bs1v6qCwilY7AE9ItiD5sodHeCtyLrQnYgr6YA9l1rr5c/zz8zfQmKl3h1U494guq
7kE35jsDN9E8dLQ9efAr/EaThlmPmD79OqtomYEJfuHVHkEs+/V94WQf2ZnHPz6mkJrpJiGvMT83
F1mPU6DJ4xOLPKcJH/rJwBq6UtSXLMrNr5rC8b093LvwR65KkQtRL0vgNLjMWQOsjkK8jKKTGSBE
y45y9xMuLI+uSSFwiAOwE9hBR1L7ayimZiPpeJdTzYMzRfostMffoeamITXaLqyjE5z+cJcawQe0
cb9oUqa7oi1+WWb34fZsVwek7UuqjDoTHdnr7x4pk1v2RUcg6wr/lMis+WiPUFfESJ3VLC0bDdvm
jwsugPppDhLlWWQy9MU9mClw48KOWaqtTQbTJwJX+nFrT78LJ/Mo5DDEEgMA2rJWL+QAbyBgamWA
zHdgqZRtlQRfpHpsj72PF/PtpZyX6uoIzeNRqKJoTecEN8LrpcwGWpbY18/vOOepzGH9UlRyH30b
oXYav86+0wtrbltsdW3epQmLgRdXS9kFFcKyPHjiNFJ3mMN3nt/VW8jfleUkMpN2g90H/LXE2A22
WXd6NAJYyLP2hByk4zUTZpy2Og6PeMRuMf/epyWQlckE54rzjEtYwsDQ6Vb0GJ+1k1/o+tluE+O1
CAbjDgFf/1S7UXFpxjY5jZ3l32uBk2MZgI1mjIz4p9sfdmV9sUQwyXthbNDXXqRhBS4NSpgFIQnx
+DOzjOApsjT1cnuQ2Sx1uX2uRllsH0SLrEpxYQz7YYWTpyniva7U/1KlgZ2jo11LH+YisDmLAxoS
lPgOYz6i+k5HE+fReB82bnWkl2YeeqkefXumUI3hcYzoOERE9EFVX/o6/tCkNE0APCKg7FQ74A/3
FFXsY9009caBWNsxQA/mXiJID87g9YEo26LzHUzHTnWtmLueJ8xR2upnYGndAf3ALVLe++cxGwZ9
FRvWGuUNbdkPHxx8HKfGCU5hV/7jRAnepaNpfJBQzg+pb71axiiPYMbCBy7ghsqRn3hInCn3Hdqn
f36RE0eBroOE4IqzFk3ezHCbHKZ/cBI4bxwVow9QCarxwtB7yh+JbXpugjL27T20soXmDgCaAzN4
DXbN9YLzYgxSrWGjRnXzkgWx/kkEbfpRAyPwSQvNco/3LUckKRx/a/euxBGGpuTCOaVDtBTxpPgz
aWMUYaPr5PeBNoU76fuYm/QJfWyHEmIjI8jpw7fBabmn/JfEwXXALn9Sz/inRC5S9iXuFGn3yw4l
7dyEdE/pftD1OAdI2R3qqn2EQhEj+FT+cKy8Prb41R6DQtnfXsOVww4BmNfvjDOc+5/Xa9i2Oeqd
gjUcMr3xhIN7gdAQavgPo/B4nLV4QWYuy/QUOaMIdgEW7jwjD+xoHX7h6G4cwNWPAuaNlhAECo7F
Yi5SShqIqB8BhsF+Pg3VQygT7ZLaTK2Z5pcEFbSNrbC6gPA2ZpUJ8C/LzppEH1h0jhGcalP8LBtN
O1o4uW/s9PdVAhJpTjn4F4rCc6/wemp4yJuxC+QApYe4eDbLWZ9dm9RjgDmwh3J7cqCaIo/A/5TP
SlHikFAl6hHsZvQRcFq/77vBpOJtWs/dhHsw3UBMi/Fzme7jIkuwhMGFdKckmyJ1q6sDmgHBAqrY
lF+vfzfeEDinKyqfpBX9ztaROLK78Nd/2F3UXec6+XzzLkJJIXO/cksGUe26ORlxah3tKis2rri1
qZAlw7igZEMpbjGK4TSyp6fFh54QqMhGp9q3c1Zwey7vH0586RkqM4v9QJlcZqhpK4XpY+gJOluN
v5T9ZF4Sle6SPUVI8FCjOYAPgzrRg2qeiuEFHRcHhABQSgkS/twPiKfjAwGaJcvK88aPm0PYIuej
aK8yiu4g5r/M+fSARn0A+9wjlrSYf2sGGu3JtFfTqcQsC0/QGlXNmWRgoqaZQDVsbQ8H5HprlebF
fvdDoL/MEk2zxvccGn6rZUxTHmWtbBRvTHPxHETDQxko7uwQY3pWbKTPWYGxeSj8XzSl0l++GZAA
TN3wUli59nJ7VVY2BnJ+ZPZ0TGbByTkv+O23BKLuK1S/FQ9flPKAwJa2C32oNX86ytxGJdsGQjWL
Pi6CXZ1rMCwmlJ/sRB92ahNXlzCRW4Ia769QRmE95xuU87RkFpoYfEkMxX0PwJ+OJ884niOU+fY6
LsNnHXzJXs30YeNkUeJ79zkZltYFMZW+Ano210tYR6NRWUPje0mLmFSkPRRGWvykF+SqR9WU/akA
lyywOcsrY9+mdfJq+Q5GqlVqDdquVyeCcOGorwDtxhdwYgpBWH22YyE+Bp0pv+PS4ZpHLAp4NRiT
nn4KQ0P/WRr2OO0Lp8Wueeoi9XubaOlwKE13VKgiNal5GaoBSVxBwzbZ+77EyDQxpvgT8t2JD6sx
EphSpaEf7BwDzOCh1mIxHCIrD/yD3+GfvncVvYrBviTBYzc22Fanrf/X0CvIyA6i+BEF7ZjsZAyR
caeDlX3p2sL8rPVD+ivDcvfvuAjKCHlL1eppS1od21lEvAvw55JmI54iBI7sQ52pDOVT5h7Y5fZA
Bub0BZAVG8L71MnwZ+yWnIBc1tEPpRdaukN+AD1gPW+/2Ji/XwzIH1+0fCrwrDDYA6c41DP8H5oW
hBC41p+DqbXPdpThtQgjpzqPmum8pBp9XlBHuvKgVWbkHw3AO+ewNehR64qafMc6qf+aFWb98maT
jc1a/eLSPdqHVvog21RBUA0nhwzAUEHBJev9T3ZXWvfcLs6nhNroSxnH/jGlXFQfqkyMeBiqvTjj
FR+hh44cmnLAmKZQ/y4ciXu32Yso2vMmsirkNCVPBfTalHqXKr7oPXjewXctm7ry0Gpa+xR3oRxP
lVUo5v5/ElxJBoyzwJFETggXuzDFiyLxtuvUzPqcoFKS7lDf9D8MpWheA/BXwS5zJehpLVVwLOPB
HXx2E1vBSypNv9w+/fPpvr7vqFFBHqcdhjjMO/pAUAln8GXsewHuWXs/RKChzTX95NT25z8fCeTO
zEBFA4OX/fVRJLMoMcpOqY4jNnJf1OGvppXlkyrqaCP1XJsTADEdB27gG2TT1yPlcYBr+hAyEk8D
rwzS6n4qfGtft8q323N6j4QHXosyGYo33J10ZxdDSbdwXYUN6hVBjUyTMaWfFIdOP3eDcSaQjNjD
1XT6ARgfwqCDJ4nv3tYtNw+y+Ib8CH6ASg5Mq2dxyfWFAZSu94WXBljqJYOd7qxBDF5uZp/1sb2H
KI2RD57ae8uvf2SxS3GjFfl9pTT/BuJ7rPT3TeP/Fbn2vR0a9q+2wMiijo1iI8qvfBcKSXALecmq
XMmLxRpKZzLVnL3WKHV3wobon6RO2yP86P9vaoGXcvBv/uF/5/67OPhKtDGhaALTghlC623xYnax
0pOZkfieb9n5oUst2n2t4xwoZKsoQSQGJlcgQf5839H8mdWqZj0t8GrX+y7wIwyd2rk07QTqt67R
Rmyw4v7Mv2v/h6WE5UT9iIOL5PPiMDlaY4owYyghQ3XXRjLcARgq0ZNspo1Zre5xslL2twvHBvLp
9bSEJdseLQ/hdVUPTCb3U+coFKs+1pMujgkwi0tP8D0qltYdSrfILlggbYXyee2WexwJHd54aN/q
lM6ufwQef8FIpUJ4U6wlHkVDGuTh4Hr4nhkHNHGrT+XA6ySxsq2vujoybRXknrhQ2LvXI1u4l8VK
QtkcK8rumOEctDPD0r1TOqRVZdQHn8c8ro640+obH/l9/geQzoF6YtHHo5+3GNkNkFOpAji4LSh3
5PULjf6G2FKbWjuVGsk3H9dhNy1Rwn1JmybCns/LFD861LHt/4Dt9QC6ztloiK/Oh1cIiBmKKu8E
qk2SoDKRuvDMyC6f6Brm7NxoC2w0r8q7nYKdhUWQwVR8KWxqgZgQJByMkiHl1FVG7RnakDyqeKM8
ZlReN4oDa7evPuuWg8yhNveOhY6n2ADKSHhKFpbPYkT0JigaLHnzLuWW6XQsLw2cAGojfM6qfqvP
v3bVcZvyTmCv6NYSZRDhBBeqKcP7htNfnHAQH/TYUXatjiwL/S7IYGo0fL0d99bOxG+DLiWm+kLz
QboxaE1X8mdt+/G94aSRBw8vxT0V777cqMyD4tifbg+8OlsqoeAyoQbxKr8+jI2NuSC4JD4u/TNE
Q6r84BpJclabssKsJsw/IsH18/aYKxVlSjA6UN25l8RLYnEOW9uKfaScOCFa+CNPeL/wPA//6Uxb
2bfG2HkIpUx4jGWm7jlxkN1VaPbuAqXGtLqxuKNx8wbTqIw0T5yvllKVH2qrsZ/0CYGClC3iQda1
z6UpwP/QH/Zo3+M6THENWCbaqsjBZfynRvuzytLg9fbsVrcvcuLo3bJ7gT5fr6gZD3mY96yolSmy
3qngre7bWpDI45TwM0rQUZW4w96rTmDsNOFXW3IrK/cP1V2Ci0nBlTLU4mbHNtvhtUV4afKqeVTV
KHmMBrd9rBwz3U9Glj+qVpc+uI0jdjXS9bsyLPsPCu+4Q6ZJ9WBLB4vUdnDPPdJiu7Ht/GOCfw5N
6BIDZxVEZTO5/b2uTOoOa1asAIPqjMoWOpJTaj9GiYY9YtOony23G3Z1UTsHgcjfUQ3q8KDqoFEG
fsvennTtHolBVNM0g9YyzkF0uI+tQRPFROGLBqoZNuXJTafs0UT1/5umBfJy+2utXKEoHyL3C+yB
wtcyiVbbpFTUij1lNWn3WLidOKpRaGxcaSvHe5Z6p0OF4jX9zMWeCFMr8nW3JKG0FOcYpANip4UW
H4KqplQ0yuSgpw3+wQQT7/b83nLzxe0941bQ/eT25mEyL8BvNY880rq+s4i2YHLTSxEaZXcPUV1v
9649qD4qnMX4PbFi7VIEHAg9lOiyJYNzhAk2jHtwH+ZfWVS1HxsM1809kk/qg6uGOSZWRl0jwRxp
0SWcnP6PGU0zy2JmMnEvzd5gi5tJjtJVEmVeM5yuz0qA06ij4+RZhWV+mHSzPdiWgdwcDwpPEe0W
iHDtFBkgeol3c5VviUUNwHoMY5WTpKVAbEfdN3dNUSdnS/M3ruC1LQhgi1IRFxBgXuP6C0W16yCD
x0S1qAu8yEVDL1ADdWMLvqessZ4k73MCZAEdfmtS/bYRhiiNUkzpyfCqvo88rY5cPGj7GgG+gVQN
O8su7j7WVRW81MKa7no/iZJzpCQR7Q+wnbyB8rGRu2YQ0cfbm/QN+brcpBTMwFZRUaKwNEep335b
Lhwl9p1EeH1jH0pFfB9ikIZqmx6zwDoXubzv8uRJ+NRIAvM17dW/ZTc9FmN6F1QF3kj9sS+ivaVi
60dhvGiMvXSGs6LlRx0pY0VAqw/YMK2BaWYrqp2OtMzG+q4EUop+M2wAsib1uMUDIkrsVkJxcD0e
SCBdW/ApadHOHrDWgyaa5uDMwNCNdZu3xnLdaOyDV+CtPLsmXq9bMqqynSbb9UanrT/5UWw9C2AT
GUXvQTLdshE7Xu/V3xDX9W8grvtqV7fih1JRktqVXTQ+j5DNf/pgG6uDOQyPMdX5dBdaUfyXrmgI
XI4opX5NpIW1d5WjoboffV//Jv1Y22LzrgROVpDWCaqKQJ2W74KhRcM+zEbXa8SPJEmne6Rv00tW
gChzO5SaKxVLyLCs5NEIYD7cXsqVHu2szWQB1wFRC6F4ETUTX/OdAj6JF9MP3jlxea/59UmJq0/4
y9P61jJPaZOPmdBeQ1v5ZUKV0aN6S4p3dRc5tI54H72F7+sPqiGHHEjAaN4UiCetD+f6/US8zKLg
KPyy2Tn+v7cnvnb7gLbnOTRngcCZrkfs2wStJ97FXqH1aBClrrPPQ66g26O8IWeWO5UbDg8G6MUw
mZcnPFJRcmkJb00wfoe063r4OUNMASB+0GUa7QpJM7ygoXIZZFadQRy3e6GF1mfXHyCvRo55srWg
PE0YNXtxlPVnWtnhw4hi4z1ihIaH0XB8HuwweULV/c8blrOo+owJmkEmeAtdr1KNtWFWF4brlZ0u
72nx6Z6q9zhMB3p1ElOsPAaKMmxcKaufhhwZxjMMMxAu14NSD59QZplcj8pMTAWztAFbltZGhrB2
7ChUwpaiXckrT78exZ6qojL83vUSDUNUWEs2ZdFeeDhgx58tK6ofoikS92nWuR+rpEw2hl+rhlAE
mQVmUCaYycPX4/tVV4pEYXyJz/HRIh0jl5TRJQcZsW/8UHx0kqgnC+innepIqud2q2/8iNWVnmFf
IPmIjsvmp1JEQK86qh9uaGq70XfMc4PkxuH2Ibg9ilAXR80CrzhQOXc9xajqh7bOUAwQSvNf5gJe
TgNgBmwfa8KrWErVZqTAUrNVtRargVZzDoGLiMt/mAtYFvSOSGmBsl2PklgST/O2Y29GYcCFbH/E
cnwLAL62NQHhwReE5zRroF8Pgvl0g2Qwt+EQZvpz4k7R0yRIxJTRjc9G4qAZMtQIP5S5fhSgzTbm
uPZOpdfFL8CfCW7pkuXvO4bMTdSWORqhg85UXE3wvGWLuUHput8bW8TfTEMO+Q5TJRWfb9VSJO3c
oDTveHFKscO6pwhw2cn8X21HzW0nlLxzDwCNHHodmYXyqDYyj6DMNdT2KgHT146xYtzL0imeJ3zi
gr3R8uedIsu5k+KI9JXrM3g1RFJ/v/1R154p5Nr0jcnBQPYvYiCojLDoyoQcJoceDsTdInsgKkDR
7M8xb+pjY7TWflCd8ePtkdfi3kwSpqPIHQTD4vpLS10vbRrqRKEpCD9U2EEcSlt+06rqo9u6r6GD
6ePtEW3+j8uA9PuIiw1sJi4AF5U4hJbygTbKz8TRpzPMr/3UT8rGmVxLvvHeAAOGrC+8tiVh7/9x
dmbLbSNp2r6Vjjoe9GBfIqbnACBBipIlWS7LbZ8gXLYL+77j6udJdc8fJsifGNdJR7tkK4FELt/y
LnXTx33ac8tmI364eVNOtVuh672vW7QqIiKPh6VFfbaYpdfI7JzTiDrlbtLs1Ovt/jvo+l82CIRc
zrUu2H0gJcATn89440h2L9EE8UNU345FoQ+n/0PWceW7no2y2sHLEDVhKA7WGVGCA2riuo8qoElX
sW2f03COnyT5L+RTaLDZIJgoapF2a+dvxtodJUccs1q5jCQCy+yZorhxe/28Jc6rBURqSpgKFFvg
fFYLyMSXUCmBKlJcUof3Ru9ExCt5vZsiJdq3oWK/Nlia+3MbNLtWn7VTqRX6V/qPwxMuxNkpSiXJ
W3pgF7cf7MqhSSIgUKFkzzJFxfPXRy1W74YShZpoMRuXQ7IVnpNkSr1seHma0zzDRNUfDO2TLTfD
x9ujX4rIOEg6iTlBIgFG/tqyIicRWWhmBD4p49B4ThKO76LAGCovhr+BRB/+hrvUbsMXpRbaKYLU
H7mxJFn3S1cbOD2CGXbtggRlJ9E13mPGlEV+UsaZ2AvsLje1M33jsa+cfJBpyY0FKRRg5Or8sSbV
kJJRVJwcdXw3931+qqW6f3WyCHmRAb0Ui8KXL7eBucG9uRIU0I6gVwxVHcjIureaygqFsx5RBGpH
/XclmXovGRZ7g31/ZZQ3CCQ73RLKt8b5onCSLBnMxbZ8Zcar1XXsSmtdQ6/yjVP1cr9DNwVoKXh6
nHLrcrKcWY1WtoPlB62T7WQpjV6ipEk8Q5+sw0Ta4+ZOkL7cXnNXBhXNFtBFQGEEKOb85ViOVZUq
WJfogdrW7mI783PpKJ8CU20eymopvjXWtGX0feVIp2wICVMULNAVW7d58DSKqT9Flo94dnii4Nq+
zAa1BTtUNLRVqZfWShU8Ng6Yk2kynUfkQyq/NGlitjbda92qfj1hoEzG1qeWKaCua0xQ1NtBaLea
6WdOkB21tO4PONzW+9vTfXlzMgo8V/T4wHVBszuf7irToxjvMtPH8S47NsQTO5REdijqTSQp5ZaI
7NZwq6Xbak7bsapMHxaQ6bVy1eydAQSvbPXBTo2HX4/S2f4ke3TUNIQo3777T7WoOJMaaZFm05+0
qjlMHT3YrJLGjdjy8sBhFBGgc0Zj9rjuMjWtqWHp0Jq+GajpTgva6f2ghRoQPInxsER+sEAceEs8
bZELxXyd31sUGsFic+tTFKbhff75srBy8myuTDyzU8mbsxY5PD2r7+LUGrZaEZdD8XrAOZhQiEPr
ymaVIY9DAGn4cTmqdzDygjt5Sutk49C58kZCAAibDLr3xHSrUIaaQR5CujL8LJLC+zRO1OMAjMgv
a6vcOK2vDAWrlkaNQDLCwlpdrnofITZRRPC6Y6lEOm+pPZxHnF1VLluloKtDCWE74VUGPGv1naI2
ittmdHS/MOLSl0YkcMNRHQ8KPMKNxXjlAMUTzJRxvRCAgDUcm0Za00WLrvu4YMOzTQPEH6PQeJSX
OP2kNIp8oGS3bHy1K50JppFdoMOohgS1pszLCkkT7tQaOrYkwfWItN1U2bsgs/TTkKUNOpiD/jKG
6rfE0eIPqQaMEC+Y2J8WxzlEqaGcFrREdmamd35op5lftY3sdogZPVjB+Hr71LsyR29FMuJl3OMQ
OjvfNmQkAUngQq8Be3oOO84G39NBoh2bPIiOtwe7cuaRd9J+Zm4ETlqsjZ/OIHp0jo38k+7jiq7d
E3oYB2mWBnQOMUCZpXz8ZdQ/YRbwHrJdpDlBWJ6PN2bVyBYGkRsswDYbBZZzbufxxltdWdFvbCUM
nYUsxXrzWMmQ1FUWM4o56y+mk837MFs65P45zm9PoHjg1SFHIgtBneYREPA1TBVH8qzQEouq4Nwo
T4HThogSxFuh9hWwP+JZnOKIcNPMpqV9Pm91bk0Gkq2qj1mxdJIcO3hp07CiK4WOSerGulTu7bqa
7nAfm37kZTP7xaRPdw36EE+0aIx7x6QdasR1uSC6k2XoUygp3itx5PZWtLQeoEjz2cii2f/VCaI5
TDlT1HzZfNbqIOu0uuzMylb91KDInlXBN9tuwr8yiJByQQxUExHh+fQo9ZL3iCirvhRjfZD3ZfvF
DOvi99uvcrlZsEkmzUNbiiIRfffzUfQ8TBPECCgto7Dn0oeJvKXrSBOAUaASHW/y/y7v7vMB1fMB
pRGSdzKZFmIXUneas6akdhnlP8YyjU/RQwTXT+kHj/TMQuqlJxOLp8hHFmr8nON0BRvccl7atqz3
VkyNkxyyOLQVAnu35+Vyu/GY4NBF+ZiGyrrhp8VLDWjPsvw5Tmuv7gkEq1HuXbAA2saHvkKJZCy0
Ayjicl5xlZxPCb5FDhgu7LfjEClEqGfNTilLxZPqZPKDoqJSjnz3nVyV7Q6lpnk3pLrkmUVdbJwx
lxufB8HcQFRySejW1D7dIUOD8WH5OJINxzFAW16bna3i0ZWiNcPAJKAdAGHmAqMUFkvWBrSv6TqE
0P0hKx3DIOrd2q7JrowK9ZcZycYMF7L7CjQ0CpGKsvF9r72qcNUU/UZwdGtcVplEpD30/P0otHQ8
V6PS0+Re/+WTlEBfgIyBL5BarFuMcmUrpTBk8uNutHbBPM7HpLCK/e21em1L0ZQmhBMjwaA6Xz9y
30ywaFRBabMAAdrKdFQW68cYWSTdqgLjaUzzk0oMsBH6XNskQuZclHiFdo94sJ9uWiRluyCrdSZx
qaz7rjWCfRtkWIUrxdZQ184pTidCbyCmiJOs6lJ4KmhSNfO9xn4qdkNCR0tR4gRX5Y5L3dB/PZF5
S9FoEYGgFQSc81dTULpupWm0fFOdyzu1jzM3GyJ7I3S4+lac72LXiwN49VaDMgvg/kRlobBsj65J
RRoeF8c4Hz9qU509314obxSx85udtxKNOEo1hI/rDR5T94vAB7LzADXty6KevMDpVTDIc+CroRbe
LdpAC4lKBODVeDqpeENC+qiyYz6hx0ug2O0UudPv5ERDNSIfsl0nxd9hIqrv6OQpQH6N8qh0SnXq
0uHzkkGvcBSwCUOQ909FYWl7SA+hixZIuFOQYt91CjiUMAkKkP5LdLj9wtfmlyoawZmg+sjrvrRW
91o1L1RUpCZT/SxLA5+yA+PBCaD9qClbmFLxwdYTzLEmvDXpAyD1f75sUhqAchDZpj93ZYHOfu94
FvO4i/DU8MJQq9wWeswRzV3zOBJ/+TBPMAYYm+gp1kf7WPeD5krhMvvGgqFO1uujN8swSYY2V1y0
9Id3PaY/DyH3I30Tuz05gT0dbXMYd/0iwJ5jON9Zi9N4QMDk0nVQEz5WTYA/Ms4eWotqrVnaLqPY
Zjlhu5UYB3XWkvtyQlvgPyql6cK4aSw/zSFQVtLSnrKEe2+hyfjp9se5dmz9PFerxV8pdcQao0HU
OmrtNl2uvRqdoTzVQaJ5NYr0B+TlDM8BNOXdHvnK4Q+eCyE5h5SXIoJYNj+dW1NYOnprxRzLg1E/
9BPa6krWtsfbo1w5HUHHcaWjZyrOyFVoBUp2Sk3Yzf6Qddg+ZkZ1jLXyYTKmduMYuUyvsOP6aaTV
qstzDanzLOQYCUPD09RixBIDkLa0ADmyJCxzG1lq/sokwp0gBhZB6trZRILP0dVtwq1jFNOhcCqJ
nkGyhWe+NolU42mPiQaQsS4URnUUVnpFoTBtehRqZKlAL21UT51kbGHmrg7FaSEANGB510bHkdTE
oaFkFsFmWu9qR/0A2zc5tiUohdsr40r7g5Tnp6HEAv1pAZZ51oPZNU1fMg3rnWNFld8GZfqgw8Hy
Jyeovkhl9mdiT51rDnV0im1ivb5oLLfO5Oa+L8xvGYD/jZjo//NY9D/QibtC3emGwom7PGdfaIUs
HywF08zdbJequo9L2XRtuF/IUsTj/FTli964gVG39/aoV+2uxgHjaM4l0DN0jup/pp08bRVPr6SM
VN9FkxN4MF5Sa9EgBK74+AOfSI9MpCcivyqn+8WxvijO8hRJoKpkhQRGh/kWJc9aPx0HNXo3CsRz
n8bPcyXdmUrxWhqdN2vyY2tJ3rggQHv7814eL0R7FO64eGDDIA52/nVb2o+dWhqLj6B+cIfKW+/J
6ABuLKLLu02MQoYufIZJEkUr66c1ZAey0SNGtvhGG9VkA9m7IA0elaE1PUuG6vmr78RtRMkaEBK8
losKTtUHsQFRSfV7Vat9yIQZJNZW+nh7lLewe3V/ivQDhjsREZWH1UtRJLKWNqM8bktSADKgH+d7
xwiHfRd3KH/hR+XnalsdQ5xP3GopxyP2dvWOuDjbz5M27iUsA/ZpPidHKcv0R6dPlgdzNMG+c73u
E3NRPv0HdAwFFLyBXXuF6bVcWOMeXIvuwpjaQjZegcaxZKn2C3cIQW1cLYZ5qefQSnXTFxp73+aq
LV30dYZdIutouwdT50naoB4kNV+eI6cAdOnEFD/y3DjS2N/k3V+uTR6HIpVgtsP0Wvtw4L87zUni
mH4ksC1tk6NipIb6wQj03E2yBcFfW4q9XOgTypn5oxmKAeJ5lrpE9oM7NnLvN9BYN5aX+K4X351i
ClBy8k4uzPPF7EigejKCBb+NggdCouKDmYb1h25AzLiS5R9mbFXHHMqvry0oVN5eddfmhCyN9h46
XTB1Vhe1Og5pYiaB6ZMqzjslnhbMiuItf+jL/QpfDSVQ6kVEo6gynr9irwRjS/GbRluJO68R9OND
MWcfdXga+6Rzfh3JxHC4xIHHtMjP1hAFQdXo48Yy/T4KrH0wafGuVlHSvj11Vxp5DINnhU4tmsxz
LfqVt5GmSCMNpiJNexcZpcyj5P5pUWtnN/P/v4wzkhtNY5y0sER32n5nS8Yu6qfX2w9yObtYzCMz
iRQSDDWEXc9nt1FbxQyzUfWnOftMsqp6hgQBOnQyG0ha0W2s18tYgeHgjPE9KfujsHY+XG0MOCOb
herriyT1LgWk3h2yPLpXzVL/5UbQ+Vjr5cmdiupjSiEwkKcH0xy+Wypymn9h/myqCETFBJNrcZGs
DFKjMUFmzjMcVbt35L02V+XeajpyUmveqoxcm0AD8rWYRID7ughpf7q9sOSdBWBY8Ser6twSvbon
wshi3xrKtL/9ateGooAnUyChpk334XyoQs5RlEDbC3hCIe/7GAiZ3NlYr1lBujHUtVVoitfiEIEq
uW5/ousLgRxXCFJNXX/Syqo6IfNb7UNggPdBVdQby1Cs6vNjk7uYoggMFUHOXGP8OK7nNIpLXm2R
KQmOlPX2MdavZHxdvg/kOt9JsBJ3U+Zs7YDLQ5OhVXoEMHGJP9Y+lADOY7UNM8XH6L45lDiYuAUG
NxsTen0U9jMyR6jvrcs+SyfNtWLHCm6+iu51PRUmtA+2/M2urRB6oKSCyA5BblutkKpvKuRL+WzC
FQCW17xg3VlhIqPXzcYLXVshgHK4eUmcQKysNjNS2grMslrx5aTN3CSczF0T9eouJPN3O0jEG6nh
lfgDeLCCrRoyXgaSU+Ldf9poAqW3jBIy15nSxc+SjWCQLoeGm+LJsM9ZQJGroSe+M51APcq1vNzp
al17TWG1XjBWxcaKvXx/HofcBxkZIeq2bp0ELWkqTW3Zp5Jk7ufS7kHxpZi6QRvdQ7f6+qt7/3y4
1bVQyKUycAThe9jaUKDkOvZH7ksflvHvt0e6XKnE+2x8oRhDXLY+0FqUFPK8YCSh93Fw6mDcZ0pR
b1jPXK5UWoncPNRbySBhpp1/TbstkNgtnQWxuba4IyQP/QL45x2lt60W8xtC/vxwAYmGfQH6scCC
aEGdj+UUdR6Sbcp+37eB5o3yFHxZCtXQdvWI8o87SG2Q7sYsWIjKcFW/TwCaVn7YlFF/4q+M4b5s
1Ug6SEFaDQgTSs37ebK1z4OeaLW3lNayi/Dse6yjsS8wUFnAAndm16BSW8R2+6JK/TcjGaqPeIUl
ihtU/fIpWYJmdLumhxIZDZJKhyIZs+wpskfygFxJagX9X4lpSRugr5NVfpSzUYHvpo36F6PtOYMn
0W/Z/ernN8nngaJQNxDM9dURgqsTPVNzkP2pzbtDM8UyOWoUfb49yhXZLM5cUc+kY0FRZK1+EBGc
QkVDQz6YJPq+8Rg9FsXSIKCHKkLyYFSzlMBzKIxkh5VZDcXUHrpnJ+k1aq6BNj/EkjHep33QPXVL
GsAMBGe1lZiKM+x84bBuKHmJxgp2T2vwxQLpKWsqpaOiPKEtb1aRR//DRnN4tJdpN5W6tLiGpNry
oR4y7DqDwAHS22amMVIHGfVu54ALvackEnw12ibOhTlWl91VZqDlR8vpiBGSrtbANsTt3mgtZEK1
uoq/0igenEMYGwwQISK7uK2GcySULBtiZgn2qnBJZgrFBYJQ1Z7elsFR66gCwnxW1UdoPstDbLXW
i6xPOJDJdVe0u8DCMcxFrSwqPNQm+72iIlbiKYHhTG5SygPsrkFtH+akyrwEvipM4TwtvrZGgblr
K0vK55gA5V1c4rhynPOZ6g0K8+reRvu9BDICUt0LEvSI3TZq9GmX2UY/PGhO3pJxaRF6KRHtSCrB
lOVvL6jLAAIkDgEYqAUQTfoa2jjKaaxORTr72mQW94LTutPGKH9sOglAS+5EkMHb4slMpy3h2cvz
kpHBZ1BBJHG4YFrglkob2KE13xjycFSBpe40uxg21uKVUcgaNdxVuPksVCvOzzCCTF0aE4okXZ+M
SMkuWB/ok/nLAFFMK8TeF+xLAr/VqawYtYUwX7f4YdnF9yYYMS82c/svvMvPo6xCh7SGKq41zQK5
qO53eT2XvqPB57q9Ii5vGN4F0AexAhOGgsT5jI12OkooXzFjaVG7ZRNrrp4Wixdywm0kj2+Wg6uD
AiAdWEHOTI28bVW3rrNGG+pZBdeh9xQXoinPPjVkVc0pk9SFE0HK6od2ksPiXkobWNORNuIzE8pz
KbmJJtnmvlv07mtVRcODY+tRcNCDuf7oUPeOvKaS4L5VkALR8qodyXWapce0ryzUxy6AM7sbaiXZ
qiJf2VGsNlFJEMYL4N3O5y9NMYiaqY76s53ap3nsQto4rSDWymrhFXYr7aV8piIfRdYv30ECVcfA
YKwIYtZErKwYExxxEj5dqMu7LIEeTwlZ/iujCMSgALvZpIrnLxiC67Xi2Z59EiHqrEY+7iQt2Eov
LuNEQQwgX/tfZMr5KI3c5JAYdSgAsxa9LsbQHcApZocSASAvdxCeu73sr3AsqfDRqBFVDPCC68B0
XMys6enF+jnI5/usU4fSU+LlU6gFCG+zud2pIhp2ZsV4hS3lPOMiXx0ssJKuZg/FS1Ms7Z1chgNW
YHg3SIOM/Ftcgmka1fqoNzUReJV81zs5+gh9qNg4gi7nS5w+nKZUQIAtrDvJZltZvVzrk9/oyuiP
TZE+RHNsfgiMScXYtzc3AusroBXR2YJziDAlyg/66pwguBkClF0mNJ8cENxJHJ7iqA1Okyp/NCct
8REpgUCC5uGRnCP3lFLv38WV9vH2d7v2HDRsRNAtOvVUNc8XSj0HiSlP3Qhgtaj+CWwrgxxE9++5
rMLmT0miKANIYMyLvVaP8/tCsRoLPzjra6GP+ZZUxeXhSW4ntN4IAwUXchUyT1lssDTe1LzpKWqN
1T8YCM3t8jlTf/k2AC5ESYNbWyDKjdWdYyURplEZQw3DGH4ZZqnftcB3NvKNa9NL9Zp6ELGB4Jav
phcfLMcczGz0KXD/jqhO4GUD3dp5QTBmyh6WzjhN1qh7kjrcGV3yB+WGLSDclRSWVJGkirSK2BpQ
9PknVmfDGrI5YlmnaCgZrCQ8FtXwKdO12qW2V9IEcDR/Kvrc68a5PQUJXg5lHHZeHg/6xkkhFvb5
pcXTULGiu0P3hbT6/GnSitLHIBmDn8em9lK11bIb+zLcYBNeWUlovKOmJnqeVOtX14hS29AjWkaR
arVGiD9sP3SL2SeuLGntxhtddF0EZVEU24QkKanrupYzjlDCiadr6Gx5jdeok8efskqb/zTVOCJi
DpuldE0klHtC1qpHLR//GTXPe30P9zkhl6vLVAe4Fy6524fa+NoUgyKdcBNMGpQSsoIIFibL+9KW
yxcLhZ/v2VBi71RgiJsMMksG5y9zK1laX8XitajBcTyJdgfg3PMvJVeFpKMbhokNYLM9Waf9eUKa
+VtfaNjwdZH9PguM7IstpeGdXo7WO72SKhcZZ5pHMTLXlT40901uqbObpLLDSynWEfgtCOkITvnt
g2y9rMTDUgalQgPcSAAGzh+2qSrJDKa+9ke9sLxoWSyilnHZiO7W1wSjsJYQMaFojXzUumkfWI0Q
CEhqH9AYLNGeHCeLqtIN4vlLAZDk9jtd8NnEcNR3IZaBwRcouPOXIhizu0igmpAv/maEZucvNaGJ
okjVSWum7GgvRgumstbe61OkH2UZU1MnT6Rja9R/JM3IbaqG7d4p4Xm0U27d55N85/TSvHXOXZl+
la6ywPSi403///xJM1DK0UA06peRGT1acx0/aFnkvFc7s7lTpJLmUKcFDUYUTfkCHXN+SaxSFP1n
ICqJnlSqt7Sl9n5x9C1V9GuPxgFMvYzsgjLM6sApZuzQjSqv/QmXdlh8WuSnZbhl63BlsxD+MAq8
AupL6wKGVcs4wgQVPtRzkz2izt6+w2Zq8Pq4MN5VQWG+Q4Y23Ufo6m7koBd4UFYJTgK4KIE3Bwy+
Zl4FuYr4HlYnfmbkr7lZOm6oyeiwNKncf5hwCHsMWviveht8rlITceZ0Gje+//q4RUeSmr1sU0iH
UkSF5fzz4+FsqKOlDf6w4EIeN2Z7qhtKVyhpbKmLXx1KNKqEYpEAXp8PhQSqFHc2MmtLav9o01m7
m8v4k5lXWzyIi3kVL2WSDJBckREgDXs+ElLhZV5Z+eDXAT6kcoQrj5Wm2gdzbsJ9naLUMqGatwvG
rPk9lYtlr2u/zCXgGUiKRWTmEMpr66vFDJltZXB6f7EBXWhx3nFZdFuH55U5Fam3rVN9lfFJXs1p
YiwOvMmgh+lapOAo28AjQ+rvc5L/3e0z7dpQcLJwegaOBL5jNalRCxrPKs0e6EnGSaaH2aks5/o0
jVtaeOsdKaYOSCj7gmI5JOnVmlwMbRqjkH57ZMmFF0q0WXrbSI8NrtmutmjtC+a9nQ9IaMsk88I3
TAyNnhSVZq4K2marl8SvTWvGqun9MJ57PMM0xTWqHk69EzauEi0FhdqoqD+0kUi+5eVg9gDPeqWp
7ufIqY6BSnLLdjN8TctT7A315fc6KJKNpOfatxAG7AJoI6A24uc/9zZoYQQReFJfHkEkmCjUH5qw
GvZghY2Nz74+hEFMcAXwHahZCbWxVdZLKD/3eMvXvtNVsjfrBET9GGxdmG/KHz8HlwxjUBejbirg
bvByz9+Igif4iLAUVfQpjfZl41RfAoDlC7ztRDnRX68LL00NJ/xczGqjuNSykxhNTW0MkME1tV1U
p3OOSp6W7uUsUg/jGCqda9Q9TJJqgMLu5mU2QFSjxj4BD8V1xZVyq5Dg3rbxp84IyIoShP6fy4RC
M+X1zgBrlTRx62VmYX/nd8g/DL3vPla6Foa7ZGiHgrYqHDiX1cRB00rya290HWFFYkSATfVJSvZq
3hi57wQG4h12ofTvjUHBWleVp0FxJSUu72tpafy2yA2v5is85H2LYSC9gjDxYmh1lZuzHZ46fcDU
4/amXodFTDuCqeLuF8zOy+PfSfRRT4zKz8ph2slaWh1Gx8WHqVJia2MscRatPjHhF+V7knWAVObq
E6MRMgPNzisfiGuzyx012CHjmwKtoUVdWVKwQ/Nz63Z/0/86HxWKmon3qqgQEfetgoi+guIJtDvm
DVsJeGisZ+kuNxthPD4szpNRZ05PU3BMwPoG/BiFw0b+ZlgRXtLLDC8lNufgCyI8y7ifzXh+rPu0
NA562bWRr6so3AZNYKY0prKl2k9o5s93ptPELzNE3cGVIljc+7juAtUt8HbYB06EVppGfj55UqJN
+AiR/Kk72rRw7K28C2FFEzH2vjWGcYpQhCKjPs/6T13MwaZlP9qxNt816TR/k/V8oLdklne6sLWc
ZaywGEbvf5fY1DjJL4NTci8YsExur5y3/unZxDoEZuwSBPi4Yokgz3dsUXdyLlVtSr2Dz5lICX3T
vO+X53ip0hxSSZm6qtxoBXsojbpj11VaR8Wsk74sGbJUd/IylD+0fonBt1Eqdfs8R6dpjhLLcoN6
6F96oMNPsjLUe6dd2m6vK4GpHFC8Yp7yQUtH2NzCvmEs5jJ/vv16F7k3xxCLRVjBaAAA+QDnrxdF
vdalfRP7HX7YkJMGvV92uibVz8HsSBZekbFTeakUcU9ksOaa3TBVTuZVE+SxfWnrCpXqoPxXyPif
Z5Lq7X//F3/+VlYzwNuoW/3xv9/F35qyLf/s/kv8s//3187/0X8/DT+arm9+/O3d16r9m98X3792
cVms/83Zr2Ckfz/J7mv39ewP+wKg4fy+/9HMLz/ISbu34ZCBF3/z//rDv/14+y2/z9WPf/z2rewR
YuK3hTzWb//+0d33f/wmKln/+fOv//fPHr/m/DM/TuL13/7xte3+8ZtEYPJ3OtEcZsKqdvwh/iNi
5H+H0Qm8h3AQfyXxnQsUbCPx99W/UzbkKKKkAZIJ4OVvf4Ma+/YzVfk7ChC0aUgxOLLocP/2v4/0
/K9d8K/Pcl0If72aCNBEpV9HKk00yTmKzldTbWdxZ6it/jpr9XwipGn/OUS69EfRNsZTpBXLU2rm
Mw03u3+U4kG7S6do8sZazZ7nDljtxuZdV7fE85DyADQFRks1Z20LJiUhN8ooWa+YxWp3HYcZXcik
vNexdHUHx+5cSSoLVN5Ve4+gJxJUEole0KX5RiSzCi/Eg+CYQHFLBFucJ+LnP0UywaJqQeH0ymtQ
NNk+CiN4XPOyxUhYS4UyDIUeoNPEyXTF9HXRcMa2I6CyHbxKQRZ6uEGmOzuXF6xQLRNrt84+TGZ3
T3d78dR2GX9MVRPtsDC07swkTTxkhcHfKihjTBTjd2axhHf2GATHYnDUQ9fG2S7Ih+nezKgLpxUU
bEWO2o95V+UFlkkJ3u4I1u9DDYevnxb/v1fazxYL62P47c2IncBwColBuFTnE2jMnZoPAARfpaK4
r3ppZ8TNIx47D3VhuI1VHBW9cM3ZQGyg9Ooohtg47PQeX5upPkZhv9cR/QHa7KqFdcrzEi0J6ziV
w4cOplCFoJekooQkbSgiXH52UaECHCww3HTAVk+tBmGpjV1nv0aqWR+RNyLoqOp2Y3KujkI4rwPs
p5C6NhDMp6A07biwX2cDATKLdqiLj/Tk3/4Ea2yC+AQU4SnzCAMXigirwCaEFR2pmRp9olgbv++V
zAwPTTVhq5SGWfu+acEj+OQu8SuqYX25c9SxeRcho2R5ZqoX9b5r1HHZ11kd9mC7zbzc584MuOT2
c16ZDdgdFM8xsxMg6FVuk2ZN1iIPH7wmlNyImbvOVed2i+d8basJeRcmnLa6iVDD+YIke5K51KTg
lShfOSINUd3XqlxhLEUenFAwwwY8affCNeywFJONXnytfnDqtPhsYAuwkwpD9uCFxf5cFt9prTiY
nhXLc9KZqWtGAwyG3tQenAqbsn4Zll1SmYo/45+4K+FevM/nRdD3ECO4PX1rksjbZ6bHRwuFJqAo
gp+/WJHHqtovzJ8cZOOpmXkTs5n/4AZKD7ZZCB5fNvj9VJFG1CkmB1ZZu2WZ6S9SopinXg4lz4jx
jbz9XKtsGdwqu18YzsAS5Qxds3eMicZkn3Qhbk96eD/F8EAySdbubQQO72eElTyOteZdm/+qhe6/
RjbBDcKnFNphq9Sw05bejKMk/AQC7KFQHPMDgsw/sDGT7roE6t7t91ylD2+jwcMQ+nP0+RjvfPoN
ePIahIHok4PKB+Q4QFT9qIVeUOZ4xSOX4KpxrR1vDyqyg5+CXDEomi0WRQhaEnBvRP700/UUloIa
gqzGawDN+TGKK8srNL3wVL0o/2lFaBvOevGJIHY5GMM4bOxY8Urr0TlPkFqgAURzfRViA21L2y6u
OL/CAXqbieGWXBZeNqdbwkJvKL31UELGA0FX+BoXnRBMDxQDUqLzKg1ND4aobs1DWCjjHwP8pmOt
jQ/WCHRYGes/bGeZ3we9clyaySBVsf4cZBTskGspn7VY/dJPwXKUav0zcZXlL5Lau7OaDqDiC8nP
9PTPVHfiR7LS2iOypoiM7cqujIPm3ui1T4s8y/vKSTp3nlV9r/RIvMVtCV3epsiyKHKwVxdzr1v9
M5lbg+CrNLtjGedf59JwvE42uruyGVGFaStp5zRJ64FtQo1SmbfE0a+sSESX6T0DnoVtsAY9t5Yx
aUM1Wa+F0Ti+OmT1Ps8DsrQ6X07oa5cuKvBbIgJXViSNQOEdD2+DwVd5SWKEcqVVpvOqaaX5MA1U
PmiqS0fsDqa7cp4NL1zqCoqxYT0F9dhvbIgrS5KOJA7kVGt44zWqtjPkWeuylHUSaSJlU7vnSgvf
K3lZbkSG6yqu2Hv0XwkQ6PXyvxcd2BhyikNV7dWMl+IZG7l+p8Ua3rkmVCI1AjKXWg3Wp/aMcPtQ
tq5JD3SjPH4ZKAtHHsGIp7yKyuiaIjPl7QgsqJReEbPXd01noXEDgfeQAtMAGac1J3XJtAd1pt0f
Th0mQVEZHVu5jjYY1uKkWW1QProh6FjUpoBsn59EcUoxySgr6xXt2gy0j2G5TlKWj8lsvHTLJv78
ytq2Wdh0YVllDj6M58Ml86gPBVrZr008QTjTkBpM7FJ+kHAPPGTJrD6Ojvn99mF7EaDwWoL+xmUm
LC/WcdSYjc0CiMN+bSnZ4/RdfKUWuGnTJm6l84kU9t1cImB7gSqsd21nDU6Oanj8qZQA55ZLDccu
pZ4yQkt/oU/YHkFdTKcwr7nPcNo4RPgfnqrY6R7zmsbvII3V1lIX4e7qmZDe44ZEEJCOxVqeIJML
3CDLltCiL4q9qczDQzKMy05JUeTrjFnG006b90FcQ2aK7fHUjsp4qLto3t/+BFfW+5vCHN+eKgqd
k9Uti/pKloclfRmr0KDAZhRunLIankhbgy8IOg97tOWKQwkc/GhEeXoqBqqYdRF1h9tPchnWUGsG
AoDlDM9Ckr5agBOCGFNQxxj1JFh34CGh/F7jgBOTqEbgpUXAh7tkHkafOrsvtY1o463td/5JaFHB
rCLgo0d3gfbSp7IOB2cYPgVpvXhlpWp7TGdCz9ZbSAJRPOJzEwyf6vh/mDuv7biRZU0/Ue4Fb26B
qgKdSNliSzdYUkuC9x5Pfz6we2YLqDrE4lzNPRezkCYyMuI3qeX6yZxj8mRXnywwUM+xr42Q6/vm
G/yR8inRlOBTN0kYErRpfdfM3IV93mTv8fBoDrkR4hJl+CYd1bG+wbMNP5tMl70YfU98ViT7EKd1
fxiRqtzJHC9DCoqbRBRydSx/wCuvp1guEIgqZCl7rgp/PJQoRXhWrBiHorJ7rxmVPSmTy/PNw5pE
dem/8wi/eKriAwlaK2RJM+rwC27MUwXN79c3zuVzDCAHJQX4aYimcJw2b0ujSrEsttXieTKwIA8q
/U6h2EyOMI9HNZ5A8c9jdwSUKJ4yHb/nKmp+DpEi/R0naXRrtVl6Aq0YnQH8+zu/7fL25IVOR5Ag
zuvnIsuC/i7aTMmTZyUK1EMeFMmhqGmeS+Avdjbw5fmBTUqeTJ7AaEAr1otbq105KoWSP89Tnr8f
6qL80U1x5VhZOXhhY0UfZIUac2TPe2jMKzGELg7PJQit9ECRFV0PDeDdwpOwSZ8jgJSfAtodjkqh
9ii1xqQ441D8iH1Zdckci5+t7xsHmLe1GzSy/OYNvjzWEKmDYEt7W9o8RSuI8tRt9fxZyCisy0ix
OAYkPxPNBtDpuxSfy1oMARD4MJkZZhW0GzaXpq5kaZwrWf4cqfNIR2mOvSaT2vtWxTkb0Fz/oZIH
DnpWS8dQiamtjFnlSHG16Ham843k42trI8N/zMNM3EXlSGaDlLqjp1HwrrEwt4gMQ/f0DKBlnPmS
Y0/deK+C6f9QVsOegetlDkAUZ+oWe5MFi7WZvoA+ry9DdH1uoAR8RvGiPklaYIEerm0P3D8G5Xps
7WVcyyStAy9VA2A6CDpRgGXZ1rsnKywrorcZP3NZJu/9VDbvCr+XvFj/Zhk/aimvj5mIp/t4zvpH
RKXeKAJI2qkjZU9liguQuH/BZ2oVabBjANncj+0BDE/jDAjc7xzPy0jAKOgRsTnpOaMivf7KKYOj
YVRm8qxJDfp94djfJ3Fpelhd7DHvrg61UIPx+2E1t8DsOjTMcTFseU6LInMa00c2IFa/xMCcjzuh
d/nV67WD1IDwKC52eKXTPFl/lR0JQ+hTkj0PwSLKQm0A+5uquTEHdXCsRBhe13R/CbNE2r2d2vcd
PSxH7obwWBtadLRzXJxf/0mXdw5oEwoGIOHANtMsX/+iKBlxLYozfhHa0l5GDc9FaHzvoX55Uuhr
LrxXWNF8/ha0aMq+POGEkz33Vhk99CZkytIac4Q4w+zG1jr9IEZt2IluF+tKB4++BQxUTPsocG4j
PJsqnUNreham+qvT6xCuX6Icx6BpP74+iZdPMYZaIOLLyw/xjW37QsLMqJWSYn7usjQ60tDsj1RT
KX+jy3gXzAF9bBirbqiO3UPezQGVGS27ff1HXKwkkFAiOYcSFhhixJuVVJa81MID/XkwlfiQm5gE
JjlWU6+PcrGSNCQgmlE0XtBQtEfW+4UyUIXZulo+90od3YpG1h+kcRoOAPZhucSWf9NWZbxzbtaJ
GBkmjSbmFfjOUj9GXXk9aCJrQ91ZdvMl0I0HuYs/NEM80PSXz1Ge/X79AzeY138GewHYAKtb1GSW
H/NHSWvSpjaTy6D7ks16nTpmi7yZMOrEQ4vZdNvCnrzUWgzVILEe7VrWnoKsyY8J2JhbLpn+fjaa
4CAhG+HQ4JtcOewbD9GsxZE9So51N/UfZVzZXN5OsWdhzeVVegO0oWnGnbviBcj133jDtyx45IV6
SEUEIJ29iTcRR07MeKCeEbjJ7jKRiGPAHnmHOF/mWFWEwcs0oKkpquxYBFRJcERrbmjy546mp+a5
NZXoiNlwecytuD9aBndokuXJWTLT3OuqoX5kS1t36ahbx7YZkk+CBBZx1so8zNqCijQjcU8P4/cY
26NX5b76jO1r5VIbj/+27FCLcb6rIFTkZnKnaa1/bwV14MyhLh+jVCpPY4U+oiFTV3x9mden5Z+Z
WXB9bK0lC9Y2wSFtB3mqLLM7D00cIv+Csmk5MNTro2xy7WWYxf+A08JZoZGzxUuBQsrsVvOl89Rb
Ct8/2Y455tqh64v+Lzj66LeiQHCqaqHf+JGV8gSaItKeNHIU3h8PTVZnp7oz2sOkmntmG5dzgPAk
XVf2BeeWmtl6p1u+qKfMGPhxNtgJTR5ll4bXnp3ey4FZb0KGQT0CxCHXHn2m9TA5hAQ56nTpbA1B
d8B21zxofVc7XaqlT2QbfKuMNN5RVdvSZV6qb5IiLITlFuSAjlTdrHeG65cWgpWdnjzSZhh21mld
NFyWifIZVXrUGUD8XIC4oH8udHghn5NY10GayJYrokFhTvTe1aEU3/iVHnqdCH7CtN6TmVlfVP+M
TjJFY4zG99J7Wk9Q6RchOOJAOafWGN91JuJeUUCNMguRcX59Q15EUupV5KzA+amNAjXdhG8fu9F6
EXE+85jITghSYOFYpLmrlkrwLiMt35nYTWP/5dt4QpPEoS4EfXCroKDS9R256VVK9L72FWVy9RbM
S/lkyw3Wl1QRDvGUzUtjX70VYtZcBeHv09wlyfsEUofz9s+npoDcEoAZk4tyPdOhlIiIyVHP0VBO
BwrguoMauu6oCZqGOUjjnfGurCw7nvK3SU+Rx8JyAv+4SxQAHhgPmuqZAO/fkxeyh4pRftRMKdub
6eW0ro+Zju0AcYaAA7B+K9SCbpCV9R17uGsK8wn5Bhitg/hgDIFxnLXBfAylUnqWTIT5sKKWbyq7
VtB00iYKNfVnpWAV4h+q1xRWfxS6nLkhIOCdC+nqb+SMoUwC3APYyXo+DDhX5exr8nnoFe2jpubj
u6EpUOgquwDhBy0/ZXFhHop+jt+/vvLLTF/MDqQcVF5sJBG3fniCF1OgYTNJrAPvOCTKcKqtuX5T
Dvay2ylgSAs/EZlPisPr79NRsk/wMNDOsBtkOJYUUJsQPN2bv4Xtu4A16CPDkN4cYnMMYzByqX5u
qFUetSL/XGto17w+yJWti0LxIvSgUv2iCrb+FFnUhWwNk36WjdC4DSQR3GhdARU8zqUPrw91ZW2w
gQNkAwyRwvZWFmBCzkxBgl8/t3noH8ucVmWuZt3OjX9l71GzZV3YfTQrt50Knl6hgSCydo5IdLw5
ME0vK2L9wzANyf1UlONDIdGpxi1ujxiL9s3l7gMkBzpYoaAIsmOz7+PCaOMeu4az3EFtP0q+mPxj
DJQRS1Z2vRNyqaiukMv4PsIw+Asse+sjlavqzsgi629S4updmRr2sxwGde7Ovex/xzpTfAhUvXxq
y9RqHJGbp1aT6KnHFQrobp7G848MuKDuSrqUfJ/bKZePxhRllqskBnUBurXlgz0rwUmt+phLYJCT
0olLq/6OIRQlSBHp1j0OlfoR3ZrcYf/zHJ06vwwP7VxicWzXrf63H/nmD4wCa9XB0ROtgkBvJxXB
9khx1ZxS5iHVOxSj0KA2qvs6pYTu4pIsfdfU3vwptLbUj+M8otgXZ6gnJHJRpYcgTJpPk9ZGn1St
KzV6eIX/3od7EhawG91WnXLptm41828ccmjARGWDropUDpEXY3YHCxyxyfKQ+EWMTmACaNe3IzzW
jVxuH2DMl7lTUSyvsd3Lza/TwLZ0uhoruTCP8BKKJpVcGWG7Zj426QizrirUFGir0XplPZDCVI02
t9gJ6PVzm1jUoCo64OFpqAauU3308+9zBjqopT0W3OaDwvwhs6H+7MeWYhdpHcG3yY3HihYe4FtA
9FB4MkTwncKO0bmNjKLmhpxDKbpRpM7/1DP9qWMkeX8OemH8trtUoBsbF0/LE+WWqCpnt32Q1z9V
P7MCB3O2InFH0SuSg2Z/90VJYxSyeZcA0K7mIfFaue3+skZLx4Vw1EHyA2b/mYTp/KCOTUWXuTRb
crMChwlnbnPk7q1oCh8rGSSO0wmQwS7WsugC9XNJO1rLp/c1GifmNGrKzRTz2IZfjDCHgzP79Fdf
CcV0pSyQ79JALUZnRG0TUAJSR1hhK371VWE/8kaWMVGeMxnpDVPUdeRkIGF+D8gQo34fpQr2lNKM
y1pZJx996HC2U8eR9tAGkpQc+ik2k4NmjNaT0pa+C6E6/EtGB7eFTNYbp6DN424h2zf6bTHPxe/X
I9n6dfwS/7npgQLQPUPpeVsbE3MvesqYwOi4W76MxQS8DdYvVPCRze8k4LqOXa5Fp9eHvZJio3nK
pb8wpVBL2L7KU7MpR+zg/LNhDfq7KvKrZxuLiMTp9fp3Ves+KJAuPgY08g7l0FWHPtX8myBTtA+W
HuVHxSoBIVS8/TiS1l1SqNHOzbidGXqJC02XzuWiDEx1f32ddLWvoD6TtOdE76PHJGjSo4VYu6vN
mIjYiSZ/JB3Z05S6NihiSMRjFBy1C6EiibzMwu68J9s1YzdWTMktAmU+SuFxsk9mn/98fR22YX75
SKqC9CiXRdC3UKO+VLppFFV/9ufKqy1e9mM8BeCeZKyXjb3y80b0Fp32JdPgKqP/R9mTwuJ6Tist
Nya11/vzMPfDSTPm9pCCZn0Ki6i/ibkZ3EZvsqNqR/WhzWL/JuSN5/q1qrhxGVeHlta1a4YYqPPD
q2NOq9GFGRYfwyhu3tmo2+DrPk07icWVRQG0sGQvL021LWxBQ0/bxgl9OCcKdmA9vj/v5VCROey5
fKNUnX8MB1QC3rwyKF2C6F+6tjYY6PVUUXkZ0rbKh7Nd1dXNhIjszWIS7IA6HQ5x2+859l3ZCQuG
EBbHgn5BenI9Xp+kbaOGzXgOAuMj1lkVPVCIUElp3wXa9DZd4ZeNACfLogC1vOJ54q1Hy9o5HKhQ
jeemFt0RdakAzlO998K48k18D8UksneKf1vWIEZq2EWM1XhG3ntwe33K7trB+Mh10N7zRN87vFeH
M1krGwo6sLbN7iZdk8wgUsbzHNeZC85kPOqAoG8nUf6k8PQvc2BFHPgTKLxNQjlMFMnA05ClUfjb
oheLsR8Gf86n84BczAmIcnEqzED+8uZ9yO2AzQITCQF6q8uYG8Ly4TFNZ6nVv+tp995W+l/BNP4y
R7hSr4+1AWS+bAugvSrhiK4y9KXNayQILXMswYycMzhq+MHHmdObYj4iEK55kwmvFF0Y4Qirj277
PvKRTFDHgxnmgdukkeqWkh4ecnKE13/X9mVBwQ1ODA9UyvPs1Zew9sej2F68APNJ7s4i6PtTaWE2
1grJupEKrvzXh7ooPyxjmURJsFJQXsHSr08GLTk9inyrO3ek4A5QbfG5Cv34YSiN8qhiFuTW6ggC
1MbmWrLl6W7UmtLz5zK9bcnEvf+Xn0NcoFJPG4ge6PrnpHIBQFELe+oBAm0+hasXgMbwmIXaiHQG
taemL1Sg9yD1FH/UDlk3I6Uj581N1OXDDmTqotT9MjvIai87fkkeNrNT9kUWmK2gPAy++l7qYVjo
I6msDQzhgIJ45GhhlnvShFZuiWLG4xj5tldZMbnsNEhujWukObeZZ9PBdZFLUJ6aObWOeqmLx8WJ
/Q6fj+yUoh7iAvwbEV8PE6dNi2EHILT80D9f98uHENgpKWAHQKtn877CybvvBSDQs5LOsYsOovqY
aDyxwrCVHCu0ESehhXCvxdr59RV94V1uR15oXsQp7hbqgesVlXq15oYu+jOhozzwrps/A0olPR5N
6ZPax/ahqTX9NOjV5DXKmHhTZn+NYl/50M1l+VzosXkUpISuFkiRRy0YNapE1o/1QKvbUoWAi2Cz
c3WtOXR1qJ2MqvfdwtAzZ7bD4ouVdpaTcdjoOkULBbfu7mUQh46K0dmxNLAJgWSUvscvrPGqZpp2
8rrLsKkByFJo6NP/UtUtmATiGnDZIZrOujXFJzjyAw/PSN9Z38uQoREwKJAuRIVLI+GpLqQBVZX5
HOhF54q6Nx3AR/lt1Q5iJ2Rc+SBUukBE0MZbUvhNex3ePC/mVpLOHThOr5lRfkitbE9V6toHQd5W
FrA24VlfLr8/YmBAU5aXeCKfAbxYjg7ryZlL+72Vyd3x9R16eY2Cj160vg0Wig7a5ownqlnT/6io
vvfyjZTIOALI2Ydy0u9QRNZ2Ju/yHNLaRsWVnv1iTHoR2qnsyrXfqOfESKAABpPkImpYv5MwjDj5
bSzdTIVUPKfSvFdjufKZwPHAUAOPpLG+ndBZ1B1v+FA920Ngfm4C7bscStJPEdndASbjsBPJr6wf
SQlAYzqtFO63ek6NllttGUzqWcok+SDVkekhTAppWRjdl9cXkB1xEd0gBJOdUDxCs4Y2+nqzyMYY
1FPsm+fQCu6bqsytY4Qbz0NbUKyCD6KZn8e4bSBhJsL6hAMhmOdB7hPLnfE3vYNIDKa8mEhCu1Yj
6eUNpKvUB6xUcu2xyEPe9VL8lXJt8AVlqrG8aTT8SQ+qxvvVjW1811BQymKnqq2+dNp8DFUX1uJg
UKVAW+6oCdIKLlFNnRyr7rQ7c0jMj8AfubuU0nYaOo3nFvrlYZqCgmovqSqQdHFTopjw0fSztoOc
EOpQVar+YzmkSAAFAxPvKNSlkCCeQ+Uvo5DV8RaXAvmvUKs+DvqI/KWutHEKYEikX2MtiTvPgmrQ
OgFXaXoomgkMfRnx2zAFFreLNh96Q2kbHczS5DncSe0HPQaKT81l6pUbjSvsc0ei/pN2tHg/jNnc
uZZZ+l+mKbFt3u9IeroVgK07qSpIpxatM1JhKTMdvcaY3qkB99tuSE1L5spJWw1VQbukyxDpHaWU
hJKrmxjD+GGqJApzOuTepYYTJPdQSmXgjEXyFSM/8YPoQAEOGlhJPE2NGzmZiftKaQw4jBdJCENf
ibNv4IOoxSx1T90tpll8zYGAfq4rlBmBckVK7qTcnCCC6rn5Qvl2APkOdOqTJI3BfSuC1KunoP3U
SNb8TTYXJYkmzOWSSdJqim7aMBueBdQzdlPwKOPRaKBlfsnnqPKf9MGe/UWpOnwUcb+re3QllsCd
AU+Byyf3+7afIVN7LmHQzOccgYHWNMobnASwo0TD4TRxzjC9SuWDKe3Zp1xeAKii0CWgIk3OyEt+
fdqqSC/SMRT2uRrBm05SYpAj7nIjLuPVQnel8Lp0RIG2bc50qc2+6ItWnEnP2jvkxBpPGQqMjPQq
PGa6tpcJXwYsxiP/hea5POBeZAD+uHCGwg/NyOrFuUQm6OAXSDz0jfrYQDI87cWri3DFULS7IDwt
8n/bUCz7kEPH2hTnqDHD+9CW56NMRfMgmS2tnUoVhyC2g48xhGo0G9r8d1AG2cHWB/UQG6XYo6Wt
sePLK2j5OeiqA5ejv7rt/NDp60gTFHGuZ2M6tGEVvW9qf7qDE4BrEsI2J45+6MxaoN/VRkmRk93t
tnO0VxO4trEAfnIL88qkb7PB3cq5SCLU6YLnQYjk0GkzhUq/89/YcuRzuYN59IAAggmxpYFRpa6j
wWyNsxKG8HvQqjoimax4RtnuiZJc+SDUwvCVxLUbJOD2yezrxiQKdADPMXZ0t0qQJ4cyBHS+s5/W
gMeXBTSWMsqLaCpvuWVr/7F1M3tIrD6B0aMpoe9IXdTcj1nWnAjB0xEjrpyiPpL1czDITlPM+sEI
J7HTPtxgdl9+BFgaFA8Bg5Oxbf374qpGICmow2c/7MHyN2buP/DKmTLU/rQiALywXJOKnwm6Il35
ZYZIi8eDKawvii2giLw+KUsQWj87FqILtBMI+srCrVrPSZVUEs6oBaRGs56xNKntoDopc6kXh1D4
kXrEJb6V7poqsIM3D02Tjrsc48SFkL6lxgeKNY45cfMsZKM7RPSs8ASYbReh+69Jo/5aVLyPr3/t
0tBcf+2LXzcdQgDEi2vq+mtj0UnGvLDTq3FSf6VAgRdmQ1OdQy1FFiVADUOlhWC3hYvOjJK4BTIy
8U5ue7nboS+DXQT5CoARwOT6RxhFZ0dRq0APlhCJ19q4udME7IPXP/VK0WY9zKa5OxsAT+KMYSq7
pFNlmKWDwIa4NytFfm+KLH1KRqv+kqXgYJW+nQ+8WEwnTaLwsawNiH/dVD1NVWztPMFeevObRQAf
s9RtOQCUMDaLgNS/PHeRJM4CK5sTf5a+0yS6L1kYlg+pMds4jkf5IYqy2s2DLqWgO4/fhFKNcJHj
+CDjQLnz+Lw2WZS9lzgHylOiJ75ek7qy/Tnox4Xiog5eAiXl6C95rkiR6GmmnpYLzh1eaw2/QBDb
T6U2GAfyRGL+qKmuZmG10drWcPP6Il7ZKpjeLl0g7lyb4LX+WYUfKAYdJtpAvTo4lEszRPfrYedU
bMS4lpgEA4hKOpEAxThqpOthwgx24xiV8AhEFn8W1Sx+471STqjpyKkERl6O3ZBW8iHo1Dl3sFLt
PFWKkb0uQzW2HUVr7Pc27d4PArQIpl8lrt5yPErRsfVHc6fadO3nIjTAxMBvoVqtb+K4jN2UkaNW
9axOifU4z7TnxJQEj0R3lBRmADKqKZqPGH1Fd/pEwhBOfXaHWH/iJIbWoOMrlZ5kwGHWuzp27Tnq
sd0GqLBz0K/tKmrOqH7QTZNQftrM64SabR8qo3XGIrZ2ECIyqIcq1aMGpf5HMPr9z3Csta9FkLaH
Rm7J3fVmBAAK23HRyoCsqxfUcagXvQ2qvqw4ARcgFW0ryl04K69XXJvjTmio45/bBCqlng/5IdCE
75aFvScSuCFr/DMWSdxLpdbQWLn1WJFQq9DuZv9cSlZ2myh1QLe3GVx4FMax6trMjYvMd+pwmr0m
0DOvS/3gCdzAAGPZsDzVzAd3lGvhSD0sQSzOwruMasTHqkM3NSWD+dJXVuvp9iCBiJD4z4EVH20T
O88gyNLzW88krTLVAt0F0J3u7Cauln1YSMinJM8J4ImbwQytO7zUv78+yDIn6xi5AL3INRERXPy/
NnOmab48CrwTnsNRsfERzvQDdU803WVk0V8f6kWYazsWEWDhSxEEAOGu10dBmncSgZ88l3JoOFUn
KQcR5/VDnRXtUeJs3AhyqoeirGtUpUbpzvTHnpJiJzsh5acjkrzGE1RLZLwyozmYQRwcG9X2PZ32
2KdAmnc59JdvHp46hEQZ/w80A7aiJpRu06DM5/iZtNEA8OxH6V/ZOFaKYw/9kCxwk+oJbEX5rHdc
xY5kJ+ltXzcjABlt6iD3aKjlj0X4MPiT/1kfTD/EWS7OPhJHRiqg+pyc+9C3PwxZmbwTI3HImSeK
FsdcKcOP8CokqPtJhSaW0qn+Q2z71SJA3qJ5EzRN9J36ZhYCvozYJhh83MjMsXFA9Xh0Tf7FnZXk
Wctzu88+1ZpVpY7cTnLtGu3YpVTNFXhTHF5ZgHjo26dcTruvUhVglxClbb/HYLs2naRgxH9Ao0si
vt4Aja6LlGsxftZzOcRsN6sPJVWpH0NShEfGfisKfwHPWdS8iIlgKIGVr8cTvkI/TBPx8wKqPqjY
qhwslJFcTavtozKN406NbcOqWCIQLc2lAQizggi0Ra8XozDnUo5blDsahcLNZNnPYWdOn/uhD6vj
Ion7DkI/xN8sTQWQHylCu6fPU3/XzXD5tvVhwwyFhxsALpAWlCTW385/1O22Ev0zhZX6Fjcn7XNh
DfapHMo7A/LQHfmH/h7agOQUVvB3FYLdjmzw68gp17ezrAdHaeKo2aM8kDMXjUdZND7Gw/wNnlC2
ox50EYYAOHI9gEbgbYYt1LJz/ngxIcuXjGncooGQkT1GlLeS2RmyfzPiN4mtPZW/8k9t/etXi47a
VjxtJb/2v8qy/X8osbbULP53iTW3+8G98I9W2yLItvz1vxJrqKnJUEYWuUiayWA0lf8jtCYs7T8Y
1QEMgvgI0hEu//9VWlPU/yzQGDY7zF/e7gsC/F+hNdn+Dw1pFGhQyOXcwYN7g8zaOi+F7rAgb6iG
yJA+GWarl1JUbYtgSgt5ueE+qlU5OEShsof5Xu++f0YBiUD6RAMAHY1N+lSKwiwHI+099ANUB3ZH
4ipQ3Q5kFHvcgr2hmO0/Nzp+tQO+O1nv8WD9W29lNIuht7gBAtE7yOV1AHj5KCDskKtQEyZx21Yj
LWugnKsonVcUIjjI5HcPWT/Q6EvasPR62y69rJGaE+G6+TrYtbqTWVxZOp1++TKrpIAQ/9dfKiu1
b6di6BDUVQxHEnbsmL5aHP7Yx+//CWh/giCuzKcOrZSswuRjUfxbj9KUUDXg83eeXApxP8dVhM6D
Ipy6fbtvNCEKiAz7EP8IjOQ2fTaYSZaYJV4kzdhbnqkuXrShvee7cWXa6HawGZfOEG29zV7MYXkH
lum3niL5Nr4QrfkJPeo9qMq1UaBxg7tTFynELZe8M4coSksNaCgXIlji0f8w2c2ePMDyavzvHfSy
BVmXpb+9zBcHeb04RatYi8N96wUKd1Ala61TIs5+iwGaeRfYlul2KC4dskgKdl5E174PxQBgdLD+
6FluRpZigexq3rZe18HJEQV8MB4Be9oal5uPfhq9SvRU+LEX5URzloqoypTSy325cIuxEg/yGBmu
XM31TjHj2lDQfJZSBig0rsn1VPo2kiFAJkuvkjPzblY68zYrjPqxMvX89q1HCrTPUnqGZAY0dPvq
bXMaJnMW4QiEoPcBPcvMLYQSn8SsvK11vWyQ9VCba1+lOqahzsBQgM9uCi3R78cg2/ugy82wHmUT
iQBadGVZi8LLOODoRGsy/nVBslNCubZCJDA8P+GAYz2yiURRBi2oCgK+ZQ4mlFSUwbGFHh1iKYsO
r6/Q1Q/671DbSNT7Yes3SOJ7/mRat2ago1oeKb9eH2Tne7aXotGRL2MvX3hljP8bLpmmEw5CPjRN
v1cwX5Z5HSdYoEWjHXwrBN2tawLtH15HklV4caPXXtBiGB9JbXaKrOxvomG6s1JXp48snbiAZbOm
b2oSYSDmGNfkwkvhep7E4oWYCEDYr8/f5SjIRYCYWpDVSxF2E8irXph5hhq5B+LkjHZMggaatkeG
v1gklOJJ3pYWO9uWq3odFoo2ViK/lVIKhohTGnLY/lTDtjr5VFbf1g3isL6M9WJAQ/cELZL1WNxW
fkGmmHolRbzvfuD3Dv2HqNip1m+qbv+MA+h6qRJQuoZcuR6ngPiY0ZRJPclKaNQadoS7PFyJIdGz
h7nOuycIPuM7oQ7VQ5WC4EpAWj13He90VxZotIFjnd9RlAlJOMb4nhug+ZRjAb7jR3yxa5kP7mcA
s1RpFmTz+nf6ShfpURulXhd09re69fVH2SgqTwSQLST6y2+90yiY0lFa6vngS+HmrcfTlAiNocBM
PUUW50mi+Ziilv3WXcsgMF8lRoKsBTlvPQiyR76eSFXqoVNVn8wMLS1f77udqdsAwV/WeLkyMUyE
I4988ibwp1WnSqITidewTN/LNFSngyHUHEV1zUI9vInR5ygH/HPzORv/UtUQFJ9uSJ+J5IoTKk35
yZID5WGYKvMhU5kIh7cuFZls4b/QDCtOQ1nIhSONffnhjQcb9QlgoCgbo7N8SZlT8NQuuETwgkhR
I8o6TLtqMVmn10e5yJ0YZXHKASYPgJmX2XohRGBLnYUwvYdbgP91KmPZLYYpoPVrRPd1X9cP/jD9
Muew/fT6wBsG+LI2jEy5kZNOJwaVyvXIaon4oAX9yzPDMIb0MsbqJx2y23cKc1PkDp1pInxlqEBC
YiQkDlU5VYmLbnwwP5SWzbHz28b+RtOn+haExjS6id6gILsTJy6PH28L8juoBPSL4BSsf2anZ/Iw
UvfysDsEPZTG3/QwV+ldZJM7zeqeOv619UAhcWnZUNtBEmQ9XGoHhV1L6P/gOKy6GdK3R315elBK
i3zPSErtGxRgwysnI//y+opc3CQsCBuBVGzRuibKr4cOlTqemrCLvdE3imMbtgZqpey/10d5Odqr
Wxh8MzBCkMcL3pf4ux4mjwrEEuo09qq4roHhSLDKjD4bPyLzAEAqqtW7aZLDL3MYguecA+12ANmp
Ub5qx1tFRj7u9R905bNRo+RNBziACL6926JiluWiNCjEZxIN0kEMbh11e9vo2iioHFBfRxUJxs1m
t9fzNM4dOqleF4rxiGtcCfYDc7q3f8ufo2yWUI78Cd8KRhno1RyBOAIUyxOxEzOuHV1OLtapi4AD
AXxJF/4oo/mFVlndpIUefagnK5fUT2EULKS8EOqbE5pV17hlNWnQD4URfU4LCUucQinCk4X15G1k
G0jEW7Gt/FQ4VL9RQo32WLrX5huQKnUlAigynJv5bgHRyYFvhV7cDRMap9b8XkvVvcrvZV4E8JAy
80JqWp7sm1EQ+JODOJojL0qy4U63q8oRdhceydz7naVdjsX22IDSkYFeUfhkJ63nPBzSRklgT3tU
VxANMZ+aCI2QtDW/lOUisan8eH0rbYAdS3xWFUoqOsUqAMbWtooeWnI/12MeeqKtEi/roilwIj9o
DxVP+CdZngdP1Gjfj/GLEkWQ4++khu9ZSv359Z9yOcvsaQ4ORVukmGCtrj9dVgppsunjkxGm82cD
W59DiIeTo2IZvRMMLqP9eqhNcCpmtQ3jnqEU0uqTieDnjQ7s0BsjO3gwumpPc3BvvM3tImtNL9Hu
CaES5MnJKEr1Z5Qko0urYXRAbak7R3dJ3ta7iFVdcjuDNjOzuQkQMblOa0tF6Kmhj9JBImmpE5mY
ibj+1MvvBLY67mCWORYGrfU1RW7v9+treW1bMcXwHLlrLBqB230MfbiiNxx6QaVUH2qMQM8m5h9u
5/vq/cAqHyszS7100pI7sDv+sYOmkDhl/9byA2gZ8N00iV7qU1v9DZRATTtI69AbB9pSNcfO7XrE
VwIDk7LXv/na/qX+tRwpCqUU3Nb7l+5iLQdFEHp1jRXzDLzdSabJclMgCTtR4tp+AvoADkflvFBA
XA/VFvFodamJNqVEV1kNxwGEqw6lfoqEM4XpHn3wMswu9AYN+TL0A8BbbMZL+lrYVaQGXjKHxX1e
9/Jvycz3rJovYx+jkDNQZQbqfWGpW41x2cK7DjwJQb/nEqvzxTNVPikmqOORdxkapPFeyffqp7FD
SQ4A7F+IUQbUGkk188DDpKf8NBfd8CGU1T1EzJV0COk4FAugISAWrb6clz/uUiFAjaXYqnhzqmUf
kjmZ/qaZ2NyB8/AflaEy75oJ5SiNLiv1MTB9fW6O72kiZ45Z5PPO/tmAmV6iPpw4CgmcT0qp2/wz
rGYCSJwx1apdPCVkcOc8nBeVcNRr7ThRP0oWquUvzIxfRSyrRymbtJvEj+N3SOUEt2qehHt337Wl
AF3GUx364VJvXe9qmASDiES1mGPY6i8sT3s3M3qcWF8/p5u+6r8fTw8XPi8vX66b9TjToE6N0YaB
17EffhQg9I9pjXi8jeIZFimYZU12Hd7aAZb0ZVaWH+ZxGvcyxeu/AhVQ8OcKTZr/Ie3NduS2uXDt
G9oCNA+nUpWqB7vddjzEORFsJ9Y8S9Rw9fth/we/SyW00N8O4ACOEbNJkYuLa73DtjTPXvDGyFGU
0Fiy9e9q6kwAJdUIQrfoA/AlLiVgL0doIsue1hRpnjL16r9fX4qdFafkALNIyqTxHtishHAIWXhr
KSFyk/lHBZTr2fXy7u23LQ08Qita6VIIf3P7yWOXwJNQwngdvirD3L9PkzKsWgtFNNU7eHDuhEYY
x7zJMdWUCODN1W7gpI6A8qCEc5bjf8hj70w+YT1beIo9EvXzT29fQqI+WFQHxruzhQXiMuhaYzEy
OcPD8FrDegGNpfygo733oYiNfCO5hpQJrrcs3EcSp7FTQgcTEb+xM3LBaD4q1+wEYKxupaQr/0Dk
31QJaHIka4cWWyg6K3uOF7fEWU2efTXuYfG30yPGY+nB1OSPvslVrgbdFB3jYunGYeX1kg2r+X5o
puGxHRYEZPva/Olg33jXu664RE3khG/+dPiV6mTaEBBQWt2UwPJKoZ6TxkroxYl5UQVRfxXNenl9
lJ20gM0I/ZhZ8gW3zpWpNOa1utkLtdIugrlb48Cq0ZuuU+CJrw+1s0u4x6jggtGWwgiba1pEnVZM
CV4T8HLcL+7Uro9dM0wHKdUGefUSP0krEfig2MbTcNvS0Yda7dau8EIb8nCIuWBSnrUoq32MM9Vf
hjZJYzA1/dfO3GINZkvEv2qk1p70Vc0vji2tPrhzn/vRUGJfWx3cOhsCYdCjo/I+qSz3BNhpOuJB
7AQG6RIB38R7ecltFkflURM5UQpsMC+aJ7OY+uiyakbnpmheQ++6A2adLD7VzOVTWqym8D01SX/l
Sp1/0nMrek4W1CD9QVMBRRZ88sa3zdqoggVZv/j59S+5s2lk6iyrUZT76WVcn/c290Zb0UY3VASi
RV7jpf4yKcXZ6TDE/H8aastiUCfMJLthdkM0zecPXBP9va7P0/t2XqODb3Awq20TYxFYojn1gMhQ
7vafq7xT7xx6J+/aZHyj+K181qJ3QTNVBa9EJ2jzAhrrHJIN3eFwVLsOY5AmS8Yghy/4KQLud359
CXfOHRg0etI0VKXWwGZrKVR8xAzOLhysYQ2UxF3P3uQcJW37o4BIhMnqAWHZ3AEFwy8ZOrAhlfvR
95C/AsdclQcxZC8vYTL//zCbrZe71qrOReuGhmhbGActbe9IMd9pjfobGynthxFZIzWBFF2t0S5H
37Yx+fwfFlSaK8rAiY+xPMt/ZMuTU2iRqfZs/w6BBhWImyTcWwdT3V1QHPEQPNQkrG2zoEgn5Vqa
ozXtaql24XcJq1rGd//DXMgN0HxAqQY48fVcoIUvkSgrN6RI/juZ2zjUqlYctEB2TxYPbdkB4aG2
ZW2PFHF4b7LdUyxInmA+FV8nxbUufRMdldyOhtrMB1Uut4ttDnGbD+UjBCzvMsCTDLK5OVJc2RsK
SJi8PHk6cbaul063RSJBP24o1Li+WyTlZF6q9ORNw5E0+d5eoDtBHuCQqQJ1vB6qp+lGbZMjXKOj
QQZXd2eyDv0g1u4kWJAV8K7BeIF+1dYsO6r6Af2yjM80CeuhXdL0oQCtdgfLyfBT3e0eRZU0317f
gLuDkuEDa1JRON/apYtRUyr4Y06YiQkhYzpgZy8yp8d6GNYPlI0HWg1GehDq925bqTwuDcMk735z
tprOc4S7sOubLLefymkyQt1VmjOaL857eOrF2yMG9GpZ3qe6jy+A/L5/RAyRW2ujDpzloe6q05gO
9cmqpyPt/52lpA4OoRL0IOCC7Vnm4aEuqmAULJfFeYpVF5MOuzhpDe7jXT60X1pvPLqg92oH9Guo
PCNxRAVmuzehGTQd6olOSMIA6Roduf6jHqdVHdpj5X4fC2KkiQXTc9w3dtiksqM2IQH7WOWxfo8D
8ZFT9865BEyGKCaoTMlk2XxcQx1NzNcMJ/TqKD2Vy9gFqgqRFJ+e/+W7okoM2w7UH3yUzdVqAtLs
cvhYYZN36UeBY4dvxsI9SGl3Tj91O3Jz2h2QirYKxLZST2pPAAoHhz06qll5Ssc+eft9g/w/ZSYS
OkqS2yZsPK59FmWM0sBsCTNn/LF2orq8ftr3piIJijxp6OrT8bo+CLkj1KYoNSdM+2w9G1K6prPM
N0Ot5MfAU1aiXuQbWh6UP44bFn96WhQTUrpehyWJXrv+5CbjwWfZ22egUdAJkpwS+tbXoxiaUnR2
0jth3y8uMr1IJ0ZKUn7EFKQ7vb5se0PxBgQcJLt3Nzo2a1wVxrQkToglrn2yYzs9o789hlWimgdf
aG8orObB9dNyvhVDzRNNOOuM/wWIhea0FkN512hOeUJe7DCZkzfk5nFNG4lsjq4n7IVtoVjTMnDW
wDxCrbPu01zBcr1WkLpP/naUIUahxPlSee4YYGpAzOj1f6ah/fn2leUpQwMNfIPsOF9/xGhKozyn
F0j0Gquwtlyqemi+niEvvk3G/OVhKnMgjdIFIRpt4OuhrNnFgFpFVa9vdOUxrvGNbGI9CepI095D
jK0wF8JOF/dv8dFt+/h/uIO4X1Ex5/lNir7JIWJvyCHLaTaCOYXpO2Y1BIJYeZBD3LZWpB85sVde
q9J5bJOg14pXIY7R2qFSeybm9mmEhzTdgH8VrdUfrVUzT00f2eeuzuovGG2IMK3G/tnMVv1IT/wm
2PCjEDSByoBeonkn//yPMLC2GpJO82iHAySOR9NOiwdbqN9e30AbJh6fleqaDt8G6p8sN2wbg1Mz
K4YA147EYz0u57UdtdafOlQioNaNc+hW2vJvZORkU62qaDPVhCl5Wry1cXzHSIrOn8xUm0/DVJfz
RQyqJy7C6qvf9eTklu/NDrdqFzXiUR2LNvenRcvFX3Onq1+cnrbdWWhTbcK00kTlK6BUDsKcDJZ/
HlLou7QE5BVPr4wbYnNC4sWbGrcV4uK4bf2+57UQVJULbWWeVvWuEaQVaqYr/72+rNsw9DIqRSIp
LQjQbguTbKw4L3UNMoTdtdgt50V8sgehIgnZ9+fXh5JxejNBopBkHWIeK6+N620C4yKyXO46sCCl
Fwp0DJ7X1XSCOdaV56Qx1TDHpPjHsLr5AW1hu7RURcmZUAAEXUzs2aL/vERJLL1aBfgAc/lNXfbf
VUWnoOzi9i633fhuXvv5x+uz3S7sy5hUnkkR5cBbj4HEWapOF3xOs+j00xrPma8mtRsAr1sOMopt
lk0FDv4voEaCKwHe2IQCy82U2Kjs9hJxjYaFxtRGVLz/PxkKxa68g+WUf9+fH1KORymfrYremUFB
//pD6imKvkKM7QVHg/5Sz/qK4nLWzv6IkdJZS6YMpR/Pvp+5tx9psSdHAlvbgPPyA/AQRKCJHiEl
susfoPWywo3sor0sQw8v2uKC80t1Lo9Ms2/3DbcHjQnpayQ72JvMwx1RyyTyNhfPRS49aCpd/Jpt
ISkHdYUJoDYapxIc6eWtW0cK2sOzgw3Ftb1l2ZgRMr42LZlLLop/CtdFWqJpP68aXtavD7SzjpSL
JLsQ+Xxpwne9jkbjTkqrLfVlJqW+x8oUw8xYWe5eH+X2JEiXVmnRy/XP02VzIaJIotqN6OoLpkbT
t8nA+JvcuzqpSMEcvUluZwStDJIi84FGccNQXLW886Ilqy6JUva+6fSaTzGmOFi32wMHZg8xOV4c
5Bc3fBq1XtSUIkJ5aeMxO3naYAY01y6TqaEZqkRHVPy9SfHyoeLHu49cfrPd56xr8oqX3kWphRcA
GorDIke0+PXPtDMpHq4oC+KDIwl628+k5XjlJVZ9Ge38m12uRpDl5l2PZLI/Kbo4WMKdOfGR0c9F
q1dmwMb11kP1yEEeQK8v3ayuH42hXsLJU98Kq5UPLAw0gTZZMMbAOV+PYkJYFVqr1Ze2Kcx3U6HN
X41afZuqlOyBMAoVARSlIIwRg69HKZZq6RA5g2qwqlEIA4oyvSbMy1wa/UHat7dsNBkBoEklJ87V
9VCZarV5rqj1RTTdiApQk9KnH9c3prByQuxuACxIVJBGbyakUMi20JeBpjFNWqA36wDhQDlqvO1t
OISEANuSJt/qg6C5RxRovOoy5a37d7L02nlcPPuceyIPOqeNDhKsvbV74aVxa1Cf32JRi1Er81bH
g3fM6Fq5jpIEZXKom7EzChsBbAd7mjLiSxr7RzI8j82kV7gfXGqwReeqL8Dt2/WRcddtTAWtAa8F
gByniCTueh/gZhV3WmrUl2QS5R2PjPK8smwATgfvIC7ctALYDTwcpag+6Eepq3U9VoNSoLTSrC9U
aAffzVC27Y1v9Gp/dknxuyzEYzJWf9WL99ik3UFbeG81uTpA7DK4JGRejz11UTFRXKgv3hgvQaYh
vJhgzHowxb3VpBIGG5nHsRQkvR5FJyz2kVkzSo20RzcQYLO++Ig9x1HYu02dKP6jCcd7CUH+G392
b21tBTJEfQGGnoRRO1q+2xvjJSr67MlYYz2owXfcAfuMP7WF2R9cxXvLSU+fbgckTSja8s//2JxQ
ep2mHdP64iD1GHSKboU0Q4eD5dw52C+mOZRi6VHdwHFJNErVErCUksHqn7NVAeSdrmbLSybHBwO3
6iOf1NtEzaUlKT3LJPuPZ9T1vHKtrBRBHL4U/dI+8j7k9RfX5vtOy1ZE7WAL+wAM2iPF+d2jgeoS
OTfbhsfTZntauGhWSpQQwuaV5tSYKl9wpskf3E43fyEBlvrjmBjPQ1p12Esjq4658lFDcGfuyIFJ
OAjJIv1H+TX++KapWU7aqHrlRRs85SGbM6lIRc27txACqzNdvAcR8FaMATEBjJ68HVA/I3xvYgKE
96GbGjKgDuTY3ZInOPop8fD27YpVMqk3AZsk4QY0QbR2rVIvL2q7xB/XpBlOCpWF8+uJj8zir58z
2MfTSJV7VX7HzfMpcZxqrIqpvETtkH6o10b/AF+1Os39gEZkA+cyaxPFr9sxPr0+8k7cwRSOtwUb
iHfxFis6lKOeGV1bXspGb3F4Tkw/N5Y6XDEXPniz3WD95Bej4Oxw+uGbkAxdbxP+K+ChqSkvim3/
0prqnaUM74f0xTf+WR/EnT2VHhmFe98u7SlXsnNrxHddU397fc47IYiyNDkzhUgKgtvyt16hBDNw
aV1GhLzDqKxKf8jz9WDn7KwsdGNe+/IlBfx5E9Fzy60aLV6LizLZ3V00EUmrSXxTFMTdX5/PTrBj
QXl1SJwzRfDNug5LoVTo4RQ8hrXU753RPYFi8Zd0DsvqzS1xvqIk0rFZSTDIYzZJuhHN2jg0Tn5J
u0Y9FW3VfTfFtB6IlO2EFPmIkhQhKZKxzTJLJ55SQ8vzi+Xl8z/JrPfnZRWdX+Nf+lC0CP9mItaO
uKAbxbGXPFrm6C7QCY4iCcf1Fk1WVCwTeBsXIKn15CtjXmBOtmp3ToHhVJbF0zkqF/3jqpXaCU4C
LWelK8KpN+nVWm4RxM1qXKyodQ6ykJveG8tOx5aer3x5y1bH9U+2KAWXdkJ+VRu18DMlcvwcgwig
P94718yeoihNQ12NPzhJ+S7DoqBsXd3PrPnf1zfbzuEB80GdkASTxHmLucq6yhRWCz9NsQftYew9
JPyWURwExN1RAN7S2mMPcJ1ez5ZS4zxalZJdzHbqQUTb3UOEw9nrU9k5oRAa5acGDS3FYq4HwRbB
bczFzrCZEM1pTpI18Ho4UqM3Hoy0c0Jp6bCR6VJyeLaga2MGfrtmS3ax5zVHsZsQ1zsxX4/kf/22
Yk15kP/c1ObZLtClNCAYElF4IzPcV1NeiBTWGyK68YNlzFXtl7GS/jUNsXVpvLnA6Rs7or5wPX9e
luSxW+osWO30SANp71OimiP5xJbsack//yM5kMnSrEVldtFU0Z3XulQCBXDlG4Uk5HypzEvDJxrv
YHWuR3EdfBgRlstg3tZxiNVUe/JA1JwwQ1MPQtPthF4KuFQOkHukBLkJgOqSmAieleUFDpZyb0bz
z34y1fuDvSmfT9cpAaOgsiovZprb2wlVbWR4Y5WUl6ZC4SOYliZtP5rkcssZnlnUB9VUD9EZAXI3
9ifR9K3Plap/kIh6MLLRtP6k/FuIoAc5rlMToiF2wt2k+6j2eY8leVI3Py2cdTCag1IM1r+MsA+y
+3E5eaSrdoApo/bvPBjp56ns5vulLpezUPXuQ55NneErmtGbIU2NqrxMzrLidJEWor5TiIC46vRT
femtpQsY2DstkWb80xoATlAkMMpzY7fqjzSaiv+UxVSXkzNMsxG4naf+TFpl0c5DMUZ3pmKt7Vlv
sET1Re6A3tTNuPbNqnPSg4Czk0ez3jy9CAUSirsttC5qm2WDbsAQz5r1m+g8+3ubWeiAo2v5scHi
/L2GQ1YIRFF/cCo1OmnYpF4OPvreN5fSbtImCKmSzRuCJ2ihL5nFlWOvcTjrYvXnxur9wXSOnit7
m1huLBpaDKhvVQ/GKR/V3kP1QG/t5FwvUX7iDf72x55HoZ6+OeIGkMC2MpleY1gV9rbFJckj1ELL
STwVUOsOzv7eXMgnoflKRaYbMx8zzlnSdYLE1dSfMQaILxHyzwfZ6+1lgXDMH4Nsvk2iL2mSLwyS
p7ju9JmbX5rUTgJ650ckp92heEjSMaK6e8M/rOJ1rJ1OFBcRqz0EsTYKIwCr/jgvw8Gsbi8mZgVa
56WmS5NiEzZX0DqLahd8oK6pHvpm0OHT1qUaFGPXJH5RzUekl9vEjhG50ynoyCfVNn3Moi71uowR
rbY33jtU/QNrwe+9c2s9kOIsociMt9eqGJT6q+Q9AXfZpnV5nlHL9JLiYot0esDZKaUfmzZcwstR
w2ZnM0IwYcPznqNDvGXTuPMk1qry8BdKy+l9Uer2D4ynlbdXYelCyyYYbVMKl1s/e6cvwQd2BsNY
+vSk93X/faji8uAW2vlYnCiyCN4WUCe3cKQev05VhUpyyWqUOZOm1e7bVMW7EFq19n4SqX0SneMe
QPZ2R0VWXcJEAPZvc39YkaO9tEt+iWGnha1ptIE2zNmTHeVqWMdm9hWRa+sg9u59N+ZIAwgvZ8qa
m3ImLgG6LExhxtpo4i71hsjHvfetAmXUKvAEp/1LvimZHpsowlKaWl8P+WVa2/jd3ERF6deWqA8i
ojy2m+Thahg52T9yrmVIbBOvGl5Pg5vd2+S5jj8P5S90ZfLQS3v7UmQeRIelRH3XGCLzoEew8wVx
HaINDDBPWq7Lescf4/eVvkRJG2WXtTKHJxwK1WA24zaYxaifRG9290pZxl9fvz13nkh0EamdUhFC
TYyE/nrUtF9wqG1btCywNm3PXDTeU9p0TpjghPR7ct3ul+hU55G0Svi6ms13iaJgyADL8b1a5tHB
jtoJ4zQBAcfgmUB2ukX+l8ROfVaa7AK1fQrgXBZn3PbUU5sYycE53dm8aBJKZRNpRE5guJ556SK2
Xsw8ysgqBj9L2vyMve5RjrQ3IczypJ8IRQYAhNejmKnaqRHMy0uUJzC6EQ4PKzVz3xsWBkSvf8vd
CcmGLfkvj5ft08yp1UhrLYZKWu+f2HarBzVNjghfe7sUYASEYu5AsFqbwzjOCaQXV88uhhulwMbb
Gc/zJX5nYlsRJLFt3wP5PHqZ7c2MKjEZF2V4OtGbslAWlfgXsGyIC0STr7n69GkWdfvl9fXbuddp
B3LJvhRJcaW9/lRIm0WmXvLgdDB4/ZDHcfdcZRH6JmPlDcEQGUfGcHvTQmgbCQzyPeqYmx2YLW0z
iLijcKLV7sVSkIlXFvVImXAvS+clibgZSwcad1t9KBS1FGYusotXiOlBTab5fiq19J3RjPlzHEPZ
JpEp7kGUpz/6frXCOCnXI4fSnXPA0qKxhkIWZZCt0Fqf9aCd15g4467mV0/JUr9VEa7oInFEp9hZ
Vg4bqtJSPMFkq15/x3Eap9ktl/RS1Wr1w0tNdmfvVafXd8veKGRjNM8w6EQNaHP3ZfoEhnvJEYtR
tH/aEmCm0aJU8Poge6sG1EPSkrgYKFVeT4XKMnWOKkkvcx4rAWU9EVSavfilbgwH89kdinzPRvud
zsj2+inXqbK7xkkuWqJ8bzEKOKWT/qwoWXQQpnYHYtszBEJ1VFqu58Tt14jFQZimduwY369ePRtz
mvha9GZeCJkD1J2X0hv98Bs9FhPFFYQVdDRwzJb6XweE1VRi9/z6R9pJHBCfotzq0HeX8NXrCWWd
JUodyN+FPiCyEbAnojR0mtzuca825vO02M4SRABg0LEuIHnwGFesAw7RTfDi7UPlQ3Z2JCd2+zaV
ENIh7jlfiGjWH1JccgMBeNcnU3ROZVlFB5X6m+0vxwNsL0urkoO1CcneoHVIXlXZRThOGXrqNPqu
OcQH+39nFPoBDEWfjBK6t9n/po2qLg/u9KJ5069WGcVJxaLxIPHaWBRSwCZNpebHu4A6o3RCvf6A
6txRQk7b9KJQS2joAfRgQnBCPxdJb3xyUy9/sqcsOulmp1ycTMMMr+z08r2jIzOI9H5eBp4mxhA3
+N4vWlRfOwPD5xkwYVhYuKB22AMGSTuuSuAY7fKsLKl9kMjdnCo5B+wjadHwXqMvdT2HEmXJTh9Y
KTMZ+v7UtpVJluzaRerPJLSn17e8LpfkKlnGlJWUiU3Pe0rma9fDmSk+NLEyocyi62g8xHj2nN2I
EumDSu0keugdCbotuhlqQTS3/3brEj959VSjXLPUiu9GmvsAabv6N7EN5YK/41z6GHHU79PKEU9J
bsbncYzS9/U6OaBaxwr3Z10PKmM174chcy+VULu7cjKN+zZSfoCqPuLT3+49poi0A3RKqFdE+esp
ppqKl2BKSC/rwnpa8j7zc7NJD87RC+tou5LoYoMFccDWwpm8HsbOjBi3gzG5RHrq+eOqh2qjf0ra
AeC797Uf9UfTiZ5R4it8szRDXsX3nlkI7K67IKmW57kSnyNBZ2NSJ9Xvpi5si9HwF+R6amM+KH3c
romsSEluCgkmwMPNSYH97SkmzcbQrMQi/Ko2y9aHaaEc7K/baMY48gEAgAR25zZliXMkMxAwcMMy
Wo2/UierftaU/Ut69UX5aaWKezDg3sQkrYPmJmgwfl1/hbx35m7kaggjTyj3Xsa7y5iT4uCJuTsK
0Uxy62T3eLOlLA8TQyjuUGKabro3R7w8pdLe/zIXsCIk6LIasOWE20Y9rE3JXLJhSd7Hajvhf52n
B8+n24BDkgWeWD4bybi3xMTE1WuRTzBDhrZpT3ab+MKt/6sAqBxMZ2cvyGwOgB4iZ5QrNwdkMOKh
TnrXDqs4Xh6ntuAJbji8PYQ1fWkX++jc74/HXSPxh9Ie+norpKY1lC1ZVljC7vlnGhHatEtEoAaE
N89TrVkHkXtnU0giHoBU7m046JsztebVoKHrZYeuPuiPUWJlZ2pGc/h6xN79XKRC4EQhryEdfj0r
yPse8mVyVgbooQRMyl1vLDMaQdiuvT7U3gJyFxE4JdINuNL1UMbiIj1orFBcqP4+rGtrfBAz/Y71
ndVlzcE2vF09eXsjA0RnnSC6FbcaMDytDTwDw05fbD/pOj7UpBgHU7pdPdmGo6VKMZTL7uU6/KM2
U2fWOjOMHrqt93O1cy3A9cULOygnB3W8vfkAgDDJjnkUgpK/XryhFfgHT7oedp5SAJS3xlMZF9Gb
AxHzAfxKT5rPxPV2PcpixOoUx4ZOGzrL/DQftS9Kr42fX98IO6sGHhmEOrVBjCe2sDUPCcqkjiY9
bBbkD9GiScOssdS/et2KDobaWTbuTkmyBX+gaVtuL/6nTlG7s07e3d73wrQex9I5EgLcHYSPA8hf
IyfY7rW5jVQkihnELqqFar/jPqSTctRlui3JyayDHU3qIWEV26pqJQo0XstSC1e36j53CQZPPsF+
SD4qJon9sxZNfe/napPDU4uqRvUbuNXxfb32GOUhoylpVrYljgLj7fTJgsjEifsORfQtmkKNy2FK
4VaEZmzn/xWALun/q+1Bp/g2elA2x7ueSgwfE9Dh9db0yqXsC6tSWWT6a667IDMfF+/wTGoCqyyO
TOl2h4POSWcabSuIP9fDQc2C6VLGasiBWe+rxtTD1EabKRZ4ac1qeaTLerOIkoNDAiBb71JsRJ6Z
PyKJiFK8qSvTCk1hez6Q/uqsruaRmuHNrBgFmCi3Mk8z2IabKIJTGAJ0o2uF/ZL+a4rBCbp+MZEP
GH4pilUevD335kSRgqcAlo6UXTYBf27SrG871QrnxiwCVOibc4x370Gk35sTuDOSTqDTFCjkT/HH
yrUwFdNGMc3QS+z4Mnt0AUyxTvd94wAbNZMjGc4b8fkX4i0GipzFF1GJzU5MR9o2I3qpYdZGdBKb
VQyYPtZ90QVrawIHMM2mSShN6+i792uhW37bxdNXzDis7IT0HPbnhtB1XNiTadDORa0pBhdHWw/+
OA2AsoupWY6aXDJ0X70naB3wcAHLDiGE5vxmQ48ZmVSmtWbYxcX8rQJ0cV4qBcuzBiobuknuuxnY
wMET+jZmvYyKyjAVEEkm3Vwo4+yuqhPzPonXpHiqF+E9eoh9PLqFK+6SFvsIbDDr6WTFjVKxBrYb
Ugisn8w6i34Kwx7vXr96drYkhQ3waBCnpZjz5pjF6DwIM4Oo71WJ+bSgIuSrxdK/9Rpl1ogVIXJC
DUHapFxvScplA/YyA+oYg7m8M6fGporl6G8/XkAsuA/wftQcqribUQw9RfwjN8MFE47AEihgjyY7
7PUV29s3qCgAUuRpDzlqs2J6peaOMblGiLFDHQWlW8wnzYMo5Xf20t3xJDLvqei9ufUrS98QzCDF
ONCktgTzOXcWrTDI3xQaiT5gBAi7g9cdLOHO5FydHjYRnmhI4L1ewqkyR7UdVT00pbK3pzHOGbE1
7RRN3Od+SlD0QSYMX19fUxlmN2cR9QN2CKgkMuqt8J+9FCZ6mwsJgzbH/rjMxedsmp2z1iwuJa1o
PNdupH6M3OX36wPfZF4UZcgdZROIXzdmla3moFtO7CErHvvzIMrxKUeb/n4Zbe3gpL0UKLaTRBtA
vmCIOahXXK9t3o1pM46LFlapCs+6S5oiQIGtZ9Zzg1d8RMntV2Jm1gnEtnumST2e7czJzMBcMftE
Uq574Mpwgmyg6NNnpvbYGW33UMQJ3i/OgNyvQtfMG+v0seWUYKWol8GId3d/UJneCRo0XkHpEjjo
4G9pZx4KXSrfRws9q7PvlDnPgojGycFB2x0FGRGdESSZZLNefWmqVFEGLVTs7kPXR87zEGXawc6T
f8nmo3BFyvDPCNwFmwSg7ilozuqohamyEnVT8dNrSh3JMXG/9LzVX99uu1MiJ3ToClIN2ILDq9RI
xqhvtHDACMVXB8O5z1cMql4f5cUmbjspSuzcyMRC6vmbSeHbHnXF3KihWlmVFcCQ7r5jLEZZkGqI
+1PJy+RrneAtG8wGWm7UE+epDwtBodKPs1GFGulq/e/WmKPG75D9/M9w+vXHFHUi92c3T80zlIgu
DZTOtIqgA2edXhDz4/IqzHFtENz27B9W2XjeyTQWdM34F+Tb2tBEShIeGZWfZmb1TzlF7r8enb3/
NN7An4XpTl/mQUlNYDuG+R3rhnz28bWxvplxD4UAGsyg+SqsPdCtuguErTBjdQ5KpG4/ublQ3QBL
E9oj8Dvrv4p0yr/HXTvHgWGWugiEWq9doDUuXrOgEIvB5wdfrPP/cWsHq+C+0kIRFZnt2zEgYV+t
3ernwae52W5gSQmwFJ24bGFXX8cAzy2aFfCTGvI0c876XDT+rKQNBlHzkYrTLSOClyS1UlD7Um34
xjlWtcYu79d2DRMeQ23Au2+959lecfeWZdrdz10mFNQCk2w8FWNsf8V8pPmp11P5OKZVNAZLMVEl
xQu1/vXmVZAiTzRgkDpio272J2bATVZDXQKv2eqBBynyRANR8/WmPSrA3wZ47mppBALGhiC/Vcwi
9sVeZyVr2EXadEYt1wwV1Z3ADIqjBb+9OxlKPuC5ySQgeZMGj+qgDG5tLUhvRrw7tTZqPmqruYAp
NWPlGfEubHjixUDH6vXlvI0qVCZQjoP/gu4EgK3rTWUNVpFE5ryEy+StD3kd/fasST3IDNg1t3uX
S0vmrJKaAeP4ephmrYZu1rw+jOop9+5ab1iUc2lqa342omX+x7Ra8MNqHRu1bw+e/VWkbqayDpMN
+rbto+iU1HOhnYRVZrqP8K1i+ulgtKmvaZOWnGevsfQzl/9snhNrbj/P3lonwRSlcwZGGV2GO6wD
qVm1pTe3YVz08NEtdIjPmAEvxt06JU0ezD3lVp+AjyIKngFZHKQRha+npiwxQlnWwsmC0tLjv9tF
uErQuCJxT17VuO+AocXmnR1L73mnqz2/ySf9szqObeyLqVTIQqIsFmdhd2V+juIy/WiDIi7puMTu
ELwIu5+iUY3lpLspD6T8quxzalFxMrTFbnw90su/02WI/gKrX3wUbmz/20aj8heoNDVH9KzR/nJa
Tfs2GqOr+HPnFiN2TjVv7LavLRtgsD69NwtNBzFszd6HauzqyPdyJ7OCZamdOeyTtkDM2FHW+l2J
UhB91bWGzCJSZYzpurk8yNrG9dIn3l+lGq5CG56pXfdwPtZE/dIKt0iDvDFEjuzFWpb+mlpYwKcG
UhuX1m6SEhaXHmUn+oHaJ3PqUuM8FXrf3JVJN341rMT4QTN0QKBDor7TzhZPtqIkhe/GnJovUdr0
j2my6uu5Nb0pkcSw2rgMdVNVgavm9ilz59L1TSs2f3tdZFsI4FgL2DIziQ1cwhbtg5gIsX6eTupX
vFjMLiQHib0zW6X7WNSKqNHU17BP0lZ9oC5iJ97gO0um3PUtHUgfUUclIsqvy/e8z1sWzVU4p8mo
LLhpNT3vMeE1nOE0pZ3kRcb4y40s86cy2gPiGKWTPqz83z9F3C58mc4laZvWvH9HhWQ1wqYXxmch
vGIkB1OTgVMfT15g67NuY7Q1Jr8rozbf6daUPtM7RMlBKdz0uSAd/eTGbUFe6DmVOA2tS9VezbTm
V7dO+BiNTjExNaWP6oBgNyEtPhrioU5y62cOLIDmFsU/ZlZ6q3nG63353XS59Zc+CdtBWl3X6EIN
9jKdJodMP8A0laojFjgJQap2x/UOnE1fBtEQq8/CVuCp27TsuTumOD3XUNrvS9edQb5kafNbr63o
H9R+2u+VC8PQ73kVfewpeBuB7vGUBNCvde97/OdF/K5Nm+jz1LTKbx5MfR60YuyrAOFV578J4sD3
LBt17dJ5hbmEujDK8rGwTRZ7SrPuF+wkq8KoLnGTUB+TPPWxe8+eKhC2/5e9L1uOHMey/JW0fJox
a0ZzX8Y66wEASV+1r/FCU0guEtxJgOvXz6EyMkvyyAmfqOrstrLOilJkSC53uhPAxcW9Z0mpY07u
U900/YGjwnKJmxOBLoA5NFJ4y2uHyoOdOAXJXCnJAPfMJ2jPdzfTNKh1WEEwGT91vF4yo9CMinZQ
co7IXGfpDcqHPKcq+lsaKUGs/yI81Dr8CT6VFuumCBMky63oAU/jwHV1g02yeEgTyq3G8QH8s5GS
W4pzJZUJqnFWmrnE0IS8yI0aAl1w1nQwK0WyiLdzD0MgSiepiQE46tYb9KhZR5Aj7wOsKO/cjk0X
LmHjhN64qVVtTISto6nIIX7nEJTGhhukQhBtxggOKfInzdi6lT1dGUWq0iE1QMwd1MncNLOnYc5q
iTtshD7UYLbiCCQphFXjguADDjCLc2yxVSybX0ZwvS9ZVuYWDFV61byOkqi4tJNG2BjCSoOXly21
lYWi/0Xl2WD+OGiUIL2CdE3jCxNeA4onSwDgOr6bIYJ605i6Nge2U1vNpoTdXAOkjgJeSDsglFLe
Z8lusW/B3DAHewwqrLY+mEdZlWHfpXWJYlbplqusbnvARngBzOdYiYccVXxBE6DjQjeKTQTcuoSe
eyEGa+d2LSjZud5oZypQTjaFS3q31xoBTa8CxochrCwRRUs46vENPJFjCaORZNBCy+4RMxswRW7a
LM2fE10Z4tDi7hgHsk9LHuYQr8I5CHmtEXJr8JCj1glCUxrz+jMuMKJsmSA9Af3U067hgJGhI90q
yARaZGIlkKvKlFHosev3cwG/0LDtekddweBVT4iFUcwwMBwcm9ErRosYXeRWBNxG+VC4XIVUQaqC
HFM65vwAi2q4nM2F1C9dPcvXRoeGP+FDU43EMMDA91Mn5mIVIRirTI87R4GiWuVcx1AAt4mHPWvf
YtE5G8epFRUa4WaeEz0t80POuxZCXVAJekTHu91W0G+NgLXSWpQxawd5+DTX00XkzUoPO5iyQAxv
I2skTpqCOp0qZtlQAU3qdT5GFqlwGgi7xlHpHMsdaEfiosfoYy9CLpcSHYZfIrDqusctgOIDfL/i
xaMSTeHuwuRjnBKgveJHYSlFR622BwAeLal0o3ZW/VKhxIYDnNVZKUlNFRk28mClZnlaIguOpqnR
SFzbFWfT5Ci7roC8J4oqVvJomNLez1Mz8BCB0hhZrejYzxItVYjjpTBJ7AqzQbxs0vHC6lLxWFRR
XlGjcviEWGplIEsNWh2xGTiNjFTDYPUMCyb3/Ljo5dOM9kMISenJ3QwJz1ZNi62DpQ6S1KfMyuzZ
59kQa+ukVJLPjtqbNauHXusoGlN8Vdlp58uRV4HgNbhXppE1Gi2nutjhXqY4h/FKVJTPSlxTHVp1
Z3MOuukXcxpRYO0yad/UrWUcEs8Gw9UW+aD6uXShCV/iw3Yk1bBdE9VtER5kZYvzrG2bg2yw0YUQ
EwRiyxDRhMMdwq44xEPnYldSUZctI3W614yxOPSzpiM7aNrJvMl6ZXiW7UuSB1pazC8wYnYfx3wu
kdHVqP6OkQQ6QweMwCVK79gNw7hZaH/CGPKy6Vz5LLu8v6+gaZ2TBpzdOz46/QvOJ0jvalurBzLp
AumdCZXA/HpJTy6TblKSsM8TSEB6cL/qCRD94GO0luwGChGMMaHzOINjo3q8v2lb3bmvXUs+ZC4X
3Rko/uUzmL+ZTV2hOS0pIqU9c0bBXy1Z6g+6YdYtjc0oekVgw9YsdBNlF7ioFjHB65RXnVlqt5la
ONd9M6kAwhQKFNnR+c8bNnKkYAyrMffWyKLs0c8qbVzbM6YTULTL7MlAE4DaSALGqBtL5xLuWVlO
xqROwJ6ESNalWuVGzAZFlo91lFmHDHw8JNFp790qlp4YYPFbxUFEnnJetlO5Twdt9HmvZZNfam2x
mBfw7qkoquZ5aiQoWUUU1fPNAEYapgQfk+tq8JC0O3GmOTAsBFGQ9BEEBfEZsgmE4LLKbnHDsn7T
QxnlLqkUnoPQUCn12dy0msJ6FQVK5iDe1wR1K2xIacYtJ6w1DXVL6CrEFstjqXMcVESRnquDPVW3
giNoUNEa5syyUQXUEZFAXkJIvK1p6TmTJAWm6lnZtuolKOk2nCXUAeENmVc5kRqV0IJoCTxSidul
3kQyD8J/BE04K17pHmzdYPc2tpygoVt3fibd+A6Gsd5LhR4TUHPOmMxEAvt2nTU2XHCkrSqfCziQ
zMik8+Rq0LGLEs5RiRpbM5qJngAlQ8YqriqiRBhOLMcyLjeW1MYEPhG9cVZAIFcPhd3x11GWHU7W
ehYxLx0LBxSvcTl7pIYmKVwi6o620NRUNgP8pzhEGdzkJnXy3kT8m5TxDg6+U7/y3FlOfoFTIOwQ
VbtBQxoeo9hmPF2xUMG0uzqwo5mXqwZ4/p3eSjmxzEhRLp5zLwsirlcCQnKG9bq4LCMVHUrXWldd
Nb4AaOnUm8I04pYIxYlQmtHjgmagGTwYRoWVlEkHG0nVdqM41+HZW6zitss92g4Wz5g2zuNdacju
KQIEMaZZ1yeC6oOsn7jH25gCoeg8l+kM29OuLGebuDnGj3LYWFvEVGR7L1U0xwCVKtynvOogtwcu
KepNRWHFO8iuN4qvSltLfUPUCYzdsDMbZAQsPGa5naoxU+a4x+2Z+aLPF2dzEfZ6AcaC7vQphy8J
pDxC28khRzHYHaqucVoZwxl0I8rhoheOfas4kI6h2iARtVWVO6teGp0gauSiagXtWAjWgR8yAS+K
Ohi14r5RV43IDf0xh1lId6YIUbsUMkXlPpniplp72ZScFcgTbNJlpVkSnEPlI2R35EWrwYKcjHNl
pdRTkIxSrGzQ1WZL7yJa4phRIWFBI5m4zZQia0/z7BqKS7lBur70YIopOjEQG0LLJXoQnhhCieF2
Q+7B6YK6cdInW700vGmLzAhOCk6tueu8qVWg0UpoqtI8ddrrXMu61zJDRGRDNjVXAzpEl0WXIedP
YxwPt2kkcsQOsApg0VVXMtkptdKOxJ3auoc/ZJFBFZuPWHFjMlQtgfqO+QQquEhYZlv1xTjCY2Sl
IA0IswwdRL/q1ejzlOFOsxapXUZd2aiXddcgaTQGtUr9vuuVdrk1TneJ+nPlMZl1UhB39hqDpKWB
GycNPa6RT6pVhxxmxERCjQdtcIDfLG2bcQSeTdK3skIGEtf3jqJKvs5A3Hl0VagMsHmO25kVXglD
7nyYoHOIDEqGskP1E8LBEcw15eSMhwJaBRvRWzi89jM8swi4YRDfUeumiBCu3KInoLbHewHO5oWb
1PalrrgI2VoTF6o/uU2kk95G9owyapo5KJTwxMO1uqymXuJ6qAjMg/rs9i3k1fR6lC9Nir7TCgyx
KKjG2YuYXYryuRNGq7J/M5K+qmEfNgTZciCuMh3JY6OMqkX/rbZxZG8KNOJRnneQssvBuHFqVJ5i
C6JqFEqysNeCnIKXEBShYxPjZuTXeM/eKf3Kb4tuEOwEJhTS/1DVAgnmY6XIhp907+o5ClIxmriI
HNgL7MoVAIlZp7Stvi1+obcIrjFKe6AofdP064A0GbS0ngJe9dibO9M7T4Ykf/nREhvqXWilu0BX
o5h63BfTeD9VxlSOQdube+hp2sgvBCrGP1zJcxwA6qB3bIOVjxLpxxuXTp3S15o6BCo4pUAAg/pU
qtMpqf1vex4wLIaxIjh06JdiCX28CnYRkcQQg4cjVJfuizQpLtrCyzdaZBlBU7nGD8uL4Ho6TH4g
44Rei+YeVUZn3hizZcVDMJhw+rMQmYq2x35tjHcKBFCIWzYmbSDkTKwZx5EivUxtnAvaH3VBtEAe
Mhb+nrF0rwDx+/jBW9kjR4l1CQGidFgNNXybSigd/PAg4ipQzAFWGZ9YOxZXyHQQa2JjkAGImuBV
t45AwgMHme/PyG/WGBQz0bQCFl9dUAzH4FVU+nJexT20xqOh36c5bGRQX7ZCHBBy+v1LfbPE4GwN
RCl6Q4s8J+r2H2+bHGUdz31eBI10BG2Tkl+IkQ8nlthS9P/YtAKjBmApKOGhxgyRhI9XwZs3C4Fx
weDk6Ov0SF7t9HmMelQQlUcwzoDvPgUq/+YmQttLdRe2HFhDKAkfrbe8g9+jVC0MVZlmVCtShTnA
w1Ho9P8wNQ9cA8wLJFdYAkjRjm6iPgtrjiw5BSbcagjH4SucIdF9YlZ8M1RvVwHVAwQNNLSPPZry
tCiHzmzQg6iV2ceJYCazVv2wrtdyFXwt5uqIvcc4prhwBkeT5YRWymgTC3W5gEt4PM5C+ar9/O/P
4/+JD9XFrxNA/O0/8P1zVU8t3Hnl0bd/2/NnOO5Vr/I/lqf9/msfn/S38/7Qyq49/LR/qsVPQVe+
PElelcfP+fASuNLXd8Ke5NOHb3z49Mrpsju009UBrCD5djm85+U3/38f/Onw9io3U3345edn8B/l
8mox3tbPXx9av/zy88IN/ff3L//1sbOnAk9jVcFL/vx0/IzDk5C//KzY2icU5xeUHMiCiDkLrGA4
/PYQVKYgmreody36XYh3ZYWj+i8/a9YntIUhzgFMDiBw0Ib8+SdRdV8fWgAg4JKjZbjoUno///be
PgzX34fvp7IrLipeSvHLz2+95vfLGkQvqEijQIGWGIiGx6qk2MzSRHKtYbpcmg2pC7Z2buoKiRSQ
imnRGWhAOzXkUYkJhUOPQGtHMEuLbNZkhVOTQaruISvTjdlPSoPKeH2hlaMedsK24V6H8jQK0QoM
CCDJM9bEGh3UVHQPxVisZDQabGVqaAJUzq51h26Xuv10X8O/XfcTsy/u7E7Tb8um6EK4qc0br+Hj
NhrrqiFt3aLF3cCZGAyl+azWZNMFbyP51+x+P7sRdE/P7vKnq0Pdfcn584d5juf+Ns/dTwDcY6Iu
ykUgxy480q/z3NE/YQGAr4vO+iKEvCyB3+a592lhgwJzBtEM4EiWxO23ee58AvBNX2As5gJqBZXl
B+Y5Vs3R/gUNB6wnSBIgywHQ/higVSu5nk5GPvjox7rONkXNeQoqCVGuIMvy9EZHj27wIYODCvIc
ibQPBDA7DelEk2+FplY6M5QsrjbCyif8oqf2Yaeh7k15l/CnudPR/JrzynhBWw0mZBmQFgWpa7O7
LVNsBdQZAI8huoyVFGUg3pZr9IQrm+VYELe81Cr0MqDahPOrNOREeOmaGQT90gZGDM6EGiqImG62
L/NCxKTtBw9LqnOilAKqMcWhqFJHAdIiM84yXVp3mp3KmsK9EbL0WjFCbbidhVP7UeX0B6+zHNRg
lXK8aXGSLlYZfAxRUDVtsz9rkgJSk1Ev6oYqXgJVJs+LXhZtvI6AlaebrEfh4Bpo5tzel5qoPZrh
oLcfvN7rNjBQ1Scy1cJFTagdiwJbwayDKjQg0kCGDEINVEOBqQ2k5vLiDNFYDkxAYPe6SFFlXmlq
3i0Vnx6wYrRPL3oLEu5sgAXxkzZC65A4Np5NgT4ehQ+tR+hXGXak6HRQeTmwapRd8jmRpXqOwo9a
Ez67FRoNSG37MxwlzSEUfGjvRWH1aLV6YK30vsJBiFg1dZ3doBqVmbTnXrEzeNKPBO3tYh85vfo0
OG56DrMO5wv00E1BIhzyEC7h1j0SLQbgCxSyKT3PTU/e1Y2XudSoXZWTcgT/lCWRYnyZnTGeiBjT
+TYGCmBAbysa0Y+2gT4LGtAM0JpQZoXTqRJAxLQ11K9h6ttYzmXqoIxHYE/aW+GsVI2xMc0k0VEY
GKKeVmC5wpXL0sQVxCacJoCuYrSvrV7qDFVR57BAW/IzVGv1K9nDrH6Xmr1ur+rO0DM2m7MLy+0x
ygrmFmMOhfcIfNhtBf2gYV0qqDTTXp/0AVWcSEgm5FjHNJcxJHRSDbqlVOsbzwwglJoorCusPGN1
ZuRRqDSuuTftIpU0lgLwnhaOgEY4auirBhmfgARNKtFdCS1xUCuInOFZK4axJ7YCaQ2C3kfS70qJ
JiYQ7lAGTVBNGKmHZkpNHL11Lapk/bzuTCEgIWQPKtSEbKPXmNRKCDugwdN4zG2z6hqqaBEaa6US
exQCjxoIsjnQjo+dpUQu2r6Q7cfulCn3UkBYmghrVO5a3g8D44Vj3bnDoN57wBlEBOf60sGIL94v
KMq3vsbR2jXcsXn2qgbKfmaqYsMrUz6h39T2X5wy6y+UcRyhzN5PBvre4EW8ot4LPf0pA9ALQk9L
+0kWhykCxjcc7Xka6cyzSCO950I/j8NQB0G0LWiej1ZGsyQWzxKIKkmHfHZ3dQycDqnSBsvGSfh4
k3SZdWYC+YE6fOk1GgPqrQgcqPqgVh1PDrp/VR2vixyflmlSgjDcQXixYFWdKQ1Drl1XTLdaD5BW
TaIeUiBQw6zJbOH3A+YmOpwevMQmHwVzZ48GnlZTxbHQd/RGdDBo2fNxBIyrGIytHluQPilU9bnQ
o+6pbE30UqwBvoogW+emSSZ77rRwBEHy1kzTEpVJ+NxcW5iENSjLCUeXLra6e9VGPZ3EEuI6QLVN
I6SqIJtQM95j6pLBTIBbcc0BNVKOIdCA0o7jL3GUmHtVZtZA1E43FMTOzCtoPNpqQ9xKgWSg2cM8
LHA7I0tPYP2+3XUMoJ2hwQGLdyhfHcum2CD9zbMloRw615of6ZFHUOc/ZaTxRiZ5n8VB9mWhl+Lo
4gBSZh9LfuitmnRibIGgghaWRAezVWyqSiyGrpvTfZKqLeANafR5yBJrq80ABDAT7Mpf86UPh4H3
2eTxec3GpwS1BlxNwHZRHzk6RCXCaIbGNhrfrgptg0p//2jVqbhteGkisfg9DfmayL6/1AJJ//iJ
oXYLwDWoRaBmAb3+8ThalpGniZzXYCN0vKC9OVrCz7QBo+zJ2tV2bZMD3pgUOlCiqEKpHRVpxb+K
N/+VIb7LEBd1/9+HZjlefTj/hO2hfHr5cPxZnvBbWqh9gqwIrK6BcESGB/j472khTkbowaBAgmzM
AdxyIYz+lhbqn6D+ZUIFYhlk5H84Gf2WFmqfgGuGn+vi/oPdCjC4H0gLjycsil5gO6DSttS/wNNa
Hn/HxZngiVXWTpMyI1VSKszG9hWtFytrlA57d1f+YMJ+IzWwXAtvV/9VoAqf+OO1NIDEtBE6+6yx
PGWfo4pOosi0mSemz3q2dGOyPPEXWh68vOuLHNVf+HqioetO2A6BtkopvD3DoZvROUC7YgHRCpRw
lS4ciioo+irFntt6aLuinV66mSDwt4I1TI5WrJ3U2Dm8akb+KI3L73+049IQPhmKGShVgjSz2CQe
0UccuI96WYTLz4qWBxInAKqNovKxezTEANWJ5J1nkxl5wYmAcxxef70yqpbLFMN5eHn83fgheQfJ
AuodkGMuYx/6JWgdqOZ0omrzJnX3PtjgMuDBQpod5xH8aznbvL8Meq4a7zyPs8FK+5a1llr7WZd0
TPVATMIWb7RMT90ohztOHD0DBx8/TlASbYZ0cqiWKfY18H4bB3t9CJwjetIWDgqvyeDyS4AoZUk0
4PQ67GNVDDhG16Xb0dXSz2k7Ogx0PzRuAAY0tgaAcetusMb7twH8K4q9i2ILA/n/HcVo9VyJn/7X
9gCsTBn/75/WIn8qX8T7w+7yAr9GNc/+hAwDWw+qa9h535118QisW7EdoQxrQq4ba/xrSFM0hDvs
iTjOgpCh48z7e0hTNP0T6ql4ApjZMMdAj+FHYtobW+vvs3VxmkNURcJhI7baqCoty/XdopiRQeWj
Z0DcDkV8q9+m8Yq3W1c/L4q1bJldwDTsOi9Bt0U+Z6qrUa4wt+y5R6JokCbZlDNrcsByyZAwOPz0
80odcMbawJjaBOfFxCmZipo14hpiXFA9UaJVC9E5h1rNrtBToAhYYgdOusEZ1xh2kb0eEh+AdSuH
uV9YjNt6XgMmE0FqcbopQGkT+2Tr3Imb4mV8sl7HJ1hNgexWXPL0cTLXRXQCK/1mwfm9O3QUsEAM
i1tkhYCiKb74PB2c++pz81m3qXWvHoBqcr5oNXO+VJ+rz92hTEiWkfnLKElyjbwxCrrpMHFWIdcE
oKODxfNqSLdd+mxnBpkb2DDthUGnNJiqNdQetXhldY+58jplGimApx3Ti+GUuMSbTtF3PtJxD8fJ
a2FEYMKHg/NQt5duvlLdraXc1vqFaZOz+VW5dB+6XXEz32WPhq/kJHvEsa1Boj4TVNNVaP/kpL4a
IjJF0B8A0ZYYeOK7RfUHm+DJt3kUSf+b3uapCXJsefYvMEFORQUXRe3/2VEBpcZ3J4q3sOlBFgDc
L5TC4dCFnPP9DSo0QE/sAj56vGxc0udaTlPDohkq3dkkT4mtnbraUZD+J692pM7064dDwoz9xUYz
HlYEHz9cC6hXbPbcDAFWDKEo75s0ZSB3U496PkI8nfHHopzFQcxiZp1IfkHW+4O7++4NHAttFXk2
11GRmKEZDr7qNznSQWoCzJSTLifWw0TlTs2hdk77G/dpfIkaot+CUgY0B/5WJAHiNdvU155Kmpgu
kEeAtb/wDaBvBvTY8dPb4hBfSo0WNo0rmt0qZ4ZDwG+4VQfoExD8nR36Va5+/cYEtQtFm4K8wZEI
+MEOAH9w4PUzIHElAUfevol38jUpmHKr7NOrAf4qFTE28UX8OD/VI+tMWp4NrL8CWAO53w7d5F17
Z+e0zskO8ET7QbsTL32YnU/3wzZmxVVD7JzwKwiLmmBNWOTGCMaKQKRpzmkF2j14NEkwP6ZrLWFK
QvgrUOfxa/1cPoNiACNEAFiBnQda4+xFPTOw7fY+9PIzgULjbW4DE0RzmIQotLXYaJLOJeVnfcuZ
gHoZsCU4CF/LMEK9JKfJVoXEN/1+eD89zEfx/a9h/lcc5lPR5FiE6T87miyR+CjXWSo+yJUXh0gE
7Y/BrOlHzU3ASQ9BSj8MunkxjSCpAfwwr7zW0KlioHPy/Zl96pJHm8N/xiWPbFy+xmwwhN80rUH4
P9oiMkvPGs8ozRD2RxRgZnpzP/vJGT0FVTl5oaPN4R++kP5Hm569qE9BYAPHnaXh/X6LBb4VrGDR
mGEPIRJquHBZKp20orqZrnSUiwNRj/HK8VBENsoI/NOZg+Bswx4delggU2goTOvlVKxRQ683CST8
qMlz8KnmpAnsCZG3PWvqvqYw1cYGF2Uli7KbUTfzQM3kKTeDo7LArwP0/uMcDRDstWzeovsWegYt
aIL6Mmr2ODXNpEG51aUgAcQlywEYbkhPVIWoD2ipj80FNg4AGwE4dcZ9+QQBGIdVQKye2HT/cJm+
f39H4xoXueqlBd7fhMx+rYDavY5y+DrQ9Lo9dx/slbvSHwAMf3XPhy/9fgzbPT+hLHJqyI/rtP/i
Q34MrfmvHvJlxh1Hxncjfuw7VyVFqerg54fNE0ixMcitTwIkx/0pK4NTU+uYbPxnTK1Tn/Wo9vcP
f9YjX7hflzk8JiELAMML/O8oaok+ydMZujXhw4NKz89jIsnj4+319YmqxNvgHA/e++schZPYLe3e
W64zbeIruU5oQ9RNFMYruf5Sr9u1ibTdpkiQ14KMJFRCg0LNiSC329VnJXl62jBfCf2NjR+CeHRW
k3uT2KQkZ+gREu9kUn+kN/ztjTmOLy0YZ4CFmiEwotkV4l8U0+7SC5ILsMUBfK6oum6B4eS0vKw3
zXmrUtWkTkOiW2f9/f351Ht565C9K3rFf+J7OTVhjkVY/9EJ84f79rsJo6G38n47tWBT4FkFJkwf
wLEEQPjPa2wyVWiCGp/743Aiuz95j49KCEPaCFVtMd6Sjc/FyLzz/Kbh1AIyJmEJZ9jvagN5GElX
BozBDXDMUDykDWsiAhWm7pTOzakV8zYQ7wf9v3vFnByxox7QPztibzPgOyHlG40euwPdhWOGgL1V
hSqOxRTOaibTXg2agLszM+WfniVH4fJPnyUnb8JRXAXD65++CX9UQIT5Oghki5oMGoxHodFIM20e
RG2GjH2uyOc6GML9Z1jNsocgZeQQ+0QwwdzzR3oJdX2yur4+gwgHmdhqO9GHFVvdpmT1/RAJCPAf
ZAfv3tSxeWHeSVfAX9gM1dAhLcNGQ+1LsJyC5AZ834n0LOnxndhUW7HBQn6w922gXgL5+4zfBLxj
NWHpy8Agd0rw0qyMR/DsqbeKaLOCOIbv3kY4nFxG/uUdOmEXtj9tUC9ZrWH6SF1mr1FIo+PKZTwE
r57iy5ckvIhJGozbJDjMtPdnKljtH9qtaRDz5gKlKcVH7nyo9hEzLyQ5KDRcZ6Hj97iBNqH+oyQZ
Xh48pReXHXLsdj5tyUawKEi+YKv+AmRcwPGqkNUJOX2+sPak2F3AJde3/LWHHcqhNd4HcHjEFwEI
tuueOvixid8QgUd5GO3Ke45L2sy6cs6WcpkWquv79FVuuuC+p+MGn+c5o8822z0O7P7MJfcob9H7
i6uChiYuV5JqPbASm3F4j4d2ghNrs/Fdgl83NqA5zBTmVuuSbM6uLy/B0CUysIjtb4W//HkYaEa2
L2ChkjYAFZFBCo1tO/pypyP0g0aJzT2lLxaeV+BZLSt30BMJHrYd2edrsLEYNgg20If9Nl23rPFR
HTpPdttyt7xYzdogWcMZ7aF5nVoCkaiBTpt0l667Fv9E54cA1UeVYLwAqpemu2kDIWRcdnmHEY3w
dQfuMf5k5OXs0Qqjc5c8rV47cnenXnKWgo9FSLMDSxj3uPYFUx/8x2wtfZv0frV+FKxjA5s3Q+Ds
cZsVOpJ1TEKACMmqpKsBn+/ESlhSw2/C4t9X57EybY0Wug3cohlaRPg5Pik+wD5YVyEn5/uRzUG5
G3x24YRgim0exdqH2S0bginwKTuR9Z2KFObRJv5fEilO3Z+jjb6VTSPH9u3+LJMq2jvng78H+JA0
9LPGZuaRgm6eph31jRBrAHztIL7YbTbXlyduz+mgdZTm/xW0/gpa/zOD1lHu+GcuylPx4agA+2fG
T6C0/iCYo60FSBiU04EIPMo3FVNGM/yMl9YWoDkMCh7YH4XfB33Q+Z0/BzP+W9yNwRig90SXx6ZN
g10SMGb8e+lILY9NdA6qp3KtBVrgbmamU+BHA7BQKNj8PvdTpvj9yrnqV+BLU5shoWHQjGIcGbV1
iY4P9JGdNijvOjZSm+w65ve+ten9p5gBgewvO6kdpuvBV64n7KI904IBPwWwlqFPgzM7MgbAjhmi
6VlKEnL7ZNCnGj9fjvhIGsJDQd2LCrvjVRZeXJlMIjHqyVVFd3pHsp131jwb4Ux32GlLsrvY3T/a
KAokZJUjfbiDLA2Z33ZtbNMv2zsLuQLqGQ5BBjhRi1x25GW5H6/LG7p+xfaNxwc8viQVLy8v6IZu
aOpnAbDhYYHkFajdoAtqf7ktCQPIk00B9HpYHS5JgUsdloff37cxnifG+iiVh7APbO/bCpV/jF6H
uwdNanwtI29gK19GctuzpcO5DKO5Gfx6Xa7dsF6PbPKNQEXrUUcRpUYWzn1rlQexnwQpvitRXy98
sOIx4GCbBwmGf/lZEyaBgmJGGnBf0ByP47cDkD78eQUXcDw6rrI9zry1x9RzKHj0PmhUSEGzoNlN
D2DK4//mOaSz/CEQ69mfGDL9yNeJHoy+RWNk05CRWT4M/mh4V9yHdE9g42vykb0xBxl343e02Da+
cW6HWgC9KDzSB9B6oXgmCsctJhj45oGk+qqmFAIHWz9ZkeZGXc9nxmW1a9b6ToY08WNWUhSAyYy3
o23KFScE6bnfhGVQ+MGwlmfyDMKkrNzglfaXDIIdNNkUeFa1dTGFl9RTMgCvkUgiMaT8DjpoLPcr
BiG7oEc3WRJOTcxj6Uvcii3qTkhA9bDyXd/Gl4MPhKR9WTwoDKycnbfjwcqjQPzfTOddQPg6XtOE
wP7x1PQ5GSqOTmV/hYp/2VABmvD3Q8XxYTfqTCXjLkIFiFwIFKAKhT0C/hhEl+PXjSHCWtIRI5ZH
rIcoXOKDxqALgRUYhSqdgJIoWRoUoUKfexxYMWn9NTdo9SBwHOjY7BeMYz4DZk8hChhuWLmX+2Ft
P4yYzyaBbR2dN9M5YAcMqyL2ywAcseV8gdU7UTT/8ZLmuUrO9IfkStJ8462hchFi8QVGCPTVOjmr
1mjqU/dt5SDa+d8PqfDWO3Gfjjr2bZ+6ZTK0ZmigJLCs6I7iJL8f6LI9dr71PAc9q7EtzoH1kK9n
RCVgipnBlji5/LGpRmzahTkrcPcENf2ciTANEty3GP+OESljP2IRG/Hf2K/CeMP9PBBhE2pfltib
IbKWiK8pq8LkenleAXTK8rv8kmPzBaSONXs8D7FX+7K8grZKgwbPTxjGxocgIlNww/ttES6/9etv
isPyGxX+JMHyd7zJA77RVk2I/+KK3IfmWVjgff9f9r5rOW5ky/ZXOs47FMiEj7hnIibhypPFoinx
BUFX8N7j62dlqfuKQuuwru7pme6OUVCirQISabbfa4VYl8RB7yo+xxhZbKd24WBMeMYMWiBxWoyA
S31ApOI5Uhf/t6nLn4dHLvwVSp8XOR+Pw79inHiSHK/idz7/v+J6gr8PwnbXLVKIXC52NRgQGgIK
oXkdL4ETZm0mk9sPALXcK6t6mdxEN/IxX0J8Q7c2u/qWrHprcHQXAZuzkTPAs+fGjIIPYrVuhlWQ
zcCMoeVaGxoD8lu1Ezc/y+jcanaATII059qFYr38Bd+PA9ZAxCnx7MJsTEDGWB6LbhSTIKEQW4Et
XIdO7KA63baifQDjRLAEqHeuukoohMrx7HGRuD5UGlBFrBR/axxEEr4YWDhfDlfVgcvjFMCAhhKI
7OxmtIi50Z3ipMCw8Mxg68FoGJlyjdzuyrcO4JcQ3ARRnszVbyI3tKDmPeg1z4RRMuJs2RVmTsFM
IiVjIAqUm8JWcxXTcEGes6k3mnvYllCVFdTYtocOpRh4ZcbWkThg+cAGRxeUXWDb8/Pl2SGKn2JH
MoFJa60Xa2PZs3v+hDomBkPG8K1Fu0A+FyoXsGE498BFtFsrR2irsLW9gREYrmEzqL6OMQ1Rg8m8
W3jQ87DLFgiFL+ultKo3xKVH+UV9qa3xxcfOrK14o2+6xRJ+dW4C8Zuh/MmE+ZWyNUI51nZyjg7a
FLdYWlievosqtWthNbiJbZ4yyIfTKTH3r0inm4e73VPE7u569gqrz8OCme0iulN31ppbe4RN7IaH
WGp2y+9S4psc9zJgHgKeFDd8fb03FpWFMIjFt1lp9wvj2scK65ipEvb0iK3Fl1SxdLy8chBvcvtF
vs6xMFwW8tnysDRoIsNqomieYXdYGxReIbzXO9IqWKywktwczzH9vck3E7Ll2EKeCbglfB/hDQmE
KyBoYWeampsvNZdg4qSVehQQGspcPJa5oxZgdTExGzNY8PAesw3Xluz0yr865XYMI8LD3s/wgbo2
PAIX1MAowkLyoap2gMsIF0IW6Ji8IFJnIR250MOiG2rkSc7RutKmZ5+EH1huofJDgQzK2T8Zjtz3
4Ac630H5OEBDsxVnsqpbxUHLnkk2BAK23flrDT83S3DMollwIZv87KrmlpupyqZwnglDn7GDjpGr
s6UKqcblGCxWJ3PiVeuWkHewXvfjXesCV8pqt7ULhF78jktDSOJ17kJOQzJHkMA5dBWXdbB8EduM
eZUgPuBmGIUpXw17eqCHcNN+JjtlG2/8pbIDEqA7MAHvMmweIkVk9dqAb8BlIZfDhGFsXMpCM8Qu
UDMh+QSoVH5twIyZ4DZmQKS1Zdiw2DYL39FxyPgq8QAjbOs1sQczuO8dvArh3A7vAS6YqS6HNSSz
mxx8m4+xWSBgayFw19iwYLM7oI/BxkZc+qF/qNzWKmF3hpBvMa6PXWBHrg7xEuEQj1DaE3bTU2Wa
MKuBrI7CG76CgVs/J3BqCovu4cfh/HMXCD2ZS0RDsQsRLuXWLb52Dl/pCqFWrjq5aObRdf4dwoxQ
+QCnxcbnBkmHjQibwQ2vRsQ4BVwxcxOcGx3iER92BKFdYgNzpdxiMgLsaoL4eAuzWoSENdwe7lZx
2qEW0tE2PEirncWYD9sdf7IAwIfPcDccbom3CLEOmDX+9sGe4CsY8Dkkxo8wP64GBLYBNxVt33aC
OU9M6Tp9gJhbgkEF7gzWCjshhWjjDi8cT1SM8gRGg+tzd6ddisyEBMdx0s6q6DwzCwGX1D73a2EZ
4DCfP5xk1bmNaSyznYhiyey+WylbLBcPurPgSdhDkdveQUVyAFtp51n6Ev/PW1FHueoXhQqepAeg
smJYhqnsdEvCf65c4ztvKdxAMa/Tu24xrLli5huOX0GAa+KdjQoYJU5mhQvuDE44RM/wvGuQrYEw
l0EP4YOvRgShTZ0NmNjsF76RQxgFwKWHCwijA1OQbqZte1W4i9DJTDN5axGo1rG6LRIhJdbPsEJs
5cYNWFYy8xX7GBPEZ1u+CVy+q7mHXD7w2YZWhLODvX7L1ZBwy1/Lf6ub9YJ/rywjl95wzcm9wcCF
GwVvEK82se0uGIQXfWx5Fvz96WP/9LG/4smQS+7ELFyPJr1mAh2YDIM5cLhwr2HkPXExSbeXijIv
Oy98NO8KAH46Lz+dl5/Oy0/n5afz8h7O7V/DKnwp6XuXTDlnq98JVCKkqW9w8Y1SA8Skl64Gm/hC
EyCPss6z7+/vMUvY/H/d47ITNksV/HTCfjphP50w2F0/nbA/3wm7aEXPElX/lhWtXZDH8xYNUQSQ
I6iDeHJcPuc9iiVPnGcb6YonVnnlGPKPDMEKZHeVcw4RoCTwUJFat2SbIo+hINY0IQ7D49tfokao
09Otlzcel41NcPww8fVhWiG8jX5JW3EBoYz8CWrnUPSYWz7K33hAhsc8vsRZ19w/vlT3dfFJZ7mO
v++TXkx/nTPp7xT5/9L0F3iUv2eMqJICoFVRBDnOzF8FVQAltGv45ke0DvE6HnO7v3+9H81nBFVz
FD/c4xeFhWj6GmWCPT5LPLTO432IQy0n6/lmYlclXlqbCKrfCuwKpQSr7Cq7ql39unmg19JO2g57
+bawCwS0S1SOaEhX1Qgtsevr65cEqcJrRDUTdo1Q1LSaVuISNamryS0tBaH+1skRHQ0cYuZLAKkj
sM5LQoCCh3AYw7s7Nq0+J0zbn06HgB2QBsBYBes1tPYn5AAkPEOMxF6KOo97XrYpOOv7NQLfm5Z5
5utrZKL2A5k/RP/vK+seqQ3EBRX+wCjhRFVIy7/yv/Cn399jLs5zhCs3Dj7hFbyoYP/6cWby+1H0
dysz8+2TMAaCYtzKqFXmH2ukfMxHIJxZOTtqzLlFI85Dx3x2M7Dbcy+7i+JlZm8Y6l82qKC5Q4+M
7TPPCpHy4Gm7DskVJ0PyKrJBLsSfJULM9f4VpTbjedZOqH2J7NMl+KBzOenvDN53TzIrlxqkUVAG
inyA+lgcvTeUWbv9SjuET+pe3NP9cF3bgP4fAguwu2h9FA02EFMA7O5WP3B2eBCZRLybZnjOX1Qk
+SwBtdiAq/LQ4WWicZDuVbvrWff54xWQeKTvo3HPDHWjrbWu8HA2xh0Jkad94ynQ1HwhyBlZPgu3
oW/epU7qJLZgxYf4EGzBTYbMXYiMEI9p8/rgj8d0brD7aEwzs76pQBgUFzy3ggyVbCIThVSI5DQb
HXVcPJ+HghhWL861Jib46cBXn6MSiDz0zgq1S+iYQmYTWcD6nJSRsOcjDBU1McgR9UhhJlvkjGA1
Za7yGS2q7OPhAwvowpzyv7+Ty0BRBVeUgPHzbIGO8fIkLfIGW17yMyJly7MDPD+UoXCpt/0bXr7U
IRPn3SP3g3q05opXo9V3Cb7y9DZPMoPRasHT6byciae/eZE93+/Ab0b23a0K2wd65N6/rYx1KVul
xDIEnsdFhPLrGhnM2go3A6J0T+rVZC94yY9uFlD3SPxiFXUkTmvk/TrnnE5DEJqPOFkO57Ikw4pR
vyZf8XoFML6tRJgIGRLFp8Lt16+vnn063W3eUvfmOotBbcJw/iCjQgufApzBw8mwalSo8eg4j3lz
vc8/94h8I2+NREG74D/zLBCPlSO9iOB6dc4nI2X7b24vOoMVBD9UCKpSbPmUiecaBPTrLvj09nfS
AjQvyJ6FDAyCECUQvKsVJMahMMFwZN6J7C617u4OuZU65yeETNy/vmboveMy8sJG+m6c9atMOTdo
vttH4pCFndRioOVNciWrsLpQaeZ2bs6rwNwKizRt6MOFm17SlucOsXd3/akt/6e05fc9hnf7YZa1
+UP2wyVhTGfG0593Wi6J3XNl4LuN+1Ps/rXE7sxC+otp9UuG0hko4t3u+p8wlC4ZnWc40ndj+qsY
nZfM/jk9z1/X7Ne+B3kFGhZwHgCgGI0JM+mo5KUP0BGYevr+sUPlzlU+LJZX2aHekgWKvK03VFLY
CXuLtz4sOdQeWO0dyujNcAXzYpGuUNvDUOwD9+5lMBW3Ri0ZMKtc1Zm2gHu1IoZCvW4bn+sqMpN3
GQR3BizvMDaDPbiTMxbtq5LtE3h6aNa8YMpefLyZf/Y3ezz1uwYWmFkIyJvQyjuHANTTOg0bbmCJ
o5ndtiiRkR8068hNc14LO1gwxs3qFu4HHJB4Ea/Vc61oabZbXgcaObxNBPRzKmtG1mootELdHm8e
sKIrFFk56daAy89LjlpkyHnBJUp5TAlr6puD66ODAFwAveoqoC9u7Y8NuYsPN7MW/lYPN6O0+TWH
9W7lZuduBGFnRuUOeB0agh3r/T3iGvdH+NGovRMRBXHdaxkRl848Ryev3et9gXYZYsIfueBOfA/v
iLP7/LaHZkek9IBklCgYyZWzXB0+XsOLjznTmf+Nj6nwGf2dU/7uOWeBAgUE62pbIVRT2ryWNN5N
CNI4IaTXMw++PC93lD193rjg6oZ0W+4QsgE6Df5y9YxiR7wsNxFD42GF0X6U3HopO+k13agLda0v
0oPfsHzx8ezxEX004lkYYfIMLdcHjBjYts4aAb2PL3+GvP7o+jM3v4lzOacapAfwuMGaGo9mfP/M
m8nIBsSO+JqhAlNZ8ApNXomeWGThkDUvG+cefOAE1k2dmtKpQlc+Ihb9RjJBc4LohWQmN5MNAGnU
MnegFbj5eOAX5mVOg9aCFEEIJsxLuv+M1rH9JQf7+1rj61bhUPHv4x9FOQSNVOIG6wZdxCCSs4CW
ZeaI7SGEKrBbvjMm+N7PiKs6S+aikw1s9UxxnidE997w7+0aWDd3FftcwKatGEaJhjYeIQzgha8q
dgNdiAanA+J4J5GJKMs7XVhdiUcBPlhdY1bgKxSTEIFxARKGx1QRjzTYsUQAmEeLH7f8N50FgirI
d94EtfnMF09wK2Z9vFiXzp0xE+N//XNncEnyzir90XN3afvOBO4fv31nQvfvuX1n4vq/a/te0I7G
TAb/kHa8JIDPkax3G+0vI4C/C5gHygsigyES/K/iLAKZxQKpFbWX3ecA7Um1mwO4B8HGB8g68wAT
5Q7yzkIvBU9SXehcAO3adwXb15vPpHMyNeDqkwb016ZmuQOtAppANDR8bM/IXlepLS3AaHou5zfQ
TAW+cV7neVDQCPW8rg5+BTpsFkRQ5Ci8Rk8Xl/DA1JAWneV9Rkm6s9uJeA5qnSI8RefqaxHp34il
6MrJLck8iPh2XA4ubzWKELAPHXERAT/ERxcJkjQ80BrZdBHD/0mdyE5RYo0/ovuDwoCmlmhR64nb
0SX+8LGwBe7mhcmZSf0RnG3V6GFlLA2d1COaabjEX4PDGkoAGI74QYTo3z6K524a3luDbmP8RmPH
37JYvAt7QG+55HAdkTPeG/AI3ia8ljfcfOnE4f2I/GqPJcPfvnwE1/w1wA+GU3iLFjAU8fMy/wLJ
DKQMbYrkoM7QbWgOaO/iWXZAbvGfUe6PjiS0hWvoGOjODRY93oXeqYwZ7pfqfbIiUFAD8Gg+nrJ/
oZ++bqeZfkp9koK1EdtJhJdUsmefLUvz5taHqQfTsGaZ5fBf8D2S2tny8fFhtB4kE8h1BYyep6dX
INhAh0fsdX9ahdj1hRlgM6TWpbW9uPFneul/08b/LmzUe4k0U6pl5WVdkWIVz+Y8j1TwD75o3HyL
nNvlLXqI0EuEBvKz0Q/CQXb7/FzCMNuf7u8BPfD2pgP7KYY/7C25hYd+2s3qdDqhl/CwME8C0rF8
cVeU8fNsHtCiF6JFp0AfXuaiwY3na6PVIbBHdkHmXXy6mUb/ez3dZaE10/U/hdZFoTUzS/40oXXR
Upj5mH+opfBdQ9sgIgGhDQH5+GySPE8Nk3GALoSWqnHcfbjw0FY5RMLqSXVElqwuyOjvQs7q7245
e9yQCo0aUdwy0MjrIOpApdArELA0z3KA9tOOdG4akcqKY3COZhMwUmUCqFE5ZuA0P/Y9gPbLFNSC
glhcpx19LgJwWmZj5SoaqLKMvhMvjfi7BsPXEcszUy6N4ljxaghOIJF06MNFSU5gFkuJjVvEBxs0
9i4KwIDcPfGihNXOBz7/BQ08Ix37NRb2bggzgy6tNHlUZQwBjjUX0Te+zRvlOJxdwjgsDO8b9FEn
tId1dTglqIX42Aag3Cr6na/8bgQzqykd2joOSoxgy73j1/2WAyJeOcD0aziqzd0qYvsLt7w073Oz
44+f9zOS+UdPPbMn6qJtekHAUxOnhCWHurDSROwLoY4SZQWlO+G8cGAEIPl0rLd26OPjpmHK9hmq
CUILBRLjAkvCrV8FYX9EOVCkdLr/eKa+L+veLc5MtQ96Jwg0wzDvoa2fuYUJqwxmJ0Ia3KQ9Wm5n
Ao+oYNccZPFFBrAQh210dxX3Q3hj92Jxyy0BPvSex2NMNKLf358Op49HenEj8zV/58/98Rv54pLO
NOmftKSXxCRnLXs/UX++mLx0WmdyPfVjqQc1PC+52V5vFh/vmwsXn9c2/9jFz0QTH5zyc33Eu00Z
DZIiej1UEk5LjQNMAFMCYBIz3kYPDdvwLvjQTHY5SqpaQI4BXwNwXwXbAZyBVzy98ozDZ/vjJ750
pueVv3/emSYXjIg5iPwfYURc0EbnyXu3Yn+ANrq4SWYyNp1CVSsqvklEE1BiPgp5YS1BA9Qmh77l
OkFgj4MFn99VUEQ3IgASO94OtYguahkP6M03L1gmF8c0l6Z/hTHN5OsfeZh+iBjzP9u6qZ6S8Cn7
hbXV21P7S3765dA8NWHdhC/1/+EXe8mLsQr9oPmPb3+sv/zsv+WcN/ebH+ysCZtx375V481b3SZ4
6xeeZf7K/9c//spveTsWb//8x0veZg2/mh/m2XvmSgPL+6+pL9326fUNLMnF2/w9Xzl8RZFQkIYZ
mggGWw6w3b/VzT//IZw5fFVqaJLIqVFFHs//jcNX/QSKHlkSZR3lD/xt/5fwkiifdAm0pYZM0bhA
QAv2Q3yX3xiYigL/QwaxMDC2gbStgJbzW4WnFrJqjFIHgIuUPHgVhWklN0CdGeqBBaiofjc311+E
+/sGyVna9cvtFEIMEMJqhqbMGwYqOfPyNKYAPQJ5L9NQ+dHYoMTtH/10bFcA/S57FuoRGZjia8Fr
3o5FtigqiSzFeGpEppIQzFuh1tLPFU2SRZh5wk2XlyOEARnlPc1AUm5lkpIAdBCP7CqjVLkaGNSd
xCt1ysIyXE2jn62ShNLbQEmLwhwaaBqjow0bUnE5jtNQm6riNUA1UbTS8dUx8IH2PhZgB/a6eN8H
gY4ifqOLLtjeZ5/mq0r8Mj2gz8Mm0SkoeaWZuS943kCyiU+PkZSPWZUWd2oPamhbFUTJpCX4lpk6
dBoyfpnwiO9k3wE/jweop6wxahZHgQi2zQhToA0iGHJiNcrAkZz7d1GRojY4DsPabJIQmdEpmwA9
ppRxycKoa+FPTR2xSa6S17rroshpQTu86stoXCZlpJSsydTFIDYKgrVqhNhzWBeLfpSETd6lrTNp
E66k9TRBxjEl/l7yg/gYZcDy9kKxuuAYEW7XzGZKA9wx2JDQYQKW+Jm8m6YqKVA/DjjsYQLfIAgH
maL78AoFX9cBRkKiYqOUteCSHjUkpFXAmOfbTZAimBoSus7IMByaXlRcYcTm6eoWsdFYvBfi1HfT
ekguGBaE+4qzARugWMYJo+CVIHNM+8TX+iKmCUrTMy9iGLS36AbjGFbewDRZqZlCupBJgxhYWTg1
TjoZipvEVbf9+Ahy3+l34wBruCQZGnbaPPvaJMoUxorfWFPTSLYieJKZkfoSX/eMNuC8k3F9FUuA
M4wSDj4d70yFKCpLPYmjxop9H7isSjVY+lARK/FlJO0baVgYkqLauBCYCCffW8V1RE0lV32TJF5+
afa/tWT5cCSRGGDcA6mvJMnibDhK6mUazfPaSuSx3NA8KZa+lNPeDJQejljQp3tR8hRqZ2lTPEUU
uINEoes2rrIrjTau1OlT5kS4Ohy3LvO2fVuV3QXD4luL7jxIKitURnu3rKEne7anh6bUaOWJKFXr
VWolRridSLZq1F5ctfpVg/TSl2n5IQV9Vbxlh6Z6e2u2T8W3+vesU78q56vurWqgw3/BC+tfnDZ7
hRbPs/l7vtHofw0VDh337pBwE+FX1b97SqH6V0/pU/jy9F6Bn9/xqwbX1E9ElymOrY4T/EVN/6rB
Nf0TlCeVRUNUNJWATuarBtc/YSn5GZA0HPiz3q/ztgn++Q+ifcLBk8GWqioUp0M3fkSDE4lHZN4f
afC3i0SlkiYTg+/y2eamTdy0RkEiZyJiCSTYnoZPeihLNetBdR2ClCADwnKNQ3KTEzFuGamzsrOm
WOhGlohj2Ziy2A2gYUtBIQeqNSIPrA0mD3T3gbZpREVCwtBQI+TDJL0xWzURFlqYtBnr2268ywwD
xG1eUbbUHOsufigazc9AOKetAi9Ib8YkkgqzbDR1ZKqvJ+DpVBIwbKaTLAP40xvGDDSlWoiQjqaD
ET70Fek+rQyRa3JZ2iQezY9lAvVbF56KAVIJLAlJnnUsizsZIhwkJZFbKjW5rnsxNRaBlA73qi4k
uRkYzYTUXyy2qZmWvSywsB414IsK+i73SQzXgZLhzSfGUMA6SIc7Eumg9SZxkpriROIlfoR+A3Me
efDjkj5rsCAbpqAT6amlatWzksY+MRVfoaHdtHSIbDK14v3YCvJDXIdpuOin2HjWwrJcy32vALNS
y9CFJhZJKbNGihIUr066cEsUrwWcW67GR0NT5X6ZRSPxoLkCLE4t6dGx0Gq0to2BIUOhUbGmrCSe
NzKtIblvqgYRHo0h6gjzQk+RHX/qdLuSKu0pF6iesVQImyNNpeDFg/2F5mG18K5on5OQeSOtAEs6
Gc0jKSUJXNwq1bF3oNOmTdfH0VHQVcOs1U7vrJDEEaDd8kYZrLATwsdKFoqYCalSy2YIM/OtK1uw
9VFJROC4C6vIqWslPHbUkxJb9QXQTMojGLIHj/aZIzdxSlklGL1ndl5QoSer7eS9WktD6gZN0K/k
Ue4bZL7SaSguSF3ld6fH0GUd3L68yFiR54UUUV6jagt+pqPQILNDLCLDwaZOYyjRhVvNjRYFx1PU
NAKbGjzCUL/fKsWkDRO/IlrkFEp5LWhTZCVaD3YXpQKTemCMVlOG3abAt9ckEvsvmv+HpP02fKny
Gpwzc6n9jRv2N5b0Cpb3X3tr2zxr6reqemq+Efb8Tb+5a/QTAb8m1VA+ArdM43Xnv7lr9BOVYI+c
rRpZwrdfhb36CVRFsCtEQhRDVeFF/Sbr1U/wriCV8UtFQ7CY/pCsn5sI0EDEgNAWJV0CXv+8MKfT
+1odKIRWq0r1XdQV0+cgHtxWTsTMTOUeALdCL+3TUs3fhmlQr0NhGlaZFAmrwu/bz6of0zU4rdo1
TWR/OYY0uVGJkURfHL2fe+1Xw2H5+s9/UKzlB3vtGsGJJv/lJnzJ32+287t+22zKJ0qJpHDlreCL
ArP1t82mfcI6qyAc1+hvYYPfYgOwLIiiyLomqmi6V/V3u037hFoDBf61polUhYz5kd3GraRvDAsV
dg8sHkkiuqTrMC++lVdokvS7JKpTO/dUwS6mtrfkOtVCRrUkZG0WJFaJatXVSLWDLraHUIozu5Ci
AN71BMZxWQ1hJ1Qoamp0OGmRoG/UJHge86pdBUEJbZKVa9LGyK4JnXHlI+CxKpOx+WLmfgn4XH+x
hN5HHX53aBRVpwSGm25QmUjzoD4AmUjokTC1k9yrTGFsayv1wmslFZHPLDtQQEWkvxDpmGsVqBMJ
N1MJVWBLwg/6dup8RRCabMwABFuIsSUZyYlq2aMhpr31blN95+HmazS/0cxpaI1hCnUv8W3YUo9V
5IPmIjVuf/weeBoRjNHYXRA/3z5M00phFjSwz4RC0FnV170lNOiL/vguv3OR8SgwDYihi9i7gCuc
PYoaFCII1lKATOst0FSTZJ2nxoMXKq7RVseuau+qmtha3BAnmsg+1Yfrj0cw9xLPA1BgmWs60SRN
nOlnFWlwo4hCAK/G+SbJ+3gLnwuFOF1DrK7vjQvmAOHXe2+4n+8HQQ7tIMHB0GYPHCqTVE+Zhyb0
tkTdcxk+B6mPfKevT8xLtKvMQFygUuS90kanTi0PHz+uMivcUjDfUCGqosOnQJcFd0S+8dKlbBDk
SfZAm2EUKxglu0SYqC2r0clvi2kfq8o+jPvMTbsCWLpa8ixL0UkKk01BG7CspAWgt8cQFXjiFDhS
MMnXrazvylDZp1q60QV1N0XxSazlXRbqsZWPCdL3vYDKx7aMGEGCf5UadXAdE4KqOkpeu0QIzUrE
p9GT9pMUo9l+Cg8KKR9jT72tdXmfV8peF3FnWUNUS+oTxOqiZw2WMSunCgEh3K1vvIzxYeiGWjM/
0277PAfe+kD2cus/e4RIzGjFz/oYGazjf1JiqhxEbwCvGk0qlgR6tVDrgZpBhFsldQbo5pHGljCK
016ucvDw1bh00aWbMKL7qIZ1fX4yGsnbsSvHtVxymRcKsZ0J/bAStTLehnF9jLMcT6VFw7TNptTs
hx7wujl8e0NRd6XUp+akqJ8Frc4eGhjE1tjUhpkTzJyQBpGpxJ2EJ6oNl3p5BHjc9FlNtN3Q6Tsl
avJFDJLCbRK3hjMq+q3K/SXI8GmrFzJQgoOgMBXJB+pumHUWNM+OKJnE6GgAQkPQBjZp0r6I0+d4
lO5pSKllaPXRSwPgiWsYAgmz8Y6vq6dlm6jRwK0zJMFVawD5ONKI2RZ6jShOKlpdIQu2HKDGRK4n
wxz4JJ+ncZDriEV6CVjixh/vNF+itphjEkYpN5yMZCisDETD1EPQBQaJ4SrVOLrlCHelCMJnYAxE
phQ3hSNSTDDw9qhdo+vC6WsJ9AG5ss8TVVnnOrYCLCBl3WMaAjWdnCrGnaLJGFGPi6BbKUixpcCh
M70UP3oZVFxZJie9L4400JbnsSNsl7lipi2zdOrMfJie+o6eVE+4LYe2cIIIx1Wc8JBdGZzU0Z+c
2O+p6dcj2I2I1r21YdfYejSC47FL9qka5q6eD9QOJYw7NsLJMbz6OEUZkB8iFYV78ENZkvQAfq0x
T0YQguMmykY3q3EEtaw5Tgo2gKCEJ8GXMzcfq2MzaLE96CrccSEpTC3FYmbVAPVqhIWZGGRvkIKa
YYeRCVGJd3vZhh8aERU8bt/iRXDewUCI494GccXGTgpYJ8g1kwMPl24RpBvT+KR0OGTJlD6HlboL
erKlXn9VisZt2rYoSR7qeFtK2PAT5LYberRmbS/vJ68DW0096BZM612Wkd7OklBDPNnYkVHaJxEO
ElX9Z8nAxIw5wT286qhQ4PYIxVEQMFOjFj7A9W0tsceCkQmPSY1AuI1CddwGWjAyOfbAZtDxI6pN
L51EVHPQ9VtxmmLLS4Vb2PoD47+RfLhHdfKcgTIakVfttg6IYHPh2zRabJV1dYxSuq/CAoeW4nBk
fOOLXoAMdeUh9yQMZkN74HjkQsYkGSJj0qphVYTNsBrSAmDaqgD32RcbRjQ52ElNO3mm7GM5tRpL
o9QYpCgI0VacMKY+0XFEi+RZaVQ8QRp0iENMviOUJQDEujx9SadgGcs6EuIFTnwdVcdKC54BYHGs
0uqI5BTmHg1TpqZWEMoa9okeYNy5HpySsJyc8zkVCu0WlPaT20Zw6/2xNcwqr/JFoXc4Fb6Ceeuw
SVDTcjuMMTaXYKyMOCkcPR/jm06OkvtO88bYFL1odBPDexMR1bDoIIGMQ8a7PJHukzgF8yktvac6
UpDD4WafZ3DRWA5kI2m5gDKqVCGuVPcA9le0/oo0WMvJb4drXYIQjHoS2xXc56Wc+QbrK2xtr2xq
VLCmVFj4YaVbSSU8jYMfXEt6Ss0I8nvRUgj8WMmPapjJODbw4TayVxcO8Sd6Q6bQ4xt6rNadNkLS
SrEAOtlAEHMWBwreSVphkcoYMlHb0fXFEYMYO0j6VNpXAYVcHFr0I8VFrCK0EtUPVRIEV7GQJbZS
KU8o84stmaQgtjFq3aKBJB4HuJnreigLxyvF4jMR9MHVM2/cCgkiwJYYBc+1L8Q3oSg8kTJuwWMS
8fWLRKAWeWiSsmlPKKCJSvm1KOJ8ERKpM2Mfh6VLgHiUIbBuDyMFWSvpdUcrO/HYR8nzMEA9c+FU
5NjBEhQ2Au8RNFV1PKtF2K37sa8Q6q6jwqxFrhdjr1qn3NhIdWUnTdiHmYZjUEBgSAghWTRVQCpL
GsGs6/5K6ZrwMc8gwc8yIg7VnVgX2UHIomc/KTy4mgFhTU6BgdP4XKckt0mXJyxSNbQiQB4PE0KF
cR6e2oJeF1K7rXLtRQ6Sz5kWr+NRCNg0wUqohwC2RZYaTtSJ6BcOceAoRJzThv4IowPsJkoYI2sS
p+N6KMV4Mw4aHBVPr6xcRCQRh25J4+4Q1V3q0EQEgv+ggIm1hw6p+xqecQGxDovyqGf8MRFRw01x
HpO4nB7b0EDuOHgOfcxfXIWnAvE0k5T80HID42wuZKQ6jmr8XEaYTT2skVPRu/yCpcizsN8aigZV
kbJR0U0ty5omzey0FK5eNkyBneiQVaom3Pa4E4RmdOrDippTqCHYJkrhhfuq3MP75saqCA9QRCMN
8tBwA2cGIiKzdVsTX7A0rbsKQrCpNcFKkru9FydgbSNI7/lZiEbBKrFgj2zVRrgnWnmMZMD0xwAs
SmXo80mWYLLFkSlWpZ21pRNV08FHTJH5cNzMoK6XXiO+IBksMMkTHhBbOShFtS6JXjjloKwCwb8j
dfsa0WRBfM1n3A7tEu9UVFFjBmm4Uv0SZlrSDTtFaOJVOuIsZx4EN6Lzy57b7j2CrozvOSWSd1IG
qRMBWsxOE0jIuomvRr1QE/Zf3J3XltxGsrVfZV4AWolEwt2W7WpDNo0oSjdYpEjC24R/+vOhNfOr
C0V1nZ67849bWiMTlcjIyIgdO3Y2MfcmPXeyRhow23jQjIN4U77Jq3TcMvxl7TtD3r6ciF8UqE9d
TEm+QqfPQfTgfHvLyq0cHXvGzpEkIX2Wk6SZzml2wx9JRfTkYv1xxeKFR2HSNR3XBIDApdb9U9lZ
RVsHGeJdy5dic9TJV6S2VuSHe63n3zvPPdUJt0qe8QpY4L1Z0kk5E9BzWuWIg1EAmLR2t0vOJAZS
oGWXG5KByUq/jhFXaU4M6QsPlIm3wxK3OZUy+1FXzWerItPpZuqaxHo3esR5X6eMK8QVWRDXvozi
bN+3tPMVqeOSbhozmUNOEq4FpzOWXBI6IwZEvWjJ2ihannK6vqn87Sy9j57miBjcT2naGDfmwG7r
wn5TzfyVFFKfx8TUH0tf8h6MHpYWecidPAdc43/djNRc4cDFMEzC2I9jNMGD1g2PuAwVgTXnLoY+
MG58fzKWxI6WHYvunCGlbWe+s+L6c+rM7Z7kObgNE3v+42n7XgWvfSxz/vMijvu/Q3uP38ulD/Z/
gYsjTfz4n+HdD1/iov3XffdnfNbMe/q7/gO5iV88d+kq+4LcbkHW/obczF8ECC1MHekT65wF7voP
5KZ+oT62hBCOErQ5Ft7KfwBe6xdXAMv6xGY6Iopf+B8u0r/RG3qg/whVXRJkpLWMLyr4HxxQ4KPz
UNBMdhtUgeZlgsk6OFMS+3s9GhQ7ZXTrEwr/zKFsfBjoat1nZjPw+qils2M6lXex7Rbfs9hWjMy1
7vSumGtPbexczV9aL4zu22Eo7mdHJAyNlzxRvZFB1L2VY3Nv5b56TA3pfymCOH4Mp2B+b8SxuQ09
O6of9BTlm9ojO91oyynnrZlP4pDTPCz2rV33n2avACYQHblhFuQ3YxvuXu/u/ztf/r/buXh6mvef
XftjExfxty/f/vWl+Pavj+XXL+E5qrxocv3t4sp3aGSB6Czs9OeosvmLD6dsaUExdmLR+Prbxc1f
LAVg6YNVQtrgVvjbxcUvQtlCCUgUDrQHeiIrl37JxRew8HlK4ePWDtA1zDW4IUyPnHs4/bFwrEMb
+dVh6I59T8Y0jGP7l8v840HylpTomRlHAGk90YNsy1pO7vogDbFpOGMabI0gCT7GFj3UfaZ7myHb
oYl+TyNlGLxZZNTOTkzJaO7nHh/emO04vp3sIp4Oc2CT2TiV6Hn+ci4dfZjiLok2ltPGWx0JOd5X
lure5qA92Z6bcfyq8qClA0MNfAzHvP00axW5tI4tYe/6Wk7cQpmpf59Jbh6bSYXhnXbmwN0E0NTe
ZXEH2NhlXdNuiUETMhWL2j9XHjfIKcharzslpPmPCUeeTKWvxje9V/vO3q9T3ziOzlTzblygivu8
oFO9SYqiyzblHETOxlcsbysGf/4xuEMdbiXQBQVMFH+KhamSrdRO96mmKzRsYenFPLtrFNN9l7mJ
dZp0o04ySWHFkEXNGyeX/Uw/wK6HTV5nPXq+sfBs1FSjHrGltJzUtmc1m95Uxcd89mZjV9LJeBNZ
XQBMN9hILCljSDfpnAUHqyhqpGZHFfC+U5sBfsaIavdb3iCVb4w+lV/T0LPSbe6M3rdn98O/4+/z
1sDKGZfsFgoGeRAxXQp6MOfOmOZjK92pMShztH+jx1lufCvqDi9bMVdA719maNSQ3HnAmGtmz1QE
XovOmQE9ohhOaey+170pd2Wr9J1nVYiYBEFwZyYlD+xRsd2PQRJf+Q0rbPvpJ8D2sm16OVCrlov0
OSErTKpg9PPK2Lp2pB+ysbFuYh1Lsrao2ncxhKOX17xqgDzZI8jwfTmKBJWVvVZZY6pEYmwZfgU7
nW3eOW51ui0K1zy+bGrdp1psUaRgR0KatWHUnq+trqIg1l4SbKe2iI1jLWP92Zh6R8KUMJCxtazC
ngFZEzuF8agfy1CI70OZxzxXCTflfpzTyNuORdm/rXt+9zGABuFTZPSIjA2t3W4DK6zjXcXx8bYT
7Mf9OMzlXSV1+i4qfPchccrmr4c+XpXj/X9/6S3p1z9feu87rVep3PI3/PueMx3vF0jVOBgUQ0H3
gnztr+6p6f/iWIRIOu4u3Ci6Sv/vmvPMX5amB/ePkqRt3tLL+ncmp0x4XraJkDnNVbTOGcZ7xTW3
cAieXUCKjo6CFaagikADgxawlNbPGJCBVUZcLP4M9CKg6XaFiJ1t2CVNBzTUQsjq56RK20NZZ3Pz
KEQ7O+8Dz0uSGz9p/OmxMcfKSjcRp9nLdwMYR3+T5LScN3RIvXJXBY14l5Z++SkKYzK9Js8SnvYc
0tjelxHA/zsV2UFwMMrciOiuFIXX8CKzbZSjPuh0qiP4TYkzNNRPsntvz0AsG18a4tErGv2nL1pj
eqwMP7mV9E3mbQ9UxKvOiFWpox/Wg9gGqrM/m53VAt8mfpgDztI9BAeusgd7CAawvjheCJOqpTws
uiLhOo3dSB+S2E7fg19LzU8A+zwI2VPwCjOZM3Vw9MSnygy/LoCR/IaS7FXd2b/2hgYtXFzyHB+M
4XxvaqPoJd/MRcu6DBMA76FpgNXmyr/LU7OJr8TCVWdzsWdThJBePf2HsHhuL4hDjcu1IJOJkcxq
I/sQ3C5xQjV8FTKXzWZu4zq6KwtaZH/OvjY/9tWgP080NVBuj/V4rT+9hMS/0yN+EU1H1/IFZQt/
QIv//BeBPM5JGBYQv3QC6LRTRil3XTnDzKIoH+ajmwyR3nsZImw7WRdjCTXWDa/9DHl+M0JegDvJ
QVF03Gy5kLDOf4fjFN1sZMGErnXQZs6ujINSvk2LlK5iGkHQPqjACHjPl2w3vRtDx/ouzKzemaMh
nU2aVnL+YoW99j/h8p4Kj9nYRzVAj0cD85vZWoH7XrXWEH0YgnkK/rR5Wrayt0K2lPfbZ8HpajKx
rIWDbi9hRcDaoGA8X4tIvGiKW7tiQIG30/+glebmeyfiirniT+d3+WKIe45vRscY8ins6nNDdOwC
vIOuHGj/2Dpbo/cy80HlY9pui3yMJwiWedZdWd46oGGVIwOP2mScBYWdVUade0NdFU4UhBtPhgxi
pdV0oB4Mdk3iNzcvf8qLFZKTkS5xXJiEYAhm+fPPgmdoCT+TaQYpP3CysdqZViqDm3YCpb2Frwo1
u+2oGvwrceEciOPDQhIB54SNQxGkniqn52bboPesXIcOAGM400AydfqYB0ndbQradJ/MqdFMnjvV
l5dXe/FlMesA4Qp4KpYln2qZZ6udZT5MJdRwzNKvqremPYwPnedV3SY2S/Xny9aWI/X86HsLu5wC
EJ4DIz8IdJ5/W7dNyd5nN0Eqzki7m6ap3GPQWdbRCDL/UcNH2oM3z7cRH/iKC8G6uTBO/bjwIKlB
fQrQlfEgoOEa1xb+o4OxKsJt6itdvNdNMadfMttT2ocjzO8+evbstnhZmDZo8fRGVvDecUW5C6yv
W8eMKDcaZ3p04bsWtNyt5fEHCh75th4NZ+CaZM4oAaPr5nJ+N5R6RO6fDc7flXPRtAdnMKcI0YBg
qKf3VSucGUTEMZylXxnPsBzqyh5uhHbSydz0gyvmX2FnGv33UNRz+Ought7zN8nkJemDGmKp3sSF
MOt3hU+dsg1lWDoQnTMrdO9S4U6T3A70achRh6yc3uiwVDlN27FuJmi6sZx50tgsYvlbAhnA6UFj
w1xVUJNcP/s1mjOQymgMZ3PcVW6kmk1izeP8ufNknO3C3i5sOqBV6KCP6HaR4Z0qmsjJXRsKK3rT
9F6RHJ2pzNUN/4zQnw+RMZYB7SQsJ18z2D3BvQwVKH660AF5skA4hle+idzES/ITnuuOKB/RPPF3
7dznNrd6ZBgpGkyuDOx9Vst85NVjc6wn9aOgWzE0N3WVQ+fYlVbh03QrDFVH7razgok3OcIJ+OgU
xrnhffeN3O9+lc2QTj/oQVfg+2NJH/OrYVdL3zoqaqb/rVFHIKrmYOjvZDYuD8hPc5R89/0sK24N
KyAn2RR5Ust7Yywqh7GmcI7KnWuKcdinqkXYYKMG3ZXUvl6R/abkDO2rccxyuJWdA218CAfmg+yw
avtTVDDd/8YRU8jtYxR+pD9EoALFI7lL9SMHl/ffh40xRDwwXtlm+lnDR4m40zPRZxsnHSfxQFYY
y/cT/Hjrrh8nXR6sTk48PJw6sX3rtTbp0S4u7HD8daqa8Sb03QDdnlJN/C4I6O42rvJkoP/hFs3H
WOSmvy/bofAMsqOwc+avXmEEIxkmW1ZukswrVXocTA24f69rGZnOsSpiM6t2/pBG87TxQobJZqPV
1lboYr4bHK+3jqPO0+w0VNwr4zZz27jzwlsvNJh+27uJr5KPtKTy7tMcFfPUbesG/cbTaEG7wHU9
Mx8PqbSySm20EPFMZ98erPo32XZK3JZwCB2Gy/wADIU2amaXwwbte6i3sANax9mFyoAV11iTSk7W
2FOitlXlMAg0GqmQj54z8WU3ZVXP6qtsQjM+sbkUrSowW7HLwyaVtzK1SUgFOiXJH6NMhHew67Lu
3lSyrEA9J8+cHpy8G+KtGVtGz5C5HGr3ZgiYe7ifSteMjt7gmuGDyRRZ/Al6Y5h2D31CO1/vhwGm
+7TFOdR4qmLRBt7XrAkD/WsQt+lSQzdJNtKMcIeWmQRvDPzoV92rOL5xlK6G7jaHZemc+tRNLV4E
GRlElW+bKTOCZiPy1i3flaBH2oBnZBEpmJgzVfb7NAyy/a0z6DZACDBM8Sl3O9HduSIvx5PRWG3w
YARR+14hJaP+nFrbza5diOfhmgpqwfxA6RjZJONwF2Lz8wsxKOwoNbzAPdSTgdBokfLUd17Wu9Gt
kZwa3WsjUJf2GOZzhcnIGLXZBUM+EZYyGSnxD2kwRDdFVOqb0qVL71kE6Xm27CsX0vlduKxPLim5
EIhUkw4/yVY8u3mNwOn7dvD8Aw12b4s3jocx6mdgqEDfe51nbso8gJ/lWOWVHG5VEzyZXlq6kilU
RohAv84/bVeSV2RypkDrIh3dpoSKcTuNWXAnRFT/JpyewctlaHdbNY29DZN8QLSvTnS6c8rCvNKC
pOxdJQUMQQjyV1RvgEvVkqI8+xBmaBmxNyTBj2gKrdukM+XJduNrsufn20t+Rb8FlM2C2wmZ1PZX
VgKjmxOW2PxIuXCrzVAZAo3GjLzyWI9eg+RhDeh3JalblzqeKx0ySNdki5c6bMWydIJprEq3DX7U
nDLeCVNFkR4bKZLxQI0+9OBxaRts26aFs8xf3Z68IBHT55ezrsul02+1fJv0R5Berhuuo+3UgWdF
S+ITBRRkx2oMm7zbFplnNQ819WGYbywmb+pXurgDxA6s7xK5JKd5LdogrXCSslbqBjTLSZh1HKf2
6MnOfF8QHaNjqW3ispx7Z9vGdmzdvLzu89x2cXMBn5Z/OXAImH21zh3LkKHTKTtGB5NexU1myfo2
lEP0JihIlK7s9E9sAewAOi44jq3WfNpMtjNcudw9kGP79yGZ1ma07fSxcpJx/9plQchY3AlfZhp/
3cXIOtEPk10bhyFiUJ3Z1iS7C0ujjjfCaqv7l42dlyVPoYIL1mGyRPEeAjHr/BtOEDFtG77PEe6X
d0qalOaJKpqNrDpe2fIK4WzKxLCuhISfWPXgnDJEYFKGUZ+cWw09TfJrKeOQ2Vn7rpRyODnO1EH5
EvJDZnjp1jSWfsrLa11h5SyWLirDC/RfLdeXTLqcm/UKlzRE+vGxZKJcoErWDyT2coI/JM3cOfgi
NBBUNeeym/dZVuXlVk/CHRAqg/7eXvk5Fy4FNKJYPJ1dylBiyPmvCbs+CCuHrIoZAWPYVl3WQITr
GLO0UQdsX/vJnwIVBa+Ca8NOr67bpInMVna6Pnpe0zeHOM3rreeZPC06pfnOc3P9rXNiL7sSIs5j
E5986WA76AhY3EXUZiuzqq/LMaoDfRzSUXxILDm8F4Ueym3XdcYG7Ma5ZvE8Jj9ZpMUI/sQFuEzv
rzxapKZhdaR/x3Aw97LJw7eFkbjHQrbVbzj1Z6mS4n0Oeew+JJ1797KLLcv5uwBejNMVhfbOZcem
0vE839OxUiKrnaA9TiVFZ5qZwEVxqT9mSiInVmjzMMCW3I1JOl7Z3yd9i3PT9Hm5YUmlgLuY7zk3
HYSFEdIj6499F87H2GvnjT/m/p/N3I/wZBTk76FNt/B1kbXvu+HGSR3nmArb37kQhDay6/tdF0ha
Ri9/kws/x43QU2ArmQQg1Kz8vKwcLoe2mY5GPfZb3+6qo6HnL33eX4ucF18fSwqMQ7mA9xAdVufb
Zsa2K/UMh3Rhro2FFLdzpNtTmtjG760R6fulXbcx3LDVrw3amHZoPwPNY5xm9vnXL1VYNDCKpiOo
GjkePEZkPLLwi8+3/fby93w6M2c7vZC5yJ2RafFhoq93Whl6jBkrMo98AZ7SzpA0EW1THovcS091
5uhtKYNsK706fDP6k3lsdeJsPdGID9U88UxNVv+mclltQwo1hDvM/CFP0+h7YTjXos75jpBt+xZX
NF0KntoBP1mPebV5XmPIS3Z2zBz7bYby3vyHYWQGASAM0rfLbMX7vBdOaW/9aRBXdmVtntDKuDKk
m+U6hUSzOhPp4I0QWm0Y/KXbnxiMLt7BKvmSmlGPknaW0Wsf/NuC0eXDy3t0fsFxxyyGEd9ZZsLo
H67FaGxkPlJnjMSBybfiW2akQ76L3EaM29xyK7GpldPTHbftX1+2ex5uF7tLQUW/yoeEhGsswfF5
ri3TMnQbODRd7MkjoLvcFcwEHLOoZKf1kJ3+C3vsMQeb4grU79xeNVkjYA9Quh24+s6dveHBSOji
NHPyNTJHcSW8/mx5MGWftE3pfjGDeLY8w6qarPNqcXBU6b8t7IaqrY1QYOkoxoHdnEBduaR/ahG4
1oT3gvuuRYzK1vJjk+z9MCgR7oRfy+MEbLi3gh519FGVV2SPF4/8+2z/tYHsm0k6KwnjC8Hm+QZm
yuj1WEk+qIp5iiWa+vcD/8+udybvvzBlMbeIMVIh76nL+MxXPNsifZYBj4UHRbTXE4/hbspy9PZp
MAbGqy6Bv9ZFdHQ9OjGLss7qJLbmEE7MGTBeN4z2vbYj796pmwqqOSt82ScvPyEX4HL0yGu5CN2V
T+aD48xDgiyT7H1370d+uhF2UP+a6tp9Vfa8rMqxKbwI+hCiLnMN5vjzKmE89JA6utrbqlO7Jkw8
+EdU+8KOyj3xJT28fn1U1MvOsUXmWjqxc6JB9F4rGJ+IXX/TBqr8OKrByk7kRfm1i+0yhDoep5uA
QqZOQFodOel3aR/1sTzErtHVb83SrdFBLVovQdOq0Va9yyLJkBMoqDd9TMJqtK7xSy6DKW2ppc/N
epkUXWsbMD9nTHPfmQc5Gwwvjfm4RXUE+jZAwLZKXGev5iR7/dYulR7BBq1IiJurRpg7Z7m0B4zW
jhvDizfdU8htdzfFrrmvrcne5R1DH6/eWpRbJBzS5dYUT/KAz44kH5chR3O0DnHifO5FNhzMqVBM
7nj67cuWfvZNl0QJ96Vf4q7bxoaOx84ySusgLJJxWWTdibqJHDFL52Nv+HpjGZV9BZj6ycn0GPeG
649eNEX7ghQ9Wx7zFDaEZW1xO03RrnXKfNvVc3qjs9rev7y+y7jNlsEEhL+xNDTXPhPDA68NZzIP
cc4gTxQb1pvBjYf7YDSi95nM0yv2frI0PJS8z3UXbshaMjNnwNcYkFQ5yDK0dubcjo8qyr+l9dje
vLyyczjtKebgHp7lsDjfkevUgt7RkKbdNB8qH8UV0SErtRFZkVy52S/NgDyA2tFJc8go1g8C+bPO
x6YIzYMWkZromgAxbWUprd9eXs5lfAFXgVFDkgSIxN1w7hOeb4yGTpR5EJmHTxCIDjMw8DfBCDCK
LX2zB9/ihWu/vgbQXrrIQtWBtQZrDq6PsyoUPcQI83AeTcbh4Gj2ajAORW39YCxnfIgy5xpW+DNz
QJN0KJmK9hjgP19oQeFghrSEDgMMih2nvMr2g92YG+mH3amOJ1dfOW5riwu8jj7AE90b7ZD1m2GB
UaOIGDIrUBh+tO1983sn3dsRYZ4NfejhlTc81rjXQcZgvcCLUqvPWZh575fCbxli6cWpJik8GnkZ
ZJs885LilWnZkzFSXZTmUKXCQ88/pk2tWkYtxqpORkdZ+WKX5l19O/fhiPhR6Vw5dOegwgItLyR8
pgZhhAEzr1mWcFDp7/aq3Y9ma5+KsEJA1M8Cezd1eXKHPf0QzE1wgupqf+aP6leGl8U+UwIoXoBc
iQtf1cuM5pAYvFoWZjxN2TvJYaLBu0nbZr7iNetIRpFOas1/SWgo2dZF9Oj3yFMOVrUftDP93idZ
FT1WdaeTWyeu0seXT//PjKEowo0HBMZRXJ1+C8qaZcaKPKkqkrvAQ+TDL2mRojhZvX5dizASWISN
cyJTeO4yoxV0qnZUtZ/NqGYM3w97wbhyqWkADnXxx6sXxk3N4ePywZq3Og1pxyB30XP2QnrqB8ok
71Na+8mujQr14WVT66ucDeM6gD2DX1Btr9mAiYuIbR247R6GeHvraOdEbaH2i2rQppusZFtV81XV
wwVKeV6nYBTkksQXiA13WceW2LPoUGel3ruVXzwaNm6yiZymvZkHGrwBqgt3ruyCAxQ4EWzB6qZ9
PKoYvZbZyN9lhaLbl5XRfCUu/ORbMGMDck4hzN14gb/5aVuYLs18hFOKA3ONfratVTntQwg6N07e
xIemUshGvnIL+Mc5C8QJYE+UWCR1nyc2baJCC6rIsIcuwcOQdLI3qrGtLaSt+STaBtTBbK9c0BdH
Z7G58AzZCUoBsSpzgnA0xigth72asvQHUwj+QZMwnMpK6Nc682IKFjSjS0sHdZ1yWElXRvYUD/tB
2cYmyzOL0eisPhWTm17JS9dpB8608OU5pEyGEoSWVT9PEee5nmvHGfZaGeoNk31o2SHl/tojs1ih
Wci0CDUi/L6VlWyO4poR8X2greCI6lV9GGM3O1AHUJLCULtrWjkfXu8kqLE4wCSQh7mQz41adttZ
dRWOe1lLa+fbi3YgtJ13URUHCJYMziHruuK1UW+J4wuvblknBeOSfj3/nkE6mmbSYdRRjKOUan5D
HJr2pszr16/vafhHcQjo8q4THFlBke88QN1BTtY3D32+nDnYItiO6Bd8LJUYjwEF6teXv+pPjsET
IRLm2QK0XfQgI4EQSIPwQ2z3P6yuNO87WCzAbGp6999Ygh/JeB/gyBPf9NmnVHkBwG1bHLhYhDez
YxBafO3vcjrpV+LJOinmFLCov02t4okbRAazNtOw97y0uk8Yd642PbN7Wye1WohhQfRo9CEP1zTl
cCXTWdHoSHUW25DU4UiC2uM25x7ToOHgVt087Fs0YjaCvPjkhygiZO6IsCaVU19uiljb70uGvRjY
8Sb/UfTB+FboRt/V0vgkMx3e9PGU81hcRSucmlZck/v+SZyg5859x0WOntN62wOqSF8BN+7Ntv3B
rPj0sUfY/EqYuEig+RRcq3A4YG7CMFguwWc7PjtZCn7DjuveTW8rovDBawLr3usja2+Ok3kFc7jI
Mhd7CLMBOVAkILp6bg9uVUVw5fVgXaMSico97eZOxQdQKBOFk04fCB/hVg8w/7NqLI4vO/jF5flk
njKWjAzs4WkW5tlyOzWnXRDDaKudMXswa7MXR+1444NbNihhe2XWvWVixVZXdKN/+pmpMOFQLH2z
NXVjNrNh7AUel1lZt6O09e5068qdk2fNrk+9a12Bn7i4A1kCr+MUW9RFq+PVa6iNs2P2+4oJ82AT
aSf5DuRpf2QsYmzRwGjUYYKM+61Phn5XNXFY7wyh6u/lZKZ6I6KqZcaCsbl9L8a43ECULnehN3pf
Xt6Qy9iGM1AsgkGxH/BnVv6A+jmgdN/vZU9hWs1pZaIJYpa8CgnOElzJxS+3YcknaCKCCD3JRJ9b
47BZTCQOw95KRb+BvzL/zqAGQSZoUTgJDPPV8ZSkgmYlYmgcYfLyc3tmlc1ZP3s98nKebLYFaOv4
PWuR59h67FD5enPuU50PBm3BeVhdv62iq96JpNvrKk6PMx2230QI3zqQYXJNjfUyOjGLB7BAvcgC
8bLzpUGim7xJZNM+ijr9XfYKgarUHX572T2evtBZEk7q8tzM6gtqNTSDE8/TvocPtdNuG302G5HU
FDdS/qgt7RoPplWi80tbofsNhiiyx3Bw92WqraNQcfGhjnXQvTbnWERoqXvAVIDFgUbPV59R5lkl
WcLBDHS0y2E/3ZRRIFDOt64d5QufBd5fhtpJ9bmySK3OTYV1OAfoMNiHMu67R7hlah/m0L9Qni7q
zZR245Xr8ScGTQS5PSo6Hxm/ddMkGlJ0uJG+OHjaLu4Fm//J8pjt8fzIfog6F2mZlzf54k4gf6Oz
xv+Axi3yvucrpIDLUHtM5GEMRPlWxqHzXqBd9yNUTKOgc90wmcV7DOF0G3a+yG80sqxXfsJFNrJY
X+QZaUgtjdyVm5Hq+VaW9vIQFlH9e0Ez840AI/gsdFtO23RMwp3uhMOwhqyvuPhFBMS05IWTp4k7
DtIqUXejoVOBM8kDrZVltsn29Z5R2+7Eox7K37/8qS/uP4yhEukz0Y1RUM/zT11ZbmaruZKHfjSK
XQwJ+T1f9Ec+hfHOZrzuJhvM158VOgfEWx9MidGe9bBU5/cGFQPf1rbRhESfCAHMOtMu02+znJK/
Bj//cXT9J84EHVQiB7O8DnkBwI+Wb9hqaJF/kHa8U3Ia75ByqHalaVUfrGpoDiJMs4eeATbU22X5
/eUPfBEWcRQ4qYxi0dsgaVt2+1mCESZzMHdVZh5mJ81vg84NTrOfXNNkXdG8+IykEDgr20i/CGLb
KigISp28KXp1MEYR/FaPzEXrWAWfdZ6Fzq7tAiNjAExnaB7NNhPE5ST7P0CfXXXFoX6yXpt50GUW
xVzwrdUPQQ7U1hU9ssOYhvanGtbZCUGX+krJfBmSFsIR0YERFnIFd/VVnWb02oLBwEOGjpSSDBlt
hM/OwhzP7wMPhvyrd5HrmnIRPJJsdX1MrNQJEfcb1IFk4c8Iza+dbXjX+jfLjz672tg4UgIfEI2b
+GLuWhvcGHOr1UFNdoh+aVltKMD0jc+TBMeX13Px/QAamMxlLVAdyQeXsPDMK9uiobBjXvEQD3C2
N2EIRcgpvOLR1OW7IEn73cv2LpaGPZwSsQqUj6my1vZcGbfujNIs+E3wq4Aft4P+X6A62jRWcGWz
LmIaxtxF0PkJXYWGfb44w81VqZPEPEy8MvCB2XP9a57N0JOtObqlOKMhX87z9uUV/sToAiErm3uL
nsB6BjbvjIaJBlYIybO6r3pf3Dmly5sztCv2vKyDGr3NaOzLRle3FE/1sH3UagAPtE4ZxD5fqYc8
Hs8VNv7DxLOmH1TiMEaQGsK8qf2QB1ayWoTNTeDmskDtrXWuoTurXV3MkyAT02jOCboEi5c98yKh
Jy/s0Nd5yByjNDcZ4Oew7UsvfwzHmcHG1y6WdwXkcvp4yQvhttVia9PNTd67kg9VGfMwaUcsQw8y
P/hGEt/YXlqeGF1ydw2v/FzjGS5X7rOTyUIJryQiDIcvB3MNgyBiqENe8JAIsoXJXTPW8UlmjCq1
CQnTJqphOlVVKx/aWlg3sFbazaATfQ1xXR1afgW+vPwbTg5NvDVKUUQiUV3Sq/uAptNbEPDkHWrO
zT5AIWQrlzdLrnzxlU8DRQIwwTinSYFHE/vO95feltuXUxs/+Hk6f2dO6feBAvOUjvD786xV22RO
vCvJ5oVPLVjoU6UK74FO7Mpm3HpQOnWQPAyoW94hZOl89Tvnj9j389eV4KwODHlZGPczn/bpTaxn
3jtZgRLNIFClTsuk2fI0SFXvrGKYFhnEsPtjEnZ7rYf3s9UxM8AdTUFG+rP8+Wc2u6rXTDoF6UOW
tMUJnU7j0GZDiT41y/748nn5qS0OzDIiYrtU/ee2+sjTOkIE92EMeDXEC03zi2UMxVcLIfpXUgGe
vqUiyUBti84W5/TcVon1PFRmytms/D0DNtYuQML+BMs7ucIXuTgFbNsC1SG8QlJzsSwV9TA7gjwj
6FSL23figTZhcrSTIiyRXjXbaf/yh7w8Blgk4mATchot+/PFoSATupSM6E0XWfLJjhPvkxd4mpd1
BISgqC7ngQHMyp2uXCnrpO6vr7rAcQsbYXn08Nww1XSWgVeyg34ffSnsVKFmqJHihm/VHqppcv9w
DN+Mt3kCxbRASfOTnNLgyvJXCfRfv8IGAAbTpSW7Dn5dZtv9NMd88E6Mj4Ivj4zZtzQEvzo1Xtls
GAyeLST7QmSQRH2N+nWx30+QLFUKDzGQ3q67brM7+oaXDdNbtIzK/q5NYV3t604l9aLWJrKQiN/b
TJW9vOlPowhnMR91oeVBN1oJS+K+TvlaFCRUU8XNWzeNa89BGtxIP1hWPTHUCYuvL/tNEkVWvkcd
znyPoHhp3pUBQgFbx8gdE8V1L/mGSiePG9G4H3x7s0xxD7dubmfTvRvEUm2Ae7uvV373cqzPfzdj
HnTMGUHg4ANHnDvN4FZpaPFe0JvYhL1ZTkyYohoCgF2iYsywLOKcW7Sfg7uI540+xEieHHnasWq3
Qy1qhj5VGX1sgza84kUrrj7uixMvvTT0VXCjC2APxSI/KI2+fwNK3lG/F1kWbbPWcN6G9EqAFVXb
/BpaUYQ4MTOf9aFlUATRcd14CWOm1f+Qdma9bSPRtv5FBDgPrxos27EtO05iJS9E0kk4FofizF9/
P/pcHEQUISI5aHT6IQ2Uqli1x7XXKvqXxFKmXxjpXnzU+ljRVizmxU0HXoRhBh9GVWVCbZ4fXZQ3
Zq4y2PykMuMGotHQlRu1seInoM2+scvjjuDc8xu3ONiuL6uDHVr5GpnKhbWhxYwLtKkigSFHZeP8
R7gM9JZxKusnW4A6bEI9+mHFpQp5iJdpn4ac2DwznfHt+rW53DojMmDGQDVT76C7er5qbTVStmDh
n3JZNTd96bd30CX2iD32ycaJ9G1uiRi6/sJ9KcjdV2z6wuoMElKIoM5EcANV0JlbRA+l6xvVa54C
T00/W/CUNDfUGTv9EFG6CL5PwJdn5gKKYNu1KZSycTnQYb5+BBeGhliWZhZSL2C7J8TJ7EcEk9yh
5tVPumL7N64Slhuu8fDTrTR/S49Hfv3r9Vwq8gCySC1pfMysu3SaMaXZEx8rP1eZ0R+kCSd5lhTP
mkjzX4xOFmtp37x6yiME9EzmPGWxhJHz+AN2hbwJ+iY7BoS5sNDn/hAosCJQkVGgFPIHZWsb4cT1
XwgT4gqoH5obQl9ZQE0A9dsXSw/09sFI0DAZQPSXobo20HIRtsAUwkweiamDkbgMy3LYOPWyi456
NQjx1FdQBsC/3/hfwGgPaw3cy5tH0sYp41i4f2CLzz86y8OsDhPL0XOyYeNFMBDwp/UWxJl8LWv3
KwOfsB6HrQ1RSqSqKxH2+8T3mbUmkKekCjaU8Z3LuRYJBRVDiF14zI0oPiZtbxhbG86K6Lm3/dJ/
DHtzaL6EQN6yndMkcfEUtomZ0kVXg6+VTAb/lmq8+wWDJoMtzPheAD6LdOwmVQUZCBB3+mitW8T2
pujjQt9YTq5DnZ7o+TN7z4hCR7AJcA3kBroi3PPHxBniF+FJRds0UZS91O6oe4cSZLDcOX009ruq
hIx67+dGKoJNYaD2ukM/1nqzK195jXNIMF6Y46x/+GUajZ9sI9ZMagweN2fULHTalDLRP6WK43+Z
UNDGvT32Q7x3UsdPfwVNUxUfEm0ojM9wYcMUQCVWGjsrNAN/V430he5FbYITTpIp8VEGG1L4oRcW
ogGFbJ17OGeyp96g57G1emes7pSMQdw7RHgHeeQK5dpN346G2HS5l4YbRwkq52PaqUWo3Fx/4gu3
i3SVkcepTDU5vvPbhTPJZJjF0dGq6+5+kHn/SR8EiFw3aXh9ZlX+UpLSGnaxRFCJa5Y6f+3SaHBR
JiOF4xeoc4QiGrxoSaAYeJS90XwEvhR+CkOBIrIDuSz0mRlkibT5nsyo8G+YzlBXwqjLE+AVA7aG
U5BbRIvk/ARS6Yy2k+r+k2+FkaTw4k2ckC6KlcxqJaOEUEaOtnmK3aZ8bOg2p+gru2OycgzapVWZ
OmDU72BBoK04H5BILXsYIaiOjlEGWc/G9QE0vLrSqB46Zk3cDdgQ8YBfdk7ZWCv3WZanpwQubffj
iPO339K4KOJPmi9y+yvzu47+IU4rBWTQ9Qtz6YNAIPAPGc4kc67PzFEF9zb5RcvMQetzYfQYha1Q
5AEDfGGLpcZt5f9dX/I9kD03QcwI01N7J3LG987WjESbgW9ts2NbweCyV9Qu+xS5VSb39GKLDPEe
CxkZRB2qKP48hp4hwM4r3WOnxTAPbRQjSKyv13/Tu8M/+01TmMgZgDihyETh8PzaWGNm60ontGdE
NVLvqYBbuX4eSOL1h0CN6Re0qDraGzB1XvgC5bqlPDoQaDWbWs1pEekyDtNPZq3n3VatWw0+1hIe
+30rhyz5Unh9VxxqMXQe3e9mCPb5IIYnqQ1q/3FoRghYChgq1ZUg570EONsUsI0JYYo2JvNxs4M2
ygYatcw06NmZQOSQt/nPbfLMeIXzJzgYNVjJN0RNeZde2EXohaD/md6ZdVO/GXaZp7tQ86MH20xN
cxLMKB+cjnLFQaZ1ozxoaLeKzx4cOMNHQXNF2crMEW+IvUbtSolmpkbNQ6ZATSGXgSM81ySSe/51
QrvLYgdGNOAvToXyhGfk/c5W8zz42HYVgnZiBH19KyKr2wZ22iB2ng7+6xgAGWTSikHgnd3b9Rra
9cLW8FuYBobqjCL6hDk7/1lRGLdMBrT9MRNQ0NwqoRE8jVGZ3/tg3LZJloqvpQ8R1Ybz6T8B2oxW
cpyL18sPYG2EwCjLXhqZ1ofgv3O8/mg2OnzDNfiPn8KWkbXttCB/VZFeXTGvlyUC2krvsA7gsETv
c65W9AUIG61EPaoiMn6oXXs/jEF8o5oJmCnScm/Tu4kPB5rj588Vie4jpZP05vpzvcyVp1+BmsJU
KqTNNR+c6Hu9NGqSkmOij7G+acrSrHdK1uv3CmjUYNsqCMTfqa1eQlw8tNkHsMFxNG7aUhiMUWGc
tbdegW3i0bLr1twpXRVBSoiQZrfprAo2AmvQrJUe0qXh41cTfjGKQcaMAZx8xh/FOK3y6ei2A6XU
qkiKXaq3P/AfYtznjT4++fX4n8OPRFyolc5eqRT42+Iue1HyCQZ3/QQvbw6QVkYfibphM7lAm5qR
GTRFMh1gYTroYLk/TTTMPqleFjwlaYVW8/X1piTyzBQBoQX1QpvJomNIZed86wicqL3O8NoRcy5/
62E1PheVax7cSA9ew2ZEDrn3eB9OI63T9aUv8lvmQDCC9AhNync0Cc+XpmQvKWO39nGs2vpL6yPp
vB2CQHP2Phzjz0aV/o5yr/lyfdWFA2ZInSawSTAGdmKWYcaO1ntFZTlH1xWi3ShRmNy0jj1+FQyK
PzZl9Pv6ehfxBuWDiU0X1qVJCHAi0/3zblVOK6tOCa3jOFpYwlLvPzW1bMAQZ2vU0Jdm73yp2dbo
K0u45WLraGfocG7dUJb5VrXyeheWYXfjM45/SDyBupHRx8fYsNbIDi6DK7BalAmp2wMxmiCU55sN
coSqYt9Tj71ZMo5viqKobqUvx2TTeKW8dbPIDPfwPIv/srrLLWIGQxvv0ro0n1o6Rz+MsY1fSqgb
mq2iaMjpJeGw1j25vHcMlBjQvWCagUHPgWVKqxU9Qah+LJSu3rlqj/qZLbtPHYRGzaOujOnBDyo9
/9sug4tWPbggTYUWBDDHVK77w8iAGkIuigj92KshHL+uA2l9aDovOZXWWwoNwd31i/eOFj9/2hBC
UUqcLBuFrHk45zHlaBZF6xwH7Kp2SAgrjA36Qra2KdQgRUS+VuuGA7D7O63p7OGmDioPsZyeFu22
NcpM2ULK57cHuDK0I1lU3z0YY6NUoO5N9VcB1S+UD3VW3zaaOvjbwMnLZFO6vcNsow8R1I6JudTb
jyTT1qGptbY/6VHSatSRTDcBTpsN+kb4zgiGRles5MVqLPPgI1ManjJV6V4pCMrs26BV+hfTGBUs
A30cF/XHorsL63bw7yWw5JNghOUlaqrGf+hIk3Mkz+k6TqTNtfXr+qlePmfkHSBppTxI48Gcp1FW
Bel1LjXniEajGqKAZ/nKPoMzia5nA4HIijuY0V1MERbrQfUOep3iEOCR81tTwx/GULxqHTWITfIt
0DKiv4TWxEYyQ3BwSqcaDxoCCmJD+t/me6PFXN8Vca7coiul19/gYycEodEtMlSYanvXlDr8z5HX
I+6IDJxGWQ/uuX4tILn0LAbBrY6AC8wwOJaZNRKFzHq0qOqjD6iAHyr0cKePlXl0qJhanwKzUbZ6
Ct3wb5E0yT6hfeU+a2UNdM3OQkPbR4OETwzgcbtV1CZHDUFNdaf5rng51EQ6VJOvnDi0mysu8dKM
0lqmSE2r1wMuOW/gB0nU2GVLUMuTGLd+lIcblCqN+yoHhyE9xdtlffnNa9XkBh/y161WslIuF6Ao
hgmJrSf/9YeZqEZ4p5KuqY8DnvNF8/zwWz44zr6LIvPAbI38Iqu2XeOLXvhYDhxqwIaozU/N0PNV
lRqB2tZx8iOM2DAPq4bwd07hGrdFX/k7KOQgksE8ilt0dA175cAvXfI0yMNwqwvVBDH7bPHczK3I
tVJ5FFmq36pln0db1fWJWylDnrJATb5ff8QLHgAKeZwUAFXAPPOriZpDboshbo85MNF21/t5r92J
RgS7qAi7LUqRTHHR6v58fdmFQ6buAfUWNGoYkDmBR4323eiGTXd0SZTSEz9ApBvHaaJm1wVVUf2U
1F0s1GutLH9FE7JesV2L608kQWyQBsc8zG2kAoGsljdHV0FgASDIxI1rDJF1GDzpp9w4e2AqcKhc
SMIUS13r/Cwd+wRR4QvTysT7nl8yozME+LekPcZ6opUbmGMj98Z0W//FyGCIgp5IofrdK9FKYWPh
fk1BJlUEjBEcMTNLRKPLa4vBY99j2d0hUggPdQjp/g/dh+Q37HxvLcRYMNvMTQApmHqmWPD5JFfG
qErJ7e2OvetEyCH2RvYbG58au8Sxk+pDI+qE+XhaiAcNzc//Oum06HPDEeVvdaW1zQ/o2CbKQcmk
ku+HwE4K6mMOcDbTpnB/qE03/iwFzIP763f0PSo4jxr45UBOuaZkIBeg006P9TwfsvEYa1H3og8l
v7lAE45ePuzoD32QxM9hQHl6O5quCPeKTYC7G6H7lB+qMGQgIA61HOK8XlVQfa17FSiyR094G7ll
4d0WEMtVm86RhfEh03I9ORWNnXTbPO2d3yrIsLcJlhjcR9ShvYORd3my6UZIn1c86+WlgE0D2h68
E6NTQP7PL2OfOlphOEp95KrGtxKn9Dkg+3wUsR7teBXtSjh22fakjMXjo48HBANvPrNytZYmiqfK
9qi5ZZKOmybrY1rBdlkxb+A2ornDDJrJlpmP0fwWNlH3gbcUensL5HG80zML+mtYvow3Pdea6EWz
R/vH9Y9/eSbWRKM2Vdqo/jExd34mitDjuK/M8YgGsAaNcGCGG9P3ovtpKvomiVW4gK+veGkSWHGa
vCDTBcsxr4TJvvDGTunGY22iBdqZqX7PaOcn3y0wULnaqP9lWKLD9UWXtkn2R8Q91TuJyM+3mbut
cGVdq8dcz4cdrKWTtoYMT26q3na9Iz9dX+4yZKQu88dyM/PT0aD0bRgBju2AsgBg7/qbEVonEQ/6
ioO5jFxAEoExpnJAGQMU4vnGEtfstVQW6rEQQ3XjtB0Ew9SerPRHVTnEw4mO8itCTGYF2dGYwDQZ
9UmPMPZfb5i8emL/pbAwDdWc/4wmEp4zhL51dCD2Hzf06nVwgIG6r4J+bRB44VtOkTimHWgeJnc6
/D/CJTN0yzzrctKTNkVcQ1iDuTGtidNeMgtOziO0m+u7W1oRB8rA5dTIIQk4XzH0kfEC/6IdNeRO
PjKeGB683uzTbSCaYDd21Vq0snB/ptIUERI1BILSmeGQQaVVwLX0IyP1/bg3hdW6z2pqesMGTJu/
NpA2Gb5zB0AY6BEakSLTeZ13hhNkmb1WetoxZ0zsh1AMLz4wSyz1lSr4ZTQyoQnpbhCITBnO7BWi
nTMCGkr0Y1cjz6VVJo2g1OpuhIpuOlmVegc4OmYOrqaO/NefkBdCQsWcKYCuOR1oGxhGX1KaPSZp
mdxD8OTfGdAH7BsoFHcZsjFrsNFpL/MzhU6JWRGCGC7r7BNGJcVFl5bqMShhNOrDuD/kXtU8ZCkC
kpofe1sPTbaXOix0qMdLbxvJZtinEHjGK1tfMLjAvMFFT+AWDXLA89tLkl1mRtxpR1xy+jrChv8z
I/q/NTG70PxryFruNEV3lRX3t3SJgQNOs3VEQxd1xqYrhkgtS+1I19c4eJ3bRhtlskA2SjI/rn/e
xbUg1WAp7hUt1/M9UoAyk5y/P1p52X4rY0W+alCibag8AKf/h7UmHAW5rgEdyyyMyJU4CPWefRWG
6H9Cattm8Ovrrfk9b6DYWnkzS18P2gkG6Sd2SZDe5zvTYtMbYdFRj3Fte7fmYIR7CF2rG69SURa2
GX4q5Rh9/vstghABD/R+heeFq7wwoauVo3aMDJuwI0jUe6GXqdjSeKGD+g+LgR0mSaE3y8zi+Q7r
yi0Gn0bHMU+Q8fqgwju3N1wF2ehISa2V41ww5VRmJopesk4s0Ow4885tOtSyMeW2FXu7xPeFSqLt
6d/KslN2TRu14cp9WfqC06g+MTaEEtQXzvc3hiI0cyU1jo7ilrvIQcRjkztwhGoxXV1NGs4NV3qN
hX7hRQAjo5KEg6S1MG+IDY5sOnShsT9RoX/Fbafad2op1S1OzjRfrn/ChVOFiBdnDOsShGfziWaX
7MCDaZX6aiRRv8jaX0XVWbs6pULO/UyMYeXOLJzpxPw7BZAOgeucE9Bxs6KPqGkdGbhQm//aqvW6
W2qQVnPgTvuUv/W80ne1FQTjykzZ0tLEHg6qsAD8OdnzzxmlVtzYZmwcFUcpnkFvieTgGINwD4DW
km9kSF22HUX3L3GPzVziNI3Jq7wYG7cDuF5CbPhxVND8lpUjmr0Wjf7jGLjlUW3SXO6uf9alO0RQ
R+qikhmA5DjfajCRTRqVoR8pGyvPkeH4zq7M2ziB/3EUycrBLvTkbMZnqOZO88qUzmeGtdcKlWKh
Kp5HSTbohqj/7BxRUzbIlPGeAC26abUEJfFa1KjUOEH0FBZKcE89Rft4feeXYLmJchj4Ef/yB8MI
51t34TJOKi1OnxlA5VvnbW2Y0ED20Ue4AfoPeJX6roqH4rEZ7M7fOlbf7uyilz/BTVKzjifGX9e1
45W+5WUERY2ZwsbEdw2Yb95a0iRgOMeq5bPPLEiyifyCsAKw1gMIIOrBeqe8JmCrNtFQDmLFjr3b
xvOQhstHNjuN/PDq5qw/oNiSMKrMmktf/NKUAQR+aFkPZRY6h1BLxEcmy9p9rUfmxm4Ced9Zcbti
aC4fnwu9G/B/omP+nCePlMZlr2du/0xAEzdb9Nn8257yyEut2bG3cXVhbKpS1ddiqEsDx32kOAuc
iRYX0wfn1yGDAKGNvaJ7Hnyj/TW6Xn3HTFClfAa+jwtGccIJ/tpTgTClekVQjk76RcXSHIQMRB26
RxFohxBlHn1T1XHOOLBwP4qx9L9fv/KXj31KIxlWhY4PH/D+Ov9Iq8Ix6mq/UZ0jeXL+q21bi/qo
7b91qt+/Xl/q8nVBfgHAh/hJZaELlh5TBDjbLJFPViPGu8bss7uGcdFk73XCvzdTvzu2YaPuwzox
0GHuAv2zZdRhvhGWFp1CY8j/ixItr1du+EUehH4i2FODri0YF4Br519Zl35ZA3mRT6LRy1+9p/bM
OtHLyG+v7//iNjEgOzGzTbRsxMdztHHtRZmp+c3wxFSH2x3MLOTFmDUpulUF2a9gtO2b/9uKsxjE
j+3aHIp+eGqY1Ki2imumtz6s8A8ReJhDFOmH6+vNLxPvc+oAATAAVM4tnv7+j8tU2pXCUFMkHovM
TO5wy8ZjbvhHLUz+ejTwfSno9idaDWp78+5JWooBfkIhHiPHp8dlCkSxXD/NT4Bow43l1vZ3Lc8z
BvdR5ll5M3NzNK1N6wSeAArcEyX4+Tabyur1rnHTx76nJxUhhcAYoHChm2y0AgI41/iV1cL9ev1w
J9/zhx0GbANzDBgDbDotbSCD56s6lVajmM6odwMFkPhhZkV7Au3m35ZDqXqP8VDH4mMYCMt+1mK9
87aI7K3xbM12/v4bprI+4R6B2GW1m15W60Nd8hYx5B7uysxTyURKAOI/O6qZBZArVHqA7gSy2F/f
/twP/c/aaFryfuhy08I63z+D/rGO3kBwinu4YtwGYqhC9eHECH3Fu3WsxPldErw9VWYmD2pWh/F+
tKWy8jMWT+CPXzE98j+ueFtVXdVWjv82GHnVIcdT9KBbI2OUL3YU9b+60Yyhv4+lWa4Ev9P+5t+f
RhZXfWqeXUxFpb5ozDQxlDcGvoS+KQbTeKkKsgncfro2NjCLON4PG1gdqRlzCkxFTcfwxzbRMVBL
ppvDE0BiqX5U9UxXNr3mDf6OCCT4gICkm/wiZu0OWZFVa4ZkZir/Z3liDgaMGQLDXp4v74xWQVxb
Bidf1vGNh4bfcUTj/mvigdEnysrslZh36XExloEXoFk4UTSdL2gogxegnhCcZNS53W6kuL8H0RYb
uxqTRj/WVBzo6WN3iLd1zsAVMuyJUq7Ewkuf2MExktiTrOKKzn/FWBaNlo9FcHKy0r/tDM/fGUNl
7Uob0Pb157S81ARYmnheEY44X0qxUtYfreCk9V3yReoKcB3dY/pHq1tnLW9bWgzfR2zNcB0Fx5nB
NLShr+w6VN6MUusfKTSa6U2BaJm6i7TI0leKcIurEa1NjXUytvkp4su7sXJL/w0CVA2US2KEA4I0
VTDuGcXtnL9zsu93FZQ6+fb7ANmc81+v6j7Ih0R5s0oh6XfpyS4pCvd5CDukDfwhP/z9l5uSEy4p
joi7cv7lKK4FaasWyptJnLYpPCeFJq0Nsk+eGabayjVZeBcuGTdMI9RggUjMzJ0p9UFVCld5AzkS
btnneK8BNrtrxuK2GlrvU2ZM9G2J0iUwp/XtX3KpT4dLqIghmvIf/jN7EeiraQCoquBUa0N8WzVD
/aEJgWIwh4Sbv36w80z0/y9GLZz2AjA+Y/YmLGoy5JiNgofNZfbkBIrzE8Ze1Mz5/8u96GIZbZHU
oqLZjKOab0t3AtllYHPaXVkViA9d/0ULZhC8BPiUaYxymkc+/9SQn4o+TTWuVqF1ByYrqCGJMHeY
66mbe40zWIOHLH1vvjXlzUlc6OK8RRIpsgotcULJ6XfgiFHsKLJ6xrbC9t06oxIdfUZ29r5vuLfS
WFt+4emCmcO4osBASeA9g/jD7QS6MLU08tOTjoY6ZDXd+DyGo/k9w/D/vH62i0tRXWUyH24tUPrn
Z2s7QVMZnoxPTQQN5VZFdDbbBDX1a4im0nIlrVvwp4T89KDRdyCAmzs0U+/jvmZE4ZSOjSE/5oUl
1Gc7tovuM3Vcx9uOXtuK/3xNqw7SogTzcn23SzcJP45DnUqtdKbPd1sAfPYDGMpPRWAOgCKsMfxN
rml+cozKam8QXA7XAM6LBzwB2aZeCEXsWbyKoCQfOFHik5nZQ7+1e9RVidjo3h39uNf+jrz3/e1O
RTK49hixJMk836Bf99LoozI5lQzuCkrzcKY5RyFcof+Ius78ex8DCRGpM0REzFips9uTNgL8kOrE
p9w0WmpTWMlsV1f5eFs6ebiGMlk6yj9Xm1lhxPz8XAui+GTU0HK8DCUk7B+ATFs/3Tpc4z5YWgzQ
lKlOI5mU+mZbswDAm60iolNWJH79EV1GpF7GJrOMF52BbmvF6i69jAlGzCgwNucCE0ahL1cGOUQn
XTFasbGKIdvoGeiljTAowqFv53q5AYS0rX6qadXV//AyaA1yZSYMHiRC5xenoGufB4WD/HQlne+V
MzgHLe6Sfa5UxguC5Mqam1k834nUGjzCRGs4u6m1aTeRDmj61GlSHXdeAnfARg/DttsKtVxtgS4u
R20fDhImj3Gh5/tri7Cti75PT3ZoMOlaSW1MtpXqiG3tdnKlUDkd1ixHofMwZf5M2FJUmsUmg19X
WZ3G6clrOrf8oEIMbnzoGO34e8eI8uHU2WQciY83yw/gQghaWRri5IveTm/g1rcQqo86pOCRFB3H
+9xJzTXGkwUbylPnq8FJBMnCPPDqjNAp26ZOTk3vZ+4m7sHsbJSm76pdnSeGfaONMstXdrrw+RCO
psOpT9Q1qKydf74AijtLL9XkpFgyhDVGowBqSnJuv4Cuj0lTfeU9Lu4SX/XOfUT0MTvaQZcI3Fd5
crLKofvqZf3tEOhGsS1KTdSUuLt6LdmbfM/80gB/ZlSTLwpQZ+abNMDo8QBBzQlFlOyjOWJtKfGO
drO1SqzsIx1zUO2q2jji770y4ho6IGp8IjWd2eGOTKS5vl+kJ0rbEIVbBUQyTlIJ4zEdx6Tchr1u
RM0mKHzV3UpFtO6X62556euCT5jSBygnqe6ff9207JA/CmxxgnA6/+m2nvJot4YNmXhX9oe/Xwtq
IBKGKQIBIXm+lqf4cR35MjuVQWk9RFqWfSY18v1NrNbfry+1ZAYmSgtadXQ7CCfPl1LMmlCkGbNT
5gdavxND7QR7ZrqKlbu6dHwgrkBSERwbmJzzdXJp651ZO9kpCF3rB71rd2NXkMvncdatQUkW15pQ
4tREJj6i2V2B/MpGhcUTJyhR01vYd/LnjFass+GGrU3XLa6F9QSjTcPlIl8OGtHBkW+mpzKxEu0u
SbrqMJEf2geN4fJP1z/W0vNDugPimEl9hRr1+SHCBRB6uVWIU9LGiEcoqrVxmRo5Jh2kI5um739J
0+jvri+6uENgKWAuiffhxTpflGkE1IdTLr5MKvMhrdPm52DJdthZNXjk3fXFlkzaJMjHeAxTrHBU
ni+GfmGfaio3P06z1DnIzBCIu2kSBIc66kG79zJm5m+uL7q0Q5J0+laQkE5jIeeLemkWKpE5cl9U
mUeb3gPemhvIGxaBswZvWFxrmueGVIKawFyTgPKfjcKhL06e1dGGtpkN2+cWaveKZoT/kJR67yyA
bA2k6/xxRyZar3ZqZyeDQri4gXgoFUCBpdxrQobuPTnxX/bhpuD+bMnZbXEBWBdF0GUnUcFO8hCl
RvtND1OJtnOpNh87GK/317/e0pUB5QMlPrBuShCznlBc1i0yonV+stUQKvrQ6598JdLiTZtn9t2g
xdnrPyxIooQRm0iTzNmC1liNheaJ/BQ6oTh0fM6NbUfqthHIDeCe1tiOFzf4x3qz69lZgUhR881P
XYnbY4d8REqP5i9i7+x7qhXuSm1zemRzL0/ZnmojojUgHGe2eqi4LkEl85OjCil20u6R5q1yt/yH
gIkIgf4Eo76M/U0b/6OEUPSN1wQUcE6hbMqvqWYot1Ug8pd68Fbm/JZ2NKFvCSCsiZVuttJYT1Mu
WZufDLrE+h4C6/B7mYarIeDSp5r4AyeqPQjyL7rQQRbHEfbjhE5M8IJqnP8aj1Vzy5Tdx6yUxkpQ
tLbc7EN1oHiBjMb5SbpWIm5akXmbPNMUBAA0PSh2tlP9Q8rJJBQQg+n28+1moQlxszc2upmdJGmp
uXNiB+5mX8jy1ZJ6ssbztvjdIIYGjApSk077+Q0JlaxMgrDLT41vOc+x0kQQ2pWFteLiFhJbQnOC
SxqEWJJ5nofYQ+JXg5WdmmKw/Q+uHqrNIS3s8lCQuTzUVlv5W+mHucogUGGshEZLX/HP1Wc+T3Wq
KVxxCY1GQ30J8iSoboTQcm+TQFeg7rwiXKOmXTrX6UAnsOnUHJyZsEzaEBDFWnbqUYvrDrqideVN
1qpryMHldcj8mN2DrXTeCCxrQUGfVOEEOaxS/IdycVc8e5R//pKa5d3tTMwsOujhiZFkZiNjp0ff
Pmp4CWUklEMo5L3ZQ7OUZs5TmOd+9g9Oh8s/hbKkQbRYzy+mLEZfIQvMT2bvt8gbdH6+G4J0vJVl
3djb0PLWoF6LdxTwA3ME0/TpHKSYlUZSlLBQnxSlk/duPlbbDJzW75G24IHXWr0UTZze9Tqe77q/
W4o64UH+35VnT17WWWd0aVKcxip290rfDbepUolNUmUhshUyf/MKX9n9w6JAQCfYO7XtuZ2BVKcI
wrTKT3CgwUOkSN/dFB0DyjGhzE7FjDdbtzPXXNLihXUmGWX8H05hluAWSVfQKQ8wOC69k4PSJI67
nzBvK65v8Uz/WGf62n+4Pm9UqUjENkFLV+6ZbI3+00fsE6xTNOX3Efqzj0lQ1ytyPkvBJ6qR+Ceb
8BMI3/mqEWxlIPim/GEUSn+I4ZpTb0oDkZkH2FKtYcWsLi6H8t175Z6UZfYoyRqqppdecoIDRVd+
tBUzxY9qYxWQmk/d4vjr9Tuz9PFg9FLpvzCRAUzqfHu12eN7wzpjaEhSqNO0lICwlJ49Hq4vtGSx
6Q9ME1kUXWEIPF/I1kor72OSPifJox91rgfjbc4IYXZTMCTFWJ5lNLf/sOSU+VHspettzvaG9IKh
Dl4tTnlViPDoWWDbf7e5Vlf3Qd263TaFRW1N/XkOA3s3q+wQLAZDsuYF0xM99NJR0dl+i+UYWN+r
EdTuDdGU0H5pZpuPO2GmqX5oWuhOj2mXag5soLI2LDjwzC5sNk7O7NZBllUYPQwEe5+vn8rSDSMv
BXwNsTsp3MwMV7UdNCXkvyezCMbXjJnGdjPE6YAah+e9Xl9r6cnSFwJKxFegXjK7zWS/dRYZSnpq
mMWUOzUMi+5Vr83Y36hU4rdeEn9z3VHYK+su3WqwaISVbPASYAGlQk0UwqNtZZN6XxhirpVoq6m9
XEP9LV3rKQSCSngaNZ2XuLJeoq5UDOJUwXzl7/TIH35rUapC6+tn36xKG1be0dLWJs4XahoQJF0U
vJ00Bz08RFxqRdT9S1iPMj3I3M3+Ugr4/R5PjwfNNNolF5gRPJg1JhlZaZ2kBtpRmoyaW1cdEDCr
wqFzVzzm4kFCG8lTBaUChvLcPoiijfLWBuGW1X1/iKDq+uCOduBuIhTUnG0c9r3/L0eJdNXUfKeU
Zc9egkwAlqm6kp202MUCjblPN8QEcv7r+itY3JoD4JyAjjs5r60lApW3tCb5tZU6ov3ThGXKZJQZ
dVu97kN7F4Onq1bOc4ow5gnpdJgTyf40FTJ7eiIx8mSATu3UO0m9s9Q4aza+PVY7Z3QHpnPp/z0A
t/NvRZwUz9RVix/Xd7309klDKMaSrJKpzj6o5fRYdzoGJzVKsmjj16pWMHtbB0wyFcCt1MouIc6M
HPvL9YWXjhuEMRsHkIuZm8Ve8RDjJkn+T26uqHuCdXip7bb27B3N4OpzBYJtXAkSFvdKwIVQ/cSM
M4/Z1aIwWqdWxKnOnC6+STymVe8VpWjkdyUeQygPZe3n9PzSJlkLcpfXxhJMWDYswuycy7SwugkL
ehoNKgKBFQvngwd0AnSOm2ZfezesjE1rgKRb6YYtORKaCvT8GQS/nBlR7aGykTqi4h5DObnPw6Tq
P7g2hu8jczNxuFaiXgKwgOhipgrgE892PlNVVNAtu0lM3V122herD+/MTqfqrjZ98BA6Mvkm4za8
j1VHftGTLHjAMYlXrRmsl+s37PLI8Z9Uzzh0Ov84mHNbpUU9KkCABk+KX5U3qaE4H9xaxCFTQfBb
bgowJSD2vb56vr7u5c1m3XdSZ9wN0wqzgKYFfRG1jhueDKctDnpq+vGeh2vV2zRqxulTF8lKPLqA
S53WZIaFxuA0MzKzI+rYQzQFkSOZdp04m9YZ01udomj32VMMKTe0lmz06COvSm8GP/lJmlB5wUaP
+2JtavDSpPFTSADUCcVIX2kWijsOs+5W40SnuCSzGf8fZ2e2G7mtreEnEqB5uJVKKttlu+3uTtqd
G6FHzfNASk9/PnlfnC654EKSvZEASRAWKXJxca1/gLjyqxXZmt1VnTsoYSxtOR4VYae8EJTKDayx
MJ3j+5/gwibkRyB9AFsD7em3kuqUBmqroqHv5GSwiGg344/amCy/LQY7dDJsBZY+BbTGJl5eMlvw
N8sEqXFeKcNVjZ+32cCmu7mpsKBbCWh4O6N/vIlafR0RFJXpyypdG4EKs9WqiFoeMoPvz/viQBv8
ncY+ZfH92WsWFdySlqQvXQrNFqHhIhNR6ZT9NVzNlYH210av97bV5R0DGV53k1GkQEcZRYn2yoe8
dJZA7aBkt0HdCSjnK+f2qloUrsxehgKNN59Kl6oeTbS5RNTZEO9RKVQ7N3p/Fbcden4ps2vghEKg
gWOHsub5oB2tWqVO9OwlQQ8kPUEhlt89rUweZVPL8giqIpW+Idb5WC+dXVz5hhf3LhMhIdhIjfZe
hFbPrEkzui57Geep+dsxUnE/p2NiRTLhHeOXQ4pidtLk9hrmVGtNX5OzsGuYB672q27VsTu8vx5v
rxDWg4zI2DqP/H8LtH9s39FU8zj22vwlF1b9d6muPb2WcV5Du+IcvT/WpY2FCDsqphSZCGm7o5IO
rTZoa168jFCC5APqLDpS4X0vvWvFn8sjbWYVVOgvAC0zNCDHdGBWiWkvhxbk7PgbY4j2Wlfl0vKR
K1O/A1rAn3cBMS/1oXOUAnCPXj6qMm2+KvP4Y1kXJ7mydS5NaZMtJoflIFAJOf9QZYwQXTVZwCYc
XZQhKq0TOuP0BYYryLNLMR6RP0xZuHCAheyum8oGB1+jyf6SpamzfPQaUWbf0JPKcr91MFl/LNx0
juEEqt10nJUx+TAKO74mqnPpgv/zV+wueNWYsWaouvxlHAf1ZnZLBAIrEufDKHrzziot/QSyYpqD
97fopWG34LAZDoEr3AM2cpq41tSm+QuWmXVxSJLEvEUuR/0Mzqof/HVCTuIe8up6Tdb90kbazBa3
6gwMjH3PIJtE2lidnr9k4ONPgCnJX3QH46hNb96+Bim/OBp19NcSBHDcXcbqpQs0dSHzF3TDyrBb
pPfJy9qFEp7MrhQCLm0nojuYrQ2fT3/pfN82c92ZVlvk8KZShB0xCmhHHxIoZsHJkFh6MDgGINy2
KMrMT6ChBqqWmu7H97/rpQkjErI9SHiSgNs//xW9Nk3rDCHuxY0RQQqwm9ba56bKhOMbc2M4V14j
l642JJvpXb9Syfe3jA5FbBQlV2hLoefXbKl/iwkXhBzRxL/AdOdXhrs8u/8fbosdfwTxpDMXba2q
lDU2ij7ES87xntt1BV7B4za7dotdOiSvJaUNNb7lPOfDVcPo6thnJy825jblfaWr8YD0I9YE2bHP
PeUfJ+6EFaZKb7dXru+LM6VEAaCD++NN6YxrcJHQooDrW7b4iAnS5qiitOXBrdF8fH/PXPyIsJLh
/23shDeF2UWAve0ZK+00EWB2Zp26dlJ9YPrpIXWk868b2BvdQgW7DTcXdZNdhFfMbEHtTUleVtOs
5SGt7MQ7KOuUXAnwl9aQ5J1yOoUJ7pNdgHfECN5emfKXYeyyD3nfV1vRRSmqLhh1fdKvTOvSMlJ6
AVkIAhfA1u7oedVcxVNHui7pP2HStJrWN2VpjNB1Rf73Ko2rd8fFCb4CGl2uZDLz8/1pFBRDbUAi
L3WVzFE5p14bKEUzIg+KOM/h/V1ycTAay1tXjQtzT2TDRiBpEF5MX1Ld6KsQ3cNm8XUkRkaE6xCP
en+0i4sJhArjts3XaI/WtAdrjPvMSV8ELYoHLBXaBw3E5gEUTm4FmZqRK/77ESk/gmzaNOh59Z4v
pgY7Z8kn3jdI8tZo7oy/rT4unutuEqEm5vTKcl6a4B/D7W+m3raVqUHa+aXBtOpQr5JnHBIVIe/j
7PdKNeHXf5nexoXDXn7TwDif3iTh2WNUxOdDTvEnQLgHa7Gxv6sne/Hj1pr/Q6imPUjVmGRxM6M8
H6+z46zTaCy8zHatLUGrdMvnoRhj70imb9y+P7lLjx2OgLWR4hH22FcOdJShhKBi8VJqnRrq1Pxu
WmD2JztVPcV3jaFBWFv1/BWLnm/vD33pO1L8hEgM5Z28dbdtMKcrVdy/ipdlNL6WOEjnvp0MxcnU
JJ6miVp+eX+8S3cStU4WlghDrXU3XlFUGMkrEnqGY3e/KK2O9aFqijqc7ca4IZ31bry419fw/WEv
nX5KXvyxSe2+4UwjlgKzzZkAUk5Sv5WCQlTQ25CY6rxVqitn4+JgPDMo5m4c+L182+g02ZCoaQlK
bR5eYEBzQixnnsLeMScZ/YeZgUXlJQBoBgjx+UYt1awec6vEsiaBKoHwafXsKiUNo8FK/0tC8Yq/
AzIDun/PcKxkUq0zAmIvUpm69cbBxeeb3ab1ExpDlj8uuBj4+pzo1xjPFzcpgjuALzbdrX1HVErH
yXkS8yDNu/6r2bjuI4nselwzNFNvKgrrzpX9si/mkbjQWDENWjrch1tP9HxZeYJ6zlpjJK0VffKk
Ub0KTFqgB0i7GSBHyuVNtUp6PWYTTWpj3fW1ew2at9tHr7+Ba5/Hsfa/ntn5b1BrkSiK3eKcXaVW
2KnzfD9Ya4krT3yN0rBdtX+UW16Hokq6+e9uhdpXl48/MtN2UvS47xMt0mOveBBySbaSy7W69O7w
/28USsmkozwyWN7zCSnSq6l5llrUNakZpVmcB0Xep5GiZuYJ9Lt5irHr+ncH5HVQF5IsbA1KDBRR
zge1JwdencuXlHzpYAL5eweoMkOboLpmybLbp/8binNPjZHaH+J/50O5iImh8WewaeJcPXTcV5iv
5AMa0112ryT6NVLspfWEPQfUF9gOQKHtn//x1QwUGKhDq1rUb6qK+ogha1lrcSiQ+AwMNK59hHbz
/7KeOAzYtOgAwO9v4kpfbCwYPS0SLpdFNxa9n+qKF6rJml4Z6sJ6bpKilOB4kAIm2x1CXPekPqNO
GVklmajflsWi+DpPx6+rM5qHxHKu8ZYurOgmY8ZrkP8herUbsbLzVcCo0SORJPKQ9Pl63N4Bx8pK
+3t9Sf9ZIB3e/KsIvu0atiVjbdL/8Al2j3zIRFBc+MqRIvHLsWczjwStC9/Oq+H4/lC7RON1qI3P
s90UpIj7tkirSlMvvFiNUMPso8JoG5Ttk+ZgtGUfZG21RhiwtZB6xTWDpguxbIujUOOBP9EH203S
7N2lxrJAjYosBvS7qKM/mI0ZJp57zZr+0q7hgtq8PJF6p814fiq8Cc0Xo7DUKG8TNXI7uQb5NFcf
sLrpfF0ZxX/4fmhj0LPevBwZ83y8wsYxd1oIMMm2ceylGv3YjKub1Fx+vv/5Li0i7ZRXoxXQ6Psa
TY53oqMWoKrcdKn1n2JBoelZU1JV8xdQQi/vj/Z2HVFY4frhAuIVQ3/6fF7r2utG4RGo8SVSI8X0
ijDTs+Q4LFl5p5breOXOfTu7rQqz9dA0YgtIpPPxRmm3q6LXZjSlqnVj4loSpfra/YPfbvrx/ald
uN5fKz4unYVX4eTdOZ9suyZBnczIls7WFbSFU5ab5KTTd8dZDnkSbb6N9SMquOSsQQo8p/Tb3miS
0scn/Kp3y9vAw7uN1yJ4RNqWIKLOJ9/O68Z/LezIxSPe6nxuxCL5Lm2IIwdss5IqdDMnS6gko3x1
+/5qXPjQlDJB42+VNzqY2z//4xqxNKfVAJpaUVJUY8IV4up3daq70TI0XeBACQ/eH3D7kufZxmuE
pbWDxgr6V7svjTGoIAWpvWiCXxhNy5y9xO5c38ZjqoZ5pwwP1cZHE/HcXOnE7zFnREDSAAgd+AUS
AmEZns81dUajqiepRnqKaJBvJXx8rMiw96qm9ts6G/KEJ4XnZ1Zt36tSqs/d3DbHZpXis+l0Mqxw
sbyyG9+uP1AIdA6AtBO2IEWc/6Z5TXGAtbEm7TDgPln6MIXF0tcnoMXrY2u5z++v/qXhELF2Yefy
J4R1zodDVo9rbjL1SHHd6VOnl4Ue5O6M34Dm0FDq0Jkur9w7b4+2t/XRQH3RjzZBJJ0Pycd0W21J
DARC0nrwK/jxvFVSu0HR0UvWw/sT3JsU8pGpPBKQ2Vn4L9GOPB9uBYSPJB836jBk/cF0W7nRAfWP
clzrgz3MoHzWwgmyqqy+Ez1fvHhwAl43MsQm5JpMy5b0nW92dImBPxC2SUHfqNBUhavJSev1qEXP
71iOHpiiPEHN7sqhevtZGYddDViRkgXNtPNJq4M+z2W66FFWL+nnSnWyk11q1alqZsW3Svf7+4t8
YVqQvwC0oE5E4UDbHaShsOskNaURFZI1ThXXenShMDy9P8qFjbNJBW6CTPTT3kD8W3dM2rVW9agp
c/MzEDDYSV4hxGmisHWN8fw2BtNz2Pj/4GYMqNa7sLR0xUJFKNYjE1uLb6niWd9AjSXrbTZvFljc
E1I5gkYr2iuf7sIsQX0RDjdXwk1x9fzTjZozbtna9iRapxNuxz1S2cPUBcOiqH+9v6IXtgljAfEn
Hdsy3W0R/gj2rtZIjKVnM7KWtLpLCZaH3GhNH623NEzRtv93LKLtLIJSJNLwGTn8+1t9cG3pTqh1
RHaxxjdISJR3DsnKLZYY5kFfhBn+h/nxbicD5DZFffB8fqS0vd2PixkZVW6Hnr5oUVPETlBsD7El
tsdrN8r2cc7ON/c1h5vEBaoLJoO7m9soltRwO9eMEOJ2+qitR+eTksmu87u4H0LVHXAKg7Fl4pfb
bnbZTjl4+DoZIlRrrQ+M9mrIebOf+ElbwwfwFCAoe/+iWKFz9JbSWhF9ivzEr17CWsJrL52luBJr
32wnhtp0LOFxc0R5h54vdwp0O/PoX0arVraPSTvJY7rKNBzzoQ1nbJGubKc3YYfxNkcfBNjBFNH/
PR/PyuJYaSrDjEa9dxUfin7d+uuijdcsqt6sIVFg6zDDlAfSRYHtfKDCrMgM50I/cjTzaJRmvnkm
6SGR/Mv7O/bNlDB/J+7woaj8WoTu85EkWud2UrEJDE0kn9g01h2MhvRKN+ntKPynoS5tAQbuyT7B
zFZHrzG8tI5aoxhVmBVU1BI/lqXEAvv9Cb1dOsIir3A0hjbq/752js2AOcpmdI+wa4ofBooYN3G9
tAetwF/6ylhv9h9arfQD0OGAXU3PeHf68PTprcbo3GNWmGh8qv14iG3FuI+N8VSqSnylSfZ2FXnD
vuKCqCVR2t3tihmOSWH3rXsEriJDw1jXU9yZys37C/iqZvZnTAHmQ65ATZ6kHJeTfXdltp1lqpqx
OeCUo9m+ofVl3d8Oopnsg5e3UNX9ebIc8cAJYUl1banjo200qXGXKYZd+qNHc407ZHBAoPVgqgMU
Iy3DT+Sw9JFWJ9o/3WRVv9I26T+JdnU/AF81nqy4wJQDzOLyV1vn0ymGT/5JyGlU/WSqXS2g4K1n
vsgT6wc6Vu0UYBSpPkhXld9SobvVAafB5TTm1PIODvqUqV/1uodWHNl44hdmO+p+7aCi7NtODx1R
6BhHejpy2Y+4d4/zfdw6hgxxFbV/esaAkJqemunnuC/Ft0pfEVSaHYoj98lgxp1P8OnGm9gak8dm
mMUYTZWjzBGwuAxPC02rmsgxk6rzcTDIndAWeqI9uT2+a2Jqqvo4UQMK4ctrmj9bchU/jaQynANq
a3YTCtPIxBQsPeRXM8B0uygPJYjoqr2barhiAaK6/eibBUaa6VFDFt4w/NFN+rg+6F4xVR9qTLTS
MOkTK/5lmHLKQxKP3tzaf0Z1O7ZydbFsrTptCDJT6TuW0MQmzCcdzbqoMoRXeb7qbrqm+D2kubxt
Nsj/r6rtrI7ym+HNhKNpWb7MsWMUq4+WZO8dB2WezMOVHUkMOtuQ1Dc4aVvHD91VlPHOY9RY4waB
gFASZkneHPMWj2c4pFrpp4m5RhOa2X4CRfK2Vuom7BFTuTL+/piT0JMAciw2jw+y+i3k/JG1zAjR
LB5s+zC2ZXM3OsO3GMPvyHaVLnL0Zvx8Zbr78Xj8E7m41AByAhXfw+0sPU7LNXXyuwQHuzgSnl71
0SqBV4UNnTnzgK1DJm5NenXWrTN07hgOU6Of5KpO3tGR0GOPeNlkazTHnRqHXdfjYloBAFn8ZMjc
4p9mgODvY/0h1YdmUov4k+2aAr/PmtT2ccE86U6MhoFjOS3tjqNsVs8Vafj8ZUwcrQn1TugjHGws
on3LKKSz2R+NamBVQos/VHPTDAdaMTVeak5CJkQbo+6/4pnUO1FWKEhOl8Wcfm51MRYfingy7zWl
7Rp/u3S/o2w4m2Hf5Xn96PWpZhzFqKbaDVZxxW/NzAur9tWOJxbmdEbuPSF22X4c8jn5ypeq7ECb
1/Uh14ZsfnAsZQ2F6MbskxiqQj3xW2X2vQAaZv6d5Eqy3o8rogDH2EAxDZWvyqndoC40vbiBFmHf
Sm0YxFMm69o9LjiBlnChpPHgNXig/jRWrz7yno2nQ0EXxjNDS89GBR6nvlC2sK3CHqjXAJ5YDkXW
V/pLNyadbG8EqLn2xu3KNTs6eZ5on7Gg85wR7Sh7te503qbKYe69LnkyllyVn2xj1X6OpHXaiaKZ
lhxbnMwSjqdeVmHsddjdmb3tzi/v78T/QRP/PHqvcqnAPhHr4VXLMTjf+nDbgO47bnOX5BUd6aDb
YGlRM24HPlWaJhl9+MBeH7lOZX8uZSx/ewlh4amtY6528BQTEPtex6cPUctkulmdOvuOOVEKgJWL
PKxmM54DiFutGWYciMTwe6BCSjDmcsGtN0v1+gN7XORBXak6qP1l1Ua+l9o0T7OSiPZ57Valiiy3
iptQVYVFXx7ToV4NEqGq2f3cO3jOjouK1kugolUlo0aaonhQqjzLwhrNbKQ0B9mk7hdzwY7uK8Y2
rvWi92Xz3QVr6wSTqU3DrZslZeJPuYp+SkA8AMyJEvHs/sIIwGsJRDYKUo8j5CjtbpmKKazqVUc3
OC09APj0Fo0scEqjHP6ht+cES9nGlT+nrTfeQT5B+4Z4Zi2xv8Rgfw/ZCgnR19I8iaOcOuCjuXXq
H7O6ruOvtl3Ntl+b6tLdZpPTLBEY1mV5iMukFSFrQ2Epzoz8Lh56BTQSetzD8ixAD0++rsrViWAo
4FBkUYl57lFruVm8VBYBgKNJvV1qxY1PCin+s2JVKcxkt0dfjKtS7xcFkowz5n8V8NVfAAIjJR8I
CB0JJrlKl/YHNIoq9aAambIc4rItrIPTuJYS0NlIsVUcdO46v8ZZ2G1AFyzV2h6auZ2Fb6dNpn5Q
6zR2fjiroaw3OfLWVTiioSFUOK9eXj6TuFh/y64eis9UnteDUsMKu7NyN/nRI1L6sZ2SWbtl+dXl
0DmAF0fOT3KDLh0fOYey0imH2Fr1IzaMueMLGv9W0MrEeIkHI7P8NJ6yA1en0R2zoV6Xb3U2Y042
KLmzfGu9Abair+myfJRFChax7GL5OZlcyKG6OoJFyQYasyMqnjegGJv0sIg2YR/HWWphKOzGKKWV
gKjLv2plif8xlXY0PmSjtvLBc6GmkT201Y0llEX/7KwIkt0PKA9SN2rnJvscGwM0qaMoncy59Xp2
/7R5LBt9d6D+U1Thaop6+bxq0vpl8g+V0scyicackWmcet/Li3E44nBrmzdJp6WxHS5mP5hBnrdr
/s1Z6Ut9EcBKMUaN7QqeUOoquXmXrqnrRLVWGPe94iA4vrRgxh5Sr3OME3IBlXYox7yFXFSlBbqe
qyu9UG8mvfxJA232Tvy3LJLV2JjaUEWo9ghwJinbQ5Kl0gjnRMnWoNmc3n2jGIb2H6gsRhkOg63/
UAFkGD/mts0G0G7rmDwrk9H/bUJUxnHblsZyXIRuNgFaEtlpmmSxPPTot0sKUNwuCKJoyi01DYXk
b57Jof2p87wp9xe1niK1axOJLKgAF6lyopuHXFTTXxDldeU3ORhSt0YXN+2doWRC82Wuaj9BV+TK
lSLMmysfngoNf/rfm+kLlKXzOJubkz4r3aDeKQVau0dtjZcVjQx6c9LPoadqwTj1ivLpWnznP3sW
3hmW2ggpDYIP6CDsHrTJAsggla11V5Au1s9ujwYKziqL6H8YiEHaj1Y/r7FfZIAOQmXqK3lsEaDo
fVMq1vrkyZEj4xZi/W0ty2qhpFPPIwRGy0uH4wrt6juyi3Mh/FGgU4qHjebeo23Y6Ydqnqa5uFJc
fm2nn8+HygOvMeo+28tZ3b2QTF5khaTBfudqQ4LBngFR/1afNCQr6n4oSJubIftW1o37l1mD9w+7
ymmdJxdrM14Cku7HPcSPTN2eNhra+Q0d6Pgjj6w8Xf0EBUKfzL0yQkUhyH8BkpXfmU2rWZ9wmjC/
uNaojb6WeeV0i+5J5V6hRrwCIc6np0MJoU4PvwqdtT2zCrqircWJMd8Jb5FtVNaq+jDZvKTbsa8/
5ItaeOFoTnnme4nEGUFRh6/9UjfGYalTbIvc5atJb+eXqjclLKRqmf8yp/mnGwvdvvKK3OoG+58K
lFMHqcqtTWHzfEObdFx7JHrEHa7mSyt82Q554yd5SzPal2yoIXCzXH10VIGYCfL7VvkvG0v0KBHX
2DrbwGioCGxH7o+s3ZxS+qCxrd6N1Dz/ook1hvhH4dEz5Vw5oInIXd8/Tq/4sfNJQxrinUOteAPN
72sPTHVEpby27wB65Crwi7ZpDu7M4+LktEbuPuqkUWowJ5l7p+iUQha/X3RnDbTJKWLdN6YeE/Zi
HtZNgqQs5895brt5lNRW3ftSINkakMGWj5t4a/vYl/SorsxhX4bevA62d///St5UAc5XbSoTp7AM
6d4lgytuWxKiD9ThvXu8op1fUy+UgH+hvlZIeTsqRVhqwhs/hh2zP7celNhYnyj/tqWTW+DDeyzV
GuHgPJqUS5l+xsF8dO9dLdOvNZpfd+LZR6PrBQgRKAtpLrTF3T6pMbOgNtRWp6FQvXtXuEMTYf3D
RZPRFn1S8OZr/bwzzMHXhharwLToBisykyWu/aKP1fmGj5c9Lnk+97W/dL1VHmWlly8y0cvpYADy
QzoCWtHvgTkaEYLGrffP+1tvux/OJ4GoC0UoFC14xmt7CFUyDOmkq7Vy59hTtHhZ8k1Y4/KLu8R6
4i5MwkVLpw/NYFm/FmuNr5T3jDenHcKvCSrH2TQ8EF/atX/0OWtB4a7FaV6NTjuk2Fggp9jZVGtI
PaqDzIoC5S4jNbtPDuXSjpvfGp70GXpXELdF5Xw1EqtJQt0hwY2Dea3i6rtbTdnD4sRuExUrT86g
gdA7SMzUa6FgV0oVZ/HNydXHJ+Gl1v2C+5f0pWnGSog3AXp6fp225k/TUvArA1dmyygZNXsMsbVO
kxMdK08/TYuOSsIyFK3ytR15Kue3piFsN6Bk5am4+GhjCXk5jQf1+P5HewMEoGwI8nPDFAPk3/5y
fthqsXoUxtT8JOxErr7hLeOdNqzikQp6c6QOkJ88euO+qiU/W+lqd0Y5XVNJ3e8cLkk6JK9kWTBO
dEnPf4PXtFkS29N8qns6QbdlTC7ic8a1/I6eHrVNw8ht9WBqvTAixWrU7GRmjXpNbPTCz6AjDlna
JBBgObbbQXJdheaW6XgqnKU3QmE7MphaVcODXN+sFlI3G7EmL5SHWValv8xlc2UTv5ZV/jxDrASw
YCRp6RNvoMfdSvReSkkuS7uTiHE1PKajN67+MLu9e7uOk5bheCfn7p4nVv/d7KC3hJVtNo/FKLEr
9ZW5c+66MklE0M6jMkRTn839odcgiI4+pknLeOPO6pRH+VwO982q1vJbzDf27mbRuKfajGPEoJyy
vYOY3QseR33X2pE1rcoxVorpms7XvlDOdOnCbxPlcgXluXvaC3hQK94SzUlx7R9SdZX5kKcFdiVj
a17Jbt/0xLexNj4OhpkmhMu9z0uej26Z8b47zUL5IbViMP24rDIrnOF8HNuJ2qifYXzRRD0aG3+J
OE0Pa1ZNX6nIzbeA4q6evX3CvfHT6a6w9UGdkKLsMsWFgqbol7w/KcjFZME4zomPmU43BqpFCTPQ
h2z1rtytr5Zc5zuMbgGLAIp4Cx77dJtwYqsSFbVTtkEHTvCXW+NmbvRhvhHFqM++2XTVnJ0GVUmU
T4tdle2HzkSevVgQp31ZUwpULx6Fjg9Z6ilJWHtlf+JlpzuURqGv/TRrXcjIsdcyPuZU70cfbRYn
O9RFkdtfZ6squbOMOhPWY081TTzD4OLS5V07vihmkyl51FWV3gTzTKimcGNK9xFCRJeEV0Lf/sZg
/QFaoX0IXmnDce52XytixayTuTnBmBkfl9RSE3AnQ1veaHQoXX+MsUw79NbQrX49je2PtXOlG8EI
FEvgDmzSO+hEWPcA+MiCNrfTv8sWZ5gbuWpKfmgX3bidrXi6Ji+4J2dvwgZwoHlmIKu4teZ2T6ax
BgCAbGN/chx28Ieh4WZ/yFKqw5q2NOWpKzTrEYa0FR8VDMbTDwpWVUMwGXYhI1kXmfPlylJuI+52
FZ3WTbeJYwwtbAutfyS6eq8ubgEagtBptCdpz2AoJ2k8aVrzYerc9EkIL34ix9dvewvSvq+20mg3
KKv8kvSAJq9s8wtHC69hzOHAk27ovd2nlWkVCzGVxmmgkEy9Z7WF72j1ejQ7+v2rShv6yohvLlLg
lhtull4p0eWtF14zzaWGhft4MsSc9IFonVoG2FRk6oGPWbW135tCHz5qOf9S6DaUWQ8KNSMwN6gm
WVe+yNsF2PxBwbnyUXhX7535hGPGidra/ckaHDu7LVeaYAc1MWf7u5OIrD0MTWX+S8dz0gQAR6CG
txMFmWdvPTLrjiRi2rQI7KWZA22Z1s/K0o0WaUXWXyNFbN/wjz23jUYrxqGFzjubxGVL6P/YcyWS
s4QGZyMGaGsdruWqrsGie9OdUZX57/d3+K7vyWDaxnnmsqIRA5Z+d+SKxZ4hB69muKKiRe2Q3ght
ScV4eX+Yt3Ni6wCC4SGCRwXA6vM5tR4k6hh4fZhVzSoeZm2w0y9ioql9s5jwyK8UX/av+a3Hw8sD
PtD2lEdaeguRf6zhomIzGlu5/VxzjrQ8aFZvKHgiTrHLY4/IJ45CSebkttJIxPqg1pdpPnhTXH5X
NshLSKcHlg0SQiZWhJWJeHN36OtkpYmKaJx9sPO8a3PfnZVG147vL9Y+DvLraehD+6ExZuI+szdM
XmZq2Biy28+DZ1dPtKW8nGKi6VU+xZKHtbGrf5QJIZU1zl0bRllTfqzaVry0pp5fUyPYvswfu3H7
LfwE8nkoFlRF9uizaVGtuqnN9GOdOIPmJ2aCTmmJu4/oU+dTCoWHqqNXXkGD7I45o26cDv7gxG2i
jLs4V+cjiYKY52dX1PHPGEewz7Hirut3pH2H5lDOpliuEAMvrPqmXaXjbIqWE5fQLm2pK9A1lOjV
54Vv4922Eiz2qTWb2q38Oi51l+p/VdjHeFObHkIPX5L2q8JNvx4WTyR9SHVeRZjh/c2wS963lQA/
Bk8RfhTJ+94RvV3NuJTzIJ/VYg1Hp0SQgM1xK/TcxESjNeu7WJpEIqrgtXGTAoTqr2WY2/vgjy1A
PIKBzb2Mihk4DN5S54epcMZsLJZYg3OKR5Gvo1NnH/sW3uaLIWL1aUUorw6zfu5nZMaXIf0rBhBS
3dVQEtTizkiLRvMBl1vVIUHCB/3n95fotUl9/gMJFJR36SDzTueHnv9A5H9ip1BHG9hBh77JHawL
b0joyqbt4otUrZR7s19meUut3UtrX5tWRwvynoLNs+oKb456wAA0ngBTmVxxtVHWn/TaSIZTLPAw
RhZPiN89qBAz8zuF8j8APlGht5wnIvb7aco1an51rMcy0Mx+/FTJKh1p5S9t5h7KtlXc8aAninaj
VYslIqktXvUh9jBgihQvyQt/at15eXa73qYioozpGPYzuVCYl4ml3DVxZvUBEgriszWPmRGWM57O
epBWKL3h/evq5nNb6AlN6FLJhf1UD3KxDijoUABD9qGdbnSZqUcFbzvlI7+qfKHwRG9f8EHLwCpF
RpqsFkt1N3XyEbS+WT3FCOEP12pg+1PGZgKYz7uIZA8SOAXX82/VKg3gOHPUnkUn5vvaw9/HT5el
DiBsalVQm0i6HIpy01ZKiOEHXYqO1nq6tdVUb7mCB9ilyvwauHF0Xsjs0CpGZuD814yNMJOpMbuP
4xp/EINMbzzKz4EoB6oddVz8ds06Roc9bq5Em4sDU5ykMMYRJ56cD6wIs0Wfre0/Skwdb+iXVb5T
g6zjb1dPCKgqLwMvhsrv7aK6ef+47DO6bdIEV15KoNI2xbzdcUnbkr0gl/RjK5zUOwwdFugUkYHJ
BjBsisAe49L4nM2aE6xqm30UiO59Kb38ms/E2zUAYciP0TcJCywBt0vgj0taoVva540yfZwcdroZ
a7qvldVyX80L/r5ml33LVTsN8GVR/n5/CXaXGitAKeQVxEYBHZDzLqKViIb1VdUoz64WyzwqrTld
7rO8z80D2MEFMug4a37TNt7VYPo6q/NgxVzxVoaNaQCAdnfXjJoBzOuRivsotm4NFWujK7fXy6Jq
JbWZDfbYuCV3/YqKe+unnlmvn6S0eG6Ni2cgfZEpMhf3QpnpLPAYEvGzTriTvyVYpiX/tUBWFA8L
+BTamXkl0uOY6F4TSE/E5b1s0d703fT/KDuT5biNJYp+ESIwFYYt0BPJ5tCkSA0bhETLAAozCvPX
vwOtzG4FO97CCocdNhqFGrIy7z2ZmXPg0DYsoaTYGlSqs7K9q8a4Kja5YhVuu4FaTeFJc6ZrmT7h
eKTKjyQtNWgRYLrR0N5HS2JnO1K21bAjr6JJGURN1qsvBGbVk2PNyw/6eqTRSVRN4+wnFB/4wXtt
8XFE6FLtlZvC4l46iIlB4vS6+750uBjCGFFSdCu4xLM5dO3If2sl0nmKvLg4lpLq637G+K3CytTM
nqFiwLrbtmuUu6nJmPYbd7A8pP/KdJAHULtqXlCyS/VURmAK78aJ7pOhiciYkmolhsgow6QsUkrC
NOTMdm47ec+YRNwqcJOo/ZqhbOASquQyfRdOIX6s93kP3VmvntDdlM6+T4dCUuts6caSjMPYomPV
x4NXlNr4Ntpze8jSSa4dxK1WO44jIV7g1eOcbB1J7ZdjqhzQcoS+AZzzn5bOJMZmyCoTFUw8N3bz
wxtj13laTUvLE4pnzbhBFShUEs7+2nqJiMgKieKspTk0Y6nfS3Zg2eyWcWntTVv0HG+LO7Okp6q2
uu+tY4zVERtoTpIDNeBvPGfeUzkW45tZzRM0OFQM5Yb+IbW/MQuUD/R1NPPNksf+AVESl6RQLyhF
hn6SIFzANubdJg3s370YvepH5VcUhUdvkV+5Vub+ZtZWLY+TW2UTmkuM2mGPbE+nv6KlpL+vl7qe
Q+q0COtA+Sof54qAV9TOI/3QtsJu/fxmtqZcv/FoyfGLljRxtqF3YwU1ya4H71Vx8bSOfVz0Lvay
RGuCCgiyWxyaXJoyZEMY7gy3cO2XbjYsBAMzibt0Yxe+Mz8yEfLipzIJcx6iiabrN5rwFxEIDbTx
3u21rkB3OGbFHVmGTnzBhRIPx6XRhQqGKTHfl2XOWFxj7et3o1nQWIOCbdokQZSAeNpOlV2Dzxpt
44uGpGaJd06aqBtUT2Vn7taghoiqcPXXiV68FBcNp44w0kSi2gHmNafioaiKsda2IiGFG8JwU6fB
rmT+ZC7APYM+K7ToigD+cpPE3ULhnCCcJB4pvY/bM0JfpCBO2j2jfDE3qOC8rawT/QhgJXmt+j67
rSlc/L8HMotuvddjYV1TqPbZ2USGGgkHBq7nLKfaUhR5+sWTXvXu056YHZn1bNyRzo4ey85vr4kR
Lw8kIfCycuOgyEi25yxLXXi6spbEEicm82IYQe9NvVUEDgsU52fq2PskmovhAekghq6NSrM0OXx+
Mv3lcF4xdggibZwHCG7OBsBRxSKdKU2fy0knNGrzOHtUFKcAhdAWBiqbfRDWnB6cbnFPk499BaKy
duUGenb94nxkUYKeWJXrnM3+WZA2yXbKfaMqnnNRGFkcZl06x3vW1+RtY7Ss+o0wWse9ctH421Oh
JBMRkSSgtnz26nlBAtfOl/rZ1fXkVBlu8ruLyuWAwD5/1BXFlit3q78Eow6ZHdTeeGG53Fpn4d9Q
4xtrrLJ6Vm5clgetnLJpi+bLDmjjULkbo09AUszN+FbGmtxTXFYoY4nm7lvMPE+ff/rL2efoVGfI
/TD5SMqs6/E/4VCdoHmsDaN+Htsq/6G6ujkWcyTCkZr6XUYVZwqLmF1hBNJxZdX9ZakTk+D9J62A
7esiHnI5pfOpqZ5p4SQfht7SN9Mo+p8TyeVgzgV3W4jSz5+/7+Xnxj9E+gnCAVPdPi9Mg8SBHDvX
8nnoEWPWqeQU1MaqyIIprXfUi5AZfv7EP+9xFntZtPYz8MSyvVws8NFpiRZUZZ+ydEHjWmqVRTbD
gad4iDlZDSzQIt8tVk09rmvsEi5XFCV+95XdQKuPtdes53EXV81tb+eWfCBHwaEcRebywi9HQc/m
UixJoFWz5f8zu0WPTjebp7QKjaiYLRX0aUsst/n8xS6mDogB1BFs0rSBXTt7fpw6+EwglnqDfClc
mdNxVonmoKF73Bv1oB9cP61U4JIiQjtIL/Mro3qWoWCyrjk9di0iCop8501t4JmPVjHV+YstknGn
1vaCM5ESJtu8Cct2yA6lllmPFrLEWy2Vxsvn735eAFufv6bK+JP6OIabdZ79Z93AcjOQLLf6M6tl
tEJN5n5FCD2I35M/pCfyVnbQLPRL2svGKb/0dZLnAXxY9xWVQUH5sBBvn/+ki+XE3gX1bM1GrC4q
+yzEz6m5N1qOnVhmaf5s4V046J61RGi7bXGQ2RAdh6W9RmK4WE8m3RYZBp/6FjKZ82vdgpo8IhNu
PzeRFnl380APqqgpUJRXjZ8dRtSq75+/51lWl5EHZb0OL/VHVEDnZc4EUpgHeHx+7iet+KIarXp2
aaG3h/1sXZlkl0NKrh/9PZALDmbqJx8/ckz/zyEd/filTur2azWa30eaFN6VXO+LoI96AGVafQ3r
eLmsVg8cEiYdPzn4nLPv2FLkQ+rWRM+psuI77mwebMymIsyLxIPTuO5dUxL2Bazs4UoC9HJoeTKO
faq7JMSY3R/fdzGnasryPnmpyM0c8FshiDWGNn6MWoxqV85BCjr87z5sjCuYEw8GLWJYRczdj4+r
mMzcoVL3mfCjaU+oJ8aGaGvJihGrZWGr37qLa//Lgr02wX5gFKQdCcGBilX9hNx5PWTpPd11BuYN
s9b+8ZomS3cqTYunkYaR0c5CDNIGiyZTVL5kmZJbWmQrKw9A+nVeoHp4wZTrk6jZdK4YUrhMeDNu
4KdV/RPRuNG/G6nn5w+Z8BqdW1YGyuyxW8vfQafhdD30o6LLAl25m7e6SIvXRub0vPfS1FlT5UO8
bONeb94NNoRsUzmyjcNZKmsIHHbpB9X2uFsIrHUURUnZ/vaUPRfB3Ku6uxed0r5LhM79AypI9Za0
lfbNK3v1ni+GJbfYr5YnRxSRHcZDIjoQtb14tqdieUc1zOWzaEsjyAZSyyFOnyoPUtOM+iCf4+R+
tOiZEox6PstbGPrVcx8ZfXdTlmoRm4rKRFj7KbK2mOJTGfRdseghUK2x2OrOtMQHd571UPOwpr41
4PT8fR+r+t9RehmrIserus89fUxeSm7u2u8WdH31hIpbbggrq2knfFnpdxFplmMsrVwLSOx2//IX
+nWCzPHdd4bR2tpdT+cOkjbDqzbOjfm1auvytlWcC7c4tSxvm45RLzdzYvTfLc70aouNCygACTxF
5yZSslZQI7smcOafOxuzbwVaYTOrKudhzuOF6qlOnevJ47Y07Tw4ju3RJneRvgoli2YTcdubQmXE
Vn6YJmK1IEnKwQ2FXYlDW5WFgcge70LQV7209yItiv4etu4kQmfpjOHNFU0W3YKMGsxhu5hRSqN0
7lt+/aMwEeQEoonLtx4XW0ZXtgG48uwl1stUrZoKy8xb9CWEolCf+Z1WkJg+F1T4Wsu0SavK+0by
3nfemxaZ7AbESPfaxLYvw86Urryj11pJs7fOmO1j4WECvEGMn/7sY0tzdlWcalzlB6sfqs1Qj/I9
5pj6GqPd+1HkZdEGml6XO5RYvniQaezddy1ujy09LiL3G+nvqt6QupvdYDFrbGou8z8JUpxVKRay
XvzD5t+pUy/G6aHXUIhukBpTNOjZ3PqgoEl2G6SVZXzL8b7pT1m3ONEcuKnjPHsRSX8EZwUZp3bw
9QOXQXYRcgIZXVlBlSfNvFVZCsnUbq1p2vldEruv1TDZPpxh107GgJ8663LjFJSQQkF7RmsHVT2v
gkihjjrUKZONdZMV09Z1Fb8IgYgl7mk5231ry7F/X5Vv/+QGkzsc+bTTUQ2++lECwkqPZTTI6maa
yxr4w+w4gZ3Kyb2hybcobvQp0gaisTL9JvpSFf9ErdfZpAR60wnNXprvDZbW6JDVvV8GeUHkvRnr
GVmHkVAXvEGKnQuSG2Nhn5Dk106YQaTt3un7OGS3Q9fQP0r2IjcOZTNDrqKepWX7JpsKEZhdjZ2C
+YgJwuO0OAC5migvVvSECopkyOAYpWkd6sjkhw36KWtib3DjZKMPXmTfaEkv41vXjUqbETTlHHiy
MCMyeHlqbMCQ2g/uMrmz3EiaA6Q7wlWHRKGd19+wC6djACsbY2mAKcBaAGvZ1rzVpJnsSgII8dpZ
Ud/fDxHptLAwvLJFWOn0VWDHpvM2Rg1OsMhu2/ueUe3FppmR/99ZdWIsO3MgSQGx1pDFbhKi3kpl
UkbIbIzIIUJ36Tz7DvKIHFdEYjvh1NAgb2NUmaaCEr/flv+B2ewdjLC/szkdfy+yLl8tw6Dn6eDz
gR6ibnYnfBT6oiDmVBrJeFeon/WAyvUB/4s7EEu1uRnOVm0lt3OnazB0ki6f3A0usMrca7jIvFNS
T+2/sDClFtA2Svut4dYfcDL4otk2VuReA+Ccy5QJiTzXRR5NALja2IX18SB167pDMDM0L16cJNON
GkvvJmlgDGwyyCS0jRC1cv6NMz99JNmlafgQWY1GqbeUn3o0gFuc/ZmgmwkzaSsau/htuG1LHniM
6OIrfGjse5m249GlA5b/f0dZuDfW8JFgB6nDuUwvdlxUQkbSvhSAxmrOq97f0lnbCzRHH7St7STD
Js3jNr8SgFxeIQhYkZSTlF9bJZ0XhfwWyG3ddfWLhbWQo91vq2Lf9R5K+mXqEnbcrhvNMB3m8duY
9c0YjEsWT1d+xWUATehsrkI6jH5UCM6+XUMiNh8ro3pZMIX8angu6qdkxKOWVFqIt0q/+Tx+vgxq
cVVz2ydzQb2bGPrjZLGt0WY0Z+sZNUB8VImQ9Ua3vfJpErN6HlAm4nCu+muNTC7fk8cin3FIteH9
Pe/7sbSqMFU8Ws9j4hO6LUmy40jxaPexFA+OU738/2/JXYiUMCCqy0s3Gte5tExlPSOGVD9oZiIC
XcZ9OCEemsNelOrQNHr+/2ZTqOE7UKZJpK2ws3MuXVUjW6IVUv4ieq4jQew3kEOqYnjEpNvhoJ9r
LeiormEeVN41ZM/lfEbFBg0JjRaphgv5SVroJZmzwXvuxxorFVJWdNqmn4atJRK16TM7PaiF5GJY
Y0f6Oo6ReS239ZefgBQSLASXwhWpcZ7Co5owDX1WvnRTpgXzmMFZHI3ScoO48WtK5EsZxProfit9
zR+gCIjhClLhcpqxFVLWA3ag07Hq/PZEJlcfssZVL1xzrD1FxbGD1mTYt3Ysy2dltuXr5xPt4oG0
qiNty0e3OcDYUz8up0ZXUkPTbb4YvZ3eNyM2xTG1xS2VneYWi8hwJetymaslcYgeQpDUWVOm5wlL
t6IfIibM6EVUJa3qk9LpOKh8hCNBr2lxtRur1HkdF8/9Yjs9enfTGqtHDUHhNXrKZRJk/Sm8N5sI
6xqfwsd3dwVmx0YO0Ytd9iOIHLt88LymBklQ4sUx8jLdmTRT3oyxHn3PzYjue0Zr/Ujm3niuvQWm
xOff4i8/iPaJnCUchquU5xyUPluUgTz2ty8GmISjTinkO30oEyAJAsMUoCyVbhqUTKTHzGW+jWOD
C0nmsxqEWeu/uqG+xiq7WBGwkcQKqP3zrajAfhyiLPL9pjWSnAqMTm9g5Wrez07l4w87WcSRzeLb
LJR1wLOv32RpJeorQ3I+PWkkj2CW0vs6VTDRnX0ifzYjkfd5e9KatE5u8bW0+ZNbl546YPYCXAuw
EFvg59/h/IjhoawKfHv4H6mrnENyy7hMC5l73lMGZeOfruPWvFf8U3Nv6pwBW2cq2n5njUXTXtn2
z5Mn7H+wrdCMrQ1VSPGebUB63yJZ00jkI2Pxf0Vd4dzX1WLYW2n6o78Vi9S+53Ae7FA5ak5uPn/v
i9T+KtRE2wAVh79ZxR0fvzaKvbbFZh2fqrKZfk6mhh+3XIo6tFSefceK1e19O9ZOfgXsdgL28Vr3
wxJ4BODXclcX+wS/ZQVfQtpEN72muj/+Fq2JbIXWIT8ZRTrfrsS8LbcoeYggS91ZRtw6Qe/7cQST
RBX7yFuyt6FdIutwZUzW5/w3y8PjSdL6YJY4ljDTnX0SmRpWP5IsPs2DXt6081w82O3kcg9EovTe
ArT76dqTerFKT/tNgjLGdCyubNKX08Ihr4WSmD2T5Ny5ns3PsPrLfBCnfqDEGTplLyvMEbb+2uqd
PW8Suy/70Mar5ASu6fbm9vNBuFwQHIY4PGEp4AlA1PvxW/TgTeXU6NMJBkdxyoyp2C1u74dmVFb7
3Bq1G4boWly9DuzHgUdBCZuSjokCH9x5fj7ShDXURdyfVLf0fuBEpV8HYy60GzI7cv/5G17sMzyG
sSX40YGcQFb5+IYpqoG2KQzj5Ol5HwdQJchVFCr6N6XZ6S62bO/KreF8Y13fy0bSgWLMovxw3hhP
FZMaJf7ck70s/mEalvLeSaZ0fkB2Mdwwj7M3KtliSw4Xjry35Il35aP+7ZXZ1Ql0UKvjuDlbYHY1
G1WrN/ppgX0V7ch5DfND3IM9j8rUMG5ySnj5lfL4xUTmrRHwM3qQEk2ufGfDjL6kUNmsn0Tcp+BZ
ukUdSK30dqh7g2sdySIV38gIRkVoV1Hyz+cf+S9jvp4lbOkkWwisz97Y6RrWTNlaJ860qgvw3LVf
6xXnm3WQhg6cXnJfJmSpsAy4YYTT7coGezGlaVu3Fu7AcLKK0Vp/fH2KDbU+a6Z5Wqj/dBs7rTX7
JjNAt7V+FKdXpti5vWeN5riTsXGZvPbqqfv4OJWU8KdwaZ5KCfpv0zSDwGfQVfZ4RIrQVfteZSA/
Cvo+WVgiHWSZlcgm7RdiEssiYz0M1qEv0ZnFqZ/CpvWHPKcprJ0gXgobu1bFXadmvXZBhYpkR62M
fi6VFNySarf3gtpUyRZbN0ibYHFQtOYhV1XUuINKSImndT0A4Ji8VGwmsQb9HR23H9Nhkt2V0oBh
8a4fdhPGgpgayO4a0HC9ORuLIe0qqknOKZ8nUk5DdZJQqGx8PcC5qj4inE/S3L3r07raqqkb93bt
lD97L5m/QZAZ9mhH9Ws/6uJswSezKjfW2WitaLOPPyqxzUEkoGtORkmye59qcesf6T5Q9EaYe6W2
Z8BrsozgJ/xt3ZmFto/ZxdJnadTlNeTDxSbPjwGFhx6YC4Fvnqsr0b4l7TJVy8k0yyQHkpJEm3Se
5iF0jVps8TqPgcwi68qF4G+Pxe68dggg5vHOYw5MUi7Ql8o40ShEFzea0zpo1auErHXT1IN2VMii
dqrpuitq0r8sRs4zdoH1ROPGuf77/5RApxYjJ7o+/YQYLfvXab1lk7SaOSAe8vVrHSvPzZzrWkS9
yAO53xLZn59m5I1Kf1kG/RThGfkeoxHqw557WUmiL082KAUWeYd8f9wkfe2a2yYeKVgYpWxvDDTG
R6915+EJSI7zbTAzywwabXHolBa3+qZ1Ojlvx5pqxEuPQDsJQdSk7gagEa1QsTQPQZXVpb+xxzTH
PNIOq/bdmLs0ANfpF9fsTxcWdg4UUjRilYlwwSJu+ji0psziZrTq7q4cYVLex5EiM74MEsw+xow0
eqozm7Qm9fGiCKN8cd5rHFrjERBw8uBrCyyrciSntuuFzPVbffJzbY/RCGV1hXx7vKutfPghzVbm
23TWtF00Z1Z55RZwHg0jtiYZCXrAA0pCLOyeTZBM5tViIkLHJJpn6kvnN8ajzJ2G6gyVJRlkkaSJ
MMnj4bEtVV+eLPJtfWCQdk7eMI+XVwzBZ8cXJzWROeajP0JYKqzrSvrPhCXw9pOGCucxY2zbDPvv
ki2hnhnK2jgu9T89YDFVbyb9tMbNOOMEDKS2FNaVQ/zy83J5X+9iWD64q7BnfPwhSrT+MglHHmVk
T00fltWoxrX3lemH1JYymIWz21IySBWV6aBUg+NultLojjPK8e5u9NpOJOgaIf4YnCMVQVeg9b7R
GmFlFbr3207jCTQXyp2jW7dzDnMmrsrQiVA5XwkKzvYfHQGIh08HUTfXDI7Ls1FNoM2NXRyZR1Ja
vfqqV0Z6Qy12NDakpGvZh/ghIrFbWhwbr5/HI38Yyv85lP48e+1pg3SN9cIP+DiQ+uADkuyVfQeD
zp6Q8yMijWCCpXjg4RcWY/FF0r404bfABsM5p7J8SMM8GlulgiYzuynUDRkBfe2c+Bveblyraog9
sUvR/nKE08v6ruh1lLkmwD7Up+jCdXJaeaHdoRNrvpteXz2j1ISSkBV+1x61KNXXKpM5F1Fgtxm1
vLQrVJD009SEhl9aj93kwX7OeznHR+BD7a2XwHzbwoOMu9AaEIpSkmIWfitUP5e7Iveme9iW3BW6
bGjiXWwY9fSKtSN96+h562w6uH3vGr3R3WOl7ASbiaq8dy8tQJcURTv8U0TULAIiHcUFh4lZ7Cua
9k17x9Xqu7wSIDu7wuSWnmGZPgBTww/hRhJ1cgCIL/WONVl6HMyKjPLOycXs35Fq0pr92LjGTVb7
VcoL2sO8vfKF+YAfPzBJLs5Sakd/+D9nF+piJNlp9ktyhHlTjxsKIf3B1inv7MGIL4cum4yvnz/x
cnGiSOOBJI9X7+XFfKbuufZWk8mxoSNd/48/jOYPsOvesM99M67pMbQYHBBNVJpuQArdDWEngXHE
hSsFZUenBAmWgBZeqK4benybZakx75e4EtPGlpXpQOTy07dZo4n6g4i9yj30SImsK7vdH4fUx7HD
g4h0hbCNreuiEUChzwISsJYczbbu5M3YybI2QE/AtA58VcubxByj9NZv+opWzJ6sErMI29addiON
DTCtD1l05OzvzG3ldZVU8CVN/atIG/9RkOWG922bOTKH0UQv+gCDev7S1NBmtq1v5zvfYpe/heia
vWRLapR7loyOf1047ZJtJpVNtIXUJLjG0EgjE0uAsvM/x6rrdeTnfAlt9vNve3Z7YrvAdkGilhsE
hSa2zo/bRW9McxN3vn/nIjn/XXuuQF6aQr0z7OhJ1/hawUB5hNRMUvrXPsdZAP3n4RjN8L5QeuHL
nD3cd+d4Aczs3Y1czziIOzniJVCOLH+5SSXjVy5SuQuMzDd+kigS6auCIOD8Et6Y0kECANMQOppp
/IT80nVtUBru/Ggh0B+MW0Nms3wlAYhIJci9fOinMBG19sYiXcA0iaiIH6Im0dMNDEpPjZsFp9cO
H0Tmv8VG4j960WIpZjWbXEuqALQRkZxfPcCbrbKDmtrm12RMiCau3LH+jPnHWbqWhFhuuPyoX5wP
yyIkq7HWxd3U10UF2QAoov9giKbfImRp1M7iPr8XhSyzfSK04putsVdSMfZEs9SQpxDy/25aGt7e
6tTO0qDsNJJ8fttgBZCkvsodXZYcKsUx12SbJM8QUbFuvabTthVVTyKQEucZBr0i57AVnrSbPcr/
uNjgw/OdH6LgOv9iNJNX3XtZGquNq6TiCwpvhtM5ydS+aS08oi+UOEvrKYP5PBw7rLaIO5JpqcPR
SGextdFfcAUoatNAhuIt5b4t9Wh8gZfJsPK73FNbgI148N1MPpdoJhElTM7c1vAR6ib6WklKWBxY
5BXmLRRHW35zIgvOhWLlaK9oR0nsdeUk4Tk3OCYiG00OpDB/BlhYanX7b5pmHkzDmovS2+dL689d
+Pw7upQlMOzSNAJZ88e1lea6gJvSG3d5vVZTnaz1fhKkxvn7oswyfzc8WSZBZ0TLFiz0nG7nZDW3
Di4LYNO7RhK3QRvNyrwnvM6Mx/aPHlu2nfUag+FfIXQFwLwfVSoG9yVOMo5aoY+Nxam+JMO3WuVu
8t4kQ7st8SdF/tZvlO2Hfic5/b14mV58ElQpDgkEBDT7htD4+RD8ZXfhN9lrR0Eq8cALPo4A7iH6
lRf+fOeghFQYifz+ydJsq79nzZn6nd0OWAj8oU/Vvez0JR2v/IDLSMxycVBSRicNJC68E5R8Jgrd
g3HXO6TZ77NOj+9bu++AB+SRTiJBFlCxwCkv7e7zV18j+Y8fnwAM5wShIMVPVO0fXz3JK5LxfSWP
kCrHDFu/Vp4mM6djnS5q98pOeu6zZyclrQ2qYCUWMN/Ok2Cd0Furw1R/Z8TF0HIB8mIrPkR5BgKZ
/busvvUNfRDC0RrrLIQhpQk2Qk0zdoXemZ7a5P2sxrtmltPeo8GXHehLLIdTWZe5ecN0HYscvm/Z
xVeG6fIDMStWwjylcPo7nAMCdCPzZJIO2h1eSM/YAzPUcWAutVc8V3gbOAzE8Gb07JdXHvyX74Or
haGC3Mef55YDakPVpHUyPXqJ7CcElWQMXvU+Bs+NYmgSw7VC8OVaoPYOi4goCq8l2/rHCYG2qG8S
mcpjJ/3K3hGyjfZmIISOnoimvfTR0yOjRrqpkl89DYTU6fMJua61swm5AsxAGaw8IJJ3H5/PDcuV
EBf8u6Yv5e0UrVd9tlX91FM2uTfzaBmuxBZ/EhAfH0nDipWfAA2JtX3OCqQ6nNeFHrvcdg0XttRE
weGEQa9Vd5petc23PO5SFWZTixY1gUqHsKYUifdkxHPx3YmNOIJUPcDUfsGLCtzV1OfCuVYi/Ut4
K+CnoxSibA0b4zyHq2ujW/tOGx8bPyJ2DGZtyJb3Yez6B22GfxK0RYr7JVuL9lme1I9r16eVwNxF
xmNS1l0Z73AQad3R6TAHBI5ZJNqDX+YOQoMZE91BmyzxS4sMrU03Pd+g3MVuMcRXsguXa4n27Owq
JpMXAc05w73sm3pRVLWP1WQYtzKW6IMGPU20Q5rkSKgDzeJU3OLRLOtrfnJ7vVeefWvBOcetd1UZ
4Ff7OL0KS8gsm6R7N+Zj/UTfzOGb8FD6lQFifwTHbj3GbCFLp3u0/+miyOHqQl2aP41KboTLjWpA
oTK/zHCtW07wvix+LjZawFdJXXV5o51Cj8RRS/3qe9PM1kE42RBHcFeT9TrfxdC1tr5H2iaclqJE
Wuy6jdqq0demY2NgAXlvG61O28dkTJRqt4k2yDIO5jqrqDSNNKJ2j5NF9ffLQNuDG2Bxtb1TBQC9
gI17FU3TNUwFgEnLnyzVntsM5kQnjMlv/xgtPZ7ynV3nK3/q86V7kaVh7axZ/tXKgCz8fJN0pVsj
7GvIdTiLPoaZZ9KFozW14mscw+IMkUhBhNoZNSKm27Ryy5+yMmytv1Jq+Mv8Qje0FtAo8VDrOCs1
ZPCm15xAfPTYMYuN5ituB16y6CiqlT3uF+V4m6wVUKA/f/+/PBgDHHMakQfSsHOhFKBMriMxfS9Q
FvQZYTzdG9ohqfgJWouisCjkEUvMtbvRH57Q2ZwmAKeexs5g09hu3VL/kx1zk4JIdoiWu1XT7dLQ
Wg5Ou5tBnuZBlXvDb32qZRQMcOP928j2lvu2K8tuG6nR1lCz2zCVx1R6d1LO3nYg0nPXtJ4R7RYf
Ljuufr+A+q2D5vwaZRkYMKWKWd0TvBreISIdMd8l/iydu2EWQ/czn+k68KC5kK+el8bOfg5TQ9ZE
a0ZgMCICqD1uqS5A2N8oO4vKYQOX6hr19s9B9XFUVjAvQS3nGE5m82warCUD1yp1Hyl1JbE/U8Nv
N1aXlfNzA6LmjRVLmACSw//C3aD6Dut88KYN9t9FIYymPFHuy1Jq/yCgBVj7+VT5y69jC7JIbDqU
PzBRnCcSB9QGSeThAc77BZceOIsxubGNlHuGv2Seu4+NSt2PSe9Er2Y9FQTZ9AtJG3hE2Ay/+Lh/
rQ14q9T+Ocx1m9r/92Qm/0u4g0kLlxjr6OOk6lyyuxPO1eMgRnmrexKjRduSY4lv7I6JsqdPM31p
bQTWZXslTryMAdYrpYMQz1yBF+dakHHulmwAY08rCuX9SysaBJxumx6QHPSok5w6ta+EWZcZbzpu
ktIlCPfWvgnnBhrTlbUpI7M4igmH/V2fR6lDB/rR27dpecJTsvybQU4LYAfPX5x2RNDcjH510uEG
1lc2sHNV8J8hJ5dHoIzL8jLLjFTVq81cdUe5DNqchuif9WFDus2b4MaIybCfBFSzxx40rhaCqRf5
qV+agdY61BjxYwQj1tuEzg068sWXphoH24F6EHXaq8o1OzqxC2nJjQIWVh9WBHTytCBJc66Fzc7F
l2QTRikORhiH/xrFfpxFOb0MCqtJ1TEuvUz+kJaVlM/Igj1Q81Rmb21kyRXEcvZLiKpACrEz5On4
1sZjtksdja4dHF0GqBGNlHgJx5kEUMie6n6PcOeXL2jty2edYh0cinyJfkTZ4MZBg38+31R14b2m
LreboDFmtnvqnpG7N8oc3wK4jia18w1QfXu8FVWW4gVMomkFFUjP0LpNR/+n4hD1UeHBRTBF/MOh
qdKwsbVMF1tKuhUQnCjheruYinY9QpR98RCL3PKpNPv2j2iUhnbbTaajnrV8ctbYzMHkgBvIQ85q
mOmhE21K9TNDnHHTMy+bwBjtrgtqnbrz1lgoq9w48EyjQzIZ8AJFbhLagTV1acreUVb76WSU2/90
Gq7jOqB5O06F3Mk8lHJq9HLtqwMaHkRAYrWgkj/fxS4OPDhP6zWOyBk5hTgvywjawQnaycRHzSmN
/lciBhxvEf7OWzomafDREqKOVYBxbfe8iDR4MFs7hQOX9DKbxMdp1SU19RAPEfS8rIJrZfnTsWNQ
OuC0otF+0JAhVbdpY9TuoQXQXYUzG8ovMf6PsvNobhtJw/AvQhVyuALMiqTkIF9QlsdGTo2MX78P
tBcTVJHlramZw8y62Y0OX3hDbr5NaZXg1yQPiTO+yZEsYwNKc0CdTLePirzdJya2BodAV/CndRs0
r99DHpJbfohLxCOHHMAxDbYPKDvdwgVEQR2SScvUPL53JMogWyUerZU2GrA0NOHf07dBnd3G0YZi
Vtqn24xSSujpsaK5VpJYGGMgqH6jDHF5C/KbiOEgV3PtIGq2uPQRw5AbkWbZPTu/GTF+0fUYzHEh
rPs6gHTkYdDCa42JiLapg0q855bvvEEOw45T0oq+/Xp9g11eH8Rxc5+a/t8sr7KoTgSNRSwDcPSe
UGKS3aods1VTofCC9Dm927a+JWLxwUE9ixo+hABn+WzgUPQvFu9yStiQJm2B+UBilyFqwRW+RTh/
yAl4QHwWPUqYERzOQk9F2Hlj27MMKxudNRAVWSBV3bMCFyO/I+QOEEXFJMBBuFmncNG7dhFMWXjj
MMzf5OwX2zSa6UpCmYSUSfB9fhYQHKVn1/bGvTWg7tYmhfVip80oXBWu5Qv0dYhvGfjip7wLrRv9
0Mt0yp4VGOZuBSEWsiOL5cLjHBVvqMT3bBo7T/ZSrZRfG10ucNXp7QCrksbSQlr9eQn/RF0bUR0b
vjuMAlsbC2YdTE5yUpiN9N5kN8QP5D1s7LF4KNM+EcdZ9mfcQmpMkdfAEUv1BPLIx77qBgrOaIdr
oWdLTjslyO0k0fgiy5Ju/0oUkfzWkzzC7UmNusRTMm0MPZWe+msEX2twR/TlrLWvW1AQsRtqnLtc
HgoVi6+udmARATqPAPToamXEK+4aSVmNspwHb2pbiPs+DkEpuCnYRK31AiwfjoOmwPe9vv0v6mXc
DtwMCqIaFr0H9OXOvy1dQEqzlZwfBtEVBqCihlOgTJa8BRXdnuCqYq9lzP5KpF53o9FmGxh+xU4u
ca3i0m62oy6Ug66E9inOe5TXTQzFXPzkbiUhy6eAEhX/mxMQ4jUC2sWNHCITHcMgFweo88bOTtPo
v4Ji926EtLQuVbl4SpN/lOXiCpzhKwYdRtRWGX8xJiWEovdrqT+kFbIF0VB2ni+ruQfFv98pBCZu
pFndjS0/Xzl/Hzc6DgDpAGUSn1Etthb1qTIuIWDbVbvL9Sl7NSykBN2Q5kHj1jIV/Rs7YHkBfozG
XYQjPFVh4PHnG8BqHImOntzuSgwaqYPlkey2yFaVq1EZQjaog3DVP0b+85hzhQR8A7sO35DzMQO1
66sK95gdAHzjG8JMYlqVdpDkjzroNGyvJJG+Zg3R1o2BP1taXkNSNRAnMyzsfGDkFxw875V2VzS1
WFm9UUwbON9R7YKosG5VKy6WlmIsrdXZqWHuFS91IIQJECkn791n+hCuhsSM1w5hwAYP8HdREupf
P8sfZYezjcN4MC4YEDDUbIp6Prs2c3pIo5O5Eyhnp/guVWPQAl2eEffPkMn03rPayZyezGgsDyKR
SvM+xbykfK4yQc5dTUrwA9cUNUKfS5KQVms0wCMxNEBppZqx8WYrqfyz4kYb1uqI2tPK7Iv4NY8h
qq158BxnF9m5ekRFDLXLJEcz4D4XjtnvnCjNwi/OOKGhtckbH7r2mg2n+7+iIDOUnyFtYS4PtLab
qfcquW3SX4ISFHz3KjDgIGexUYUIVxaU8vI88huvarP2l4qmXHQnI+CWbrCAsYJvCSlvu6/BZK0q
PNOCPVZ0XeVp+mhwn3PLqvc9sfA6t8FueaLSQEmqvdUVFeAHTSEJykMI5PkY5GCVra4Tr1bsJMXv
6x/rk71BedChfOQQY8pLN1lJ0UmHkAPYj0WgTK9qGCvgyDL5dz+IqX1Mx0S9cdAv9j5t7Vk3ghoO
8YyxFMF3oo5Yz0ijfSKU9BEEqSI2YBXlH1LURMX6+vSWIQMGK/9vY2iIdRM2LE54VhQNNYQRtA82
nRp1BUqHSOQPK9vH3BQoZrnOa9StXEfKbtFaPpkoYKNZ0hPtEfLsRbhiRL3tZ3CgOeSDDwpDlQ+B
UmoP+qR2v65Pc1nrZZozN9MGdk18gmzk+YlLMZcjXxPmjnekdyu1iLEkwdksvvHtPhnHBtVM6w4s
JxjbxZQUp0bduYjsXYBggv6tk7veOGRCl9tbN+TFK4uaCWob0PQwLeAqWdyQUaRicIFtzw4Iuf9E
L7Y/yYGNkkaWlxPmtSm9M6fv0hs9mcV++UBwsjWpBqFzTDK/GFYhbW9FN2jHMnaCNXo1pmdqFUam
aNyWO4jzae6SzFh/pDzUd9c/4jIi/xicqugMHYWZhCHr+VfUUQNM6tpXj4qDnhZccCfxK6+2p07s
R+RftZe6i/vtYJUaFlySkT848HJTTIYN+S4IJ3tcB0bTG9TRsVB8iOuuf0qS3FZX13/o4s74+J0O
bSQSUiCC1K3Of6cSYOaD6btyFKMlf1VzP469pB5aj8s6zVfCFtHL9REvPwsVblpB8yM961QtRqQU
J4N8EOoRq7IpeGrzsf4SqlI6rgarUxooY7LyhoJwGOw1q9a/Xh99kYMzX8ii9Af5+1xkX1bMxqbT
StoB6rGdBdDrQTF+Wb7ReVKO5pyElecKxqqzqVOa9rVkTjf2xeVyU9OlvkwaPYtYfVhn/1X0ZpY6
kPFJOwYldjRdUWKNaWTqFwctYMUrbb2Zbtyai5vrY8L8DekicnfUbxYbEVnI1sF0Xj/62PQMXmLp
3RepiKk/6FGlPl9f3cVJ//9gdGHhXbHI5HXnuwkLP1mty9w4NiNl4sfBaqQ/KEQgcGxq8vCAv1xI
DNb8O00DaWxb4S8LEpy9nCNLGksZe+1IyyJ5lyRQER71HOugo1L5jznDxxxB9s4CTYozi1Cdz1FF
gKJvgMEdaRsR3caDJB3Nzpef0NUErhdC8FoVdTvc6D9e8uvYszNxf0b6m4TWi+dPDSNTqIWvH8tg
cvBK0JHuF21rlZ4RacMqz7P6vxppGXjnEq60kxGsoXypb9e/8Oc/A5euWfSL+1xZfGKpQP5okCz9
2GmSgvyZlmxMhJ6RGAty6U5pQvNgxmP5awwj+xHUkg/XNLrFQViWfOaPABaD11HhmJq0ls8/Ah7p
TVHxkvIR6rbaKyMaP1uEMwJgOEGEiGYHQut5SgYzh+qSIM/i9P00XyhhuoOaXI03HptPDjb6cLzX
NInREl0y8XWh52kiEv1YZQnIMBGFG3S31XVsOcl945fixr19eaxRgSMKQr+cUWnHnC9AGEPiwX3X
f54q6AYY7WTlNzkF5J5ToxA37pDLS5NIhPOloz5PXLJ8SR0/CaVSLZOjMpR5+9SIeNK2Q913K82U
Qkww7aizVnlYVW8m1kHfHblD2+pGKnJ5t9AbIhvh8qbMd8FDb6gySoUxFseirbN3fk/rxX2vCS8p
Mnva+n6g3iU+5j7XN/zFh+WeZrfP6pmUjCCeny+0wqPUBT3CDgAphnxDW9aFTo00aFPWm5K+941p
Xo6HfgQA2hlfDr51WWAt0PEfwYj6xyIZQn/faG3+qpegzRBGCupmnejD9G+NK9DsDMmCzjUQbtBl
YJ2j/I8ak+0ca6Mp233hGNG2Si1cg0sjH/qtPJl6cmNZl4Xkj0Fn4jS5LDvrgl8TmvRN0iILTqmi
Bhj8YGcmvqPJZE+vQz3o8UrUhKgHtXLSBwoIsIlHB7vZWaY7G/ZVU4lq3fVmKN04WBd7HfUibCBI
ogDNAjVZhCdOOBollDLnmFlN+yURGGYh72SjMERKrz91VUK2SoMzPeZdlpN8W9ENltknOwAWO8gt
GQ4xHYrFL+iUrCq0cQxOHQ5cBzWI1De/QFvTbkSQeImSBre6pvOf+FeSP38LGolscCxZCNOXOOXB
xw8AqQ/niJz6JN0VWprt09K2Oc0Dht+JPZX6KozwZvYoE9Brun7ELu4yHXIKog7kOlDa6NyeH7FU
6cDVo611CgH9xJs+sdJtXSZBuDXoId04X5dzxQF3nueM4zFotp8P1mlNlPt9lZxiSWr2JRjs18mo
tB/w9L47qMRtENYEsI7sELo81+d5+XbO3xTtUOIwIET6cmytQIHXQif0FCOD8xXVX32L5Ze8b3pJ
vJmhUaBeB3Kh8SUgOn0e/RnQqbpx2D85eLMcMNUyaOGzhOYiIMxN3HzQYbeOWo2/qKA33DQv0RBI
xhMNAdQB0Ewneolg0c+WsYPk73QpTwZXqfo4x6MpVO9Fr07TjW3/kUOf70I0PcAXwIf4qM4vtkHe
FGre2YlDFMfTvsZ226hW6O9ZnZsKecTgHP9hH//oQG7vbLOOKg8DnXodgi4LdjZWLah7xb0fe2h1
xOjNFUP2DWszWztA6ZF0quMjorgxLYFNaznDHwrR3XODqPx0wiGw7D16U1W5DmEvvN/48nN9dTk3
ZGIcjFUpTeLGcb7r4jiZFKvpOGGmLQnM9jTLM5HnpZJkNbDkowD1f0VHuAGNmbt0VCFwWCK5t+Tu
liHFxTuqm3P5EOSgqSPYsKx5tzw7lglX+giWy6BTnGrB18BUhLWu5T7o3My2wW0Fpohfri/CJwPz
qFGhggpHLrIsOJhI4xc+V9DRMYSCTQssju+0ApJui0o4bmvJ1L2GQShNN47d5fVCRCbTa6Lti4v9
skjFRYCDbjoEp6YxlAxJfKXyQExXCs6sQ3yj0H4Zmc6mG0i3UuYgyZOXGZ5dglLqkBM/tWka/Aae
Uyfbpou15qmXesdYj6gDzT4wJojGDDhq8YKWmlSuNCWptFUtV9KNc/XZrUO6Mj9nH2iGZeIgBUGj
V50ZnqI+t76UvOaPbSHDy1I0VE5RPa9cuofDPst0H76M1A1A78Jme/3rfwiLLY7AhyjGTKylQLbE
BIPPxeGpCZxjL7V5udcjabJdXBlUfIHgLU7rLCo6xPSiRKCf2FnG98Co0Tss9TRud0Mh5f4XXxsb
35X0FGdi0NYhcOrKelJxznqGJBVmbkoZq/L8cchfRiwVDA9ndqN5RJRrjNxWz4KHKQjT31ZL4EGx
O9fuhYO06yZItDh6seWoDT3gGzZKjQbqWXQQElSlUT/2zYOiiHRttCAhN2EpRaPnV0AutkbRSNs2
tRFNN3xE96Hryr6zQvemiH7FSlhROm8x2kniUYu9umPf4y9S13hRGkodujOoEuiO08eyS3ybP4MT
78b7BtZcv2oLKawOsjLJ2k/NSPXxUDe6Oq4HjLnwzgjtApBgVE1PGH9qP0onV6DuJHH05frH+8jq
lh8P+WteDhTcIBwsouCuLVJDrUz/2Oj5+N+Y99W0DW3JNMGmtZHuFRg3QB4Z4Qu6WW1n7bvKUxZg
le5k6SapG9G5oquaRx191sDt7KL9hQxlFXmJX9TljYDio+ey+LkzDkAh5ydf4CefX7dRPkDpCBzp
GE551q0gbUI2KgJ/lBnbCMO7Tu3S6iloatneSqCrBM48PZlMnfmd7pYIo5JUiV7rKlcaWllfs7Vb
Wkt1HLhTrynvky+zD7RULn8qfZy8WJkc62tEPuVhpTQIj63hImdPRomn+1oC7cLAdQanDc1QtWKX
d4nOP1Bm2acV6+WWYTdW6wYEw63zP0c0y8WAAEyOCNpyfvvPF0OmIIPBkeMfaWVr8k8eOtxGXPiN
YUCLaiz17znNMeyC+zGXH+EBOwcnkqXiAB9K7g3P7/BKLaj63MphLwNdYBuYZAHU42omEzj/YWZj
6YU5avkpoYMunjQRTm8xrJXoEcixsYPWU994hy9HpBpL2Y3AngYs5ITzEcNBa8oicbITrCpVxseH
vuuYWZ1wg3qkxVTcAtd+NiBCQFx3dCepRc///q96H6Apiv1+XZ4ys7d3vIB4sowtbeYSzJOylWu/
rHfXz+rlM0spHTwt7/hnlec0kDJnUtryhJR4bbg61uh1qk2K12Z57Gltht6ioLl1Y9jLvIn4Zm47
UfVDwnwZVmQQPmwjsvJT71S+9RihwFx4sTNU/+FMBCeZFvzkoJ48d34nHJJNYGFqK9obj/0nC86J
J3ujBYM8nrPYU53VRaoggjmhBIY7TQ3mjfswfDN1SNdFVZQ3wulPxoPzSqsGaU96b8vcpRmCXkLM
SZwKfIK2WeH/cHIQXpCT6i1mheHp+sf95DFnarRi2TaIDV64ZuboDvXjqFUnH0sCZROPIZQaG0Fy
nyBZGzeCeCNcE+Mo6l1HPZlHqSvS6ARPqklupMqfzR1+D9fjB95p6Xcqo4SCWUQnToHv99tAncp7
LVG0CT5n8YR1LqDg67P/6G6fX2Uz048YklOMuNZSlIOOlY6SQQsYM9JxyPRD2XinQDY4u6m0qKXH
ohU2xgwBQ8uYCYE2hE/6JKMUmLvEu33jqXFlI5Ut55KGrLtiQUxHtNJFCDwhxa40HXfdIJdzT24n
4BEt10gI46vV3rSuSLpNKGR4hb2N7DQozKI2np3BuuV3/skZnpETNNyBEXOc5pD2r2vD0WNJG8wm
PVWiTV/lMDU3sJlhBcRafyjLKdnz7u2vL+4niSHtkJliQqhoQnZbPJoZ3Opc+JN10lH2PPE5QTOo
g/aj6oW6NaU6/kZHudmETstKB4FZHipFkVTPB8mUYV6ojP98tugSqTj08GbN8pnzKv21CqPTRFaN
CuQpiJQEB+YRc+IM960BiKmt3pcJWnY3IofLLT2Xk6Ha0MAAWr0k2iDk0Cdxl1inFPaKhMY6Eq4s
wvglitHtgNwphhuh1WV2woga9ohzwW+WyD2fZI9rCsA3Rkz8aXoLo0b30mmKTFdUebe+/onhVfCn
nR0gtJuRMJrfP64t5nk+mm8kFUFe6HBLW1P7M9QbtD7g4oMtfqcMUw/1JoDd2qFa2UQqhn19gix1
ELaB/oWTnTrfUZSTatnlRFXjHcqjEkYKfh2nO6MwU/k35602kb2JO3tVJIDpfjaqj/Wn4U8g02Js
fcUOtntwGGScCAGMNsRbKKoPe3lAfeE1aLRAf5yVmBO3NKCwsRBK3Go/KVBBiTgMajkS53eU79IV
ACtpPGDQoT6oQVYbrYdok4wAv260Khnl6KhfJHI0HoIyHF7JcbsJH0QdC04j0/wNxjjYQUPvbBNX
in3rm9Vp3eMc0Cc7ATZlY/RD2KyqmMrvquc8poj/gIx0A0kewtHrsS2Uv0D+bGQ3IeT0vbIX09GW
Ksdap4bTvYc6/pYr2yjkp6zp5RdlMJTRdI1c7/x9HBelf2+GgQ1mNlKMY2b7dY4gYKp8M/KkHkGE
K/5zXAyQGTP48mJVaI36m3jU0L7mHMPirggM7Fqh1FXvE6YhP0VL+Wzbykp9x3mWEJRBQ2Jyk6QY
o1dR0HDVsFb/jjFkdYz0oBo9+kj+KUsoSKGvmiRe1lGmWxVVWt+hqlrEXlQN1slEw/+rH/Tda2Il
/q8ucZTUpfqeZ/tODYLvJei835QmFX+NjHUVvMCrnzQvS8gD3BQxB83DtKdJH3Ot8/vHWO6LdyRw
yKJGJab8W2lOiAFAiv0Iwh4qRlwj9cJyFTm13KA1n9fvE4QR+y5UwrjCss7GhwgLMSfckCQG+oM9
+Y1zBIeAJ4AkZ+adrY79F8qdRbyBl53fEabZjidMPDt4FUJkWcZorI7mlDfNGppS0LhxbJb42hOb
WycL1zHLlVG5+WFYVvGzLdU+eWRS4WoaO7tdT6DoD4CcM9XVe7ntX0YbytxqmnCtXws/qX6XPpKY
hHtyP3mFb7Xpl5buoYpjQoEKvt7VivWKVbf/3uukty+Qc4fuzpYTqfKssvXDbZhhXEtBZuzEyq+K
cfJKKJ96A7vAaNjmdNt+ioZ2CFhyRc7WMT6R8/EKcASOokYZVi3tdtz1hlAhF3NKhLCjGaDoxXKF
4Lipdsr3Lsf24E0pK119ChCubl80lv87FZyie9dDC0NNFyMCtdiHQdrfy50iih9BD0z3SCt2Qquq
FzgnYjReW7/aOoj7P3UY6eZjjQzmtMmQOhjd0rSbQyFHzuDO7A2NT4RgqZHUzlOp+8K4SwIhDxBY
Ohh3o8B72+vHnqxp5WMb8ojioZEd+A/TdYPTxmB6CCxSnkyJlWbdZ2KFne2TcX7NjCTEOVAum306
VT2xZtOMk5uCfpRdI8gmazVOemWdkNILCr5vUtsrKZPrzmtE1T+JaZqUPemPtDW72HC2UFDBpDWB
iYlL1I5Rt8mdBotEtUpHNIgRtwj25gQK7bXTS0c8Ml+/+BLH8UA2mQrk8ZRKNZ+hRwTKWs+a7Hcj
4SJz46m8CBh4tYFxzKAG2u40wc/vdY1ySYkd9QiwRjWOPvqjCVQRH0G4DmbDQZ/gaG391E9uARou
ni8aVeB9kQ0j3AbwO//7v95oQGiB3ZHgncw0l/5LiuC1oWQRrVScwOob4d/F42ygcU6aSPdvzt+W
tomyjg0TPBUbrYqu2BTllL2HpDaV64+GcVIbMd4IcC+jbRoSBi13ZgZ7HhDF+ewmKkvoh6m4yiD0
vEYfVH6MhiL/D4qI8qiIejjIZq1tlcnoRg85Kr9yh07/fv3VXmZWNLmBrFC75FanNH4Bp6bLmUEd
yl7UUStUVyvpgiltEb1LRRpvhByTSk3Y1w34pfSIOIqs/eeWFGQGLIWoXUMycy5odVkB+BMzsfQF
Ym7lb+RYHX5LaUuXIhE8vAesSNUb+eRlIdVAXpCAlBmT0JLvnK89VnQIbXFLnGotKtzUwPEltqrg
oaorYgNMBMvHHmtxezXWaf1eFhCDKXePoMp0ir3/GhdyvmbFdXIdglHYduc/Bt00KoZqPpzsHsXM
MVYaD4GDBiUHo7GOTiPdopt/cq7oAZLfgRUCVbDE+YKYtqa01caTUaZQoavQ2GVa0n8dm8K/xdFf
Xh7zBqPBTzlkFpOEpH8+OTO2JT+wg+KlNYQarBytcZCQrPDkdKy4uQ9bIZ5pQGa/r+9rmz/271iU
YXWkgmnnQ4aiK7II78O+RBxOqOWLDV/Mf/LznP3EQay/TVoYbMugK4JVlpNvPWh4CX27PvpygefR
Zz8KDjbwN3q+y0kbfleiwPhCEQih+CwvrCMqZN3erDucaq4Ptry5sO2jxAV0lIgclXhtEeRbUxJr
JvynF7Vv5AEvJyd0wS1iNEofTX3XgzIMbwx50U6jlU9ajmcgTFi08pc1UFCWfQEEunrNJA3dZ3fW
59KwQcqtmLCsyoId6Mhe+VrIA7E68fzkrADMaO9FoNL6FHagjB6yWRYCOiF8MzcYYjvegLVV7w3N
N3lgtUCqvTBDLY4Mu3M2yGChxo90Vxq88CDJo9v5KEK7KVJ05sv1Jb3ctEwP3RtSpxl5vGQ0tLEf
9WQzzWsTDNlpRiveCzKE16QZRk8aavNuiJLwz/VBL2CdDEgPaaatU+9BnWLe0389d1kb2OVk58Ur
9uPoJGUCoSuvtaLgLjBay9iHmHmv8KjM4GiPwrAOtlLi/VRLQtsiu92V8IDbsdyS0A47ZyTO2amj
1Ayn679zfu7Pj9YskMpVRXyLSuKyXB8ZQGKSqlZfRpGXyCVTLWm2GjSxG9fi5SFiHIdlJQun2LjU
w1WaIqDirKkvXVXH4yafrP8MMGeRp3QybY5/nxTXIfMhieX4Lk9slpR6jcjai5RLWFclQR7uLUyz
xhsvz2eT+nucRY4MiD1OexmHDbKByoasAhLBRShl9Ff0fYCSXZ/WZ8MhcC1rgArh5izbc3g3WeVg
T9pLRP+boK2M7gwjSn/JYZLfqo5e7gtK32DL55uXIZcAhCjOGyuMVHINP+nfeqn0TbejrvnlX6dE
XX+m4cznEzbC4kGpKhmlV7rIr8FQKZjCts3Ew0m3zYtiob5fH+ziGZkVWWbZH1q7MkHK4m41UShV
bGwYX7UiacUqzHLnndQPWXK71cd7cGLRqxHF5Z8JOlZ/4wBc3ELz4EAQoRPT9+XFPr8PgAtoU0JF
4pW8CeNAB0q1BsPPdtzYD1J/25RJvld8c9r/+6TRGCAGBg43c17Px4URAycRmulr2AifZg7GP+vc
aoPXCR/l1wI5X6oTrWxGrm5U5j8/Z0AYKKSAGUP1DtTtYnQLqztJKyv4VDHlUq1PYK8NufRTr6ty
34b1rarcxRGZxyO4ZtMC70Xw6Hy2oDv9MANY+Iq+si0dwl7Jys3Q+in4GZQxnNX1xb04JWiLzeCr
WcIKe42l3pdqoshJ8IURqAiajNpJpv/nTOUtJ64LiWna8TPebg4tYUlqy6BS18OUlzYbX+2IAskP
nME1ZHcrO8DsTnTtg5lSS9upren4a43WFVXW3qyqapsbznhIrchI3dTs62nnR0aDKqtRooSC8W7d
h+S9o5gOlVml4tW2w3JXyLJQ8BiT2sxLugmrVURuyOvdJienb7ZQ9BETwKPOxPdexD/DqEam4frK
XnxIRFV5MSxi+hkmseyWCGI5q0F84HUyJQs8xmB9V7Cf3FZme0uN43IomP0UVPEuguOPlvf5nukn
NYCKF4pX5LWb1zBMHNXro/qEwZ/Rbq5P6zLW+lCph5aE/QnZ0YegxF9hAYjbiORRFa/tTEbb+kOd
7qxedzQPqZNG/HHkJq5nhMtkbEOtLV/A/E9UzqeBcofi1xliD/k0hflKri3pOMpZpXpWVQ/ABrpA
x3tQD6ZfcWDTi8BNUv1jEK/t6B6M5UZq0AdCNzqsq6cKhk12A9Fycb/Onheo4cyUCQLlpaQKR1wk
kZm1r4pVd0j74ZiCqH3ZPg+qKL6NqlWudayxtzF15xvb5SJsnr8ePGJOIjXyixhdcbIq8PFkfC1D
qnmoCpa0zvGb1VtPRHJVb7MwmG65MFxc6fNppH0IdYgDClTqfOO0lc0jCWf5VamUdthK9DRBpZQx
lguEa/1jjsPMJq2Tf35KGJcGIsoKRAPQcRYbVggjiCJNdK+qhrG4y1eVD6E27W0YOm8dGTLeyKZ6
q6ZycUzm6BD+Fw1b2SKCWwQ7XTiIuEHd6DVvqWri6wWQw3U6Kc02fm+l5fr6SbnI6ulaWsBHUMrj
8eBaX8wStBG4tnwMv4yg1e+iima0EvbxPbW+h0gUW1OPlKdZ7vSRUp2xa5nyYyX6+t92Fk8XSle8
XnS6ADxTMzv/yGilhIZR0gS3MsKKjTWSpm4cFR2EtMZn1jNRvC3+La78GFOnr4RRE2EKYIDzMVEm
zBA+9iWMsOy4gQwDthVklggfx6z9cX2dF5+VsQAAYFliAiX/yD3Px7Iqo0qxunVQYZbrX/2Q+esW
RXQ8cqxRfv7XsTCzZCFnMgIjLpPbLEglO7D68GD7Btq/3WAgKo7Qslg1pQ2i6/poizuBmUEDJfSB
a805Aap4PrNZSdFEKt3fl6mj71JnrJ/leKxWWA7ZK1XN6huuE5+Mx6MFLJnKw0fudz5eLnEZx3po
7tGh61wb/vqukwtEa5pKONsY7+9bccHnI9LdJ68CrGIsZqioULundjL2eWV8jexKeebhrg8wT3tP
GH23vb6g81b/K1ecF5TaJohkBAZmbsdiuKQJWsTNcPJIQIWs0C3SXcmQi7XWJorry9K4i7JmAkPl
pFvf0bLN9eGXN8LH+FzuLC+8GSpsi2AyMxFuk5rU3mPHG76FdpXeBfkgv1FSyN7sTmroLDpq4mlG
bt9nujxufQCmh2zS5Rs/ZfHS/f+X0IWlHmXOgpqLBNPQaC4P1LL3OXLNK6Odxl+oalgbgTbiEyW/
BJQWCsO7BJnX39dX4fK8QsRFOZ2HxwEKtRRWm2hP1IRz5l6CGH4A+4fReJhFL1ZR3eIXz99z+b15
Vfnq8vzZ7cU1lMHmIT1iqDLXy03fRsWKJw/3Www9tuYI3v/61Bbv6ceqwpNjXcEOkizMU/8rNkKD
TRjJqLCdlVHXKGXG9Z2Nc6mn1LJYiZHusMeqihvDXk6T7i/mfNQfZnzZkrcDJAfhE3/Q91YUht9p
WmWuObXDZtBq2UM7U7mRNFxOE1kGIluIFMS2VJrPp+lMtLykoNf2Xapjcd1H6srRw+bk+7lvuBXZ
4LPUqrSZrq/u5cZhWFJ6egPMFOz8+bBB7svzratzHXbRVgkqY2/XxIOYH5rH60N9NkPQPjaFJV4v
c3k8SHD9umsyfT9WQv5T07n85scUhvC7N6fBpUQ3PWBCWgz/urIURUizUaYkGJs9j86niOBi5WMI
4OxN8FQPlYp2kJdLjnHfZKNyLwGF9YRtRjde64v9M49KajZD2iC9LWdrgR6qs7azoUPp1nNgNSgl
qdCkfuo6SlJuluj2jREvPiVaEDKblXG5f7j4z+c54E7s24Nq7GNrVLFOybNwF42y74ZpKd8KRoh3
+OPO7wGkEv/6nIvIj56Oig1MjYqmqfWnzIAYsi+FiRgMBKTecQfhJI4LJFwYj8B7S/kd8aoa5pVm
NXs57wYf8ffIQJygU3uEPkBbmMJTJ2qnaOiTQLt1HmfjujCRoFhr4Jmeg3jGNGvyKL/yeA+1p6JF
LMGADnp6roFRtM+ylvnZeur8rPqm1mY/3veZJOznrkDhdm2FTmns9LHKxWrUfV/9DrA/6jzdZl8e
JrWw0o3WtXKx6kQ5dV+B/6naC4+bgvtKhimEK4Miytw8Sf0vBaAwHEJz7H/WhaIEX/NCkYKVmkXt
Y6nlOZkZk33E4yAL76q+r05SPAx0gSMztdZRp1cvKcHXT0vNrJdG9yf88TRH2vUi0P6oOKK8y0ZX
Sx5svrwAtC5FsVumiFC6DX7ue36mDpqqbJNqjaJs1B6Ctg6f+ylTzUfbzFBmENDgn6xIDk7QWJK3
nGARuRSWz7UwDDjEvtGEnobPY+GhVGhnXxQlB4DdJ73+HeVQQdlSUaZqHYx+o23tNqfDng3SL1Hp
qbrupcpQVpOGzIDL/6+9QxfcRrszE44L1i0t7yJrdPzUDROte7A6B+BEjGSg+WD79MQ9CqUSzlBm
qJoPYdyzrBOi/y9tJQJ/m3VJ+CAwZBaubJf9ryQwsJ8F9tKikhJIv2JLwcIF/Ff6FqQxykugCEQl
H6W0RGPZSLM0fSYt1KX3RKumQ50FtvPeO0kWb4ZQrbJV10kATPuqHJyDVNbyPdVBkAr1OFaA0Zph
QBjHgOrxlFt4zLiZWqb6RjELXlchK8XWCAGePUHDBw3YVR1IdHBPQbLtkS8evMgOIvlXqXRx+SBb
KPuvKzo75p/aiYLQM7DGap+KrNGmdaBlxh9UUBG7484Q91aNKC19lqZWjCffGMDK2eZUJBsLabAV
Ci1++1VOxTAqnt5o+n1j0UJuXWrrVY9fyzhIv7P/UXZmu3UjWRb9IgKch1eSd5YsybYkWy+EB5nz
EGSQDPLrazGf0lcJCdXVDTSqEkVdDhEnztl7bRGsDzaZS+sPZgrt0uzqZKx/Qooo5HdzSbQf3Sz5
egQ+GqTLXbK0FQk8coVjQ+ouXeS07cdWks2U6ekXkVleE5faMlUXb2laIuVLV19KVuy81COJYmUI
6TaX2he+RuScldlO5xlzC+T2bOi9X6U0NY/u/uT1e8Ki5BKEbN7Zc1lotMZLhHrbOEs6v3RCvsWx
kjOwMYK/0OxhYPsi3Wm1jgoK6j0CTcM7u4PWiajNl+q1F7mwmZh0QtuRyCom/rahks9wDmd5Jj+5
PnqlzCCELU7rX9K2ncWxWQ0c8GyGcxd2UK+XSzUKe/hNRywffk+a3XX3WdkxjImIQJi6oy+d1ons
euxPDdEOdNCWaV5COM4A8bVg1qGlSc3pbugM2NVdOasKT7VlLb8B2QYqrnKWbMiUS64h44cYvePO
msM9Y2Hbj0HnGc99Pzf3uaO5/j7tfdWGi9k6OZFxZcGHMazjl8YlkBUqZhv0YdYNY3o7bLlMAIEk
PEUD+bvJUJ1WB2IY3btlIItk2Z3aPDgVoAYeGzjU0B69lH8gsOYhHD03RYvW8qrsQXlX594mgA+D
g2team1LQ6gbWSEOYvxU7qpkVEW8SKE/BfWq9fFM0hLssVyNtBG9vD75Vk+KpCRGjS7LusJkJjDS
tA+CxAD7RojUfWlq5d+BiGFCOtjjiPamsqdi503ch5/9XKiUCcaYTpGaWgUCFl4lLHdXJVbY089K
953TjymRk30ODRFhE7l4HP9fNcbgf+YqDX4q5Ilf3d4STrSdb1tUToH6PY0Fq48F/PJSyDT7vLot
LPkpmFk4qiwLnjRtsqqTmemFOMB1Wk8FrynTtqRNnlVaCXTQ/pi/qNLTbz2BCSXW1m68zczST6Ns
XcZp54+aOgXB0H6rNATI4byYnYe2WpP44wLrT6+Zgxe17iDELqk7mlCj8vLfhI409FJbrw22qM2K
RQg6vZaBI7DX/YpIKzgQiwzfRPaTZkTYSXhI6yDLuywjShMojbk8mISsZGjFnLG6C7JSPaGDrB6K
PMnXvRa4or2zC6HZD5atMTYMKZiT4aQgrP+RyxaD1VulKB8qtTqXRc4k0Gra0rx0iVTf9Uw45R57
dWDu4dT2N9k2ziOZV9qfhqV0jXAeXdxw09aCOghjdW+8BmFv6CF1+VrRBX6FzmeIk1q9GZCWGHgq
Nix8Dt6GX0UjzIc6sgicqvaiTTklJ7JrEHAlwLyP1sTNDUsI0beAtWybDceubydndh/npNOxmAon
ODMcT53YHeyiPvWJmIeTxclP7ohZHPVd3wYaSU3FiDyxKgZxY+VThfHfzbMhzltiFCNnYE4Zurl0
5luHxJW7mVOviAu9GXSaqvUmmrPc/KYK0kDt/bZxrRsbP+Lvok9QMmaAvckWmGtZhOAqhs9+bXuo
YP28KnYc/MfX0a+779KC/7WjdyuPnGh1Bj6g+d0wyZzyoc6TbkRkrldTaGjliL8h4GEdsDyMn1HC
kTVF+WfcLW3nUWORU/w9KE1vvWsq20eFWhDEFxqcWZpQDZQw7DhNCwKWFB8ttEtDeixDgfHLs/Nm
BsI/y1up+f0PLdXn8sbS5+HVqOknhWtLMsAXva7wKk194z9bziCGyJjr6bXQDFWeRpIRm6NpdEl6
4Z+wgqjThswLBzMb73zm5sXFz4b5tzeleCUzVzjyyWhl2e3Soddpvla1ZRzxr27hTesC9zK3DWke
8tWXn51sLHJ+IGfCeLAS3yf3MOkT+idm92kZO3TjWV8aRSipga1XiBIyP/irmZSx6NxpF7QDUh+q
xul1Yj+R+9ZXoMbnVKHydMrZBbiZeum3wB5QADLgMIuY93kKIid1bT80sQBmJ9XWS3HQdH/xwn7U
RX4ZjaWxaaFaSXOsyjnbIVt3kkPlDdZTnom13UlChEhaGxfqsiBYly8goJU45IoyckfIqkvTiToN
pJymHO9YB0H5Wcu12dqnqCH9qFs9/75IDXQTDdL42y6w2vQ8GAIJtbUYdnkcy9R/zYIGrxxw/cnd
16op2qjOskSwv/pmH5fdyFMP2qyRZ7xTuNcc3B3Zs0Am1OOXHHENNQgcY3ehwEOhj7bjWIGMoGLv
XKO+TWBDJwfRJeQG5m2SF6cSNAYf4owHJKTrCMa5WXJEYyZhbe1n13aM+Zzx0iNibkTy1VszrQ9N
LTVGYNRB+5sIpBIDiUMp6HjsNufZBAs9zhUfQFkmsPIqHB/Ea9JsxV6rj9VuCFL8FQPK4RWx80pJ
VwmI66FNYDShot7ISx+7uZr07aUuanr7abprbD/T8aK3nnGPh6kc8KTV2FP1QILGWpysvJRqVX6s
1qG8c1uz7S91bcp4AKlVE23TSr7foVuV/OrIMRhiBl/8Bd7q1I9NTQznV70zkjnCdCb5AEzsifu5
11pCla0hM06c7EejDFXbSXVn4uwpT6az1EE4tNAPWMCzbp/KqZ/TEJ09ApAN/EiV7ZkA5UHMJMNz
6/eqp8vhT2lsTFXR7ons8ILdIEbtoaS9br34Gf/NYYdRKYkwb7pa3IHP0+5lZxuUBqxcXez3HZcV
o1m3t8BwB8qUutI+i3adv/p9UCESEKMswcgCZdR6yfrtU5wCeNJk094wXTLLk21PqOGNoOXJtca8
jJ9gPHpBhAygm2/toaacoclYaPdU1pReTioa7wuRM9p37NRW8rLOov8kIcjLgzaATvvAmvhfHQWm
S/SgaCBz+r1qXjglfZhRpvYJ7fB5nRBjmYhlo2TU7L1eL382s+zh/SbGPw2R62MvjP6ABjk4VLwX
f5+yZ1AoguQ968SMwituLPyYVlxTwAOnLtScb8m7pO0aWS/Mc5KxDIXdPJnH0tF6c0+4FVxel5rk
EVVImu1SlnAvpJeb/2bOwFNwjTS70XtEczHoDverHYx2cwMa3/hFc63Zm0u2ZLeeU/LwJLNPLR6n
EUjVoHHY/Nx5RW5eTDXXCsgClPTdYlcTN2Moi6jS2+bOnycWxVAjME69lB1Wh7BdffsP45bEPhl1
5j+CB0+Wm1Yo59mV4DrChi3kD240DoGBm2j5XtqrVnH68hGb8I0KstXz3ocfXM6SmJW2wkUlYSf5
B8IaO3nOPcLvTiCddLmnNbReFnc2m71BNKCxyxa3fFwCf8weOy2Bdc2REEiiPeKpZneQyQfzhjeN
C+A4+ILQPTDcoE1y9dbQTxtmsHnZWQsa+/M8WOtNWecmw/G1UrSoU+8XKsn+kKnx6/svz9sODa4Z
FEh0o1DqIDr5+91JOdkTdNYW50C6Z9+rk1dg/pvsbc4/sjC/aT+BscX3tKnMECPY18oq4oyUjgfE
Pamcwd8i+faAyi5R19eYBpLqg3v6H114rkfnkrEYKl/0oH//NIb1HXOAxDm5XZAfzXwt7rV1JmK7
6t3lyeyJZPJ4US5mPhI0OiUeNeA4dfZZx8f/+v5tfvOAUdSQacFDhpOP2utqIkBZaAayQU1HPOR0
7LvRxMFAahoqUoSJNav+yzCaP4ssSbwPeo3/dWmYGDxfqBAOevO/b4PRpS0DQ909WelW13F82VMq
9PuAGQmlatKM3zxu08UrtWn//q/+r0fACABaMkk8iEX/Ccz5V6PcslF+1N7inhiHQMxrhOWFLA3J
RiHQxoi+COHGM+0VIzQkkO0QTiNIXMmu+QnmcaU+WJ3/4xUECMm/Nl4j48Srt92yvG5K4ceclnUa
Dt3cBCLWlKafR1V1OZ20Qn1kUPuP278xKAFgobWmqX01lh0CoP1lOzsnmOBmDIwhPcwOoGD8JNnZ
NBZ1GHrSpKzVrj+/f/f/YytCGYegk2/bslmv/37wg6HIJ1BMKQIp/X2VpMUPuq4TeeuBdhqJKd3y
Mtb6/3/dmL0zfN8+PT667X78+5GbdZJu/TMyTaAp/KiqwMr2k4lhbTa9uY1pp6SRjaULEvGyBh9p
ZP7rdm9TJ/7HAN57fflFU6v0gI+eghLjXwN/7eKrZb4Xs/SaaMj65Feat8OxoYqvP9iI344dQUUh
7UAWg2oPNdDfP73B8lfR4GCuOtJpCAvBohRxUCdqNRjmpggLNN+RMjkxufnk3sKUrv7v2QlfMgYD
RtYYxoPrNa8dJysYiN44gSk00euK9IRg6Kb0mvUDDc3bb3sDPpF3AL0VEK15TU0cvBla5Mq6MtLT
nfZWA8OYHdKncVZndiVuprrCstOTzebtA1EW4iGgz57tUY77N/NkTB+N5d7kB5ILGZBpibt2U9aw
6P/9AFzwtwYxlP4p64RzMHuK+NCm6j+4VbBeFJqmgsBltd57lZDVZdRJKrjYDRaLSw3aIoZlTcei
NPJ+p9UDEvr/84NkwM9LyfLPeohm/mpMGfgDW7A/Fueqm+jHugXWa84CsZF65utqt7sJVFn/wUXf
fBBclJEhfh8UGqhXr5b/dbAH5g9leXZqQ8vC3k3NT71XikuWptV6GqrcGOmhLEV2THXcgv/vcsDl
Gf3AHDNINSUc4+9H4ujCZM+1Ca6a8b3KBvF4ODB0o71UGeJY4KtEMoJxAbedO315/4a//e14v/8p
xiGFoN69Kox58rO5MoU+JWlPCo3ZwUoyYaFF6ZDOZ4yQ7al35SwioY/6n/ev/TYywmM6zHKw4eOQ
Pl2vBhbHoqWrl/ykE1L4SLx33xx0QypOXgWjagSNQXejGoG+ZMhqmTzNJgkncTdOtUUjgSjn2Jbt
1KTRSlJj9cPwVWdeiJFK9UNZ99bRHUv17f0/+s3+uO0Wm26Kmd1mC7r6gLpm1uj92R0lEy5emhTf
FrJX9qbT/55UYH8UAvm2+ORyDveH0wv/d62cMibFaFa43alKAd3bNFb/EP9T7mVjDMUHw/M3u+H2
05gkbaSJjft59dP0lvA51SLmTW0kk+WIagurpOUSBGmoPN/N/qR/zfNl+qDkeLtOckdREjF0RSjK
in+1K2y0BVbGyTj1QT2pM11VcyetZrrNKb2+i4xjaw90H5N0UNVJWLTa8Nq3Ew1ndA3pB9KfN3cc
xx8KMXgmdP2BJF7dhW7RaLRIYZ0MMDXPOGDnO9tKreBUB/bU/H8OTh0MHdJmXibsjahVr3854Ryz
07TIcGhuoXUkl7s3jjkvnn/STOQKxHX0GMwXbKfVB2jhNy+yzyoLshkLJ/4k/oK/l50NpZs3HHJP
q6sqMzT5dm6thtlUa053bufdvv/dvL2tXA65gkE2MUe46zo3JRhY0VObTj3G77iTS3GPibE4qLn6
qL568x7zyxilI1tFJYGI66qedGx87vnaTCcz14tDbZvJrgA4FtUprU6iecxPtZHK//tJbhpHZvnb
/cSouv1R/yrqkIF4EknydArGZvbjrHGrKZoqnUkPg0u7OqarEK+FqFV1ev/OvlnC0auzeoI33DSk
1DZ/X7mjW+MBUFxPyMeSZ3tNzQfataazs5JJH85L7hHVRjYX0A54UPAd3r/827v9j4aL4zGoXBCD
V9vXWNe9xunEPhGCGGCy170srOyqPcu5NHflUL8KA8Lc+xd9+zahc9yoMFTPDmXc1YqRq1IrFvbS
U5t35bkynMmKyL3z+kijv5Qc37/am0+FtHMsOvC3N8vZG1vmHGQMBAyvv3Sim2uoDR0TrDTNmB+6
zfxKZ5c7/H9fEvPvps5DO4tu9up1yhtynvxqlhfkeQaTzrli9lYVFAgo21V67lIhP/iV2z37q0cW
0C2CsoM7YbOVX5eGRJM0CS/SeNGJOjcOmQSFe+okA8PX93/bm0BRmkWIpVjw8JNwwesqr2f07xYF
zn+oPG13yrXBbaKc1m3+Ox2U+8V3BrUE0UpjDogHxprvOu9vfcs8pbhnSjvnv9rGm92QxHHvI0X2
24ftbWs/pzPOpOTcW39/TvAfYLWlo37papqToYkJOjTRETz4xKId62H5oAnz5vNFZY/CaePmGwhz
rtlVRCQCyVUBw9tKKe88eKv9iSS3P8owskOauMb4UAhLPxbTXBzefxBvvqLA29oemwL0H6H/9p//
a81Cgu3ImtCzC/GWkzuGtWUhUXZU4tY3ZJplH9TZb1+w7aciqKXBhajr+rS9SoucuqRpL5bf9vaT
5rV6ta8rDCwfvMlvbykna4usJGZtmNevkQHYpJjLulp3qaho8mUH/m3aWNNj+Vw7i69OGqKrHtaz
Vk+/3MRuv79/X6+vT5TEBi3ABoeYDOXy9or9675Oear3bIXZBb5u/d0qTZtMRwcsvLlRO5K+LX7g
fV4PtjZVafz+ta+X43+uvXUX2P82e+HVCapUQiOAhGu37K5h3gOSZATCRNHr1m9yrpsnlfXq+f2L
Xn8z20V5gzlUIiXmGHG14/KxF/5S9fklT/jswxxN02d7FiRBSUW4Z8F8Pf1ggbymNLDPbqAAwlqx
MbDxXiNXkTuapKysxYUY1WwH6ic5AXiW95aXy9hVbnWEid9FI6HNRtRLxGoenqoP7vZ/POmtl4AQ
nlBM3uyrxaJA1yIGplUXvOvWc8Cc7k4DQHzxJxuBmpMU6hx42hw7UFg++Jr+2Vj/vV5vN4CDCEJQ
ih1sK1f7/oCCxwBWVlwyponkGzABxmSeMswKG9J9HvsKPRezt54g3rVb1xOORS2JylRjcC7nicCs
3lz25FQWexT7VgyKyT12iLUvjBKKH9OQfYjh/qeVevVH4/zno+DVpFq5PmuPDQdOt2/Wcz8HxSdX
gceNtRnZaghJDyJSLhvAzQQeFhGylkrdF0Wa/hlGaws5KEpQtj0bytfGFMMrsq750VJ5Wh21wnS1
0HTZLG4CFIv5dxwtldonQZsnN7WVknI/MWy+QW9Tp0+ZsLNXletlsPMad34Chj1N+2Qx++PCOBfF
d5dqf7IuUQbkCSvJFiY1RSfuGFCMN7gR+7UJ6d41RTwM4zh8XZjRl3slRAfyE3aDbh4wF9gGT0J3
6h91K4wdq6qWvYhVLMOn1gxGwVuJFCYimNa6HxV0k8dWOukQaosxpnJXW4OjH22raV8zQMd3RraO
L40y3IYkM3N6TBk/QT1ac/VHzkanoebsS3EqXYuTYsCSN4W2LfOLJhLH3o2VN+/bxKHTtJLCtDet
zE/OQdCTl6oqg7AHhDVT9bVF9FLc9YbU56MFGuITHp1NluCNwChmZ5Xgd1smPRF4LE/b5b0o69u+
KpOTDXNQhUHhivFhcYUyIqNlok01iBwOwNgwpLHwiHcHhE0/IM71en6cZVI3d9h/0jZqm5XAR92f
3MuCgTWJnHGkKRzkqzyV3dDKcGlhJUnSXacQLpL/gvmVeFnTFKqMCyaeY5wSU/sdAKeth8UsgWk5
XqZ+jsDPxzBHOvbqz9ApPk2lRcq9rEzzczAuffqpIbZzue1YJ3BjT6L2onJV6FTqRVoXt4CJGgLP
64ddzozgBW/m8DBna7mFGXvLcFjT3MsiZvgZkKPRCvbeDHTvYCQ2rwiy+wVAkz+Ue8b/kM9A0ppm
RDKzr++Ftfb1ca6Fnu6obEiKMxohf09LKn7peucUu4mZfHVve0lX3qx+YhsHbXKEcRskwqIvM7r+
0zo6a3cKJqQujufM40O+VpZxQxex+uWpbNRDgBNMTg7F1A28axwIv/gpIZSvo1Bpd+lkINEEjlb9
grzDT/+gesjKB2euPfXHYdJX7hrcggk8ss5NjlYqOjKkx7JBoEB36jBz8uCUqqzlfrSKOt/Zlkjl
aQlUCp8qXVGJ1nwDXQz+dhjiJFFEuQ0tq+RJ2RNtdlQHuvGZD1ezviSqQr7hTRlQ/Mqa7V+MY+cq
TqdN8VTmjW2G61hJ+YgQynz2M5a9+2Eu5G5oK934mmcjWrPEgFMcLx4ry7diSWaO0oQwuQHJCqv9
23C5SSQW23ofeeVaP2zsvce6SrMyHjPdeaQVp8pHcMF69djYnhrCis7ncGrTHNzmlGpVr0GZbmcD
twxauCku5zVofrBcDz+YE64vjVHov3UCBXIiwJHevMihBLer94N/gAMcGHFpJWI6JMacjEgTiIWN
lYP6GsPCxD9oBzLtz8ZALyYEqqR/Bta9tQeVdG5mvca4Rl4XqHwyYJLmInpChyN7Ssn3XQfLiApP
x9eLv3O8U4OgtS30fq2/a0xSEIKSZsj34UxCRnwPfXfDDDUZd7ogFSvSlUvvzZRZdiZTj93EYmP4
gcO3S0MU+K4MoYsFF2O0Vb9b29lz9knTOS2y47lUu7ZYk29Dvsx9RGNzaBlbBe23CdOqiIDT9t+W
oOOjTTjPPlt5GnwvRlBSt56ZBrGewfA7a32SHILW1vRoSoexPtIxAnoUVjRxz91q5uUBhSnVTd0R
CKOignQBJJ8Q1T8bWbPY55bk0+xkAt49CWcd24eOEXZnhnDrMiNGSpnfBnY5LueRjf2s0W03YiCY
jbvb9PBPQYUeM6ZUAySWDMassSK31vesho5z6ALU0AdObIUX+4hT9ChTW0SIawzwdMIFTQcQ6WBq
2i9Bzfb2bOeV2dx34+ANZ4LVkAkVndnVuHaXXju2WZe+JoNjYAxm3Z7snawNW8VAS5EfL0ghCcxk
Du9/C1IzeCahNl8jfalrj/x0cBkxMlyXPPkUAf0JObs/H/PMJhkKmbZEP1WM9H7uFimT9tNQuNN8
ofW1oqGuUWYgx2rzZpDfZz3r8tMMyOCm8oOyvKmnXp1rEKT65ylQ9pnzEkQ/osO0MV5c2RlU05M4
WQaA95jzvVmfummSRTQTUxrEDueWL4rMs0cbvKN97NvFy54TStL5fhOTfWcBaX9KK9NuV+yv1Tlb
8FF/c+hyzLsMYqAOq1+rjdgHUFd+Rb1liPPoA8cTpMflO71wUuMHRwcNKKgp2pvNEXPC407qZl25
LeQ8d+hMBw0QztMB/2O+dgc1dmvHl6zsUt6s4O68T6ts5v51dDPvNavatt3TBbPlUYcf9xugLHpg
0BwuKoPELhgFGwyA23jTUSBq4mRxWJ2673/SKZ272PUr+zVo+VOiYIG9t0cjbtixclPH+NVlrtHc
BCuYZHT3iLKrZ9h+XXEiS9LI/iRjYtrQJJPmWVVY3o5pDoYg8qt6OgLCtP2TpeXOU2XQmxx39aLT
E6ADnF08Z1HOrm96zToumids7O62WV3Iup9/5F5OYHzhaLp2yQRggYs9elUaEZZlezfJ5OsHoBUc
wtoGcO+jrvTgsDDWAbylE0m0h/XRNj9T1ok0alpB3JfnQWWIFJoS91Cxnxr77XG6EIOSIA8HCRS/
tZHJ4bWg6/WJFSrNYz1N2102kZBw2mKOSpDM2QC5oDM0vcNV7tdPmlWgyuy00U72dWOx4QsB5gxV
jTnHZt6Y2cFbwRTuqREnBIlgDotwMkAe3jYLWulIm9N+3BlplY6xK6XzrIJ5SaOOP7KFJSq8Yje3
QfVTLGIzcgcTwkWZV97et7OJMsZvEyq0QKDatbTg0UwXb/jpFW2uldTU+vjHaz2kYq0ssCZOek7/
cMpMv7jt7dUwZejWa3FbNl3lnBbPz+MqqXNnp63Kgm9pNe4SGrM3OFHTdVayowReUL95pWujPNW8
/IV07opaN5vVXUkLlSwEZJFjnDf+5H+iHzNkd7XXgGlcYCUeahLbKemYaAUHTQ5eg3SyTRekc4Kw
Sdw5XVACGApRcnr3eHnK7rbP6Zh8poNUPIFPW5ujCnoAplQYpohn8HLftHZC4w60sarNaGJk3h1h
vhLx1eeVo+3woqHeFw4ytalx1BTNQA8U3lhkZU1YiUybf5l5m86h17WWvePlRqTmm/VCY5JedsSC
U7svZWmX/Y4QhblkpaK1FyvTA3ghcoLoU6kNaSRma7jNLXdwP3kd/rMg1JELd5eW2GyY/Bq64Cij
LiPNXCsM1NaVDX5an/2guUVp3vU0XhNNFFFLcVzfzADnC97ZSkNkgdR6q7hp8j8QTTE6FI+20LxN
8ws8pXDrekFE3Q9fVd84ZWy0AG12ueeS4WEpUtDctdCWX/MKhS/GljKfhF72qO3AeAS3aVKtmNYt
dgLzvgvm4WHV07G8wV4R9FgLhqBPG5xEQDlu1trIXlzNyfpTMgYL6xadEfOz5ssScKu11Z64UId0
NwCEyeBw+ZXmhUELVpJZ0JpZe3bUEcpswUwklkPVpHGTzhW4eTBWtxlhbD8R4neM12XgZQetrKZj
bgWqg5ddlmUokeHoN/M6a1aE1j/vY4PmVL2vc+q1iBSy5CuXJj5VimVtz7no3fnASyQc7EuF0qNk
CKzybqmGVTs4g1HTMewyEZmA1IJP05hTLtlZ1hhP9bppRqulycpzlvRgAFQ5DsMOgW13dNMq13eA
sTjgGaiCSZUoEV/GTtvqTJoZBWlJHjoiEC0rmQiaaNIKD7xYI8v5p69RkISV9B21S4Og0mPMZU4X
OpjWlhP1iCmP62amXkXg9qACNS9BAcsskaSljXi3HRlJBM0xHjilUfq3TZDa6467jDc5I9FvCmW3
ul9r16T63Hwo6WVY6kHgNnLxNo1SYfupapWzWLXpbq78NfsK5TXZB1T5aROPc9A/eYk5FWdht/lX
I1+8ZVct+GJlKAss76HZjUW7U3kDAHXqx746DpPg39/6wv6FRpNWU+z0yPoR144OZHJVon6vc9f5
nqwLOs/EXDV/hzaUypk0kU4BS5arhJzNvmFEWcka0YY5YSLljcpdb7jVXLO99U1Vm8d0ICSOLxk/
J/HlIHHncM6UznOrlzKapj755vrIf0IX/1kMI8fhTqIuEVE3q8Y7p4DivB0o5OllGW3Jb7BMNeyo
QBLuPoJr94kU7w59rDtP5Zkt3d9BOl+bGJRY8NqzgpQJKghX9r9k2RbfBbhb9VRXLZY8PcFf2My5
9QsfiFhuvQE162E2mvQFTsa0nHWiixYCbNpSPgxJL8+13RttnM21NR9LaZp7o4PAgVo4E/m5br2U
9JSlXJviMK1B5sQp8YJsZFY+ooWgG6j5X0lDmfrzzPnrh1hT40+XQ9QJK5/Ax4M18mwVG1m9C5Sj
r3EzWgQbhJ2VC5GF3TpgA6I+RwZpDvj8whS594NhqlLfIwit1nNDh1nuvbXtVMyhxpkjtCDt41IL
RKNoK9xg2dWiZCXVndV+9ohgV7tlSoxuZyA8N2Jh5WY0MpCvn4HTr8G+JkrX/WKiXR4ehSaFG+cr
wT5xujqZvV+83PdCO3dWP4JqbqwvyeAq9YlNeJYxK3ftnCaa05x8HR2FmYD+rVgwC89Ej7NW5dmW
/Pl4RVjF0igt6BUfiCV2B9jJaLvDFZ1JZoeEYNYNeM7UmCkS3VXuOOjobUghaM+3Y9kPD/hEhuLg
uo3pHDafwXl2EVyFRlVj23GK1RCH1QCDieqD+JLbko/nR5+zUMRWkBT+vhBTsWAiEHmZ7xIrq9Wn
wBXSe2KjNbxHkPGU+yGCov6HkThDcS8wChs3/kDPNSKNWqy3GJ8M9N/LsvlTPRH8ZGVlH2talXUE
b1NNhrpYkGr3A66YXTVqIt+rItWfBySbetSPGQLqhCx41K7LnL66aSF1znGuJtPQNvJEaz7oMr7t
6VqODamTOYHP/+NvXch/9ZN7Yy15x/T+YoCOmu4K10hZLP0KTT9+yu7Qe/QjPte8uf9nrAhNVlQO
4HwdZNHol6799K5VDH5RttXFavVmD5yehUjT8ICGXl7IwwAwfDrDCnKtj9q72/j570YhE1yIB0gC
GPIFxlV3U8JprlKTK6MKoYTjpF1p9L06k5l4muo4srz6Z6pKDBwmBIfQ7U03Gmmy/DamtP5geP1G
ocDwz2IIiGwOZSRj3KtJyeApZ7YdrbzUPvILtvt1PdMyrFq6IF33KNAfy8tS9gytcH68FF5GSwD5
CjY6AxfG+932N01nFg/+l8qcmssBP/D366CppcoCU6Y3+eRUT2a1FqfBALLAKlZh/ik78JLSw1gB
N373/qXfNPotNFKoNJlMQt7zr+mtgg90tFGhnD3yV7+ZY5/sNdvC+WFb0wXz5Udx9W9+Ki8+kD30
KORiYNW6mmaQo5WujbWU5zkTbZTNs3PngMe/XfkbeQW2XtQsn/kYs4+e+Day+Ov948obi2XL7sPj
e81jUS4H494OqvOgULTvysXviwfLGReFA/MfGcOYkua3oImJ/Ew1hKotVDh7r4GYsug9/iB3GZdg
15dTEzwXmtLXQ8nqZO8dtyoywsMIJjxVPiw7cOcm6XvvP6rrAQmDYx6SR43AWAZ5yT//+b9WjUbV
NbKTsvgfZ+fV3DbSrOFfhCrkcMsokbJlWxJp7w3K9nqRgUEOv/48o3Njgiyi9G3tXmyoHU5AT0/3
G97qoJ62JmzWbGWGNWEeZhb3vYDm+0RVRoCoEcmAPwGOWAR5u/YWTs0sfr3/Evrnkj0C3oVfc3lg
5esYd4QhfjMQJ0w2IRp++z6awr0mpuq7143GFq3SJZzre4j4awsZFjgGcmjYl/G1OHNgRN1UUxcN
TvqW5JF4RqIigYqvZsZj1RdTvPIlOX8Vhl0pViZ35r5yQb24uMRRyRXQPRGswktmYVdmX5D8URTM
URcnniL7Mu/Pxb6n9WpAzBBZHjYrWMPtxqmNFh5ejRzMKixbh7wQgk+wEflYlRSOYx0ib1oor+5Q
xv+WxPnfGYSffGWEYCjXehq2+7pP+wWE0LxPz291pPQ4C0gFTbff8Xt/nSBSEKueynB84SMpc5JC
pLUwMYOGucIwrO5XdDrRsAMGqmG0xntQWWN2mP5ndkr2nb2px+MoiuLUxpr+UZsY+dtwDgUkSmh2
NVM2my9+G9A8o/WGF1Le+ghM2/um11akrspcZI8WK7oEj7veOUY05B1MNLL543LE3PTqLlfa4SWN
fFhaSRv6Tx7vG2QGqKJFKzEY6QdVod53gOmZEiUGGG3uCtwmXaZ3zjC8RNRAvzm2O35PYHGdtTGJ
N3z05n/3j+cs3r6PB6CQ/aZ5bnPvX85Rul017OPwYk4WPPy8LgDhpuObLhylRCNcIeXzvfoLj0Gx
gJa+NTRIB9kdRFEM+erLoe0B7QtSxPEFeff6oXUVS8pSWb8Loda7pLXMR7UL3LcsN5u3+5OWk7qM
E1Lz08SOmJ6MxPfMRs40kO41I3OtJ1+RFygrbIeorSqBbizAxG6MRWseuhmC8iYQy9ndHYjSGzNz
nF6SVqu/a4PbHKUQVotGBMK9Cy3iGyeWwUDX0nZAF2mud0cnr0sAHY8vOHZhEdCQBmsYfrYtAGO1
RakjKVFTu7+YN8eEVuCBlnL4a/aV9E2neANvzxeCx28UtXqxdmvTU3ZFUpmoIzW1aBbS41traqH+
BazdQAzJnq2pRuXIQGKYaaK6+SL04jmvE+OUjuOv+3O7vsf4Kv4aSB7hv2IODEyJCZ7GF8KzZPDH
mA5XqPZUbea8+dgePUCrtH7fH/RqQUGKkPmDmoSvIRF2l4NaZTq5aeQMr1YV8fD2wp5iip94VrmL
ClA6aAZB2lzYxXem2d/fBCpaAOtk6NckHGoObKhLMWmp44g3EMEGsncTcufbwUvJHiIRZ1+KEkX4
x0CP9YcypPWxc6dSUx9zXW+9fRAadXmYtLNji+ochJPzxSzzegf3fHoqe31dNtY6dTrovb7thO06
G+xR3Y+lkSi85C2Evqkbe4jNYJgUvgSmPzw0flBWazusc3sViBg9FtA3xhcjCGl5YPJZnboINQwM
28f+e+yFhv8vRYxg+pnHg/i36Eb3adA7SO/YYIY1TGndTRYWbf5K4GnGQwUmEVAuIijgscutMkXn
+CNg7beKpwLknSCGzKU34+DvtQpSF7ACiwZKTN3iF808yt6p1Tso7ViUqaoxxybyY2eHsEbpxZay
6Sb48SsTUCHC2nH95k3Le88EXFHgP+vnCuYpvGCSTVZX/cLHeJV1yTGBAskXE1ggoCmXixBQeC/7
ouje+lxr+1XEQ7tdx0hk5JSLpt7cOlrS/ethzuyuS7dWPwVe3w9IZnQmhr/aVFRglfBMzRbWYh4l
5O+ywLXzERHqAR5e/q5BwK4w/F68OU2XfQqm1n8AWBRM8kKjpPDhhYej6nGLYigHuW92mVEjsDH5
pBpjWqHxy/db97cZGH2woUXSIyXguH22cPrmwYn5AeOTUCDehAga6Jfzq40GgIJTtm9KRiu48vLy
BBxP3dV12v+uiIjFMUVXpl8A78uYdxEoANjJBzGj2++mQJfDZggY0m8zlVcDpdN6rze282y0bv1D
c2LE0zKCPuEqd4pjPMXF0qa+P7wvh+dgg5qkggfs2pljCisfsQOq584r6kq0P6zBTYcfUxyM1saq
bKd5qw1cwNystzhyhf/maoZiPYxjiAaSbjbJzywwIm/fm0TZPe3c+sUdY1RbEr3W6u1kdnjFNmNv
5huaLXqMHUaV2zzyW7d6MP1yUHreDlDXhj1G1BGga6xdEcjREq1vN4OgvoHsgeq9uaPEok9+XkHr
CbR4q5hdmOyTgpMAyL8t220f+DpG92mkNJ+GIfT6Z7oK3h+eca7408fjaL6MGHOIrxbCB4zbVSME
4ZWK7nv1yfZVz/33g4eY8wtOywYDC7iPBOJyayO1dUp3CrxXlCjQpXCQn3nFEy87Cj0S9hYrjGJJ
5/XqEGPPC/SY48SzlVfF7CoHMFAgXkExdMijErRDHJrPzZin9DwDO5DKPnRGvmmBVvi7+5O9OTLf
KvUNylz6nAOMKMhEvbrL37j1er4UqpJqo7fPTq6pqD+PGBqk/jKKUQaCv8+vBecDnDpSJcC90dSf
BQonqbmIuf1kSwRJ4qrWrDMiGI53KPGecHaU5foOh9IJW8ZYUY8YkSjFukUGJTxgGmVHB88tqJ2q
XdT8zOhOLyVX83Wh4PVOxya4GAa/dnan+WGsFgZGdW9tYlfmCkCN+IkoZFVs/dEcfg7W6L+U6AAo
m/v7MQ/X7+NCupfMBl7vc3pKWHWAV4Y8OCmWL8DjFOg1VJ37NerCYnt/qKtKyf+PBSidSwsC+tyv
eew1cAaaorxVg6iPTd2In52Ps54S6dpaaGVkbDM386x1jdN8/MjbwH5sLKf2FvL1eSyVv0Pynw0d
ShB39uz0JyYdfMyT/bexG1zjYcI78XtaZzm91B7VG1OCgdZ50E76UxZxVX7w0uKu0pn/u28QxFV9
ttWT5ibCgQB6GnxVjeFTIPrTFX5/jmldQ9ClE7ew8tcTliMSuLmOqdTMy4mBTuxREL46If7UHszE
Eps+6/vPWQr3fVUZ3M5qYI8FrEi73t/fdTmbiy+P2YLA1HRYjzCS5wXmCAgNshdNciqDVN2rda8+
FWnrAwhoYgucVt9tm9iwnnFErLbUxvOFzb4+4O88IZMUm8cgIPzL6JqEo++C/0xOQTf2R0UrnL0F
cH2btKaydE3eWmfOtnwckQWi9nA5Vu3QLvG1KD0Nk8h3XWhlP2rH7FcK7LI9xLvpB6VXHOubNFl6
g17HDyltb0OVlModcHUuh27LXqEN7SUnd7JB+1de/KKGbbktQcccptorz75CP+b+3s7fTJxkyreg
axzsdSRt8nLQYcho29QUx1HQgk0Lggkh4EhDa2EdRXEyrIBYaUv0hhszlQ97muToOZBlzqqciobG
VBUV2QnMn31o2ql55WRNZLM4KfDkMezvzaQEHz9GiOl4LCzVGvxvZx9t3Hj+1BpTfgJpcaDRFxjr
nurKVu991K7uL+uNT4byDJLVlNakcMH8yE58rKjmZqfC97t/Mn/wtpqJlg3uyeIRDW/9KKhL/cAt
S/sEgXtpV28PD+jona1NHflyV1n8ALkcm11th2w4Dm3l5iuoJFRxs7ZwvpUjfPlQ8+kWhjxYNyX+
G/ZCjLy1yZQ1ELVWodsBvb/8DU00UK32k/zkwyU88V/Um8RBOrUZVJRNvXgMVoNS1B+sjcnzjGgR
Sa6N/TtH7HJUkUVe1YsoP02jHTzY3qDaW6Su630hajtYD0VTrtXcg7FT8sC6v+m3viWeTu8GXEB0
5seaF2uc8LHmJ2cEr7XugduCNKmHPz7SU+m2mNDlXTjTVw9p6pD0fRw+XYoQklFyOd+wA2LuREZ8
Foo+tpSWK5iiUd+E28ZCEAfUYgqQMNCUz0NHprAngbYOTgWrDJSRGqcLb5zrBEH+HtjRPBsRRYGN
fPl7dCvEjLcJo/PoBwZQx6Lv/H3Ep0JsMQWIzJB30LD1EhE5W3VoYrGpcNVt1xHVMHdhQ64+A6Io
muoyUdFlP2W2OKMa+W6nGwF5Ytz8HkE0PIU9rq/7Nh7QSmlqFY+UHBiUtW5tPY4fcwdsyP1DcfM3
UA1WefRg7DHfIGPEKZ2mfXSuamva9PA8HhQRpT+TpPvZq5PzFhkZCqi5H07roEzChfh+9RWyBHS0
uLb5JuiAzu6zohd9YaF0eM7VwNnyvZQxvWG/2nRN4/3QaNk/IaEWLaSkV6UNSF30kmTOgEQsbclZ
ACqwIJ3quFJOaPAlmwJnenUdCZ5xqe5Fb5k5OMgcl6MExDRPJpCDh2ZMcA8N1P6552Au1JJvbQLt
cVmq5xdx41yeyoEHCUwaJzgbA1IhqzCHVDGMxaSiNBKrKyMbnafAT6qHYnSLDd/ttHAKrtIK1kP2
JmSbiPfh/PGtWZKGa09IAttR8AqKxztJda6n1DHTN1sxbdR8ojL9PUxJf7p/AK+iEkNjTmvzWfIE
ost5OXfQu1hBW5wAbaiLB9SQanaipJhURuPB6oS7vz/ejRPHc5SeFTVRl8a3/D1/lX6NKdI6EB7R
mQyrf2nVtOEppqtrO7LUzWT55pcw4DTcH/TGJDnbJhBEXofUNuT6/zVo4iYoWvd6fPYQ/X2G+U1Y
KTUbafMay2pliZ11a45YICEJwNpyzch//9dwI08DG1ZZQrM6cNEWVaa1TtUBXmiIzqYdgAg29NRb
CK4W/9eLPBymJHe57LRjinZ1qyuih5U+uMk5N/B3U/MQabV2UuHOJNRb7i/orRl6jkxEQTBoZIiX
MzTbmpAKa+DUOVisDxSrX4Q2IgU+xQ6YOyvhUauGX+8PeuMr0XV0NegNoEZAE/xy0Cm0FUPtMuWk
tIonVoEXJ2ejz51NkFrdhmzd6NY52M+jE9vOwhd64yYlF6UKawMWoTg9b+gh8KDqsWX7p6DAsG+l
Q7mp4D1VeojMs+aDQLVxT0yRXkcp18+btcBElDIs/OtV0qT9/v5aXG02JXJ68rxv2QSZoV+uRUji
OApw/yfEwNVHe7RAfUZ1p7qbtAF4sLDdV9+PHI1zxQNEnuu5h0Sl60FSt2p4cpXI2/pdpu5LPzm0
OWoxiHGP3sv92S2NN7uZfb0cmgHa5KkNkujP5Ph1uHLKrs/Q87V/RWnQ6P/DDNFM4yUJPobMZHa2
MCkS6PaY4Skqxc9AaeEmNU7yWgNXY4J59P3jE5S9PQs8GOX9eaeNpnAcU26MT2pTR99Ag2aHzAmq
neLTNV+TELrx4/0Rrw8Mz0eNwpg0FcVzdhbnIzvoKcOJ+GSrLXYTXqeBSVQpfXQiU5dW8yo8wBbn
4chywuXV1HkN0EXWUaPmGp/cmFinAPX3D3nnNGIzVNk4bVzHNx61ELD17v4srw8OA8vmOzUJQsVc
HEUb9cSqbSs6hQOosvUovFTZKGaUaFsw+fUbNDP4fffHvApLcrK0EzFa5wMBrnv5KUJhQEHUb5NT
0zTFmx9BjgE67HmfHWVwX/0pHf/1jSrDsCANkyX7qeuMmioXHVsKrfCPyB1m+1o0UWQqiZGcSG78
f7LKRUo7C41gr2S+9Qs9wAhxjXLQoXOHvN3rsR62kAjKD8cjfoaNaLdM7MFLzBJJH1fKDGZWfKIx
NXXbKraSYKsm/UiTTnFe76/4Vb4m50y+KjNIdMbmxwuy9Vh7Qklgu6hoD3v5UP+qRuq2LvflLvIo
GayA7Il/8jwA8w5rIznd/wU3zhlv5/eEXeqZzguMWRRObjJRc0KJoNW/ikmE+ySgNbTGGSHYqVOa
ah9NUmU5kyuIxjjf1VXbTaOpMSiGlZymsq3qTRl41K9tVxQvCgS1Byi13m/INk27j1sjaLgN/HAB
x3Tjs6aZTS0RqBAqsvM0NcVVQrGwRjgB03SVldCc9FNXKd1vlbKyt6UZ0btnOKbFwlcta/cXmQ1T
d4nJ3L0ACemiXH5h0D1J4Co/PWVmHNfbOO/08QH8ZLawqzfmR8uVlwnlCPQX5ufKbkHYZ1mQn7yo
Nr5bjQsTEI76uoY79MpyBM8DDOSFm+f6MQSyjnPM8w87HUpPs8uu1AYMfPw4O2HROwQ/E98U6R7p
0JYClGIEL6SSlblRudbbX2pror+goe9Wwczt2kcU1ptpq5R9vPQounFhIJgDa4J+KG+jebaFPLgW
oAqWnTSjDMOtgF20oi3idkfkv6thIUO/MRqCwGhZs/yQJOZN18IE6tAKdhRGW1t+BXiOqiU1Tyf5
14LRFy3E7FvD8fgnkwENDhtyFrPpiVWFWoGog+LWwSY3eGOtqXfV/yl4lP24HyxuHF/Wj7MLjgfR
h7kzlVa3uMfgQQERwzKmfejjJHTw4zx5uz/OzUkZ0kQNVQiytNlBQrqhiAkNxWkUifihedCckKWn
S15o3UIEvnHnIaZA/QanZ4TP5ocDhVE0fJCfONnu1GIgpZXdEYqY9pBOmDvlta29onAd79LJaBdk
5W6EXu4Z5HN5uNLfmfezckDqRmiM+UktM8wMTLvi/Ce+s68htL60Tbxkn30jKhDt5Ckh+6U5P0u1
hxFwqJE6xclRA/2bF9jppuYVhg5ZmnwKfVEGW/pRQDnv7+ateaLhB9aE5z0RSe72X49IrSmbaDRK
cUJRoVzjkBBthZEUG2OsAemjLr3/4HjsJ1h0nfYCOG3+5nK8dIS9VI6pdjJpDR8xB6gBt5h03uH5
QkytYYou9QuvDiyjyG+dEhRFG8SsLodUTJcyOw4UpwAl1V2YjvVzEjY4EWRDDZj6/vyuMyUagjRt
QEWiTY9E4OwWSY2mAOat6adYG+sXJy/7L24Pj22XZUCQkAwUVvnQaRps2VRJMcQqnUfQAkuyWFfH
SfYlCQVUwMgfSN0uJ23QdkQuQTNOmJupD9BPhzO2R5AO3C7HfNDaY1YWL9k5XiGQyZWo8kC7oB0q
xcJmk8/TvhiDxNRP+Eil5zjsEAxEI/ZLO9Y6zKphKH+pg4EbndpM51xU8WYIHKzKsEfEZ7tEq2Cs
wuHP/S25OuL8KIoytGgxJqRSMvtRRZLUqtpaxknJ0+hXV0epj6tF7+nwj/0ge6iiCvDH/TGvzxxj
onmHnhToMpSNLpe/4bEeF4NtnETuOj9jrPk+l6gtwB8L9e39oa7ivpye5A0A15fCSvKn/PUFQ1Sc
5AVqnrqhN5s1cit5uql6ZUl97NaJkrVbQiLJoTmvpgZuq5rlGFgYo6Xiiba++U/Q4RZSB1r9r4Xt
R7pqDWPpCri1eUiNgoUC0ICT8GwhbWUcioRfdGpaNbFXrdXBPYxqdFnorzvfh9ZD2uf+gt7aO6kk
R3ZG7L+C4VZNSRsjqIwTNATzSQkcs9yn/YA+RtG5SzqU17tHx4SJkSUQnBjtcvcKPHWVLImNUxUZ
uvLZQSnD2DZVrdq/78/q6i7l1QQ4gx2kVYOo5+wrgJkKYGayMCs2VASKzUa+x73EV7+FxLJd7qJw
vukNWB5I2DrpwiG9PjyMTlxEtF9mQnP/YKqGIg9b2zqJSEMfXhHIffVl+YCGULUJoGAqK88ey939
OV8fnstR9cvFTZMySlNdYVR17F5CFF8eC/hQ8DJ0678YnvTC5XZrjcliCbek6R4afZfjVagc9LgX
2ic029Nt6urhllJitCrtoP6EMEm5jn0Em7GAaf+HmTJXigMotnLZyWP2VxCIuwA/nXayT+hX4cCZ
mmq0DvOprraFh7hbOAa44Xx8cWVni1od6e1Vib0bHGwWq9Q+lWliPsBC87dmi5XlBkihDT42sctf
90e8dYhoMqpkhHT3+G4uJ6mMQBQTLLpOjbDdc1cNerYbIux31nGgQ57WsoKmblOjNLzEA7o9NMOC
mtQ4//Lf/7W+AzMqLVSuTqDxQ8yS/ArvworuYVVp9SMOTaw8GP0lt1kZ3S6epBAcKLfIYhMax9hv
Xw6bjKObxxgrnpH0UB8spH4GYG7FH5eWWrNKU5jAQIWdDWIlAYps9kfPMyBC6tCSzudC7pzPuu0a
FeKxIs5tFOgIMtXNWYu0dss/89cCVe83rRqNo5NV4cLIV+st+Q8OmFxaGyz4HLpgFINVI8RXnuMg
zlFo0Mxt2XfF3uijCA0WERyiLK0WLu0bqw2yCWwQUoxAbefthlIIF9JdXZ3DCs5OVQTlE5KA1R75
J3eLm5O2xdRebLEFLb+ZfaMsfMPXqSPdc9kdlDbKptz2y90WeWB5OUpnZxsFjhbFB8X7Y4PKnZ5V
Y5zMvUOyhG2qbSk1qUuU5w8Kfuf2Y4Lb6EK8vroD+SnsODwmCSGw5iqnYkhMNiCpzzCmMD4NJgOz
yTH6GWu9tVBx0q+uQDkWzQVgZdT1gC1eTjuoYqTKarM6Q7MU3jogrX0Ze6fVtpje1U/V2CrBlmTW
R2spDnPMm6TuXInJD+WnMIIaaQ5KXOM0mFK6J/ZBLcE5KcC5NlacL0ZoKf4OWUUbMWkRN9Paa4sp
WqHP2qKnBXPfWYdFMr2kNZTRD0YspkbJhdsWjJH0x76c2pQiQNFgDnDWkU3dTIU0YLO9ahNh3vbY
tOIzeZ1YoMJeXXqM6cLcRHaGj4jYcTkmkEiAmE7QnHEbdZirtFMf6CVNE3J4qis+XhuWA0qkvuQs
gCmfBSmwRV7lW11zRqvFPIua5iPBX9kFjqocKBgCdunaMt5q8ZRn69A1WtRFsEv+8FIzY9qgshng
0Wm+nHaHhEcxqKI9g2sKn/mlP9o0CvadOWRbta30B7/Rl8BcV/c9guUWoA7iM9LW1hznMwQx3LHB
bM9piVL3uuCbBkNiITDTjqp56J3M3Rs6zn4rak7f78/3neZ2eTfIag9vLf7Evsya77MuaijnXXqm
Oh2+9YmaPbhD1TrrMg9y6MJlPe6wEUYTq8nC/mnQvOqfsEG8SqnQ/npsa62FN9cpxb89Su/PMX5V
uxYZlwckjIOVIb6ExU5VdO8hhte3j1qg3gsZxHW8ZQY8WACPE+IJepdbloxqV+Gokp6tZIx/NHCz
nhqk3PSViUzGVkm1dKO1NBbgBIercjL0x/tLeONLgflCT4WSBEDyOevDa/y6CNQiOwvXCL+UqKp9
DhUsVDErRMMoEM5CTWnu5g7aEPlsYLNsGDLD+nzL2jRJMavX8jNN9Oqp1p3kATuMDqXLaepwizOL
Z88LwtdSd7J25XejqqxzZJu+JtBWP6cIL72MUzW06MSZ0I0npzxRqp82YO+9TWrZzQbAovKVHmbS
roo6bZP1YE3+Q2Xo2YsBQ2ztjBN6pJnB/RZlpfmUJCEvqfvLqss0d3YyZfuP5y9sZHpks09xUDxk
W4WenT1wyPjVYDGLhYBdFfmqser+H7BSHrr7CYI69OmMYIuJdiIeJYff2GHb4jbrrBPRr3oSyndv
Cs1qBzHNtFaDoOYhgTJjtEr5zA7AddCNcvTQ/iT0NFfW92cydzx53zC2iTqKxMvQ2bw8oSU9nqrA
Epy0J6qqranHiDQKxE7WOkXjh9HxinEDedz6TC8jlveL5jwiX+u/BliCf617s/9pqDTPNjhUp4ie
ZpO901UlXaPi8t/9Hzv7mqTAsgk6GVMuOG1AXmZPACDggEtL0z8Amih3NO61DdWCAgVUA4pWXTqb
DsWtPcokiMF2TbS9P/zsY3ofnloHNGSsSGA+z5Yq9tMa0L+HYqeR5Psixwon0TIqHq4bkquHHxQp
oEpKU5vvFvkgCnvkiJdbIybfqXJlSg8jMkM2GK5et79hvuyqUjjZqX9nKCXDOkzjRerzLDl9H1py
t7hm6UPy4JoPPSZ+0QQpqv6Z+hlZiyxaG0Aw3hSEx+J1bnb/BWo4LizwHBvyPizPHh53IBU1kOGX
w2a+a9N4Henhq+porIw+KfbumMffwqLP0YCCybi3K4fDZjW6+znJOnhygpbDb7tCbfv+dt/8NXwY
QENAF9vqvF5t6RhLSYz4oamVECuUIfO3XZsar6aCEPgK70Fdamx504n+bExM70Udr3GXnuJnSt3N
QmydXcXvi0ODnAoRhVdSkdnxs0XfdmqmZocm6/9Edt1tp7xChavwDapGtJhWjo42pxrqyGXdXwoZ
zv4Kd3JoCOmSO0kFTmaxl/uS4u+nVojWHZSQ0q4dasW4Ijr8Mrld3u4P9S5FPx+LJgEKGdSWgXbP
poksVd52bVLgOxBmj4aRQrvP0zr6CkOuKF7roSp+BKqjhDsIq6Bb16LRgu9KQwH4aFKQ0DdAAAtr
BUC5/NPbnfPWGmGi7VRULsaX+z/21rqQ/FJ4Jz/ijpUB6683c1pOTRcltTj0oza+1mVwiseq/WT4
tr8Qp2+ORMpLCuHydpunvCgel66SB+IQKKq+m+zAQRCXR9w2E0Gf7O5P68ZJI+QwKz58CEBzlJIH
QXPwDU0cMKEHUIy4XT884vQRfO6VSkNFuzOyF+QITGRKpsztFw76jbliyEBhn4K2a18X9tV4opCW
iENTZvFzG2b2l3qq+x+a2hsPH50pA2nkt9xgACHmAEOlqDqzHvPuQCaP/nGDs6iSK9Yj6UT6SVHs
8BNl/LdWD5ZKzbMXIZhNYKJ8VB4MGJrDcxJbmXeq4yMairSwGz1lLed5JZ/sC0t5Fcep78Lko25G
OJVqEpcHtHEjO9LVqj1MTqpth0bR0X+vpr2qjMq6qar6YQjK8/01vbqlJeuXDpgLHQ4jt3mHxOZR
7QjbEodKBxi+dpu03BYos76qA06PyJoVzpdCVBYq0n6AbFhSpc2/93/CjWkDP4PJxStRWqLN7pEa
mc1Qh+PzSOvFQSK7F1ja69N0jN0eA5eCUtQqbfNu4TRdb6pNIcmBjaKRB18RE9Q8ia0eLbBDgbt9
uNI6JflqNIjM35/d9cXE2SFho85MwVkSiy53VYkE0CiMvQ+hh2nNWw81AZkvwCvFqZo8bViNURyh
0u1FmvKYuHre7HrUy4KV66Z50TyIFjffb/d/1PWuS4spiUYHjuyhNnD5myqwi53eK90hbangUass
sRY3k+GRKJMbK98bkj9+7PdbnGzEo9FgPnL/B1wvPj9AQlskPdRz5m90pUWTt7XS/qCpgfGvMSpG
u1JSc/rwF0UpGCCeLB1JsLdMEv8O+XZfjbVwukOH+OWP1EhPFHPcLUBL8QR7rn+Q4q6LmYg8sBeX
Ih1XgOXkIGBbqEDMdjwSDXKwtj4cRk7tF+z9hFizGWq70kqpSQnOsn+NnMZAlrAZbBJEzS93OWZk
4wYxDkqbA8c1+mxFSgiAkPcKL410sNaG1cekdkldO5tMg2a5RhMVbUaY3D7+BDh6m6RdNf6gjlNB
lEtiwFJD1mjHRlNzHwvOwe2yVTj56TNs2FC8JC6QPfoBI2Btp2va18Czc/5XqJCJF0SFK/RUKXGa
r6ZdKO0zH5T7kEdjov2j4fzg/Zk6reZRpxjwhtqo6+0nSTTTVlS3KnvVadTieU2GkGFR42w4ZErR
nNHiECdftJ44lFZh/ISpUkPSzPJy1FfEBy3foBVgW2tRYlVIX7dN92IQTX4m51T+5KhYew/SaxO5
TJalWMGERF6xy4b/wmLwnswcC7UVZ69x0Vh3Jm/fgSBy14GldU/eEOnVCoeS6s2Mx+Q16aji42Hu
e1gSdDWQah+ZymFfYO37qsDiYr2wVzBXE4L5GMXgNRWeJ33wdRBnZjz8SeIoLClBU/pA2xJTgEcT
n6mfaW31aPxXjqF8Qtq7e4lRjC1/0OftvvjYqvsbXpBCX3XOFEzPAjZAuTL0yum/6FBClBUVnujF
R5ouWQe2nyZbsxSl+6iVDf6WZZzhgldHfYhZixVl1X8sEtLDJV2tfN3GLoU9zBfcf/w0bYuF7Gb+
CuU6JGpINDr5BqxBa1YnmZDotcktq4Nr9OopdLG0X0U+KqmrOANBpiNhP66VODObTyBIBt1fo7Aj
D5ho1efU8gKsS/ymHTAopQq7yxpm/xiHEyo8K5snDILSniGmpUAs897ZZyl/LYRhWmLgKGfXa+JG
ARWMqD44CIptbOxnu1WmxwUi+m0LgtUZviHTV+CUVWWfa2wz4STp2qFJKvcf8H/TEgTuKnNiGT2X
q54LCAKMN7v3OsRwska3K5TpcYKPfRMZylHp0a0KtHHhspvX8uWeQTzjopMWdOAOZo8CGMQx2XVe
H/i82Sjun6FH8RH0JB327kumITtfuTySnbTIvoVDGe78FDDUwtm5MWckIQBjEPh5o8yfqh4Pxbbz
a2wF69He4wDRfcqqOtqmRqEtDHVVAKB5wUgOfRPycKgTl7FfBwlNytGbh6zSy69pkuN50AUjkSEt
wlJbdyIU3+/faleZDFQU3hUsMuB26gHz60bkTtOXenkwtdD6WsRZ8QgcXPmkF9n0R1ECpPMB5S6d
a/nGujjXtik9/iRKVmLc56i0uMv13GtG84gjD6VdRODtf6AUdWjh2jD88ISvg50VWXW1Jrkdf/Ux
+jKbcWqUSHqbqAt37tW62wiTOWDugf3xKJgT46e0qcmqHOtY06V5nHiw7JrUVDaa3iprfeiWUPfy
s51Nn2I/hW9qTNT25tW9qbMBKVSheaw6y9pyH/S/41SvtN2Eq2NBh6GOvwYhqlOf8ixBwOmDWw62
kVXnI5HZJPyjy1NmjnU4aLjqHH2Lj7hFSA2xgao/VpaF+DoSu9kX0ysUdXd/2BuL7EoNSHRzeOQj
AHI5rFUOhtu1rn7EGcNbZ5obVaeURPF3Gga5eopt9Azvj3iVMkp5C4B58BpkS3IO5xxDDHUVz9eO
TjTqJ1dY+U6bNH2PyojxGxtLDwMfbH8Qdjb1vUlpTyzAsG/sM9wrms4wN4nfc+5P0NfgpnRDO1ZQ
D75nQ2u8KBU8B9z5lIckG9TH1A7KT0KVbOb7c7+KWgDI2F+0R6HJUGObfdd622T8Q087JmMz1iss
UqdXvfIQAg9QdF3oP16HakYDzoTiAeMBNJ2ljzQk+wJuunbkY5XSvAqiDnDR9VVIjrvJiWsPEMHy
PyW6+C/Ya+r946AP8YeX+/JXzOZsdiDpkfDQjmXlB2ersAmZwpkMPGr8YfqBLLG5FlkQVDDS8qBY
uK9urThyD6Deka4DPTxbgzFDej8fWPGh9ekgIe+P5YwOcpA2hhMtbO/1yUIaE6gg8H75CJ6jsIPM
zlS7tPVjqPaJcWxVFweTIgsesTu0IwwmzOa3ryRT9Cn1izZf2O/rT5kanaUD0WGzacnKD++vN4oR
h2OBD6l9VCYfV6gAqfRxM7bR+OwIJ9rQuLAW5ABujihxKzALJLliFjxcq2+9glrp0cgzsU0xQK9X
qpprX4VX2dtO0fWP7ybve0pM3MhShlzem39N0WwRVUBf1jmWGvxPY+qNbJuBXlYxTGrKhcFu7CaE
crgMpHgUbeZq57aiWrjdO/oxgdX4PBiJ/YIK/XTQu6lcJWreI0doJdGmEL6z8PS7OrWyuQSul7wG
j8KrAk7fIXRfZRNaZUVg1js1GVQy42QSBTxNFAwXzu3VPlLp5sQSEBDXBakxK76qeFCR2qglM02E
tFGKHhEGSo4RUPHHFPWjj64suEbCIE1eGOM082fj2VWM3h02ZEfLipWdKPkyhRc165Be5lYrEu2c
KGH0pqWd8fWDAZiRySQMmBLSs9mcHSCvU6zO0sfq2MSN/lW1J+M5Aaa4jrG5EKv7Y10lcYwFusgi
8oI0AqN9eVjDjMjuRWZ1bE18k6ygSQ4VtzmOOh2gBY234EqPy6Uq7o29BGfP+aFgDM7ImI0aRFBw
8mDQj3XWWMG67iPltSot76XDXmGLsFO7cHiurxnQNOi90CshFMCBn4XYKYxcWwGwc1R8M/2GJ4Rf
/R9n57krN4616ysSoBz+qtKOzrbK/iN4pruVc6Su/nu4B+dgl6pQghsYNKbtBlikyEWutd7wX1tN
HY0ta5eU+Xw7MdMfoSXVfgpwR48IBIWxR10qqTYVD6+PjkEKhDwJWQqt9/WvwXOKoxW74rnVK+eo
FtIJNRL/5dm2FW+vC3IQmmnIUEsm7kow+uUHrvpiiFtHW54jagjFo77YJOejGjYnfSqp7KJ87k77
2UAaokGypv2mLjxnMJGpTCGAHqV1+v3+lrsKWfwi1EFgqUrtSziNl7+oNnNw2Fh2PddzH6ExZGtd
vgsTUqRnHMKQEESn2012UVwm/akk83a/3f8B13ueQEnUom0JauYKsy0KV0Q0y+ZnE4cOwPJAYnZ0
MXL7YWkS3TwmuExPv6CGGZvFhFVWzqUHQY4GO5naW/fOuJw7Aau3yBeijwOStMtz7vAJnOds6ADq
+wpujcjDFFMVZb/nocyGQxQtVYqEX555X7UU+XNvX1tWj6EFU3O0jYi+3ix8EqlPIeUpwWWgi7m6
nWc5BCqy08eoF57ZvcylQuIIzqvvnAe3UlBZVI0iNinNz5GtHZaQAm/uL43TVI9KH/fg5ogZy9bx
XW0ZVostwwOJiMGj4QqJGS6lh+aXh0knhTzhT5Swu4cYOEe7b20UCEdhiVdLw9P1WI9CL/4w6ZTj
U9x8y+J5jl9Jr3V0UzXWRX9pXKM+FXwGm8sAnPF/x9KJTno9zvnRE3mWFX6uTWX9iHSXKhBwDucd
wjdhvhHP5Bl5lwa+/SCyE+QBuA51jvXlPirzTAljJTVecszoHnqILsKP8Rnbuh7kB78cB2oSnRIM
AYgiV5du3nvC7nKwOE6u4GyII96c+Ug/OM4uL/GwPoxFWdm7Mln6wgfdAg6rmTtwkvdP7CpeMl1+
huxdUHG4YYY+0MhujEpxXzILuyu/UPjRftsghgAxGGblxnDX243h6F0Av6TFCE30cnW93IKJOtvu
y2Dq89HNhFY9mkqIaWwVZ7smT+a9o2j2Xu0QX9r4srfGhnZLf5NiDmps8up893pMhqao5zF3XxQy
feSIKF3Rhwon/RHIc6Q8pOR9nh8novwKqxMNp/srvYqNcqXBFaC4ThuBR926bQwXLB0FCemL0iE5
Z8Ix2ROxrOOi4FrQCqE8dHGy9Ry4MWdINEig0+fkalgrJWgEfCtTe++FdDxt9rmR4sZJI0nsbTNJ
n6NuwgwJ/Pdno500feNw35ox2S5ONSApqUxevUVGtLUoNr1wTOuDM3r5g0hD49VWtaAr4/FABd09
3l/lNwbSxbmCVqnT+eQRIeU619xUXIGieVmEeFWzyEj3IjU79z9ACbVvlWUizB1ZoydF+MbR/laq
mYjOc1vToaQPk3wq3Nz6il9rnn8BuWbOu9yKhOX4YnbKKOjtIWxrf1EXbdh5ai1OGKYsW8zF9YmU
nWkighS/eaP3yQD1bpu2o6tUbq8ZLxjrVQfhpVq6M7zWex3URCgb53H9iSjE0GohvYEAxWKtm4qq
Xix6SUnsOcL98aB1KfbsWjU92em4YKecal+G0doqg1yFPibGiwmoh4mbDrCWyxnO8ZLXpgK2bXBS
LfL1Wuucb/RutUHdOSnCON/6AnQZTalwptmVTzGydrtOsrA2MMXr48GkJY1Z9lXZMRzQy19SeTPO
iNT5XwU2hLh2e8qy7OtKm0b7qChiOtWNM3UPosTj7Bdqwx6Gdvf361tj/P1+lcQzBLB5tZEpSALI
5U9A4KTEFrpRXzy0RaM9H7mOkFwF7OynQ+Mo+zBasudUqGr0SN1W+95O0P3o9hodnLWpwh3O2CHD
P6Uf2pAQ0ND/qpxlh/yaF4bo9Cfz8FCGjV5+xNjNnncMaHff6iiO7UOuGXjwUj+Kjc9FOC3WaZ7H
+WzV2jA/OuGgqru0a4fxFFlFNR4iMzbiXa+r0ceOJ358BDnd8we5hzaGaywgzdFaG3W1oUFXuHtM
BMveJ39QTFxoUUvk53Tzt5qMs699GopZtlfA42PcOQI47g7mNOXaZ0DU82MbedH8UTM6HdlTKMvm
fsLL0fmZTsvyTY1BqvlaXMDQuf89rg4EnDzi9FsKRTXWWV0SuIU6MVKt8Qvi2Kp2tPSx+Rg1hvKh
w0ZxbxVFUz3wmNyqiq7SNk4fsUpuQRMaGUx+uVHfHXpjiaais2rvxTWaZVcpWffYlRJWX4rZ/pxh
mPiHHRRG5MFH5UIGYCl/str6pYeyCMpW3stQWu4+RF/689Bb054XJ+bE9xf16vXLYGh4Y5PD5BCQ
XIeZbKY91rV1/ArObdEeMisBvQZoWzX8hdamoCanVu6+SUUv3TEdXLadXqjZPrHi+Fme4nzj5F8v
OL8IpBNtZLkGawpQF7q0vyGPvZZua/1HYG3/nRSdVnsnHb603tlqL1yFdbkEhD242jQNoX5efmFe
e3MCkTB6rSyjf9YZ9khLM3myp9nauHevhkKiDTIZfEQptku2cjnUEI8heZatv7RgGD8MejJ/UJo2
wUEVysv9L7sO5aiXUYqjb0AaTDNu/VoeRRsNAJrs59xLGuXQd413GPvQsn1hc7x9pe69R6R3UVE2
4/mnVwrn0/1fINftIn7ypJKKwlRcOTr2mh8xT+1QN20+vKqxY1f7HKH9/CVqRCF+3x/oTc1xPRKK
bR66e7ImaK2+YBPB/MuwqScdAt2+6xbDeZknHD72dREan0SFeI3fCK2OSeKQ/9hFk14oR+5dauA+
9Gxb+aYNIL5fMVPSyC3yYcLH0awwCHdTix49ZrK296MnX8dTC0DLjzDyjNHZeIhebX1WDAVXFN0o
+oFsXs1Da9uB0izMTaoj/dPQOdpHdI60pxAB1H+GVtnC6NwYj8tNkleINDRRV9tRGzut1XBMeR3G
pdrlZlj85qbShZ8ZxaeiruyNEH61/alEQ3uQkCR44zx8L7d/p6TWyHO0f3UXRDC7xA65a+xs+U0q
Ony7vymurgs5FtcFiD7ONp3Ty7HAwXgpcmP9q9q0+quWzsrRc9PwWYsa/dgN1vyPHs9i4wNeDUo7
GhoCUB/CNmOukqjJidwJB2ZUJp1Fsr7QC7T1KTtpQw2+DoiPsxuzKvt1f6pXB02OyqsNdRRKSzSn
L6caikrH77tXX2ttAVGoWIn4Ccowfrw/zNXXAznFm4jdIk2MCNCXw9T0yEy8MbRXp3VxsNVLs3jm
/Wp/1idHO9wf62pnMpbckJxmZkUN73IsqHezmmBM/DonZvnEGdCP+MEsT1aCUhOeQGX94/6AtyYn
a4ZYhYAiIzG7HLBWE+pg6YgvNhJcqs/uRVl+AWj1iPzKtLVP3vDBFxGLlJ6bgCueBQIRuTrpkGwh
AQor+7CEkenu05by8H720oF2rwbfd2kaw0Mt2mp/VLWdnQEAoWocIVhh+ZWHUQiqwR4GJdHcfzFA
KtW7woZSpUI/n3zqbI7yCyMCp4MKgwXUf7u5YCuK1snHXzzcwqI85kONP/OYD8WPKZvcL+1s8EZU
CwHeHyvupA4AxSq4Stxf5zetqcuZ65bE8EveCKu9ftiHqG2AZ4i0Vzuz1c4jh2jdBY8q0jVxiIzY
TZ4trIg+UmuL8MaMIvNTatRY0Kcmb386pF0xPEHErvXHLJldSk2p5cx+UWQdNHS0wTzMMHQ9+1FN
6MWVh5Yu+vRS5GhVdDuB1HALmzrRq+FL1bF8P3kJa8k+7PpZ2Yh2q2DwRuXh+cKLgkNDxNMvt9SI
dhgKpW0d2LmmnEVVjB+QTcX9HSDSIQ677KG2wmJjfddF//+NSgygognri4bn5aiznqEEGFtVQMsm
f5x5ID+MOFc/S52AF9Uolx8ZhVB8yFTraY7yYpcIDLXvf+QbM5eXCnQVUEdkTqvY28+FWqlQIIMW
RJ2PLCX6iJOb/zSGev5gGKLfcx2FGz1P+RB/t7HkxEmW+R9lO+rba8CEZuYktY3RBWNlt4eJHjYU
qEo8xrH+PRbD8mhhkOmXhRg3gr4MDZcDMyB0SLhQkGWY9+WKe3hiD1pXTQGLOz32nRE9Er2Uw1yr
v4va7TbC8PU8ZXVOdlF0Gineuo8C9p2oVM5j4E3AWx0bpksj3HlfObGxj4w8/dxhePx58oatMt06
WWCJeZswOMeXCgFlycuZQgTQ8jnpRVCH3vg04CBOTdD0aNLl2nc1VLNjnWcFzJuGZ2aquGLfQZJ6
mBV9K29Zhev//RIeSUhBUI2h6n/5S+J5aYpq6ucgnIX+d8+D48Ey2jTomsba+Lzr1+XbWFKVgKQT
mVGeEpdjZWOi2LnVicAbZ4+cPFkWuI4jqoi7bHHc2M9rUI40zcrE8xOrXv4zjBqmEv1Ig+Mxrrz4
O68sr9gNYdp8NGp0F/dJPRvKU1ZMxS/LQlPRT3WtNH0+aR/tpiG0vt8/kbfWC9UeOvSysA0o/nIO
risaCgLWHLCmdPZEDeYEW1ZRn1DFajfeI9cHwpEi+CQesvFDYfdysHhsqqWHphk4ThIi9tKG2WEp
FjwsR6fHKqfR3WmLwCEP2eUhJM3hQuGJ8oZCWB1CKxpzMKGDFhS4Ce50Qxn3pIqR8FWhus9xG2un
skEzs8/0JaIuks0b2c6NSQO0oIItVxixutWNniNbZ6NuqwcTycUh1e3qpSiE6k+1av+TJNX45f4X
vY6xtDfJE1B94YNeMZD0sG2WGO2QQOnd8GA7WbHrGPRga613VKI62rsxcu/3B705yTd0AMA/m4bB
5ZclVUAoGQhEUENOPYWllj8WQ9F/sJa+PpRsp42zd71tAUDIliU7FzOBq4uk95R8gbAbRPSZzrCO
+s43okH7LObR0v4sY+acs2Fli1RuW4lvXE1uWYy2zDojcMpWi2FleJTCJqQGWp+4T5286kkjI3NK
mwPWBs6nIlGcP/aI8ahG8DpCUhGcAKfo8kfQq6xRDTLsANyHlvgmKu4nARxzZ0WVKvyhK5BwsDYl
HK4uFYZ14VRRnpeCIOsUolCQOLXgiATlAs/AJi+mA4pJ4j5NFStwEL96djpdnFx8Fx/+cE95clRK
66AceQ6vcyZOtKLExmIFqFGnvzC3S588ETqfzVovD1OCHdG/GA/0Dvp8VNipF1yusCtmV3CJW4GZ
miVh26H9A94jTT64YxWfWuxUN2Z4dVSZIY8SHuTUD0E2rp5DyOlA/+CsBrOiTN/LuoKPilfAUdFa
Gj9xOX5vgaFtUclvjIrKgeRB4kpC9UWe5XeFy6xYphwYsBKIxPnuxVG4qzRt2BcywZdmQ38Xat9t
QZWvDiwhmLyNrjWuE8Rj+ffvBqVMn2NbqCsBfIjid93b3INGU38fR8f5fv87Xm9ZORQ1UlmyIxCu
YpGbqSZZ06QEoZ2oz/UU1ydjjs1za+AgNZkmyU0/ksQh9beF6785NK1hkG5StWdN0q/GetDmJI7O
BtqD4kuedOYXzyrwks0h4TQIyijWUfMKKC/lBPNnI1BdRWFZBX/DjRKs5G1zuciiSSWvto3PZlpX
/7ilGJ7m2Wk+Q3pVLR5f7pavyc0BwatCIpQl8LXCpDl7yuTVenye46iI/VFH/QO2zk/ELEtfUXNr
48Dc2EVSypKRKCDD5li9VvK+NYolMrxA1EnU8W7iMbFTBtzf/MIkBG2s563hsCdBP/INVLguVI42
to3CcEJan0Z2sBr6l76qh+qD3k5586dXKGaJ1Nqo73E6r1EMee3i0RkuNDfRH9Yehnk0j32PiOjO
QvvE2ttd3TzePyk35seQJEY8xSQOVr/cL3Vm1zxgk+hcWwOceSMela9tXs0zCKTmr/tj3dgqqFBC
V8CzjlrUmv4R0/A2HOQQzm3m1XuaiNlHkGbZqRd9egRj/fe/GI51pGxqknCueyUK5H5LELbPzbCk
KEOmvfmkp21/jDRrUeDBwYH5NyNKO1mgGdSJVocP4cSh1dI8Pud6lfW7NiqS8alLS0fft0uZZni9
ZHjr3B/01hekTivTHVaX2/LyC46xqSwZLcdASXNFfW1w1yx3+H2J/gjz19q6km9cHQS3N9QRCgdX
2AQgn11ceEV8xjyXLiL9EaU8tt6gnJZ0bupXFJdeMxxJNngl17PUORVcy5z9NzOzy1lqRZuQPRfJ
2W11vAbAuFq7qp25qTWxdQxvjkXsBsdL2e+q9K1XWobnUJOcozLWHwEpG0fg6MMr4hXVxom/PRR8
BpXBECZYRbO2d01h1C3TQk272s+Vqh+wVbA/e2rY/XksYw0J1f9vMHl1vbuA1al2lUZ143OdTlPj
V84oej/S7VR5cNNyq6B/vVEYje6h9EbgcbPms7eKNniKwdRqbzTFbohcBH8KnLyxLHerDwviIc8l
4eLbnx6HNxglUUYCdq54dVoTxbJlm5yp2CYPWj54ZxCNMIFipdpySL/x9Sh4kGnBnKe6s74cahsC
3xTryXlgWt+92gB6EjpShqHKzT9Nd7gTqAUTPIksspZ/+fEaXcxFOy3xWRSG+YKRlPKa95O+m0S3
lcndmhboH4c0Q9rsrFWxUbDJUQ5S4vMSzwVnretMzLGHqYt2XAxOvBHArq8FqbgF/wLBWaTp1hsl
ZV8Oup2l5xb9hU/2VH2fYluB6zFo35JpGL7c3yDXD7TL4VZvfGFXsYWWQXwupwUEEYjCgstnmrxf
bmc3H70IDtG3bqrhcmX8oMP90Tcmu85olARXPa+L0rM9JiP1AH30Q15Pn5SpXXA3MIuNbXNrPMIm
Nzwnn+Kt/Pt3Z74MQ0iQ3H9nr3Wn58xLla+R64y4DQrrd0vpf6v6dnNAaDsQ8mTDZE0ArHq9Krk+
kvMovPCrOuvla2VH9a53l/wRsPXwZ0wlNL0gg8NLo++EAgko8ssJeuZgNCOQvLNJQdnwO3jo6usg
4mY6lINeLg/e0KjO85TMS7qjP7clmXxrvmjtSIFmwOQAQy/HHxWnj0L69Ge3NiealzXvJ+E0QVGq
1V+sxlbn4NbhRGFKYpI1hl0THvNcSYy4C5NzXrfjl3waqHUYoAIf7Wgpt4Rmbw6GPxRrTBUbyvfl
5OiTjpCv1PhcKWE3fGz7sXnUq1rUH2ZAiRtF+usSMpBmGFDQ7Lg0KImt9ioeB9oEtDU9F/SlQnrO
6PHt5jmxACN5S++jf5L/cgHz7PR46vjTYkr8Qdeyl5lEbONhfOP6krQs6GfgrK8VpcqyzMcxrzk4
WmVbH43Im2myxaF3nEJ2NoohQ5w8UFoDBnU/RFybo7AOkiUNtE2Xiqfyq7w7s2FfJEY+9Nk5LfUw
3TdhL76bdtju7C7zTN8k7vNPTVBe7pKqDsqpKXk79Jb3QSzD+Nrr9RZQX37oixIqPwn0LAeXF4Rs
MFz+JKMuHBhTYXouC6sQuzGlDOabHOzT/bnfOE2Ygjq0eMi9KRWsxolmFBIskIZn3axnEnQV4fhl
6XL0UAQs6qHpnM/3R7xxHRAVSTzoCpnIt63e7HrG9Y5efHHOoyJ8FoJWKYasC8IPob78lTSe8qUL
tQ4il+tsmBfemKwEERKcOcuySX+5qJkdl9m8oMVpjOW56dRe7DQ7abD2U0oktOzN2HzjKyIdSBla
6l/R41t16Ud1pEEKoPesp8UwHaoGIqmPCIfdb2zhGzNDgoySACKoJHzrJH3OtQh0Yl2c68xUIz8D
jbg320TCHK0GN1G72+L73woeELApMYEhAQu4Jv4NqWG1iHwV5zYJ9WPr0A8W3aL/TXUxeurNMnmg
+Nbv6CSb1k725YBfLukx1RTx/f6OuhE5XGr8vJ/IqgEMrI7v2OjRIvi257jVPYVSaZruEnT5QA50
zjlRHTwTjUw93B91veTAYaEcEjnJdVXYrKuTg9b44FAtFUEzavXjVJntU5oMxM56Gv92Mi/6U8V1
OSBKEvTYiFE8hFYDLu3IXcRM6asZ7vOcRv1jNS3t7NNvGV602Uv+8GUvBySTl/0TmQeuFTwApkUF
fj96YCC2XT7EiDD8jYyQ0u27bNnq7MmP9D7gycHo6/H6owAN1lUu97sYnFMZbDG4U4NwyfJ0TyG1
6L4onhPFe6Mp82UjCt36etKVSaZ5dIzXT+6wrHhSudoSxHnnakeMEov8BYEM44czeO4+yoy539/f
MPL7rGfIXUvRBwktrvbV92vGWPPmEucTCH2LH9u0NVrVKp+nkRRxVy2k8OjwFT8p2yynIfHQt77/
A9bnRC4xIgaUn+XDiffF5RI3Vl3XY51qAewPq/D1QTe+FBbNOCXyzP+MypB+Gk0v/3p/1HUM/N+o
5KXQSWQzZXU6o2WwxqUXWqA2jVb6dUmu5eOcYm4s740vaqIZILNQ3jNXjCRRwGBI6kQNFmcyu5PV
d+24H5BPT05JqqvfRn2y/9RhgrnJ5oXUwKRsgS7G5YoqfYFbtFfpQaFjtHDEBpE2vI/JT5I+DSEV
Pp+yXKX8vL+iV7AShmU9QRzgps2aGqu6grEgXm4MkxGk3VJ9ilWz2KsIPJXIyjYT/zcGIW7C2huF
GR/aeYLnp7f2xuvxxoGlOf5W7pdUnfVuSo1OG7JmMKkLO3m761w7fFRjGlq+ldtb3Ov1o0HOGPi1
SyMQHC0uPpcLjX/R3GBUawRZKBbvSdWUZl9D3+29rEW7z/Ko3XSGU700nrNVZLyxgQkQnBjgHaCz
18JBSV14NY1qMxiFMRR7EPipefD6aEvJ7MYG5u6GZvimFo8LweUcy1xvyF4ME7CQ1Xo4HKTxCU/a
0DxPYkl/0h9rvIf7O+nmskpqG61rIv0aT99mCr3wJGRq0xSJUxfVoDB7aDWmHxqG8tIvXq7tx9kM
z/m0bEFYbgRENK0kJplKHO2FVTyCgFTSdZi5XxAF/V0D22pPc1no2RFd/+lpVqZSPHajN32x+ohk
ILUQ3vnzWxzFUDIOqo6ExHXCBXWmHkGGagFsijR7Fgo0Gx81uNr7WED3115K3UUr8f6y35w4tTq0
GdBVg8d1+aWTCL4M0qR6ULexnn1QwrnYdyo2tgcjHydnFyXJIh/AZWXtLf5jyROJtfP9H3Fru9H4
+P8/Qr/8EYqOnNmi1XrQqFr/EURV8bOgPHKwS6vDF6EwNiZ94/YhSvB+kaINPBlX90DjoIMXYbsV
6ApIDG7lfER3Tujf0p4m4UHkkfirmD073LgXbo3LdcLrmJo9KP/Vo78Xee9qY2YEcdV2v2PEkcPX
uFAV5ZiAwyyOoUjdX7rkcP35+nLJk8sbIP94Ia7Wd+qAqtemEVBi7g5QZb1jCLox93V7SQ6LNW/Z
D92aqMMulhn9myHB5YBIptOhazszcCute8m8aXytnCqFtdJkLgbJZRkDtqdsteX7dnNgVBwAGEo1
1fXTLcOBuHTaygiUqdKOCc6T/jRl7aunTrCC6ySs8BEVepz/iy8LSAEhKGoXiI+sjlFhzqNmRq0R
2JXRfZjFMH8Zi5F+j940KIHQlJ0RjkWbd4vOcevqAwYjM0iiF4DSy5XWmrhKpkQFnGIA6dzjbuf2
J3U2uwmYcltP/2aeUjkCrB8Zjro6OVafRxNoHzOwhzgPslpZPsHcdEO/1Jeas9rGxqGKaUOd7u/g
m9MkMFMiprN9JRKx6FlcgdPkdnBjWK+aWOg/JYlXIteQU8bZ3R/u1jZCFYFnFDc5+E0ZNd9nAKUp
ZqstzEBNzA+K4uJtDVz4yBJ3x9xYlo+VoYif98e8NUWyWApPSNbxLF+NqUVKGw4jLylPndvvhtIs
6hF8Wn6kENdtsfhvDwY8ySNjlCyBywmiCYjr7uiwbRrF+RvXKD3fLdMIUtQUaj8f709N/vRVuiHz
G6BhlB7A/61ORxRiEq7ZnR1AXA2f9Xqoin01V69N256VOs1PGlHRfUL6V/eLMKw3hr/xNYlEIOu5
4SiDr5WOwQ9hYORUdtCJebZPyhjaETqI5hS05by0Dyh9QFwzi0Rs2bPfmDh7FrdjgHgILq2bRGE6
OTb8dUa2zElK/xr7MNWT3u/r8B8eGXbqR5FOhWuaKzwp5iox1T8/sVKPliomAEiykdW2StG6r8xC
dYIK/udpLDRcCpWZ3kbsWQtysYSKI23ULVGGG1c6nSopPMnLgt7OaljNpdGHuqcTNJOhJofGMrLR
1xrvHyWNBt2v7cnY+Mq31lqit2Tgx5dgzaETxqLymRMnGJQpGoZdPqfxf+ohLeK9Og6hcjRK0Skn
z1wqnJZbR//W8idbIhG35k0lWwIFJTBxfRHMui5UgVxSkLZF6y/9ZPtKM8etb6XhF/yQ4y068q3N
/X7A1dsJm5xeyUVoB+qgVOmhBzPyJZk9dXwIQZvsXSRNS19LI6U53D/UN0IICTyNQlCGoGu9VUGx
1bt5zsuGL1zGdY1Vdodu3QDUYWdG/bBB/pQvlFUEATxLSxm8pySIrOKVoc/oVZuhFURZa4Y+9tKJ
6ZfuOG/UJW5NigQL4BiCmMBHVpEK8WNkX2ByBzh9NgvCC2gffo7nGhegZDZEG/z5GkrsBopaUsB/
vVtMNYdzsxhWUAmUaJ+S2HW6XVjbND7TpnQ39OZupFiy1AIZgmsNANVqER0zSlVCvRXYJVwhrk9Q
TfrUq1/LonC+W96gfixEW35BV3DeiEI3hwZtD22Lgs+VaIxd5tQHJtsMZu5ckOyG2j2amVmmjzqA
o/ZJR2ILSnkskr8U/v0PFRrerBKBuSPSyj/wl5aH6N19jsfE2GV97wRGjCx1PI7pL3VszJ1onHYD
7319HgFTYb7B9uG64Ul4OZSOCcdkJpoehGrUTjul6uq/UKOxxTHPDWs4uGoCV1ptSrqx9zfTdejR
qf2wwhDxuGzXn9dV5qGfSCSCsrSjPaJwUbFHXMzUv0p7iIfF6uPxn/tDXh8XhkSPiFMpFUvWpUvN
KJposkYwuk0xvESKmRS7hhx2pypJvNVdvo4BILBxX0fyFVTJ1QNJ9RZo8XliB/pYJf/VHKF1xyj3
mi2BpVvriMwF6icSr8ZD9/ILznqv2REy7oHlLm15zDInWfapcBTrZBuVs8/scN4SQbmxa4C7UAwF
wik1oeX5ebdB3cGxOytrvYCOq9Ecu6aiKZU2qS2ROl34XLuj+ze832arVHl9a5IFU24hHZb2MWuV
KxZR0NMFMxpWleXt0DKPjgndzeTodpHxu+jcZS8mbUl2ihoP5h711WyrBnFjwd//hnVrqtE7BLGj
KDmXlpp9jLo+SQ9ZjYXq3h3QMDd57Id/HApl8g+2XRbe8Z5YfWN3cvthRH3szJWzxM/YAI3Grkm8
zPBtfMnR4kvr1k9F0f8I037YCPvX0VCOjtSGiZwDBQi5IO++diLInCsqHGc9tLRvgkJAuOM5YX9r
exPMzVymn3iiVsjwF8ZGIL5xYjmtvJAo/pNK2avwZDSdneemrQQz1ZhnU4FvXWSO8rUHD3S6Hxxu
fVZpisULAb7/lWhMDvFyKecsOqPO0vronkSfvDQU+2HJv+qzZ327P9yNI2TLhoKU5YBDu7aVBgej
4jOVKUFexji1ovgzi0PB4icHEw/0OfJbARYtcmZ7o5d7IzBJ1jrDIqZIbrx6gnVDhEqjHcZn6uzC
PmbjFDmn3kmsf7GgFH+RqCQLprwif8e7bTMadVo1sZWcNRxvT1wyM6qUULVydxm7U2IplNjvr+mt
T8iVQi+M7qoUvLkcsS3GxEtnIzn3kBanYwJAoDx5orXiB1gETvtYoA78+f6Yt74jvSEe8PRzSVtW
h6PIQhTpTZDCeo9cw7So865QMLywqt77bA9We+jMYstf+NaxoPZLdYzVpS+/GlRZoJfojRudY1iw
s58SDR/1xCg+dy2UxfsTvDkWlu4k+wDsqLNfLmpKfU4BVQRqPp+aT2qm1rsQLRlvXw2TWm7smVt7
k2cXXw/OB6j5VX2odNBLdJAUOmd6X/xWtayKTn2eNOX+zycFSoQ3OqsH+2B1gXXx0nZGVnhBnjjj
EQcwJ9wZfR8Zj5ZYOufbn4/G1qBVgJktz+bVvjQsZBM0RfUoB00qYp2ddOM1e7VMDl1qxH/dH+3W
GpLM0mBnagBC5N+/O3dzWDtxzksjsGjvf0CXCQgQoKg2O9wf59a1wEX8BrgibK5lNyR9y82GPAzo
eljFgxc5ySuNEvd10YCxIoHmliNIKKQGf0dkeO3G8LeeAlRHSFup2iLzvlpUVR1diDGNEmSL5xa+
YmBdB8G+eq66EWL67DVHljg5YXeSdYei7Mrv9+d/6+RLsT32qdQduaoZRHFWhykRPB7q8DWE1/aa
kbO8lNaS03yw6Qq1hbFxGm90MDGDACaJqARUD6SFLr+uWWo4r4aJF2iRaLPXqmpDv8PI0zhh5GLi
H1iGReT6yKvp+jP9suJDaGESfS6Rgfj7/gJo8jReprmUyEAVkz+QDlIGvPwtEWXXsfaqMChy7FP8
luV+gDRfhwgyaP2TOnrRKdKyHotVYZ0UMMHFjrRUO4R0zcQud5ps31jlFu/m1jWAWROnDZc3sFmr
IBJ1urXQAwyhVFWFuZ+7vJke60xNoHiLaHhQMIR9vL8UN4fkiGMdzU6gJXi5EujzDpFemU4w9wvC
aorR9K/8vMk9GOZs8DSLC+vH/SHfOCir1Qe28wa9A75KLnU5Zo1IRllMg43ree1qQax6GBezMxTt
SJG57Xw4FrrhV6lStLs4HiOUQA31Z7bM4efQU1Hozaq4fPSacC7PhjJg6HL/F94IEPwsSWwjh+cN
sLqlEqfyQsOKQvo4ddr4nigGbyfIo4N+1JV08mvdKg6WkbvWJ6vujK0s/sZHkeJblGAQGeBBuNoH
8yIyt8PP/Czmznql/D7s7dYtd2ZK6qDZltiCQ64GhHQqUfw02mmIAlNZ6/NnZWN69Btz1P4W9Vmv
3EAzu3iH/sjLVNTZ1/vLu4o//xsNgiI8Lp46VxVEPLPYFVZfIHc59aUfzVOl+2Is6vBQaxG4gjoy
n5BaMYaN73o9MBRb0j/ar/J4eatj38RhnmTYg7+mYSyeorT6PgwNbVe9CLWHJJuTj4jczA/3Z3u9
tlTSgMLQ3oQwCSfzcrcXI2HFwqD7NUIFoPCrHIv7Y56Y87QvrdA4Ws7Ubfls35oo0Y0ykOxx88C7
HHNsolBP1aR8JW/QjkbeeQ+qkRR+hAHUJ0S0cgoH09ag8t56d6z5rIARie80VSSrYc2eiOJRlKpS
l6+NMLrDmCyaiZb0sLymbYjsyv1VlTHi/WBSRcGDVMc1jqA3klaXM+yaBL/jyPIOkVZO0AVzULx+
XqizvTHQ+vMxEAguRqKkBzh3rSIDXjqEStt5KMY42SEUpvll8rrRt+i+fQQ3sUXCujme1FLArBGI
4fooYpyrKVPteIe0qp1jV7Izywr1/8mY5p1ieH/G+UKvhemxklL1jHLI2nFA63okHfF8P+Ru3fxK
lL45wBpOTjFVkQ0WwY1PRiWAeVHIBtCzpmVoHaEybE0PLQpADlWko2PKY3kjSVzFbibExY5gNi0R
hHURhbncGFYzIaSLsQnunphpRuCnD2asuj76HsXRVtLsWHnTcjLnckvN7Xp+jMz1zZOOFzP783Lk
eER6JbRHZP5k498GZ79Hu2pLLXFrlNXG1xH/HJqh9w7EMQ2pJnjssY3v0/3jdb0L5Vzk/rNA2JEg
Xs7l/zi7suU4eW77RFQxD7dAT8ZT4sRxckNl+gQI0IQA6enPIucmbne5K/+1U1ED0tYe1gAxv4CP
gczA73BJoe0SFoQ1Zp9Gk96BJZhdyQ4vPRWwzOiooszA3XsWJAM3FTLsWLZTNun2rW1gAbH018Sv
Lj3Vxo79I7IN8dqzVaCQw+WEJHMnbRofKWwSmlz6Y7KzLDC7OBaq/tfnQvG5zWzQtECPGoLPr9+j
m0DOYZ08uofBAbubYiPuGgd8g/e/1nnkjcCfcAGB/BOqsOXPvhahXjwFlHR7YX1RuDHu0FWO3Q6q
M9fqz3PiBGYafxQEcZtt7VMoLr1+IifmjgOrZbpXRHSfe8y9D5howHtwQK73LYRw4iPif7sLVAr3
yIlF9cOEkfRvMig9547n+NdYe+eX3faLMNeBSh3e8SaO9PoXcdunNKvh+gwJ3eE0BGq8WXkzlhjS
8jyLrXdjwjq7EswuvfK/F9222l+1KoVDluS+oXtQoOV+gsZOWUPSE6yN8Bpe7eJSGHCgJY9MAsnL
66UiiFJaGK7TfQgMCoEPJOR/CzGZ8TiDUsp3/76XwBBCZgbcFLR0zlbTNdWwiu0p+tItbBakj6NS
IJ9S8R4m2YJeeY9vjiQ+XoT0aLOCgZvreUNoZuiKT8NI94I57b07hl7hWvj4YJzM9kOXLFcC26WX
+YfBvaHDcMVugeiv70YwHp5DH7eACYVftsmy7oI2GUtBkJW9/ybf3ESbni/STDwbcGgYObxeym9C
n4zZXO9C+DWknyFsGg7HCAAbeYIxexJgcq5q6L8idXSS3SwgMn0l+lx4WCAd0fwG5QaV7nmjw/Um
WKx02tn59RL9qmUMV851CPgjrPTQ9X//cS98STBi8ZhIJ1BRn5N8XGIX3EsuMgnK1rgMxpat5ZRw
zOQ7vSyQ5oKYDv/X2x5sQszE0PXG4UBav8WGvz4nPCkmlqSq3xuYsRbQbJ9Kvvh6bzF3esSe1eVE
ZFNYCj2m9x/3/OtCMPz/TwmkRkGQDM9S7KmOA6ttoKshpsgn/M5n39oMoDSY/sxovodWZUXsD7Lq
aOPYf/yyWH1TSAJCLN4MVM7RJptPVFLXja7cIU0lEC+Z+AksfLCbtXdND3vbp3+n2n/WgsknRo8e
3LzPiwmUn4oOcJ2AJwKUR3ZyHkJ4w9dGwAGr9acyE7TrPqYxgfheN5LkFikD+ifvv+7zII8fsfWq
ge/5Qzg/z1ODxoHRSdbBdsVN2LHOfPIh60z6Ebib7INdnWkPG59/1R5HUQyECcqabXOlgNm83l0T
fo1NuFqrRgAr9lsxmvXuHtiFYAK607PT9xFhpLky2T4/SOerbn//a0+ntAl8WtdLtcjO0mcPXvVR
uRitoi8h2E1LgbJ6+fT+6z2PFNuaG9oeBRViBQrV12u6DotmjAehFuAom+7GoJ3nsmuBks7TVi3X
4B8XHhGSBcj2cMng6JwXVTOP2AJDS1OB5xMfZmC9P9MQ9/YMyCg8Pk3XXkuR3u4fWPICm4ueCmQx
30zQHRAMRNrAAMqziBTAIk9wqRNq8k4ucZ34OOM6uIfUQHZlAHrOmYOwIAaQgIxiEBFDoeEcLUAA
KY/q1izVRDzncwrsIcy/hzbxNrmSRz8VydGbh85/rFUdd3uIgXufayeCdmgHfE/08v53fhu1NnDG
5vMCSyO8jO3vf+0tqERMbJybtRKdJl9lQskNZe5vvTDnCYcqeYAMT/cR19U1zaS3QQQL4zJCCgPc
GLTOXi9sOz0o4YilQs9u3WPkQ0qC7tczjyYA7pum+7DMaX8X1lY9wOYGmK7/4cGhiQPSHkLZG7Zk
Pc+ejBJ8BvS15icr4wxqNWKGMTmZZWwLmIP1zyIQ/e/YKPb8/uIXNh9MC4EJRIYOUepzsjHUMomu
Vzx831jokqqQ3sls9QGPM/NULuAtPUERQV4p7S+uiiIO+q5ALmfnmfqKzrcCnGKpGiCFdyZMTJXQ
lJa+SzFzT4NpPCBm0s/vP+t5n3/b8EDlxLiNMcRBe+ks7aGeizl7uy5VWrv2q8lWt4xE18I6IG6y
x6FeYeDEVvgl0+jB2TI/DyLIh/d/xMVHBwIKVxbq2Dc0E2DAEDVTvVROU8/fYejwrWncBt7ncnA+
1k0rPk5Ok+3fX3RLHV/fk3jwzbkKdQigmOfgJ9e0k/WmdMWFL4F+BeqNQ7a+qX+9v8ylZ0NamWCg
id4w1AlenyQAW0Y5znCS89QqEb0SQyHx62C6CdOEhBSBot6DWR37j2KQfz4s2onpFs9AvD0/wqHp
15q2A3Zxwvm+Hqb6cRHy06iG8crOvRSlsA5ct6G1BJj29qb/ilIoEV3tq3mtOBRsPilhzGeIPaVH
h/T+sk8Sox+Iv8lsQpjfvxKwL9yEuOuBSQJFCqHy/CvWVtc+eram8lM4MeIALZU/d0zeBBbo6eP7
3/JCVER3FgEhQMMUQkhnVz1QcqklcCGsPDn7qEF4UDbh5J9QYuvD3A6/IIkb/Bev3acw6PjP9xe/
sJH+NMEx+AGkAuOG1285RhFvZy+xFVzmTL1HTqlHN2/hOkoKMCuy5nacW+2WydLaa/DdC18YACug
WuG2AjDJeUTUQae6FMT8ygu17+QCDXl7G1rTVumUorcgOwc96slxRd6183jN3OnP4PrsrCIsQlAI
VfUf6MzrZ9ch3M166eArZ+mMlcYsciDeHM3qbvRbC3Evx8DEvhAAiIwFsQlxT6P1Ol6iARH7xdB1
jdiFtHeSby5ch+AQ2/as1P6SuPOVq+tCXEk3uWdAmCCY9SaDsCLNIFbhr5UrF/OShnVYJK7o/nUG
hLi9mZEhDcS5Qx54th3mqJ8i+AaZCq2FDm6z1h12YaAzDbn/oRsPa6TdK9Xbhe0PAVCU/WhrwB3z
HMwAsjnvOt/YKkNbyM0dyJze2y5x72FtwB6mySNAG4xg3JxoEy/fWwnCXPn+Ibhw3AFNA24DQ1d0
IM7nCOEAl8cp6lz8hFntlUt1+6n2Dfh3TQTy/ZVux6XVEDm3CS9iC6qp19uuM9mUSndwqz5m5o4H
2tLcgCDjnUYCbPCVMHrpgCPl2QiX22rn6I3eYW1ft6NbpQFZDl0arh/bOaTPbqDdI6T751xDouhK
9XLpmyYw80HgRk2BquL1I+LGXJk3NG4FXjQtlMzCGwU9why0w2G3QrIB1xSkNxwQtx/qQJArl/Cl
Z/6jqIUW/Na8Plu+WZIGnBsPpuomSH4O2ia3mAw1N1Db8liBDLthZWyyIb6yj7b/9zygINXA4UEz
4m2jN3X8BpD52atiHizQuWaj7fW9xE2t9kOdOlNY+DAbr/97f/teiqObuuymQA1a2p/q46+bcg0A
xfEdHMzGoUHpwQ3sKTWuLDyYyJUA33fggmO6GPRrf4ULfinPw+gNhxYDRjTsz3kgkYtpR7coW81o
X7WF3o6OQl9AesmnPqO6A5QDKJCvkx6WzTSMJQXsun0vH4Lak1du7Utl1jYIxMgHKlyAmwavt104
hjhAM7dVM0oKOv4YFqJemty44OaZRU754s7ysCwQMdLgjJQ1C13wx5vmyka4/EvgkIrrDSElOIf3
sNGQLoUKPUrpWXw3OubfV7o6hVKkPbZmDaDZH8MJIdUSXXQL+4ebbEIbxVsITuT72+PCaQAHAIX2
puixTXNevxXYhsOEZ/HxjQYzHSN05naINnYpnWDm9z512WHjiF7TSLiwKyESgygHksEmpH2WovZN
zEZM101lMke5hSdhAFVQdHbIjsXpCNz6qLwHlYKJDVsRD13DK899Ic6iBwk0wx821hupj8BBf1sb
VPuNccM9r+FLD2m28SUdEu9KkL34rGiLoXeyNXvPxfZDsChmjP5whyUOqYzq1irFiYRyOQLena+Y
p3NlOjp84DoIxOH9D3zxFG66+9voFviNc10IB6ImynFhtT1DM7yACGR073mUsjwlvAWfngkwrmP+
EA0hSuwVvfUc6kD1tfL60gv/A3P+QxoAH+31RutdJrxIbZs+9JZ8HE1bEm58yC+3zpVHvpAOoZWD
ZgrG4ymyIv/1UoFurIawoluh2PI/iLhXOzglex/ef7EXrrFXq5ydHCIkYBkTVpngHvNlWvv6BRKz
6d6T6bSrPZ0+JWPdn5JYyDIQg/ny/vLnBxcsAWxR/Ifw6sGQ4pwfhUywjdbUmorKOrtLk168ULF2
X1wztB1uEj8boUUfhFfyk/OnBokS0iJ/VKWABnsz/Bkw85GwlEwA1B8g5UeA1MnyoBXmQIeJ6xJ0
MI5GKxdPYgLjrYRFeBZeoaCdb6XtN2zpJ6wAUE2/iVmZt6jMUC+pTNrNabnNTMPSkx1QHsBDJtf0
Rd++aYBHgIaEzNLGCj6vNfvMXztRQ3eMIOP/PAydKAaQxarYZssH4wh/l7TpNSWt82xhe8att4x3
jc8cn8dlkuqOh+OYwoUdppYZNKmjHIzC5ImFVN5bsHPU7l83FADz4PSAPI/Pi1r+9akRXOHTNTyt
TG1AG9KTBt3OlVWkHdWW0lHsycuW0e7/h2URluARA+4LMsLXy1IdwVsYlosV6fzo5AV6DQrkoNkH
3Wi/HGB6WMBrYL0Wjs5jBN7vBrbaxsIYEOHye70sC/rYBaQeewgcP5rDuTTLyiEO2TWhmAubFQth
PACgICSzzuvYUOp6IqRPqyFBA2akUAQSdeSfhgyiXe+/yotLbaI7/qZ9gLbI62dSTIRttnRpFVnd
3AEv7+fdJHix+IRd2SyXlsJ9hsIY08MNqH+21CYS1okmq7iOxJ3n9sseMKjoyzIn1wQpL5wEPMs2
/93wERjwvF4KRWFmnXbIKu2Q+UFaeKJhjlNXS02aR8Wv6rBc2hnAskNUG91liINs4eDvhNljY9cl
0qu6lk4varL0Z+3DcPv9b3UhqMSAUWLoiwYU6JhntwfMxQEzQVZXpQlsiAszKAWkSTJFJ57CcfsQ
RPV4gC1Yeg2ecSGAg5qDbhKqvT9tutePl9RqJr6mQcXBroPiGLbhDeSwlqOKHK8uAED0D0Psmltt
hsYp6mhorgXU84RoO3uY1uH+ALcXr+Csj8BG7J2MxH61aAFNYxsmrITafb+XwzrrIo17jiyhgyqK
9XvMl/79zScubk00SGF2/sf476/vuyAciDAkQZU0yoNCHpdHuN2xXes08sm0TpqrkFzD617aVFtk
3R4aStzn5wXYGwftrMargmACFxRjux/txMTX9x/tTa6HNwvcNFrLIGKAS/hmSDeytInr1q9GeBTf
jBjS7OJJLYfQmeB4pJcE0DaH34vNI6KfjGWlarP0+f1fcWFrw/gItLZN0S4ATvf1DvOjMfXtkHnV
GoVzSHYD+AthIakYvGJYg5VOuxnzK+IXsILFGSneX/7C7troopvjJhi40Xl11QaznmPlhpVeCLlr
h9T7RNiU7Bum+6kwdh1+B8nolGmqr3WlL4Qq9BS25j6i4vYhXj857hOmDBVhBUK3YsdWMx0VivrZ
S6DWiDc7MS2uT66EkguxeDPUg6EgUl2gCs/Cfk0ENHX8KaxWqCDs6siqj1A+SvO0Dq6pyV8IHqhj
UMtARAPh6xzBkdie8IVzv3KCbmT7SUI+r5wl4WEEgO08jEWDgiJ6WEJnbJ8EmcfTuHDYTLz/iS+c
JojT4uPiVeNDn7/nIR0ksqPMr1Dv91k+tWG/SxMe2itb6cL33BR3QafGsYXB1VmSkJrFT1XYBtUE
4cX/GBpSEJKIhNoRlcLEs5nVlSbFhaODVAQNT2inIh86j00WNOee+WNQzYsLq5qFYgyo7Id25ukB
6OLl1nbZcKUdd+khcV4gtIAm0Vu8U+jPGkrsTVD1Ks6O6TKHwBsBE+tFOtyhML4GAr+4Hga82EEo
wNH/eH1IurBH9jrLoGq7sC2TOlyL1pWQKYSgKKiUmT69v1kuxAM0N6It39s6ydn2e/6K9xQ3Qact
h812PfuM5egZZ+vXpjGp3iVp563kWKsMw96a942z7pfeHa6BPC8E5s2iAH0W8DKBmjvHWU0Uws3N
1MdVKsKU88IbvIZ/XgadIMWQrXBvoU87z/5uyrqx+wTgiNEcdnHM6LyvV3ot/X37UlA2QegNjXV0
fiGf+PqlrBlPqGEirkZ02PsdYUrfUHg/wxgppB9oQqcPKWSun9Ng/B+uf6y96TVu4wpkAucJlrbg
gmNzVUtv57XYTPRoTjSjCZjtjM+3oIS3c4H2m0dyBaz77/c3xNt4ubmKoNbZILFAs5xFaetPzGud
Oqyg/c/C3IJpBDUeCwUg4QbX5MjeRsxtsQw6oJv16Bve7tT5uAmh0lglY2t2KdiReyqa5Bgs6gkJ
SP2cRV3wMAbNeIBoONjS7z/rxeXxjtHuhBQyWm2vvzOkh3lEtAorrGdugUjDJG2I6o9L45mSm5rf
Nxpw2HJJer7mITTL/Cvp1sW3DTmF7S0gUp+jWzIZtkliE1zH0TB8Mm7/UfkLO7Xreu2gX1oJWuXI
fABdQfZ+tqelZZ2ImzSsHNEcexLXPwlEnPbhvDb/2NEDPmRDTEDpDb1LfNmzEIbrVowwVYkAVckU
fwTdd0yWPVADw/o4NJosTSm3Wx94TpdUdoWD8/uf9eKjZhDoRD20aXmdf9aAdn0k4qiidgkq2av1
o9sInTciuSYf9fau3QZ+QHRjZgI5bX/7+9/h09BAszmLKoeoWBQMCX27I3Ewfnn/kbav8/d4ZHun
SCtw1UKRAZ/w/FQ64cRDSGBWqJebvZeuH6C2MTc5rV0Q/Wp7rZF16RWidwZdEYQ/NFu2v//1XITj
LhQa69XhbNZcqc1PfFrG8RjPI7+yYbbv8ebhNrW8jS24qUu/XswRPBEoc5KKpX38DNvsRVaZjfXw
C77AofzuL9D4zGU9sfD0768VAcaHoSwG6W/kfiCusUDKo44r6WJknqeRkxacRVHhDH1Hc4/RH//D
gphH4vxh0oLw+vpRZSD8lJE0ruByx6dj2ge9BCG8Jw+zHLJlB7rUtV7ZpbcLYA22D9JuwJnOPuUs
5jSYjRMj4+fiEfpF87FJRPwQcd0fbUtcVfRpO/57GQuoGFQu4A6BrAISQ6+fFHGTjtOAHZTIEM4q
QEWiYJW0v+1a3pVeNBmzW2rHPq3a/UdDGVzb6IgAGwmhC6RuuExfr+0zaAJDDzetxtrRBawanF07
NO1+EW5dAEk/XtlGF04L6BNQ4gEXGvod5xFP+y5Tnov10NSNTgDopbcztAO/LUHqXenuXggE2D2A
umAyhFvrvPOZrChiQ2HQmYt5sAPF3d0BcBPCM8CbwS5KrhGLLq6HziPSM4gsYyT1+lV2c1/HSY0G
5DjN4rQuTnZv44H/sK5R9wOdr8HCL71K9JIhdQMjV+zZ7ff8FXggypDUsDuIAbAcx1KtE25j+B98
BnvcuQbvfzNqRHqHOwp3P4bOG4X3bI9248BVn5GsqmcR7WFp4nwa0s7u1CjMvoukLEInoIiyiYEd
c4+eVJ5ACecLmrLBldrmbcqJn7JN/LB9cGmeA0vjFjk25iAZriunLUA+ar6MJvLmnW2n/hR7JniG
JShhe5hRj9/fD0rndP4tzQWpCyh8eBUDY3pOKPdlSvzFUVnVW98FxXYcVb4kmfqu3Hbu8zUc5lOY
DXrn1MzReQStJ4zBsinsSxPO6ZdRNuND4qTXzjHC1Nn+2zyTgdBH4bW5I24twdf7gQjOKZPOvGMe
FNhKFlEaFGiPTVPRwGsBMkhD7fblbEzyQUYo9PNJmhXTQ80cdZhhWTWWkZPpz1DZj4KdboADKLJA
o64KehbJMvZkeFPToI4gMNx2QbFCuvtL40A+uwTvxNjnbc5z9HjvOMUS1V1gig6J6zoVXZfFOiyg
XNZ7ulihikp0DqkDr7PFrCASft9Zd6RfMO2S83fi+qLdjzFyhCP4Kx10x3gXR/Wzo305Qb9hCJJ1
KdLeMaTN11TK5ffMtpd8jM28OHEO051l+RRutrF3MKFJ9b6xuNS+orXAzANv2dieAh462Uu0NEl6
rF2DIWKucAV4c56JuVYHBm6gBJvTkmy44bKfdZ50JCan2OUhKdSc1t5jlAogXinXMy+alqyxhSwk
MpAXAXBIADYIhc1N65pe515oO34y0gd3KzOpbKGIvojh1qR8Dh8aAgmJCiz8sD34oerTIqP+kNgc
VOfhKHjm9qcRjNP1M6AZ61DAkFvWOz8zcfiiqDT02KZo9e4COMqbfCIo1/aOVHW6m4bAGwqMf4go
ZUx89WHR0GX9VaOhFNw5S+Std6AB93BfyiIzyHtnBbUuh3RI3D/qOG7sr8iRFPJhcE5u7ibdDs5+
pY47fUgIvDMONE6w30Dl39hU3gASQQV020zWE+CvNitk36/py8QIW39jrL16cY6oTaebPp4G9dPW
GC3zcpkW00a7BXzrsGCCZjhZXmBF3+dpMxKobG56yNovVszYoN7RMnC2Pvt6qjHTwfU4sbusN7wu
SYOyb8r7gBGnyzOnCdNbG48Yr0GHcFqOPkhD+Ge2h9lSW2AiFDftXW2nRN61DihofcFjE0CZHpI6
nj2umGf1Hh4C5/6eBNvAvQgmGpOm4MsQiy+GrV5/060Qs9yPcHoK6c5qaKIeo5VB7mCHXFp6bYE2
azotOYRZl2YBR9gCWVcOEod0yEcFhcibMUtAJrYYkrAT1VRljx5vgy4uPO317f1cE6J+ETiYtBB1
6zoFwdd40EoVi1UA/YSZiOlL7NQOAlO2LHjFBeYSELsvPNZgXlfqyHrjLursanejA0RqvmqYoHx3
BpD+gE/02J2cTcfy2qNTlm90o+GZKqgQ7ibOFb/LUOeiwT1ITp/Rk0mdE1yWJr63AsM9vwh8uIvc
Jxhx2rKeVejf6igW0cmkCUqpsmcAkBx8Uw/iWz1gSHAzDnFqn5Z+hp5q4RilvbxbLCW/IDWuAetx
PWh1IJ/thGvdwnfcWB1Avx+BeoL6r8Nya61bI1almvBj54pEn0AN6/q71YWH+aOKjFIL0K6kzqpV
ksjmA+uS8BdlviIwpOqWucvbIHM2OOqcuPWvOhwc8z3gjMtnj0An9EbSqaEfSUuEu1FxiPMtQdcp
RN99QPdbZDbMHmvpavemAaPSVp0TK98/NcwkNc8Vw/Cg9MmUAGw6RDHwEqLnQ/ytCYRDfrZ6lhEQ
Qhhd7hroxOsD5dwVe1/PMDrCx5X8J4fUhLyL12iTto9D6uIs8Lpplh+ajNTuQQ1Luz73dDTPR7JA
kALXDASHfqK/78IoSEJZyHyEuhH+UZC2NT1K38TJnqJbRx64Enq+9xrhzCeXq2F9xgZJ4gIiANBh
jGWo+GGOvVUcG392m6OZ+LbdR7nOPwxLks5WciIYPUEW2etO08SWumpNC0GzYuQOBkI+ka33fQaA
QZ26VIx6v05uvX4fOS6UIgUYaerzmG1SRbuAyG6FFAhPlXq2GQujqahFCOaGS5rQ/QZaKI9uxsYY
GOL260DmFz+QkH9YUlwK3h7XzqAPGY8zrnJ0nsG4bkC4mJKCW9jwFF29LPyIO1CITxDGYOoFSDnX
sF2sayW+rQbbB5fFqsYERQ7wS/zB99rInGgKCNp9EjfobYJ+X9dHzH3XMSuaicTsNLi6dU5YO4mf
7GKW9nNDcKpP0OxL1iOHHwIg5lHETJv3YdbezlNcT6hMVdp/j2InXiqNOcjQleFETfSMCQDtX2Dc
ucR+iYvA1MchAlSB4dKkyjtQERm95AY97figAfmZPqLHHLISGTtDb1LyiMew0J45qpVMACj4aNDX
HndjB/OFDr5dA0tzb2Ft8thxZNF3ohvssKNz6gRTDsQyacsBlGunGJ00VjqfoFfl5hrCIuzYGC1x
WQjAdwt8WxgQzEMbxkfioUOTawpYapXBMLHZUcew5msUs8zcBPEqw2W3BkOy3AD4nmZftZqd9iOZ
M1/vYrC2ZXCUMqmzfFUTGEV5L2LIVZUuzul4n4RL81m7QAzfahvWzmGGQ2Lb7IAYbhOeWx239jtV
C+//U1K4+IUMne7s0RAp7DPrmpB2BUfFbCGwM9TIHddwwjcNtMrWBztlAQRdlcZ06Ufg2E1LFvfk
Wj/VkC3Y28ERE+Blam0OI3iJ/j1pTcMqzM5AcC3B+ajbIvO2N9IDQfkLUWlcdxN8n0roGoCUaXwr
ZT5a24vHTjj4VGbpx74AvAZO7g7Pov/6hrZPiZTNjJs7gGyM1rNCfkZWXdHV1D9FqzCFd2DuIXam
SRxeQNI/+hp1adrecz6mFAJXqRwPeqRIwF1oYIDnTHyxB7EzGvbQ4PLRDxW8yfBbtTfeL7KOEqwG
uPPBMDjj5Xye5l8tVDqjHLK+7TcZ1ORZBsYFrJEkMxwYBt0/BQGpo4e1t0u3AwhEQ1WHTi7LDiC7
hHSvTSL07UoHSY6QfQJyU7S4Rm+GflyeVhiyrI9CpE72tR6p1+bgDMcfQzSQnY8OTE2Wn2IY4ieP
eVDwRNpXPxob4XOuwRx5lesO+hcFAY7CUpKHT2piwaP0rA3zbPQzUZmF0dJsRKCTy+C7kvNknbpy
8KYYmbAII6R2PkHD2BDjsQOiLYmO3FdrmIMVoZ44pgAtLgW8pt+ShUIWCcwJTAkLIk1KFvLmqZ6x
IQuY6g5PLRP8F03TqT74mWbmmx2SoP9lLPS+CpNAWTbLG+65axlHQP/smgWTy29IMHX2waGCLc+T
r6IJyF2yDkcL2ZyxcGGMNtwiT+LoZCuKZEbiMhfI12uRfMD11ro3C4aTYZmlJtS5lNCY3cNc17ND
HpAu+a8GdgvFWYby8ECAXeEH0SFbLhbDagpMwBzqR19ihHirPb4sLyEMESDhDrnCcQelXJIdKcPQ
AEmUJeTQ6ZgEUSkGP8b2iYI12U1hk9yEq4mRLXsIg7fzrCEkB8cMJ26R3mUxyyHH6n7sab/+7txx
mKH3FoWfaODAZgdXWAifrnSezYOtjZehigqRJsDbw5qsLS3EDXgR9QLqZ9TMc3OD8TJk3zvhKejW
piThRwZ+efYV1+cQ7TrcUs4Bw7TV1rl1XemUCwMhDLPqdBgPNEhVfd9IGhDIgMtk3C3cVcGhW0KX
FVBrjeQeqjXtcqeM1Jgo8VGx7+ia6H7nJBRXHAkQzr6KzjIfKpKe14KksKzZkQRLwL4E4RwfRM0l
oD9DYPSQD3SlzS5b4nZ5RGWRLCVyxrQDVFN49uRzEEdRLc41pXXlsrQjONZBl9wgggDqmkcylXHR
UaH3BFB+eNks2cDxRv0Js29/Heoy7HuY+YBq14iDBVFrysOU0OELk24w7wc34LZM9KpNCX/ues5N
BrP602pR3e/8XvK+7DgFHTGgETGf7CIT90XznpkCxkD96OIIIcUiR9RVZp0+WXRRAaQAQjtbAO1V
3jTo3Oli0rdVVK/QMX505gBX7VI0IypQNOZjzCP6OXVvkqn3QhjFCJXCT5A1JEECC9r5rbCzBz0u
hKK2GMOV/24nGggQBn1j7uIBkoL3qJ3H8EeDLzrAby1tsN9mb0INR0IspbIRMFNv1fETBPP9uOy0
RhG0Qn7rJQVIHmdPOsGLCYN2PXmi7jGs8ZslOHlET/KG+wGJiyY1dMxbV2VPMSReP9MgNt8i5LJu
voq5n/JRG56Cm+KZfodTHMiCxoak3/sRrhuFozFzASO1t3mvOA1Oge3DDwPqLTRKlJeJkxkdwQ7w
pwviHMIhJi25ZGrK2xXeeGWdZnBoclazpgXjbH7Q1ANMyGtWIBv6rvanirLQIB6AIgYBYyfuSuMF
sslZ7LjRcW0pCYqG8fAFHY+s3bM2nYKCwMpWFALSOnzXWQ4MV5A2SZivGYWy5pgOEF/0nQHXnB3A
k1VqdOM89Kf0P5iTkK9jA1HJPAmb+D9XZuRHbBMoEy4dpKiCTMLGKglrcxc5GzLB7aM5Qc4BO+od
z0ICFyJOopcFA+H/mhWuOUUTaGGKOJuHbzTpQ5ROLcJACdA4Q/XDu7E+2c7VokgZEMR+0LcREJ/o
qJRT2CLbTzISwjkLWgs/Ijh3iZxiyLzmsMqRn2KJ4iRv/TXudivtEwcIuaSnxQL2KDi3i6a8dJxJ
OYilif4wLoPMihpdjFtnXtGjmQftqZ0IDRlPFkmmkwfKaPhohKbWBfPl0OaD1aNXtChOmmJhMksg
HLg2D+MKZ4g8Fhp2SzNqkIeYNhvkvI5WKKbioSENU7fTrZd0YN+u8FJ4AREYdd9SC4vugFghQUgg
E/JJ+x1jxZKE9CfKMwaWsCONPK7b2budhey8whNtC3vxGfK90AlU3mMaWAp5BDebH50wpLps/4+j
M1uOE8nC8BMRwb7cstSiXZYl27ohbLec7ElCQgJPP1/NTcdEuNtTUkHmOf9K3+3CixTHD4Y0mkds
E92YJRyQhsN3Hv+5cxPaRTkt3Ui0kiXPuueMJgF8beYsajuby3IrK5F2grWYUpEE5vRIhkGnczi5
/6x68PrMmYlRyXjKKOZbW6m/+Xwyp0DrJapC2/t25FW9E6nXAlpEaVsv/fdxcDeTxtvI7VDNDPS5
CGvnb+/ZGz2K0nGavAF45LOIJuRqRkj1snhbw7kQWtVv6eqhxdbb2lbKQovaPVg6kzNRanEiS1U9
IrUCBY1NE7DQbTgeCsKrwjX3KsLeszjS4Q8jWbJ1LMiN5sDQH/DkQ5B6weG5nM6Ht5GVZ6OvNA3S
wHKbiSpLZs0X3MwxA058VOwEjtcsJb/j2wTnbsKvcqnD/yLrZlHt3b3O3DZSX6PZeW9s56Ot5vi2
2QZ/aG10Prc2Nnky7cTq2OXQPC0rYAunSRl/V2SV1qfJC7lwKxQ/KlXobsBA5OH91GXidFgpgpG1
HOzgwms2eByUyunT2cxUpTee8qOc0qZd8HebviCcacTl75FUlyJcqkzuHEJ2/Ha4JtJ5cxxaN2hE
wtM77CEzaBTJ4CaoD01KqdeKD1U4q0qjsXEFAYKy73NniO2nsJ414c2d7aoUyXTiZiJskv98T9Z4
2Tj4ftYumdZpWEZkLkbTKl+Zf3QLgNPT0bmHEpOnyzRgXhEvlggEdj6W4s1VICteN+S93i2GnnFU
JovqbvOfwxJFL78Rxz3h7gfhcno7KPOgHuo/TAwuzhu1WP8ZObdBQZ5u+DZwKfeZXKqR/ZoO1H92
o6UugJ/2Two1F5n3C1tbqiucadkRMSK8IVwW/XMV6W1+kran7qI1rN/qZoqXVFZO87hwSQ+nI0bm
e9dpxYcclsiRsAsEhRdi6Mt/FITqJmu2sQsY7j2YR585/tICJkZZ29X48DCEh2XKs3XIrAeQqE7I
2Tp58sGd9hP4IUuLDDs7HdV8cK/Ltawy37danYkAD2/BcDE19x04c13YMCrJd3s9SnDN0HQsin3z
czdWHReKvEt2/lH31IIsdvMa1pZvX13eGJNhjB2WvwSgooyW3eTT8quA+K/lggfhUtZH010TZoEx
L5mK3kbvaIBdSGlCZDG4ClSYLVlnap8jdvTR9R932HQn3QYyHtBaU6p2plgx3POdcnX+FU1dyZVZ
ZLNpALSOLbU9EjIyCFO4JmfYm+oybiTEZXEdaJsvxudPu8WsIw1dZu8fLesYdL76Pm+wu/SNfbEb
RID1NIbtWdq6aaBB0BxlWB7tJGMjX+sUgr2az71aBtavZDLBzyhoCLSOZvCgrNPUCaXAoVr/Hest
gFCw2D2zRsRRnw9xQIZmesRDHfMA2NK5wcH/H5qW4/vBTtO+xodrPpCv1WM2jhSpnQetq/mxakDX
z4NYCOIH4XVTRXtQDQO1UpuXrYflYMaSZfjPd0cuuIH0lz6lroAVeFhcyXuPtMcqDFvRlh3u7F7H
RCt1HpBdfAg0l322Cuzcyg3kcSqDZfqY2qTV6c6T1uQUk9AVi7YzDgtueiBDT85VVPhRHz33VgRe
E1RG26c2JGI447gfiyiprTaDWti/ucqKf9rCipu7WByL80LpXc984zK8FbiTZ9qP6P72Hm+orcrd
ej+Oa4Qg61uNZ2POzVwhGW17XsqTc9DOlfFKLyZLKnbfKyaU8kXZWqhiGQPnG3duIvKyt4efs1kC
lR632Jb72l4Cvxh8xeqTGM/71oGW1unoDNafNhrUQP8thwAG6mUEjqgFfyjGyvUyioXU1W9w2GfC
75d/fPfW17Ikw5i2zAP/yLtkuRlkc3SpPfkbXIQS9S03Cg7hlDSdoHapJZq5aAYjY1KY5+6v9I5x
LkYST7h/j319kjrw/vi3xSedD9aHM8tALyCKO3k3xOza+R5XbpmbcV1+1eTq/w7hA/+VTi1/i4Ty
jbQsrcmh1c93t4LLhamqmXvAsLknkOWhDXrqDsZ1lnkLHsDPzFaXjkG7P3crudmZbvbgle822nmZ
/eHDV5FsSTypbsm21Rp80AMxOVk8HguVqwiolozP1suTaIcV3HCOub5KQjqGVPpHtRULJ/Tj7a18
JwCrnLIYt1lflFAZxykE6HlTW3RLSQjM+xRv9ZbXbX+oy+5uyxs6lqHK/UkfL2rmhiviQS7HfQ0o
vBesWXxdNQEOSdavFlSQSwEpJWlq9ZssJAlhynSpPJONQCRDMVFXqNNkQUmWBltHcjce/oPfczWE
dXbQqfHULze5V8/su/GlNokCKpjrKI8mFecNTacjhJeIT2AJrjj59rz9dbjTw0LsvbgSrp20+bBB
jkDMzWTimLIC/Wh8WZ0WuksmgC8DkiZVXb0tMgRT59kdaL7YNmYlE5o26wl5HFO9yOHlULVSuSKy
+R2q3a4zWO7jq1xZjHLRdVOQjW0dv21SqeisDlV+0tzc3Rlr0rTshH51rYNqDhnvHfPeBEa7GZnU
3Qa1pIc9x1fUmLOuq+baHipKTnHZRkcWwBxZbHa6ugNrMTqlDSG5Uz4a8dSdDsqKVnuu7lHMtFPW
hW455i0XzR3bsCJxIJo8nffz2Kts2hGcZGoaqxvqlkgbDwG4JhDqKqFyW7HgqVWHeKfTxlFFAO/E
PMYk1uStsPQb87Rc09VbayDKqnUxfGM5/+eVMRbh1pXHIz/4UT0GgVWZu3pfWfXdPhC/Y3KYrHRa
AaEzn0fqMZZoU7MlceWvkRrKkVSorSSsXXXLz2ParTLd+1iV2QI2sZ8E5rkPe8PjacPK/Sqr0Hr3
hV3+DiNnjpl7WrBqSp0x6gK/tikOYWnfTZ6QJnOdKrj3mEnXzPP34f2YRPlv4wTeU5bo9tnHR+ql
4P5ySTeCVp1MUA39q9msdijahBUwQ0Z9NIWVeAP8nie3W9nhEHdZv1g3gV7rAj+1Y0LG0RryIOZm
xUVY+PqgjWfaxyBMw2UknUfemgGoUYmWOY+9GDKR1Zj3Y2smAzNiBUOfYnlSa26mgF3AnqrduwsW
ZTnZuswgRKO/Di+RZ26O202rOCVGrP+v2ZIBTVLZbz+jdTTitAeJtebgRWt5tcQ0uE8W4tHuJELA
Xq7rOnogGNu4QDg9rSQLGYYMvi7tjs3InpjKTe3ryfE7B2tXaHNTjqvDuxGpXTF37lv9wxt5/E5R
VWmV0jtffcUqPg4YL13z14qo8nMLupT/vndNfKnZaOLTElQgaJtTe9T5VV11pgFPRudpHMb1SeMm
jVJ3MICA8B4re/LEJFvgHFJxxjTbUEfoc0af0H2V5lI6elHMIa7zvdloBj6DXTPIzn1l2jwiu2Z7
rjEE8+Z0PbDt7UH/htNpGoq1M5PDJSGqruOFV5UFEpgcxqQiDM14rvXsFn3lK32S4+KrbF/ikfqx
eE/sS+h3wQ/OVB7OGCCAp6+j9zr1wiWwuOAZSrClT/v92E4ahNJYek8tEKs61bB84PSi2RpSBHWc
ZMYOa5W5TcX8mLAsd5QWJITuSZDpHy5va5lvkxvevpAlaVIePf6pKBK465s5eTukxeuM5A30cR2O
m4HL35rfOxQOU82AbKGoxO46l8aZ9oOpLih/e31CKK1HLd+R25FV3UWk7/zQVYWK2Ykn9gTUJUlX
NKHRI2M9kgt0bjYB3O261lYGsxB8YM5t1oz4gvbIl8WlU0GJjXAb5cWPBDQyuNuOmR7gL2gtgTR0
+rs4Csr20er3WXzHZaasC2ITrnzn8FeI/9HZfyX1ouDEeiIX7gNVN/oHT8TsphPttd1Tw+QANl+6
psmGOFwh/Lzea4q6GiOO+6he45MwJSSXFXjfkqms3GLbBot/uw1rm2hoIRnQbdyojzeB3f5kAGD6
D17Dqm/TMjHu/tgNTtO/Ge78j1K4/f5GfCC/ciKx4r7wyHr440/e3J/4WFuFKY+89edZ4+j71W6O
Vo8lsu7lbNxqLuKV6f4ih54rcaSYI0j9yQ8/N+lpYqR7XrqLJHHdu9hmHOw3H/kCjV1778/FHIcT
hzK5MTvHoD5e7brv9wtaIHgjqoOmKjgPAFdOShtdfzzsI8hD6jOy6lfZb/yzBfk+WMqJfQquLox6
9LOLEKTgWErW7WXcNF/opmJXg5c2gXxr5srqs2P1VHO/Nmw0p9GzouTlWMPVOulQrmNBfHov76uY
fuLUc6FQL8Ex2CtUs1frTA6+kQ9V3eF6vf2SzP2QHEH43RBVvz05PGGCWQYyL3g7gtk4QYH0cVJN
4dcsxgyTR98/ttu4/x32nntr5dq5TLFbflBUh+WL+Ca4MJj3OErVMk1rXrZi+rOs0H4F3Fj7eSAQ
qgo3qLskX8OdQkuhq+5pDcK9vwqLalHgoDWj1/mVhXriTGufuW8+yjAusyScpj+dWaYrJ1rws6Yc
i41yNPXngefOenKMz7I74wDgjYl/twTlfkQm+NGS0kH0WDe+izWuqbdgpff6hYMr91s5nOtJdB+O
3vzwZI+dBiqots/I35KEu6orl/86z2mfQnsCzGuZQJbUV+qw7pakjmWGLgcstJkmgmv0GiRfx6Kh
KnCT1xehguQJtQXAVVmK6K/yfOGfuP0T/5uM9tE9VUxrW943oiV60W7DNFjr0L2IwD3OkObePXgX
uJ4v+2+UBAYn8I2Yktm6Wv/6LunmM9IIzhu/0cUUj816MoOkY9irE/d4bnpyg6qAiJACxn8o7KAi
kg37WJDHbCUQOVET/G6GChggXm7HixB7+Qcae/wdN/szQvNkyNuIoghaXZOBy9PFXpfO1oDCzFJu
VExCA47Odbkv+WH0ep79xp+yUNu9Prsdd1RaLVFt5zw6iUw5XSmgDDZWC70dKwXxsc+yQOHE8rqW
Zr7ONQ5flqak/WRA6J9QutqsYOEUXCaeSY9tbPHQZo6ijWl9rKt/pHWFQN1sc7+8W8EG61m8/5UC
pWdmyrH+iiq+lIBCXv2K3zRKkc+1FeTbMjw1wRZ1p3WVk/dT7fHwZcatBWy2Nch0pKv9B8m5gvXg
uAFAgWNbD/QwTcnPHQWQ99TQYPqTdqZlAGnsN+tSdkvXIMyZEsOxgnolPQLLRHmvLN7+WLvwhRNq
4rNXHlF5UnZUT4/K6miyHdcq+Kpiaf+HJFbMKW582/62MxVh3/Fq07ztnY11so9pK7SOkjen3Jq2
GIZtrs6BiWBeJ4awByRV7R0aK4e8E4Gaw+e7suAxtrnQQSvHbzyCLIBjv7XOydb2bLI6bNRUGIZf
lWNKkvpLj9WyosVxuWwszn/n4uBjAtJUgGy5B1uyPuzTphz+71SCfJwLWpzrJvYqwGGjK2b0IZhP
lRMIkyEQGpIh65CAtHkZOXQqdAk9LnI6Qj5VWLL9dRGys9OS7D67NjvHeDNVz3N+UFxkZU7jjD/C
DhFNamp/IV9EHU2crosoETckHuioR9BFwnDjcxnEVhXN6YTWHzGYCdv6TkxOsqXbOAZfll6H+Wm3
VoY7/yAlEimKnaQtsaR/aZbRMpv9adO5dQjkMyZGtJrvg+6stNybcbnrjmN3T7fNAPDL5ikKDYh7
yq3rl4Xeub3SZItqwJnxUAW0A8qPRDcJkiN/qRkcLYCUbFhCFC8N6iIW6V1BZYzdXE13oayO8BLh
+dO5DiaxXzvRUj5X88MEp3Xz4xXSJxiovB+a4LHamu51rLbpBwtNycJt2cM3UTrBlbtG23lyLIpN
9BhuUP3SWdepP0Sf4rSm0LisaaTdoXH/NNuePPmjNxrmmKn+pxkpAZxhYGUmFgh9gO5jdS/R7jF7
IW97bux9/aKKlOrpDfGcl/Yq6e8b2eirAmgkgQWu6zaZOlNq9537xdLeIzz03P67jPq2ySflQL21
s+icFBWXHWVOrLdfXdVvV+774z4CoYfb9CvR5ZxOr+Kw+V9QJwZLteXEeRd3OzHMpuIXH5U2crbQ
kSZIoT/2pNCxT/lt05kPn5T4IJNlKbeiNnt3t8HMyTsSRzufRG5rCTA1qubFFaZd79eFfakekFGm
uPLJpnUhwLx0953pY3dleJpx+aAmcEnWPA1M1Legq7phNbHUHAGZtGWX6iNhGHe3enwP4qb/4jxE
ANKKrnqxY7sqblf9QQenF5dfFJOpUxyXEK2NE3SoRVQ5fZSkYEDGMhjHpO2XQZe3/cBZwE1OSCEd
WlxlHRQOF9q2c0ds/mQWahtwxyLGEOa0otl/SI6N+wW0upsz0o6PukDiAW1syVV339rGGX75PQhF
Znyn966t3enuIZKih9Vyl3Hc87pyK0g09JUF3I/uzjM/J5JTHQR9Cto0DPD3PMZFMFX1mHeh8uEX
vIalYTtIwT4r1ojhSVOBbK4lYBEkqVrOSu3Ntxm6vC10JZrurStb/EwNH5fZoedHpJwIAkQI7FgX
XZe65Ysg7fKOLhqps+BoffBFC5XCwyxYlXLuP+GcD2Ln2LYDYyFZ6AcXvC+0OvvSIrpn999JrMm0
S1xOqptuWPIu0vq/rW1FyYeOu64A5keuu7D8/AkjWbk5FHFQZUlneXbW2WX0Owg2whhobZzzTVDy
6cs2qU5RH0YPnW+mv/xWrS973MexUCyh9sUbogjqDAkl7FQpGEKjxp0WFIaNnP8gsWZjR0DuPsro
OL7PvE4yq0trvd+ZxbfCGRr7D7nm5mEnb6s6G8uOvxnMJn7qdt0yXcLlYJoNet26GS9K02HaJa0w
8/qVYCyNihQkS5WSQUES08SCUEYfR7AD22h39ZKLP5Zj+UJVrKivO4KOMIv81fSkVkXeklltHbin
2hptLoDFWZZcHeTqwpp3iX3ewxCOb3K6+ekgLkhlrVPOkicUdX6QlnZkoAumJFnPfrlt5cW4E4on
3Ug2iDFmIGmbuPGuLEFY2Rbe9iDjrDQWRnbgv9PRNd4TuaEIRBx3rJ3cng/AVcDYJUpFsNkjs/iw
VT/o1Y2tz4MFSpwloFiX8YTK1UlhXwZz5YIM1hyNKnjehvQoyk0lUWT7ZFNFpyUC88yMCUJzMeT9
9FnYugdXNio5wTM9cp3IsLd/J4hav5pAux0foZyDM1XQbnT7L7mbm53X8Q0utVmyySpj/kslOKkR
2lAcL0KDQBkLVJP6FtzKFs39T0pbu/GR2FxRnTwzbD/aVk91Zuom9E4+uxk0zTDwvizLtHEEJFHr
XGeL+/rc1iTuPvhgX9aJ/SvSqQudFZ2ZsUAxG0A8+4KHxbJyZdbp3tMLpQ5DyTkQxy2/XstS/61d
GC7nuNalzwRStwcHjuVPD+HGl5f1ql5fdY+aE1womLw0mW4yewtadzgF5dGI56PzdJKHi+cvp5A7
IvrnRmP0gSW23E4bHGZ01yTx/MfjvQb/6F0QuTGkHCu1AWzJyesFahW6oPuM4Wl6dEa7uW+c2T+1
1moek7FyCBfgSniSNBm8I5Gcw+LosDQgCoxn7xGBLzSZNXne6xj5h8gmRXbpXamM/z2YVPLc+2pv
c7j+3hTOGgxvmAC9/l4g/1jBlisbfiwurcuSKGCVcJOuXURQjuw0fvOxL0If730jw/Zy8BM/YQlt
CXILEcScrdYdH/ADIXVRKw6Jm06kUVzbOHW51EMR5qg8jUh9o31m3SNgMY68Gbu55RPNgTLR72GS
klKDohGFmhGKKv6REJns5wjP0Z43yTH9RRWLFrgC29ZQG/5xMnixC6euyjvicPVYrN5Wv+9zyLN2
YzO/7btgb4dUvcnHRaXtTK91/WuzgH3TkHsYoWv52fVz9ABRvb0iRdn/wxMV4TMA5gahQeRKeknV
9vJhrX10L4NZ/WKpg+ZjGR1gGMNNmNuIbvd0hNn5hk5m+butKCdZDJroxQurtUyHioiyG6Y/3i9i
i+/mSibfJZTxE80w3decLGxTc+Xru0a1wUvtruuznJzlpz16CUNHsppnxYcD6B+D7kejGOoPHSxb
qsfJ/+oP3lRkW2S9tSLo73t12Mxd2PBymne3R9XbUIncJX0QDRvp6314/HUWgPdxvYnzddD/1DHb
z950zDUdlJcrQjtTsb8VN+C4qJdQndptGM+HEw1f49Z5V10G4XVe7OF9dmbnXvizBY3qsxIFw1jl
iYTqC2b3EQHlUrBHm1ekp/9Vwyr4ffBhhoZkIqtzmCxIZkLJ0pfHpauS3/jviPhobvzTqM52NOpn
dHDh++2FPrculJ618bHN4deXwRP6HA/xgxgBwF1/91OifCGYA9X9QsibPMH9npKkex262IXe5K7N
ZOKfmnWf7wVZD4O9fKJQ+OoXgxRh2O8lEsWUP92AscLtYR5n+b2cCM7M6hEljnmvR4v1irTPJdPx
uMocpVz4Ht86sIogmr1sYNd8DKowQiM+6um/MDxcSpudLno8KLa8mjmcBdDvpFDCxxLxSL0+4Vvn
6QYzQO0dD8t8OuQql6Jq2p0wm9GJsjBug5/aPazXAwPoxxRjCqmkmJ6lNYj/DHpxRitSHH6HvW//
WFgoPq3J8r8PVu88w2bLF3vu+jslLDPndtV6J8Fd8eDItS8SgOh7WH2m5GV3+38SmSVCG7lVaeyP
YbGgHIJ/d5OnXQc3pdGqC3DW7tNp0UalXeI0d5R+7+cYjTSEGWnrH+Gwx781t/6dC136L+lRHEVP
DjyJQsu/gFkz59D4KrbtkdTK4V04mik+VuoeqAzbei+O8c0ttf07wHlSMAZA3q4KvC453F/W5CMV
PVq3WObJf495Vy6tWWvojBUgs27fBPf2y62Ok5dxitw/dXIzXWyBQO8X0Eou7A720B1mpO5J7Zwg
16KPRBz9AyOy5I1Glf7itH73g8s5gror3TvbIvQTEcReSjrpavu8mbi7tweU2QiHrAF6xem3P55v
Va9biC+nqxvrKRra7dvRTO6WerNyT+vo1p/WWnq/ajOpDcPFtF8Z1qwV64hfvpEd0P/aiPNBNOz4
9ddUlR5/vyhroBG1up8AAvobhqQRtcoe8sxtsuPvaSDIX1CAUyLAjC2Sq9P7FlhkgoGJY4TQmj0W
2AZWw/smJP6YcejrwkjlPSKmHO818sh7FwFHqqPheN7IDasy5HmOlQdmQAgZVxx1HXtkAVQoX5Kx
3WH0QRDfSzHXry2kN9JS29qAm4UUn8teDgt+KyRE+rDkf9Uyi3xGGhenoQ4SloagppXCaapdoRj0
g8eEMfJptDS2pBD/1194FRSInh8f73JI8PQnOLwwjoU3J9adsCz3D+NVT8MWalF9PUa/vBErh1up
C0OJ4796lNy6d2xjIEVHYlnLl+yVsVMwNvvDqyisRzaOo/1XuSKGv7RKmP7vuvjRctb4D9vPttt7
m4UvLqeCveUIsnix2u8oIYMOcUo7OH2BzsQ0uZq78WCZGmjfTrtjnLDlbMfQBpIfzrTuHXaPdr+y
a2iEfLdWTjw/gA0kKClsWSNO29Hq42+T2jv9boUVersMBr8+TnWkyuhFx2XsPooecXQRBCK+4ok5
/iMeu+6zau+X6lKxC8iXoWdoOKEL2jb7VE1OHx9P0gpVNJ5m9oxGnOcIrK5OY7WOK2a8ZNzrN6XQ
5a7ce/qIfw1QD2ER1LXU3xevv8k9Om/cd1wLAbrl+exNqDpqXHQHTaJyh3soEMrGyBj0USpcwxZS
Cvuhk6gYaZ6DkmG7lXbjziMab8gllW1I7TaReyasnKcBpim+uP2sS36fkDnqL4ecC5hqDuWs+uqW
VHb86Odjtc5I0Wq9pPGKltdjgC8XarPseI73mSoydmb7FMW1Ed8XK+JijhdiJ5+QxUwLmMbs2S3l
oFgI3kOnW4britMughRh7r7zkQwkrLSbMZkv3JL88w5hZlGj+msfKj/SZc7PXc82LJobbz/5Ripk
+KHZfi8Ybu3v+8RJ+TlHdr+xH+wN0F8qZtHbvwjIdkmeOZhc29dw0c70RClw5V6xUkv3TILGhFLe
nyBneBLaEWPU1vX1UzjC6SGKnG2v8KFuonMny0H/C8OhnWFqUCC/4Woohx/SWxx4aOO6ICTepphX
13p06qetxwULcE7HjJvVGJHK87GFGywbSxpXh2dbmsG3R32ai5i4o3sb5UZ54PeIvfpkuV7t/ax0
HVmPMJ47X+80W/P+VEJxxd9xtmAwsIdKknd7yKR56ZAOR+ggB6+84KaMypR0+f249jsGvec5qecS
tj/y2C8Oi//TKuW3FYuLFS/7tmc1WJk/nEBzZf1KWk/QPNPmwYF8xDaSiiEcAzAgGsym6dmqCBKy
UmGpViSZhrcIgjM/YBJdHDtqUSrjTF66K1b2BfY4mqDS09BIIQh2YoMOftpdvDi//SYsMYkYjWeF
wms1llCemKFu0UHllCxnKRiCipFP6Dp5p2dfn72djk3vytkeM2Uv9QRWNLij532OtsUjEs2t5VrZ
TTHP8Gvh3VIr2Vkl8ys+m2B7oFib0Z2TzpJ5ydcZLaj/bmBI5lnDiB4DSL50PhpbeuolQDHUPJdO
DC+uACmmf2g+e3Hnx/w1uJUqpNupB4Yi7kYdmvWMhtGUv0nkNtO/Sclgvg4ugG2ByrcqeWbFrs5L
tJj+gaQFKzlHMcDFRUTyoEJkKMsydyIEoVlifM//xHXqNwUx+sa8NOiZrNMMIoindcCGne5RDESG
GxkGuxpYykEDhToKS7hjyEPqkrqT221l3NxpOp79UwziLX4wM2o1wH9bm2ffBYmqF3PienEhEKY6
qq373erRuOratiaI7ZaUda6PcEDfztCzmY7dblime99fkxHSddaNn6vIt3YNWqJ3583aoB9gmVjK
38IDnwjiW8dbH612H6Jz0MEJvZutp7ENYwN/fqOH0RVsE76ve4NMaL3JkvcmoyRQqV+4jRtzFdLx
Ak45XK2SZLqgwdyQjLopdn4py34pA3Js36SS0AuuJ/3mXpajjU7YEzYMQBGDCqtnHTVN8zk6jeBV
Zdd3qaKXEVbZ8sQA1Lv6tDSOHMfrgM2on84dv5J9/Ag1eP0vG++KuwPS8tq/yDiYu/DdLT38zWlF
OUOYO/US12xUQnXx3TCK4d/KSZJkVrc2ySkQesXAjDbfPs7l5rXmgYhyrLAHG9X6EuElxdlKLs1r
ZFaHhchr+y0zHbE+vBmz585/JMnrDm7FAJIhPNWSDpHnJZFTS2+8AfB/iILW8n9Fh6QLlJKjZTgN
Y0ChQzpyFFc2dnUseFcV+kn50EehAybRUann31l4r7vC47zkoEXXmNzvEADyinRhgcBW7iAflTu2
7V3EPQuZYyA7ZIqMwCQ8TIdxTuEAMnvpvI2mRfwx3iR+eFYr5AWMMrHcy+rso+e8Tyvn7d8q8mT1
Y2hJ8vLQo+Kg1Sm84zGjZqK7akjXuQ1RBzUajdBGQ0NVBCv4gssaaWZ9N3sJQFVhaHMaH4b/cXRm
y3EqSxT9IiKYiuG1mx4la7JkS34hJNmHqYACioLi6+/q+3biRNiWuqEqc+feK7VH4AZGUhNP+wlG
avXcJQyqu51M1h7TMSNBubPOWKWfI9DAqUCcd8qqBB4IM/sYjnW4+AeA/VFgHhMxd9uFhLXqvshH
MPDgtwicZ6VQPe+9BDN1mSmnoF9rl3XOXwhuaxYOLKgW+Y6sMAbn3mc39h3PV9AwMtoKURAWzZ31
NFLB/hVbNOhrqHNgFI6JZiYm8ZCqn5tbpuN76WArCDnXmlRdGQhpB0mSAVk/kv4Ic/qchs+pzMpk
YdxJwTNE+7VImuZEs66IQUjRym8JSKx8ioBetP/hmhzK/4LlttNzN2nw5DjcMbNZ6rTKHQhuDYIM
JxnCIHP8ohXIsZUpfpFxkPVlxqbaP0b4Ecpn6ZG7Om51GHeXxdaaQmiDACUvQdULWuaYVCERz2QT
LiNkrHafptPcSaD2NIWPWSbVmqNU2qnJjuvUmlMpXK/os9owKzgT42Qon9+2tt25cxN1h6EdvX+2
k7J5xqYvJoNHlXfv2uLnutY+QimlOnHg935Ok/wbl/q8ODs546jOBlxhcZJFuYrVl7s2+WbPtiji
+Zfo4Fl0u9IH7LQroJbAeGGmg5CfmKIRoHxFQr+1+msUZ0NbGHNUjF6Hj3ZEbCcd6XrrbywXpiNs
wf3jvQZYbLiZnLDqx6wLsZ89KN8mTL2s5xYnFzgYbphQLQ5aktfkRy5/DlaDeM60KhkcRoxGM/08
Sr++GccYkQYM1N3Vv3j+OtannHppPvcx5X5NBVg3zseG1IGztarc9Hc49wAc9siTuV53cxzW8i8l
foFxF/wsXYtgHpvf20DHA5QOxNYXRkBzsK/xblNwMUPtngoMWPZXgQcMZoXDdZ31iROF39wvg3ta
yJiBWs0rBG1TAgSodsEg8uFYpZU/PBC7dKpDoq0K/+axG5tpH7ptuBxr6F01JQn+5ZUfsIjGT8Qr
lgaHkK/qveeEKEI7kndkca2QPj7vonLgCcwJEw3HNRqw3NQZxRLqvJvErWYu1JsTmxXTvZiruj3q
UcflfzrnOMMxWqxyeSV+ndgTZzxccxqgtQA4Tn3o3TJkBBsxC9KX+J4Kui+7dfniZkoaaol5NLwg
UWds/Ar3fqnvMduQ6q7NzR8wxnPVnqt+dvGgsGsDWoOemsC+hjo14W1UEak7YsW0VE5c23qlhiTH
9Qe2yDieBkEO7azTVfaaJ1k5608QE0zwjspOCDNWGFJGp46qp8zYqup79ugsOIxPTVLQ8PJVL+LU
ijnCTYmRyQ/IlU1rjkG+twVBuyX3pbjnc9/sw7yWgTqG2pj0i0wqJ1bmJlqzG6WofPuq2H77gRss
/FCht3KLKcxF1X09C8TAAzZTyAzCn73yzvM7hwAYz3k94h/RaFAZi4vkdq/L0Z9+U31Ow29/IY7N
zmCuquVeUj4UZwqxeMzsTHhcXnjeuynJLFUVqVoTc4E69FFGJ69uQ9YiOQ1OMxe4R/N6YzGV7GCG
Jypdp+PQTFb/9INWLwvm0qXsQoYPCvcmO3vwGk3niZRYrcEWbXP/6MW82R0y/7TxCKuxLtefePCd
8mmjfbZ/GhwqzqeANLd+NQULGy89B2u14TR1vfSTj7W3JztG+KEIT651kbmt0it2uyGhpXZNaLdv
+GVEnSjWTOjzpsYpHnGGYWXlBDuhNQIAz+FgnGEHAyN0UqaPuLS5vblwo+F+A2E8jQfkxrjv8DdM
JgqyEG5EW59DE6j6jd0KPc5y3A5i/ZtuxWi/kQRc/c3gLvJfZhKs8X/l3Cz+P3cdJtPsGIqG0v8h
cVIv0yF3O9OdBreaeL+nJTVxwiVVLFpk3tpDlNjHw6hIt0hXV/Ik0fvBMvhk2s9M26vwtJqiS577
Ai7KHYjTQb80nUrEwzg4efcyMmKt34cea9exXLZUPbhM46Jd4IQ1O3jo76tPgfifXwT2ae4RblEv
MyzRrvZuGbKa0WMEFL5t6P/Ri2upWaGfBN3tb2DGfb8amwTjzUJpWdg1coUw8OwDE7Z3eeFu8rcQ
UqQvZNrI79MmN36XeYoT+ZzmdeSdBxSu8BD3nEB3mudiOAF/CnD6KBeIcFKynyKzK5nzq60Gd7lB
BjZ6EAGWYeVQskMYPOHL2cJz5IF8qvhQgnnWpzFJ8c0w9l42kjzCxtXV8IBFUUaIIG4vjKUGf4ND
HaLszMVWOYeW4Y3Q3Lm4yYaM7R0l9q9eJM74BS+mlfN+ITwJnd8OzhreqcXrVifbmGP9v1NbiSPj
963JYZIG3kRtd7g1A+ffElCOKHZLRvl6wka5VA9iIHrDmustKI+FnApx1iHSVQmGgt7iOq0bIS9y
6v18s6dGBLF/8K25lqbYaxWWgKUY/AtJ7C48dpvTaoqPdgMC0JNgS35Qg3XekyE1Z8cDcXzgEj4n
6/xD10PUHcthnYXCSZK60SeleglXjBQwLdnURh19Jh4Z5tW4rpwPGgix8kRjXlr3YYi1fcqwXhbQ
uyuCHKa+T9ey6ujNu0YHHw5aVfg8NBxYl3JlxHHX4QUmJMidZSCVNJ6XTV2UlGiJddHV15lJaQ2z
aOMwA8wyoHGDixnK48YfTJ9NGdnxNIG8ml5HDCS3860P4uhXa+ne/wFOSNTbHHWSMFfurzHxu44R
6i8CNS4kkwgv7S/Tp8F4HGif+w8sAzbHhwetpPpelGvUM8ZHh0KOiCKvMe4L3zw7FpIxczSv3DLs
lrJ9Ttr5ZmHxBo/yf0xmEpMmkosT79J+yIfovuwl5vqxwNZx3HRt5pMF81IdQqAXAkbDiP/ivili
UsBpuK7tzz4MVfqomo3p46JnftcloXrzMpa6zcv7UvLxKmofwdl7amtkpqtEG28Ogs8+TffNWqTh
qYiT8WO6wQDIeKYWK4kJvOUzmTU0xytaHwMnejmoLtTTLBG8jxVJwD95ElZo8/R4iprfZ+5Q/9qg
EyxUbJhnGwr7CEcnvrWcICFeCeV8SNim+pXRlO7emBkzH93181QuP3AiLNvtH0ZC7ZeU5InfaRTt
yks7Oz565Vg08cGmvYcIneuAVSHYWcm0mM4NyLQPvrYP3Js9QylHk+/Abtk3kykZtpchPUHdiKnF
PxxgI6jRtaqHPA0HZ08gVI+fq502dca33Vf7oooAICSUOziNqmIBCMrumVmIZIcoIBm0DGmyjj/C
MpDp26r6FFdvqBI33HF8lQP9hw+rZ4c0tgqyMMnAj5yQMs0qMnDJ29aRtCdqWeUca4fKq9mkNIpe
Eyfvh9ghYCYKr9uy3s1lEj4Unk/lcWnCgd3N0dD7Vj3hwZlL8UJjFbC7mq2scfhap26wXNZRAqBG
sUWELlqbxuhMdRUcgeS5/rNsu0o/C4sC/qZhJ3jvbsIQ9JgDKpF3ZInhuRrX9Em+i0qRR6AVYpU8
LLNu2mtTTT0R0aIK2epyKm24sExxDCDv11h0bYnTtr9tLGU27tctrb3oZK3/9Oms+DBKz7suSepU
jyTiFK3g2FPKZB2hkO7kGMWAeIc5kZBfBnQJIwCTuxJOQYsLoyTk0YwxbSuxgnzcDkyA0VATPPz0
YU4VheMBppNJH1F22+rMacNECr3P8ZOPXlH1vttx8FEN+fTw/RNERBEjBeyFb7NjKZd3xNixdoFj
RFxmJBS7/Mi0XvXFED4Ns5p7aqj3VdGhZ8YsYfJfZI5TSe/jri62Dw0KAzAcO6J6/AqYvnMerSDs
ZnNIBzymGAPL2vMPwIJwzbWuSaanjakU+j+mlRQLmjPDvYxtgdkcMoWszn6ldVv+uGFvxoMcN4uT
aaIN6x4bRAG3usy3uqyikCAU2GWz0T0eJbyb0ZwUV0Qqer8HtaTEFXDcCz3/RydMWnLP1OfmvOqi
Wq4/x8UDCXZkI7vX3dH1W/ffNg3pELDKbyx95+iHazOzMGju+US3jRlERl43t89SlW77AuAliZZL
vAWhkldSJ7p+IKBTH3ua7+YfKrpJEIgaTHiaGCowEd+bX70lmmlflV6+VwJi3JfFtrygSyTxye37
6m9Z4EfdbauYgxjV1Z2cdrdxfAVHZ0633yEvxd/cgGxigxB4sR0tZXDXhOu4/Ed57z0VYVcx0JzL
1MvETFyJANTgP64TGtVROnnZXJzE746ttGVAUnOdno13s3VgXDbxHw9JtYc0soCUwTmEsXIhsFz/
HCEOdg8lt3DzZch1uh5deVoaRCd/CpY3ztk4CXZu1Ef212gsFcaOVsmTxx5p7mZL9eftYVLkE0ks
bqPZe6M30fiE5tYRhL1gezN5INy05YB5yV/JmOO7xjZ/nLjiQWPExRQ/c/G4X1KWOMAJ/QTXRcRl
f8LtTGNuQIP5PKM9He1+bnwS8CUZsByxp2K0HrR28zNmdt0/43cw8GNsUq8YdwKMDmBQ/fepTViz
IXt8Z2cxq6G51kkXeNDP09Y/dNNUz/cVTsbhWbASLfiNAVeHv4s2nP3HPEHMuHPYcTreVZgOoMTI
qPXH30iYobjAx5JXNQ0rcnvUpSneGzCvpzQvAenyyzrNpZZ5rjGlFn0UfOHU60Z3P9aA4S54cuL6
WAYb2a3Ic1PnYaqkQexuLR3PjpFvsv0qG9EuPzASAYVY/k+Lh7NdPoVYRSFOSJ1u17R1Iv3hcFsm
mnIRURNVpSv5N9h/481Y3uBtGSwojOoYKZih4AnkXXluXLTWjdpBV1WHCJu28Xrgi1vTlogErgnG
e71s02Yvwq3B/gWODYUUm27emd8BgmmI+yxBvveayQnvKKMi967AizffOcShQnyiTd/Mv0MhBufq
prj0kd/F6uOCSycznn00fPHppAM4OBYoiOWim4bUqUr75hHT6dpRcQVxc/DESMFAXbNwqiTLFsF4
ASLT4HmPUs6pyuNvpqvBoFy3a6gOiezW6CjrFNaODwSREGFNwFVl+ET0J03zumQJXTiB0nqxP1en
rlFQ/SUAtlRglXzwh2XrbyGN6IlV5MYcZFsUy2FiBFk/LfmSBpnLjV4+WGlvYYSl/lOR13kosCaS
yPOwPx8iKezLUOOxvg8cgFx3K0ckM61m9K+SLBMlMkUHUvkWE5l6RqQjzQmxyQ1Og09yGuM5ivnT
GDT5RXLkEU2acck/cvdU0y7hIEvON/tLuAM3oTyehITgWDhHEQGnuFr0I+bZJvhe4EsUJEdD1v04
OFvtSKjLDBOmY1Bp5QCoOJSYS8Z9So8t0MQUVS8LSqZ6tMuB7b0sKChc2n1OxiUESruvR1cbSBaO
k1Jf995/nKcSc9JAiK7trkWFmTU8ESQr58xDDdsO02qLEFnTb7+S1fpq2q/J0H/A9CRIXMVzm9x2
HWon5SFFwSAtRtBVYWxUpbmyhFHypec+6JTTJro4guTel05/3lZX2mcgHqSp6K0n+2ZLLMaQabo6
tI993wT/DUHQ/yMT6opTKpLiIcgpMQ91NVNVuR09Cq0yLSH28IkNy6TCKv0usLGaY0GxdYmLCoK0
zh0JgGKrAn42qAo3zbqNdHPM8bC8YIuvCW+RIr4HIdiTHsez7R35PYIXol7dp+f5TXWu+XLaoxxH
gaYAodHuYooU58pfvh5rJ96qn0qs/490UY5dc5eFsBnIAxxBNK28uOhKEcOKpfwOZGReY064b8cP
E3tfDToeH3TvDm/8RlP4UbTNNH+JEgkIUVs33dmrzNhfSjkyGB16VeQHhsjwUYp0IpfgWcLwTEX6
5qCgTWBBL6t2fvaxtNuzgzQNysSTTXHPo9V9sQ5ZRsdtrPKXGSkwyFRIdX1oMUYZngKil8gFokwy
cKhYqws2jOBmGSfX7T5to0Wx5+GmKqpoDYeDzzqG5qvpJFAphK18kgSkO+HXfuY6jAl3SYqvksTZ
IE10Bk1cAOBIaspC0gSKF8ke2DTWqz2TmKHNVoNG/sepQrVe/AFkyJPrFrm9UaJYsIqVW8kYaMPg
UWBuA4bWXe1OTOB2Kbm7+jA3lYMDDSyceCjcSf9Dr3PE3xmy6fs4eVX9kzEwTpCYafMD80HAscm2
+BdmZdzyxeBa54zKmfxFepLX1IHYRSojLNUhjOP4GY+4ro/RtABnIf/pwV4GD9wCEGCZ9F6OYOwA
tRCmxkdLXuMxIOWKDJgPFfCBZnNI8Qmt/L1h1D+8kR0dTzmit6XEasBrAClU7kMON6e+9KnAYJwH
xSauQ8rrzxjeSx4L13T9Xq/MV64ohkZSUSkwfab3sDkqLpqMmKdWwAjs8uDjzjT7HgSYh20qiX8u
tGPqOPLA/OcAU72RCHpLj4o31T2mTd7mp3JK3Eur5BDeI1mSr5yaG/aF1qp8bZB8YP7RLfh7IKzJ
yTJgRN4X0iMB7rDC8MfQxcOjy4JkuWcdWPd34cFhJmtYIh6h4rE4gvm6w9KSlsHtzqs6L0IRwQyS
NV3csMfYpFN8phJgMGqWxsVyxviI3VbLNr5wGmDm3apyWjNYRhteSwbPQXqyetgeulioJ50voTxF
t4F4xNAmPkWrmiC2pmQDqruelV1hcOz4opozY5CCJpleyzsMziTi8ZooZBfvl6ccoYcD4cISKwBJ
k/bPMkdefd9MxHdPVG2tZgFrlP+1TNju8tlL1EkvNbS7gODBe4kvnEEpPfOvCK4HrR/lEzsyIu4J
57wCFdafRhKlOVFpbl1W1IKjEFmeSHjRRD6vGLVzeFfAMXQPG0KX/QSFwkz/yw59R5TazdtSAhxU
uctaVGK5SYFHYkjuXP5k3L4yeVPcNPHAkYE/hBO8evZm2zLO9MrKK/AS9WW+WouPuSjaX3JKt3M/
eXPxLt0tB6voA0gyx2q03UjSAqduNi8RQIrJ97xg5wcmfYCwOzNNGnCJHLHhMjNyHAesUOLxvuHC
HtmmROK0ISzN9bVhr1/1/F6Br12hBPVrkwUAw9IDc3+ovePig8/hCbm6xDHHs2F35UNiq3jN4tYa
FsqUZq68F1aRmObvOgwDE4Q8UUB8gM14wW9MVKxAOPi0Rv3FH2NQU7rr04+ByUt6QJJDBa+k8uez
ajUx8SQv5itBNJF8JxbswztnvC3vgU6M2ZriG2eaMq+Xio8SYaRN4EVjz6j++k3E4mluUWGZPwzL
Iz382r1KmHP/TTP5P3LJSoIf8MXGMTl1U9NmQ7XgKSYhZIv7ECsock69gPzwW0w6Fx+oPNyTqrXy
tDTpKo62H6X9WfksDGWQmibqOsA1LXEJ+flwSsZWkLRVyLq7esNSixYM/7VBkmSicVZLueLHSoBL
FFjp6yN+HbrNeFnlc8RIXGWV9ht1XEt/BogiG+7OIkmX+ceqanVVPOtkzeLNObXqtkxv7gb3OR9q
JznUgZjvt2Hz8IFvvNl3Emcpiel+mC91QBQ/K/y5IQBgK2yhee4xAt2x+0thNNTxdL8SQqeD2pzx
visGMnSdoWB7HR1uxpNvaGR2sRW1+NNqEle7BsH/L1ds8ZRMJPBPRMfqZ2dxQjgIt2ERuvO4jjia
mME7OzgezKYWbxV/4uiWWOFZoXMnZQhtZSBpmllvKJ9GAAX8eWOK3xPL5JaMXIUn/6Czz8EOY+D2
ANVIF3vUoxi/KcodXC4psJCnsR9i6tVEjI4egWy1T6xx/kSTo1eCjB4t3FyDdCN2r79Wawhs3XAN
GJIidrixQc48wLKnV/bYEvi29rEGAuIFWK2gGC9/IpTV6lHWbjETWXaAG3JktqN+6sfRJ/RO7qg+
lW5EHTs7hjgCi7065ggbq0bGdSJGsKaApInbtdVp7AM1/xiodOfz0CzFl6k5hFFW3fW1sGYJDrPd
wDlVTO+GDEGImgaatjvsJRthzoDDDWp9Wc+vaVGJ6NgGyzIfl3oZvsuUQvvWFOuXrnYEgOoZcx7E
nSiArIONdiFLvIW/JSZ/eWgaGzS7tax5iEPJxb+jk1/e00LFXSa7LqgzoA+GWZfyk1O39RWBQFXd
t4WVbxrkBCbJrmv+YDQs5J2ChfvL8+Ho3IEvCp6Z88tfIHY2pnl+MV2TxMwkzDHiYH7b7EKYMl+3
QD5gT0v+MVEt4ksI9m25YrLrh4c0Et1lnhSeUoAR6RvBa6DqRhKrxnhVK/sQtgUR+6phBFcaUwcH
hgrzAV+hJR82zBJJhyVQ6obtyjH3AjJK/0XGtHY5hvTz5lgrweQh9+FxHxULC/I9EIr02uQYWTJy
is1ybkwQXQAk6hMIQ034YClTnNsLxckD2crWPVS9dUh1K3ZZEIbDlO5jtz1VQcnmHI3Vjs5vsw1n
TxO70REw2fbm5bXv/Ch7hlU3BPpIJhFSAC9wDi570dUH81eXR9Yqk8YPMqpz54XRFNOjZBWjvrrR
EEyXdSjkeKwwgju72knTP+uQg6KQVHzAd1efOFY0rYV7Jh1J95t2DERehyYRDN2dNRbvhM3rhNtj
wjDhNlCbs2mOvbzHQm5rBKLAxswNt7jr2kzlkLWBjhd6/vD8lHZjl0+lfjPsBEP79fSYzdqJqxd5
MwvvdJc6w2MzskPqpCXLCi9EQh170rUbgwkzA8adbWjoZ6cJ7WK/4bOjcWTf1Xg/m6TrvieIB4+L
puu+z0eQsVhQ8ekjxIRgwnd6qqPuHoUfsBicOzPgmnA5/BdLAjLrt61+bsJYfuf8jj+nmmaHjD8f
JKKlMa/gQfWI4Cg35r+xBboP85zxgBL4wQPVxUjhhWq6rIq3RJ0ji2eLY61JvesYp/F1nWzwSyRV
+8D6YsA6Hpa2X6XrQ+QKYx9SKSLm+tNSPsF/IWA+/cA0ycy8WDFwEkqfvT7zSqeLP7eFbRlXtg8m
5ama6MnpMtGGMwW/jhCxAxURLArHTa2JZuz9ELbrLgaH88bsli+4tl3OuVCaVR+pLmWSNcIEgI17
p36fRLS8gTFHQ1Qg337hlcibe1bbOdNHVMQsy3NNOR7RLKT7AIBZ/OgCxg1MKqv627pFd1+Ocqz/
TX7gjuxoQZam0E+gnbLkgaEV9TDwSmOsZsK1hNvwvhCNI8rS8r2dse7Xb5qlCc2b1tvwI2H6234m
IhTDE36o5T8Nta/eS2/z/lBNqe4Ko3ps8UIszZcSTvPUTm6DQS/yIcvZxk0xrnvaLj984ZIloqNB
OdGpO47PaSkYNsZ82/fW1NX3HOSu8+USlSWwGI82PvJY5PQytF8y8/yYXBAjwvC8TkgBF2g3Jnxm
Dhe7L+1GJcLh2/ZivZNu6SfPMbn5IMPRvzZXr2/1X+OlrjrNSyr7OxZGSkY5lWA82S34znZDMqwG
8c5Obrb4EerSTgtnG35KFbbpE/5bf+Wf7Nx/fVOl4dUXie++k2edX3ot8+U6Va2JiUR43gTvFW/u
E72JzF8V+YR8b/Ctr4cRPOzLih2wZ+QwT5e0RnP/2QPoZddGMItT003wwKnvIS4RT6hxRnxgU4vE
jwTybrUzCX5PtoqxdOHcpDgvSd7VaXOc3ARTWMp4Zh/CiT4AHWcl51yFTvA0LmwZvM+tr7FeDc28
7pmCISu2S7o+l7ZgqReluzZ7G1Tio1lHry/2feG1y65VeYs/W8C9w6MylCR9KApAIo558C/skQx+
uDivfkPcq91TzmAihiLk6xexcEllUdn7G8tFVK3/CuBojPpSlBnYtHzYh5bvGXPNVHlIK9vUi6yq
GTPflwPCni/aOXyP9TAHXwnV52ViQQIyIFtqmu8gtMG0p9DpiRnwRmCHyHV6RWrwaOu3Vt1XmpWT
GbG4HM5qT1e1L13mWTuoeeNHF3ol8/p+FIIkcTx8pU0HJGLcwrFiIqUx/4Pz3f46eUAHARY6/Lu1
pDV+FMtsGXIlTc4MoKelGabZp1WjFe53bPSgXIPEi2vAjNKha+0MdDownDHPkgzl9MiuFQQbBrdF
vBfNYiGZTux5HDGfj5CSGvaM0Gb1N+ggZqgzdogcUWzGMeFV8PcYPalo2rO7thtQcDz/jYo9gsQf
dJDFmgYyS1CKeedzLf3nWUzl0HHH/puFAQVLK2gpOIpzdLqda3L9ROpz5vbmgiwBRybL64LN5Bvk
O7SGtDKLpXVw4YORe8bpLKxYzx7F8bpDhyHtOcBtep6wr+IVlDBUdgOOoSCDCTl/lM0GU7RBuWLV
SthG9Y9qi0FnxCQVsPUK079vEwP3m70oBi61tC9ys/OJJwYgD8wD53nAM5NTsNXDNUhTl1ilcHxo
wc0c/hekLrKGEwTyWNnG+cJej8tLjGn9OK+KQy4H5aVQf+X4C6cFgNi4ZhcZWqg/7Rt104w9wg63
uAj80CwNVv+X8kv359SavjswkMZ/3cytzzdhzPoXoaR9EwQBBUguRjU7vw1mNvCgnJCdgLzXgoGL
BDHVdvvom0F+bZFfQhNlSMOyvDYk1ZZrnaPcNVGEgo62uvOCpH0plxgXklww3PKrmejbwlQ986VF
dl9C8RjIwVWVc3TLSLEf3N7Mtm1TqqehVX5BwLNCcMDqpst9YFNAvGyM3eTeoz17nbtoeOLqlAAK
BSc6ecaOxfYRrutfrbvgmV/Lfvs9txEmQN7MttzHJkoeK89QKNBpzwQjfcfK3ez5mEQhbfbwdnJC
dsec5EuyZ6dz69Eh1CjgeP/VLzP52ycMgTomsIl7umBgCFxemPK/W38Msn5z159x3AhwbpitKOP4
vKnZCrRP27HmI+xnh5ybJafsslHjcfDjFdYuvN5kd7Nbnlg706VkbEfC7TVqSLWveZ8v8O2S4Wol
4+BdCdeCvGyZ4G9dyL18LH6zYIIHAftsGp+5kuzy5FsSpoVhEhH8PcYqSn55tkU4l9SwL2ic/CdO
1tsCm2rixXT0rOLD1sewPiaoe9vBT3L5XBVe+anmG3mQxJ1z7Lh2yv2oJp4uaDj5Q+S15ImpHhgW
8kFwG9s8pZiOi3Tt92t1a0XarqNKkn7UF4feBBOiX10NmCnYHfaGu5RpO0GYWxTbpuPFeFhDMo3R
4J+zOcU/NgGNPpP8xL/kUbv9NpyD8z6dZPy+rs5YMnSqqjfCwcu7bIWfEAML58cEWJK774MF9p5x
ubV2Fa3sz3TycgTcaIYdxAibpj+osawjRGBDJFfViGsdT/3v1KJqXXM+vG9shHBEgMnR4m9NGV9j
bKzVUfbQETAB6PnQzXn8GAnrzIdJtOW9364cycGa1yWsDqEezdQl37bidTkSyEidHTuU/PYAPJIB
o2FMgQ7N9Jd1BBF96KZWhk6zWJcgE2IEssowyvvrlbGHoy9cxXSu5il/btoALIbB4F9mK+zift/3
eoFKNVZuKHdL4Ps8LO4SXkmcOZ8p8lNKDb42D3yWzK0nVkJeGH3xG5ACKuZjxzYneqxpVXd9jd6d
JWlg+T9I/T+DnGHasGPE41EzAuon7E6QmnwKAlDr3QelkwNSUDC3fte4o+JjMgHrJwqEZjI+yRFr
7I6NSry93TYAnWDKXCR3haiSL9cfMX0H/Tj8txicB6wI6RfN4k8N2PN78yCjhLvWU2PycKMD4Ebj
seoxvSFRBzj5cXR0/mmB7T2/SzIAI2FkNiyskIlwLrFfJq/OeKsVWgImBqPZBOtS6r7HwqLRHy1d
pDiDS2WkyUQN/jCTbK6coUzWM/NmQle9Ge25ZjECtWHclCzvSslkizIYPqsxGpNDUnoSyPIQlV+K
g+mTyAQru3rdpyUddolst3aaxOqIPvk3TVW05fu2HGLdX7cxCJILQrAib5tiq+XjH8U4h/eGi6j9
x3oeS1erJ7+7rYQab60MGLeWlkKlc/on9jCMZYiyhSBkxkjm5KuuvA9abMf7WzEHsV+uxNEsIQAS
nXKc6v1WoTnMsvTI/Af58slMOsR64KluvbcAzlPQ8T675flw+3bBNgSz1QwvgpTFEJHsidn1UVG6
E2Qu0Ggu8zaOb41b8+dYR2HVY7UiiOxi6SSfaQ7ViqqMjMGuw3PdPC1FM7GRpcmbrxjJNT3PsU7e
nDFZLH7DiDhN0Pbzf4MNyYi10CP5YhzQvGyJpqs/wOlLxlM6Df0rtsVR7GbKXrAVXdyyK6cY1/hN
s+HwdYHdjZkgSCd79tYArnXBUh17SglWq4PoO7fNdKyDB2Y+s+YoQHdNduS1muFu8cZKfxWMWd1/
Dn51n1tikvB2CH6flmCNnooFxfW3qhbGznXgquXSN0lLIBx0Wi/3iFmV/JyZd+op60ryxtQUtiCO
u/NI/Tn3NDe8XLik479m1iAA+VUceV91W5ACZpkE4+S8HsTdlGDBZKlSlf+Po/NakhTXougXEQEC
BLymN+V99QtRbQYPQiAEfP1ded8mJqanqzJBOmbvtcvNGISKaCmoToN4jNNbGagIAFgBcuYSJZxf
VSUSEGuXLWu3HDgX0pBm3iu3TjXUblH59pGjJW/+hSy69SlgcEvwh2Gqv4EilLWv+Nu75cUr5fKy
IGFlVDVPMS94J6EX8qwWFir8WorXlel7zjWeTPk7bOdk/syHcuruXG8U4j4nCpzjriwDYAr4BdKr
QctHvFGDHW4fSexJuI+r/y+gSv3IJKGEeKTKSu8UUd6UqiEblg2z9nR4jI1ellNfd/rK9c5Vg9/O
Tn8ZiRFvFKI/QnSwpAjMTCv0e7aUbXRvqzAJd67hJ/6sTdkFX7hKveg5gu3Kp40kmbErpCzEQyRj
mUcO8Y7SWsGm27MrSt2DNSY7Uo0X0ba2gkU7j5/pNg1K3uEHTTiDUDhHaB7TxTK8A9oDRDKr56l/
xy0FCCOLdWoeWAl04b4zzNi/zco7UvOdwfE9oGmoi2d4Y2xIAmnqD0STvdyM/WIf88FCOGrXaUUi
Cs81Ovl1qOYrS91efHSDWqedE2piIDfsvfF029T1yv9YFsz+WeO5GJ8GAvDUR+dLHhNmKYw9QhTZ
PPR/LXtd9ERRgxxj9YYImqhBa09MpkWuQ1PSEq8AjD7AOsP6SF3pSGm7GpQ+wTPpFDp+94F14XxF
ipF+x0Lm7gtswwn8F13uBSiNjh4MCpThrmZde2T20bao8BEvnLGWAPFZPaaSv4FxhmxzED4L51xM
jizfKBgRygPmr7U7bZsSI8tbHOk2eMME5oMTZA6HhQ8hpLMdAFhgGMSS7MI6hyHwVqCFkEfKffeE
NKKO31j+kcnloassdkou4sk2Rb6cQuAHd9Zm3luaVBgQHdwC+8q0xSVsXWZv7Cwy8CpFQ7GUjDz6
29mf6ru5vzlKpGF39tw47NIvI/4bXL3YRfAaTAt0HmSFo3Ne0UTmuBhd2ISP/pCRHOmvg10eWCMh
1SThu/B/VR5b22/eqTLcI/RE8kGnEnKFmxoN5y+S4xFeRowUyHKrIz01hNYvTCwociNcEZso4G6+
CIZc/X3bsb3HGZaO933iJCgCXSB8EY60BHuqZn2PAwGsdJ6wDx4RS937ftK/IXJqf+hho/Qn4df8
MdHARLMSomKTUqztf/jcdMy8rBbskOZ5zvPz3GX5MyrsNduN4A+GrQHzCr2E9cE9017NYo5vqai3
vShvx1GIm2vbO43YhWXQNy/pogbvEKwNfeo4o10Fn2LXhfwvN3oM4yaMD1XSMigI45xNRDvN4DzS
pk92AUslnrqisN1u4j52PkJGuvJrHJ33DMcNZorOOQYRV0XQ8glvCIYQ8T0JL+vE6MbvuNY1BiNB
yZoop3zognnFZDxWBetJ3bNRi5dovhsFMdWUaaDMCeFIGqNW7Atxd9/Vrn5feq1uOLfVc59KpsXO
vQaRHjxBzq+Co+Ft18d44Y376ATl1Wb04M0BnUum6liOYfKd53H0L0ZCTEGwJtPfqpENYQ+DUSAJ
ALq/6lE2hG+SvdMix2nnD/paNB1LMXl3QYtUioQvm1OM9Fi1TikTTJzXxJXkZ0+FwIVQSGAjXQvS
F44FFoyfCOHC8npjHCyPCaJTUKc9S919sxRZsZUoC8tj7fYFUZ9N/6dOarejz3YUwkknsf4po1jr
9iEi/7s+Ya2/Y7LuWoaKSlgQq7i90TlX9eO09CEbJEgp7gdEHKh00KppAaeoEevdvJbAej0/UebU
yEH1h8Vl6I44pxf1ltRXzzlVeLdp0P0SRpeQKDy3RDO6TAQjXE67lDXYc0gdCVEU9vEwIF41Bc/h
4rTLZ/D/tJmynwustoLYt3sk9vOZSijI74Xo1BedaTMchSdDoAiDAdCeiXzYYdNSuHIgqB182dqD
ExESsiFLd5kPzZDo4twUaN4hoXgJE09eGqZ80kbzMWW/1Dx4VAjrNQzlFO7HNBK3nI9iKruTCPPg
KTVToL7DghhpwkOWwRzZ5kYfKSFi0Nhq9p24smOgbIDliSsohDNa2iUhYBxEVFSB7CXldpJnUj0H
i1efA1kXDphbf1gPHsMx9SSndfiXoHtlhbEssddchy5bdkbcWNhMl9bd5DCsvzKtZb3hdBgcnibw
/ATfYLh4qkWsioNHwXFLMunK4KtHNI/5fC6cH8938bex6QmaPWo84xfbCfhEfWL9sL6sIuuT+Siw
IwUU2Fj0BV+H9dnM+6vjXJE0oQ9pmpRSM5MOe1iYetg+dVUeOE6cJxSMytt2I1brhHS/Sjb7WAbR
tG1zVgqoq7VPZ2pa82sZ4uoazgi1tgmz9+QojS976EmwfSSlZESFu10aqbnBsQNEZ5ppb0bbL7kI
bAuumJXICnZgZZ8p8wTtayvnyvnM0SBetamjeSvh5SwHkgQJQu0ddANUlFTCgI3W8XPFFNQckOKB
SB4NiCL0w90zB5z7SkRIuj7rPqLAY7fZtdRKM56zWt0YzGHYOIAQ6vGL4DpEHR46IhSxbfqeooT7
xTJRlHyHMwMMxFHCP3VN3Dx6fdD9dO2NHrL2MJP7JFn8u9IZuPzHVcxwlcrOvTbKW8zvxi0S9exi
YDxQMCt6+iWU7ZunmjC7RCy664vLoOwYFL5GUjG3wn1WrA/RfHhS/ATe7UkpYmHJ/evCDg6KH2Pz
XIAf2r0kmiSlMjEew2/Py9RuVRmUb4IiCQ9ih+Dnr8s8pcGuQQ4R7Wa+hWp/Y6kGHPFEeR7ooJaW
m37U5Yte3Mk9BoYAzg0cDIYs7NUAaUzCxajDzNw46ZFlsmRxOGRpFB7TSZnbMmTw15cg1/Nfki7k
v56S6A4qZI5AQZBefRx0NK3viMmpNkJvTv9qo7LxXntO+sSBAyEL4fIIVswH3brxR6r88/8zQr5c
u3BBooHXqfgzRhnZz26PoWQPqZyTs1F56/w4A85eIXQVP1Z5EX5g9ujcb5arbfxiW85JpJRchS5B
yqsKt17oruO3P0+uw9boJn3Y5Xkfp6hBsC5vLB0ACvkmV/pcAOaN3tDoBKCxWIo638MaBFdQV4sG
IFh62KWSykAhN6EPP93lX4BTDTHrQLFqL9aLMrsLKHnukPoN2T1fUf2NpbMidGNQ0UTcQzfcmwGk
J4xbNU3X0csJldvkfpPxQvOVtz8ZcyH5FahhEDQObUVEFyNXtOr0RHwthu+XCg+kVsDZ05DDHTej
c4f5D2zMiJHlF6yDJOYMcNPprHU8t6c6Qq97CCIO3EtOhReeXD9M72s6yfUpUCuijyFa54zAkFxk
Z7pg1Ngbl0VleulvWdxPaArW9egWoXIfjQ+EvAGWhhTAa+Ba6bo3VKktvy3+xyoR4XPrV/pyM8mu
++62IACW4T9JQFb/xMIsbTehkkItTK74Dgegd8EWLFnCdXGWDW/VZIfpz+g0Qzsi/NLR8tLFee3s
tZ1vD7oQktaBSuotExXJ0BvLg/TDRs4R3zeFg7+Hhpj6T54tTHJOFM3afdNE8rISbRHeoa5kKhjz
io+fDDFNfUxq35m3+ZCM0GAWPexAp9TjfmBowW0a32yw21oGcv5Z0nSAT8zjO4/rNolW++4A8vYf
Q7BerJ/Jl2bcv1OLgwn+1rPdo2rX/QOzRDkcOpoKVBh5TeOOoLGaf8alNQwWtbJ/SqvS5Smc5h7z
9jglBOdw3mJtC204PTNJ8Tz0dzd9FVdO/gADM2qYwDFQY5lPqNZWhIttnwnsHOpjPrFQ3FoyRC5u
M0ryLuzIKVoVpep24Puix5sll3aJfMZgI2evcZ5aMsmWTegPRK2MPfzFg2uxg0MAIxB+Z0MneyUD
RHgXFL4Rv4bJpuagwQi8zT2A/S0E9Yj8lHnKWb/NU5RFh6bwnAtJSmhWRAmVZ88qlGpKjbHXb0ui
PXHhlEibCOgoS69ZoAhnrt6tYHTkwWfq9ttNyiVlHZEMD4yDbuJMaLS7DDf2yqcxw+vD+EEFYnMD
HoyBRdMeGMCwYocyfiOfCXIkt9EIa9zv1axJovGV3THU7Z6yEj/2tk8HOgUU7ppchFtC8OIBnNvG
ozO5bPXG8E+kGtO9jzi/xSMrX1dse5l5SD8BFt6jO6yuGtriul1LjGWkpDWlvRC0V/7zQANlhwz0
2dWPdJHBPfD7+b0tewd585g415JUJXlXuP6aXIoi7GqAWcH8LxHKFJ8cZdNzkxRRd2FXi1d2E7Eg
ey4Tb76Ril3LJDGe0JD6hFoSZD4rmgvLypRBlEeZ45kRBy051uM+7fLuCxPiWj/ybbbtBQ8dQW1L
AQ7tzA4RUwGPub/8LSl5uDOMHJotvj5BUoFghL3jomE/76jUEtPdEklEQZ3WIekjFbp2hf8+3ngG
b1UMONdFZFt0lxqYNAgfpmGnqCeCApYgw6ydQQtFAjoL05cVZWB0Ykso5/d6jDChDJAbTjrQVbZF
yn7LoCQIp3sZM/Q7MrGN8xrPWCs53lj2PTE+CJ6djrnAU8YnRFx6njLiCTCwHiOnRKSq2Hj9dA2R
wxtltUFbEAXz0Vma4p69vQiOJSfIxbqzzZGGAON8SILQkJzCAVz6eF/DuH3EOOseJak2ICu7Vg+H
JUfQ/8q6MnsjSLVVp7aKnaNtRtJI3D7Wlypm3vg8s+4sf7DJGzh3sVyLv7p0CESFC8qDz4LU7z8n
JBuXyOldMjNnXOtT72TNnV1x5W5mXflwjiOM9dsY17O6LAY6NluwJKwPkXFmSDsL8Q38GwtZx+P3
3DlkPDCVmNimkasSZo8TCLz5AskHIHsO7fM/4IcGLRN7vRe+/5zfL46KaF/5oAjQE4y1+azrtMNP
HbEzFGQUM4Fk39LuuQ51cBy5dXDmEOzkbfRSAyLFamHumpZd1ZOrcUExu8A/TCJq0e1tX8IdZAGy
Uv6C8SXV0g7puk+tBZ0bMpKJ7gJopk/5RIbdVuV59Tk2cekfYmLnC9LV1/Bxab0x3eNT6kPcijcI
98oq5xkRDQsOZro+cojSS35hQgJ4A0hk7B86huLRBl2N+gWTLmfylN5IhyWlHIuxCQeNI+uSwL6S
Fm8TLmASnhProiUUbqmeO6oy90SjID7DwXish8vYnsgfbden2UWdhQYNLTZu6tW9ojoieGzWKk5e
8qiJ9X4VpWYsPIr/mIha2juevL+U1PaCUBQFsstZDBpl0u5/N/EzCZTEKvqXXirzHMMzCreOY5H/
oE7DN7oQ/HWjY/dkFJmq/usNBQr2LZVdfADZEqRvJh7yiwfisv6Hf8mHP4f9VaDkK4YeIKFlMk9g
tz+709HAn5g/AppZ92/q+X1xitE7MRTEwAwy32vfpjREP7MGRYb/N+vJAt2xLpvGK0CMGLI8dqL9
Co0fq0IbLK8DIBAqrSRfkm+yACMIOwIwIGSTNn8gZGHhlV58xEe5E4kCbOVckMRYoCW9pnFR/jdE
Eo2ZBH82MpSJSw+Twi1rE/M6RVE06ex11ut0ZxeWxduOUNp0647NQmQiRrNHwV0zvIVtnHaboR/b
4thOTgASIpmzB1Zq/OJCG8L1Wq8T12SECbjR6YpnwKJg5ZxC7PKbCttk/MUBc/eNNmQgnqIa2sfJ
DE5/7AJc+kdiCm6VocOi/dw3fXWaNQr/7VJHK6a+zNNXwLLzb9Q9TU2ABJXWw1KYIN3lQxfDLjbo
33fAEEPsqBLYASJ7IhxOro6XjDiCICWbz2uq9D/GRRwZsEJMsqNjdn7QRdM95p0LyjENAtN8VEu6
smYKsa6/0teDTnUiWsYtCgm0Y6KMxIkIPbMc5NpJdbF1HnZ3lHoz/6Fwwv9g7I0QqwYRHdMkjgk4
lA362ww7fX8mTxDX3AJrLGWUzgf2EY+F/wZ2PWZDLPFVwaXJBLyNEqHgigtDn5huqPEri1UUyatP
mbx8t+usnfNMFOf9IBusSEwagw+JiEVuiyEgaguGwUoIg3W6AQmgzBWiQLIwAQG4iZZH3p88ONqk
gt1XItp5GzTxZCcQ6Dk8Ol0acYs2CCDCugMDPRZ1NO1iqmgNvcRUDmaH2dxsQ268D3S/PIISEgHq
2GS49V3Yqfei9NPpAOOAnBgU+HC5u8mN9YZwWZikXLjmjjjLG9AKdS69yTI7QJr8ct2xRjB6l9hF
f06WTCdqGARpeyZYuA/iSJh3WLojuZO0Ad9GdyyTFWJijnVIay5CfmKrNintTELE8jC+gLQim4Ke
1MG25gp10YOV+s6lGb7RFsfIHj237R94TfP1ulRT8Kt0Krp2UjqG9a4qF/dnIJhIbdNVRe+DrVq6
crz8JJNykuZb/NPNwoKfdmAPw1G+0xxn5CiUvtOTMOImD3PljvH9UFsuaLAZ3ntu++SBSXVVcOfl
NXPy1tq7VnSEQ8FNmQ56BY12X9mieJw9G2fbvtNk7TmlafMLF0/12NC2EgXpRUl8PzNmxartj/5/
JfSNoxctFXp9GJIHpiCOvEDEnDksRJo/cZm5dsMiW3p7uxZoMPMO2JxACcPj1PfOF3Z+8Seue+I1
cSr3R+KA6n9KON3vdiQ8DRFSyiCeTrYsW6izmfcUkl8JYSgQDlJM+Ho0w2JhSrEdvBEdeuoNrHVT
fyS5tWN6ezcR5ia2vNRQoEa1IufbRDy8yy5bl9BsVQC1Z+dZpzp0DPL8baMKP3hmi16Z/UyU020F
P+l0v66gvlGrOo26p2gg9W8zkWj4ygPTknzI9JIuyk/HD1l1lGJuSawUlu8E1ag38VLs2xhR+g76
AU7xAZfvv0BM8XtFWUs685yr39AlUYuI2S7mXtlO9J8+G799pGsTMjJ0WJzAcB8/ifQA0CTRMj66
Kke1TlYzih3QWp8NWVDJFusF5IiC0z5kUzWNl7CJZ3dXCZ8FSUWO89MSMOw+DeU4j2c7FPELSAPm
BgFTi4Qf3ZA4XPCZk7cETmdDQAVdfpukZCjiCM3jU9yHEVIegevyTFQ4YmQgZIKoPyIkP3x6COc3
GuMULpfV+n4ObZY9+1OEppq53RdCHwQ/YYitcs/kKWfJntVBO3yGXZqsZ7o1M8EX7RLQ6nG6uifN
J838mzRA90ZNCusXkjiWx8VEtCk5hrMzHresOSgSM7sHVl3xFRJvyEMnMe2AXOjgTq/k1tTXBjSb
d0z1//nscxyDJ+2A4Y9kZO2TNQ30sQjAevxCpS8e7UxRuPOIxDBboSF3UX0twDa2CEBywkpmq6Ja
bxTEgeqIT3DCCBk6nuDyCryaHAJ/fZ6EHzH9rezw3MBvY2I8hni4PkKXXICfBkSFvCZwZoGJJVFm
PPUU5wGa6h1/W7s4XNeVx+iCmafPMpQL0cJAimuij1c4AzzYxcRs30Nc8wpSwXYHO9v4mcIy6Pbj
OrdXNdTutAu9AO96t1KQfNEW5dmRrcHEKLwSwyXxoebtKDb8ZF+PcnhvF0N7oHLXQh1aivDURcyc
90IL+ReTsOFwNFwfG9W24rOcRHwFPVl+xR0hFxsiWgx5eVr2P5126aj7jrgFonBRzGxCFmR0ON4Y
PiHmTEnLi7oh3o96aDtMj1119hHZmNPSdXNwZDxDchAlJIvbuUJpfSSxofteyfB0vlx3IWvdgYpX
08+k04n00vkpweSLwMLpq+7HcZDpbhOwB9SwskNKSAifw+gj143/C5btWp1HAgXuBwAr80aky/gf
VItS7tbAxy67ShzdJ3IorNwzPeuay2TXm3UBABOyVVLgEtZ7GNnRuoXDn8jLwt+56rF6x85Yr9jr
iH/OpxavBC7VOj/nrec8427XmNJiJBd35DOk7pX6PEUKvYjehseOEK3sTEhvvWtMilxjC/kobU5J
ApDkav0FDA08AoRsAQPtLR1Nk1/Z3C7PacFDesLOuXA3y5zETx1yhSLpg6NzoLJHHrdGtg9fscUR
29lkJvf32I+wESBUtRY0RkASE2Q1OpdiYH4OEd03ebGPxlqSngGnaJlvLQT+EjAlev1KJmPDs+PW
Q/Gnqiosik6jBeEr4PjR8m2oH1cqe/4cnL0DG9ZKe7sSQ4e/JyaK/D3ZBTS0De3cCggCeyDJUfyP
dxirkOwDiBj3VPvJP4OMdER+3LMI6gLahU1I288cR9fZZ+a3jDQfJWuY9JW8OHyWQBoTjJu8JAhh
rks9KP8fVchaHiYuqH8dWTjfaiRE+5zEPTQry4JmRdgg2JrwBLbJBXuFvpBKkKUX1Q/e65jIhteS
bYV3qPFT2QvZEfN/pDK7f1qmQPXthanjPeYbyRJ0jNW60y6EbrSEzvAArs0672LCCpUuBVMG5o2V
T6OcFUi2mI5V5q0BMOPepxmz7L+qIi7guCBJ5DMFYxV88QBivtgOkJ7SU86XL35rObreeSlQ8zHf
UrNTn6LIdyvMqyL4jya6R8A/8xVd0lmSJLtzvGBEHxkwhfvrhCUFeMy7R1hCOmj3DAELQ7GDlDc9
eQsP5SXF7YqlQyAe5UQS0OjT0A1URJIrcuutTBnlmp2YocWCToFzwibOd0KuMeNzCblp7sh7BZgZ
3mhC0bPPEuDre7AbUr54Xs/eGbvLVBzciZ/4AXU04iw7hPosHUf65zUKa2ZygcSqNUHq8ullnLA/
ZH1UP/CcpiScTUzpgR5XAGiisZH7AjpWwEfKMnm+uDkiPGbEYRy9N3gcAMXVOvJZEHfmyy2U+OnR
ziRvA+5EwPgsCC+JHQxpu7KMXjjnHRLOFsuoFTZBezepgCDOfm3Q6kOwSU4DSypy7b3RvxqwwfOR
EpNmWzlxzHQRX0uzC+M5CA9IDKL60y9ZfZxzS0n+luQgTDZmzHJ5T9QEImi40rJAXVA2Mn9lJBvS
vFcMCuRx7KF4M9ptbmCKJITPCjo9YnezWzOHnnUT9aSaviKwCpqHFU5VcWCSlv5uOyCleBaRox2a
kYzMbeNZFlK0SOT4zZGav5x1mr/yyErnpEIVBffM1PDyIaWsdhpIyd/WqAA5oyx9eK6D5zmbBm+3
RVsoGTStaBWqzTK5eOZLY2a7bwi+Sci1ClR7Gh1yLPehjsl0dYGwOOdOTtpcuJm86RT7dF8vOGmm
m7ewodUdM5jsRcKyfrPiNCCULHCJ24ndNPxF8cCJMrRUYkexMLDYpAgakNbWxBkdmyQgZh6DJ6hT
MYb2Ce11XL9HjO1uEcJGXPkFFp+TEbnIrkoTCJu+D6M3qdVSfycY1RcIA6qYnBc5tMhcCgNkBZcv
eo0PgL0SlCDOHRT3FnmA3GtTDsU1JdMZEa4T5NV1UTZov1dJbt8PP5ROf1Qo+sj7aQd2pyfc6Fly
6PzBfxhj+hcs33nmbKcKqMWF+2aFPkkJyN/pydZ5KWFVMZ5ZVb+Or7Zzuwr1t4E4cDHwyeTBhIzA
LmwmzPKTi2r6upFMQc3YdWLumKbuDkxDHjCy8ZosP+OijhwIwCpCBTpmk3t1tCvj7Uz6oLqT9USy
YsIIjgFyEWStJfyMsxOMBeS5fOtVOn64bV1QLZVFA1nSAPTaIOyNrqVIMzLEIdogeyc9nJ4YMRSA
11v30k1rVB7nuCmDPek3vDxyAPICOZEH4ZU5cwxbaEk428GXOHY7Z2jW0LomAbdYN2bpHywsU/Ks
NDfvXTWvks9H8meTx1KaZXgjC0+XzxJ9zk2dY7yUqoGcHNzLLDPPLdwrUHyQ+fDWl0shIVphSj5E
cyJoFyDXK2R9RZoeO5kD6994M58TFooCiuq6a2ZfCwLCo6D9pNGdn13ptx4g2gIfAgMyeXFZJDk0
8U6AMD6qxCvp2ytZXbYG3LHHutjEO8GxiqOmUN3RyL6P3oOkoKtkGbkesGHjcuhh/ozIvtnUsH2y
bPGLSETvHK+owXEOS94nHRniECFt/RqmSPzNwcmhK+KohEOaMC5CZuG6nzmDVyIpUQwSTe6q8Ndc
VKRWU4qQDE+XSdBkqgjigW3CdfmECogkL99r/cd+kSGJatDGqRe7IeIc2/QpBB9s5xreg6iSwt0v
yJpuoScydI8rgNY3Fs3sUVo01dVRMtJABpb9PxIZaB+uEKOFewlmkZTQ5yUhArqhkmFBOJJQOuo5
+IUKBVoJGzM8hkvMXB7Sah/W16TR4cFnSEGsS1/LeUfpKDhZyaJDWS7LmaWbMQi9OH8UXHbcEQyf
uZ7TLVSN7F8xuj2Bi90EWjpZ/b+mIIUvq9PiNz0QWAs0iH+hx5Lt4OERP/sNo7INAeSl85tzGCl/
OvAQ7ikSif6sHS9CUlZDH7zrugAeXeCbvj0VM6pYRHCAyh9y2u1fDbOqchfpqHxzVfA4mzmpH3U5
i7soMtW8XXTokxGzRGAck8Vx/VMv5wDUB+tAZuJgHwqOCLSar/TpozywW11JM1gNZU5dLyWVaDNQ
X0H5W22L/bKhf4RShAAQgn1bPUdKTMW9EWv1x1u7wNs3DdYGw2/m0PZs6d/X39WChvDYrL6at6hT
id7ODD3hxWP0N2zbyCvVxqlkh+ShbdxPPVX2s/f6qD80sfWSvS49x792WZJ+8UxM/RGOaZh9TjVA
7m3kDAzIo2iR981CT7GL0fsREz2rjJinPhULN2wq3pLYEk6nknGdPnRvQXDaJHTvOhJOmh2gEpJB
GXz5867zgvyjXVycV34FJgOrEfvFZDcn6O227jwMzT3eko6Ktm1R7Sze4l7dJSSsWuE8BY4RZ8ZF
7VY21H5vLs4/92XCglVcCUhT7S/G5iNcaJ1jlVp4Eue0fqHzzb7A7zFcw4rFTMtEaRZsw8x18CJm
DWrfZjcQM4DIrpNw5LY675zxbm0jo7YLfU/xOoW95hCbozDZJUjMMBJOjPnAmuFJmZEZ6z6tAw51
4+KNGxzDz3jTmGBKYcAKCooHfPKG7Nh2A+5XVTcqgZkOm0mxxuizktlZqfDv9MoynGwLaRD6Wif2
kIdjw6OpqAff69xjTqCJXe9xHecsZHsHu71+EqrovQOdl+o+ltZdSe7yfTUmh6pIB3zkMsejPEg8
zi+NCgwfLGQ5oBOIjA1uS5bZyXLRKzLGw0xcTnPfx62Ud2Uxcj5evSzoSFZBqR1P4Ow45wK4Byo0
R9byxvxmDzWHXykb0vJD5w1aZiJQYCVsvYFQ212p1dreuQzrUZM1THDBhMXpCC6qj3DHT4zQ66PX
8sdf8xq/E4g1VhUIdZUJnUtpmFMfV7fJi6e+Rqu5oeHv+Y8aa3Mgdhl5AWjeJ303enM9f5dZJwhg
c5aAmAa3breJCoYrWTTB+urCmfMvaqqBQzneMkVnQyM8bwpKUOJDyaNgxtDKhXI36MEwHS3rgz/0
PxZvQBV5iMwoIlFScUm3UIAysEF0UtBDL5qVqtmmxhcr/TFI7Z0H4RMSgnRtuxs7NMS7RDimfnFL
Mv/0ppeE597rhYsLudcIsOme9YM0L6Xwh/aeQmoZPkJL98tss8qyXejMuAZ9hLiwS2Q3/hlDf80f
cM2Lu9Yz+g2Zt9uc/F5AB5OYQVwGBh1xNotPJVi3gllQ57Uum6CiH+/K2cBBrm06ozXppxsRrAMU
9d2WqGOxAVXx74r3y+4Bi8qaSBZKzs2YAxJDiuomEND5YoLo6PcJqu4CFK88Lck6sG4jMbPeotgi
DBVUM26khDKQANkIaB+rdmvV/dwJ2vS2ByZN1O6MdrAidCU5V2Ng4i+Pse1nh/IXzQsinPu8Lov1
wZkmt/kFYkQXTy2GS0g7YGJW5OC6TqJXQ5/W72At2J9ucCjZu5DK5IQePv1CG6zO0MpQ3aOLc3np
aafupqZHxTjeCjViHZk4vbFw6KMrQF18BS7iS29r+9mbTwZdgdj3jTfKp5yHF0NYDeHjwTFkOuxm
rr3fsUZOfxQyNDkOSIaLG+3Fstx5raqTC0806RQQ/m75DFZ9sxmp9S6U9AKQRIblMvN9u1sbMli+
69EVoNqAPTtetVLZak6hWb3m7xrGi3Phb4ia18Lr5yeSX2f3zhFu+EllGDQ16c1zCW4TOgPakq0q
h9j7nJtgXqoj30WVsYjGPhgyWSTi9JfKfZMeaj8qPwpWqcSsVbx82PZuAPVXFpZJzvo7acf3tMwy
jcVeaEyUoPBq7xBSodX3rJ/T9Bcv7+oDw2Whj3ahzzN3R4d58+2PjSUuGX+TjhowAKIsf8YKYOft
rKQDKkMhbqyTKozETsQ1gz1TpwMaSlMUQf9q+cf6XIWcwpyhTJ6Dt24d50uelCAYeu4W0m3KDouy
kjDjgQSHt0etKuUPbVgwfDYYSy88YRYV/RTjzBJK0giSqB5A+c2AEP/GhxUGpyguyajPIdurz5rN
iSJxim8dM//iITTrQQweBCrxz5C4+AekDEQFwroa7IGkMTEiskjVzCgkakZGVHHwASJSEtlWT47/
jkY/6I4W4ZF3rm4EIMopMoxeZIifx9hxqk818PN8X4aewveJOO5qc5UlRCnhstj7Hs4/ShcnPbtq
xmM0rGX1m5dc/7LY3KHJStf/Yn9ELt0CFTE55lIQ2swWTX21UeoRYTsN2cfaN+YJzBST6w63A/I2
gqVxeHTB1P6mKkvsv8rxuV9USCzmLjO6mC+YS5qXNjHxfzn4EUsmu7AxYtgYMlaZj221RRo+rx/R
HIjzsOCV3Do+W8vtyERWscLhKjqyUE2RArcGSkrRhsFrF+ulwm0FkUp79a1iUl7js7i4RaqjOS9n
xoXEjJ7jcUJW0/yPo/NYkhSHougXESFAgNimz/Le9Iaoqq7GGwkj4Ovn5Gynoyc6M0F65t5zu6mu
D/kwh2ZnqcyIgoTITqIwQmPyfueOtXEWpy0SGZMzuwRPiZiR2sw1JJSM3mEkptzZl0EQ3HqlM6L5
WP3inuuFTfwUex4seRMFLO7bOdTRNnc4nQ6kqMzqmMzRhQ0OXLsY3pPyQhuqjEoNuh2BEbNPbf9V
ujnYNQVACMMvaQgT/oOeuann1y8Nwhzecwo5ubEYVaDGYo/2+ic7xsgBNmjtV+92wkr8b81BhW+N
lU65rRdmORARyMKpobqlz67n46zimV/e2OxRQcMApBtnDtHDJ83dFglvZJ3fvtD5tazbuLxq17TL
Tk6YNrdNSXA2pj89Td5mzlef7G7JVGc3YSj7nHHIpVd5CJHvjcqhuB6FaYqLhTZuby3JEeJnCTyS
p/DpJiB3HM988NjA5U4xKegt8+MAvFFYpG++i7nmqGsPpeUZsHc9f054A5CvzkFcHUcmZ08QAtXf
CRkfOvypduWnTYZxviXmhyhP9LEAm2Hxt4SADZjwNyrzOjaNbvODy0LdEpWLgMHH5fEcWY/8YTQT
Utwrh6GXPrurWNlvAmAZ7xo3GMiNEaZ2H4J1zv1jwG0UIwV3ZGm6wziVldWI0ElNGIGHISCkgm8C
JZbrmMovAknmRnLaQIQuHZoVVvisC7VQf3FFKck/gvznE3qcKSLuGGnups57xg/4GS04HNEv2KVz
twdk3ywhFClJt4TjrsbtQuU538QdydwHaYW6giyRfE8RSM3dWLl+90EdORVk2nNWfHlAMt7AmIzE
gqTNb2Qme2zk7L9hyYh+M25koi5cOgI84iRzEXR+F6MtsDtPw8LDmDK3/+ivp+U0iwJcX0cAyBua
bA59DHXcxjoRbEIi7TGlyWwYJNdggtc/qFLWL2yZ/h+wxnwYT7HWYYKHpe4QISG6ROlgussJc1lP
60jJsMVPgnUpphT8ICLaXfnm43g+kcQxXpyCNOf3zI2L8AH1VCOQuVBx6dsg98L1Blqhs+xwC0b4
yYlQgf3nXrhbpqFL4t2OAAMadFX1t+5C2587AE2wDSK/qK4TeFYOQGZiUZ4Cwd8qNgmqTIbBaO05
PkFGuLcAXEtshZOJntZuIGUDmX5OgvWIr423gUTknCv01e+E8xcjvOufIvhk4nHOhoTbGzUBoSn4
0tqd8eu6uLuo2195S8iT6Ytq2YLBKTxWsUt58lxdgqwuE+K5fvCyIP4cEk+eRmJRWJAWcr4J46KX
54JQTphs1PzQ7LEcka6Sx6zt2zenKmoasZyumSxbDPF7f6oJ25Hj5A1w1zLb/ZmNZ6Kdr91hPbK4
LZcrxVyL3TvE5eYvOuKYL6Lg/W4/6xCQ4BFfgW8Pl3Cg5S0onWnYFuWF/QncgjQR1lo6iZ/8gvec
ylWGeMaw9wNZUmAMTNmRVrsp0KpsROuQnZumlFNXYVz3GhAvmvPkcLnOgcFUJGl5crioW33Xe2lY
l2VsQZe+2foErXvblYDO6bmiks8OcLTEU5uC3tyIy6/MYLMe8iP2njJmxNFyolbpYFES2VrcCKHq
E7GTZFXQIq36BLgHoUBBaf9ZLBFmhpiT9jShcuXzIj97AEgTJt+wx3K8M2moKXkSQx4g66Xllv0F
yRVJFjiwL6cAUpfiyH213oLobpQu+9I59A2kxsFZ9sLztf+QLdPKbYOTHzEQ+umXIfMWnIhrrm8n
wfUce52ND5l0mUyxkG1WlL6VJO8WzYd5op8wmHjxEf2qWvv6mowBS1bBnI83vPd1hC5XdC8IMwj+
Rs9B/2Kc0iYACZcx249tENwX7AlX+JkYRnOj1++W9z2luxrhGjOWD1xcmyz6AKHAtE2gJuB8Jaog
OuG5YQcOSAbmnqb9Q3Llx15x9Dl1mnNPFzbtDaTlZjywPMm9Pb+ri9k9s4rdUjX6614z34n7nWnZ
tIRHVB0D56PIQVK6T15Z0OVpEzjOcWj9xRwDr+db8HJ2CTyKKfqQwlnE6ygDW9FsOSgROsHMaSfy
PIl+Z/guCSlQpHYgNNOA8xo42Gis7NzzijFZrZ4QLi7LXdFhr+JZBmPbjlPHZUpSwi3L0JGB6Mjp
dgSQEHyx5PAQwtJXD0fdgJw/I5lEYZWXEBW2AU6Nl4sRLON+djQ2iWbqbwuHApdsx4XdjjN7A7Ph
dKBqHCoPsR8hBylOIfQMw5V1uDB2mGA4Oslba9KrkPxbYPW9Su+ZqsMAsvh07D5Scp1fp2IgM4Wy
IQNPl5JK+aFKUd3GKRwDEplxzmDYRgo++HLLsJTjPHG0+pYISiDiaTS8u555OSOGJhsf17Qn4YTJ
g7oieYP0xa5M0mu3dFT8psU4nioyQMpNqCakESSBLajJGMtftAHWrFI0R5idnr1h+5pFT8CPIPgy
pVd3tSsIqmrxpv2upFwOOwSUVm7FxaZwCutshmkUxHThDtJVi67Kl6cuW6C4jgFpAxRAjVIH6pfR
3nekIu0rGvRonwLi8G96FRu9NwSZyM00giM4lIVHxTWRp1acZ7BovzqdUdhhRwS0SS7gP7OSH3fK
wgisN8QWElVOLJ/y9awnC5AwLyjYeZMlwepgskx6HNjcsNKNNFf0XYeeJPL5NfpuOpVl3//pi3kI
UDSR93xJ+QbnwL1txj7vbvDOajWdQtL4+qtSeJWLjofr9MPVHe6D2sIcQpKla34a681sNjWexS1C
dwCOhjbmS0ddOaE4WPQyIcwE7/KZiKo9ghOrxZtEDF4+we9IzN0MCGvl3Ke2sDPMxfASlJon2Ow8
Vs/MFldIC+jV8AxvNIO24jmsI9QHEbnaisV9RkVcULvjUyrTPrzDM0EOEBuAC6NlJVxo2bZez5ah
LKf+4lupSzLt8pKBohsH4eOSkztwijLFmbUJK2bnJNkNRN2g0uX4ZzNeLaxmk72sVEMbxVMpk+Lg
ZYRcwmcZwQ0/lbVw4wuAxennpxiJPjILHXT1sCmJsFzSAw1GJfVuXdr4T+BUZbbTrrP2rx3JbeWu
QpF8h+Vsfs6dpLAb/K4Mema6eLXtIRffNgwkn2pDocxusrdXvvJRaQYY959SJ83pZiwh7QdCM4tz
hGh6OXaQauWnQ7dekNGC+qfYTk6Rgvdb8wouZT/16+cqLULcLS93BUhXeLZDPQuH7HvIx/qSfxXb
UN/5jLe4DxmAomFXQVklrEuRlC7Dpk469CwiyuGxyYwR8d0YIS+5VlDk2AjWCfrIHXddIA9kdDuK
NAviyds7DsBEIupMA/aPGOkBa20Nx5IkXzxKIcsApoIGuqN/a0dv47FwhNyOji2vfpSPCo3TknMZ
HT5ZWwDUSqIbkSRSB2TOjaNnb7kdmzTo/jIMnJneJK4IMa+3Xu4eG/BHqPQqDO0Y5CE/r2rYI78v
06/WVbG3l3M2p9ceqJWRZEt3zpL1Y+a6+puhhpspo3pRPRLugh9h16EQmSl2+8q9K/L44p2i+X0z
NT69J/aOvvzo/MEB4uHJyc1vWrGaYD/P4Fz2yIXL8VfSQ8iEpWoGG8NMXL7BHXvboEbL2CZwbKl0
/OxeEY/uomjKC4PZrlomc4ebcyr3nINVcw8gSqIlBHGX3uQB0o0H49JgfydzD/dp7/ZyTlgeI+vM
8MqzpAl/AsoJ7yL9TaoPn5sNj8fIFOsqFjCXPxaseUjg674TOXu3ll2Rtaz2up2HaTveU+TDvuH/
CG74K57HNUxfJPYGloqsWPLo2LJanr57qVyDMzfrnINtTegelR6omVewgBkkooiMjV2PIiwm/Eol
VmCarimxtp5Dhgp77ixqb1CBxynhavkqWbigapnSc++aQMDt0qFdvltig6PjJENWpBB5cSZ/lgV1
M8JLL0t3k2y7BXGljeubudReS256Rgc9JTBAvl0bwLGxjKIGhA9cAsk9zA9uBzx7LqusOBNQd5tu
wn7a56Aso6kD6gKYWXXecS1WM9/BoI0kEzcIOQh+xBy/zow8qn1fx0t0HPHY9IcObXYxb+tgqEm8
h3QjnskOIlmT4ZRnzsLvenKFc1lWnHlYenwAJm0yMXgGNelEJIfP9GaYKVYvBySIGAhNfkx9Aw0X
HsMBqqBuylMN5EG2GDA4DElPmyKXt5booEJsFnbj3Wc5DEP4EmqEsuQtmZBYIhuRerltC5v5PVZy
Olr2x0zC4m4XFVhL+I9sK76bcSmbLW673m7mNBHys1SZKbJr3pvIxxZdostv8RKAzN8QF8IpzUhY
kOGXCpNALQtBxG1UoUMomEaS18A6bAbwBK8IbwEdc8eHMVzcHzOzD/+GfUUpfsMGZT1S3NkBX4xY
WirCJEqmoVCLSTMPBbJ5sI2RPPldOvpIDBdWCld1yKT1ZKXKL25H4XOqExVC5hXmGTR4AzP/bYCU
409FHTf9Rd/A2I8II0+NpKFoKCkSQkvPlWet8zQQgkFXJS0PvXR1GIb4v9mr30agx+WD8iHojDB1
ATrhBG2z8Wmk/NLxFdPsHlDcFtdnDn6nwe5b5XcRxCBb3AEnbK06tEDWtN7j+/VqEIuNiITags3H
J72QfWBRr6tinQ5lU0TVZ0IdMF0rnrzhaBtDNkWdxrlljd708Wma3cEeO+GSwOf0ElwRYwuMrtZd
FtKVLpTRM+P+YUIGnKHjNH3tgQezSpGonkL72tdjOJ8reivUoHxJ9a5Gr8YiGbUCA7Oiyp9Qymrm
/MFUkmykaRu2Cz6Ibtc01Pw7x8YDpRHzC7q1rCGdDuW0t+n9ZchODGyC5RSx+RM7VlrixeMBik+C
UOVvTnmGjHURypvWHwix9cz6rivhjXtRl43FFt7j3pKYRZgpBQkqAtwGzEW7OZvOREQlv33rE6fc
BYnqf5GHBMEXrY3b8ZOggNuGyFiCE+HK2j6iniP2Zpx96Apt0dfRgbkeDORS9862JVqNdZ8/ORPL
PE6kftfh6bMYTVYlv0tl22u0IQVAvXKli3Kp2imIqmDG5JF6mNkUSFIM47rMr/vetPE10IWpxc1c
oWNLCbH39qymKNWiNCWyJCpyHqzIaQvUm+0crByKkBuR8qrswxnafD3VIBt7nm23Sa45BZBJDZMa
fjK2ji+iEjMrXxxnKOXdlnq4kcg/mE1RJzAUp2HbqFK1wWbGLgdUYgl5BxyQp8QrxWH8xwUSEDws
PoXInuomRIBCg5JdkS4TTfdIxYv83MfBIK6juVqCPckQ2Ws/SaVQ/9ID3sIv12+FQlz5FTYpU7km
AKe1SwL2AoeudJ0/qQqq3wFHecOv4favo7MuWKrI/Ku3FqXXN7AYLP7k8LJC6JJL/uYUCv2EJbn2
zivJbT9VGnYtKCcI4+j5ujUnMTC1Hmu+wl730Dd/hwkNGDTSOF4fyc3K7luIT8sxqetAb9nwXsJr
WhG1+4g0Z0JmTNScUBlncud2bayZgSJyfBw8dk2HwRBLdb8OTPaf2VaRwsH3k7Uct8QjbVgYBEda
JGh5WV++gVDw/wVtXpyQVIO5x7iVv0g9pvqqCH3QF+TswEUPlSPulnTC+Uu0aP00CTm1hzpcXEXC
UiyJ0gN1qzcyzPtn3cwlw2kOo0OBuLk5qrxN75VktX2afKZdxO5UMbbUiajIvdPrEHiUzBKx8SMG
0PdZU9sQ1PgoMTf0g2IgkxbONnRzLAhkAMjozIxlPkeOi9N7tJGkTWhSzD1kQOs7uLzE7ThhhOPU
RTxESC3WGGIo4tA5NiYhFaNEKVAyfZaGqB6Ts4cmWNR5aNUMlBCuTeFvEKWlqDJxOl1Oa0xtBx3y
Gn8lKUa2XZQ4wRO6I6D1Y2PTR12L4q90CnHTMCZnEPc/pMuJA2T75bpeDkS894gS62WAwT4UjNLA
8TY3AZgK9GFDLy466TmJyUACZ1ZeoIXDNayBCLlZv3LbhGVtf1yXGjgiyQDKRtTm54kogsucCfcf
UsBJks3lrPWwE2Gnl2u07Wl3gzgNS8RcZJ9UfUtIiFeXvox4PYIrG2QkXuFsKN8bZ+i+C8Lj/xZQ
Nt2rS5Lzi2OQXG7ZMjZXmo+U7zKs5IxrXPI2Xlq3j99SztGnYC67Cv0Xh69Ag2/ESw1StzuTxjMd
2PvxLaskIojQ7wK7jRCf9xQ3gGNn4M/JN2MrHzkHlLLqKILC905Cq/xnFWL9q1gukbg4rsUxhmCL
K8+phDpR6i2sKWM+PQnVIsWqyqsT0+QKG+1qxB9Ee6VBfzMAEpRsx3lSmJu0AeROWTIzI4FpvbLj
FMHfQmh/i9RqSM/8gj7QZhft864RQcmio4vp6GanTIB0D1XvXg94GPPN6M/4qrh5m7vF5HbCnmBd
qESe2+z8FbrOzboa/TaqcvzA5whOJ3ZUWe6jlDpyOw7upUPM0+6PZhgE8yRnyPbZOFP/16wC4308
WMKQEIsUobquvCacvnHeMZ4FPhx+p3bhpRw9qecNyz3xS+zp8sumtRlv9Jogx9yETZL+uEh4Sjh1
a++fVE7S96YFuMNpihreOyAjV83tqFXQHHraOn/rRzowz7JOWIQTaxcfkAeOZHwQ5Xp5ac3wYlMo
LHvWqBeUICIKApKo20lQg/9Ct1s0mY/jCKHb1g4Sw0SaZd5nyDo4uOlJA5tfGtzTQG38rCa2F9ES
ZmdnAuvjJ457VmNcEedSGsricEiC5hpZGRmhACfan8JZmUbnFPbPqpXlB06y9DuBg2f3zcLdjZoj
pjMdpghney7NfdJRJW7TbIKa3g4m/QStjf0IbFPIaq5NNMOglCUeoscAsA+6xnEXRD5ZWARVVfW2
lLj8CbiPLqGE0pFPiH9YOIY5Qcwz8dzqoXZD/y/AgAnQuTT+V5WhJzlht6Aj9lvEPoR9LdE+JM6o
ufexjZTc37ko71yBUe/O5ia4UFDhH2CiUrjLd1Wg1jPU9RlEYT2DTBR13Pm7fHbxu3S27CXVvB5B
Y6IvHE56amfAZtA03KMboxDkX1UTXjSAItll2IrFBneHGh+toeXZKINV9artg+LUjHQJ14vONIBw
wwRgs9IABfvMGYvowNm9nGkpJGJgolxD585KbBjRSSQ0PXsMpv70zlg0E/d1xx7hH7YafNr7MeqA
jR4mxNR5esvyjxDpI4sGvx/2RYSnlP7Dm4KC77lMn51ZBDkwpjgZzU0zBv4rh3gU7YMsK/rtElXp
Z49jov+7Lvir5Z5Z7uBuQ4t3m8Bu6ddfOqvC63HAPoC9BClBTQgUGuNduchR3yLEW/rDaJcWQSGS
GGfeBVRiCU+75+CC1Amjuyd2vDgiAli5elMulRfDaIg88x7CeW2PuHC79m7BGepgm0zgPW9BcDXZ
A8lfucfke2Vog+pmQTzM4hSqA/5yEnGgjoXVtnTkaq8tB2N+Wjmg0XkRG5jiQUZkdEY/MtBMymi6
BA2EMYcGlrdquwZifs3W2Ejcvn1tDsiK3Hrvokh8ClJMZruoJj+IcYpTvRYkBHi3SRdSvDKQQG7K
ZN/IV6Zy42/MC0ytrIKJSMA55FrG+xMKtoEE1255ai7Hf9Tq+hh2wRSdOpfRMlstEDYnljte+pd4
L8SQ4ApleGi7DKF3hME3O5Ggs/gszqURzXWQjcP4lwvey2+BQvB9FRj2LhCdVj57l3r9CSVEmjxD
mbpsFJdVAieoFh7rw8Uxnh3sCuqLOy5V3kkGKaJLqtjxPVqyJT+mKab/je5nTGV05EjW6eUFg5XM
pXkJKRkh04SVqreFoubdNiiU3KeApp7dQk2UenGfKQyq3AAgpMoVsjNFEdRH4A1KBQowUbc8UPV4
5AIoqFC3wB2D3x5Ax3LDGEP1L5MrCH1jJq4REEVOdK5LIEmPNqf0/ehwTIQnP2U4hISqsVjPs3Xa
LGngjO9ZFqj2qrUIardMVjtBvJU28b3fzr3YM6gU3A3EU7b/PJeV4AH5WgDjNGsyRqA+HM9n9O1T
dZ4yy8iMeUyM9ClF2ikffQSonyN+MP/WkFo8HNyEAgOGgofdZyn5uQ4Tye0XWoSZrd5i7stI0DYG
0ckPExJ836QEyBvEgLMLLJ4oA2SpTtJlL12tli/qimV61DEBzkQUWTc4ooDzsAw5nVT1Bq15092m
adMX16Q1RMVd17L82cUADFlZ4/VoGO4A7fYxbGIDBMDv+dBVGYArOEzosTodExWAW62/aVG+DOZx
roOkeBnLKUffz8/CobUULOO5ZuLEechDNzLmhU7DEj2aumnNBspZB4IotEyG8L3DoDIDsRjxrPMn
yo/fBxUv/d8ipo0+YYQag9OkAjd/58pznQcm5jZ5kmmh+xNlDMmCdo58POO+y5VSB71sHma02dn+
svNxTyLA87YPc5Rb9NSss9k1CTJIEondPKkDilPKnJ6YWUgXjkF0JA/Mpi0VtkeYkbrqUgw3+zDI
+/oHIAFcizmL8g8tbXqeJTYWBkoeuViIRqZXL2TSgWhO2/nsTgWeMJna8Cchb73fGgbTpA+VDpdo
FE/eHaNwokjKgmd1d7nBwsvUNXyPPdBCDLzhRLEAbMHSIBMCvtn0rjmtkxgvtCqNoUrEyD1Z2Sxl
B1RAgSI1jVqvkggrEzOvGWaknpTQAAIteTw9c6F0Ww4IVEyl5j9Ok1ePSxZnGcapLECxiRQbcjNM
vPe5437EEmnSV5HBfGE6b51bB5MDTqWeF2qLII9qHtGanC4RvPkbeuvhX2471EgOEnw2yl0e8Fcg
ZDBQd3KQ5RSAfzFeY0EOUBMn7JDx+u2CZMQKifwbaXJjV/VehmXR7jRy+w90/Sz38nC25MziM/xE
U+MRGESWyjkMiK/bTwzG34b1suPpvXq5MzyktzANGWxWZavGd7Ci1de6ev0FqWYTZ5tFo/8IKsg+
WS8ZPsmsbP55vSy/E/JmrzzPjkAcO4T5m5nLHJsb0qIvhqMor8yiTbc3cBicfVxXxUc8NiDwXPTP
nzk+tWcHbXyGvBn5yc5iWbyrMwKzNrFp0V8BcTM/fUm1wp7dKx+x0vpvsfC9f2We/5/WNI7RdlW1
QZ09hlpAvnRLogFRH7O9Sxt3F7oe5+KM9LTcsUWurxXKTMhHxBzrDQpGmMoWXGnDoafxLy5Sk16E
PZJFRpFwrpGKwuKoViEmIU8WnLdrsWCj0BnitY3qBR0B3Z5T4eiT7T8juz7ckqZpfqmz2nzv2SbK
KWAaqJ1F40XXA6JDgZNKsglXbcdn1YTb5LQVUVxdhX41YCzivBoJi0K4qgQaFfSKRTIdOQzqXztp
+e1YztsLELx2rsYu1D8RK74YDV/dkPwaM5Dfpw7kq/24Sn03+K565s5JwxNJfMQ3LOhmgWE0fE+b
kXOV7s3JI3M2jEDB+01p9Wx0Tyilx31Nom/L0nbvsnL5J/vRebEogk+r7rx7mMoXug5Ypp6dWZkh
OOFq39q48OpjnqSY0JasUtemWuPXBgrGuB3hOKBubFtsI7lHkYIKBHtvzEbwwUE0o8+2Vt7TNA3Z
o05c7sJUEqAFdCCd79x+agBzICX3NxlwsmtMfeu3mKjOt5lP1vUmnOnC2bC6OGrlNM9vVixwMmlG
2Xuyszaos/2GmXAW1+cAsdO0HU0wPLJW0y9FurS3RUM81gbNDIOzoI/6xwrqI2OaNJr/uWWBdoRN
WHj0y6FqD4Mgn/zgOCTQb9GdE2Cp9Lz+wT6ln5WZUkQk4uINHia3qQ/UTSSa896301Y4lFP7JshX
u7W5Am+FmE5smPGVD0Upsm9sTxEzItsG+Q4PY/EU09hGVI1J/TX6TvQTF8NU7HgSyMjqaMmeYmg/
/DNcfDx7lgj6Or7YFLZrWjtM2taufDXxgk6ldmxwk3Zu4x1iKie9ifqCAzQ1DJKIDeJc3cTAyT7M
PEeYj0N+f6qGhEeDCw2BEGcDbPaxy90HshA5pwByuV8peyIeqnaUx34Zqo9g9KoPwC3N5zD4CCtd
scgbFg7FS9KEsKCHhnH9eaqL+ljN0P52M3vtT2Q4dEhJpJHy2xURFLVDQdkbeS3kTQ+1eXaC8sBy
vMfeOp1lQ/usEgTf4J0W9lyGlxE8U9dRDhBsg8jKjQQ0Y3pH8iTLNfohy91YMGaB+ajpNp/90CF0
GQOIwg6k/ccFt9C8d3Bi/amybLq3CpMe5bUXULRNtVwvQiymYCDlqldHoPTaYB0VaCLTNLY7pj19
sReIgBBy9syBN/0YX/DrbFuY5rSR+6Z4f1moh00JetzS7G5Sk47DluHQ1LEXRwmwRzgB75lc4/I9
IPhLbNbSEmteml6BlZsykiF0n9CCpWDD5KHmqLxT0ZpeI4zp5h38+yL9LPrM/5cjdQo3aLh6xuvV
gAmjztqvHFTDtcjtBf5vXejEdB2pIlhlad7h/rrLPcNaA/0DxdZtNs9efXaLGZIJ0I4aVJGnIXsW
NC7tqTHFRXgJgwLukzYi3Tugl6drUJUsE6VB4cmwwg3uJl07vyNi7GNw+afDa00t1jkSTX/CpXZR
v48XAbs/BRfJa2lgEsZFp5/LuY6+Y9NbblHOQHyqsED2i/AkVCVGoTdylGA2adBA9SigadWR1EO4
cdyT2m6M59Uz0QcA5JCHYiOEo6OrI4nFLQ4hnSbZKehaSCPKUr3vM/hjAYd6YP/5JBile5dWaGCL
3TsXU0LXn7Fyuh8A1tnhziE30TZnXs0+1wGDDox0ihoGHiJINtxorEaAfbF9GHMVPyFV4+rGtpbe
shNmjSXERG8nXNu8V4TjFtD12+QNoT62ziS1/rEbWFzy4+And8klvGRmzurir27o3byu/jRV3WTX
FBDynt9fowrviuwbC3L7Wqua8XOXyLS+SiFsMJh3BBOCnFVSfzCTap8TEnIon8s0uJW4nMDvzKH9
TNOBW5odhzS7zPXSaD+F5NhvhFd36HqYWO8smy61mQockgj1e3Pv0/jizQ8c/c2bTh5GGCbtvxnX
D3mySCwQqsqx+FIxDmp/pJM8NCKDA4Uzb3iMiRti1Fi0zRkBezcxf4qIHbsUnQw7otl7r4DMsw9h
V3zxMhNDA65SNecqzS7j/75ELzhiEiavgP0rt5HOUNv6/sxTSsBMczcD3P5J4RQRdrPqXG+zoUzf
euSkMy9uM9yptp4dlhi8rBuvHHGvVL4ZSDiIk18ecMY5kIYbhuuFeOZkrJ/TtTHNLhj65Y+L9eKR
hcMQbBmva1Df8LDuknW4PDFk1r1H0WLPJNVKsV37WFx4VAnwDDedyhQwybx+uEidb3EDYqwQIyAN
vj7B2C0Kpg6dPmHTFqpoBuORL4Nuf5ld2F2CxSpFS+kE7a6KHf/WpQAjqyWv1TXp31iV+Dm9ducb
n9XhMvsUYwMBk2LrWOOxw6Y6wQrkrrHdm9IJzR6RNt8+x1D0VsmcmW2GuIe5h+78E88/H62rXf0e
eor2rZ4n5hgDgufHpb5YpShu1a4Br19cBj3YYjUlLb6hStKWjZgGTgbXDYEt+TS9EmrYPNN4T99z
VpTYinpichxGDd22YWZZbzIixcU2XWv36A2EHVKvXsy7xm/KNyTr5q2HvFdwOV6cDLmzsLGOgXnD
YygI9PKnPPrHoaKiHd6TQu1tNdivDCrW+9qxf92EPlPcPXFxeXjSCmPZMaVmve/VSOuFOrxA+2Wr
/M2XuBdAcRJMf5X1TvOErjBDq4NBHp9W0syfWUettc0aJpU7WI3umZOLhr5HhFLtHOQC9oSVIL3D
zMVWy2fyAZUx59ohmawOii1ewzDGg5+n3AGsuoGkp639ris2PgecUf3eJTqALaFGbMO40xhnxxZ/
yp6YL6eUW13r7GackOJumAt33sVNhc5sUaxpzwMJoy/4efsTwEDBenBF7si6lhUrK2yvGPfFuCag
F3gk/B0kHv9zdAa4kYYEyuGcKczsh8vjEvD18hbt2WbD3KABhVaJbtCQyeVEoT442J5poIgDX2AJ
kjo+t5ryqlISNoSShBsgUiL3lc1qL0Agxq09KtfqcUvxydWBTVk/RWSVpQfthvOfPp8vxBfjYRhm
5SpRMCD3ILZrGNsvZq0SbIGHDWXjIDd+LQDaQIlxydDb6Abx5U6WJSweIXLEIQaiNpi6vHW/hg7I
9JYj3Ltf4Q0hkwks2VETmi2CWAe5sMyPL1jZPivtenbnIu8PTR1W72pZsmDTQdlCgEG9UJ2GvotJ
kcbJlxzJ6qINYXoIqtTQ2vwrxgIPpDeg5jrXTtRDK6SUYfYorUxOKaMSrO0z+dfwhqrbdZmkw/WS
Ts1LGBF/ssM2kcR3BefznzGzGbuiVit3p5vE0r6S5/vNYADWyDj3HUMldnn+I2yYzuzwWxYPeWl8
i6yBP9xhWF55L7CSkLmtKHJ2fuBkH6usUX2nuZ8+VFPjD3vSneRxigSZSnNQjrfUe3N+9Ggp843k
IhK8/SM0nd4p3R8AT8WXO8J62ZrOacwLnHb1WIuRzaJdPSOOwYgyFN2yobljh5DD74ZAxYzH08UX
ttPmF3O5224rkeDZIHrSXfeODDMHRxfuDo713GGmQp8CaY/iLiP1ctpxYRoqGcheH1OpAPWZcQi/
ZLgqgzfGdxFiptklnTocp1MyBhIhJBF2zUFR8f76DCDTXYGOnAITW8sDdiEu3KBlbYcJa/hVjGgM
IwkvAqaEKy45TgLXPViKoH5DMcTqrusHuWeggiKEiR6NXAVp4YV5W3ejGcrhsapMY19qgIbRBkEO
2xa0OaQqI2P2GEsWUXHB9RM9mtZBfupFUEc8xfUC9J5x6/h3RVlV7HuDxGLnotf4KDnd/zYcR88L
CNp82wThule0nPDx2zR488eiuRY9SSY72fps0f2g/VNHPjIaGFLdA2Cz7H71lcRoMFbLP6a086/A
zvJJOdldKeatxa4D8Qe1Sg71voI2+pbxAz+xpEIpVI6M9vOsBVyv40aiKa8vk7b4P9LOq0duZMvz
X2Vwn4dYBsmgGezsQ5rKslIZSUnphZBp0XvPT78/6mKwlRSRiapt4N4GWo0+GQx34py/Kdp6oImT
YjsFmSf+wA5D04hct+sLJN+xdm5/kXxRQ2VTFlHyBGgmMMGo2nmnUYrgeN6JYGw5RFRNds6LAxct
u2qCzrQ2mhj7GLpNpVpet0lt+tDtdhLD2NyHsZbTXwZoVX/DB4DPZMX0mClw16Gq3/jo9Le0bvKx
BHlEWZk+ezZpVLy2QknpAIesz9lGo9HDQ4Nd4ECve1TZKaXwndjg1gMLezPLdOi4vpfIhzSxow+P
GrAZuBSSE6x89DRLo3mDtoCJ/1pkJq3/RTOFmtrbljmHAVpGEuF/NLKQsXyJMIVGJL8vrPYO6zrH
uDLaMZIHE0PD7CecVs1CL0Ir6h4NxiI39wg7IJJ4qzsos5L/+6JFdD5IhAmLl6Ln0DwEdmvV2bXt
4Llk3sHXpwGxDwM75IMMeoHizr6OYUcYe6QIB2RUAnzrNir1fXV+PfDCh9M3kKo5yvSYoNOfHoB8
07pDwpNDMjUaLnxuqNq6jfAPVLaDyHJcJwA7YbgK0WrWAusRao9wH58QzMEZeBsEUNaRXNA4fmD/
BMfIQWFsE1XgUskswkzAoTWlzvucXG9nYFn6QQKtx+++AiqS1JxPG/jXyreKgttv0zCqL9Ryq3ob
ITVAQpVi1LJtQk8eaWrj4NPmmgCDJzE934U5BJqd6tuJvu06s/o9Q4bxAOiNaJY9qSQ8fKDseJ3H
OpKjCJAbPMeG8bdtQrTGCDsd6AgB6yfzgdIQ7+FhqddACjVJCaKoHopWkeMGtW/nh5X04xVK71Tn
sdRoQB61DVU0y9BBxfVtE34dgOh/8zHKC/dDpmfUnXis4ThGX0xe8zvovds8GqZrCFNk+QgEk5QV
Q4mEuz/J1uD/FfvBSAuEv3nXWYCApgbG4WCSrW5RAPWqPYpHGMTnEleRsMscl8o68BWosKl5a9LC
B1JZxwAgnSZVnlXToD4j9aj8HVCEHbfpJGV7Z0eV9kLOB3LLd0iMN5OKc+i+N8C8bKREWMlQVT26
wfsEPkmR0VDZQn4EfRRqNh7uuqFY5W0zL5FdBG1GOaj9MIUoSAnAu54XWf4WA7MIyQ8x2Z9NXrQ0
U8FRaHjndRpEMLCfeImUMW7q/Qg+bKCNRQ6nUfQpCgjgHA/4n/EIBuCNGkGGcUgbVLZ5XVdZcxt5
tW/uwk7ru60tPYoRyK/wb6OrIzdRlns/QBLVRwdUKEkqJIt/pCj1XwiEdSwTc2RlF1qDWPyAbu0m
bBAv3UFtM46OSvX3KqNK/QRgjPoSY4uvWzD2T0gsDT9kphcPmomh7VVID8fbY1VjOPsaEzZuTH2W
NtIr+tY7Q4N4vJUlE4w/g1klW1w1qKqh5eqoG5S20CywO2+kWRpFv7Ikw5s1qzPlA6JOCdpvllrd
ZnGGvrJl2uUhDTFwvHGg3N+pTRW7VsCBjEcoQoI79A7AIIJuBr8kGtOwNt4UpkcwHgKeH2JcP4Iw
Hn/2KBjzvgZtUm/k6IfhhsIwbx+ew4jO8jm4+Wtqop/NQOu/alOTP3qSiaK+mFGIyBR067EQ05HL
HXv1e5TKjDZ9Gz7HYq6whqk+dois26w3A8856HcDVRtee5AISF4hBFh+H31Xc0RbRRx2cBYUhBzg
PU3h0RmFZe4CsITOVUGDutiQENApQFRZQtITXNYInPcBQhEYbMH8hT6Hc5vV/+TxN2KTXA7NHfMI
bSgSXji/uqjGbVqOIsQsC03as6aC9VU6xkxLnlLUaHh7ZcDh8KP4yBNr4MWuhLK9pjJZldvWFPIR
GZ/hO/zF6nvEi+UnvVy/5cE3DW4Ct/iZ/mfjIttdvQxolKMyFAjkdYRuMmJEIPkQ/wnzDfQlmf6+
RJ+0uC5VK0BYo3I6PLjagkbQbQiuH3sqEx6Btv/Xf/yv//O/fw7/5f+TP+bJSJv9P7I2fczDrKn/
+1/Gv/6DrsL8T29+/fe/LF2qqiENB1SlRcETDCp//vP7c5j5/MviPwM1DOqqptFc6Gnz0CGFX3hB
93g+iHUaRPJAUB3DsYVmSEc3Tfs0yGSH0kYsInbrXB0fOY1w7FRK/6nybGOrjxP4fXRhgsP5qPN/
9dXQ/h3V1HFu0WlBCX0Rlad7Z7fIlrqOZTVPiYzMF13PFGWPN1gIo2sEtGcnpnogd4RJfT64uRbc
0lFm1ixmxVh8V0AlFCBAk7pRXY33M7/MfiKt8u5RbvWym6KqeqhM52OufmZb4zmD0rylW/NvejWX
IsXn12zUxMVDC6r0RP3vFy3V8Gs3QUwbA9FfZb3A/uZ82JXvLFRC4jytOg727KdhO4BmhSzD2DXL
4Tn1KCx3dgxKh4yPDv7Am/QYixmGBJw2cbbngy/W7zzJBLdpatoQ9YQuToOP2kibMatjN9FKEtEc
hsstEOykvT4fZ+XbCtUw4YZYGgM1ndM4ZsVzkzAMUsHjRlECznUuJAorfdd86VF4PGRYLnw9H1Xy
X10sYQHkk2TNtAwDJsZpVJtu8+BlVuSyyGfZUUiZI9YBRQTsMG+K4OF8uNWPyXZhyRpwM6z557xa
QJAcMOhRitgFOUT3U0TyGOgB2lfnw6zsDaE6qgnS3DZNSy4XjJjqAUWLxPXyAb4nfjoVhur0ziyu
G/BTZaB5V+dDrk2fUFmeoPVB3Mr5z1+NDMd7XWKtGrthb2jhc2/HZHMKkca93xdG/s0ufbVDwZPH
8e350GsfFZclNghHrAVy4jS0X6NEjzA2oy1G6vQRsrslUrd+944V+jrOYoXaXTzZIpQwRADcQfAu
/Rcgb+Ue/zOoBkGIvm7uhz/eMTiKXZqJxLLGDXI6OFHYE9ViPXEtJ2+6j3Fcat2TCZRp9544umOC
WLX5jouPCAPPSgeIv+7A8wvh71qd/Oe8Av94YaGszpYp6G7YOkJpywHRmwdU1GapCwB5Nr2Xg79H
0BT7xfMDWl2QjqbSCFWFZWuL2UoS6VFuCzLXhEX1mQQiEHtd1R10+KLa4oUn9VqAoovIVs9HXtt9
kGn+J7Kunk4ZZxh8DDBxLuLh6kdhJWgrcvQISCcIA/+oG+pc5yOujVVTNcR7QK9rbIPTiAhaRXhI
1pkbtYB6PVKOh6Ya0icVYWOEG3OamZSM4gtR185OjSVJ8980YQMvooalMRV9nWUulioODRZ1Kn6g
QVi4Fr4NP8+PcO2bvo61WJ60dvMBkhuzGerNF0dpZlGtEmfiAQLxUwff/Pn/L+Bi+ThA6VW9izI3
tZOKwSlmmO3hFhUvotaMr2UGo/Ud64bTCxFiChY8LBffM8BDUiuwunPzPjEOtM5k82BHGNttp8SW
qKdZkVnenR/m2m7UbGFw7WpCGstdAjQc+mvVJi7N4LrcVh7msvuB5vWFz7m6Qv9fnOWekFlUishO
EnRJg+90YkdoDoH+FNqxtD9hAduHN1j4WpcSttUl+irs4vRs0PoIOqtO3A6tKkH1JPXAJZU0/Q54
0hvhhbNtLRzXn207ltCYysWiCRokNaYwTAHvqd5VDE/qhszQR2A6DT+dn7i1D6oLdrs0bVPFAOR0
y3MdFj40V9JfzRh+ztyD20wHerBJbP/Aa/Wad3Z7YRLXNiHHi1Qlf2lgI05jmikFfBlwAfZ0g6wt
4kfFDSwn6w6vLp8CYlZW9+dHKeazcpmf6TpcRTAsmqPZ2mnIEbnCxlQMriW7Cb5b4A6qrrtRuhxQ
BkiquTwEcZV60EDXULGL5kr2s7Hm+Z+xOq8moC00Mx3LlvOfv0puJqepZKrbkav4yGJskM9o71DX
gYrNi4Oa6/loq1NrkwxLQUuPuT2NJiMFQ8IxiFwPaPINpOACcD0k42czpQJYJKV9HBzVuHDCrp0E
Ooqic/5m6BCsT6MaSKbN1dg5Ew5UyARjV+9qKonD7vzo1r4liQwZsA0jSorFwk1geYMz6WLXwAzo
rh28or0a4qkUIBNK78Lxth5MshttTZvT4dNBdXmP3YUzRi5qpsZ3ZKCVWzX3TaRa1XZ/flxrm8PQ
TZV3Ph0Ax1iEavQRjJWiM2tCtfGQp/GzHYJyfMTvAzg9BMHywoytrRPKWYZE5cBWdXWxHcs0V1ML
eq7bNhVizUE+9D/G2qTM0uqQiTHwq4bqQD0GTebzY137rGwHmPUGT29VXWQ4du2VXIiCZJ+KPT6f
YSH2Uyb1fmej9nAhmFiNJjUsuDF5ZoUuxsmN6GUjyC8XeGu1LSiSf9KEhcaHVeoHBTLVjkOghfFt
jv2LgYgyKpCBaT/WkATv6BtKFI+wWKO1Ra33S6yU5s35zyHmX7A8pcgz5yIMBR5S6NNlhvNqnmB4
mrjw5wFqeybeaUo1/RNDUAe/JmJAu1J/6hz8KlH/FA0WJbz7tKsAN4zzv2VtG/N8diw2l0l9bDE1
Td+rAgXzyE1ybBwRFFQRJsl7tQ7ecde9DrSclUgb6rjIecqmav1tKlBp2WmdEOKmzUGeX9hd8+mz
/MIWS9cCtKBJaPWnX1itJRhNu6QKQV8o3wKUVcAeVaZF2we9N4pz2HoC0g4/IERUb89/07XgyAfN
V978vNXmjfjq+Dd1KiT4TNlHC+0okNMR/PRH3B0M5QVp3TE6lHQ8owc0V+PmU2ABajuc/wErO4D0
nvVP7Ql2jFiMvi36oKr5XUepoVCF6mzSmtdGI7MvQKgC/e3D5finuc9NR1lk+Z5OOvQdKKE5cHHa
6gXRS6TXRInCyJUE8R/urKxG4Sbz++peqUDrveP+0yxyDBINOrQUyE8/tzZAIIxLwzkKUPb2XLHm
aKWAXzpPo8CzxjNAMT9LXP6yC3fT2lGDGo1mmBYoHppci408o8PKiM7H0exM+mxdqwmOGH9yHosU
kPEVNWM/e4Y9BObQdnrlSPYMZULFOG+veA6i3XrT9cO9j2IPTiPF2OoP4wCXwT2/INZ/qD2fvuxz
TrvFktRpFcIx1byjg+JSfqBChze1KrvxET0PFXmTkaaY6Gw6aHYzTO2Np87QjyAMBzrnRSe9g19y
XWFi7cTWgdVgH0SiRhfyt7WFSzXI4fbV2L1y8T0riIm9V6j2sVdgbeJ0396HWFD8REClnd6eNmmk
wszInzN4WVuLUcT0VZy0j3qHBDJtsImeYVH24k7pMr9EWbTuA2NbtMIJP56fjnkYi9Np3p2Snakb
PIQXw8SsYdDIQJwjeHZUFdoGv4k+Ebz4jQwMzMe6kvlv2P7Jt7oQyfOA7nh0ff4nrCQDFIck3xpy
DYIGi+MYS3oJQdxzjqDb6NGiGQO3uMiNz603QYvRusj+hm53LG/Ox11Je8iKkbSSus6mWSarOGe3
UPyEd4Qb04M14c7NZgk5tK/9KQ4PiAWH2YWxzsfd8nOjNCwEV4FN52GRak1GjNpL4XnHGFnl8Lbo
6LFFca45OP5Bh4XV2Fb0l+BQo8AWdF/Pj3htTWOnRxPAoUot5CI62miZgCOmHKNU0cYdDLsEQK1m
l3p03RlNNV64+sT8H1wMFxkfvrKpmxyI9mKv9x2rB7N1j1JxLWqQBLZ1M3lxLr740aA+d2U+vkTN
OMv1hyWoukGLrm0lQ/4wxUyYT5Pl6l6xPfVCMXst7SHjocSsCl3/+1LGqQTTqUJXjhLNjS9+NXUP
Md+G1iryjdGuq7sUib7GRJAwSyCZ0vZ2HpMA/SakjebPdX5iVpYiF7FqzY8XQXVmcW94FmUqnCiV
Y+LRMuBRKCPjnykJwcpRlap2JO6DdmH5ryxFXuFCR2OGFhT00NO7KrVMFQdG3zm2paXf5tjGY22L
ybW9c8wyBqaG1VV9oPjhewA/w8T7cn7MK+kew6WOSuVbFYYxL9ZXqYlIcK4DkGEdlT5OcSN1CjjH
Ywde6nyctW9L10IiVUVfXNcWx4sAuVdCjXCOSZiCm8pGod5bQYcvR400KtL/edc9nQ+5cqLpnClU
b4hL7XsxtEF0Th7gaHAES1XfRb3eB4cm1GLgcBgObgFP0WLO/Z5T53zg1bH+6Z3A7Od0mef81TeV
LRAWp++dY43I9G1aeCWwKA3FYku1rM+d8JEeeEdESu8cZ7oQpr1YRR3t6xFNC++I9rFzq4Sa/xUa
LQwairZoEWN6Kq7OR1w5xLipeILPfS8ujcV8Vm0OaNdrnGPMYXrlIzp9F2vhp7ga2s/nI62tUDJJ
Ti62pCb/ZDKvvib9+bIhg7OPY2WEO5hI+Ioo/Thp75g1aKpgfFU6lX+dksh4UmdPFftolHVzUBuj
DLZwC8xnXUGn9SrLFfHt/MjWviEbAlDEn6bs8so1B9GGsAdYJ7MyHmQfeohbBZgVDLYOQ6m31zJ0
KRw+I/XFuRJ1uiyHIAgjzLUp/gBqA0yZTyCJgh6BE9WGknJ+bGuzxo1ugscgyyShOA0WIdeMDnbo
HG0W417SpJnBR4hRvmPWXsfRTuPoXTnoSTc5R9Sc+ufEwfLuKtchoCDRM+sn2FqT/jo/tJVpm7st
tiP5joKc7TSkGO0O2xHdPiqa9t3wYuc46dOxikvz6XygteIlkWyLVyg3Nwr5p5HSbEDGA5nuo2Nj
JZk2lfqA+5NvoetbZQfEUbB7lQ5E21wJ7aPswdVrdZH8c/5nrBxnBtUAshVJEmotizUNTzm8ngbW
TYMcvR6Z4nOPm+OWeOkHgf/phWGvfF8eyRRKqdSosPkWh1mOLWrYeo5yRFGfBHyy/afYCwRyNprT
vn2ZznmnlDzA8eVTF7GcuPTSTDO8ozJlKKlj/zXimBvOFdM3f0SJHZ2g0EbCSR3idCoR8cN8LBLK
0bBr0LcoyoPprFKp1NfY6mX1ZxEBv77wrFhJLjgy5u2ugxagtXcaFLKP51fN5NMQwqDqJch8ey+0
Aa8S2aNYv8O2RAseisAP8aceyksLZy2/I74F6oOmMFDgxfrFcdOsysHzXQgvorvSWEgO3IButiIA
6/ckpK/dUJYIwWJmmAHFQ5J9hQSNrDS0cCwe3j4H/BQaxw6JomosNq4JOkTLLMV3oZ3AGBTox9JU
zVCfiMHOR3ISn84H1Fa2DvgXkMpkA1yTxvznr+4u4G8FalIWE2ArKAFTF5FuyiOovB57EViIDmIp
6T8C4dTxEi+KyHC7pOsmbNNwWLpS0d6Mrn28VFAksCcRfkDhFBHanm5YdeWYBuJNIjV8lP0nbv/+
OHCDPkR2rYiPdj3TrbhZ1BjoZtIDS/UKw9oXQDr8ewTBmurH+dGurTZKWSqVA5QuuKlPB+sjf1X3
RqscsSX3rBhEZukMH1MxZp+GLrOeUmGlN0NiWvcdRkn788HXDg2eN+gcouvHglsstbIGbR46ke8i
A19/8ULEe7B0y+pNTJXzQqz5v7V4T4FkskjtLCpcPF5OB4oIBCx+OXpHRCR4IqK04FVIUaBchABz
/4BbITR3CT24Rhy8V/sNcvBGdGExr2S3dHg5tTi9NMrxizqtrtVtNTbzow6RMhxcsbryX7wsUJ85
yJN+10JKfxgbOaS/3/6ludPnBgwfgHLi6eh9K4WdYzXe0UPlbW/WEGixdYWLpgZyOpyPtXYDSssB
i0ThHtzxsjBSlhJ4MawZcvhgQqqhSL17VQE8ieBONDyKHCeoK9tuNDTGJJQoTArBLcOSrIbiQilq
7RktbSoktJxozv4FisowShU4dfFuN+3wvsWe7VErHPNgjwJnQk/JXiwMGrDUMFF2SaX+xUywJK0r
ZWLroa21CQc/dy7cK2vLgMkwqRrQ3ySRPJ2N1qFg0Ha2dyy0FIFsE8Czep1j265usFUoxEZFBxFN
Hct6x/qzDUdSkCeHNZbgDd9ySlFguHwMExv6nlUP7Uc1mD3afMr320kBbbXHeRob5/NrYu1MtUHA
SRxlJdiRxU0aBL300Qd0jnqMsqONLNFGbZPwYxaJG+TV+wvTvhoOxVHysFm+Z/n8UKcclnMTsNyd
Kv1sDhRAN0WkaNvBQsHklpsv7D6cH+Ha+cIBSuZMExfg1mJro7LQF07UMqcd1s2b0DNxSUUZIv5Q
0IqDUVcaKWSwuE0+V0adXRlBY7+c/wlrxymjRTeXXAXl7jm9f3Vx5RCy6mownWOI5cN1R5LUIGVq
/WqjoMsvpPBr98Z8XZAgUB+Qy7JLGFNJNweGK9FFuYbGBy+HS3D4larAWAS+18qTOTVoUtsFKM93
HDEmRR9pUiMAg2wuXhCjkqNx3nJz9BXVnQBL3GfTN41ob+A4aOzNuGfvNKPnjrp95QeA4K9kDrbz
5s1fnIIkmA+qkiaX2GIj1wKAQoUq+bGZqWGDVljlQfbN904py/DCF1+ZXV6dKiUn6o+Ufxazm8YT
0ljYBrhTWoU3MVo4KE5itXklpdGXF06olQ00dxnIPOi6UW2d//zVUmo7dcDWJgzdDur90wxB24xe
mjx0MOMw9sov9dFXds+fRipoC9g1fyE+4MNF8DHL0G31WIfoHIUDitRVUyX3pj/+UdMbzR9qOhm3
sACC4G5QWwxt3z6bczFmrlmgEf8XGhLf8BgPDnADytxaB/yWf+oBfLpGreoXTqg//axFPmK+DrZY
Ok0HNagdtNBFVc/5GYJJVg9pJNpDNSKbT6qN+sOGVAIBEckb/KXJO5TjNwPkLpgW8HKoPuvS/G4r
+aRtoeiO1YU1sLbg6N/M1xSgDcfUT9eAHhvA+gN+4agaAzJLVWAbh1Rv0A2nCI6K0vmvv7rkwLqr
nKC0IfVFOPzxJEA7h3AV1OirRMN+6mpAkhrVSIA+wb1htj/Oh1yfBMdEnNuigULKfzpELwh8HxSK
72aaA7JqA1vMfMYUZ0RXAHnq/LpTkfG5aZAZus9Sx8Qax7FiK9i0iLfeqOQulLXKGDASvlXFL7s1
enEB57w2C9Ri5ouToh2FwtOfmDF+rFfBqgcIL0RIchm4OeA6cK1UiPNcmIPVYHP/F2TnjERafA8k
n620NpXQFfhz+h/rSWmaqwm70+YwIen2+/znn0+s5RaYGwj6nAkDMVskBWUnRwujgchNyyxIdrIG
r/iMWtx08brQ1iKxiIGSSAFuZhEJVLpEViVF6bNU0OCMKXV/R7QB/piG8XG5BfGE6oMGaJZiczTc
eHpU7MGz5hgyyvIaQfnu6vzY11a7BHTNzUm1iOf26bQmTdEGeq9Grv0tCqvuVmZK+UF4QehhEGHU
l87ztZycuxIQ27/jyUV5uzZqX0enInQNIxLdDX5bbXrV6gOsb9UM7kqqLN4j/hb+1jQb/IF4AcFE
T4MyD95xyppgTynzg3Rj/k9HPt8lZFAIlGlZWo4bbGyj3ZR1+i9JA3X79q/MpWmYlE5VcsHFep6a
3pkgikZQdyTy//VgpfhEtsD6NmpXYlhAaqZeyE1WMiMKqNwiOkWj+Wg5Hd+ACZcm8jR0U9622YPj
DXFzEEgePqCT6sdXYdn746EtEL3ELmXI0J4/P+i1u5QNTPWRrrCDeffpDyhQACYlIDdS6mauVqRd
gTwSDZ5toytQRdWAn70fKDp+xogl3FhKZrwDggsfjdFTB6UIqs8Hzav8QVHM1lPZ3a6eK92Xvhgx
aU4c7qm0S93zw107syjBkG9KUlGx7EVXZPcgCevADdADi25NZPj2eEjoV2mWt+r1+WBr1THAMbxj
YKBRTfizz14NrB+KFvoVJUFcGnBSqFLxvaLuoB9EmnNrZLo63QZNgrACQiuh86Mle0EHOnIa/knN
IC7kEWvnCOtbhxQMJg8vkdMPHeptZuXe6CP3p1i3/kSW1JaGFe6LEfGPHX2Y9PH8J5jX7/LUplzD
biLzJfRiecmhNqJI585MvQa1Ys3TOuMWRU0z3xeK9LelYndoI6Aw6l84OdYj0xz8d+Q/hbtX3171
YhWjUJsM2LZbfU9nV3bPEJkdIOyDYj2kTgpQyyEhyvbvGLNtSdJuMFIgW06/soHri8Ll4rsjRKYn
EIferV2jvvm94482Hbgf+9aa1PKft4f9g/GcExTNshaTK0AuUohsAtC5ornqUAPbhBzj1wEqGF+6
oh8ahBWieHrHaG1ahOwnWHna8m2H1q1sB5+Sa47y/4uHg81LjcPebamii3YVp/gfbfxEwS/v/HDX
ijUcFtzy85ENzGne6q8mGDUjye0bKscWma7xzkZ4/AaRB6RtfLWxcGuEDJ/YYWXdAbHFwtiydkrJ
YtiKqp0QCFAL7XMDtNp/Rw5GJ4dWOOte48V5+rt0VIxmfJjvNkMAkw7viP4bEoTNLztuvK/nP8La
hqY8qFugeeZDZhHLRMKFVWz4rp8gFrfNO2vodmUFe8jqRLtLEFx6z3QbrGuqBpCwzTlNe/XVKXrB
W1KT0J09cJ6HCftZOyyG31oad4j4UlXYqcrFXuPqOA0qsoAr5+N7sbbRVQjRrA4CN5rCyaWf06qP
vVPq07MHrKnaGUjKXuq4z+tneXSR3VIPonDB1bj4tggOISAsu9BFYqT+WkX1rDY52cXW0lO7vXAN
r51WvJwJZZB5clmcftZcS7OwgjoIhTao0fbAPuWJVwM+D/mgV8lVYsXIf1RhjpTV25fQDAWmEkSp
gNLnaWR9ihoebFy+AXI/37s4sO/Rp+oQU9eCb+VIE+FCmrX2XSn2ciPOOFWm8zSgpyQaYgp64GKO
AO5aw3tGvY1rWTR7ZGOi8AIEaSXDoqGJfj6PRLoHyw4VCmLFLNDD05lnen1fY1NVcBj4I3Jn6VSP
H9o2xiDESmatoxA71OLq/AdeGa8F5HAmGNKWoiV+Ol4dseZ8wjrLRYFM2xVawduhkfavEZTjy/lQ
K9uEtxFLaEZ1w4ZZ3DxYFqF9ZKSROxgZDrHTZIjiVqEWhLWgPQD/7J1sLC8soJWlS2XBdGYSJeXp
5d40W4xEstoIeS51Yuc4VeAgkSis3+i9ybvKT5KDJ8C5XlhG80Gz2J48haTNA4C/qN2eflYL2Z1O
wXr1CLB2diJTw654StsSLtX5j7o6PrY/I+Q9BFH0NNBoeprpVwNYZwOD922SWPhOxJSTvZ2NznXy
VOe6WW/p14PuPx96bT7ZlzO1iZKDsBeHrRFoGLyMCRALv8/vEQEzrrqoaBD2N7RdI5Txwim09k2B
j8ysGx6bbJrTocLTKhNssgAadEj83ggZA5K1iqS/gFNZK6UgkADAghaTzrN28axD+ytTHLTwjuAR
+5sIeXTk85T+ZrRGZYsAT/xJS5FDOvhVjoBxr/yi1IPYjG82Jnp50kTVa7KaEg9XvbuwrtbOC3iO
OjgIEuy/mg9lOqEv39b2EbSQo96WGIT615rV9O2nCGcGZVMqRvsMkEIvDwbdKf/m7XNO1kA1DqIV
f1/MudV1Etk90LKYvOD9EtTjbgSydzUOptxisvIOYrAF/AdUJCeHRr/ndM55kwQ69mLesYZd/kMt
dC3HiMvEimEXFpMSbsyG6vHdMOGJ/XR+qGvLDcwC1/p88wAbPA3tIRdNhyJVjp4FImurK2XbIXdv
1T/fEYc7DuLajAJZwnE9LItSlEDpJ03hcB0XlZVsDQp0lxAgayc9fV5EG6hTWWJZIMwR9EVjAzgi
+oPNFjms9A7ULia1bR5+Pj+k9VAUIkkzeV8ue1ZZ2igILxNKV+L4ukvVH7FX9Z+Lmrv0HZHANQCD
Ip2lDHM6SRp6VTjtht4xDYNmF2c5/rRFp96zhr0LV/XaoKi4UYmYp+ovIYMylt2U0m4+ihBt8DGt
U6zdQyxrN37h9BfuyrVjnSwEtCovU+ix8495lciiT13r6BArRzPwcZgK1R7Pd6voJowQ8D6/cWg7
TreOPuUXpm7eUMuLy5nPc0clfTaWFRc9oR4rAQS7PE2q7+yP4iWx1B9Fqzn3Igo8BNrNWRs/LMr7
Jm6qC+nIyrhtlXwE0Q8qAX/12xUPPmzjdzxPUid7Uep0GLdj5xR3muySb2bphC+Vg/zjhWN15Srj
scbFMnexuUoXhYAYecLRt+PATSw7+zrf00Ava7SYTSU2nskaoguHy2pAlux8hPMiXq7bBq3yrpAR
eS1WOV/QwPYeh9p/EWkbCy6SxL8wwL8PM3BQFClnpDsRlzDvchbWzRHGOo4Iqj2jush9RRKmfz+/
Hf+aPqgjzBx4EOqztFPnYb9atnqkppmCY61bI1b24mTCbjbdYBXBxhr1BsE53Q5RyZRv1spYxF2k
Bqh0RIPAS8KF382l4FnyCRnD/IDvfY/FUqgi9D56b70L56DUb4RwOA5A0J8ONhlYmAG2Jm7HbO54
+hm7uEJqF0cr7RmRy/ytZx3xeF7SJIYvO5/hp/EEHEgqpchTmHDYO3gSha5usH8tlI8hgKPkrVtx
DjfXBSmN2dy8ixQWs4xcs/q4RDjdRo4m6PMdTj/ZdVzJ6pAXhrnFwNe6sC/+XkBsf17vnM9gPkEK
nY5xHPIiNeSQu3P55GbQnLvYC1EeNnuq3WkZUXkM+uoCTPGvk10nKK9ok2cfp61crNrey6sA5dbc
FZg4WbuACtVzMkbquCubi6+g1WCAdplKmB40209HGBdyRO0jKdySfOdLm+fFk1XQ4Uf2Wx3emjHP
A3sVa5GtdaFd9dqYFW4yYuOyR7scGV7AhmiVnt/3fx1nc6AZwECiNvdZF69IbSoi2lI9yilFYT/1
MWqsuE/HW8/yNURA7fZCir62TGCh29T0eAwAgj79iAO3QQVkMXMbKNc3DYvjBun3sd/gLyrvrLxW
nsqw2Z8f5F+5N4N8HXSxTIQMMdLUo9xNq3y6Z2UoGL6GA7bdNnYvX9oy8X8E2GRuOuyaLhysa6sG
ySGwjYAMddNafGBsYewBvYYcUEFWg+dK7G43dCho72htD8fzA/3rspgHSrqNFt+slLHUFPPsxALB
3uQusvzlU4xVM2roeZZdKoKvflAY+DDxLVhYy82uKbqlTHWbudNIe9JJsZbynemfSvV+DLmljmi0
yoC2WpElF47uv7KcPyP8n8j0007XTzl1mo+9XuaiLm9/KWyKZ+YE4FVrfaw02s75NOnFgIUdllze
DJZWPp3/xGsbRlh8YJCiAk2AxTlntMivF7ghuoAi7jStMD5oWE9jeYCJYTdo2bfz4Vb2CzgbpBw5
U2kgLstMhcOhzd5H6Sg3GqoRQ4pRpk1RksMj/oRMqH3fY8pwdT7qyiDh1fECIDb02WXZMEbNJHNa
O3OB61t3oZp7B8h12S2kRywPYyRByremOcCXuIhBV4O6sLhDFvNa9FU9Z45uVjTxfggqrbyu0L5t
3nwVn8ZZnD85Gi0Dwq6Ziwi1hy0PPPND13aahac0xY/zn3FlsfLYZt6YDJDFy1yxTUMSgjBP3Vov
SgGn22lvRFvVP2cktVvGEdRkbAN4jG2q2enlOcJC0jmc/xGrcymhQZF9cDsvC7FVW4qQ4i9zibA6
paV4OviNZ1+TkEyHqQE3fz7eyoEHDs0WIPKI+Vey0woFtnOnZ24RYwWiNJxym5q26/U0OVl2Ydms
Dg5MMYqGKgS2ZSanyRJbVc/POYjCFvOpfHqmp67eVHUgPuB+6V/YjquD44U149HYIUtRIGH5eM1O
DC6Pu+p+aA2l3hRtH2Q7JRwc/cI2XNv8aE9SHqTxQ1N5Hv2rpNwsNKtK6jB32R0440Y4sEyepT4J
u20fudSnvafX1u+3zx+qf6Bh0PKgeLPIHn1TzWJc2tkhhrAfnEJA80I5/1tmpZcUQ9ZmD04F3Hl6
TCoHzen4RI4wdT/i8NM06Jvfp3oUKrc5bl7jAzny4H1TW4Xe4oU1s/pVYa2C76IYyf9OoyL9T7ka
9o4bFar6CSSZrR8adYh/iFKzP5Ve/JCrARLR5z/rypUpUOPlHP9TW1mWe63GADKp16mrenX42cGN
dNO0WmHv7D4UOJJm0gk2wWhr+XWAgXVwIc9bHTRsMGQCZmGnJVaVXk/uCQXRriRBB93zvGDTOaVn
b5SmEvs2mBC7TjrUrc+Pem2GJcSZP7RIzp7FsY5wQRPgrsth0FcpiCZ72nJHFtdROQusg5d5xzBn
YgVwLo473rGncwujTc/wJkSsT2jJV2wryl0FP/lxUpvuRjYgSrex5hcXYNdrc8santUf6FPQlTmN
isuSp4NURSpM89C1HtEFIg3yj0LFVHHoW2Xf6kbzM26C+OX8912bVtJom2qdyd/UxVrGGwafyBqR
srJrrAcky/F1w4Qg3RRFMe60Ki12jiwuaaOt3GucLjMagKg0bcXpeKtORcAj9Bkvyd611M3+ucel
d5eNMCp34f/l7Mx64lbCdf2LLHkebu0eaJpAwiIJcGMBSVy2y/PsX38e55yz92o3osWSkqsoqnaN
3/AOTYkRS4pLMq5eXmjdi7p3Xj/+7mXfnBS7FnVZQAFANdnQdPxOf8Gc9poaVvyCXJ/d5DruM3FH
/8Qddx+P8859zzhLnkLXQjtD2uiJMOvKQWqowqAEMzQ5dd2hnuu0wLENX4Kr/zAcDEbKyYu8wRqQ
Rw1GpxxvJ4/IXrCTCvhb+o0dmuEM16yQCPp9/lZi3/7vgKvLfh5mm3wZ9e6OmxbDH0cZ/U7xmp9l
TRKIlRt2b2Ocv6bVMF+A8LxzNTA0QBraqAsdaHVUnbrQ09RBV8mIsAvy7Q5z+R2uHd2Pyhu8XykK
8xc2zTuHhREXUDVKekDmVyOiUj62Jkamj3VVizvVEA4grRH3U3ya6j+41XsYedn423y8qO+dln8P
u5rjrsffTzOV9NGL6peiLJxjbrYpXjJFX72UYX0ESHSHr1h3jVdqUW0/Hv3daaYcDawCITMCpdOT
0uQT4KiWFZ77MnoEe3issmh6aVVz2putM3w+viZdALZDisaf9Q5GsjtVkiGVj3bXvjZ1gTeUEWmP
Sq9Zl6Sm37l1gfVR0EdsDGmudZKidV2Ye6pAA16q12FVZtdGHY6d3yhRt4/buMUYWISLQ/Hn8dDL
9fOvoVdLihVgGqO/LB+1OoFW41Ses/UU0/rZEgZemNH3di3vJMhwYBzceKsnFDw6vf/UTB6LrOsx
RZn1tr/WK9lj6ac43iZVdAzM+grPp6uPt857lx+FLtp48CHAka62Tt5FXisVUN+gW6fjaEFHcyEG
vJld012IE94dihiQLPAv5Gs1VIgqeKcJJXkEglwf3GpuDn0B81OiJn7/H76KNiqfBC2LF+z0QCjF
ZKUT3pyPmOImexdzQH9MO/M2dnhI/sNQeCkvGokU8dfkBWdm42qLN0I9V5gl9ulk7mxh4gwlpFOM
F+6Z984Doi//M9pqo7RTOiL/iDSijkEdjm0l0K4vWjiYQSzxCKhwPQp9JISdfWk1+YUQ6BzbzZEA
HIiQCOoG7JfVtM6AL9WoZ/SsIyDEDH2QqHjq+oCeAjQxB4z1qN9QhrP+yXDxxqIDlP+1xO37Eofj
vb2EMBlXHswscphVbKBX3YQpY5I9ZkMz7HqROkca8/XWtnCF9j+/wuDZkYiBvcxJWV0EGErDttIU
yZOC5UOcdYkWlHEDqLpqaT1/PNh7cwwOx1y0KNH7pIFxunWl1ZTKlBfJI33TdgLnq6XDdlLnbtvL
GiNew9a6IWjwf52uNZzWbj3M1coNqK/q28c/5Z1LifyQuxcDDFwT1gDByEvE2EjE5eJCOjd5PBhe
4CiDb4VvYZYua57pl/b3Oy8ZzW/sA9GOWbBsq7mmE2bjPwvAqwJz+moBzdN2Dl65ztOQ1BXCALGb
p59/PenygZBBqXqJ8FchQ6sXqK7OY/zodnlyHc5jgc+0N4xX0EzV26hXlU9LcYPwWVJTi+EWlZzV
TYikg4qJZ4jg76Q4PqRh94ARp/wKddUN7CQaLg34TigNZoaFJERAOmPdnDKGtlCdngETLbGDrtXH
Yptqg6ZemMr3tgzK1CTAJN08aKvN22iRPUaay1T2SvpNTxq8v7PCHKLjQIsz2lelS20xRGNi/OzI
nBhaUwt+jTIRqIbTYxPHoCV0DYpPPngk1j11c4F8k1FKgLxphB4JONo6sLzc+fXJY7LsG541UjTE
HRF0OB0Z8SEVqWGve4w02uOBgz1WR2faFlC6Y3s0Ai2f293Ua5euirM7kIGXqhGgFCCKVFdOB05y
142LMRsQxG/rL0XRX0cdOsRYwWfDZ0tiS1C5KPLS5NBoNq42LC5PWE17wnlMzWb6iV/keB9jKhV4
/eR89rZdhqIlzI0DwIFTcvpVVT1YY68lzmNH63PYFgp4gK0hrPGY5djAfbx2Z9fN8llUwYiawd2A
mzodrEwMIqrElE8uLPVt1ETzH3Owp5+iUYvvyz67FM+eHZDl43SKalT7oTquJdzn0pBN3ab50yCs
bGvWTS1wzvKyo/TK+RkRsvGA1Kb3Hz6TPB5YGi5KUKJWyxeGrZ2PENSfKq+2N3muKqoP9wTko2dn
V7jgttp/GtHCLoVVQuh01cIpOYkJzXD5lJXz4I9wfL9kThd9EZgc7srCHS6MdxYXMa/Eze6iuLFI
6K6+cDLsclBGN3sa4QNtpy5Wtq1qjd/ptnQ7rFtF5WfpmJA4eOEnLYx4MMjiYdiCR+ZeP0s5szwR
WCdPyT+lVmODOQftJfOiNRmIEIeYixIFzyLEQoKe032KnIjS2Y2hvWhjNe2KumyfKPVBDZhVCMqG
eCrHRtmlsAS+U3dobpKu+QYcqn34+Lj8lQT6V0mG3wHc768e4QJw5L49/R150YIUUefq2dKlrZS+
ocixP+Kx3KG13nkITfkFnIJ4ixaGCk8iTSKj8R1s6oe7WZqzeRV1btG9tS2aHJus9dwfDs55r04K
sAt+C7bgyO/HBUAGsK1ef1sPdvMbrK71EwNjtfE1M+tvjdLu4rcLn7bcK6efhrUZyBjIdMtVt753
WrsdyjjU4udxAO58C9KhfcbYFptowl6w9ZOjRtsUlWjrKjYq09hW9qhKY5vHuZyPk1pq2lcnVoT0
Z+EMYjPlSTTB9Izncq9MRRreakCqi0MSUfTAsBKNnUOZ6Zn2LU35R8fuDesCcmJ1u/HWA5zgwC9E
80Wxcila/Ku1MAPoCx2nml6AGhf3eufFne9pWCu0uhft7Ly/QBGDvLqeRIRLAU4A9aNASvC4vk/j
IVckTLxnS8altVeaiUTMBxhf2ddzNjrRtuqRug4cYDHal7qDOOahcTRtrbDQcmy0HTPb1UnkPqtC
KNom9KYs8YF/9W5QxXYpcKoXdX6fYX+Z+kMxR3dWB/fjxnJbA/v41hvyvXArLf/ZmGEYHWtUjebq
bh7bsmq/YAub7U2DHsv9nCAqeZUWHeaQ2BIoJQ6/Zj32e7ox9bWa5FmD5e+oxV9nLRq+5HatuxAY
u+TVbgSmh4VZzw9mjgbPplF6zqR0ZLVLpmnsr3DlTMN9kfR6E4wyKrCPk1WS7LrSG7vr0Z1rKnCD
MYX2bdFn8i2lLNb7jh7W1dYxcBJ8mcwJQfkmlU4SyCy1In9Ei9NMdrYcwvgfeCDyyZuYsmNOo9wJ
KiuTyZeyQq+7o1hg0pr3W6uylKNRhc6zQ3gktkblybuqnrsWiQVsyPcWEmrRtvEmaR5GnF/LTauD
m9zOfT2UWxxnZeu3cvTukVfVS18drMbbg9RLQ3+yoKoHY9QYGAmXxtTu4PR08aFWqNOgbDAr9w2P
WXhVoDyQ+cCvRvHgVUPpbnPNFu6m6UC33uSqWkokt+3M67coe6hxABZ3dI69WWgOzQPU5YKqChPo
QdPo/jAok9pHZ9K96oHsyexurcLKTTAAc3qtd+gI/FMKzuxNndfjrWrVXedLS8QeWrVzHR2qXh89
HsC6sramUWjZXuk8J/mipnpq35Zxa4PuRVp/vmpiN/H81hWg2LM5h6Bvjsox7mjIBb2aDPlzhDJa
F4w886+u3ThTUNlF+ZXrc5m1xIxGzL11MR0NtCXkrVMM869obgVa2W3hlJgLI6OC+INU69DR/bKP
BzfgzbKnfYR5THY7D6qiSd9IuVzLjZIhIfDFJDAJH7C60bpDVUWe9sVUayU/hPhSj0VgdFWePeBl
r0S7Ee1D8aL1dpXfNaoj22LTtDLUt0Ool2hROVmsJj9CRXRC9wetcQo9yIY4s/5RgR7ax6wAYnVw
qiIqaBqRPQQcva59UF1Fz6OdPhtGiU99rDi9P2S2GV4Pgz3iVlLHUVrD7u6lm7Q+diLIPNahnoqN
bk8hlXWMlR7LSUTqdxHV6v1MczDya+6F5BBzNWs7JP/13yGeYUdTQylgA1sc31G9r1XjYRbKNLxo
RmkAR+nVLvk+lL11ayqGqG6sjrfJ54ZCONl1I/xVq3DwxiCy9Lbe9J4NOGfQi0y9x7c4+d0BdbVu
VZW8aKKyZ/ujkmRzgFurtZ+RedZ8tXbsV3vOjZ8Vchga21vgnG1PM87DYWkMEhKo0zR+gcpRFOhV
hDlp5TRFg+KWi7SEmZUjgKM51pDNnbs3F2PsLGhSJfvaAFx0fWEX7niV02yZ/L6JQqx5nbzIriss
qZqdKlpxmA1paJu6xcnc96Z2alHCU5JO3RJUFdkGhVr3rldmpfIb0861jRlahdgbZqKbWB1buBDv
ahij6aGHudSARcDE0XpCmCR7C3uTcy072YgNorS9eQcfr+2uZY0e7Q2K9Emf7RJ1Nu3ruA7FT0sm
U7ORs2EJxPp1PMOdKrIeoKEnw0aZJweTWHQf+yLyK5c8OtDRzb6LzDRsH6UHcimgTaQnOASqy9cV
Za9s6O3r5Y4oAJGusuOK+lb0en+lDrlO0lbDJQmyUWTzsRlk2N3Bv0YwQcLQfaxpHv3heTOj71E+
TbtRQ93qrXXsSA+sZgbqhdK/bPZWOedfVS/1rKCw68TaGqPZlbuJllMflHZljjuF5iYI7hQnTH9K
QT5eSbokYpOHpvMTd9Z4Og7twjZ2pWV2h671FhvUIi78YW7b/KZOwXxtSzse7UOuDexnWNq67dNH
LOp7M87jcg+Wqbe3oZqDSW9KR9Fu+h69IW3TIFmlvU4ZMlW3KjRTqPTWmEj9JloKqaABIuYTFvjY
BSHZTPmzS4ayiPfw1PFo3shSzFnwcTS0amfQ+Fv8kICzUPOiGrUWu6d5HnbelM4vSWQ1/VURtfKh
QmW6uwuNkDPu8ozgas0njruibY3Sz/LO/aRMzvIrqPARt1AtQaplzfbD60DDnNrWXkJD4mXMpf+o
tV6aQzG5JEZ5FioxFLk7FXDYmmTU5mmoBHkhEVFb6i/civljM7XR0RFx/dyW89TvS81JLxmcrDIW
Ps6mRgokGCFG8vh12SBFKislsBWvnjSF5StOOdxqfabdtAoyaVGJo4BTlDgojK1WXljeVeVg6etS
XaRY8TcntNYAu9wa6AzVSvLatuVYBelkx08ZJamNPUp5KWdYpu4ksHYBCv/tyQEUgm29Kuk1deRa
9KeSl0i0yn0CJ6r9wttRFBsNPoO7sSIKufvc6i3vLsugf28rta36bR3NBGWpkcAsgFNWHUJA+Q8m
aOCeMm/r9X/CQbiFuYGq38U/BkWo6g6eSaYeYq9uflW5bUvuTTcrjjMgx/6KWC83LmBdzzYOZH0k
RkjNOIwku6u6U5+MdoOklPUyEy3Xy2uuRV9TXdTHQelrNm3VFfWFWtfZ8jHmQl9fmJOL8NwqC6u7
3J10Cr4vy6vV+fAjhvi6Uyid+IUXdZdUcK11asTkUBpZ6v6wYNk6q2+MBuRGZxGrL2OCE9quLLW8
+zoqDU7lFonMsLVqbYbVw+pZm1yX7jPojF4PaM7AlpqQ/hiln8DolP+IChE+ew+TdK5v9TLvtCvM
rm3vfsbdu8SvfHFXzv3SMET5O57K0CI872EnjH6B0Ef8veQli7YhOhzZrefKLAt0oIvpVu907QmN
yUHzbbOqwE6WdNFIcsqkuS4yMYsHsy6t+muU60WHl7oxdsUGlLcaBQpu3oobINcZJofMBFTqF3Go
Y3gMaVPZOnpqJX3Q2r3m7FADxoE8GM3GQTuHy4IC+TbrrX4xFy/anCZamJR9c2/OPGE/vTDK8ldH
1FbzydoVd9VCFCS9U6HFULtaXVmoECfxUA/TE/2CaBvPOY5FInZvndl4xeJRudDnWj8JNuw3EmS4
XBRSdVpapzdkW4tRG0SrPikFucLOntJoNymp/lWVloz2qjv3G92VRuKnAtEOv7GL1Lyw8deHjd+A
Mi9XNCUQ2m1rVdMhUpVIern+FNmREThumj7kQyF8KvgmIQdUtgvFyLPCy98ROdigJ9APoDJw+tVp
qXVWlTT6k2MSVcQt5H0p6ng3FGHoK4M971Hn0II8bn8osZIctc6MAreSlwT13/lyZp5Dj2AFhSZ9
VU/LLJFxwKXxFLZxfFBhXm3Nvp6+AbxSj13bDVcfBwB/feP/fWvz4QuJlQdqUVfltTj98HpyusEa
bPNpSrzml9NK+9Yj77GP0Gkc1Y+7xPU2bZvOco/9l0KKWyv1ttP7ct6EA/i0HViL8EJBY1U9pVnC
j0JTFh4D9VpzTSyIsODpoLqZT8CARKCjtbR1i6pT/bnPh+esQItgN9dGqP68MBvL9K5ngw4mdBte
zXM50yadwLdxMz4J4YY/wJjU2QZxzfKqEq3hbUUhpnmThol4Sr2i/kn3NNlCvFW1T742ywRA/OMW
BmgMkWN5Gf5V0TG9uEisYbSeuqZ3vya17gShJ+yWILByCDrdIu32H3/7O3OO4w+Vfyo6C6V2dfnT
jVSVGdXapzKO/ySDWRxVs8B9KoN2taFc1/7AiUj/HG5oWWgEQmAUmygJLyIap9/Za5Qk1Kyzn/px
UK9MVeDLMczzeE+B2/RdK40ukXHeud4QsVomFbEHYC2rmfWIsWVf5tZTXjdzvc2nej7i9+LMPrLc
4S34rDYNjMTqhwA+UBGotTFdaK+vI8Llo/lUCtg0BhZx19OP7oyqVWXDR6uoAexbwB/XxOhFMJJk
bdQU6mEWG/lmGq1LjkdndbtlaHCjILTAr+J9tFw//9pXnUGBDftC9ykew3T4kuTsiHshTQs0SGrp
3Rb9sLS+heptBJPduca2J4MfggSd8tsCyTtxyJJBuertsJv/YD6vd7Gv0nWId03jaOPbaA5tl+CU
I7T7GXqFG5SQuW6gBjXlpx8JKpC0qtDTp3sEQP30W6q6QKCqkExjyROeWF2b+GI0JWgJL01vNRBF
F8Lp873DiIDb6CO59CDWQvp2ZIZaS436qR8gHc2m0j6OSjvtWpFl1x72VVeNoU77kqdtL3lIL1wK
y9Y8vZxYPS5GhyBtOS+rNwpHwtYkN7afvF50e90t2k0kvBE12nHefXwZvPMecvlyJNGgBShJw+N0
cgXV1CkcS/vJHmoU3Tr0mw6tp3XCLyrbbDe920mqWJ32BUP53LtqOW5bnb4WsLu4LKJPX078HJ4p
IOyqu3TTT38OokhmLyfNfqomvf8m7LDainKSO0eUmj/DLN070vykXCmXE4My4dCwkHhHfO500NFV
YF+Wrf1EiOjs7UIdXhPHARTSwN/5XOP1/42FhgcFfITz1skTJWKjqZPUftIKPfkxoKbo56j+H5qi
yC+s7fn1s3wXwhrLiw9+fHXnVh6wLIWVf5J2j70VL7DfR3odTGlxiK1ICaIZJUfdiuIL+/f9gVHh
AjgPr239jcKgJmT2lv2kDI23GeM+v8KbAheo3ENMuyu2/VC/hJaWXbhv10oiTC6iOgxKAk5MieTp
6UJafRdbpqjkszmiVPIAvtjTfMONNFq/nSr9wqLbs5syYzB3VWZWzoa9lWqY45RDdjSF1rLhh5Iq
ctMbydbAceWSWeY7B46eIhH+gqGF0Lzu/MVFW6RFNhrPomyfw1CmO6tPRGBIqW/SCAtCsJhmYDZz
6VfRKINmjLx9Qulu8/HJP79ksKoChYlRB4IH9joAbWO16YTo3SfEugTAo3782lS98jINlnKp+nQe
coCARC2CzNqku7+G1AEwLzObDOwppQNxDDWjPoTCSgDdq8qPWWtT9DXrS6d6ObWntyh9IvDu1H7o
zRMEnG6GZI4cOdt9/FzrBs0LmvBPHT4VDUmV2aG/2I2/Pp7R9wZEf26xSVjKTmt/J8oSg4hMNXnu
G2v6CYC32Xq1ru4hNEyPXau+fjzc3+B4/YHEF1BTFjc3WtanHwj31ik7x4meq9gt7X+KLNXLgHpa
ox6lUGNfKSmNIrD1qxlFeKwNrBX9yWm1fUnMu+3tJgVJOcSd3FkDTvSPJVTXC1PyzsIjZOZxjxOD
QL5cRUCTN05GHDbuU1ib5aawCLySsZVUw9Lhzcw6169FwgPz8cy8s7URbIVfRm4B5WtNj1YaWc3Y
azMqGi/AlVL9ZvZG61FVkuaSXOn5Xcfe+isrSbRJcLL8ln8FWoq0EinQTXtWnTgJqqbo91ndSD8n
fD/aQu3uJ60rgyiFVPLZr2Q0iBQAz3BTPKMdlJgUNEMn5DOSYo7hg1LKg6HBEcRPM/OS9O47m43R
QNMBzYSijB7y6jvx2+qmoUmfsc1U9SBvqxHnQhMh3q9KgrHj1mwLa9pEErWvrUwH13mBqj3elfRg
Q9/SQ/WPihCic5zKvpq26FC6yUPaNuzTT04LuRTYagcTJArNZ/W7GFtM3Epa8RpPPDpBgd3ohih5
CrcIU1/CT5yt/hKpIOtJCksGC5jjdFbmNKuxefLEa6aH6U1vp3LvZhl9cqbH7wvF+F7b8Y3R9PWF
J/bsrlnKRBQQiE+Rp4KRcTqwyEcqZRT2XhLehxdKdPOx78vxWymr8QVqyCX7j/fHA8RFHE516qxY
lDtGYY6p/hI2WX6lS+y6+jGX2xzBvMqPUGW+UJ16b0AyGLTjac7wVK4+0AnlEMfhaL4AxHBf5n60
v+aS7piK7+HG6M2LVs5nNVGuJ2ybOMN/szZnvZSaKurO0pU3N6s7e1MMVUvGowta4KEX50ejFrJ/
ldrkWMpBQHgu7kFEt+0/uTFV0S425r6qrzJtnJoLa008zmqe3PQLBxiuBI+oo53HNY0aJXWLGvMb
qACBeLDuNYJICixv7ATDmLtWeONSu9lHiivnO7OmG0RbsCG5UxJLeLdlpGcbRGhyZzNqVjbctmWH
NEzumGpzVefOkB9GJUJoSEK0RoARUJR1NTexGV/VWHf2u0HtM+WxDTvgjxQqDbl1u1a8GcQKApue
luh86LU4v08lMvAigAGaT8nWLo26qvyczvF3+rfK9OiJ1nkyLBLjL5oZm0/E5ol8m80+6raJl0sR
AFiQr6JtndgvcwfbvRLH0L0XVajsD/04ia+VXlOqaEuD/xpYKskI6nt0QYdDEdlWfO8kSXePVmU4
Xil5mP1jgmeafGXBMW2mxKENqKRjeZz0Vn+YvabVnqdsxnKrSNMsuetpARxtNCFjf6ajKBdLEDv7
3pijqh7csQHr5s8NuOlNYxvJjQfl1b02I9fofCdSaoxTZJ3ioByXXnugUyKq301G5ShoKq2mIzPr
xX0CH9mkSR+n8gY/IUNl+bzwu+V0+Ls0WjHZvmWnJvJBg1A2cQE1YI9Us3ITZtnoBfHgFPWDXU1C
HbadWZVpvrVDNHkFXkCRcHcjkPbHWUlU8y0VfTLs4owq786rFOOPGYdzkUFkcj0K5vYAJGq48ACf
XYtLOWsBfBPfwltdl/U0L1LjrFSnN66Idi/k0O1is412S1bt1+DvEN/FcluNh/RCCnA2sgNJDBAt
fVRKLjwDp/diYSMNkE29+cse1KxGYAJe0QYEnfaN/lLxvQadg/0E1c/C27fYxtM4+Pj5OSsdEHgg
yoLSFLjBhSh3+gOmbIytLMujPy0afdE3w23dR2XQZgKxrL6Dc54kx7kK620iuuw7r9N0Ia4/C7nA
2VI7oBVJ5kW3eRWQ0G7TchKX9JXwXtvHeNpEmzKfcsNHv+RWwVDOpZnulZdAk+sLm2oilUwCbkLu
Jehe5V7SrdqxrFX7dULCfVfNU3UodbfcS9RHUUiscMD4eKbN1aVIGxvVCWQa6H6Cv117OXYyQm/Y
Gb1XFNucGQxRL31leaMvgODW0eSCegdpyyuEnodNSfF0RVVFKWdeWe+VSlHsm2PTP1hFlP0GdGN9
UhgN+ScECpZ4kuhFX7ygTsfSJzOcYn0IX1Vcoa6SZm6vm7hS0cVFnqXqL0op/w3A//2y/B0QWBLk
Pw4LYczpgEhiSxl7hUfT2hLfnN7r70IXEnKvDu1hwvgt8sOSmkFWl+bBqMoXvS2Vq48X8iwl/vsj
4HQRR7FzwQac/oi610oa29J7zapOrzehPbt+TIT3XbT9dD1MrrkVdpK+DWMU/tbFPNxJK1cz38pU
d/fxb1nfH//3p1Cqpj9EzXhNkpZ5p45z23uvped29sHr+7z2+w5TUt8bULHZGFo1034skm9aN0Xf
Ph79fEuz/Oio/P/RVxOBEJdpdch9vlZDHm/sxp2iwBCX3XrPzyrjuIRVUNCpQazJVpOhj4PXNky4
1NN/TA9Ojj231p6ncTjasTdfaPO8Nx7YFfjPWAIByV3dSUXv2pPnTe7rOFgGaq4jdufTNAQ45JjP
bVXHF96f944s5A0iYw4t8Phlnv+VlPULknfMIu9VRrX1VR/r6CkX7niYzUReIpO992100ik1LGQj
osfTsdKaiLDG+fgVo3pn3BedLY+FEbuzr0jFw7ZXWsb3T28TsAIa2Q1lG8SMVtNpavngKkkRviqh
1kVBQ/cq2qkpT/mFK/ad07DYFrBodCpp1K6SvhLvjwmHgvC1UcsiKPLQAxVRKlsbw94rvZ5kUBVh
/ZAkdbP/+BPfWcEly4C+D9WAuvRqBfUWAU6zqr1XDRt3bz+rc4JrlWnOW3UEfnchali/mZx65ChJ
4BFRRPFrzWq3Y71VpBYpr9JUzGYpyE7Sb3RbvIWlIoki2syPDC98/Pgj39k6XPIIQFAZY5ee1Z1x
U6HCbDG9YR0hNFH0V6SK40HByGBrpd0le5f3xoOrAjGGFI4xl9jlX8eCZmAtNXVSXhd8xLUCK2fT
F7CotoobJzcms3Cp3f7eMi46WMRBC0VGXy0jbafEC5EweY3Q3Iw2sGrDQNHtJA9ykYQXdus7tydj
kSlx9P/2v04/T1qDaErRh6+5WXY6jWQTeJk2zuqF2+W93ULcQb5P957tsjrxXl9XRjo74auTRd1h
1odpm8o0vqZvHd441SwP9TSHFx7J9wZdDMgpasPDA7Nx+nFjERZe2nTRm0KmEJiyHrb4SGPoIbTq
qis780upx8mFU3g+KHppFDN1Gqioaaz5BkPYq3Go2tFbFwvosZlV9XSIIKXt3DGqbnK99kofFri5
+fhgnK8k4y4REHUtaEBrYx4q1vUYCYczkbZG7VcsBCEJJaM/H49zvj25QNFoYjrB29CnPZ1UXNHs
rCk68TYOjndjTNnkJ4Nj35u64m0/P9TCogDvQW7ADz4dKoviNMF4MGaoIbuZFD15wFsSbDNSFp++
Vv4aMMJ+4c1dYDWnQ0VVIxpoHXyVZ+RfMqVRDuOkcRR6ceOKpth9/GXvbBK0OXgcuEMXMZvVrWKG
pZN1MfydRm2sTeyM7aOnGPKQeUkMZs7QUaAtLgmzr9MsJpEOCjrhtC4o862/EXxLnZt5Eb+p6jDs
DT0JNwYuqX48pcYtFeYWnuGo/wDkMW69VLUvXDXvbRxCi6UUtrC31lr8YVxNTmUo8RvVuf7AM5kE
ppPLe2fu48PH03t+aZMVUMlGGp2zwG49XU2rcHtrtqvsrRmlUW3VLC7Sry6S+fp3KlTtt6iEdH1J
eOq9QamFcdBIJgltVmualWkKhL0o3rQBkq+Kj/E36kLGzTTm4gqRjfHC7fbOeNQJSJwx8CSVWwca
uWfPNfCn4s2oHcsHyhyjLTo07WaYBvNPQpn4wot/voDLK0hDCo09iprreibAoCSPulG+qZM+79wi
cr73sYExkNbPn/SOYfkg2SFZTDcClC7V4tMVJIwoxDCU6ZsS0il4mNKa9D/0wkw5FNAFHj7eL2df
tuRxsN8XYSvav+upRGUyKgcjbt8WmafnFu0jXyNA5fFVjP4/jEVmBkJiKXVQDDv9MtBjpa3Ocfdm
qIUFSgBZqy1vIgSPRokvtSDO7hmScGqzS27El5Enng7Wm3CWq1Af37yxaW6MMLaDqhysu7FPDr2X
bGM9Ty+cvbN3CLQcYGDwaTrHwFsjMovSDXMZJfqbmqqEL3jiVepWp1Z4Ie87X7OF1IfZOJ16qnTG
cjz+FZh5ad/05Gn6W0uPAnYtHiPXYgz7NpCqdykKXObpJOVnvRasHfxT9JfpAZ8OpjUWnJfOk7+k
1RmAH3PrO7zQJJhH6QAAjfMAIpu3jVI9//Xx1jyrNiATisTConKN/qwKQul0aGO0jayr+/oPJVP7
JUbo7EhmNd1XCWwjWUfDrxLxwIfE1MZr3CbdH3o2DRfmem0VtuCdHQOtUgrpxDX8Pf0Rca6MYTFb
7W/DANu9ne0krH0r7qKKutjUIW8Sq2gfIfZvflfMTACKmwztKhusOqVmnOkvbQr6/SBVrVB3F2Zo
veMWigbPGUK1ZMkIWKx+nBEjINJKS/+NWJFx35uh8aKAtHqk4l3jYKZBZxupHm0rMtFjleS9E3iW
oi2cxmIJJsz+Rz2n409YGN0lRYYzCOny4wCQLg5r7FTgw6czp9WubHtt1n+rdet9iek8PWr4QFa+
3rjG3QBHcPC9Flklf6Bcn/l0J4TY9HU5XLWmgEIrzEpYF9Zz/XQsP4pEmEiArGZha5/+KKcnTuxT
W/s9T3L8bVVa8ceSVFVNVu0esbJLnmfv7B8OKDXqxQqT7NtcR+IQizKhjc7vpKhV3CiGvEUV0cla
vxJNdFc0Za7eOGJSfVMmnbspeKrvw9zsffiB2a98Ip7ZCb3Nks3Hm+d8Jij9Lsk6CRCY7nVe4soC
XYlOC3+lnfWipHZIuz/vh5vQQbsxS+rfHw+3vo+p9NJbh5vPViMhWdcqQ69roELo0e+IR8CfVTxi
GqVSjnXZtIfByPtrc3DF9uNB15fX30Hx7qLCD26Xyu/pakOXE3DMGLSYgay2hjD3tLw8CIGF9rVD
93Q/ojFzaP4PaefVHDeSrum/MtH3mIU3J87MBVCGRSeSkkhKNwiJohLe+1+/D6jePSwUg1juRHcr
pKbILCTSfOY1Akbv+yO/Mbuc0dS1KXTPYOXFa++noDSMVhLP6BT134rGzjdBFGoXejvEm8EOzt4f
7mR2YRChOcopzW2HBsniQYmU5DCMouiZjVOnroaw1tOgtWONREfau9S1UOg19G4tz1xeRUiBMKtz
QQRQwWlBWMG1psU1In6uErYOlJt8I5zKN/D65d776IplMFqbMMsJxWbt6uO3WVSW2tlZGz8DrQhH
t4TTKm0TjeoH+Htpi3BHVXwwcuf5qONDPdPABRFLLM4wSJIRjfIufTaEyM4q37YvYAP7hykEwvr+
K3xjKhkKAC4XDSI2S87dBKm7iOUifQ4SNdymjiLthkBVM2iJFAhWnutkec7PhePInGFijrHUIaEK
GSkStmPPoBcDL4wH7aylGbUfx066SfGc+/8ZD6EamyATYO7SMUduQDVFSpg/h5EhUIQo8rI5yOpg
XIgqyyW3KHRtBTp5svfnR2Q3zMcN+NDlq4sDevJSbKXPZhQNt35UFtsqj0y3amMAN3KtNpelbsw2
yUW/FjS98S65XtBBYu3Mid/89VcR2miQMAions9BO+TQmboyP6vLPgrpdKfmzfsL5413yWCkJZzj
xPJLqkaWaWGaaHX+PGWxts1xr98CKRz2HaqMXg/1buWseXM8bk5apzOWbDmxqaq2QZEO+XNbReYZ
BYkYt8AqveHiys5qrvmVdsDpZKKupFDXBR89mw8tJrMcUkv0qRI/T1Yv35WiLTcUmMcbCvlr2PHT
kJMgCm4TifOL7pm8OEeVAnwnwVLyLOyywIRnUhM0F2zzwanV6BbHeDhjkVyCnOq0Tyacw13dTeVK
C/F0gvkQNAi4PdAhobJ1vHqoSo5yNOZsTmuK9kacR8hNZNovayjis9rJP4rWYSQ8uoDDUjSg1LSs
Z6Nr3BWNNGXP9aj/qNuyORMaF1cxWZuQVGn3/nI9fZ1Aw+jEUpacrcuXslVQhNpY86X2WYt1/zqU
J4RrIic86Fr3/PGRQBISdtDcp729iPVCB5vMRqq6Z79Xi8tJdYJt34lwh9l8tX9/qMX9C6wLSUvQ
sUAYFGTAlnY841Qj1SGl6m+R5Tp84VrdUlUT94WozUNqG2LjB3K9Rlp5c9QZUsY5pxFgzwvp1THT
A9Tsm6BRfkN40PVtY5fqfaM37R6EjvakFWry0CKyonzsMJ8flmIILR6Sea7/Zf5JZxZEtNKov0d1
VHDhynztTqDJfRukta+4UVx1Kzf/fM2+SkL/jIhIH63n+QxYlkPNAf8YVWTa72CgiyTafLpXI0ta
qfIs9t2fUeanIsaA0ruE56UNhcksU7TfDTieA4IrwCR7CepnHme4TI4qvqEfw60x5Et1niuKFJN4
e3G22UM7OFKqa7/LHJft7fxrui/HEApH2AKSmgg43l+pi+33Z0ROb7gLVAnJbY/XTFFmqASqif4b
CGK4rZ3IPIQBaqVSp0vb94c6nU+SLfoAtMn4h7bc8VBt74SzM1cgXFmM1QhCbAo3Rp37iIjLKdQJ
rf354RFRViMh1nSgG/x3PKIi7Lw3QM4IV49q57y1nduIrNfZRJUO0bfGwG1lZZ5uQSTHmEeueS58
OAzHI44+BqSxjnSH2yroql21EFEQApHG33Uy2Fv8zsQPDTRc9uP9J50vouMdwXiz6iA5LNTsJZDY
iY3AdJIKYVVQn/KVGNrggEqY7WplIR5EGis3aN3geGLV+oU5ytaa6/TpOkK3Eq4TNyVCE0zB8YM3
qtOZjZxHwo0NHfAJlo6fmGUo3Hq+xhA52f6zDiowl3ksyl5Ls88iy3tJqq1O0G9BPwXENio+XZGK
4qNvk4Eg2bB+oFGxH+e3/epAtfpyGKtOHlixfjrFWwfdfXWTNIh43WYciaYLoq4R562KAsfK6fMC
wj16pQxOHDdXDulTcM4dD+6XZtAXk8ZS8qEvjbuJKqJ6ESSFuAlTDSGyxLYaGWw4YMPNKJWyc674
SJPBQppyr4yEmblllo+Nq8Z9ShY4KMQqkYswQqjf5Cm6ah5SC43ugpQ1McdF5SP8YURtLt2aVRFk
50YkdTJEe8zyXM2UR+JiZUAsqXB9uKHh4OmasH+iVJQ9BmmAGqM5WZXWbv2psrV8QxFogi9Uodbx
+P5qP9llXDazNxLRNGVjZJaPp4aKcqklg6YI13TS+pDVfnql6WXqBUGRfScRHB5r267WmAGLFIKu
ESoZnGHscNJr0ojjYTsDoRm9TlXhBlCI6kNf5mPl9R1KfBdJ0VnJOVyp/gJFtyLdljRB1vKIkxMU
CsysODx35uCmLpE3JjQv6D29FqBEpTqjC/C1oY4Nll/2cidrf5q6MFZO7ZOHZkykLdHsIHKay77H
Dw1SHCGdDj0lVzfyXzlWbp8y9Mlp3PbOuToM+t4A3b8zh8lc2QFvPC1RN2bVXL0zHWNxlpIexYYT
o6XojlV4ZjWijM+Eqk7irgm1Wr/MiYLTlVj7ZGXRI6cYNQuAQrSCdHL8tIrQ26ilUBiBwNV1t0GJ
sPGUylBSN+1F4UmF5FxVAFj8laPmpb52tN3JaMBAzsw+kCRQfo9HRiwpd1JNg2LSyF2TnQ+kk3Xl
Fa2mJA8NXH8QxnqrNGc2joBh41k28J3LwQyz9srKeq7wHRk1GhcVuo+f2naSAlepVGDoqZS2xcZ2
Gn0fEKzC4ytq9KMJshF8c6HyCutXECdmu9EJj+WDpZGsIrZEz86/cBp2s+pKmaWE+GVJ9bTV01QO
r82YIssGfeqq2CSAHD8o6U10x5mHCzxZDzqXFPKP5yMmfpbJe9SH3mk3hvrVSQI3HT9/7CBZDrKY
9LjtG21SAvVB+4xchuQOoxt+clbW1HIdLwdZJJFNgPu3IQn1gdTN1RRPSOdVeLDX9H+XS3cxjLY4
nUwLSnYhvTyLOLPu5M/jYe1JllHGcohFBpULwyCJ4J0gNBBcKo0rjRvzSXxpvqp377+Y5amzHGlx
6pRQyC25YiTlU3yOCpexNa6Cc+xY3h9mbc4WF4kK1j+Hd6c++FfZJtrIn3Gqv/nPhlicYmGvN77k
h+oDB7Wnb3w32Eq794d4cTF5fXYsZ2sRfIVYEGlFyWOUP8rrcr8LYR247dcOnP6vUHLDR+cgNtIB
qThjrSK61ApY7tNl9peGUhk3Pc8XiX2ln9W+N6Y3ct24lWScK6qLHsy1YW+FdlA0yZWMEkDOQZIv
pnrHZ970aHaYXxBnqyEYvz8ty5B0OSuLE0QGvB8lA2sosH6m/W2dfWurlfPjzQ3BdTHXn+mdLEmb
akDkhwYH6yd2v6Tnynfnu9iIXX72/pO8uUxfDbPYDfkYhU4QM0z+Oz7Ln8ZH6TDu/7MhFjtBMotG
S2lXPrRbsZ2X6eh+NJp+eR+vnmKxExoNOvmUzEOcF5fiXD2Uh3htJ8wn0MlOeDXGYidUgV5Ylc4Y
yqfMcbtLMFm4rlU/i8ptNS/+Jf/8z6ZtES/UwpGlJmX157+nC+leO8/2ay9/yUv/s8NePdNiHVux
EhQSotIP/vfiUt3n382bnnv7vKt2zX3wVZ/c5jFYMWdZW3GLi7GJ86EKQsYcR096MMuNVHjOF/Pr
fzZ7i5sxK0SCwiOz12+Hsz+LTju8P8Sbly9FU+JlxLvYpsdhBA47EyC9WH2wqvNc+mzrn41+crX+
2382zGJty7nwk2himCLYOsY+is+Lwgv1lU360o5+vbxJ8aEbkfqYeAuABVpcwI0F77xK5OmbU9tB
5irh0N76wBs7aOIQ03d5lqNMiBJWeCZh1pFtYrQaf4dxpRN2YIWwUnVYTi6ADHBXM4gVqAut48W5
NPZDpUWNr3yz4wT7N3nIPlVEyIRrpeaShg4rkdQ8i8ePP4vh0OFGDIii6pKdhNIaHyd2gu/CSB3d
9aMwwdXZt9bCwuXNQfRP0kMeAG4V4MxSrr4dfGS5ddX/1tWqXQYeWLdWPicxnmzFo1lVf9CxC0AN
MDliXJDyM9f95ZJ9VWhIgKuGokqK71qZGh77LpM9W8LNyjImLICjplgTDVxucPJmrqy5TozohYa7
zPG+aKhTgb3Swh+1KoUXUxCHn0w8Da8QNLY/TfmUXyYA9leKjSfvb/YHU2wmFWEaWiuLzZhqiTxI
CC+j4KmCQqHqsMcYQPXe34snbw9V/LnTDpCbGhxor+NHkwobwfVUyX5UUukUHhLc+WdntlTeAzFJ
V26c00eCCTN7bII/JE1dipLaBfVAjG/SH4WZtZcVto23WWmsTdz8No4WPgD4GUamICgEpWEJNZZ8
pIr02DS/hkHe7QrJNK46K1TOIpHe93ZnnknYVhSuJCmdN7Vdv5KJL/tgAENoJNrkpXBw2HxLB2xD
TuJSCoT9tQy4FqC6Dnb1wxpkgONZHrQo29pVGIK1nmDxfkGRMlMd1xQilp7jhL+2MukvAMvFfFD3
R4MPiCm/WUK8uQ59hNl1cd9IaB8jBRLXVrY32qYTtynSHdZF1WS6sqEDXdWeQAjZcWWd1fe5Qm2h
eMbDtx19r0Y9L25cE0K2WbpOUpv1earWRrEh3W261BsFxa2zUa8j/YPWRkwpfRG4jiCiWD/M6fEq
LRMHW4M+1r+OnSldgxJGVLijO/tQ2anS7RDByQFBvb8zTja9TVOP0hRbkCYRwKfjMSsWcGCbqf21
UJg0ip6+ixSGdY7GvHbwwQlf6blVrtzAp2uXPQ+siKclkwePfzyor/ZdMhW1/zWoAxpfVaTXCU6a
tQZHvG1sa5/0mjIewrSTM5gBauZv1B4O88qpsMwoXxyH4fYCBmFHgpM8/hjdnIbpUKy/mpOop2sU
VUS1wYHc1A4BqLNyM1XU87ZUaAoSwSj1jZVg5+RYmlVF5g4L1TRIGMvSkhwVuhHKan4/xWPY0xSI
hmFnlP4YuFlrirWD6WQ45hq8HYsLBBCA18UBb4vKwm3Diu+TKUmo+dQZDHgpglbuxsz7l/dX1sns
zoQWbkzAytzNwEOPZ7ePIZEZQSt9xW5qvE1arfWKRMv2RSx6156oLY1JNGwo2Nkra/r0bHopEOKd
M/8DlG+xqKlSGejDJNW9FlTSdZU6zqXeRc51PraGx0PrF1qcqreKrwfXuhL8VpUmXYnLTvYVN9rM
F5wJg/xmyRh0jDTWJVESjXPZRLMuX7wt1D7+1fdGdq6X4luIbtn2Y1OOtjdtejBQxEGYdy8xO4be
zxFFa9xXRZ7d1HRBb/u017tbpMOn371qNeYmNaYyuvaDyV/r9yxfOOVn+tssLPg1XLdLJ06U0cu4
s/vh3swt+9JPKEP+rAvVSbxQiyq6BqB50v2oN/0+HxHF/ehbfyl/cx3SBODXE5SL3wlKn2Y43vck
R4oXRKp9nsV2G59rHSY0bg52/Tqr1eJzVNbmedaN4U8t9wdj5XRbhsDz5wCaD7liRjJSqj5e+JKh
9M7YlvJ9WTf+6BIkFNW+V5ukQghPCJBFbVqsIGBOxwR4jEwAw/5puB2P2Q4pLg9I9d87WKNsGr1z
Pk2lg/RILG1A+awJPi9XN7gwnH7QNSHpkBGdW5wksdFMal0X1X00IRgSdE1/hbjHtJMcR6huyUJH
4zetf72/vJeBlQYLgRsKeVVWF3f9YluL2NAKEPPGvdZiKz3LXEYPhj5qa3fiW+OweVANZDD6SYt7
IW17O6zQ/eGc7KTwfPKlxPJStar0lSW7PJB5IBCZnMUgQ2ZazPz1VzF+3YwOMm2tci/ioXZjxc+3
PcLdbiD7axaGp5uToYjqIQQAdQVuejyU00KdxGRJuUfgPL/Upsq6aHvdpzXLEoWNEG2aIJ9+Jh0S
R++/tdOlCeNu9qEDAMM7W6KIldqx0CxV5XvM06xdllSWfF4ScdhuSfj6RWuxUfrwiFD/aQWzRAkI
l5CJPs7kuO5kcW8Fcb3zTavZOUrmbG3kTVwLQuUKRONkNwA4hbmFBiOoF2y+FnMrMrr3Y9ZO91Gu
JvtqpKyUAe/1ZPbIQaSyuS3y9vH9ZzxZo2CGZ/yCPl/ns9bm8ftUuhgCepVN93HuSJ/iRNN3Wj3m
KxfKm6PYoLEgokOQWxKKfYGrQYtl4L2jDM1mLBMdy6FgWDkw+eh82tfBO4JTM6YON148EmGtLLJA
o8umFqmM8KsvVRKCftWIYamp5WX8czDLsJbdIIYdYbgA0UoncrUoDLLHqeqMdFaEB0H9C5xFPZ6Z
fWJjs9IkAS63UYbbjJcAunJ+0gqxxth1EGPwHzUn8rvSkwKzrxwXwHUrcUUPpjl52tT76aday1vo
xNlQN+aexndLoSuCgaJ4/VgFRrzxMXYdB4R3rSK9EIWPb4BLZ57K776uWSSBFzWTZlJtt7EMOuDs
ApbfhZud2IA/qrSjH68letEZZy0mwJh0jLlaKqYbgJCOLSqTKE+6XQ9J49KJcKi5hsOhVf0GQaGh
jLdGWdvxBbpkQf4YRmqef0YfLgijAwZvOmzo3pR9XJXGbBhF4BaKio2PGyBlU0quqhYJ5jSKlnfk
OVJj0g/sjbI8UNlQoocpUvG0dwMfxQrVnfoiMFsyJeoVZ6lsjNOnpkYKaU9WZ8e/wXk5mE/oAqXH
T74xtpQ9sSyMdhXGWOETnKos24a4xZCY4l8IxkQGdN6d99wg/o7k24x+50MTy7sSVZ/eM8qpM+81
xJNKVzNiNd0NYT7JN7bQg+ZSFYkR4mKjFW0s3EQLZpm4qMFO1LX0uE2uG8VPALwMLd7OZ1CoLelM
CK3p7nRwMCnaxZz3W2dwEuMmrvBo+SbLFFoGT4lSZDg8WEu6VrFIslwcFFXKn1HNLmblWnUIt36i
9cbOEDi87B0nk+TNqNZD/RlfwTrbj4S6wb6gLj8eArNIuk0xaH606bJA1BvLloTu9X6f9Bet0Cp9
j02L03tVqWG7pPtdUZ1jNWnan2Nbau3H0R+davKiDrjLdpCSXHhh1QbGHvGWNICdYNrdjngMzoJh
15jsJpNdde7Izw43nQI+JfacEMcSBGaAOVujq5q9HVcsdiy0tghalJjz4XTYjDdSIEnTOR0p0Xzq
u1YNv3VqrRv73gdN8nXqEg23eJEMvZuiwzf9EBEee1u8UNo0I6irZwM3im+1/AU6DvBpy9QC097q
VoEOJ+qkurYzTSznrwBa6jOx1ewQbnFFbdRyBqdlhC7u2i0yUq6W+HX1hY9g94eBrDU5i8rOkbet
rg3pXQ4EtXguSfNjDHaQNrkZbaU0ZC9EFQsonNoj8aWy/DDdKSd9zL0itowx8+REqWp06omK0w2v
TgtxgpswT7ku9MDCQzkJ/c7/XvKRMOaRsFbzjU1S64hw9GXmDz/0bhh8qDmaQLQ5zTgIrqLYT8UB
emdom15eNFEzu0jJmfLFTgN0MnUQA4RBYSaiyXBhobbcrEomJOWs64C0/8oAT4TNWaxGzMdGLcmI
fsGVsMNtBgPJ+fn+fXFyCyO58cfgk2yMaukipuFhIizeEumLktQZGDAZSKGXVNVwZSYhB46cFeHK
tbiMbqAqA6vl2CYHhD66LGeA8gEeVEnptyiwymbjC9Wpdq0UasMTciqG9fv9J1xGOPocFwLJIugG
pwGY8PhGzCKMEZwqrhiudxyv9YsqeIa2kNkXcdVx5qhxZHUZL35q6n2gGoPy7f1PcPLAIJ5m83MH
oC3M9SU6BUh/UXDwJA8Ftm0PTqAFvwbZrm9VvcTO78NjvSj7zHqNwHuXN7NWY2Q4Nlb00KLaepYX
xqBuqEs3nRukpV2uxHAnc4urB7k0ZW8dbSxkq47nVtVHCee2Nn5Q+hy3NEBvzh3+tM1NH6bpHkNC
9RthbqxuCivJH95/0pMOB0hwCgloNwDtRxFgmU+FuiFhnpw2D+jJ+18KM6J8savFUBT4J0uZ3m4T
gbW9h4em+pRXoxigN8E/aC1PnfRBue0sXxpW6tYvjYXXIQvKiaQGTAcEGZbbckrqNIQhKSr5Hs25
Tgv3AQpS6MZnNpHJDWfWMCS7BvCzTkEnmixqiVFQ2Y8is1KgeHWX1Dly4DLON55TZrY4oyCYmWKD
BRtnjFb0qwqYJ8uTnJiqPtJcs7orYLXjl+hI+Sg0P1MfBwQBzX1qlbF61hcOkRARUrCWcZxUYWal
eSJHomKg/DPH5Xi8sGQlhqMhP6bRpGvXlN/VYePbWl3swqFMwU/1guNhr6pSEymuxREkbkRh9Nqu
MizcJ99fRydrGMgvwTLgSYSj5490/HGGUlZFo1vhY1371lZJ4gHIHOq6RqTUG3UKup0/GaU3SHG2
0qM6nfhZC4R/kQMCOGosoltevhQW3AqPpGXEm9oUIJ9c+I6OpCv87fSDtQD0mwmjZ/6EOfOLlsl5
2vT1lBL6PlqTFR/gk4UHs3akuzBoooPZqskH4SyMh/CXwnH/4jyyNJvKJKVq/GSoH5Um97E6Mrv0
vglTv9o0Za5Wbj0ZsO601NdXehCn80oKNGvtz/sPcPyiCtHTxp2P+uHRCDGeOS8jR8qugjCboo2V
Ide9Mq9vLOj5SkMAH5Y7quNLEYuMBlnad331KEF8kr+EUU3cXpd2huPJKPTonAoBsno59hvpBhRw
M2wCVCJDz87DeK1IsbzQSf1msWY+CuLJIJ/nyXlVO0jj1A7irg8eZ3jqZjRM/1Br15WleYKa1tn7
e+d0pskuoAFSOSZuYcTjwQZfReG7Hp1HG8mEr1AQlJuoMNHZllG/vHt/rJfO0dHJOgusE7vCPkAB
EVzv8WC+mTWO2VbSY9pkgrwKfVyrDj3kZx06oXmRpONtTmyfXiJpJUu4vyI+cF+UtPMuC00SoqH5
M5tcYANT9f5XOSqH2XYaw1j7rGq6WrmKxyJIzlOgawipYxJmfA0Gu//8/oOcTBqQfwICqqFIg9Cl
nt/gqzfUCBxlrUxWHmjkWME5a6P8ZpMUBmgUxKa0+ehoSFmgO4pU9UsvYzFrWlrJ6OSm5oMuxcYD
hrbAykzJ2JZFYa9shHlfHb2gWTUDXTNYNrNi5rIXPqLhhiWtacwYVGXOxsQmLKf6LEUmfUMrRXcj
XuuBazfaiknPPxpXzoLKsxA7XhDggJedz9YANRSHpf3gk4+EdIycLN4lAi+VCyFkR1qJfU42GvS6
WSYZFtM87pJa0KJ9SslHRsfZaBtP7ybNi1ohzpmCGkh3Fq3gbJbjsWoAONOrpglPMXcJIItDLK2d
XlZ/dqp5Y9udOK9is/3S5+kDGdGaI/fJaLQm5oo9XGmkcsAaHy/Sou6bmJ7C8ARxgN77VMn44Fq5
E+5VqwiL7Yg68VpFcFntAa5izlH6TIjhRF3y+5Kuqfo2nuQnx/GzG2gW2UUbWeXKhnjjyahOz/In
841PynP8ZNithplu5/KT1PrdvdEZwxYrg2STj4g2uqpUPn9sA+LLJAPUpgBPzR/4xmK8Fr9wQlI/
fsLKXHZLJ0i2XTembheV00pAcfpodFl4aWx3yseEc8ePRiGKua2S5ikbzGovF1O/Jym5Kgggr1BU
6j6Ya7yg38HzzDyHmfW2GI4gNipHcxpR2+xnZw272QldJJ6Zm2s+U/OPen20GAT51KfnPcDRiZzo
8ZMN0YxpsNDkqa02x6c9nQ4h6gyXATbJ9++/r5NJ5EVhP4C0GZcoGeMiPEWF1hy1yWifxsZJHm10
WmxhhQW+j01wVglz5Vqbw8vjJ5u3F9VN6tFcpMtFb8gT+AQYMk/CKqxHI5INamiD3GNs3VpDtkVn
A8jrDD0SHzwvaUIiS0BbjC3HdbTshup9IY+TnaVPTs4t5xLF+e5EFuwNHa7QK2vldFY5T+hl02nm
9GJxHr/Ayiw7jGONkfPEdM5EHne/LZgHD3ZC97wV+dr5dQI2hv5Cn3VWlwCRAnZpkdVQ4goSSE7S
TwRu7OGnCcRtOkhWFPqKZyeVn9WeNY1xoW4nbDT6QzGEGE1kZZgHh9E3UCR0u5DF6Bat3aSbpguj
rMEUrM+i5iLiXlBdRQ5lqcVtSPNTxW0RErK8JELmWMJ5tGppoCBDU6xpYS1ncsaCoG3EDUALGybd
ImuQayVNRxPh79FXxrucCuZZ4ozlFjGn+JuhjP3Km1tuPRhElCxenHs4x8jbjt+c3BaSr5aV9h0x
o8gDFzK4+NzH+5ju11ryvLwBZsEmru4ZZ8aJApnteKw8ZA/opMI/kXrszOdCdiJkxcQoWinZtPjs
5DsxlZSR1cjgNvS6EBDk4IblTBb1nGa2ivCgq0VatKnBdOn4sehV63L84lewMjEnBQgT2RKgMST6
MxkXuNXxp+XmDLrEL5KnVnea/lktMZqFoNrFPT7d1HKlrRbUcvzcCQnP+aFBmf5W4FCcecLOQihK
ER2wMl+JSxYHCsWYWZ0HThKbG4ugZZzQkhlNkiQ3d1ZOIKJqnbOD7kGdTbbFNkYqaV8Xebp9/9Bc
5kAvo0JidSzYwVicLYsIqagi30yM5g5RMLA5UR+cJZlTnucqxY/K6LsLAohup3NqeyY0vU/YoK4B
0xc7Y/4MgJUIPIEOskOWinStPVW5rzvlXdHHReShcabYXtqO9t6qavu6EWGwxvN7Y7Kp6s0qCMCy
yLoWCxYcb18MuVLexe2o3WT9UOwl3GgeA+E0G9vmyJl8Xd2/P9lvDgoqks4bgIYTNVEpBCDUpH11
l2LFcwjoVexlpQyvkFTzPciMnSvlUb/yhhfHwMvkIhlmsKiocAGNOl7spWEXVF+a+g5KO1yzqOKQ
04Aww6X8qE77n7FMyol0j3AMXsYxSSRVdDnU6i7IJTM7tBQQZLw9ct2/mKa6FrsMYhm9HdWOlLtK
ifRxE/hqFbm6LakNXDZFlB+7LNH14PAjGpixhCCklrDGCaLbQFckv+vbSIP3ZidnjSPTTPGHeGUD
Lw7BP0PNwQAjUh9binggq9OovZxh+5KE4kpylG7b5sFasL1I1l5Ggf7NYcv9TwCwuEYaJSTXKIvs
bsjH4KrN66cplYbPYN0ChJiMaqsh54GDV1SeAaH8/v4KXi6meTapG+uzDAQE1SUUNpKEFXVCD++k
yYluuaUlz8mn7hx1vHxls7wxmzOacA4EyJxAAR2vWxpQQyIZaX4ndagQinpoPuEAEP94/4HemM0Z
FUJtAsQrTmmLoDFJYx/DIKm4ixXYeriiVV7k++ZGcwJr27V6edaNOm3qcvY1x4B9TSxuefTNaiiw
z7mQQP7Oac3xUyZl3GtW23Poy1XwSfYLutSyFsrJBg3+4ntmCH/trp43/KvAlQU0w0PJuZGBm5W1
5lPqVRkDVEcRB6Xa3uFdihhbrcjqRs0mbHrA/WRik9A7vc78pn1yyiY9B8XSPLVOkD4pCPr9THiO
vx25/tfT8F/orN38Gbz+93/z56e8gMkrgmbxx39fhU9VXue/m/+ev+3//rXjb/r3p+I5+9xUz8/N
1Y9i+TePvpGf//f4mx/Nj6M/bDNkb8fb9rka757rNmleBuGTzn/z//WL/3h++SlfxuL5X3894R/f
zD9NhHn2199fOvz611/oHr9aj/PP//uL1z9Svu9LW8X1P35kv/7h/Qif8vofhzrhT/XJj3j+UTf/
+kuylH8qMBbongDV5oidT7P++c+X1H+CypxfqAZkBbQ6rz3LqybgQyj/5E3jkoVcDBVkGAF//QPR
6r+/xHWESDGAl1mjC7j+/5mMo9f2P6/xH1mb3uRh1tT/+uu4Ig88h6YA5HVahDbBILH78coapREB
22YSO3CRzf2IsQxqKjkWQolOmtmEv7sqKu41JV/ZxMen0t/jomnIwn6Bks2b/NWKnkbI0ZhWix0z
p246Qri7qB5KL5Szdi13Pj6W/ozF3pnDhnmyl00QprLtKAOIHbiU2LPTUOxqU502r5bB3zP7eibn
T/w/e/TPKHAOsCqdtdUBeR0/UQ1TMjUVRsGQLN02ddrvLF9BCioCbNoHQ3op5f5W1fdV3aeH98c+
jlJexjZRDyROYSVRbFm8RaNv8c1JGHtAMWtrBfplJU1XudyGO7UKlS1GL2uh7xsvEJaRpc7QWkKj
pQ6GZvgRkUIidr1fhp6PkDTTG02gR4zgQ7XOP0+HZD3MFB6O+sfi9HOcoKg496StVBfhjeoP8saZ
svCAOVZ8IdXjdyOWL2xAEmcJCe9KhLDg+f0ZnTt0fkp6V9Raj9+rKdUxYxvStuhy2wsKa9rLY6m5
aRfYCMgq1UZTJ8u1sxFDrGjSXLXppI2CoZg2xY9clnyTHBorc/LW9M/cOT4ZqNMTO8xJMRB9zzVp
q+uJszMxKPAQpihcBInK3fuL660ZINGgcsFlyyG2VFxCn6QPEz0Mdp1w8ou8842fQW4n37OuNL6W
ndxtHBPDddS3D218KZWp7GktdeewHMrd1DXTLReSspYSvmiRLjYcSQg97VkJZq7qHL8YjIIK0dQ6
RxdwptCtEgsxFXlEwzMsHCV3SzuxvyRiVK41CsbCLfox8FJSoWsn1/pzoCrSQzuDYtxRSYJNrQM9
E1lWlJdqq+4w17L8TZPSDa5s/TLESCQFyYCWSWBlLm4e4GLM3vjsDzhrr2W7p/sZFiFNI3YzAQbr
/vjRYgsNcYrh0rYKrNlLeGovLCdKa7fO5UH2/DyQkVvOTdcepWHYaLAoaGGPneq2Q1ZYbjUE41U6
SEbjFV3hPKT4942bUogg2CraKkTxxTPi+FVweRERsT85Y5GnO/68QwnsjJabv52wtNg0VdSWOMtk
sZsaVXoRBblyVyeBknP4oosBKcq+idS279xo9KXYVUo/BT2mNdATB7UR2CXXlPn7hP/RqI5ER1id
NW9sXXwu8qm/AYEV3Fa+8DHEzQfrIgxi4yYEU0Ycj25vku1EKNvk4S3qGqD+1HP6NcZdaPo2QLMa
PYlcGR2Eu7Lpa0yh8GtE5PVE0aDdKeglrhwhp/fPrInIRQ05EkrAsuyodRS+hab7W18Lu69JMcr7
zC6Nlfvn7VGopkIbRP9+ecsVE+YrkiP7W0fY9aZXx+e8MNfkT0/DBR5lFpKdnW2oos7H0qtrW8rL
cCqN3t8qvdlsDEAVj5UK+Bvd1QQZQpzF2qKf1YUydeWKe2Nk1KUIBmivcQcsO3kRYBtc1Gpn2xka
tkHBGHtBH0+I0NSZi9I/OIbgXsIMc+Xlqacn7XzGsLyJIMBsLIubVWCGUhBpzlbLZQ2lkMH277Wu
qn+o2E/rLhRGaZMqMvqIYZ/GnjzK01k+pIXhtZFa1O5gW8Ul0NnxV1T7lyWaTxvV59Rw8c2uvvhq
JF0gd619mSRRgFXNsuAO+EP6ZCaS/kkrnOgGKKW//9/sfdmSnLrW5qucF8ANCBBcNlNmTZ5dtvcN
4WkziVEIId7of45+sf4o29uZssvZJuK/OH+fiH2xw1WlJIWWpLXWN/x+T//5svJ144SJwYNYn/Ye
l54MqkfJLymAPUkd6Qevend4yeFXdNPRRaQglzxFDaY4BMbFpPvXU4qA2xDiwC3onKt6dWDJZI5B
0tW9OExQBogyA5WO1ugpSNrD/AyA4S7sFTxA4YmFExbApnRlJnkOT14FBWP/vqZZF0JacY0de12A
XKHtsYesahJwCTDNKAGEMvsvOYG2hmjGD6zss6cTXMMv7dXbMXO+923cIuzVUFlFVqizZ/NlgQfL
TGky5DZ9uWI7CVEYK2+KZoIUi5KjHYE1HlyVEyx1mDsEV0szds+zkef3v3+pWpF0u6qAWYudeLN/
wwvSBbhQkCWkBBg9mYHBw4Esxg+wuYMcFxH8yl8t4xktVvTFnLwJB47aVa3orUXG6eWFB0Hi8tOc
4AoMOAhAsLCK0pZXgLfJJC/wIMN42wr7al1dE0oj8E3GDW0KGYr9ESP5reKGcyQ9Dw5W1bG4L233
Qvz+YqWj94K5AS8K9yVfO5oKYsOTAxe7BDbe5E1e1P4dNJLkDbfaIQZXlR5obn0IkH3eAOIwXMjc
f7Epk01OGfWCrVuvp1fdkAEfOODTF1hm3QGy56ekccava/C/Ixmfv4yTGL/8C7k4/1cq2s8fJuS/
/w5p+Vbn+V/fM92f0vJXH5Df/uu+bD8hyX9Iz6fiy78O45f2w+cSmrhn6fk21Lf03EN6jtYVCtjb
QkV/AUv1W3qOH2EZwnkFbZKHFBwv91t6bpEnUFZAr8uDoVUAXs0/2bllPwF1AmcjuiBQ6UXW/yfZ
+YMw5enmsqlHbpVDoHFQ+Mbxc37eZoEx+sbK69iaW4+HsmnBFPCCGcDFPuADCyte22+cmpD7SgVt
EdqS+8/nifE3aH6EprQBpnbQGEgddxyqg5251buqoSjxLkt325fQ3o8sdHdfg4AMYqIk4pWaukYl
AhVfmJXaF9rmD1V67Ruh6bt5LKGYv6F0z78RGnaUgh1Rx7LkPM6V3zx3etmFVUUgbqY4GBqc09cc
umixqTp2R0buvBB+Xx9WBr0YDipBtFQAPzFHXjPQfSJ44r6pPUjsZSvoJ1M78uPJUvpFaq9fx/EW
0HXYAGeQY99k986f2R+h7GmoukaBr2lS2BguCbSu73F9nKOyGbpwyvglu2Wty4O9HB+67Z647wBH
CJTN+YfiJQWk8+0qDubKflNX6r6XsCy0hB1EHXWe2d7opRUxPYD5aZn2or0kb/DQKNbeFc60zRAP
i3CrXp0/AkrWEgJ4eIS+HWkCSkEZKhhVvlsssBnhLUvvTO6PcbF468EyKiOpFWgQ8HOAm6Snipui
tEhIYJLUN9IIK2Jccu2zt91be0IoPOAGgV4oaqN6YRTYLqjotRSTRO7L+U7MXTQC5z1PVji3Ihxg
rsuqZx6ga6u5XNuNd8vIZ6A2QVhqohoMA2UfjLw54L4BhQY/hoIx6sjvlQ9BTudtD2nWgRtpGbwa
xSXi4XkZ+eH9bg0BC5op6J/9VNMdiqptG9gmwmCjs8J1GRu4ilB0VutVwtZ57S9coH9K46HKsLWU
gNnC9R1lh+2kPLm7++7sBCKwKlyYDJVKnwEx2VeHbpZNshXV72xBPoqpAhGBdTLx67UPKZSVQ24J
I/S55x2mbGYXHuvnacBTbQRBwGngqqBnFED+QTlH4KmCcYFKBkSiNibHeMQe20E/VfD4IZb/6Kz8
bUn6rJT97N/3vNwqco+fl+FYTiUvcGKOedn+soi9DfD9lHSeYI3iQMNBiBQIyKAfp6TzZMMQQGIF
i+rrgffPKek/QUkA5RnQsLFpojTw45j0nwAHg/eN1YiWLjK6Pzkm9TUE5QhU2HFYowoEzqmeoql1
HPuFewFqOCOIcHLhUcu9cF4Pgqm/T6bpF2eBng5unwVQLNj9AQAJ+BLnUWRyMB9mDmvCqXVFuOZ5
lXiD2SdBwe9//0m2fot++CgAlkBlh18ZxKXOP2pZW4DzSnytFe4fLQluZv++bRYZW8qp02YcyxDw
oSv4rxpxJvt3ii7xmpnPizLv/mrI33P+0rCcCvLWjRkDIcNBaAsJqe1odkiTFJe8ivRjcnteKINu
yTJq7eBKnD9v5Y+NK6UVxOjPl+HK4XFOZLdtIqiP9lamYgNnTPL7WXqonpweAaDFYlHidoTCBKrD
P7XjWOkyuKIEcV/5buQP3QsQIf9m0Dx4AQ/lO5lBkasxZAdUugG2KLESR3nB3ex0YQuqTTxAWKQs
/ReFM6E5YJKI8LkL8+Gun+9BRJApmrcqgiatG6oV5Da3aYfIz4O/gPcOWd13r+TovVhmDmyjAzF6
VaxOJGDfmLi0PNSuWcRZQ7PQ6jMVjWPAYyhiJxwY6reAzURkmcsLdyzN0wtqQFvraIPwIQdE70m/
OozwVJdQ0AniwhdLPFJAtomqP7cMjfwSuWwseA5kN0SKLZQkzCyAT9sEimqfXyJ8aMZa3x4FcQIT
CTwSxJ/O14Tqauo0KEHGZlB2INOi+qF61N+qxseJC53rkMEODz5/cV1YTmjxaYqUA/lmd3grZ2+8
kI/9tFNsM/PjcXTKduCIjtaQ9I0Do6/BJRzyeCZjgHr1/SgBubqwNvHltKWJiyNygM11Ezh07f5U
LjkYfnPgx8OQMXjNT3MCX635QgQ8oIz0jwFac8OqgfWIXfB8jhunV8yCB0hssKwK52X6i4D5FNFS
wCgWohtgP0KowSfXfYHyR2a514r2Kl5DjxbukXvMjIqO8oMHfmdP7Daq2HxsW/qZtIKHc3AngO67
WyW0+Q0iUtCXZrDpy4PhGCBLI4UPg/kpWcs5GorgzehazwQU2W96j0G+h9d9OOQFYJVl3yU9JBKV
10xPLRX7Vimuhrxp4LqBGk9jUJRFiyZxFggsU5Z9MMzqc93K90CUD7c+a0IjyNfYX0xY+wXYUuoS
/p7dGvreYIVex1G+L6oiqVvAAoK5vUTE/+VaRiIGXO9Gd8F0n89zsbBBejULYsqYSkA9h64+RAtb
tztOrvG6mIvuxjILL8Xd1whpHuP+t6Dk40cz/uxrzn/Wfz9tN+o33y3GN1w1UgSgksAMOX8YGvRQ
acoyP6YjpLgJl17YmIDuANENm1UuedgX0KH//YL+5YduAiBoNKKRqn+oucoGmwQ+tM2RZE5Bmnvz
FDrjcLeWI3pgdQUEYfX+9x/6y+0MKi7g80BkDVvyFtQnF9dWovMwg1kUc1dccfSwoSKx1IcZc9rN
BkiHXPxFu9UI547+pcy6vGnA6fc53EAuPMlPhz8mHawu3IRQKwCXV9vNssldu17kQZyP0oGirjlH
mQkN9oICoG8CgBqtKDFEQ76M19kIZSXIz/iJDQ+UHreSa9+LjU6gbLmM1fH3j+b+dPji0bAu0Y7d
EiHgEc8nqS5Znm9c4Dho3hM6sGcQ2lFQUXOll5pQaELwmP0BRPArQqLVy9QdaOjYLQADSqrGneI6
xxllmSCwQ2Ul7PrgPYefQcQ44FAVeVmC1B0VvAoOS7BiNPjLRLT1IuKLMJuru8GXftI3xvulVJu7
XB969QfPnAOoUWN1LOy2ltUxkBkY5kbeRqIroaluDH0oveID4PzQl1hVyjtrvaX5s4G2S2Q0jR22
Ob8xzEHEsjGqiGGi83ypYk8NMD5a0dC3BvairJ0LDdZfnRTQStls7jc/m0DbVN0CeC2RUT+WVTDH
RBgAkk4JhNvflLb9Tfbxj5KS/0c0zb9vQrLp3fwmIelamMN+OavTbX/xPQPxnwDstfHeKGDA2Hnw
o+91Ov8JdJcC5I/gfaBKsyFsvtfp7Cf4TdDzfmBlvsNoUKgzETEoogBagMIsmOLfi4vfsoCvcKdf
w2iIvjOiRAiQOBRoAIndPkzbjjtlV2g9N1bco+z/FtryXQQQMhSF1mrEvQLKjAMUaNcoGNlwjzaq
+Wp0HNAF4Q174waIAsdc32XSEZCjgF5WZOJmBvSRaRWhKLDtJpJtZF2XbF5mhgQaG14Ba2tOnxwQ
2d4IkfcslOMSvK9Z69/h4uF9gasNWDYZqOhXy2JX2Hdq37uTyvNS5c+QYBZNkWJi7CGUnczeU26t
r07e4S+ypV9Ny8a4AF4PdFgkeue7EhQ/gFTIbCvm85AlJYX/CGvnPnE5GeIFNlxXfIVxdgPU4OHh
k/8TUqdQta3D83hIRejvfPrQnYcU/uJHSAFgsBkjIUOA2euWX34PqeAJoFL4Z6Cs4en8kLmfhNS2
PsHCQw0XhTccNN+QaRZAa3QDuz4wh6BIZv9JSD0Aa06vtUh4UfoElBHXDSD+dUCVKk3HKFbPjqHA
anxeh7l4Wo9y6m/mfjSP9Wx7cefRNu17x4va1Xy/olp6gzyM4j6/Dtka5lDIBh7EQn7BZ/KihIBC
tFoAE4WO5G0ROT0fX+UWFLsdqOoWoIl19GgVYKgdWytCAj2b5RWKvJmbdH4X0aKBbEuF/vTdVJRQ
tKB1CFr5+t53BmjluIHkNDH5GlO/IEdQXZF3oUhNEJizYE1cwV8LBmXwakmXKfszk7LtTWwMO2x3
mwY19ki8zdNbktj6/+bU2rEh2HXntzJC/nRvlv0SlbPsvzIk/xNeZ+GFtf14eL368PHDeWzh17/H
FnmyNYWB3kFe9q0q9j228KOtUAZAGV4Tog43i++xRZ8Aib9V2oBTRM1/q2V8jy38yALbfLv/bsAg
SCf8wXGlKfVuaTnuiQgttGJQ4MeRer5YLDDH6QqJ8nidAuOganokA8R4fSH/ttc15PK1B1NE3Pvk
J55bV4FVwh1i7Z8SKIXG3TpChnq271CXSeG/59y509c7/3+W19nywpv/zfLaGpqJ4BM6tIKfLzT8
4feFZj9BHRJ2ZOgXUai8bheTHwsNFEATkju4xj5UbU8XGsz+tnTgYVHhQnW60BwsQpAG8BtgZAJW
9wcL7SeQ3laYRQkTHUzQzLCssaJPdyX4kKi6ai3ci4aMRopmkbN8yJd8OraBmCPuovh2rchYvsXN
Htul4b2yIUdsOyhZwhG4iQbpvLOkX0EZhH7MoSB2GBl/bkkznKD8Hvu0e2VnxDyQSr7o5BpNVfXN
JfyPFuP/Dy0DYKR/uyAfWuzhB5QC/89/sS+NOl2TD3/7Y02ioYOkEgpQ6BuiNfdjTdpPNskALIWv
q3Vrt//Y/B4wtgFEtbe++bYv/tj8HlbihnXdlBxQ0PyDNfmQCp9eLLAmNwER7IB4CFQltXYuHwVE
6QQAQsosnHiu4MW3TAY026o32AUPZm4fhol+gUDhaw+mzWEzwbwcMl3XVExBNNnl6+zWH/0gdaDG
ISubxm1ArlqYdYeVmO4n4FKjuunuIHEXUqPG+TsZbTTPmYirFXWr0TLmA12gR9RWy5go6KrdmGt9
jTr+54cX9J+Vq3E2cMpuWkIXNtO7D1i7X87IHt/+8PvCJU+w7W0cKfC1H9bgj4VLnkDrC7AOoKuQ
MG5L8J+F6z+B9D8Q8AAnbrTErSr2feHiRwA64PpqPVyw3T9Zt5rc1cOhTYF4Bvl10zNBQnW+l05d
VwAv6xBUQqBgPFreHAbucO9CX7Dr76ccSNqsa1+LVkk0Q3InqlnJol40IjK86i2OGQmsQKHik5n8
RY73UPc8jyd3Q/1Ckh6XGvyf9lySDYvZujOJ+1rKcOJze3RH8wa9t4+oohiJybK/jAkt+YKtz/t+
fF63EKF0WHevVlNdUXagDCDKsfffWBZEqmUvQ87yO1R7GWpBzAwBJ3dDXD2er2sGIUdJWeLW0Mwa
YXSSxhATZ1Hgb+3qGjwHvhQHmyvIfkLwBxZ4Chh58wb4WPb1i/9RdP1Pr9psvdTHw+p/j/nGqdps
cb9yqzYC1fYn3wLKJU/QD4QOH2BUaM/iCvBPQFHyBCt6QxHjMKBonyFf+XYSwHDqCS4eDu4gG9kb
CSj+7FtEGa775KHRB6qNi1LLdn3+g7MAN/STDg0+CMG05bLaEeAMAkD1DPIgORNv10B9zMT9yUT8
IioeGVlveDEXrHNHYGRETFiVSwjX1XDf0JiV07tUuarJGRaI2KuAPjeJ8Zxt3m37xtZ6Gz3gXm1W
Q/LalATMIRc4nkwx78JW8dikaDtEhro1Z6VfJ7DQMDsg9MtLxjmPjYxLw+mcdLDOXaBAWicrNFeu
URATMatV8GrfrGyfetJ5sLNxlS3tGPpWI4VxFBppHnBB+wbXrsZUoWvgeEudiKb2jnk7fZBm7Sf7
BteqAavPS2egJksIH8IsX2+BAznuGxrhfjopLpCD/mROLGHBIeAAVu+MHC0m8dr6HrlOnfCc20+5
24pP0Jg2Lzm8PLJSdKW6zJ+pX5WCJUAnXIEZ+rp2L3EFHhtaC0w6SDQGWcuSCv32m64S1l3mX/K9
f2xwLTLdiTpihL5vUtif4BoeAei4L+b1vlrmedkCgVy8yKoNvd5noWPgurtrlei4rnLmNYdtTZ2U
/fAss+f86PaLme4bXItLwEG6nls9S0al2Kd13FSAKzu42je6FpgOqK9LN8MOx3239hG55M352IvU
QjKD8JeCXiFLJO9bXN8GyDCv1r541ws6LeByaJlhlaA3dhhzaYOfuOx9ci0y59qa+qEcIaZFcx6y
pcwi6YtLjkSPzIveIyhalq05hLETP2DYUPwyghjMN4j8o+3yxwbXQnNtmlXCWIglNC+bGL3lNlR0
mvatFF3R2bOFaODKhvOhuuXidddfUMJ47Km18xL6A9DONBQMmez5rtlEqcb2kl3JY2NrJ6YH6VMz
WAELQzvtqqub5kPRueSC6MRjg2//fnJgDp7P+SJJlVSeV/81eiaH3j8f231xr3NxVzhcDxCKqpKM
l+kqO+eoLGM57Ap7nabH4Exk5SYmxmasizO3rY+zN+08Ixzt1IReO4rz8K+KgVUMTQdOU/Pnfc+t
RSc42kNVlFOVcOHw0BXOZ5L9GYX+n3vyA/Hz5H2201oZrIAeut+bcbP0fxVWdUn06pG18tBSPRnb
An17WMlQJRucMIT12LGhzSV328cG107NaaaTGkc8eC3za+AYqpBV9YtdE65bp83w+GxsKEonFYY1
SfuGN83zfUNrwdkuG4e0xdAjnejVBBM4c1zovuj5CSLCVOGMHINDHD903Xh0dj61dmAu3OEjzBuq
RDEZFTY2b4+iGLZvSrRjk4P/p0yvwDIZDCfihekkXqDe7Btci0qWGX1biwYYXtBJ2CGDTZr7nnZA
rV7QSX5sHWrBSWk3AYfFqqRYJ3iHvi1Gsu9t6hxxhRLmkhGM3Bnqesp7K2z4+nrXtDzQLk5Cs3eL
Ssx0LYAMkh8NQ9xmbn9Jz/6RGdGdnTqTimWBLn8yk8V7WZnLG8fNL9GMHhtcOzgzaAqWJBBlklvF
XWtMyHtMyfedyluB+vRwC+zJMJ2yKZANfhnzK/+S8OZjD739+8lsc1KwYc4xbibNCOK5MQi/+5af
3n5pJ4aU0qqLRLaJBBgEbIt9YfkAXj95aDt3rApmREVilj4UCNr2PRLaYufgWlhmfY3HntwiKae6
TXyDB2HXjBcQXo9NtxaSMI0JSAn9jKQv30NaJCkKc991UBcuM8y+grmjU2D1QeRz7AGF9wyruwDv
fuS5H3q6JzNuQq60lz5Gz3IQyknxwp46e9+EW/pxOcrcEAaCcsk/4FBGIVnUO1+mLkcKDWBLimZb
KcyGk2c+3cOf3d9XjNC9p+VcNjYsiYqETi4UQw82DJV27YEPdKqT6RaujdxBYZnIaoK2iilD4dV/
hhD/516l+58Ds+ZMxYz5bvzBBBgeLMY8MOTOdWifbyjomxqVMuwigQV5AxJoXkWQXJ333ZN1to07
w8hl8TF6Z8qncCP6MqzAge+bdC02q2zMZrvAVjgaPrQVHCepV55FuwY3g/NpcXJfzkPhFSDsgNMI
eMQUWc1Q7ApPIAHPR4defj5NzYQQ6jNxyGo1gP0S5PsmRldYscdc5KbCxPgGQMb9c69/t29StMgf
G3+d8pwWCSlB9atkML+Ype/vHF07jw1p91VddNiz1Ir2Txbm/r5LuE56yDsJm+YBI1dDFavxyABb
2Tcj2nE8qiyQA3SagUrsAO0mHxcYN+4cW7spA96qmLGdmrUcrbhQLoDQS3NBvf6RA8LUVmA/+IR1
HUdgigAc2HWOwT3ZeULoorMFZ15TGAMGn25LdWjmfZcqnVtN7Q724KsokqlTtz1jd+slfsyvp8PX
rULM0V8XP0BAdiy08pDvuj6A+Xge560jBS/4iLuJv1x51nRDsiLes/KAnzgfGtqNIMCARpKQ1btu
5B1R5QX+02NzocUhU8SUi4PDDLTj6mVB+JtWtPXOnU+7F0POJK+hGbNNtPNq9O8A9dm1faAleD4h
CzwhptHBMemo17mAKduuRQfZw/NxLeYYI5TIIYblWJ8UpMnWley7GG/4qbPbPFrzNTeXbdl1xpis
dpfFPtgD+1aIdj6ShkK9a2gxeN72H6jfW7eFuxp81/bk6xRxFngjPLoxvBhWP5yL5QBUAdn37LoS
C8TaTLAzcX9163F4u2ad8FIIqbqXbMEeWeO6TGBumrVR5ZBJHlkFxbkFDijquGvadeRFN9MCpF+s
8KaxjgWDnWHZgNe2b3AtfLrBm+kot/BpDtRRz9TyDaz7h8Xvn8zwVEXcEvgn7Cetf6zbdTiYZKl2
1R8gv3C+zuumrrhHsA+qye5VSvNV8ZBWApyHXfOim4WZ2FSGZe29dII57AvXGJYjK+jyfN/o2o5Y
YlOAMmrrpVLAPLKaJ/9d4wix6ygG2vZ8csZmLRaYoXppC2LI0agL8nwepmnX3QfEivPRadMEkz1V
XtrV9sZirps7abvGvrNC9/8YzUYhO8aLhZv5elMz8RkKRs7LXdO+SQKc1jpEv4JhKk3s6NZrl/LQ
WvZhDHydLiAyZks4wyDpKYKoIBmPvKAx961FnfhHhw7k8QWDM9kdi/JuNcpd2dRPFijMtyeUkHFc
1D5/znzDSoHQovGu2dblUaha4TrcCshiw6/hVphmezugh5fsG10LIQ84x7qZVg+yp2Mew1i2vVJy
cHeOroVQ3VqQph8nL83nvjkE47ReZVN+ycfgkcNC95OgMMZdrKnECZTJOSI0V0nhVcvOZ9f3RsNf
lQygz1MHXMDIZrXSBeWVfQfpxpI7jSETgmbB2A5e6ou+eRq4IEUzVU07n12L0NbNSpVluZfC2s4M
XcLZwSisS8t9Wxs/MIPfCx9gUZ8/e4sLRusa2Lqaqqs+0XVZn1ecrLB3HqrU6ktv5was5foeHNKn
Hqh5aDCP1g1uTWaYlXm2L650RVyo+NuLVB2+ReC1LwZnIFfghdf7NhtPWz1Ga5ABcobbHAkfMohQ
970zwTDfeXroy4dnDlS/MTyEn7p0MHwrbvx8H0jtJyIktRS0O0uc2nIoXsBzt7ntZ1/uy710zxpG
UDmschyrddmU14S7yzEzoYu2az/TEUKwFmuCNkdcuc4yvHa71v67gE3OztG1vLGcc+ghQ/4B3C8B
yQOTdkeBW9++Q/uBHn5SrQxMTuBBg6htfDWli4Q28Oitl+Q8HtktdaRQA/WQBsa/bpoLURwWnznJ
7Jv1rnIl9G7O9wQHeL1qdLDTT1Vtg95KpoQ7zc4F6W7f6WRmSomCvCgMPLs7LPFkyuZGeO4+0Jqv
+8p69TDwCsLvqevO9hHXAj9abVXvu2PrzoDLOnjcFyaCqeTiWeHmebxCi3/fTq9jhqBN4gPoBH2A
UbYvB8N1rkXrePtSpk1M6nTaRV23vQ0GYmpO3eea98EVmapu3+A6ZChvfNh+rL6bCuZ6cU5qcSgg
0r4vUnUdI5ixlGvtLWBJt2bx1+AwcqhgxLirJQfs8/nE1E41EtYQL7Um3zjAkZdeG4qIfd2WnzxY
2sII+srhyA0GoSJYPauQ0eWS4cAjG4GjhWrmTZCaaQMXpmBQeW9a5UX+Wl1SJ35sdC1U56zvK2Ij
VJ26MV5lAJrGVu8Hl2x7HxteO1d9KpxlJliSI1rbN1UL22+zgejcrtNDhw/B6GZqlhrRNJS2F5pN
XaaGXzgXVvw2wb+4N+nwIb+yy66BSWQqCkhkLnzgN7W7zFd1N/jxvi+gRewCevOa9djK4Pan3vWW
Ob4IGohuX4iqR76BDiUqHegVBwLfYAy69umYsTZCEQuLf6D9cuEzHnnDOqSogOA5Fo3nwrt98a6C
wsjf4RiXn3ZNkK7/085la+E/Fw4fojz21mbvNlk7i786qqiBXSJE7h03XVe/Oiyj06TB7GX7ThLd
5suGCKCFY89N/bykSEYyegAugO2rAOvIIgYTaCQ6WDoFJKESh9tlAjC3vS+ydIU3tzCNYXJWN1Ve
IZMW9KaI1MMlo4/H1ox9vh+Dx1h4fEUmaPC8OXblCGdOt1/3XbZ1xaQCRC5KS0ZT5WKvBFrRP4KQ
va9VBemF82e3pkxC4wO3PnNq+s9Lz70bmbfq9a71riOMJrfOZqjWuelEbDuxDRnAuru8ZET5yLzr
GKPZHLDxGbhtV9OsGHTe6filzzt7HwIQVM/zuVmoN0oXPsApV8p2Qn+l9JDNDtRh982OVv1YICDX
tpBATwHHmN76sCS7XVk3X9jvt6f8xX6vY42Aop1Lb1uVnNRzHjH0yKIg6IJnDSlJnNV8DQWaifm+
ENOVfmd0KMBjrWlK0LB9kNF82kmrer5vqsj5q0DSBu/bDIWinA1DaFfQ+4dk+kUlyEemSgtgb5He
Yva4JCsAEt7gVB9DIDecV/ueXSuHuFgwCjo+eBEmjDXR95vSdZz2wQPBez6fGXSPxnrJXUjGASFj
RS381uCcUo4k29fp0iFJFtriLMfWkw6Nvd4LP3P+HgN/ZxFdhyTVLZHzDH2ZVM7L8mpuHeuZw3N2
IQYe2SF0UFJjd3ZNDR9Tb1vT89lQVkQb2NLuerE6LAk6skZhtJym8JPtsqvMt7pXExaqsS+70pFJ
BthdvWk3QeqOIggzEOBSQ+G+s+/ptzk7yWqrwRG+03dBynlFnjasMW8DXtN3+0bXAtapXb8tCjDc
fQ5CnSFo8CYfe7mvNveg93fy7NwEJdISJEipM1RXvSrgH9Mv877NRocntbBOFr7hBRCMAP/XdEnz
qchJ92XfzGgBq8A5CGZIsKfcM9Q9AGGQZIe9ZvNy1/A6RAmCnHVQUhWkRm0PMNhZmbf5ngZqXwFN
hxG5Zgt2tN9lqUJr4K6DRmxomiPZt+R1bWSXwBXTbtssZa61HAYT9i2dW03xvrnRDtyudIMOMlFB
SurJgKeLaRz7iQU7Z35LW04WZckJPM583LfRD2Q3cirINeAj075w1ZVgG1jXwHtwzNKix90YQpfk
6dQKmC3umxotXssiCxq/mLN06EwzMYhRfWjaZvq4b3T7fGpGwmEKbrfQwZeAE3qwI4AlGfpg+0bX
Dli6BF2GgoWRFkFjvfHIZgMjC/553+havK59Db2yqTHSrFFLInwrO8jJsHa9VogznM9M0xpjxQOW
pTlnLDJGVT+npCaf9jw7iB/no6ulq5et2ZMywuy7wjKG10jRL9lq//p0hfnx+eirCYMiTygjnYd5
eWcveX2dUXPdVdOFCMz56A6tersWfZa262qnsq+ellnzZ37D35tI0Jo5HzyD6yLcfGSWUtfoE0st
WbissLbbN+3a0ZrNXtsb9Wykzuz2CTD/1UFukqj7RtdCFVpFIndX10inFuKIVwPrh1ck8/p9ezDV
Yah5M6FjlxMjtWhNAPiQsrciW5TmroCCruP53FfQoLYGB8/fmJMXo4ScvSVOWe4MKC1ca1e0Cy+w
1Qg1DjeFUtWVky+XkqpHlrwOb8I5bVPlu9iFlWBXNvhy97Unm0sZ4ba2f87ZkMafT03fI1NTnTRS
vxBuHmViMQ9guYm0Hooatj1QK1yjXatIxzoBbAw9bGcxUsWpDLuc2CAYdXzn6Frwlp1nwg59xZZM
FnJtOrkTjsjRd13/oD95Pk0lsFSB0eT5gUtXOteQWvbedCiMjOm+udHitwg6NS2+ORwmYWWpS1x5
rHq+c3fQYU+TYTtdQzt+6Oqcwelgrttw7cr1730Pr521jnBhmgNy+4EGyxhPhQu7gKKu9m1tOvqm
KpThlXZjHByB22XRMXkYKncfs+snwc6sCIzMgDHwwVXtDCuqyvC+OFC73NXipDoGxwTpoIBBYX6s
bcNs4UmEtrhXjzD72DX1VAvfmQ9dl/mQyaC9Y4azPYvbqa/zfatSh+KsUGItISA1HrmATUTcs7yH
mEjR7KNGQyLyPKpq0ZKmFv5wlLUL7z8fb7WFXsm+hbPJtp3ejodNnD2rc/fYV1D9AH6gf1GTSe4q
H0OT7Xz0rhYS63IxjuXQv1XSbb8wKvn7fa9VO3BHf65kUzb91Uwc9pcL6cvP/dReAm96D327X+z6
OhqnFqatHFv0V4WaSH7jolqUWQc6EeK2t8ouhBGA4MMrSFD58O26g0aW4R9si6jsi9ysTdCga6ux
LEITpiCiCgtjNaY7w6Ht3EZGrQhNqQcL0o9DKxV8cm1zUQSq6o1nXxedqPsGcrdZYKZVOZP6o7GQ
Hryw1fGk9R4u66pZcIEsh/Wlt6iRXUPptmzuaEGr9trN/T5/L1oxwEC57/gyvjKHQbA+qtU0ORXc
Ytws/2jY0oI6fG3aXfXZkMYEncUlEEv+JlOFHOYQfp4FFl2nxuxZB8uZ5baZltUbI27NsOG1HNhL
vexniFTAlHz1VyOGNaqqXtJB1NYcwq/EXCiMQZQ73rNxZMUBrIC2vwp84bthPs3N3MWzyViD71+I
dbhaRycArN80iuGd3TPSPt10fuFELkfHm267YLaHJpJy8f3PMMiwhqfwuhhMuJ6w2Tbj2WpKZF8d
pGwofEftAj4+IZn8WomrGWMOQ8wH37E+wnQUUvCh9Ieq7CNI9WVmEwKzbNMuDGxcFUeUdjIoWueZ
zLqnlWon98WYuxwj+K5h2G7IoMPpqiQHeMB9VvG2rp4G9uZWHiA3geUrzZxOpRO3kHeuvl+yF9C9
7CFPiAO+Ww+Fq1x+xwVhsPsroY81v1rhTTCxaIKweQ7d4WXN+2MBATrjfUMmBT/cEug2Cj3jpWmX
DjWQBb484eT38v+yd2bNkepaFv5FdIAQErwCOXtKT+WqF8KuQYBAQggk4Nf3yhNxezjRHTf6Pvdz
uexM0LCHtddn5xK6uniEOfDcr3F8WcH6QFktjNZpy6tF8aQ9wFWqg/mr2WyQoBmi0oo1RRRndPh0
AE34t7khaf0G6LNxI5wB4HfTwFiOLDBLCGIR1yc264T9aCzp2j9TyIOt3UNIvhGVOxbgvxWsdu1y
bBd8q+iw9pXtwIeDO0IU5pHi+Ls7lUGuhT3h9Zz+Ca2o4zZvWlNhNtGkswo+gm2ak7YY6y3efsLM
dA1+0ZDDZhlzDpMp6nbI+l08eLOoi1rlbYNxM9Vmh3lynS1lrbTLlgttdByN+zbkbFK7IKunOCyS
Oa4rBR/npve/CeoN83Pai7Wx5aSnihVyFt8BF9J81wLwYPJwDLHMR8Ob6Wdk8Yx+GaATB4GH10fr
WYWq53cYYrfkOTXod0Y58sbu2jPWnH0kwydwwDv6S3unZQGLr+0n2WwLrvfKYfsTie2VysiLXwIm
0PQgeFZzuFvHS22q+6XTk7zzk1ypn4uFVpkUH3ONRSXv6VZnpDnDzQa88sLLbKy/WZwOVO9Ap+BN
DRQx8xoYRbE6U0KSJ1pT0m5l/hsLYGX9ewlGN7wxC2wjcA01ishhPoM3vl3rqMJ1XHa4GSIFLgOX
7Zbj9AgWk+sQbcZh79DHH8mRhw4OVweMOjJb5T1ch8wfjG8B75sLOLJMAyTkMGZJ84muKXE5n9vW
fIc9LtQL+wXBXJcVcBACtye3cI0VWb4F1IR47GBAhB/A/azZ80iUZ9/jNZgEAY+mHyk+m3ee/umm
MdbXprap+Vh0D1vunC50mB+qsCXLpxeu7WDVtoZDc+iqBOzcnTUDnKLycIbjd7T3gnHIBOQ6gp11
Jx0gGREQtsrErhxTQL2XoiOBjT6W2a/hjlPJ6J85QBLWnawWme72XKLQv4chsx0fjGtnpUGvWdy2
B8yM8pcazgzhF17r7Ks8XdKk6XNcDT57mtVEONRWN/A2/g+oGP6rjfUosJrbJYzGHDCNhcwHaQbQ
NOAoNDDxyAD6MSUBriQ8hQ2dcF9w5lKRB8ZXv1bZufoqeefnR12ZhBzwbAT92aW0jzADCM6XeMNF
P4Oz3cFEUbi8tr3yp9TQzSzQVadgAeXoD6EHXkzUKeILPnezeKNZpKdjOBLrP2znqQoKk4DO7nfd
tJjJF4NfQnedDc6Ze9vW3c2YJ2yiIkI4KUvRbVnag3KvoysHkGvOVQfqd5vf8Cndt6Ca2aaviO3b
bi3HJGPtcAHLaOM7H9lhuaDTFyRhToiy8wGy4YiueYXaWJfe4Dhr/5V0C21gJZnVHsXJ2ox0aAFY
gCMQ2F+BqB9bPo84sgHopp8wH+tUX26unSKfY/ZmHFiuCH7HN5vyzD72UrZaHeqwBVb4oGAkn4a7
SERBcyFahXZ99KmTACpldiViu4+3De8qN9HUjRAQTGtYhaUmQd/2pWJ4uaowwy25zqctDobrMKUW
2w6zkysxu82jyKfyaUyESh/BIhLfq0AnCAmWcSLL7wjffaty+Pa37hf1PoMobQHm2OddsKjpSEnq
40IEYeVNDi9Bnz6Hc4TZAZFZ0KPypFuR0v9pqs2tZj+gc5S94QQMSZM7Cm7rPiRsntlhZIMDOQag
crJ+rWYbxktF5BqeW8M3/6q6zbp7CnYr8EOTkU0CGBxeUehkPmA/bvXb4i0WSEHsxKOxALQSjOJi
XUi/vONUb4MfM185EXlLeugURJvF9e8269T4OqZzrMWB6rhOo8J0zGR3SWhSwYp51tLZoomApjqu
amlCUL5cpAYHk36cTs8+4A5HMqWGqqeYeTafqmyZ2HULZehAyeZNAlQHmSahbDHimaR5EIkYKg+E
pPBOlbXQGCsCCTHuXjKlcZXnOqmT6UeweCd+D21F7YB5jN7Pa+7QjW+/ZxJcdcBEfdfG3yKXgXJ7
o5IigcmrdN6CG8McHlLRzm5qkNhvKwLCJHcdXdtLwtzIntGcjbOXZktMN+FNkMigCMtMo1D+ArCx
zhkoOMM5pWD7vnfbnKifnDQDWXOq4iUyeZfBK/ZnkwhcAzlpWNd8E6uoRoFp3ACxT74MSWVOvQVB
AF6yMdTN77YzTSjzxoV1gAfIpglLq1obLg5JgziWFA1sO1ucgy4JIswXwANmRgQ1Ii3OYZo8VKe6
ni2eoFyX6A4xB03f4w5n437YopuNmNpgEfex6ljK/WKIH2VOQRyqvvdbpu0VHyXBIVcBnGAvPtSW
PLGepmCNQZkX5bxXsy6CTE5RB14ZPMSedUWX8RQtXUf2G8X7QcAN1NvbxGtwAAdjxfodJuKjnMHo
C+J+yqM61PQ+2LAnruHaQnyWDybbpM4bwZKuwRHbTRm+/qpFm+DWcKpXCEloQ+Uuzqzgv62EO9qQ
D3ABxs/3LRqsRxACM7iKrhXn56VNdfIhIpwnPzeNB3aV45S4x1r3sXtYIGypz5BCcYzbIX326XlS
dpz+RAOwEzuANjggk26Oan2sXNzOH3KA7cZLDFFi/ew8cGw61xglXt9lY6U5oh9b+yhPQ8b1+xii
Z/pr69NIRbt4dAvzOUGT0L/KzBAE9E74ITmtpvUNP/aAxWA0tKmDGZThapiT3xEIUQnuVykAO8Yh
gueDilyT4BksQYW3gP1szGXZ+m77DCHeu65ItZI7PgcjBpCnOXxa9Izhh7gZm+ytaZrW9YA80zG5
D2Qm5XcCd6n2UaIIQfZji334KazBnixkUmUJpoOiLMYMZUR/u0oH2XWFQ8CC5MkHYXJUIYx6TmhC
p9Or7shUf63ZmOLr46iX6yP3AB5it3XrpO5FsIJNRkTt1Ue8IIwE7ZDx8NQOYjB3Y1gv8cHNjZSv
STLUvcwdWMb9sRuoNjgFbPw+Q401gGznnDzYdgoCk7tQpeC+DUaQ37Kb/HzAzWeWXEFAdwMQE45V
GbXEluHk2vBupHOVvatBdRRndpoMJRB46fC2KIp6JJ7yhk1gNz5hqmtmCMmugfUTSs+zrFS7c4kJ
ZOlSN/HnQNiFnEcnKD+2m+86zIItWfcQd5vcRN5vOH1el2xdkkKrcda4bUQFGhFr7XwJQ1+zZ/j4
9U4WleLdJHZplM70GWW4xO7bxUmchB7sknZPN56Eh8H2KeAmg3XClhgipn4Ho4Za3SH45O7MUxGx
XW9nIcCkxg4995ti1S6hW4tklzeRuaucDG9mpCB/yUvTU/hG53iTcjqF6wT2MkG+2z04iK/sCcwj
9FhZ3WnwywF47tiRK9GwhyXBJOJdH6IlUiYsaAd8WIwh8TwW6RZeqpFJ/VOwPrUfM49M9Bh1iKKR
wGFUhj2KwcpxN9ppdHfMEzacaGUmnPnR7MJTQ8doucMEKRwoctZONPshNfgp+7TZnHqV2MUwXmi3
yBzGGEnNI3OWDgit0pbXDhUjkvX3nVRke3AMD1p1xRwsIWlPySposJWQ8zWqKapg5RlcNwkDLvRf
K3L8rSqf9CYKdEvFacGNCPeWXhuoYNA3/vGv/f6/1eUNqbCv3FifuiU0F7TXwwep9L82AACX9f9e
/yH9NHPESdsp0TUg9zYyr2s6VNd/6bP/fViHJ9toVKz9ybAmOpO6a7/dIuZ/0uj6S5H1P9R//j6m
Knw0inVt5KnTXT20O8o2+DVGdKxOCbRIGKGCmaMoJ0YCLPu1h44xhKf27yaTyLVaLZKHBgsJ/FWC
0GtbQCXKxhX48XGNcRGlGIMr6dyn+AE7UFEdiNHZkLdyIBzwVGhc74OMK3sWrolqLGuLnli4rd0/
c3K9VRD/py/4t8oixNLrJNrFnzKO9GHvxmxajraK/B8dTpEsJUxU/lkv+H/p0Px9bnYxMg6cXe3J
wfcuOHeNzoKkjJso1GWmN5Rh8qTaQO1FNSEAJq2mGepnkMhFQYKSGOzkc9wY3u6iZArG/dJVdjxm
PTA4d8xVgSwGhcmteQfWb5DNKAiMnbIPDekYArJpGuZ0gluytcP4CMGgnx9g5lIjebB1as43fRmQ
I7ySyKp3TRvMMtl1i255ScZ69Tgxce6Qg2SCLAcnxsi/9hpEwyDvmOvrJa+6CoZcyGaRv68HEycR
CjFmE7Yuwmo1uiQerkO7XgSLdWeaLgCr9ikT8AOT3nrVlH9tif93sP8vdvQ3JM3/7mCf665xzed/
9a+//Yd/+Nfzf6OozoH6AFQ5uH43YfM/6DrZzdqecfSvgB5PwCv5T/96/BPD/HgGVyia3NAP+I3/
8K8nIKDAdQWg7P9gTPwf/OtJ/JeC+D+3JbvhjAGpjAFGAeQnQTHgvx+e8DQaiQeaYefmcRG7Chly
j4F2Ms7uHlcm8a/BX9kZ0n1cN2Gt2VaOKNKuXwn85L+EGCr+Y4qmVuxQ5QmmImZshV0moyKei2Hd
ZJJPOlDPk87qZo8wT2JYZWoxd4quO6z8cr2tKno0XQo6yrYMfsuTMU7MXYjoOh2KPuY10sJoSO59
641CJDsmOt45mWwLLbbJGLubnFnle4cxUHmiRo/9no7c/wFvdvrRipHwfYqGed6snO1g/NOWqGI/
LLAzeB3nXmFDoRbXtPoxgAfqTvazx48278hX9U+YECXgD466xJTvF+zq4suGs0WEoipqjhnXekI6
uylp8qGBM/OtbHCA7+kljNLhImViCy7ktI8YkprVZZfEJt1jLJVgZc3jgsf0atetKeU4mLJZvdg5
6HUfNgnyWwhNUal5fYVogeVpOz4k81KfpnodX2Y3sF3qRHpCZk2KaE2mfZyAYNJHGHwx/BFJyHgy
Ljijc/AnCtZrnMitSLQI9uPSvHWzmw9IPLc9X1t9jTrylbUtLUbUEktaDeZt6GG0L0mvdoitvwKR
/kA9OM4BMdEHFm4/Y1YHj2E8DzuC2ipAvttSSjRMcqIb9yKz+WPFJngG85eh0hXM6FSI6k1iwO0H
DGezI+Y8h11ggdWbEHgXkegR06U4N5fXJlrq8JffjHwnwOi1ufF8Zi9GNesJg/lVfLbOTfGvynUp
x4LUQVDYGAB58tA2Mc32Q5NM0wE9xPBuIBtNd1knTH2u55S/BMukImTDa+C6Fu0FA4u5MnZRus73
6URr9sTXKUvhNof6R5L+GUIxreud4LPNyFNNReAFClhTGDVnOyaDKhHlOnMwSY8Zfyq2+VmEaGdc
Uo0SGy6bMXpBqkQ++cbTAraSy3Fua3MFPDODXRbumAagtQJmBhsS/6mqC9ZM7APLFqzdYE5zHbME
Ffiwn4413E/ux6od/qBUPgFvqzTq4SBdnL0S68OMYNbanR6qLrDvtqkw7cBbWRUS+QTQt755iJb4
SXAdl4bFfYEpMtfkWc/AMpJVi1WcIth1lx7nRXomUbcOqGCgLLsdLWplBfQUwcVHXXiEOdKSo2oQ
FzQI1l1WkyGvm8rYO4uUBp3KASlZadVSjcgyMaX5laHgfOwSN8yFr6sJ6GchquNcBSJfjX2rR538
CDxcs9IeMOx88IHfr/NQP1HN1gMPUCnIgijbA08Y7gFNnHI4pA1FWqUsJz3tcszbwnMdBbBqUuYU
+RsWpjVbLmuMZWSqkdcGCKXzbTyUgt9O4zZ9tA1pLmM1qNMAkSrGopB7puHoMepCxw/dr8FFTx7U
HD2l9+nm20+BaZhcLlj2Yt3wMGKUlGly+5GtVrn3cIJNpU8P1ka1yOXIm0s6uvQQ6jE9pCj1nhC7
h0U7J0DlNUN2J1G2fNAKaB6dteERLqHtxdc+uKQ0pm9NAqc5dDBsbi1M1NetPdl6MS8h9kn+15+U
02pe6FqleZj99amydzHixAI4MmtYideBv9tM48dfb1DbITzqZYvLlNx+Q8DgR7qMoO709afUqD4u
ngbnUdf+JGq1vKYrHgnO3upxgjoItVbbFfU4NCcFiPfeUobvZ7zfo8ySHZJZbjkfsviEpB3I2WUl
oDE7v0s7rJ4G3rAFhqu+p9Xafv7193XG6m+es+4gLX4iNCJ7+OsZaqGX13Dpp1M60nq5F11Sfwux
9X4Jm6T3Kq7jX0s7hVfb8fbT8k6VFrDcTznH4wdkpNvX0ru+7DnUhzmAtTj6IMT/LqNgOaGdlL1y
TEm8jJsK3puhRp0L2tm8jWB5ZsDAvfMRtLM9Sf2fxiNIlqjZXrJoy4poVNmQfouTBF2N01Chji5v
z5gRcosrdefOsKYd2hpViDASOkfNjdSozQG5fqYg8475wBN5CpABvdomic8LX2GV5NljpcMX1Dyf
V6aOi4q3Uqd+Vyf+QDp7AvVoT+b1OMfx15ACKBoC0lSmwqpzCGJ3Xg/po48NFnoaPaVi++aaTN9G
ndBaZSicbX1kD+gNIx9wMxYTysL7ZpzGPBNW7iEdGXaVTmNUUlFNSkH/3YkmC3MoQ+nFxpCshLWa
C+aauGCKo4YmEnEcGZY46PF9VKxgEXITkWKZR5dXfn2HG3WD569fJal+zGP1M4ExXhmp4CUavXnA
XZIV6HmoI3Br/a6dPVY3x1EMGGm2c1uKHucEOvGik6Uk9WY/1hrdHu54cBkbFxyshmpPIes+MFuf
0L9dcXDT9M8S2v228mOI5nAPU2lcWc32bAFNvaCydLBVXDrPAJxaI/lIZMDvh2Spy9RPorC8SS9r
p8JCygmGTSxDqad+qxQ6vIGv1twbe0bS/81M22FA1zJnnWOHKYULhYnkz4Y2K7olt56WJiPalzCi
DKgNy8zCVn1sImRd0Xrc5sDs5oT3uzBb0Cpk4NBTn+4F1Se6OsDlWtbdiQ7l3xwSsxJjiOlOdTWO
wYQHZxduC9qGMwY4g/aAGRO2m6PhhJYuzmpdF3A6UZ/titaSjaf4ClBMfBDeVQUqtdlTjw7nc2QZ
BuF4F5Yq7dIXPXJywPBXfJR9ha5v0DVLKXrblKBIc1iEcKpgaB9l10rEgG6BqVg2mSdwrkCzAIuv
bh4223ePGUjTe5zVkPBEKyqjaHGN38aVMgMVWDOf0oZnJQLStM2FxjXCVjKdeVb9QsF8fahQ0rlH
gtsVWtKoTIehvzah0cVmjDhFuKR3VY/pT1x5bCorOscHcHSxXin4vlWozH4M2/G1HyRsxH2gdTnD
/+KHylRwgFnYWC4JQPQbiBEn53oGdmTr9s1iApSUUnlKlI0uMWv50eO8+rXMGt1F3gaPsBF3WKZC
3kXZuO1xLkYnx+iK8vnil2LA3DRaPRSHDGb24hXNM/RccB1ysuXtNIBp3wQe5XNWZ3fNxkXJB0DM
hl4P97rRY9lKiRoc+k+5WsLxRflGQi6AiJGlmNIaJF9/OBJMeduRRhRi5OIZKDlf8sRtO3T10OFI
dAKf5rk9GFN3LK8hjNvNK1p8GO5L8hCRelltfn2CNiC7DpW9hdALBhFk8HDjd//EL5ZPmQeZZzI4
/104bW9uWQ+solPOYO95QgvpHPuVlkyu629BevYrHXh4CBhH50nIspExPTYtKoVJVfnDArd/XIjo
jEAsVk2Ij3EnpW31J+uBQmYd5znu5I9JensfjY2+Uqmywiv9DlyI3A11uJzVKOvXDCFjyUnSnBg6
VkU8IQCd1pnt2hW/KOXqD270542MaIvgKssB1X1w2fxchbTOPYHTNK5lAiudEbcJUM39Fa3iBo2d
BaeaWfg3TF+/tgjtz5Be/OLZ/DPsGGKvJIhLJQeK/nSEy0yQjU04LtW4d6T9Yr7Nylm0n7zbcPtt
vc6j2TyO2GO5TCnN12TGTTtgXg2hhi1EykjOZNghWw+3Heqw971S5O6mqDmoBSXTJezq95DSCC2v
rEsvIsZ5rGF9h1CZFNlNjTHX2u8XhXN0RG6Xi0ANezTZPlM0XI8IuNQnZv1wKGbdeR3gqB3UOjtW
tBmuUGf4Yo46c4EkUOE1EdAkusyd53DZ0I9ZX1aVsiM1sBRuYk5yZ31XVh19UAn7TDv71ipK9iGX
Gzruc1JEkgV7ayom8rCT2PTb8BxwxJSwg7m91N9xk/K8MWx+gt/qspuk+Y3yEgJdM/bwt0b/y8ZO
vZCaz1cXqEnf2kvkvAVkKBKTtlhsc/WObnowgL2C2XiPaClfBwh4ZDPSQ8YhG0J7/ydGamQh2awK
Cof13I6kOjlcdccuDl6ljk9xgAJMRX14nOKGPTppoJCKNlgT9eIMjLgoO30DGNM6yzFvyPZDMJKi
m+128HiMOa7tWO2QpIuTSCiWMyLwcmq28LlCr/ybB5sjd9VyXdX8GW1D96b8mNOJDs82iNtXQQk5
ODrG35FX2T3kpb8MmJRn1JpwFnLziIbI4xbqh56rg08RaSkBo160RNRJsn49RRoGk1i4X3Jp7kI8
128VmLmo4hm8R3SXgUfLzhJ1wHysbFRMiVjLpAMsyJFOHpKJkDDP0I2483RSz56mE5x7WlOsFeQM
kshw77JtOspuq3ZUieziKoHwLPjBVT3f88zBo70P3O+qTcd31NP6Mu0bEEwDn2DmWQNYKofqPUat
8qGDZf5hY0l176MAV1iVhiV0VB3KcIh5KjxMBkvpJ89jVcLzL3lsdC2HgsF6toBow4MGDe9wFcXJ
fRKTvqj7eXpocTgX6LqBh7f2BhW3FSDfAdxI9HjCuICbxy9Fs61sl9pdF5jkwmUGeSiCFZavdEKX
ypn5i9Z0QfhG1rKLGOwGs75WxRJMX7VDBxn8zgYj1tAzsCaZ79Cz+/Tol31PNo+uE3pv5yYxFOsf
g4QofXysvhOFaReZo10cflMBHw8emOLXzvLwKtxE79psQHFh8QEC82wroO8Wl0bJq4PnNXRpLN4r
0n1Lm5odUzokJbyOOIZ1jTt5l9o8rY3HscEas2eYUnjCt2t2GF14oNvNP3KOffKytfT7yOiWLzCt
mvN5oNmTUmrbNRmxXxpNz0K1KR56H1UyT0JEIvOs0EdBAzsH3Kg7otQZXhRrb0ajyKEQbWRXGnfu
xaZEIGdvW1IOOl6fay2iHXJhedQqgYBEtPMdUtRpp7ngJ1dHtpxHL1911uvnWK24BijO2XuDrtKx
h47mEutEPsxgqf1aF4lzvDeQ98hOvPRJHOYdxnx3i6bBx4Qe0FFnc5x3N3JRH0jzPTR0ODdzUA+5
kO2yjwwOlwmmtO9oPF/Rir2nSP5FHf7o0AJ6S1HOKiTh3X7wiF1VVpnDtiRvjemSnYTs4cOQztxJ
MaR5HPnmmxl4dze3CAKiaPscCUR5bVetBwg6tjsKUWkIOcBF+Hq7qzzxKNHPyzGWy4RoYuZ5nWLL
wV3KHqmKxC4JaJ8Plfipl9juqrb6cgaikm7s70ekX3az+nHki7pytrI/FfT4aEEJSIYR8V2DsWoO
vJm3JoeyYPihVNLd4dE1JYfI5sBXkpVhWNsrRzD+NCPZOmIoDwpRFB0KSH66KE/MzMqAYbPcnhFk
HVlG0HCtNsWxIbKoDGuWlFttYNCxwgP7GTNTyxEWFRwDTtFUZEnvD5niQZGNJvjIhooWYbLVpTZV
/4KO4VKIGiABPH9zHhAO7dFdQKzcEj8h70kIFmG8oAUrDQyJ+5W4g45bOMNOlXmQ7Vw9LJm0BQJa
aFfQwPyhV3wotAdbizqHYUcymP55Q1gN294oeGMT0pN6XKZyxqD5Qd2qBKGYw33Q4rZdZXjKTDgd
8bnqU7agmIRaQ3dPXTceBJ2aP93WdJ8K0rk9OobdkeveHpzp1+92wOETimwEvk5BxcSIiSFF3dLP
NNFy1w5qPm7JlB6ZVXq/omzz0YXzumshAK3zZp6iX9kcqvcpHSwUpc2cPcN0Jnw0Wxv+VNmEJqZL
x2ICh+/3jHIScLOrKHWbLvm8tmqfzajQkAqLMquX4R0lqOprVq1+qNppKtTENVqKECQKGJb/bCAM
iAWVDx5uYMd5sghskmzRP9Zloc9kAWWALu3yPYWCE0cITb9cA6+aIQjdUeLi7gv4zrFnCwu9F2cr
HMLaDGg73BJttQZnvUQblKs19JgDLiFdI2vORa/CGIzgKL2XMm0uEGw2X7H03Xi7dgRD57Jvn6Zx
42UHkcGQM9vA/deO/CFm0G9c/JY1w6FmsYW0g+0CMsmSDtzGUFA0uHTayF0gczbopqYRcjVhske1
tPwZ1TZ5H0FE/9kRSOogROqbfPTbWLg6dd968LZKYEaznyNqbq9UsOqSsTmAnWFA9iQT/qwbyG7n
WKGPD4On3/OgoYwLmydrhHsiPV/OuupRP0OjFvQeg7NRbvdZlImDQ73xruWyugZ4bQhK1+yJLH2E
AidLCwwADfdDFVZnnK39Qy2jeNcnZnnE9phyvorpV4ZAaNDiKybZF1RlLxTF1btAqW9TVL008YZ4
yIWuhLp2KTmWSVqTX30/zwWJsx9sbnddBznNGPfiguJi9zpFlCAKImUo+RvzQ1OkKYqG4Sr2UTTF
uadhXEbYDbt4JWWCQBb04loUdUdIDqzfHm3E9QDNLY74wSPAXIez02J6ASsBy8bKe1cLguOu2/au
VSAxRYScTUxc2U3ru1DzhzYZlLHJvLPK7TWyUQg9QncfRaggVlV/xAbf8iYKqvthmkgJEIi68FDx
4xJ1UCoTj3ANg6ylgAC1IO3Unhhj03Fd7HpYR7h4hJk867Ga7pEmtQJ3O/1yvG1LTGAv2GvkGmvj
jwZiMuripiBNLA7DuNHfMBMdX5i0wW6TEGZ72EAhUujaIoZ26ehr8FQC2MNBOJyQHXIrWLzyWd57
laH2ClG3z00CBWnath8z/HBLqAfDpxYyjfvGBDdR4zbTHa6U7JFxlHizxr32TReVkeUVGoe+z2HP
C0VZEnd7w6r66iZUD0LPgxJ63vtNIKK3Hcq38wz0T2aZvleoJe3h3Pzv7J3HctxYloZfpWP2qIAH
7mI2MOloRCeK1AZBiRLshb9wTz9f1kRPV3FEMabXs6mKKJUiM4FrzvndoY+yaLL7hmfv607Yu4Z2
IqWDX8ZyeFjq9U7UlMr5VNoBdSdVXwc7f+6sTJFNcefozJZ1llOizCUavLq9novmiNb+SzukV1Or
vbYTJLCWm0iCVi+/1tMBvRISzPOUszDVE++AJNyN9NSn+nP8b7479HQr9RMQTxdOjC+nifKz44pK
ImyTc90uzV2zgP9uSsYaIdG3U2uxAGZkUTUK6IF2ImQGYRdW2qQFpbAaP1hm/1PG5g5ts83jqSjl
0UfYPI4DEQ3NE+JXJ1jJumnWzg9LO/8yFHkT0z4kgQs9tEM+Ouyc0u1gNzbmyeX9lV00D4tTcL/1
YLK15V7WouwDq4cxIIJgjjvLW+JNLjnDVdudW9mge1k7BE2CktLsS+vB04ZnJYDpTAtwPtW8hRsT
KQi2krBY/RkDlT9c2P78eVhFDrjV6DvZ6k+Fb6UcLeV0cJV4aFxKrm60liszQ0pFil+/F1ZrnVpH
3XluCzuyVNM1ds3UAgWAYxfNku+cet3hA/g6ZeLeSYBE0FDvOelVVI5mwtnb+ke1lPoD5WOxz8V3
Uuss8LsaAFoXD9SRX9J8+USj0SDobrL7XNWvK3zOdWl4+k6RA3pla8arl6C+EW2k51tgkD+yF91W
H2Zy406Wv+y5MSvONJaEZ+Tzfj23AQgmd5Xdvk6jPGaN+TnpEjtqSv1uQxt+KlJZXPaSzlYYRWSK
+sXFQR70kr7HyCeoLcSMx5IE8WBNuD602q8vt6I40SWlp9nT272pGd8ro31Iy/xlytFWpK1mHErm
TB2kqGCSKFgv0jF19halGvr3ss/oq+fDgD0jXt1NfFot89WSU3WPt2Q5Nlq3hk7WtreWj6uEDIom
SglvDGne+9uUYMV9XatnnEIyv5zTOcqzB470+VjJuQ2sSq17E2MhJoMm/dourRGppmaJ60MRUncd
x7ko+DUaCTfOtLdqeazm7Vkq43JI1W6zliXoFnWqSnTRigWYOwmi7ap4Xhv7lud9XCw7drB8WKy7
wFo7PQZ13Q9lfr8MSbQUUH+dqpObPON/mpS86LthjbShvYNpu7OWfqfM7Ng6fsTUIsSjXRIbzGkN
NsTbF3YyRrXKbpQwHrWUrd4ux7JE37l16rWsljJKNOPbIPWjw26YWBr7WRVXre4fNdO/N1yrCidb
npYhPTlMCfdsK9hEad4sRWME8GuKgTqzH7m6fqoaRmqJqnMfs75+IqOB8rdun7tFu3HKLLSN4d7u
sjUcNuM4w0RmdIsxPG/7pG/FdZYsgSbHiCsqWqr2s55hH6KK3dWudW0ZLfILlNhHJZL1Ok2aQzMy
MZZhjHacS5nAzMJ1mVoezenybWPGw0nr/fI0afgXxjF5IhfcChyNCsqtVISXZA5alQ5xtS7PMtPn
eNmSK5O2xZlIO+i7hLOBfVQJDwaXiKQUAmHnd94p9TNx0Q1GTodn1d4XADEHs2yRB3Uyzp9IJ75g
zgEAMK1mLN0x3wE1tE8ob8abxbOLk1bk+ZXQmAJcKa8ATXX7oLLcPThLfswGjchSs8KWALHYPhJm
Mn+zOwp2RqBWEYu8rl5y16Fbp65GaAZtgD8h1oe+jRdKORKkXl13skOZpxmEDFEri9hQ27sDnK7U
B/g8oKdssr3Y4s24nijwxVjc3pQmdmJE3tDHjgJJTkEz8sm7z1HRHybcCoSwqe92WYI8QFKBWQRK
5UfeYEg12ACqqzrq5qbn0HCckznLO0O6E5QGpl+1PtpJfeq8cgyUrt+4aitj02urUCbdY5Wpm3ky
P0OFlkyNhv/XXLuIOiPtj/XWrxFmwe992hk05joq/MJtHlQzeQiUi7txc49+Iqyd6qwkRJ28Bsre
bs12a2PZTw2KRlyR1VrBxxvPhPIP6GPaInQA5wdbL28d3qjnlW6AzpTCNfX2K8Ro4APQWpkYQlkl
ZbT4yTW2hTuvBrQYPOwLYzYG3D6HKasIgk6TXaOcr4NvfFXTUoU9nGI8tfnZljM+po36LvQx6hIB
leI68WSnOevYusGe0e6aipm2VaV/dwkhPmgufgXbg5/zysyjdDBJxt26SFXVRT9OUapm99h4xbPW
QEaUlUmpOF732mzt7awzdtvQ3fmJQcvt3I2u139KF2+J+mRxL/vGVlEyAm9PkluZ49M6+bUXenPa
RHDQ2WmccnuHHLHBSkbZDn0OmJ7QhHpuI8M+9R8NUQzXCMudq2zMLwZsETE6ygNy5E+FzTJE9Xxd
JjQYfVHGaJVimEvk/qXVgwDB4JZm8WnWvTxoBt0MCo/JF3OelzsFYR9nNoVCySQwdt2aHysf0Fp3
TS/SaAvQOk2XDgNhpm1yYwxot8idwBk9/ZHIIlRxaWvzjyY75pP5Yi3AGI28Qnov49Wsqys9tSsK
UFGFhk2j4q0W3Y3UvBoUl8YON9dcgHtaj5PVLpW8adLWsH5sZpt0UdLB3iOLJ47taDXKKy8W3Igr
4u6hsq7gZHEdGM5U9seBwH3jsmv7TGuBKjqYqD7VtGLnDGLGf93Z/UvRZhU4/ThsXzKguuV2AEpq
gxwwct7zh7NzNdJ/NjFWqDW74X5P+k+91qw/t3Lx+xiqvQWvlwx/Okjp4APKk5oogmCBKmlCmXaN
HhVOrxmXqD8oCN3Vy567dk4JiXFsr70zIcWopln3ZX65OHmj7qY+ERSuKbN/I4VGqT7VaSbUTkB3
A947Qrlha3WTvsfM38M1l1tTahcp2Ot6PS8JPy5JGiAtx7KHMSr8gm4B39Rk5EvQjwwLeqq7edNP
gvE4WO+KxTbGmLrH9T/liCdYx7Nk7BuC4TXCCZRPgSF9cYOawr+2PePb0jk3fo9U3J4mN6zcOt+P
5TDf+Ra20q5oOySESYJkLlfpV1nM7Y1WalhEemYOm6Gpc5eGem34R4Qed9vkOQ8yLZ/S3tu5RQYA
biShKdW0S0vrxp8lM48JqkKBQxzT2tu3EOfNKdX81g85DdX2aKO09n9OfW+eP39yL0Q9fJ5bpOZz
l+20NPme2crYy8rbk0a9bydq4L66XJ3ciJLCGNH2NzlUSLZBwuSgjp65g7zA4TXxh3XBeAJDkl3T
dwLZjzcuj92GXbpfmotkNGneKHsvZrnWgRSLeSGdLIu880OqndoC+u73vWY1xwHN9n622m+15l9n
CIrpkbrT3FLj0R3hdZc4sNiWjHLSUs5R12z7UM/YITNmms/JgO1TW0z3qrJ1OwK9XJEyFMlRm3r7
y7ooLGDz9qUdy9eGoiMal35fDFty8FrG0aejYLLN5iCQbcWrufrFUTXqusEzsW+m+SFb8uViAvm6
7Tq/ip3ZwziZ61/rsc7CPBu4ZSwNPLrfWmTgNGh1kE1Fw5wiGlqxbTt7gSdfsoFJDtkS12jXaKo6
iIhuPUHaWQdPcAmK1Wxj25jXfZVWLlWCh5+xoFMmvOoWEbYbuI5MQ9cUzGUzkhRzqieuMPLe2bXf
PngCj2ihNvcWTZ84zF3qRZAr3fdkrspgzkUai46pQ6k1GIdhQuPFLCh6iQKmNuuxHVn8eixiFiFT
KIeP7HZwV9+/yBHTvHYQB4D7GzN15nn75JurHtYlXoXE0cxgTsrn0qX/HHKutsYs7stiWkKJpy+G
hr3fFimvRJlA64qOatBTo4gcWSyPjW1Jihk0UicIb6Kb85ZnHwCLYgci9Wp7QR5mfqtE5TS3o6A5
NEH1jV1dYZK48demGHajnuknp5Dtt20S4IHBxA+9tCtm1IdaZX8pcyOHYWzazyjbnAtEjwrDLgSn
2vrTdj6ygnFIsI36bQ0dVl9WyAXDTgdzaUU7RPO5uDEGbTtQcxSPSJAJclyy+WQOyXLiAKOw9pOq
DPuWdRDXST9nYa8Mqq6hnlv9ZJjMVw+sUS3+K00fNqtJOSL2l6S+7EUZNXY3n5a0se80xx1OvpJm
tGSaeyPksu7gJIrrcc3qu6ytvzMS0bxiE9dhKSvtlkn2tyYDsY49Y2vuoUVwHVQ/nL7wI0KaUP9i
Ymg2275tFWL/KDcSLdrctEjQAGXbeIHK9ivj8z7DPKpozbdYdbp2LBJaZDPP75YSIs9ewaa4hw9+
Z2k/6g6NQSO8cFibfWHWTbh023zkhNg5Djoin00SSyZxKhZ5aUeGkxjczG55lXr6/STg9nTczzBf
bWDa80Vrj+bRtLQhTHRhhlM+7za/5NnP85DfeLo9Uc7X8JFj5mFJkmnkIBD4bLajd5260mOYDs6G
sCl6PfQYK3M0snINhszsP29F+Wj5GBFn1b3SAI13SPBQOTTzfcaxy2hGnPA/XM9+ACDKdwq+Bab+
LpV6Fia98Ki/5wdK0AIbJecErv15R7rTl42AaODZaj4lg86rMUY48dnFGieCuZ91pDjrIsbiMnUc
B/P67H22MMdeVbNT7RAy5PsFJXWBDmgVcovPUD6fDb7lFxs4uHKbWKKvHS+9rKvtnWlo35TuuzE4
kX80sfhd+2q12XWssMRApzJjEAzRc+nBUDjuwUIdMAfuuDLpcyuN660Zv5ZON18RO1Duq2JYY1yr
9gVk5HCNLcg+W3pea9Zj1GIGuuh6ZKuBrNMfbpajFOrieVx2IPoEO7DTRHePYxs5G6TFQXbTpad5
kSGm7CAtBB3WuBkU4zg+GkvPWermQP0jkGa4zN2AaBhQ/kC9n4QyDgpKzlzHKsJEE+JB9vkFxr1I
x2tPtpfSRPeKMW3atTJFYIuDCnuz7ak43UR7WRS9hnynyAIHpVLEcBjYVJwJBIwkTdDlfnIYsLoe
FMAbvxfhVy7WR2mMTVh5GXA+T6kc8hRZb0G8wVLcaYP2qOEph9/CbCAcIrbGed246p2bBtvQRVWT
g73CmJPrNVxo5VzvEIMeoOqw1huU5E0DUGnhrET84D+T11+AoGjfLWO931pl4htOGXqEEWeeC22n
TQ7+5nWjPXR83F6Az8d5834Y2HD80HCnkZGZOYvL2LZjzcO6Yq5RTQfy/4L4NG/qv+rbz9Ew7wvi
d/2P+nv2j73KX+q/yeLPf+2fsnjjDxdbOmvVRgCPvvlfsnjH/sNFrcwcK9QpgngQvDx104/Zf/6H
84eHtMkSLpnXQvj6OUEFwv38R+YfnPwM3NUtw+eAdUkV+7+I4h2+2l+sKo5reB40ry4MPsR3YJn/
ronvRsMsSUtxgi7FdXZURE+MIcIyOklSUieEHWavD6FZOXR/c97Nz1ZP+QdzVjaRn0zJFjbLOufR
uFGcwwIwJwB4jswqx18Ne2dZHlU8/I6M8djPHMlmZ8dDv/oiyBFV4HNXqfuSrRzBwdhn6ad+0Jp8
Z/k2gR3QQZoi0QB5DMzltgFTIUM94uMcfgp/kI841/MmKJJ2dA4b8SALBwKOLsRsKtH39jpo7b6n
winDIQGLuVeLAaIyTAPefFf0z2NOvxsahe/edtCXt25aTvIgqRFeS23t7kAey2dhpBMBDBN8WGqe
z23ElIV27dXzcph164xQQy7+IIVXN1GYNd531ZjZ06g2/w6UXK6RbLzNvASHYLJVvtVbEjaDY3/u
kKSUoc0wRj8QsyZfmUHmykck2K6Pr5h+FSDLZgyzb0zWA5ZaPIqp56GN0jeHkjEBD0QB4S5sd/IJ
gVx8x3TzGx1orwSJLuUcrNJSvMVsWiwwf6R4yDszwmHGvtz6vaqxmwYCqPqE6b17NXWH81fnMkBd
RgIciqqCyJigTJASxK3Y0G2oGWmTUQyDOlnYCkA+cMDLE3XCjDV8Ux3ybelqzh5favkJV/nA6zRd
2UadrJGKohweXzNK+/5SlamWHE2JinXVNf+FeAT71c3qAVchbPGjXWjpl0qfiVco/Vp2sQnzqoIF
4SjFpxTKQzA2Y0IKW103r0AX7B8p1YbEKDvYxi7LNQNd5ySX4vMIO2FTxkMwh5qElApMxbMNajeH
eWOkGWEwAiRwN6Bede88r+3bQEdUj5vLSQ2oW28puCbcVqIQ7NLsoYfaLCZYoBW5W9eyz8LJUe1T
j6/dDtIezM5sMj8JVkJFhohpYf2T7BYjWtBz0ztK179tsrzRdta0VfLWGJFlB0oQjHe0kRr+7Ef0
UqeK2yp7GYHazvR9YnkXctCxpDN8cEyQ1DgDnowKD+mullJDejhMLXLebandwBkrzLxGlRFfy/2a
jGE3EKQYlgUxPvstbfInvXazH11NyxzWLqwxkL3uNLBxMBy8K6s5LMQo3I7kCC07onUAI9aS9R7l
nr2NyCVsHAftUvtWlBeYqiNtEvZPDbVByyoZNRepgG8O1JVZ/eIZUK7wd1Z/X86WrSHd61FA2Vrl
b2GthN1dofoal9iULaidlpK9GUyNqU4z/SEFhnThAM1Wzw+LVsv9UjhtHwFVTbcbGPETLCD3e1+N
/jWoYNJDsxnjA1KETEbCtMqHNMVMDY2LEI6aTdyRi2ve6KvWXxXWZoVVCoga8XUyFXm2aLqol9hR
wi6jxWDTdu5XTsj8ixiH5SVxmOB19MlZqUJOasIGrCXvGSWDB5k8C2ShMdZZ9mZaF/PNWgG7BNJQ
yAvkytAfRK2mbeJ6cMAnJjn7aEBJAl3CvIBHTDeUhwExdMNyqghInNDsqoRVT0xUFaMJ9tb/v9F/
/K8bnUv2Nzf6S1UijXj9x3E4/2v4Wy3A3/znpe794RmepXMx2/b54v7Xpe4af1hc90JYum2cdSb/
utQ1x/hDN/C5IIcUVATc4P9zq2uO+QdUu6ELKgTb57Wb/5dr/c9E9n853f4n7vVtaHVPFE9CglB1
KBfn05JtoPxjmUOZ5sQDEe7zVR9K7bNnVctTXnJIkMY4w/AZzNtIlpXOdxV7fTszlnpiPFJydtFf
nufNf3+Ff9QKEBH92vCf//Fniv6vvtmbDN1MK/RpwImCTDGTF6a9tpfl0ndhgQXwyqxx7ei9cGIQ
CHKtSNC8Hy0kuYxT3Jl6iuJ/JW6IyJ4qRQ1EakUC1hNZzUB8XOMvMcFh1t0H3/Rs1P7VNz1XTH+J
t9Yb5XJaliVmHcOHVFcQGRpgWQNsjVbWzi5c0sbQ7GdlhfYXheSITu2DfD/jvU9/Ex9o+UNCV9SX
B70zaRu8dobNTp3Y77hdGKkgoQShFzLCaqPWYM6CC6nzQazjOb7xV7/8jT+yqbEO2OhQDhsOANx9
SApv07QZjho+vtCZhX6XW/kqgtHzPsrjPv+uX33mm8xBsEcdcpTJv3gl5W6Wyg2wPFVXaLxeP3ih
7/2sNyUug780qW8zbI+RZhdb22VwSnXzIN2cvNMtyeLCLqdQpOBTXivrg9ymEUvUdl2CZgtHWyJh
1wtg1PCNWaL2rslNFRqakXzw0k0OgF8+hPN//8uS0zQUuVgUioOJ2i+sh7yIXb8ZdpVviYO16fUJ
FKA8pQKQ00vc7MEFmo1ToxNxA5PN5iUlhsRCb49ILzvps2Fet5taLqyuXY/6IFRYdqAeQEPjB7PZ
3ntvb2IO5DDnYwWYftiSRYZYXLtoWYppX7fe/e/f25/jrv730nDfRoarjNhYuyA9vSLP8IR/FNCR
FJGDU5FfNVFIIWrIm702IBDf6rU/gkHK0yRxwuiLMm79PmdUbZ85n5qSu1nLpvLLiO7tQG6FOngF
UMdkYl5JtrTbW06lxQvxb3snM8DqBmXEZbWGnW0usUwSczeNW32Bnag7Li2FYOvwk/vBIBcvtSEy
y6ZFII8l2rXEFWJSnzC03vpgGMGvn7b7Nt+8WIlbcm23OWD1AklrcyIg3a0P9Hb1dr9/3O+cPHSe
f1+EXe8BE5OkfsBiNuzyCoXYxFkdkr5/3abyy5z0z/aY1dGMihvborV+8KLPPvBfLH/cLH//5Jaw
Ms/u7eZQ5i4uPbBLG67BNmw6oWz6IVEKgxESPedGvreWdqhaQ+wHMdIhdu7i6IcNHWfz3+XQu6Pg
3/06b47gdvHRRDYOD7uV1uW8laAz5H7Jw7o6XoB38VT7aYUYyULeAuUea0ZZhtXA1HVEBeNHX+PX
h4J7LjL+eigw/JftrhvNIRVpfqhNaK1yWnvIyuRzZ2HBzM8NEUFkFNEz+OnGtJo9A7PUB7fB3xGC
f9YSIBR//3xH122NNrc6wD3gY6A9izAxdRe1jsAd2/5Hs7HfW9tvjudk9dlZEwa4qVjkflhdZOyJ
6CKdbJPfL+3zCv7VQfLmeMX4IRjXJ8oD6ZTY4U3DwYOkCd6goY6dVRhxQQrRl99/2Hv7yHtzMirS
3jZJUgWuxsHarXActxXDebh4OHVKwx0i0yf4U7Pbn0rZfeQuRf3BTvpzItgvfunbeBiPjn1du1Hb
5+hqTkML3KA3/va8eo511RpGHTsWTXyoZU6/T1ozXXjME0ld9OfONx2OCw01Dz6NLNifa3Tt+Ad7
Z1WH3JnlTkM2fLAIemxJzxTtt1L35ZOdZ2islA6OopmSUq2rOwK5c3td6Fbmdv3Uja4Y979/vH+m
Rvzybb55vrTyBDh7fn3wXX199fBhpEHHLz+5zqYxbcbhuQPRYrmClEJbUKWkr0WjShZMaEThjqEP
YhKXbtu7Rw0taOHOLL78nFZaTX5JTCjRSLSuq/6d8NjkpSNsVSEit4rnch3Uc4ZQHaXc2OwcBWOM
HCXDxeE43FVnahHDwVpnosRMlns3cCR9AfeB4hYR6zlDgfQ+Mmqn9dpKKlPFW6XEsVoxIIQ4JrUt
rkjyw92MF2uJXCrgvUtMkhHllqVucAuBNs1eTeKB48NLWHNWXCCVBgZaXFmT1ziY2hdiw0rwMU0i
vBXovy/XbkmfHcq2i1wVy9kwRs6Z4y62FRYQhPg+acNFoIq5cJGTe50bQxylO2tBNbs3ScJ4sNSZ
1V3rZvupJYX2fS5yEZsJKViHbq2t284HTYD80uzLvnDFwzoIx4gNO8lbPnStkyidJNPlqkb1T3S8
GEWQdGpE9ZAj18fSt3rnct3S0NLO+T0AJ7h/q1Olb1qFUTCHLB1d3NWhYaripQB4erByWX4qQTuO
XV2Neyc9uwbH3uHNo86GIZmqNlvBM+w5PxCVk2sRGD2JvnTPzn4ra+PJ1acJxSe4e4l0zi0/4YcU
2ikbneFHQ7Ddz7loBdo0r8VB0g51TA3WxIbvkJ+o4Sjuwo7w1SlkdoEs8dss/oP0N96ygWj8jgw8
RBhOa/oNrkLpksSbNxD3g12iwrUEdJZHvvITUXA1KNGW20ZsMyyPcAEz1eRBLJn1VKzudGD+cI8n
rShecKK536WtYR5QabPWn7tRd78LvJEaU6JcXAMF6EZ66+ZW3YVGq2GRLcGpkNCWZnNnSykfUzI3
03CrMEMdyk6hi7eMUd/BR9Y2KRoDTlct1dQun/sNKHVwoeKXJr8cnFWg5kN80Ad5m09J5PozT4b8
CnWL2+oc6Kb0bg59Ao3vla2ZaZSPpi2wxyIwIhfCjaTIjMDtBeEgfaMiUBeUfUCHY+D3SM79guYU
3VGxPYvV6dBgi82tcQ0s433XOohBHXtFdaKrdgxnTGx7m5Qi0lwzMcJ4s65DTDcsdpLafsIttiQv
OPMZNzUKJz5nLsIRE4t90ATeXabDtsh2RsO9h2ZXT72utWMM6cQ6ZOnAGy4WxZCrW8XtkGV5hRrY
Fd8a9loXeFXv3SeqrX9q1uB+91PkDVG2Ts6PbrXOOdCdwliHGWv6XGgD0awwBOLbOBFgFTqDVf9o
Urv4nDcDIVgpkKuCpsLbEBiWTSZeZ6j6pcP3ca0MyzwLErDEa716cPsc9cBwtiaPWGFwsjtaYpDr
Yl77gx+nSwuo2aJh+8m4PIw90ndwVzntKUUViLRegjEuhexePJZTGWQS0cvBbGSxK+eMrLgKY/zz
NJC9Etdpc5phNo/dmPQAzYXRtQefGGX8KCup1KNdEW+ZQFt/IzC5Rd4+FOsWm2mhXSbDNmPr2lJ5
l3TVwqk5ts+64a3ypOMmuMqVxUwXlY1eYLVEMNpDwYtXYvUvkTyjKC/7bkeKJSJblSZEeXRsX15k
d4CVXNxgRtmkQkH6HvAmpm3cseR41eOaHyZscEgrFiF+OI2eJ7GsZv27ZKRiG9Cvk0dQi0V96+gI
6p3fcniSUkAiS+gC/F2toiHgu3J7MiDLkdDbvvYyLsuUwKtZa+1nXYzyZapmTttqMC2Jt67LEVGV
JeuZqJYk4QznzAzzjhRpcoQy51IsNvvw91fgOwXT2+kL3WwpUOae+pQEc2TVVnqsEjRbzWYl0e8/
4lxj/qKOeDuCYVFykJ1smgMYJE4/UpEPabGuH2SXvRMEB5L/99Iy30z0VJ5ZHxZ0QLFRl1A1AlyZ
WTArdEgz3FdOBadP+nYA7GCHS2K5J9VTGgr0bLsSgQCZ8coICrtxwJDnjPDFIn9sJ8/YY7oh2rwa
8kPhnKO4MfGQCFxup872h2u9L+x/s0R/O+sBFfOU5ONWHchzKC7hZNCTFah1C9PGab+tZNWmzXm3
ieFIfpogNLtbLo12MuPfvydQxV++pzc9gkcZJ0u/yw/OWuifiskm5JwJUk9ah1IBq8YQ5XBxB03V
2b7Y0vWDXtF8p6L23vQGqO7JxVZ2fkjIH38trHl0djlCbiPz5vZSWRLDrpMq7GoYz+bPaPOGl5F2
BTySOTD63mXY2FmjMXgi8FD6xAu2RHgne4KNYkgA2lmGv8MfuM60xgtjmh606pyujX6rETGZ+O6z
Ni7TBWHqZAJ1tpVwgNj19MGbfe+5vulJarKuicChBMnUQqgzoxsAitpqjNUyD05AKqpDn0psvU2G
cVK/ZgPphB/svfe295tuZeubGrcs/YOoXfnspssaQ08sEaG77Qdzhd5p7d5OdyIRy+s7fyio3Igw
KTS5lzVCz0zLXxdr9T54iO/8kLdDnlJvy7W0a8sDwzbsyxTSFDKF8nt2KTJ/v/7/HFX5i4Pq7XQn
zL+uVp0lsRaGzR0iKvILMJxRgjeGF3lcPyGemRWHpkBTrhpxnH3cJXpqJj8++ArnNf+rr/DmMPNa
jeBjECp22digfFmxVog6uzHKMb/tUqKfFIDu59qoFdAGVu+ik84taV9Y0hm4fCC+Sn7QHL2zLf3z
m/gLjlj3ac7CHMuDRtkc+AQohlInTaupGi1Ec1nEnlinfw+T8t+cPaBhzDEY0+agfGuGTccv1ViN
Flt90tz9/tm+t4LeHDOopBpv6a0zyMgkxS4ta4qdcorKmekXv/+Id246/81Ob1exTSUgN6giLikr
H5qIyUkfTT18b6O92ct+goVaeiQcdR2jhtB6PJDXJy7I+ydcZ03nD7bBO8eV/6YlrqfZrzu6+wO2
2i3WR32+rlLtKiWS8FKiDwxnslFCVzmUOFNifvDorHeW29sxU/UiFyPDKnyQid494pflBxE0TGeC
hHJ7yi1XxzZJdBNNLy5eLFNVQqYe3lxsrQkJzVjA++E8dyAvf6KbaJB20ggHgzv12r5oiK6goDs3
1NrKWbzVFSe+5XTNfm3lfNPKZXrylhyv/wzlfjRNuIoo8ewsCayEcnOvlwQRhWSxItY1ifa6Ncq2
hTi3+9EJl3GYbvNElY/1KmGd7LprPho6986TeRukK8YZNqsqi0PSAIJU5dbu2mHcLq0Km0aRl8UT
uTXpB5MAf81vuO75S/xl17sGIujGb3OmfW0/LGu8RScz0L4U1xgSjf3gz9VXO/2nAOx9fPQdYNJ9
c+DpbkGGog9FhQXrkixsdYvsFenPWengmQwzUUMmdpUoX8iQx0/vlAxC4ba++f2OfedQeBt8i1Wu
atHUlgd7AMkivEZGBvEBqEiq/ANC5r2PeHO09VAuPgn22QEqjtEHucl4BnRGF3zW9sEt/94KeXO0
Ef9QypbJJ4S0SCtIGQ0Vc0aUl21PttXSTYoG0Na+/3uP7M0hV6Mxo3P30wO94xD6s+4eyWQlfmjR
vfj3H/HOSee+Oekyj1AfFAslfkavuSEXRsOUiLqccSHbPhmxK/z+c+z3Vvubs06MCNK1nvIIdXt9
UbSrFWIxTiIDHcquZqDvlfKH8sQ07k8GG//Gc4kJ9hgU+Khq03hpZknUaGb8qGkxgroxSGka9Yd0
Loj8Chi51B6qrBuCLC2/bHnu7v6LvTPbjRtLt/SrNM51M0FuzkB3X5DBGDSEQoNlWzeELdmc55lP
3x+VrqpQ2CGdqusDJBLItCVOm5t7//9a35rbNFg2ySiCJWl0JqiTa6luN8QSUJEqM0xPlgzcqeuT
G4gqz/hoJ3a4mP1jXbK32M5BySLKdbqCBdBoAGTKebyen9R8juMhuUw6LMhNIwxU1v6T2YJAQfr6
URb0uSXSIjM8nh6gbJAxJAt2AVbJdj/OC5ydbW24RloYKyRo1gYtv7zFaeWTcJtKX4Om6gCWACx7
/5mdGev68iiPJqiiNzJ7VpVg2wAofBLmnN/Pokpd0cmK2wM8KR0cXP2P948mllfoDwsy/WQ+NKse
B9mUBNu0NeVr02gKT/XzeVs2db0bRhFuWgMXQ6g2QAZMcpphjw/gDxE7+pHhu3T3P9lAztwmS2q3
02sAnLh8vCbT5ieDVsvSIoxXusCixjYcfdKExev9kz93q07mVru3gUbh89ma49h4qshlh4lo2s+Z
/rmNkuh2JuXng8dydmQs09/Rc5km4DIZLu2tyNiLa+oEIQz+wXezn/pLWND9RY+T5jJMw/B+SDLA
dGFMpEGEU/39qz2z+NJP5tkYCmUkyeRUmotMbIqQbmHwlD9YFZ3rxOgnc2zV1HYvAloWgRJQvhVK
tAWMXntEiDSuPY4mtJBRIDUDM1rrlQnnRjY+2GIt9/BPg/BkypWVOSr7kmWMrOP1KzrAh3ISY+TN
Rf3B9Z2ZcvWTKZeiU6zNkxRuTSzEX1RfjNdI3p4bi0AUTPn4Yd9/Ssq5QXky5VpTjpzIMMMtaD7b
qewRvDIIuMuhbtuVKHyxsfRUXsOIUlZzPEa3uegkLzIilnzAQWljUNtHNAs5FxuqejHpAn6pafj/
2b3WTmY4xMZqO2GB30JQim99QTlYmUVKy0RXHt+/B2ce5+vX6OhViSargBTcRds2TOwNouQeEJel
32idpn/wZTvzYXtNzTw6BAA6kh3ViEM0cXNhEna3nYl+WQsd54hWRgKfgtJ59Iw+SuQ8d1Enkw0i
2GourTba8vha1xgFzvISZKSGxPWDlZRy7qqWYx9dFfLgoNdSmwqVKYUPlGCzTW/X4kB2JSGRAdBB
YP79PcetYIVE4VaMYeWStjmjP86xeWtK4unmQj+3x3Sl5UaHc5lxV9fjR9unMy/SotE/PsfOJm6N
5lDE9kmnmjvo8Cgx8K4LIHOuGc3V5v1BdO44J/ORb1SSAKwebWtlIpcB3vLlXNiolCmnwX4DCvP+
cc4915O5x85yNGKEyVG97eZd2o/gXH1b8uohzT6YE87M3NrJ3FPQDWyVGXFC3w++N7e2dt1W+eT9
ZxdwMuHgYUGlndk5yF2gdhrwH88XfCGsia79f3SIV9HR0bhMqqJVuxT9UgxW3NGFZe6bEpOiYQ8f
fF7PPAV1eSOOjhDYU2cB+uEiQtu6KXEkuXZRz4cej/oHT+HMgHrdmB8dQgqj2bY1O9sGoJgefV8u
EWInys6QCVdDCtru3r9ZZz4A6slEwanXY5eoMUBzcW805T6IGwzNhZSu+tLHyY7x6P0jnbtpy/8/
uqLZ4MMyII6GLEc/QOQwXGKzUqgihPYHhzin71mSKo6PQeplDsGsj7fQ/rDASaN/IY+R5MZ9LjY4
CNHILy0bQXnBixIsy7WiESCVkeqUmoSXvn+lZ7S6hqq+PQ0rJKGgBPm6DQGTAR23rRbguK4oT35V
oJ0XU1zveuF3AJzq7ltGOsqT3jVg7/pOU5/bSRou7GSxjSfsOZDGpWwjrEChgPL+Gb6O1D+sYU69
QYUU6Wzv0eyqHZTXeJbvJ62jdw+REJxQ7bUj5Vakh4h6jcICvzxBDG9lrPWwHBwt1fUV0q1pH6U8
xoEYULq9ZvW5CxRr0+rAEHrwyx7ay3mV4R3xiFQF+pqEl/XQXFV9BrqowabRQbmS6RZe9VNgfDbA
oW2yQIWsENSXPMFq07eSvdKiQBBz0ayU+qM54sy3a9FrHw8UAEaxKBUGCv1/sYuVkX2KHaO7lWs2
i7P4Ce6EvXtd2x+MCQzm/Oo/3fKTmQ+lZphYYxhvh9nGD6h1BWbqikRO8iSScV6Ncrc4q1IY2qUv
ZddKVPRk+0jU9zwARFAT2whJCmw5lplEVdawy0eI7+4Qz7lT66p9QfOtd4UurcmbJ7s4zrm3rhSk
w1OWTqqJ20LyARBYzU5E7AscvEvjS9jjUHYwz9cHvZL6G2RN6n2qKuOhqwz9Bc9pCNJQ7tPGbZvI
uIZXA8QOlwRIolgV/k1GOhHB1JI93AW0VsF9lEbRQRN4pkuKITibfLHPWwVaBdsuehACSxEBnWWM
Hb6tAkdXESuZk4xCPaJ9OHqwaqASTpaZLh5ruoISQWMplnglMT2Qz5CYLMnKfhgUclajqWM4jUa1
+VqTsfHNaslAc6WKhCZ3wPM0cWqz/01WOvzlcnbXGni19Yn+aqPYN2XQY60iWpRMzDrsSrefDInO
QmOKK+J5ZXiecojp2Ad8TlICVZYXqCbKlR8Hvu4aagdxAZFMvTYAln8TZt3Q1/QBrbnE16YhBnlN
+aK3lbhIw7zyQihc1UbOckoVCtTR2CEJvVZcgr7ILZS4nGjoCtO1+HSFh4zZQHFzv4tVl1r5+KOQ
yxZHcthXd7EZ97TKLTv1F5GL/VyRH73Anu10G8iaWpBxbfgYVMopI5lCDeph39pS+pKXtf4lndiF
YsFNTN81Zy1+tEAYQHaA8P95iEKIfGDOMAB3pE19Iu55jN2egO3vcTfxqswQdgvUilNP0mSsdo5M
N91Fk1CJNRId4hjTWRi0KenCpw4DcvgyKUoRYCTrrU+l8KOfEtKnaIMbLAOJnTX+ljCTWIc2kdOW
1yZkGI5G8B5yB0v3U8cI2k7bpMk0PLDjyNEwdVEVr9mR6DMK4UwbNwmJlI6q9qrwSiIFNBhaZnQ9
GNGssFMb5NshCGfTLQy8VhHMuU+BqvAXyIXEHgFmSlaBLc+y4kC2THOvwIJm76pGyr9HLdh3kGmt
/TSY9hoUcIyGBKTdwbKnCf8a0KVNLzMs3QAgihsbTb8QBNPmakjLiWRPqa6+Tn0UfGvkOcLmm8ZL
FSskc89oZPuip50GYsAyOfWBNujFECmid1UqHbf44EoLIijIC2Q0kpl6XV3yQJm9te92HHafJL/B
mMlbYV7EQhnhxebE7jqkIcU3gMa7L35X9ZA+DNJDBDSS2KWbZN8HUUMUWAedmREb23V8R6W52OSx
pD/3xlSSVZBI+KD9bKbWl1TRJ6Be5gvMoISPdpyN3BK7aQIvaglvQetFp2Dd2uUMdbL1y+tgGGHk
EP/c3AZ6DkjPou6hu3Ni+0xXVt11mKkHavZFOMPhlTuYuxIWOqxWjcg+IYmWCIhMQkB+SsFOE8t8
BamFkAYOpmv6DVwARPzk3RrpKoY9uUEsV0MEsX19XlcUE/dpNia9MzKDRFgmZ4WppuzJhFbTBjlZ
B2DTm1QJQloK47EA7QVQWpP98gHLDHLvXjavEnVIrHVoZ+0LWBid1G1iBNYTkRK0eZSBJoimQUyd
NUG8Moj2hJmxp06ugoDutQY8O7/PcsXoB1ug1rG46Lq51DwuHdlgGdbpi233kPKyQemgz2b6V1ur
iUoB8AozAYhyb+1UDX0U+Ws6V8Dw7QkbTQIoATAlbmTZsgLHhlazy9QRbpFlR/otb32FhDC0ARVk
jORpNQXgZIs570DJUsX/ruv9tZVVj4FsRPVKsSz7chRS8AN+TcRIQMzjEP8Q3WiZqT77IWFsqz4u
SwyxhtB3AfJ6c03+cA5HZI7owOaybt6WIxi4dSEvVc+RrAWIh3xQiVXoCG0I65a+AXnBEIbhYtJ7
zxSCeanOyF8I+BHpts38mwpo+w2xsMpDVNBtnBPoG04lSoOhGGOqJV29qX20V7l2BRocIZIK5PUA
c17XYJWXylcT5HLh6Q1SI7RU1U3ji/Z6jKZPCBYX2QTAlAcpmSVA9UbYvKSjUcB4Q9gFPLFLsifo
Ipwc+ZwQsgkzri+oMGazqzBkV1NZSIMzRpYsEY6QdHco0oa7MLbHJ4AdAECtVpWEZyR63bqkBw/w
I/vUhrrkSzLtqSKQt9A6sCkCJvyOpbB/mIs825dq2uIrlYOZ6OR8qKIV2bJSD95l9Lfk/pJdXiTF
QgMyx7Bzo6iL1E2JIe055N39ysKgFk6G3rhEZgdTCF9qUBPlAQMhd2Xbt8n5NUx/p3U5xT46ut0V
fW0ddHaj4hSGM4pg7Srqwdk7oy6au/9tA8yMWDVYmz6Ps8/odTi1EE7/5/eXoGdWYK8l3qPtQOwz
S3ayYW9ii8lKiZRnslCbGyCh8i4LfI3mFl+aPunsD+oVZ/Yf2PDeLPmYOsc8XA7I96gkgNhIfrLP
NQgBiZ7fv6RzVclXE9DRNQ2y1oQa2KmNSbgbHE+VYHNSCtZGpDTfAZvRgG77dFVmS1YWcsNVmxbj
9w8OfmZ9KU7WlzIqUUOiirfpleEh0BXZnfoQMwtmXFcEMHpFr0fwkhjb8FXSHdnp8uVQEchSElgB
Ii6V1oAqvr1/Omce76tZ8OhWjDDIspJ4mg1pkXx2gt5Yk1HU7O0ohBOTAer05ahbByxSPjjimR3z
a5nq6Ih8NknZEUTQWxKgF4FPaKVmUDojJqwdqv3xPxtHr6XUo+MoBVwAIQaTPAIt9+ASg2lbYDql
IJjr/Zt3Zqi+7iuPDjGnfgnEy7Q28zxRfbGNm3SckLj680fqmnNHONmMN3GmqBLNo41hSZ/aWFUP
carkiFgm+YPCwrnHsQzTo2uAB5DSM9NoAEQVsGKIDpfFWChrXKHFRukATr5/r84UMJSTvbZfg24r
w1HaBEn4hU3sTlIGtMZZ+FJFxbRLjNb8QBXzWq79ww7utepwdElGndZkRsfh1u9wbFZFGhxMu+5v
6DQZztw2xlY1OtSpTZxf40Ej86QmaoCAaGIn+Hg82qn9E7Isa5aoTa5AyCqPcTaoeHyIwCGe0vSs
APWCVkgE7XRgNdBEG55II+OgtiMBKeQDOwZ1aRRrOWQYKYbIPmmgi+lCritlQr5ui/QmmJVoo5pl
cu2b5L80sNmveqkcvdCUs11GQpg7ECrL10EjY2WIM4/oWGjRHVIJdqLkDc7N9FFJZtlR/+mmLf//
6KZVQRojoSPKojLyhnQrWqPFmIYrTIwN+YxAM3NrwmibJNJFE7XyXagoLMgswFDvDxDlzMT4Olsf
nUEigkrUfuZv+qGxiYtT5vSGLqFaO+Q51RtTMSqxwnlvQ77WmuZbL8hbI72721hF2bODmBJlNcS6
vrdj6tMfnNaZs5JPOxth0LQEj4TbOq2UTR7xTULLKVbvX/SZ91uc/HbITpI9+rx9Oi4Bl0xmm132
RHxnR6Xh/UO8fjj/8GRfnUpH97XD4Buq4Zxs4UnYKx7qtC4DCuy2agbPfo0+tyCUHW9tNXtF7gdf
OwPFMTlzJGuKebpIyQtwfKsONjNAKS9rbP8abme0pliBJzOwD4WWprdJWzzXuh2t3z/tcy2vV+Hr
0WkT4QQEPqXfM/tz6w3I9lxQTgQlvtqw59Y81KrxPEI3u0onTd/aEa0ZEQESLBe2o6rY4x6JLK+e
r9n3WgjTSzS2cvn+6Z2ZNsXy/4/OzgrGWZttbqpvlebtkgPggCwDEg85e8VN1bbvH+fMtPmq3z46
ThLIWRKAKd2E9nSwNVFsErshC5rEG4eHCD8EV8P7hzp3ScsbcHSozOo7BS68v5Hrsb+a0IW57BWH
tbBkfIeYPf6+df+T53yc56xxd8/TLj7VXdB9m44hF2L5iX9QLtS/ZFPXTQMCnsD+Z4h/Jjrr1l+k
hZs2DAzBj8iLN/UXukpS5b9ofKIeYlwYEKWO2FWSqv3Fz1joYX79UuPfoVy8nbYMTQeqpcjAsxT0
KwtJ6+2QoUbTa9rARmomteNrk+rNusPK/dDKIy/e0Z05/D1RHXMr3q5Qfx0LRharcS7Ltk+WQpMs
Qz4gch0msLnApoEs9TAU12oCC6vDKwW9EkCMXpMK8f6Rl4H/r4nz15E5piIs27Cs0+2CNapV1otI
9RLot05BcKmDLfmDg/zxVqpcHxZE2RSnkr5M61qVXBDVi3Trnj0V1O/+OvnoI3AiNPl1LUeHOXli
Ss8etbQ5zEA84r7LKU8MVS09lJqUkNLhkxpUQBMHe5NSHgR58BkTxS3GrOCD1dmJQfYfZ6LBYoHG
gnaBsX083QwpVRlr4HkOruyqq8YtriU32vSuvlH4N2rZYa24wqnd1G1X1i2WNjf7HrvNBfrV3Ufd
rj8+Y8gv/zibk8mP3Wy0WI9IKVyA1ZWuX0mLEez9gXT6jE2ZVxVUlc0Dpit4KpXXtGkYfKyzHr4F
fS2JNN2XEfj4EJPnB9+L0+thwahAszE0WbfYQ56ugQkADDLRxkiR6SA5VSJ4oqQCrd6/IPVVz378
bnAcmHqweJioFPU3QoQMra5EbzzjFRsJxtAk+KRY2TryzrQw9PON1ndhuCkjVfuuisGe8YL6avlE
0AKYE8eUrbbf2bIMpF8fBsTKoxX6yIZ9SoK3SV9V+DsEPvgb4BBJ4EZqqURkhof4TNjFK7o7CWE2
lzX5oTC4miI14OXT17jt1HhZo0+TnLK+6ZMUEXIqrOts4s7soMHqbsLGY2+F5i3p01exmMlcBbkQ
RQ56OECpdjCS35SbvbYaIHd+Moe2MFyAPJqFJkJq0220/HtTJlFjb8N6LON75GIlZduhokpkVVVh
r6Qytx/9qvP9m07tAntDYoKO9G3SSSohV0CKn7N81tDnDtTE5qz1gQmkpZx4NC7ofEpZKT1aimUU
K5Dx0NaDvIk3raZFtZtn5PGuZ8qywpWzmlqMZBYUhuKQwnOpZAru4YY0tir01S9jiMGHDU7U7sYs
zTrwVpJ0nc5mAX4Tq82LVoylQqBqgHgHsEML87v3C5J+U3KmIPfLxNNoilURGdhgCRqM1Hqx5Xik
9GQS6XEZIBG3V7Y5Nf5aIhND9ogrS7+psUqGT531BADn0QhqLAHUMDvITXIvG5pcoo8WKAdRi4jo
FWOyDhWlt0M7qOZtjdf2u847AvszbdM71MCwRQacphBaE5VYIh8KR79Span5GY6ggla6Tn0Z6yEu
W8zm4fCQUIRGNWoMcFez0LRo1CoVXbm+FOkz308DhKvSV18jLW8zFwRt+JAFkgXvAvrUswSyeR9o
mQTAXBDqvmTPsgMszSBIkdYG6VeN6ASFeLyRftSAwvMnfOzpGiaQ/0wKanMIs5mewBCNQe0Ks+tv
yHjMP0/kepHFUAbBDb5yTNhmnli3jW0oM0xnHNXIXqT+fuzb6mVoyqjcTf4wFtTvpRoLtyGFn4Fr
k6QAZK0gfgSjMMGRSp3uW5SvCQYpq8UG1kfkbNDnuBVYuWui3adhT5T7SOYW8bj3tcAiswqETIQd
+81d3RmEZQo4H8QaybLOd0HGxxZNmZbgtu7l24mEROqRWMN8N2KFTuLHLNH9ShjoN7hj6TNXqSlt
ZSmFZKBR/wTWSGDVi6lovXxJWp9MGKY1P4lSZUPFMLNukF6TaNm2LWlunZnKTwZZcAmthsgsoX2U
2p3tk9lCMoRW/CxGyfjWzhNxVTb4P9nh7gO59svpE0MqfQmDUMHoHCxEwHCC3U7Ktq3s40DhNsUA
IO8a5hDFQbhHXGJlT7zUc9EY175OqLurGmr7Zeqt7LqExKuT2mJad1k+lgj6kjr7QRC4RRM6VhPG
7WRpHTcHrTHV10oYxJnG2aWuaLgrSJBIdQwBvNyOjhgoWSmCKAya7TTyvIkGe+Z2outSB4xPFa6U
eSIDSIRl8UTSosksAPX/gL1DG9lmW9UPWZboxRgqybnOJCnjFfzJVL+KkqptnDQcomltRuacEJIa
2Bo7JjuSPeKhqLfnvS4g+Za8CLd42JZ8p66Ymm2I9tRHP9joFlDksq6dWa+WOG1jlLWNNlf1fKVQ
kX2056yDk4eD5D4k2iKkI6guuGV8ZXj/FNA9XgjLeb4ug7g/zFIoBIZzJQXPkjc3+BDj0tOJrxox
qsCx9DDy6xWW8q6KtzK8DLKh63RUt1oB292JZYg3q8DQSsKTmfsYzTaRRX0VU/5IIkmr3FzOZWNj
1AO1lbw2JMkpMmXs8X0Fs0l/QfUHN5iKJRM+EGHrjVaH1Z/yIl8ggt/pF0+1gbS37ah/rq3ENAcv
ieSuglBiDQ9aAmdmashSuDPqMpLd0IdvdomkMRyWyI+x4UMQptY218hwW4Gy1A+jGBDUleao6l5I
rNfgznlUER9VcPLrTC+EdKl0Qq8XOj+CC/op0nWs1OUnFpgBgV9h3+9lKC+Ghyo4tTwZVU9JKLtq
y16KqKN1EiWyCUEi/IsUOZmC6ZWe4APxikBPc7cAkJF6ZRGL9sFIFHkA1Kapn/WRzOEtHv3RvpMM
nxtGLlw1rkPBRo9su9IfHN4vvSBjERsHza7Q73ddFKmS1xXsNhxsvgA9FNjY10yrMcm1dWkQHC6K
rVwG871ilogG7N7X79M40ZDr+CJn0ThV9QqftG046FR0rLmKSMGbW1Y//CybxCSAIItBHwAkyBW6
+3nTEkRZa81FqtihtlqmHQCgXNsC9DDF55DrRPggjC9tm5fTlRRKTcFMRm/Q8WNNvapUGAGOFplt
sq79RHt6Xe/8z5b1eMtKQ+L8jtX5UWfdC6X+Hzlg3mn3Ag+ZH/i1YTUAKmsmy0DYwJQg6DD+c8PK
H7Gz0SzFsGxNV5Xlj35tWFXxlwp40TD1ZfcjrGWx+ou1zB8JzdRMluWsYk2Nota/wVp+9WH9a7UK
WxnmowK1XrFUA+Myv+3NnqPqSAEpoTCuRyXZof6iNQel28dwQGajGFajTnyJseqTaR9YGGn6dsNJ
OcCRQLIo1zFZoEu3u5oee3jGgFTdfEQbRqE2a5ut31grS5IIKEUDo75o7ZNtpnyIu60VBp9pFXzq
uhySvEGge7xVIN+Te2jGxRrL4KoFV0Er0QlijC1t+DnQiKsy6hVMVRwjGb6IFB2ISl1OvUp2MVQ6
6AiZYxmEj0YTHfNsaRjl8YMq618AGN7NLLuHSPISu700SDUjBKxFxNHxexQCVY4GwR82529rRr/f
2JPqviUbOEz8pl63VXGBlAKu/kEjVbKv9PX7R3q7sfn9SMufH1WpStzMWCx5hLaAxfOVkNwPfv/v
l0IPXTaoXsNqYUCeHKAyJQA+8VCDH7yOZNry1j3fVDxvsCmcBJ+SKFy7HFjeJ/syJGQ4WzMhreL4
psXTUNMOUDH51Gl40Ug6+KDPndqAeHocGTgUNZ2mpXLHz8fw7Jff1VbTlU3YkNESmqPeShNbgSJ2
4xa4NJ0COtkeavRFguehLXIQpG9zCDYqH/FCv6iwFb9/A07q78sd5gYowuYdocJE3entHZaXBnQ5
9PW6ZhEYElU6PuMfde3uM8lY4LNynHiORnAhXlLQzSxGhb+mhu29fx5/fA5Hp7FURI8edEYOpIE/
l9AW2LxsPElFA2JDPpauiw/G1Nt9+e9XfFIUKUqNgIuAwLtRnVcCY7OvE7Auf3RFr63dt9PPcmcN
sLRYRHVDPmn92mENwCDhzjbiISz1XSz7TjogDc9KsuE/1/YVq3+yBi5qububpT2pBB5BToIgyFnj
XpcySZKe73/3iV5//24vjYb3Tu2k/aMBm+mbuKsJHNfdcDRXCYksScfqugo83Gib3pA8qQ/u3j/s
nx/yv+7IyYRsS+Pk036u1xXiIL2guiao8JT9OvWbD8b17xPH25t/MkXlSDNLRLH1ehpzB/0aScN/
rw7O2nE/OsLJzBF2tQyDhyMM01NtPjTdB1PTn28WRlGdG6aSkfr2jQCBRCaAySTbKTft9NyZjA5Y
Srb//P5D+ePrsECVbV0lRuW0YcTiyR6zhuNUZO7a/absHuX5/v1jAFz+04jDN0DdSEEMe9qfb/RA
luWMEZfVCTPcsEYK5YQRUSmkrbaJTL/RZ01I3k82rCPjstFlhxJNxCT5OAYEq5XmT6FHBHx1y3o0
xuA8furbroHzVS9KlUVjFQ1u4vfAGPSrbPwUA9vSCBoNFUDrYXiD5m2VdYlHCvpGLl+CdljL7Mc6
e9635rNcvUioBBOzvJCWOKBwDyLRAUkC0n1wl+z62ZPUl0b7pODLq3cAy9hfJiv2GLs+5/wJ600r
3hp8jLCa18HsQ9eFAjaXOx/5XyibAOmx0cyPpP5eqKicqQls22FTlrIHk2oviIFHi1l8j2rzp671
j/D17i1/vGvNTSv2lBRuu9T8GXf2KiTGoUeB7MfyPUphWJ3hZcuNa0ITh0u9ohjHno9kR3Kb6Fit
jOFQ46qVhqc60R1JUzf6oG+KkroMFLUk2AvItgyRQ9Ym+6QRV0n1gv/AmbfmbVs9L45ivo3LJQBh
WvsULSbpriu+5cZzMD912uc6sfk4fUNde/BHhKFTt9JGG24EOlB48cUQe61te2QWrocmvp4pIAF6
2Qzhp6Gq1lVSXCwSoAwMH+Uocjyv44lWVFtcLcMFSkoVwQ6T4w2sgTsez8rim0mGJ0j+xdcDx46A
a6sb4Vf598MIHj6Swe8GSnKFKuQap7JBIB21kH64L0l57sxmM1b3fghodLrMRLMqq8jrBGnpsnFJ
nY3SZsJqaytnujMsn4eIpz2S9Vforip09Jc10nCJsfFdyuLVFDKPU8+uXkb+UgTfsc6nlfUdaa9n
BIMX2QpIL21nBpd0fR3dDHeQ5VSExsogr7nnecA6tL3W5L9XBKnhxhLI3CB266QkZw2RWkkKeJGt
2t5+yPqbRkecAOl/asjzkry2+y5Cr45rxxZ7ZN6DfJC1JZ4Vl0UT3hGLQzCIthqJUpDU/gtKXL5+
mlOMvGVEghWEr1FqXIuYakAHS8AnvyrsMSsjHS7SPR3Ob4kcP0XafJMbxR5X510zWFcZS1mqZgSd
XdDZckwWoW333MGfy/L6ET0TdIhPfcXaJSzdoPjeTj8GbJIy5RWy5LcYzpYEJFeqm3sxI9uRZze1
iRc4dBEB8PGL4muO2vI9VBQv4vRNXHNtsNEGRFp9uVEMVtJ2tB8laCsJQsHJNeZpFSuSl4bzVZnS
BRftZVYVbijK6zHIn0p+WyeEZxU37NA5A+pFsYPCA2Zxw30YPAvlrWGAk5LC1RQ/ptDLwirbdlLG
gNTXSfnkT+XB71QvXNDUw0SRtnRbdsuWdT+IwvNl3UX7selHBH9EgjdSjT6EYLzGNYL0ts703UCc
bDSpuyQYvagmC9mQXF32H1Wt3gLrwXcFjAt9Yh562RR5GhArezJvUsqSYcEOnSqGUwJiw7JBWMYM
riPbzku5OmVDzxUmVottaNz04okOhwfvFO99wsMph31T5IcoIyM2z56QLt9GbU0ur38FkdWNg2Ez
SleSgZAGlXczP8UiWak8BZ3pup1qr9fpzPj3bVmsFQ6klOVaI+VY89M1lMUtUYe7MbJ5hfu11tle
3wDRBSBlyQcWmiv8j+wVqDBKwp2yeBsQdBYMV5SPPdpGGz8xL8M6+GwzQUlJS7TUT3m0nUY+kB95
iXDOlQxqA8GVHgW3puj3avWki+Cu7sZd31+XVrPCEuNJcOIJ6lwDIwXrucsFZcU02ahMd0M87mlg
PNZ+7sYKxhejv1HM7Hpe8PPIh3zEeAIZXtTc10H/QZfmxJPJypNNLa0TkzwPEoWo4r/9pEvT3ISU
4uo1OZmowtkFUEjRqZEXhPPIIl1nOVtCEa9GksOkLiEP2fY0K7xMevl6ZK1UW/1BCh+Twfzg1H77
PJ+c2cny2yTshfA+zszIrBVAoRvZh+MZz47ePKY8S7vJ1i0JYO8vC35bepwc9WQlvnga64lC5Foa
Eahoj9CCN0i2P1rsLmu9N6vd5TCKRq0UWyEBTsvFH+0tQrNR4DEkXBwFZqMztrrEartrD51MMQ2b
SjHanjIMN8sCAF0UKa+aY8/dZV9ZXwIeBY3CUhBWPyWu2V0KXBWk6L3u0cNBdzTGFfKvT1qlsmmk
HKYT+MtvreQXPdR5a4zdYDy2d2300Coqxc3ATRqFZBkPzChbwh4JuF9jjKAGXiSeon0pfU/VWJ0Q
LN3hyiutYT2FhHkb075W24OG1t1Sf2DHOVAROyzvnKH0j3qQfQGvu9Ln4JA2tpfaJJEBXLSD4TE0
FM+yh9umFE8kfbpmeG8Ec+aM9bjOpvm+keRV2HdbAMSP02B8AeZ5N7M1kYmal4RwU3ZjpRn/HMEN
dx0Ckaxy2yJZNXTHafY5aswLHaru++PjVSb4zpM7Vc8yBfo1Lb1lWO5l5sSwvtek9VLGsWbrquce
z4/dRdcUcLjvffuDlfFbFc7yugrqW0sxyqCIz7/ejpumska9JuF3XRSbBllsuQv3UaZfUa7+e4j+
W5XGhyLjn/+z/MxzUU41wdrta/XrX/91HT3XRVP8bN/9W5sfxf5b9qM5/UtvfnPz/17/OPhRrL61
3978h/da67vtftTT3Y+mS/8+i19/87/7h78qhg9T+eP//tdz0eW8yXe/pcPo7ADPVx/3BeFsP+r8
f11/q5fItz+lxCy/4e9yJC/4X5TIKS1almWYeCP+UY3E7EE1kjqg8o9K5T+LkUL+i+eMrIZKu20x
Q/BDv4qRivaXogihUhkxDQ1HrfbvFCPfjiXkMksBUqbaSducuJnX/dHRHKRIWFlGWHGHRKrVlSwp
T2ZSaYsZkMBMqHr4MOgQHd2tP5Tp3u5Ql2MuyhJbsYSuINpZbtXxvFc2YPzVXBkOc08acSTn84qV
TLZ7/ygnuvrXw6gamXqypSqolF4rTMeXVsbpkAmlP9RKmF9RvdyCLaGLhftmFUsjEeeNCK6TIdmR
WXVvpGWw+eAMfru5gu+pjZWFjSXyJPWk0lKgZZvmeaoPVtH2W4DO9hr0sb6W8fC4RqMnF1lGUhx+
mcglC1PsJNCxjlpgyksUPAE6LdzLLlSJJWuV4DLoy+C7SnzWB3fqRATDnRIoqOgcmabGA7Hkk7KL
PIdaTHphfojVPFwb4IAdPQ+kzZBnpOmJmTqPPTcaWs1qH0ljuCIa6KsS4kiDhPPSMmM856JV9zEE
4YvMT8fr0I/tbUqfeU0DXd3AzI3XFEbK7f9n70x6G0mSbf1XCr2PRszD4i5ucBKlFCmllOMmkGPM
8xy//n2hqlcpOtmMzu7VA9696C40CpDRw93NbTh2ji63D2Bk+4+KxnyybRBMBrXSreJGzj6b0fC0
sAXzJ/7lqeel2QqfX9Vt8BmqYwpbkKHtPcI6mTwYTqzflpkyMMFohG/knpFXp0rkVasz66h7ab8J
slHeZk4yLIQTc7gg/Aa0LDRdMcHPOcC3Ts87Xd0eeEwUP/RZo94lifEhYvR8o/VmuyV6diZfoeFb
BUvH72ztBiVkh//QZtBVS0SMNbJTd2aW+g+9RSJIC/MDamZk/PBRoc8NWgTNwydrrjKiE16j+QsW
5Prnf2llnCwdlBFlItMw8HMOsfLp0jPFybPIzJwjDYZ6Z/mSvi7LyXrrZyEZjWclO7RNdT861uqI
RGFGWzSsPIDH6gTuvczvYg2pcbtLRmZw7JsgTHdqJmXrpFE+IthGdutW1uQsaNmcOSgDhB3qXeCk
2DNDnu/1K88RN3rRD5LqHKvQsZ5Go+82zVh6m+sfR0DBcTb567bG97H1ua0ksh6pQ577OdSkxzBK
94PfSjsaQvqtzbx7GxsRiUw1fNEK/WvYWrgtmJ3T1rYWnPHLKTjZIqQ/DVBg8/4AahTZWRGAB8aU
T+oxgyvxwMgj/MVD8qlrHPuByUy9gqA+VmBBiChWRHLHLGBpBuuWiRMODiWST4ZxH9ROTxMBlcx2
YxuVus8Mql+eFendTdDAqMT0QPV5aivtx8JHPPOxtNFozaGwZvOQASg93Svm6EyDKo98DIiAKiSy
PtUaZyuywLmt4FfpfLdrHQo3aHPdW6FOOWwAUbS3OkPWtnoQqwwQB8pnRkXrewCrXuN22ujfZ548
LV3I09LpvOEqTEOWDEpcs3Rw0qe/VXWGOK2zrjlq0K6/VQ2j2fWlZ9UrP1a2Ekz7ldtl1l02FsO7
NC/4gKmCwHjY2bjaMoKEJoYOI6I4FjVHCR2kbQCf7V9cx78V9P17Ed2x+JE9NdWPH839l+L/gbBu
5kP912Hd9sf3H9WX5sf3P54a/lH/kf/84+U7ZD/q8KTXPP+dv4I7E3C0hnfTdN4WGlXE4sz6Ngje
adY/dZ5UzTTm7hVd6L+DOwVktCoz5uCYBs8S4fyv4I5/Q7TngMtUCc3QBf5vgjuFZwfspf4CzrZf
+uCv/VioRcylg7OBDoySiN2A6JDoKGUutPSu7zy/+lr/Rlj3Yo2raCo0B1T82unpnsJRkUYwjve5
1N1U1KF0eWGITvTLxI0KCQ+gcdMAay4mzANAzIKRVP0eT6VClIQuqRMm3oJHFD0KVgyHPYVihbBI
E/l6oHdBWdtOmvsCgTG6T4a+KYEj7Pq2CDbllBcrG0rOhSfn7DGYY2ICY2cWX1aQXxbenCbMQshb
nfq+tlrpjeJlPwvYoNYUqex9lc3VPEX39waR2nqcSNNcaFaRiOvMv3K+f9k/OosGX34Jxw8GAl5B
JCxP9xF11F5yGq26b7LQ3qKABapFq5SPUmz5N+hzMMOdqPpWD1EZmBzJooWFLkJvdyCW5U7ZD0Mc
b0aG5O8sw4NGJFS1TTYiGOFD04tqVr5GK6teZ2Vr75TU6EIX0DP6hUrlvfUkJubA7OZw73i2+Ub2
cvPx+jEVlCeJbucvrRu6SUjG1MLLwN6r1z2xo1Hys6m+LwOn2mpG/yEnAyPYVqm4+I0PT0ShPYJM
s10UeIKDwYlYyV3pHT1ApODnUJOz1PHZa+38Y1Xq44OXxs08AxYw5tctcS2JjwYAADyFMg9gkDLJ
Im1nmo1jm+Jh7nnGzV3P3B24EWem+OidjVFp5ULMdn7JLEVlLgnXNM83WMJBNBIni6dYD+/BIM/Y
MddHSmZhC8SIeBYbf21j/vevtkBrTNCnhhbe15v0MNFM39arZO1vpBXnwiUa3qhvqtt8DQhhYXXn
X9NiqhG/qhONOkQOp5YLcG0MTRnhfdhsrSl4E2aWi0D5HbN9C5ZeWJFeB1bzIh2AmrhzGX8ljqWo
MARW8aiG983W3IVvo2fnmL0xbznvysfoTerKu+zNcFR31rbY1u/8H86983goDvlepa9K5W5l/Oxp
exzDha8/399rv0u436T3AALjKbzX+js4cjYFY6Mzka3XT9sotOC4tak2LlAynp0qEFWQ2tPLxa8Y
hiHkYfokleAsw2Fmh/upx+PO8GhhXj9WZ3v7YoO5IpD63BmRpkmBE0vOUA26N0saWDalyxb3oz8M
8VLQOSfEJ59QsKSenqIoCiKPAd/hnlbkOr81bqL1N2MFjcWxWHiMzjYLSyQismHykpPDaaeW/DGF
2HrOqCPgpsBJt305rpTxSzd9COtuk0SaWy6NLJ/dzhebBgqvpkY/QJxx0hP0Y7qsQOg0yVwaLcTx
9sYK7m3nqUZfzCgXnvUle2LgIDWa0ynYC6CikJP8vpvoUys/zcbb+05xr8YLBi8dRgIz8lJCo/kf
px9VVjtrKM18uGf4Z9j3FKpWFrrjC8fxbOvI+R2OIgUgKn1nOpo+AmdJD7HIweqAFAQzYa69dlDi
y5Ey91t/RRN/D95l4cScfc0Xs0R+ZK+ghMSJJgTgNXqYZXmQnPBRluJtgy7wZNWbUs0/w0XvAnb/
/ZXqwCQoSepQ+ZPlnH5PwGrIu80rpb4CFZK3NzR9WxvWdoKCzFPTx9ZAhNDZ/+Z1d9DJ4lG2iZm4
GKIWahrC2dUX9B5C3VuP+rjxGM+OaBYW2bfrll4OxOv7ToWUDF3VCD8toCLim2jnSaUH2qTd6/fS
Ub/tDzEigyv1GW6iWSN2V2yyjY7MICNkxsJ2itHon6ZnoxQxURgXvPXArITq1IYGNgGmbuJAGFzc
MdRhR6P2gcXrS71ojsefujPFYDzO6VZSmAy1ATbWe9+WV4jVU8PdIVJxN88dqiVZ0t/51b+RMbys
7ZUxIQwwQ7C6IdqUGLuzpc+K9/Z3/z4i6tb8f1xyShzCYlSraLRQNqX7koE3UOQTiqKjtESLSIp3
8hiofKk5YOc/lPcAFp9+MqZdlFCFq+eQlU63zcr6M11dpKBGtNZ/ez1YIQAnecSvWMIjClxETqdg
Cg8wA4f3gZ7Z6w7Nq4UjID6jeH0EfoFdzFV6GWam0/X4CvqDhjRmx0DSzF0S2Nrz1BXK1zAYnF0p
Jwt4NdFfYQ7SBIfiDacbFjshItOrLgom0BXHCGAOReVjz1SrPCrrEelAptHctlu4zhcWSJr6sl3k
5URopwssymAqI9QNj5qGgl2j9HvDn2SKoNZd2VkLZ/DsdLA84kzVVkGxqYxbnhqrcxQWB6+qjwBC
HnUNvZdIt26Z9VuA5YlvGp+RiIcuA2G7TZVZeNO8uMgQPKrrY5vk6GzepbKz+83TJ1gQzsXYxFE8
eFgoLXs1yUeUKxZO3oVv5WjzdeLUGQ5f6/RbFXkHeMJv6qNF8CbJtyqK82Gxvr4MoXlLR31exy8r
YlcmVerJc2Ks6O+KIyQm04c4X0m0OB7Db+ggJj96bw2M67rV+eOcvCCC0TmifJXxWPBd5GmOUQBE
DbOdygZB3aACRrxg6MJ14u4yDwCakf8SX8Xakcrans8bc5TkpPmD7sFBFiFM22fVRmJmx+2779cX
N++LuDjmbx3cNVGHKnbaAl8BKIt469EeV2rpWgcYghkohq0P1s+6XfCCZwn8vIEMPYION0hRDbGM
ak7eGDuGUbGBxk3x4E+us2Uq6i6+hxxkF++1W8hNP0vfe9stfuQfrq/10j17bVxwHnoFJ8/UYVxO
1ZWWP8TW0hTDpR2kbQnwXXXmxqXgMVIv76GGxgLvyTowsk2c6mvNN0I8x3TwxuxznoULTvjCpQCD
ohLus4065S/hfFLQs9VOk/rjMPPpTN2D6ahvagUW3VxfdWpP6VDfVvHngZFgM3fcHoCJl+2vf9vz
+09dXKYqQy/CJPOYv/2rSyJVWTdazG4ekbBaWZW3boa94Swc1ktL5cWhGWibhAeURU+tlJU9hLPC
/VFRXThlIPLRGRD8Zn8cDojxfu3eo9G21Ag7f3JY2SubwqmplbjMYDZmZejtAqybx4JTpscN4+H6
J3wZqT+9i4Zmq5RX5q6OA5eAsLqJOV67UKZjiqNBdqF0QU6p363PHSo36bp+o72blrR+zu/Eqc15
X1/tm8cQvR/L43QMNGUtDx8KJn+vL0vQcJmd9qkJ4XnTlJBBR12ejhqlIu2uvIePdoPcsivfSXtp
He4HN9zRQoSoKtxXu/RnsHOe7Wx9/WcsLVR4Auu68EkShunoBOGtOtxYZrGQmr4E2Gf7N5dILGIG
UHnCRZxUK2aIu56OiAcBWN7l74PvXbWH1tJG8HuXPNlPB2UjPcrfoOuVHqXH6FC9j5/LNWqYrne3
hPY/q0u/fHhHhcFBNSwbqNrp3k5UYa3SSOVj/J6qA6W5YqOAtXrSJNf6tJTSXbyb9itrwjbHRaqi
1TNb+9l9N7S9Ue4cNI5zF+pv3mZDcsebPNx6C4mIcsnzvLYrbCzT1HqroXB8TH+Gb40tKrLreG8+
APt8Ct8Ed0zOyx+Ghat67uc50o6jstFs91lhV6Zqju4FNuWfOtSx3U26T7QnHmttwZBAXvXn5XFw
7WyiZQEKELxPWxo5r5Y5HoePzTb8Yj1P35y7/G3su+Gd/G6sgMsB0QWCuLI/tje/f2XoBzHvSF9D
12Zeode+AUlqh8lAbzxOqukO0kplZPG6hQvxAEnRKxPC5ll6UlgymLyjfAvR/HrYjj+LN9kbdVff
Zvtor+/im1LfaIcs2iPP3C6Yv+QTXlsXnuuxD1I1he7nmEyJ5BaDtC1bcPLX13jRCFCOOWyl6iFK
WdmM3itZ1U5AQbkOfbyqy4W45tINQP7tbwvCMqS0K6Uiwe/U1fspjO/g/L6Bb37hNFx4B6kUOapK
dEOVUZQLgYl2goMQN946B2fctv2HKtsoSzo284YLPpSJIZlnkHTIoIV3euYmu4zyaPSmg+/rh9Hf
ttG7LGgeEcF0JH1zfWfOY985WrJABjigRQhdTm0hIjsqkZMZBzVC9KAL3g3OXg7vHMZ5A4i2qyZb
T91SyeGCn5yxI8Qu7JhGK0vYrXKMmyoq2/ZQtspNMU370bGgGpd+ttJ+tJpN2pibJMug9v/aqfYa
dBSZTre9vvTzzaSFZhn8BqZPyN2Fp8EMtAL1R3k4hB4dFHW0ttT+S6ZN6ufaRv36urXzyAbsJN10
8OmaNrfDhJexCOJaQrXNP3qkou7Q6GCk/X2TZHs78XYB9arRiz7LarC3/bdd1W4Kx18IQ84uCR0d
BfqtuVhBb18UifW6iHaorzuHsLS5g3pB58Qo/a0eQ89yfbkXTTnzFCyxD+mwsMMa3Ah9SLB+gJ/c
2CRJ1LuIetkuOKr4d48wmTYVpZk+ifoEjbnTI5wMDeS6vjwee+bcZDpBQ/AjHN5NBlLmaQeI5hg0
C7xbZ7dmNjnn+Wzn3CETXDaQdLUCSDAe6xJqddR3BkdZh7r2QAUFMqVmP9YTRI/twhmaP9qJY5ir
/oCtAFCbXFgx9M/DwkoGp6+OnVoCDJc6mO4Tb9oMQaC6USQfwsFU9vDZ5wtX5cLhxTJlB/Bk5FfI
x51+YzpepW8nZY1lpvdD68bIGHhTSMt9I/hKY2fjRzI0lmsO3q7zbMVlln3h9F5YPd+U5wPuPTJL
WdznuhrGwCqrI3TmcgcIRGfosHbQYlCc+jvDIQxbQYn+0IE9XXi/zlBmqFNQG+D64rZI7SzBttEF
chsnbXWsDGlm6UCte5dbsXM04Iq6B+833llOMN2N1ZiuiraK3L6ZlDXroGgBsdOqH4MPoxRp66mC
K1fyOn2lMWe1DXPkFaZ50iauzMG1inRJpevs7Z1/+uziQJHSUBEzKm/KJoj3vYoZT9BtzE7OdOum
s3AjzuDK8xeicDcP4HARdV34QpD2T0OGUMoxihzCpEYpNiZyDHEcKXeMYoRrfZoe/SyBkS7S7E1k
V+Vv9mhffgHsF8Bf6OKcPWVTmHkBCs710eyKdj9VzKii65Hsrju286tPQXS+BMz2zoVKcZ0OkAXb
0+pjXZv6Rran9EvvZc7KHMf+KU5gH7KQ67gB89kf8lJP3l43f+kScA8BG+N25qbA6UWsdFjR2tSs
j33EZJeZldoaHhwgyjTjlKKPtmYnUZ+DQm7hCpwFJVw6Cvc2k8z886zObUveEHhxbx7ihg5OC5Z6
p9bM23mc+5UUydoNMMZv1xd7ZtPGIB/ZUngwTe7f6WJTulpKYPkat+4rNGth760UWV4ryfve7xe8
y9mDJdiar9GrIsAAWFxqC089OmHKoJ9+B2T8LreWmvyXlzR3GqH81DSRoTKffFtpY1096oZr/oAJ
zRpd5b79cP3DXV7MLyvzr3i1GNPpmkaOiJq6crjJkdhBAzXwp4Wa/dlZ5JM5eETwIRoNTLE/RW4U
gzKN1SPT+uZ0M2q3A+RszUbJH5ph4fidBWsULWX6A5T4CFN5/U5XJDVQvSXWwIo+puYKpqzhva8t
1O/OrvZsg8kkGrIgGIFEntpQ4t6p4U8Di6uD6/fq+F3cTIy/Wyie1CtPYUS0HsEGV/7Cu37+vJ5a
FuElFIeQN3FKmfyIkeE2D2+Ik1bS9K1K0Sdh6LWeauaSGUiePjutzACtdnv9xFw4l2QcBmQlMLTC
6S98X153m6nZmbrQSraW5G8C58PIeHmbPjb+Ek3refw/r3f20kAFif/FfLCaZzmCsFSg+odt3DJ3
DLtsIA1c9030Xh8+eon6McifjL5Y90yMA7zej3myENRcOlIEcCbLZYwHNOvpdmepksdRoCpHY5LW
df1ZS6FFqL/L9RIZzKVzBU6DCGqeGCJZOTWECJAdVRVxqPYUddu2+lyGd/n3xHtb6kcgPtc38tKq
gMoq5DO8wrQmT42FsjLWMVSBx6yz31oTqhdDfN9U6ccqthbuywUvA0bjlynhzKC/w0zyoGr0alTU
0NRt2wx3w9Av3I5LR3NOWgApzyNjYgmvTKtWjxDCPToQQ6z8yPnooWDrNnr7Xov7mxLRq4VveF6S
ITclypP5fJxOsvDTj1ikWYtiYtkc5TC1P6LtAKq+SqdbTQ3GlZ+m1R53+CORUWizYj3f9Fm76YLu
jVEYuevBSBeivgPrVFjej8kU3Bdx/S1XknAXGnX34fqGnxf/GMwD3MGoDNsNLFHYcSPuVcVrkoZX
stNWup19Kp2m2DCzZaz8CpesE4redaoDG6LcwIJnFd1mLCfk0pCUW7UoMjCZkUL+lzhLpEDne2eD
U+SZkB2FqEGcX6p4HvoiReqm7mxnA5fum6iCk64zhmmjmdKd7cFpeP17vABgT7IkuoYGvTzQpgAY
SZNON88J1KYPZ7xr743WZ99ug+/oSyVPY9/C6Eolvv88pJoD3ciUpp9yyDWh1ovm6faW/s0TnJ/h
wZZ0yPpy0KQVwm5e9C5OIulzUcoodkmKBS5YGp3wsxYqCAX1HBLH9T1VfYyCRgYaGajTbQ917qNe
qBJ8Vn7CtBhqFcxByE7sPds684ruOMDOsGJAtj5kUkE5U0EL8BPV8xGlPFuyPuuR2j/GCjqiblO0
/dexNunsdmmUPkMEV4LXTUz4THQl/Qr1AZSTWZn6x6GnnbFwI0SvQksWQAUPsDIX0g2RzwuCwhrk
iFkecd1r2BVmCUEtaFZKv7u+e6JPEQ3N//5V5NJLMiJNJYZaGwIbqVvZydGB1/i6FTEnEq0IRySj
zpN3GVYMGQxtGUAUky94LfGLUSCgdscbx3wS7MliqVC3JaXJlKg7Jml08IN036HFBdlqZK7SmOra
7y2IVitIx3lcDmJskLvCZ4syIGxF0nXHMKCyA5dqvapt8P7XrZw9ZJRXKbCQX1ngq5m1PN2czjSH
TpFCQBpBt6lqBOG6xnrblP02tzRUuCbakXa2GsP4N08FeRaG4WaCONAB9SgkAnZvDk1epiSXDHHl
0E5ZZeh29sLy5o904jhmK3TnKW/wOXk+T5dHPgeIDdrgYychINUebQVlNBA81z+iePZe1vLKirhV
odeMipmTpkYoL6aO94HeQ7+9bkTgn+M9mNcyp4hYIoUSa8itMcEDjjrasW+8dRJZxzKf3Kb5QR93
hV7vJjL1m8Lp8V0TlAvo+2naLKY49TdoqCxchfNjQ+xD95j2G7+LdtHpdx1TWPAH3QseBilZZY55
G+fFekJnhkoZ1CA6+oWPtbqki3z29DD8AjGWaVFupWLPKNKJJ9FHRx9pHYUPJo03ZxsOt8a08vV9
+uH6pz7fT542ih8zKnwu8Ar7qadVDSexFD4kSiNt5QntvtRQl0p/Z/UVMizSH3g8CVVfMIeny/HN
xAoTX+Ul1ZwBrWRVAeXTj9tO0V25t+QV7xZ8xWn9pR7JWMK8WALWiQvlF7w0Poj4ZCpgurDQrA/L
NsuU5tgBvV7lY9qjA5XmC0HlkhXBxzDRD745l5sjhB5HIwXgj3jrUs/tkhED+rf5m1IzFilMhz5N
IEpWq6PmmzybsZwV76RJkRdu4fxbXzuU+YvxWDKJiTAlg+nCEbQIeuw8fLmEVrYte7Qn00Cq1upg
h9uyLsvN7x1FnjVVBakBhBpHRVfn9IwwaxsZmaaUR9/scM0/S+PddQPzFp8s6MUAaGUOAv5YvMnE
5mYud0Z5TCxkOEPiGFpEwfv/zojQKBmqjBOgYCSE2TUqP/TTU2ktCaGcnQBhJcLWZGhW+qhVlEcl
/9wDo0SgY8HPi17vz8349a2ENystA7MYAq085mjH7hmK1rmoEV1q10OJaamZtbQz83pfxU25N9gJ
IKsSNdFnBZLuvL+jgLEQZYguVVzS/CNeGVEKbcyiefuLb6xn2pdo1sJdt5QvL+2N4ALstGsbRpLK
49h91QAchkspwtLHmtf5ah1ayPyqNOjl0aaWL6UPlvGs2D//u1Ms3MUkkdIwSrDhI2cq21+09L3R
LlS8l9YxH8FX6whzc7ImyOOPUcqomQI0K/mQLLajF7ZDBJz2E8y5hcNKOhvBA+jvSj1cOFhnjvL0
NorwvaRmEUWplkdLiW5Kq2cs4dirxUYrvl7flYsnmPEA5LYY+KCSePrF5MYLAD9y7UktNja9GqP/
bI3IITlvPWOhJXJxd17ZEm6LHTJ+meVzKlM5KDK8Ubp3Zhqsry9oyYhwVypJDpNenf1YV0CodSPb
cPb9J+kfswG/PptwYZoeStb6xYoarApEB2pJdTG9arPfP9IAKGlvUIikWa4J6zEltXJgzcL5m8VK
L1Bbd2I3GxasXPDNFJNAE5HQ6qRLQkRatnXkFVVdHuHfkgEaQvuHYIfioh47Smh3LzwFFzYJc0Tk
YOIoSpy14EptFj7oOd7lp4nSVazFLnOw10/CWVH1Jal9ZUU8b4MBN0uMlTLdzJnLoXiIH6PRlQu3
7tzy23QfPKpLiefFpRlAKIik6GiI08gIn6iSGrTslwMrpdf/MFGHhR52oTx90cyr+oPwXFs2FXI6
EQQe0ZcBrFciHeL2+/UPeMEJndQ4hAdb1ZW4MWBCPEawLsr6Y6W8q5twN6VLzHmXd+rVaoTrpEHU
2zU17q6H2EClnedO9nBf9epHZFbXWm7TxWt3NKTfGlYBdWd021karJP+77vdkxULbxSiRZRV+9lD
Rc26tNW11jC9Lqs7G1GX6x/3LCF9OZ2v1iy8VeiP5AojKiiUB8jLrTPPbZ7rt9ZN/M5DLwZB1hHx
kVW+9dKFy3fh+Xq9SEe464iDJnE/G1aiBA1qz+3Gx4W1zX9CCItPTIgRa5tRMpmrY5AdOB/byVW+
xqUbN8ycrR0f1ZKFJS2cVEe4Db4CrYoDFOKoDcY6Hu8RYwZemm0b6T/yXL92TYRehkaM9wyxFKrl
Rg9vy7jbKvH7699v4XLPKoyvw5g0bf2qftmhbLgx2jstqPdytOAeL7z8J3skeEdPqlF119gjOe13
SodIj+lv1LZHp+xQKUvcaRcfmFffbd7BV5GZUlShZMzfrUNkZogRLMh3xZSvHf2dBb+ryqRwayzl
NEvHQnAr3fR/jYJjx60cg/6dPXyY6oVhi9krnJ92emYMds8T1sLa0JTJsrYhPG+yfBtDKE4p2jUB
OVtOsaVOd2inD9cPyGWLFhHbHLWBvzz9mjl9ujJNJt7PwoH6K3pTZOMKdj/QRvbb2HFWZbMENjoD
jv/pr37ZFF6Dxg+d3gzIpTMYqHuU3yprbWvoV/UhxJUQL6joO280hBQXh1jP9pFpT5CJpko/FpbE
F2aGV4cnyC0zqVXJQITsk5aU64ap3NzI12DrN7/5YQVLwiIdJ7L1PvXNQyU/eKW812oWiE6G3oTv
GgjOaS9sr1s8o1SDR+5kccJl15CQMyG2Ng/6bq3e1u/VaUXPbIBFpXYBkrjWjb9JV3Rk3hu3o/nW
ZmzoLlwv9TPOOnwvPwMADyM0cEc6uvAqlFI2Jd3Ezwjf11/6n9W62tdvqyf4j98Wm+RLu2+f8geM
00JbL7a/L27wK+PCezEO/eSZKsbN+56SOfwh8NZGK61edXeQ6T8Mu+TdLEH4Y4k+5PxUz19/xt4C
rCHkFGGZsZZqdu0E5mGo1l3nOnBxw50vbcJmA3OYsVbvzYUjduZ3BYvCuy8n44gkKxbL0XlUs2dl
CjeD360r7/0ENe/103X2kpwaE9uNspMFZVDP53lWVa82tlWuB0fe/XdWhO1LpCnzqpgl5fXWhxse
TU03V75dN3Lm84SlCD6vB5mspeZ8QANIA5G5aTPnRqsGRCAh6ykrqHqrhYT14rGctY5pF9BQEh97
u5wq+mKecUgQjUiTYWXEaym5DZaGvC7v0i87ggsIk0Ttpsk2DqHP2JN2KOSdWi4kDEtrmX/DKx/a
58mk1LmDD82f0elca2gBQv/uorNwfZ/OA9uXjfq1mvmXvLI0ebKW1/TLDnHlyo/Ot+YJRbzwjbpP
vrbf+o+QZ9gp8hv/0Un/ZVV463tjGOSKPvghqzdB1bsx6lqq9O762pY2SsgPkJb0o8LgIdIluObD
cBvBjxypm+tW/oVT+rUWwUVIMjAcR+Xc1dmm049SsXK+2N/JfMwP8Ge34dYsFm7w9dMB7+LpnuU1
CG5SAeNQ5jvNuUus55qBg3gJR7JkRnAUaGPqQeKzSYaP2oSFsun4MRvWqlMtfMKzcPPkDJ71umTG
sCJtZKOKcB0iDYAIFoPhOzhLZGkV5Au53NKyhKihkSUI1W2+XqN/80z9tii/kv2vehiYF07G/JdO
Qk1QTDbxHjI9zA2dTWanemZldT0Yh4H5vahbpW8HOMrc8LvTrU33KdktTdLNrufM4Dy/zzwIjW5x
3EsfgZFX9IYPjoZomETh9j+4uMAn5j4hLzCUi8Jhd8CKa5KEBTkokbbRkno75pDyWbGx9PReuL6v
TYkxjpSanR4wZHRIzWiVlZtIrVZa+PP6Hi0ZEc64bSdyWIJhOciIo8Z1tTZrtCitpRO+ZEZ4DtUI
XJPWsRbLQjaIxoMcfskhR72+mPPKzHzgALrQ0p0HDcVylolEa9aUsnFQntKD974cYIogm9fXBjym
KNaWrtog27Zg9vLiflkV/Gw+jXKuDVjNZ2jSc2N8NJdo+C7F3ScrE87dPACFSvVkHECqvUE7W99k
T9YhWFdPydZe1+vuZ/QFgcMVcixf5cZ1PuVfl+TUF5Ypolx1D3iFUo7GYVTQ6EVvidQ0yd9d38LL
N/jvb2kI5zFXSi/OPNbZS+/H4MvUfPq9v4+aF0hEwKtgK8DBiOoFcSl7MIaX7UMdTcmaYcEf0iAv
zRmezZvMzmHGHcIFNxPuilAUG8CgkkAsDq99Jg9re/Ckz7ZddR/jcWo/6WpWRmvdbKsPUZJSDm0D
PSRx8NJuHbf+8D7sFaDlY6L2nxWzMIYVEAyUtgumWT+g911Gq4FiNYTMEGxlbirVjcS0fdksxLBi
7D+vAqQv9Oy02h14ZE6fWafVisbXk+YhUJPpGXFntKOrMqWSaQWrTEn3M43nwl0S4+YXmxCH8F7A
VX4mD6glbZqXjoacx2h2P5Q+6lcgYNGz7yGdNApt+hTLHWLBxv76ubiwVlTPZ6ZL8BHgTYSgNnKU
hm6/jCJYFz32AVJlQRoBbm7pKUBhFiDDZf34fZN8WU4h7IxkdMJRHxMwleix9w8eQmUuesM/JC6V
rsnPjTbde23S/ebDz7edt/Jvg4ITjgyIeEvN6h/onwSbPpGendTs0YdiHKuuvd9MR7DGouA4RWMB
RhhDCDMUuzCRzBz6B8cL1FU8VtFb0+vf54nlfa+rbom3RIxqZnNwHIHQnjUd+F+nh5UHRjUTP+sf
DETkV9rYNmsfIrhVmsfeWspLeyEGPQt7GaMDSgdSFVQb7SHxjvtoOReBZGsPqM+Fmv/WgMMzLvSb
WCZ281R0dO07tU+h/i7e6NFSQf7snoCio/H1os6BiqbIkuhUtiFFTNo9aGP0edBrfz/KfrOC4/+9
g6i8C1swIl7FEgvT2agDqz6xO2/Dq3Sp98we5W+NVUfKBwSZtoGh3fWSykxq4U5549bAcava20c9
CmLxoDGMky34CPGNMGbeFKbQQaTNHKoiTqZKbFkKJ8t8MGLZXueakbl9PS61xi5a4dBQskTnhLGK
05Uq7G41j6k9oC9W7rJUSwjymOG47gTOyP1mYl26fkyDwrsN2f/smF59UMvOtTZvpfBxGMz2HWJ/
drTyek9GmMHLcrdMM/NLFtUMNyRhHgxukjS2siqsrHj2Ycl8lKtw2EVjs/frPN5OvlzeTpEU/fkU
/H9W9n/YhDl/swbOqj9/afTMYkH/849t9SP7FvzxhO7Vi+bOl+z7H/+bNV+qb0347Y83/M/6tQz4
/Mf+pGa3rH/iHPSZScU2eT5tvPuf1Oya88+ZQWpmq8I7QlzFwftLBFxSlH/OnAFMwRE+wDA+l8r/
Et6RdOefDqU/WJERGwAh/Bsa4MJjx/Atwxj8pdl52UwcCPlzFI7U+Sc/gC8yqJ9jzYqPzBiYXzpZ
97aJNndXEFNYOOkvI6SvkjOCw5nQG1b6GdoK1YPgOiTk9JJBd6IVU5brsj0oxpvE+org7xS9nR1k
VwEjfVs2EYqOFQTxyVqJnsvsSQ/jddd/ao3ezS15n1ZfK7UEOCm5sJao3p65sn0adHuzfczqbtt5
0arX/VUYvVGd51KxN1kdu1IE4i2eNno9rMY223WB4hYySVWxUz1n1VhLBMyCrJ19tlzhYmtVmTPJ
z3KtJ/s+POCS3RS+Xmmbr6oj2JjH5D2hH50ed4nHRngbziwLT2E/MGDtDVj2zLZ1taE/etVHX4k2
ZRb+bAdjr9cLWaToxc5MCulJbphDylBGtCr29WZbbrY0pF3Y7LbGzrvJ96abbp9e3cOHP8/NH1mb
PiAL29T/84+zM3x6mkRYE0l3D886FoN9uEmO00rf9gsDkhdNwPgPZwiiGYxJnrpmpe0mpVElom3r
22SHDEQ/+GW5yvP3abSQloj53Z8f8JUt4bQkRmWVHX57BZFn5hbf7V35rroZ7vJd/zE7+D/8W2ZO
Q1e/yx6Dnd+42vPAkPqH699UjGnmX0HGQoIErR1D52L+rCc1s+9RArmEtIFMy37foZYKi/W4KUw3
gLBHcZkcuW50/oqCWzixKZzWVKlMuVFjbGrxpgvbXdZMiNQOM5wgnrbXjV04qDClkP7Bp4/ng73k
dE9hBpFSKZkJ3nJJR3s+GR59x/a28RiY6yzXtJt2rJttNhXpve4USGeisvVlLKv2pi618q5I6/YI
14J6lEI7/jHGpv57pw73SOuQyBRnCfWG/uJXXgUEiiEp+L9QcnUjCFcVzABrOIy8Ow15C0RGYTbx
/Gop/RGCHagRoKOjYobWPf8PwcnpZ2EuykkUldHcNjBqONv+D3dftlynsm35K+cHcNA3ERUVcYHV
qbPsJdmSXzJkWRtIEkiyAZKvr4G99y0vpKN1fZ9uVZw4D96yRTdz5sw5R1OIrWPH1f79t79kgd8+
NeTg8EyQY4N44rIzrp0+mRkHWsXS7MMY0u+Z24VapTBoCu6EbfOPU2eiS9E4xk6hphBV8EsNz4ny
rltEwL2DyoBWJCR6QH3EAf/0SR2eDB7Ecpy9G/N4EzgsASNlhDVYVWEU7jfdZi74tzIULaRkEnFJ
y4pv68oxWWIpcjHosD6jtbJKMwtKDoyApSMBvhFOn6t3P3eJagtZ8K3yYAKLyra/pLzvD76IX7wq
GvcKTJAzm/G6jl8uin0YpC/QjkC4W9tsdF5HldWWuKiZmiNvtL2FNXZ9H7m03peeJwCoK82c+wUk
2KD6bLxl1iOFyWLI8fqAq9btmfew5kjgnqDnDCiaH6HgBrZvlQMH1y67sZ/hKwR1waxqTH1JInAi
+xqmXDaJf9Qju0i6qgNE0gy5Svqz7hxLUf9bhEIHDWkBqjeLG5UDkPIqOoKZ9I4l+mkbIkTKzB9b
B1HBBrtLy6grP7chOH3buPSZgblmbD+QUvRP0Izrwm3SjpB4LqeefH9/2awporgr8FMQJD54Kvhf
uHoxfjFKa+jdYWtV3jhtZ/Q5P1MI7u7bQDafo0BVfWr7UEmGUKeZnlVTBXHOIs846SwEvY0h+Ah0
pBtZ3Sbq5/kepijFWYWkVSJftkm4BODEhCMi6AXr/iAmkioaozbcIweQq4mBtOyMwM5MQChk1mCc
be05Mo2jAl7NcKM+9GbsNjJWCVyfXZ35xIeyrwpuseLq3VQofWao+CrolzuEww2ALyiiAc9YtSRq
48HeBpJA+xbUUpb6LfxfnV7OmSO4m47ONF50DvGg8ScGfF7RbCj0HrLSh/IR+m3nWF7Lwv492Jbb
WYYISL3QYcAZ8DQVcQyxFC/scA9NZmByvbLZ1ISPWFtOfGaTfeNSSx8SyR06D5BaWvWabBXoqlFF
tIfd34stZpWPnog2TWyfu9I6wSIMIPUHgWuIydiLNP5qP3fAi5n6oCZ7dHyewbKlO9U4Ze56bZ1W
rPXvoBDUP2kPiKNQ1SKvqYBXRk/jpdFXZtHYd5/eXz8/eS2nLxowN/T0fhoeA/G0yrCjhyQWlQHZ
ExiS/5iY539KdHCwCwYjeMAbdkjy3SUrVbJtLeHeO+AawxR7VlCgARGcE0tfSigilWk0wMdKjKq9
qGfZ7FRH6ece2/HGAXzr8P5tv/5muGsodOCwh3MTKOKn4cGwfcWurMheD9F8VVUJICW6t/cMfL/8
/UutC7/lo0GvDvpQ4KjB8WMNcQ7qIgmnKkj2Hff1XSxoQbclAGH7uumdAHoxqvgWwBrwpSSet3Wp
U+87GEHBTbylQZy9fzfrYvjn3SzNQ2RiiHkg750+Oabj+O+DS/ZKi/7YjaT+5E+B/MTLyatzRvxy
SKsALb5MBYP1o8XSqlLuc38zozUkt2qm6r4Dmz8+DKMl+x3ty4lnpceSejuowbvSg6BPTUCDbh81
gc13jXBwBBSczn+6qy2vNsFKgLF5jKP9+tirSvTNixoPQ1QZbRttoqW/o/ZU93oTNJA5auAhvZHR
HG6UwFCicCO9e/+NvhFKOHBjbgndI3Rj1wsglDSaY4kFkEwRPG85m3dkYOFl49bn3KmX5b1aa6ju
wF1FakN/cs31hUVjGEPP3tqXGNDn2hvKHK0GuaFmivPJt0tMGSH1pToABN5/yCVdvrpyjFnzIrqI
o8wqx7EYPmW07i3YdbdyD3rDUwdB18zrZ2R5CNTnVtPam6ZX/GPHRffHGRbzJBS3qKBdqKOEq5it
BGc15BiLA++K4IpoY9+2iD3IDSTn1se6YEREnVxqlc4mVTY25F6KA5ZsvO/tMjhoO2QYRHsdtBmI
ziFWUZ9JEW+EEErURRgb83OIO68Ow403YPvQNSQPixiGpNL6GmHp39gRRF7e/45vPh7EhzHIhQcI
jqGnq38oXVfFnYPHw6kkD3yoLNtR9QiqFLnwGuIfA3s+g4l9/XBIfaDFYooKlTUvXO3EPkVTu8Ar
PdQMINgIshFbaetiO9pNcuYM9Hp9LJfCGoQIEqjAazkUyxvF6CnEiaTwR0ztEEhBXs0MwviB125i
AXGKJp5xKrHKM0/5+sVi5om5OPqOaC/i2qcvdpoZTZDOiwMEh9uDFVcgYrjDdCOipXKsOIF69tyc
K7qWZXe6LLEgoMC7lPWQr3zVbKQxcxwTF4eu5BP6164rFMrS2TRpP4/NIWoKNDZiXojhELvEuWAm
sXr0/trisZvKcx2AtTEaNhc0XeFMiTofPl3OelCEFD210PRJ9n0cdvnoy2ZfCpSfYdnLzEcGyWQr
AKVkVnBIJDUXdYmzWVhYekciu0+HgZFPTV3bmSqdbj9yqS96ULkfmoiKjWxtuMpNXnhZQRvllvmx
PmAgVR9Ya+D+jVPXQZmiuXUm4l0r47ELGyokGzBK+ovJxCyrYnVO6Of1d0c6hFTScqSCsUWwSk2j
X3Vidu1kP2kABtybWbgpQAot7LSHc2ZMb1xrKVZQ1OIcgBnuqmiZaBeJRrTFoarg2dXr5CFyCvvS
4Rg0JpzdyZmdk7V4dW5czhvw2V3sAzAWwkZ7GtcVc9VcqKQ4FJT84I5X7EOFScmSqD7OtpZ7HZEk
ZUlS57HyoivSGXKmVnt99sEtIPPjoLZMH9dFL5SCqJpdCMLWcTek6LI9Wbov8tDM7iYc63N+Hq/z
FdT88HIhWQBhDcgGnT4xsPOtx4sCWrOt0RfQ9Ohh0OQOV0Dr/qFWKpbLMi1YVLYA74Dpz2pXNcpo
iEy38AqLw4uiIyKlURPlvi/ZTuJton4n5BjaY5j3PgQM398L3ihMl7YU0haUnHBmWyOeFyS0NcxW
hW21i7PWVPGhLzwoviSeyBDv816axvouB+Zs4o7MH9vO+lqFQ5Sc2d9fB/YC0oOQIWatHpqjy89/
a8vFjAbNVCbVoXUFOgL9lDuNNT/CZM27FqVnDxk1f3sh/1sz1GVhnqbO5ZowioTdBfwb1tsSEXSU
Mxphh9Bj1YY48EVEyTqeid3XwQTUFOSd4BQXQkBlrQqgk1hbLVSTDmNrQ+sX2rQAKs9eWs62OtPb
fF2i4VIIWkhHR+AMr4skiG+O/hgxemCdHC4GEtwxO6wvO0LsvYNjVOYPHbui3IZMTOubM7TR14t0
ubq/GGWhrMDA9fQTcqfTNYk5PbRyggIh6bttT4I+hcvZYR4ieQYA8VN0b/35UI2iK4L0i57jKi/5
So3aTB09QF6zzMcwmoCPNcXGkLLY0za2buBJKS/sQtAtdqt6MUkuYViuQPfUsOlQtiYp1VX13dbC
pKruor1RAclR0pINGQN66cxQotWcavxlWuwsAq4tma04I+i/PgWD+uSFUt2fWZQrwtySEzAkcCAW
i6wAbOdqLcAvvJS6lfSAsSdNdRw2m9jtDTAsbbGjkbgEit++GCelAX3CD6fK2GeKxDdf7mKkipQA
W1rIqpx+TIhxayeGVNFhIk6/mdDdzrk7eXHaSecLsFn0owWsGqwPp87fB5Glrtw2iB8cZzA7G5bm
e7frH/XYzBAuDKtUhuGYhQB17GPLS64sv+B5hPr6onVw2Bz6AANIy/JbFCrjk4ff20Reu5PhfM5l
+q08A9Nu1PjINii3V0HaN7yiZTlRGEP6dAtB5HYz96bcWKzwclcSUAdAn3p6/4u+lQLAVkJWSyBQ
jWnX6cv0HQrTafRGDn2og9Tupg5t3tHLExH8Ifp4iR1034EIStDlBRxpdY6oCqkdCvn4g2vB2rki
dnEJ9W+2dSFgtKtRiJ85Fb6RQ6FfjsWHTRfuBYt5+u95O+mEjzkLYtWRTph7vqjSMujPoY9eV/V4
KljMIl9j1o8Mc3oVa4bZn1XM9EDGcNijJVJmqpJjJhnO28pukxvLHTsYzElypr5+8/nQv48QMnBp
XcvlqYIOnLoxPUgn1teOY3Vfxi4Rt+8HyBupE0kT2wQKgCWXrco6U+gSzQ0LqQxS6ZuusMm1MYO1
tyKr/hQSec5D4e3rASaA0wraJ2uFUXDFGzFqvM+hopsglt3WDeFZisGYn8bq3Ajyra+HIgMDT5RU
mH6tEnUNpd8iiXC1SDrNZTnqOldBO++neob+vIGj7/RQWEW3+W+8VEzBsMqBx7DXqnxwOQ8FaQN6
KLlb7iiNevjOMug6EmNdR5UdfPpvXA/I9eVysGZdj9/gfewnzVDWh4DDRMeFV+sVgTZICt1cgDq7
8ZyE1xu7/U+zyBAjdKyK9TbhtayL4fVcH9DnBAnT0XQ/SZSNCm61B8uG8GZinA491qTcj7ZVnik2
3khqqMcherhoHaHxtvqqlLQhtt+wPnA8W0p0MN1MVHybdKj277/Yt6+E0PEjNLwwxzpd/SUm10nd
l+zgDJRsQD0Ve1FhVh5FTX1mub9x2EG6QoMdtfjiarPeHwwdJkei73yAGGj5vfbm/mBMH237mfaH
KtT8UExtfD12M8lQDMmHYJBnT1xLOltVNou7CcCkS4fW/3mTvxXDHELPLXEMBT8lIJkdSuypnkU2
XpPM6BsPDlRKG2eP2C8y2oLBUoQeBM4jwvdJYw27918/4HKv7mcRakSLHAddNKfWDWPf8kAH6Wdr
X9HecVIVld1fjfKdjxEkwOcdYE3G3yte+z8YtPT7XeiT8Wrqx+BRKmDofPguHMN2EtdqEgb8fz25
X6kVDRfBOHhfjD/Wdmq4YrcQegBBx65LU6Ywi0THon4cVPsZTQ39UfNZx1sMOJsXAvGraePyKXic
Ck/GSCM0x8ERyjh8/uxqh920iskNQVHxufF9fmt5JaWAOTdwXwcr2zDo9KAwzXsSwqahKkanTr25
VfkQtoA2+WURT9Bu8iR68BjPMgheM7nTFEI82ODqBuBLKmNcNFDsufPm+EvTVNhxmwlKpDE37Dq2
WfnVt+YQmjBNiaFzOHrgtesIo/lSd42bF20fXtnC4ddTD/HX3KNT8+BKZEMhiincYdiIezNToevU
+KXcODFJnnrTyS/NbAVR7gTNEIAarKyjwm2XqayLxsnnqnEeG7stjnrqqji1VFhHaW+r6mgFHbd2
GLZBxWXWRZcyhwZXY8xfxop+KSIrCjYTa52HXlWQG3ANZq43aLCP33s7ZpvaJqGXojkM7HZBI2+/
vO/oYzNV0qRjWejLGH2dNms0arCsmnw4U3uiMl/jeqi/R6U7qE2InebR76KxyGFkYx4BDQ+jCwy8
fZbroYpu+AxmQlBXJDkIK3IOlhAerMqhe3Uzq04madJAjh5sk0qQXRt08XPVNRM+H+sA8LFCTa6T
KRRH6PFjtiIAe3A2k0XmOK10G2Grs+Dqk1tVMh8bv8LIVJMurje1ioY5Y+XQ3jcen0B9CxK198uu
+wy6aXiYywAdJhra1yAn8M9wMUWTm+geA4doGIZPvIXxbCYk3EdTNmvnzibIJnvBNL2CVbZ9G+Kj
+2lNJpAKQsuqpxRsb7vc8cou9jrsPZORxug4d2R43ZlweoZHJBxTlB+RIS1gbdDnnWuzBgHc2D/K
mQC4D98IgHRdXfAHd+TD90LWMCDgdtTTVAobFPmg6l4S0AyOXjDrp9munAnBPHm5rwzHnRQj/UhV
YYJMmiD4HqhR2BmZehukPOB5RoRhCejfFIij7muQvmOCGjRrdRA+SVlCJcogBT3BPxaC6FD/TR7c
OqK7Cs1HL/XiijdZUS2/h1GmsxngIP9gj53zPUCztN6RcYpvMVwq3LStO59mNY40eaJK/0sFbPJF
2xuQFFjlaJJZRTuACu/67bdkRG81hX5goNHfNUW18VzmXZTYPjpMeHvIiom+9oKNj135ITJNCQ5A
wrGS/AojqkzbpYB3VKuN2bCy0l46GnDe04qG7LaBzOktrEdMm3pTVORIA+K5k1Pz1fIoNDK7xKWQ
MQamM23JIA/JOHlf5rodfoxoAQPHVRVDkUGumEBotnYgDDYTywKgrGT6UYwQbQLTzJPfCuq1InVH
eFptncQmzyPV6stoWAirVTRD/bTwGESJcN9lk5cAm8IrtPJNf0igSfNFtmVzw8YeojBxDynrtGhU
8Jnas4dDN0+Wc24rptvSH/ldJfmID6oRutBYb9yXUszBD5vg8JPOvDC3AtLTFnAEFJ5W4A8ECPWK
V7dI4AVUDwJvHhBrpnga0W6bM4TegDnIoOqrAcbB3wfSlt8j44xuag/AmKRE2GAhevWcfDYS5JJc
dhggXeJ05N0xHUHRwIwFOuRjKG1ng5U3wcPW6DrDsJ59amywbQJOL9VcfbXnwNdbXgPFgwONhkgp
bFm5nXNr7PMGqNMxJ0C5jSkbJi5yxEJX3vLSt7eN00ftvnPnobiQVhlFOSZW1ic9eyHdVHQWn2Wl
y89JPCTfR7zMu6KRV02QfMXRkdI81NhsMrBFYkBhW30F8Y3ZbCgC+JHrgVcpclbyYLPCmnG2dQ3Y
EG0Dw6G41m610XVV3VHIDj5CK738gl8vIiCgEnynuTbkYi6GBEqkFhYLiJRx91fnE1enkElt7hvg
Ie+1hKUQHopNYeqYyeJ5YlltAWdW1CJpKQMDlenZCz7HRnc7NnH3ivW1j9ierKBJoUJigeM/JqJI
+4AQBFNZswoxoRapZQxHRlXW9caIlkPcIEJ9NTdyiNKpLxWEzwFaAmUxGYsStwffMyU753EYCrmD
vQhMz0KHN07WFdZ4iWD2MLz3eDTkrR45vIk7NUXgb3bqRukEAGHTht1j08MjiaNABMENOq0wMC3R
cAYzu4ZC38gLgEDdfnAerDKIr2M+J39r7f4Rzv4jf2mPSry8qOsn/r+Wf/rccSOqolT/+/SP8tef
i5duAa6f/GHTqkqZT/pFmM8vUjP8019tx+Vv/ld/+DcU/s5wQOGfO92q5bchPNvfQe/QFP+tXlt+
/wmEfv/yJH786yDZgp1f/n/9nHftE/vnv8lXv+tvBL33YVFCBVgTEzm49S1N7l8I+sj9AFVWDDQw
6EVT2IlR2f+DoA/cDyiMcdqIUIMuZCD8q38Q9IH3ARM+CHvjCIu6NQbK4Z+3cvurusUL/bfN2eX4
cFIDL32DxcsKZT+wjNGqkREClUWGpoH/a6CbbdLQENbE5LFvTZAnmnhbHZj7sdP3v728v2/jd9zz
T+Xxk+sCKuiAOYBhPpA2QDGdHjYSNce8SwhExUDXveW2TDqUjaT7inq9eWJtaX3uHN5thghol4Py
JzNkGIehqBvCelO23dBtfO5cUpRARYZOn3NZlS1ztoLZ3QNkaYsyj2Di++Jp7XMss4leG10Nf5Uo
Bu7MXPZ/WVTvfDZPsA9y9JJwan0dcqd4bkVzL3yH6wwJworTGfJyD8Zqoa6cVDvoDrUpC71Gp4M7
Kqxpu6dTWlpgu0Ssor/e1B+tpevqWUD8/S91unB+fub/u6r+n1txC2z535NWslKgpG6e5N+r7mSB
Lf/01wLDuv0AUNjSwcWKAaPqPxfY8hM4u2AgAKQcqEm/LzDH/oCJjBdiWI4oRGMNv++fBYafLb9r
QbMurZvlN64W1HsL7Ccy5rdIh2MU1hXuD6R9AMowWFtFujcXdV36zr7n0rtwWQ2hjN6CcW3OeZB3
VdLPKG+aClhl6vVbPwGdQtj1UzN441UjRNyljrS/04jyQxkWtziJAcU7uJ8T5qMQHxQVN30JkshQ
kPl56CcHDFPHgGzqm/bgE3ndDePfaN8/isr/0FKJJ1Y9tf9KtXh50v/q/vrXUT2hJQhakVzH6skW
8D8k5y8Iwn8fgTeVfjmJuuWv/4o6C33YD4sPMDBCS4j8zN6/8vrPHyFBAzsI6CCMFxbZp38SuxN/
SH7mfBCH4LuH1v9vcZd8WAY7mFECM4ZQwbDgT+IO9/ZbZg+WHg409wG7C+FWCJ3Rpa/1W3djDiCP
zRKL39sWb+oU5oGi3IDzeMFQB/OUzFF/oyrSumnjGpyV9BDi5C5cB2Ik4TymppoojEibubgaRVIM
6BQ04w9T+xHgwZTfl3Y/ikzEXF5zaZffYWRS/xp1/VGU/X+a+yJ0wP995H15avWT0qfBh3/xd8qL
7A8wp4IHHkRqMVFdGkW/Yg/Eug/o3gN1hHnWgpJDeP1n6HkfbMQU5iKghweYXOJf/ZPyXPxC9BbR
OHYWKyyUI38SemtdMywKzHx88LR/UsKxY5+GHgVGu+ZNLI6w2Am/xsQ3WY9O6c4yZbtXMZRuS5Sy
V1LW7qESml6KtnafoiZ0s6nquo0FtCNmxNH8sQB7BXBwb/64gHN2Mka7dQak9ftvb/eNcmTVqP95
wxiIgwyCJjksslbjFSD9Kh7AG/dI4Hics2meN0OHs0/nymTrwDEnf/96PycNv20Kvy6IiR+KIAB6
X7X6qAx0PDNbHmHIYn/x++Rj2ED8fWqscaOn+GvN/O5CtYzuk6jS0FMYJ+TzgW2oimJIKAzXtSpk
RhncCDGf0lfDCHSiUKzPbBPDNCih0dY3frSjfpAAKuWaM93iVeGIJ4Bi0dI1hfvk3xvoSXpxdAhD
1kYdgSiAF2kDEUtDiypLPMk2hkVHmwp5sKQ+vv/q1liK5cLuQn9B+egAT7CWUrUmOjRzO6ljR4Aa
MZZb7dyCV5eNBtQ+UeCvj5GlD11BYCNiLCtHESdz4ODPDQbeuhNcHx0CWBljK1jreINq5HHCen2E
D63cU9Z5V3E5D1eV7tXeoGt9q+Pe2Sppi0MUULX1JYgEflees0//Odo5DScMJlBgQOELsA6AG08X
HPen2oF9xHysTadh4cxQIUD04b5HBO0iw6Y7MUmcgic7zhzT8huspnoDgoWfEphUAXg5xJ9GEFO+
QqvQvQaBbvgSW4zd2EXinelzr8lr+IBQ5ICPJg4eSDavPqDXRA7o37V7jGFGcR2VPX8ueVNkQVvJ
69Ib58ybRLjTxLRHykNxEQ4tQszMrbOF5tO09SA5v8WPUYtjnAcKm2Vn7wfZUpOdvk9wm7EukRGB
ykQJd/o+LV30ftFSD6xd6e0oN+jeuJWX0aQ+BzV763Vg7oklFAECgLnyqj6EsHKZ2JPvHofeBzg+
bqp2TsOuhFutaljlZhRkP+iWKIicAoRmf3aDcYrAczKwK0y4gBxQ6VSu3AC3qKdtVEAI6RJtV+cr
9Oy9H++/mNUwDN9uuUMM3zAoRmWx7CG/r3oZiGAGYNA7smaudmIgGJSAsrOzlekzUD/dy57N5lBZ
cZs3PnHOfJefoggnHwaO1yjnHYzCPEBw1p542mdcM8yvjp4zBI8M3VuQ2ZpCugvSxj4qshgdyHaC
WRm2HfR+ewbdzTxCgwi9bVsG30ARNG0OREJycAgPWDpZE7n3fBY9J3bJ0miSwWXdOJHMwtqAOVqG
8dRmsV1Gz5UIfQ2dmyIuNrLBoBqX93RqkpHKgyhCwtNE9x1AsDAWKjCkGMY5V9qd50x2bdNAcnfy
74akD3hawCdDpWhb1z/6zkl+RG4hSUpMU9QZbDDlXRSUWArQeplfai+cOrSmQ7fPuW/QHC58UNt3
aNnOXRpwmG5t4baXuBs1NnxXDLGjsngAsyFjLgYmaAd7gO04A5th+NYLUNGNxhR/W8yCXgL8bPHU
JsJj0OJxnPqadrQWcAvARDBfTASDvJX8joaiQkdLF3XuO8Jztka4LtkNgEFMeV9Dr+HAgxGQD1sJ
YJLcpvzIZRtDzsMdAztr5cicM/voeo4IWz8HDB0kPUDWl6SySnxF68uRUh0dw2ZKNhaEI+AiGFbb
weL+ty5wm1vQhNAJ7ILgCDxA+WMqmX8mKF8VD8sAEbDChXQCbuh6TThdVzZlp6Kj1fT1zp35lLUW
rMiGou32TeSes6J8lZxwPRR9GErDLhRgl1VyisDuMMot46NlVeOelQDJB10RbWOwotL3l/sbj+aD
R41EDeYRUKmrSyHHUisY5+QoOgixeGVQbGvLQZ0iXSiKu8k5N9Q3Hg3b2CLwA4ziYgN7ml6gBKIL
mMgkx3pGV2fu/RCLtn5pbeb++UdDtQsaIl4lkLfrsXrvl45PGpscRwDqMChJiryAMtV+wIaQj4JM
Z8b4b0UqFLQAcgXaC7wKZ4U2a3gN+H/SWkefud0eTS8PNHFWH6Ew1GZtuLiwK/iw9oB1b3rW+/uk
puc4CUv5f7qvofT34ToCWpu/8MhWdS5JnEGKzgqOBsrgmM1ake0d6r63Rc4qEpM8mBofqYz4IK8T
EI3GTCEI4enSRt49WI2Qn4v4Qol5P85el1LA1NvYc8EYx/EY7PHTD+95TQx5bZIcg0qH2ZSQAydJ
e3B6jLRBuYsuO4ws08QjQ25bEdqCnRlvQGULt+/fyOvCHPUcaCmwVofyHs7uS9n726kZ2a8PMcyt
75hqrGdSyOoh6BL/Y1966ofGyzC5YxRI1j1l0xPQd26T2boqnBx+zpbzkGAw+aVUDIxwLyi+UICa
TWoiizjXteT2vefiAfMKQxKa4agGmoRtGrxmznwPah+cYxj2/iO9XsOIcQ8sYPSfcGhcQ6u04GoC
up8crRLTAx52Xqrn0NnKstXbyRPn1vBb18N7Q5wD6htDwvD0DWqPhXYDyvsxccUeCFmSV3X9GcPy
j0LF5xzp3vhe6PAB9Y8jASS6gC89vZrrjNItMT89trHPjp2nqo8ugSYMJJ44hqemOIAQAdVd2xV5
KdSYexPOBZ52nyUy83WhLMASDBl2zA3YPqFhTDHAhGlVQwpoCJRGxodIyHnDeD9fmrDqHzCoImfi
/613hnBD3C8tQpScp08BajGxoZ5UoMwr2rQKybeBzj/k4H5n/jkFm9c5Fm9sEc6JUcOhhvJOr4VZ
qNuPMrCO3gipLShCfStHDsZq4D2+H3hvLGpcCTMFhAJ4Be4a5DOif9iYICnuurJX3wComIE5xTwy
7fwJfl2mD6iVtZTICgftYZjTAhiFbyP4UnPaOJbif0hiRLWAG0KRsBQKOET6q8Xtt8qpGt4WdywU
0R488vFWmTnIRhHRvU2l2kB2k11pv+WbOCHxRxxL+NX7b2WpkE8rWMisLQOchUcEZNcq043Ax8SS
leVdUrDxwFk0boIKmhh/fBVwDdBqRJcI55e16EsrhQzrfqru5lqVeYkCLK8AG//zsF3GRjjI4SSH
pLkKpUZ0kD90K3qnJGbRrSWPgfEOMEkdckxUXt5/pDX/GV8PZ09soeh6OTDwXBOAMNp0rRjc1jvs
2HlbAHhzNQIG12ZhZYSzE6UKbnwGWcecMNLQT7O7qN4I9MJvR7Qq7c2cKHPPXJ7cDrHVfXdb7h9C
kvVRv4PKufRQLMNCMwtUJM40S5b1e/rR0bFY2nGg7INAuxZJDJ3BSmbIQN5JW17QEAP5PpL3HfMv
7YA9u478Q4Hf5V3hgglwK+AeoupYRXpAy3oGoI/ejYB6oaiwii1h2t5wMiRnguB1PsGBEDaWy+kV
Ui/r8pe1QdF4wBXdjdwkAKpDaGN0RJAah53jxr51KYiHQcQT6QuowVWaFC4FLlRic0b9S/O574pd
KGrrULrOOdLK0tp/9clwDXQEwQ/AfHR1ral0aO35EG6v/V5/ikPhPhRzHH0PW9t51I7xfniDtq4X
XCAGLk0dPZTC8usUnDr4XkGowLofOrx2CANEwFyIonuu63nxjrdoM0H6jgo318D2ow6cR3VFeC3m
HCHpzRs4MslbuEN2PtaRT3naMiUeQ4uH34UgITBg3jQsUmNgjF1QJw4ofNCc8aOl+uhAgRViVzDf
nK5sWbA6hcEEDB4aI0Ivj9jsFelEyxGzzdkNsyqZXHNpFxB6y7B5xp/EONlzBtp6q7aC2nRO/ZD3
j1bj8yh1SVl+s/nkATBBO8E2feSCKaYmOv7ljIWHbavXW2qhY5oOXRKCOKw5A+LZmO5GWFzWuRNi
mJABlQF9tiaswZGsaCKvvF5Zc2rUNN0Ax3GvLEIo4JfGXDLF7TMU0p/Gw6v1CAIh0JToVKNuWMvn
uB48EWvIZdw1RVMCYIJYHbOODpjjTtDCI7ljz9TGaTwOB0Db4vo7CYVxYHUuxKduECMyhtdHX2fU
7CoH4sDeunEP/dOBTPIAJK93aE3Bv7BiCDCcbivo8pfQ1w61p26GftRso2Jv+FRBoOVZjhNauW4z
jkMKKF/90gd2Beu0hrlQkyiVM22iUdGHalLWuWPQmoCyJAocJ/EuMCVCC3PNmaBwX1GwmxZ3MPNN
noNWYRsWUtMmhZcfH3AXVYkQKhflXmNzuCSE1jL09tDkTzKYvnfbBsbzCgZhEB9I7akjz1ZUe1C0
FL0bQm3HflTQqoDoU++313gkPmQ+Rw2f0rkChb62avSwFSscL/WboL1R+ABpL6swPLy/gbxOwgDH
4/wDYapFFWx9uOS6oxHRCb+zJ9faOklLLkpneFaWx/8Pe2fSHLfOpOu/cqPXlx2chy1Zg0ZrsCRb
tWFYHjiTAAmOv74fqvvrtkq6qji9vmfnCB+jQACJROY7bFMf0SavAFT2+ZjvIxa9ZcBwwDsoddIQ
Icr89ZyAad+qYOiaB0zYq40USACZle1t9Xacv34+1PvEglfdWkWkq+0z3lHTpR0MPCCMXD4kRpFu
XaPrt8E0LScSi/XieHtyGGUtVyIBQXfxuOBCAdlRTirlw2QX6abT/Zu01+Q2iQc07NR8X0seGc5Q
TNvPZ/fB05W+FOxNFm6tcx/H49mwRVZ5XvfQkXb80L1Fv/YaPb2ePZtdumjGrShUuXUJfpvCLfwv
1EqD35CQvLOsreITF/qHP4cjQ6N27aW9u9HVoMgeS1c9TMKY9nZWPZgtalOxAy55Fil7XPfnOwQA
VmAzvnnTMg93VVzoF6bI6hOJ7QdLj7AShBbgQrxkjlUN3Nxua3vSu4dRDmZUyTHd6PVwijv6QayA
WgmJE+EeD2L08VtLJr7Rj9kwPmRZblzryTD/hM1H0gwSQW3zxp1b+P6J3OqN3V1U/NZ5i5Az+m9S
7/s0LPWSi8jVi4Z6qta3Kwk2URWEu2z52Zdd128cF2kBUH74Fm+W2ewuJ12bq40f84eNmQ6iOIOY
7fyMM4XmpNKqIFpQ6PkvANv/ExX1rqFCEYKtxse0qHjT4D/KbHvDH+wEgdGHgA7b3hw6bs2is+S5
hMqvqOPsa6vrrliRx6Ue8seqNsUe1LATpnTFdlWSz5QsZHMxxfWwa9LOuBiTuNkUoz6deFAce7+s
GLJVTwsZQOAsH9BRZ8PNFPrqD4nuzU9weodoLvuyDDN0ILZtl2ubwtfPllUR0WCv3GvLpJ134K8u
pJcEN2YaqOfc6dWJWspx7Ft/13o2OLIgbaB4v419YujTznHr+UHWiC4KmQ2XvTmUod/P6f9iKPaj
D6LiNQ89Wi7AkZZbK3N+6FG7i4SOOSwsgGrfW+kpf7vjW2SdFX2PVd+QEMgefjsrHeOR2Knc+WG9
GaPBQ3p2HmM/SnI5XNeop1wbLknN59HvuD6wDooJG0gmWh6ofh0NagSyz1xvYFBpl2ECQzRs7Unb
Dgn1KF2mp0rM78IbA66wFl7tJm1enJjezhLsVKm6XukPVRfMO4vkBCOmJEuvxNDaG7OAfaKvzYRl
cqiHDMbj0IIRFDBnrsc6aU9s8Q++OUtLhX+VdwJRs8a/v27RXgQaZ8vWHyhXAgDM+um+oeYQjmNl
7GRrTltnGk+qSa0f9e+rbv0GAfjEFRDAf8c0b7+1rcIU/vLggCq/XAIEugs7gxyAqNu+w4UezoXW
PIi2xql1KfSHjtbbhlqSuOxHda3R7rh0Wlu/64WmYIqJ5YpMv9lIVzvlxfnBUaMxRhdiFWei3nJ0
94OJp7WMscZDm2bVU9705ppdBbt26MSJo/bBVyHLIHe22Bqr0cDbtWiMiQBsl8aD7fXLOV2K+RzV
GXPnlK0VImio88ZoJnjpxSn3kONbjkSdFgvCrjptbv1d0g6URKf2HCwP7jDrF6o159s41358ftLe
T89FWIpUmByHhtJrGf+vrTZPZcUTt9QfalFUm4E/fqt1uwoDG11yqxPTRSur4UuVqOFEhvNquvN2
v6E1wlt9zRaB/fpHQWweEigGmWU+iMWeN8rX7PvKid2aemRvihASDTpzC0SUH3WXvIpP9dO4UQCJ
QbDqlbelh6nrkfAHK+BgpuLR7FLnbKL13wIgX/iX7Dz4YnlNq2+Wel7+TCbMpkho/vLVd7P+69ho
z46zlLd+C3JhxzZIjMgGpPzHXpzmMgBLslyozEumXdwV2aFPkLRoM7ANkU2L8UnNDoolGQ/EmzJA
mja0gKzIEyn1a7HkzXeCTovoDdmnvkpZvEKL/1oivxzWTpxbPOadLi+L2tT7DRJo05U3Z2WyTYNS
omtL1wJwvmdXdxUST3rUxFVpwAfp5j5CH6hxQltaiRbGCIiqaLDlD63qkdeuJhPE71IiXTvVdb3J
62FCxigdq+ZSUwrYBEyxHNBcJYf7xQu8ZBeYCpvIIEbQGN1bnFWp93RndFL84YuNScqJuuprtH/7
AV6x06uOJuU3REWOjqBWjc1oKfnoWWl6KWAQnBlO3mRRnrh1QgRqmiys8MP+wrMmP0vGUgE57d1m
jmypaRKfQBtZ0HZOsQC3oOOcJVMRbMtBBmnoI7nkbGwaHde+9Gk1e0HRiA3MovTFpi+lEHcq8t2w
UDuJ4tprb+B/UWOs3MVWO9Sp7BOP9TV2Hc2WIiZZNmPy4DiWbqF/IYYi8ZvHYZDtLuF2sUJWLr2I
s8Des0uabQW3+kxPUhtJpqqQ55+HhHd1bAd5WdBlTBxZJeTnjm5fuy/6rvez4THA2fysaCq5bTxV
nCldOZslcfpzbSy6feObXMaQMaKxcfO71Kvm/YlfsoaAN98iwGfhtUEFBGOFX71d+UGfMquum+lx
rkb17BmjD2JOQZSMisLPyygRDv2jyRTm90VfeBglXpHc1Ej+DLtyLtVdhX1VpBdz+Z+L9P+Rmv/G
w/2vRXrHC/nye/w/h98/VlrIG7Tm+n/9CyrsuQB7kYkAGgCqF9Hu/4FrOv+O9QfEbhKNtTzMvf4v
uKYZgPFcFRcpIKz7f8UN/QuuCT0EsBfX4FqfpK9Ief8fIIWPkj0wzKvcA5kO/9Zrs/8oezAp2sxD
natnPAj8nZMk87eR+x+FDgFVzVXmd9RXamPjluVwHceZd0+nO/0xKofw4ARFfyLAvc1m1t9DWEdI
gDse8D3Ck293ebakMW29zH42qsG/HLMMMxCcErGwNk81nt8GF4bCfhahUBSbAVMw3hF+hIfczM05
5QcR7/0KZpYfoo/BEwXjKpKYtoESeUrL48MxQTAhQ8WmAAb3dnrKCeZ68hmzCwFq7kHnRPkW9uOJ
RO0obP3X3P4a5yifcKDLjn2CsQ4CsJt6l1wkW3n+Qw+1zam6/BGG7f1QRwm6BKRcWnSxDl6oMSk3
Qh001DdZ9FNuzsbQCt3tqZU7KtBDumdqfEOwziYrhzDo289Y8uZEWio3XxD714HC1r6JdFprw4qj
U+TuPb0VycaDuo3mlMDPk8Z+k2wGxEGCyEy4MiKXvsgSCavBGbWlHRRHg9Oij1t7vGSioNPRFU1w
PzJJd0agtXnqqQSmT1HcWB72uyHpvP/iq5GmLanh5ISIVVc1zPCEW7YVjvuMG5p7tnj6UFMlD8QS
Tsj677tsQRG85wDJsIzNYgEa3fXmtpw846douhKwmtWpX12Tuej7U7Rvt5Ofx8XKkaIBNulNHPWr
h1HYEV8eptk1RNiPNQIB9ZIVPgKFbiVCa3SyYJ/F1hJElaDFgJlST80kQUMqCP0ABPbGUBjzXGKz
Cj3Rqoz8qgtUm0RKs+FID1BEsR+suVio1megzZZuNq/h36596iknKVqq2Owienctoq+9qu5n0C//
rJ/5uthrhLTpMRIS9WNQQZBiHuBU7fKSGovat0bNW6qftRP363Hg4UVP5kMjiwc+gIJX75e/MsvZ
4lYXeqy/CA86NYwJWNBe0URBC0P0r1vi9j/v7L8JcO9O5+tYxLiVwQd87diCE/5PDv+pNF70kRjI
YAIk4TAY+PbKTi9pELiy+ppNafbgqiD+XQoaRiEyZ8UBIUDDPvH6+GDqLl1pnzAIrhNE+tvT1CGF
QEiemXqduDvH0MZdbChx1s7eckL8423846AS1CnW0MQDX7NWF94Olfpxnph9XT0THUtMCTot6nO/
iOY5S5BPx/jGcydotHoTXHU8bB4///JvZ7oOvw4MCQIhoBUBcRTyKRf2nWFU1jO2wlhuBT5Fy2lA
xLhwTpWljl6s61D4E5BBAJ8D6n/8ovPH2U9zymPPEub77Uj7b+cP8hT6e033/0oKX0dZtyzX1yqx
d4xq6BLLnD0l3OdGpnmUeW57bcYqjuIlmy8DYWvfPv+AtP6OR2TdqDfCJgnIQiFTv11BJfyyGhrH
+oGuUfFSGYuPaJuT0ivMVDvUV7z6aHHHaET4IXTJpEDROq/NCOaxCMJ6SS25r1wJS7oxvKrdDaNH
O56nCaBJX+Hq1zgGAj89ipjcXUjgvExocBWbUVBkCytsHH5RbpjdUPl1m1zbsZaej53N5Z0YRMw9
eVT+a+E53cNzTyRqh55mtft0dox5Ow9KHeIsR2DTd7gZttSbNGQ6rHF6As6fy30WpN4Yuq0Wf2kh
wxar8Hbh7xYo88FDNXj2tSnhZ4TojXdpuNTumBfhZGmjAIPdG79yFE4E6UTlDef4xWInNzeTuhmb
XCDL2o6O2I/67Oi7oJ+NYLNCS58mW/iPTZrwl/PeLJsIrjaKAIkrSjCJi2atLwtjOnO8JMujGYUS
+7pBXyJAVCVxjbO0Mb3luqdQnp9ZNZDOWyRDkuKsNCrd3cWZM9ywFYcSNyVUlc+k3aYXU5WhAgng
Pk/34NwrhzPQ0bT3jbTUI0vobbyZdDE6ewE2GUEQM8HArTERLrkN6qxHGALMXrv3ED2YIs2aQB0v
iV3Q72VdZgDg48h73POTP53XrH7QsJpRp5VGuw1SqAUcdNfgWtVpWSBmgnFlaGqmUpvMKSbqnEiA
XRWxnTwtbuLfF0VVATevTT+hv55YOYVQN3gAKTo+VY0+lxGvUeeuToLV8qAJqjJsRqdEQjX27G/D
0jXOxuqCfDMjSYBmMYohcuNNhpFsyraXO0sObXlnoNJgAciMve68TIN82CxeWY8hLn5Vv8/dKn3q
ZSC/tcuS/CzmILEupJXLy5GGWLwtSgQYtkM/ar+GaVUgkRbFua2eNcHj0prpn6nK03wbS4uvFEyd
xXbWRMq1mlvpk0COwwgdQLBe6KFqfqt5NiT+XteNXV+lmtpS30awxuqWJxdhRpihqm8Imsa01JS9
zWzXKyuLI4g/2Vq0cN1uVwzdNJyX/NS7Me7Mi4kOEkUfrxmzSMPmRiBIMtI9q0FKby2HJKhzwbnD
skBo5aFM0U86kEr52a+CzMf/Qqs2vUn6Wnt0us7gztLnYryqTTPPr/Sgm9Rl5ozQlXDIycuwngP9
MtFalGS8yZyKXRV447BdVCywg+7y8SFxSz3fBmqyr6tR9x+DuAueBSAJEaJBXXxvWoCEYWGBH0Pt
K9buMVloSF6UXt5ks2F0kapr/y43Ruc3aoTBHytXxreuimnmO06bmMjb4E7DZ8XKk2KIX6abQgvy
+6UowcC2qFTdGfyTGDUl9bTteV6PkYUmBMnWHExyS48DBZ9gtMWNk7TdtT0leHMKT/Zkh2Upf3lV
Njrb3HfKB03vgzm0usGFxEaD32p7yPR+XHkAClvzjpZY9jTIqoeCbjXQE7xkuNdQODqkanSYShrE
lFygf3wdWCywidhEciIRBNo4TmEAkei94Rr4khmHmjZqCHwMBZ+qr4cWZZLB7n4OI65TIWobuovG
k+O9iALKT9jIWbPDAeliOvlx1/3xvGHcSIVIBhQprbymLq2+ZjZ23aBRZwxdUeDogAFAkY8Kp65v
0z5d7bVzj5WAat/dWc2cghy0igxFbIfiEBiwIfk1O4BDCIi1F0Dy7kmcE4WjI/u4tG6lQ1xDRlTT
vyf6qnNTBBPMwKpwqcsVul2iDTRV8xd4LAZ1rdwz4hBEIBZpIDLNM2ck77sKqqkjRTWNfNwUhReM
F4Qs09qAUm4Q47A49VEscyG2yHqgBVlPjfvNnWhdh7ThtBtJEpBtKzj8ItKKckE9LqvL56Iw7UeK
wyl8Da0ti50sDdyDZFYHz9jnonQVdKk9RV0eDCiZji5KAHbiBzKiGbMQGpOquZFLqvURhvHJSFMI
jHmYyUTBM0HUYNgMWq6mTWLEM1Gu6ro69BbhUWXt8yBFlCfVx40JVOwit5AN2o7CzB/h1WHoVFue
9qs0Gm52ZEMrBZikMvHiS8aefdT4uKHYpjJavp+bAQ7ClqqL0iWomlBHMMWJBnz0rC22CfqVJZR8
nmoNyqHvzNX52M9Is8ZW25q7MvWEf2411UDQhJykAHUYbOqaEgC24wILkt1Em0bg4OVXLm4eLUIn
ueYGUBGH2b23tSL5WdUglMJYpOrSzEV2XxeAEVEESwUyRXF7RVFDOHgY9msOtlSIBOWkRlNot51E
CCctuoS7II/v+sHpbqyipKRpdYb3h2LFokcaPt4Hs9A6oODYTfwYIMQsu7GaJ/iIyfDoT4MA9au1
c4+gqkxuvMx2f9WkEV1oATXxN5Txjbsi7dyf3RIvfyo8h3a+FhMDS1dKsbGVj0CSCUBYoujiTw96
NSbGHmYYjy6nC7B978ZZdFvTbAFyJlKbzxZz8A9zk/MWs/VifCgzmelbZkGplCjCK7WNy+XWHoX9
M4G3HYcyrnnrzeXYveRYtt2ounGrUIMZgLVxM8Qvk5xmPpmDUFRkezXCL/UsVZR1bfJL80r1C5uk
Mg15LBd/yGDny6TM7a1q7mqaGGXUyNivd9BmnW/dqKE8YC5e7uyV6U1ltAxaYYT07b1rh2ZmunX8
JJV0jqzmqvchdofaQomfGOEzZ6tw3JemRuYrzPzeg8LgxhKiqY0mWZ1NyaEA5/Q4UigvNpU3d/cd
zoYIzcd6g41iINMDJiLFcy47lx1ZuNUPkqX8ZwVgk8DV9BNiV6rPb9HbkQJgGeYQu2aBkM7nH4Jv
Rq6rW6uaJkRkPTu3kT2zVsfMbryCmvcUOLK5aeokQ67JN+xwbNTS7mh1eAjhxZZ9kGVdDJFMmiDd
1frY3881bjqbiawzpuivjTV/zycSJJyTNDSMaQp2k2yViqw8z67RdAoqmjDGWG3lVMiEoEaYyows
dkMAX+UXd4C2fGF30py3sOYnKi2TyNWWXTups1TTzbNqzvuInRhfg8DHRISjob6asiaNdCaHKJjZ
I8KZaR0uVPQPQzP0XNJGNdlIKg1THKrSnb7ZnFOkrUzZUGSZiMBmPudXsDV0eDPK8DeJCzorgtyW
KbCfCbLF7qQSeZG3SbmLQbODZFNlFd+YTVH9EHrj6iEnBtlhmic+2lJLzCdIx1hOLyWCUNQdqtGc
8HgI+qzGQcCwqmFr9l5ukTFogug/9ME3PGKaWxBn6hoIJNhy+h9diV+pNpiHJOmAhGUIFF/Vdu1F
fUnbehdP5jg+AHwUZqQ16MqFht+WN+gWE1mpQORna1wpSYkF4DpHNWO9j8ExPOSDXCsqBUyzfW9K
woeOhF4XlaJ1xihOjXHZgRzxXup5Lm9Vb8Fcy7naz/E7RNvMAkhx5y5TN13o7eA/xrGj8J6WVSc2
/VJnNp7X4AfmbSJyEecb4fWyu0MBt8DTUdh2stM04I37omqIU8Yo4p9ZAYAfJRnbuqmAeaoILcW8
OzMVitxlW5jq3DYJmzD3dEontRR1EBn2bC7bWWtTMNqLO9WhqebultLUoO+8WC8u2242vldNFfzU
BeEAy7hGr7aQ74o27HVykCjpvGCJxrKCkOfZdS/CLiuG6yR1uBaA1uPDabpLdiMDD//YeKnH3URP
iky9bcW8cWn1daFTNdqNUvoy7eSqWsFN4g+//BwlNRIAHmBUjJTWn7kqR4M0KF0eNoA5ZYisEOsg
ZqTijLZPf8SJLs4d3nDuTg4yv/eTfinDYskIl4r3y60E549C4DBbWeQFs/c7ULEtwrKu82+8/OIb
0phVjdEU7Rl2umAN+jaxw5KIRRxOLP0laJL5bBZtcS85anT+oYrD7/DdezaF/4IG49WSrQCoe3ti
l4U5gOxHXrFwouOxHcZLLuP+h1mbfRk6dOtv/BaWeujGKaaUpSibJ5OQhjKwQn0tQ8sd6GsYp2OS
bExdJU9JZ2Tt1SCqLNlawzqxyS279KLqe/PGjzHYu0Tgb8giJLCHZ41yW4DYhg8zEVJbepFoLpuM
ANT8QiCO4C9E5khC/pg1oaAMjzjelARx2KbO8C2ljvFi5hMdaI83LE3Lvncusiydv7ERkMcrEAWz
94PZ1A+1QfVok6YrvDjNLb5qUnSYfASyeQDCizGKTdf7soN4gLqZaqu7JdPhzOSiOuj2qHth7JYa
7e6ac6iSon3icZ4+aY2oD460+5cR/NbTECsL8W5ex1d4BYnmdvD7AXAoyK1WUl01+xvLcJcHexgq
kHAeugAkBc7zMHsgjII4dVuWX01ZGPtB0r0kU1f/nGMvwBYHOql+qWsmEDAFJgNIbpAX3/kR7Tf0
Vt2v+SSmeyeZCUSeWwxXhaU1ZOneHKhQpC5Fey+em7uqsyZWpUr9dmO2Ruaep16W7itE1HjbqBlu
MP3TiZ7+Mv+EWPaiJxx/WANWftlTayY3qP1l0+dEk7D2Mx4zs7I6O5y7xXlsRU81NWuSYKcMOH3I
tnlpQAfe9OqNSCuUS5Nm1hH1KcaEN35qdd87SjRU+ceksa/dLHWNPfz3VF3ZfuKJLZqOVL7GKZi+
IfbZa/Tt/apGmlp45aabsWi7TE1XuFvJD/W2ft8O995EXzTsK3fszge6eua3ZAGyHiIDmrih54+1
i11UPfzJ6sGyd7ne1Nku1bzMjea0W7A4RlBgPHdiO6bmRnE1pIrePNo+naDbhI925mDM3p4H6/GK
ZuEj3be0vQezHMn6bdq29QUip71xptfNyCIk2VDsUunWPWzbKRZkSr7wIh7NXH54lY7OrjFzJ9sZ
iz2pi2Sylnw7SsuqSWkmvb6Ach8UhwUThzbKKxv9Mc1N2uw88+XUnyO4WkkQCHFcfKUAUSNbOTtU
xfkgq3vG4njjrtTWFY8XXMAjmZvprVJW0cEmlJoRTXo1PAiQF995HyEOKME5PKUQskjydEWuHwue
OEFO4hMNFRXCTQEo6LqckN3l3+xktffSCQZzkMw0DUqyvjWzaJqvRarybwPbKo9618tpfxROwVEQ
WdOdZXbBOztuRxIrQ/a23HM3zo81+gtBiFfdcJfTOKxDRHrkN6O0kQePSzbFJRDY9X1pFZVzaZax
gNZe1M53H6jnGI2D0zxU5YzTBfV8WC7/l5q76YAEsJ57121+iyCbAQDqmUXb8r91aD6oW78raXoG
KBWwzCb8Ucq4azHyrxL5skxyVsscPGelO25Xv6ltUxonBnlX0XwdhDotShEwnV/NGf8apChdCjRU
VJ8nOOibwbdw33baKYRsQL7a56fAxUegHzrqtJIMPtAKMDDd4wrq5GVK+WMWPy9Bt8BOGwWPu0y/
pgRa7+LBfEr9bN5p05Kf6AK8n6jp0L6ii8X9BMxsrVX/NdF2VHaGfSQ6q56q9/AQ20uNHCNqqwUu
btGru3+4etx18MaBwNM2gwt6VLh1kJXukX/K0XVFUHoqIH3oRSe3n4/yrsL+ZhQMqt7OymuccU4s
i5pGpTWXZsN956aqjexUEydo1e+2I+1zdgjpCArpbJcjQIQ2KJJuL6kPqgHvXNGku5mdun/4pxNC
Ex3IEXRJRgEF8nZC1H9UjO9YfdDRtQCuDFHHRra8pwwbfT7SR/P5e6Sj4zVNElU6va4Pmp+oc4ui
3cYKxJ/PB3m361bMAUBuejCgJIGVvp2OHHVfB8ZdH8oxKXYtirE3SWLK51l21pfRX7Tzz8c7Rihz
qoCtAGx7Ze6hx3e0Sl3RllCVZHfAKld7TjRRVxG8Ledr1WblRrm5OKun5CEu1XQLZ2naaa0lqR02
rXu3uMoNnXiU3ydb6SdaUe93KicPrSr8OWFiAmp8+yWMOWkHwYE7OETNfWfQduqhxp4vov/5+Tf4
YGGRm+TkvSoXwcZ+O1JL04LrcpIHdJ8rbNvNYkNRPz4RTz6aD3L6nHDgSlSk11/xVzwplSHEaFfq
kJeBSfGn+rWUWoUOOq/bz+dzBBqhjYa3IU8B0H8r4YAD+HaoiScb2uJddyi1Id4iYmueUVuvb3hs
GGeahGSNEkx63WnF8ARrCvSIGsX1YnTmb2dIkhNx4NVl+E0TDBwM1V1WkmBOZDOPfo6wUa2v5/GQ
2nVuRDhu82gJ0tzdlyQHdoijcGFuY1NCB5F0ITZu14kAqpqf3I5DY393YyXNCHFgdL3HIZhgz/Dk
j+lZBDNuWVAsosKtkaIGW5+cCWlV15pXJ79Kq9JufGcUy2bBK+JRs+rGD4OWUmk0W4t9NxD+b7Qi
Nk5Rcd5tqfWWxOd5XQOIOMexL66KJpeL6z9nVWZcNflkfLOoTOw+X+h3d+P6YVdiGAeFaHHsCYO+
dR/Eo0fLTEDkcKlNRj2Z404x9ib1nfQ7g6ofNMpOeRx+sJnZY+C6V7UvnU7x2yX1GglANzX6g0Vh
4UB2K68HzDR3tnS6zeeT/GCoYG3U0owGdIWkzNFQloH+xBKrQ+mgpo7pqhuBGv2WS/yrPh/pXesU
dMG6RQ340oz4jhShOQnE3Xo5jBhXL5rrb8l7p21hjL/dPMvPij47cVLfzQ24Nlqm2IFySEFSHLXb
s360l8a31CFRPBqd0vhKVq2jPJR2Xz+f20cjcQT9dXKgKF4RO39Fn8E3tbqUyXDwewpKcVaMu362
jcg3YVR+PtT78MOs1jTUIw0lfvtHkc6bqRXGwu8PdpwuEF+b+NbonCkCvr1EzTKkWyEh+YFJfZ54
1n7Xyr4/07LU2ejZ5D6d+DXrN3wTffg1HixolDaQ9cTt5+3+mctK6FomhkPOwzIcQHGeTUOAKJNJ
54gKhX8f53McBuin33uD0Lc8852ntqp06i3BPjc7/fnzn/TRWqw4GQv1P+44/ej7aF430iWwhkPf
69mVXRX6Nu0deUFB+9QGew0BR7N3IAPY7GjAiJAC3s6+dsU4jGY/HTTPRSydxv6AW0AdgC5eOm++
gRPPg8vvzenJRz6qxELCCfaYcgEAQGZl/KJ57bSEnTnTSPBwdEYK3evqP3b6WsCkhnBBLY/HbcuH
enEpkjwZo6Y9lXmqP3z+2dbP8m4qq5AwkQAwxfEWNicUzcrMmg7jUtfoaw3lpvXj+sRt9ar5ezwM
a6MDZ+KZ/S4KlHRmjbmq5wO+bO1Wk577ZRGL2ElLVPcpZKpIVsoLU6wbvnh51t4uvc0Xmye1RZAk
2Xmq6i8BueEJJ6rp7PNvsG7Wdz/OW18jJm0cNK3eLqdhtoXKlnw+TAauD2RI1TaVybOMOWPpMJ6y
UvvokwNlN32+BMj+V9bhX1EjoJWxwgjmA/0K+p3xlG9FMp2irXwwKeAxFLi4y8BwH8fd1lKxnpli
OWiuvpZcM/Dac2aFjb5o12Zn/C9mtZLRQK0TeCHnHUUEs9cAmATNfBhdXbvQzIZevW8W28+X6oNv
F+BJ7HMtB0TdY5pWJZKs0pJ2RlxlYXHKQXupmuYUSfxYz3UVz4b1C1YVPAZjrULaf6eVk2OOvgxy
4xBji3jRS7iG8C9iSro2baSKqt1etX21yjWBOujs+NBQNQ2R1CivMqeWVLvIGGaKZdc4lVgRps0k
+4Fx2Re0O+sxr09s4fffhSQY7RFSFvQKQQy+/cFu5Yg61gzjIIok2wlZ4XrS2+mJY/w+xjIKH8dG
VwYKpnOUoLSab/VuHBuHvA7ifT7o1WZuY4mrymidmND77QtobuVArNcMR3L9KX8dkly3cJMwhXPw
HSr8cJ5NqIetex3YcrqgH29tPt9Y79IU9ixD6S4HhlBwLG06G7C6R6EHB+Zt7L3CgbeJ+oabhO0i
DYry2bxHB0x8/3zY18rO29iDVDWvCUpLXCao9bydJxpMlLJbpR2AY5lnRAWlfRESmcXLht39RYMJ
gmdPIVDkACbb0b1One+xWWEJtLhacOhsuuGREQfUXz//ae+31PrL1kIN5tM8rY4WOx3dAD8aJz4o
ACtfOdrpY+VlxYlRPvjukNwpZmD1RjH+Ne35a51jmBuxpnLtUOCUtUX2Tm7cxJA0BdMWo2s3y/YW
BMvo87l9MCpbi5Xk+gameIx7NaQVY5JF+4YXjHaeGIb9uyhy8zkvVbo3+trZFkFZnCB1vt/SgCKR
cdF5VUCv8Y8+aDfLJYDNV/1oSX7Pg3wCy1y2VOi7BhtBfe6fPp/kBwsYrJQZtMIA+7OQb7eWNDUd
dZKp/sEeI0XkXrvOgPSdiAnvR0HzDFzr6lDucbUfZdu0G6XZKlf8cJ3lF4S5bqN31anL7Djw8L53
eeRyOCmQrsTPt1Oha2UKcFTODxF71wQm9xJ/OKyOncbZ/7OPZhkwVng/kNSTZCMb9nakGq80Q5Cn
/qiULy/RZbCjKUniUx7Dx/nzOgy7j4ceYY4K5VF48wwNUFrPXliysQKROQYm2ljmkGdX0tOcq9lN
8mt6E8EQjqUlaMj6QGc2gTM4bajRAQCJr8wdCsGWFvLEqS3gNmmwnwIjF/s60zsVZiPQ+Q12rcNd
sPjBU6trBolm1ZYmz3XUk08cquP9/Ton9jWnxTAQfzoKZdVQND1vaz7daGwhAzdbSFvyQi32DdiE
U0Ijx/vuaLRjBXMgmUFcB4zWK6PcWApmWuPFxYk5vdt46zqt1xA5B3S847ckuYYykC+pfsi80KKy
tGCeBrDyynH4/fnGez8SmeeKD185TtTlj+o5ODMnyzLL9EdSsnaj5vKgEzzLF8gGm388FPY80K/w
AqGOcnzX/Qd759HcuJZm27/SUXPcgDcd0RMAJEVJlEulkSYIysF7d4Bf3wt5q7pESiFG1rhHHa/7
5T0CeHDM9+29dl7UKGIzQc6FLNSLrBzpYNU4OlndzRPL+4drKwdBPAw4V9jJWfqOl4cx4dY9FHq6
L+CH4BDRO79E04+4GMqRb+i4TjnNVLJLdkfwOmiF8LWGHBCSGuEsJXSTThwsPs6bwz/o6AOXQjhx
rUXcCMoe2oGkwZ+FZKH9+fSkX7usVRSdwe9Zyw70bl9rFDsfmkpL93ETyn7j5PKNrY3l09e/5PJJ
vT898HYJL1426OXwwN33aJQyRqQ2duBhBhleQSb3l1RFxAWSeOdnl2vcMcGRrOapmld9ECUnuisf
v3iOxxQBWChJEsMucTi8paPRRRhY7um9WZelWgLjyk3D6+OkRARBeMuJ6fTJj3cw4NESE6hRjezP
Lvdd2ucbIgbrTW8Pw4kp8uFQxmulporhkGdiPTOPXqthClT1QVnto7SKfpWgudDFEXxoTEq/qjJk
WJGi09Bnjvab0JRMD06bU7pISWYy7aiZSnziq69/609etoUhyFL/dkcecwgSgNphrwbNXkf0fZmR
qPnDRg6IcDFTdn0XGieWvk/Gw+hOMVJeTqbAKA5/3JQ0vRiaa7tHBTlfCxwCN3VtCTe0C3lX6cAW
vn6+3ySlo8lMn4ZuE7siogPraECtqktLQ4a6D6xGMdZJnhuqS/QOcqiO5PdnuFn2D2eWpZcuBfkS
I9c+iwgmxoI3BvlVI5ipfs2euSUBMoHEZY6O7Nf4tGS3L8m25D+WWeumKsbS1YVtvZnEAJ4i6X8y
RWn+UBDk68dledwm0IUhZUrXtnsn6xUUMHZ7USpBcOJlfRyFuykiO5WTCi1j46gC1ccjLY5o7vZG
3ooVVAL5rKzr4sQU+HQUGMWQbTUKRMeErTgbzU5Hy7c35zbzFDtNfTTO2p9+1DiEVZyv5IU7+pLi
czjRAEPjeCXRcZ9z1VvL8RysEMzGJz6fD0ulxpfMfseCudzyFk/y+wV5cXI0MmCJPe0bqV1FkY6H
RcsSZQXGoNklmpC3SPTGbIVPQMZl6GQnTsofPij+AhSguKOW8xET/PAvIO6Ee44mD/sukvSLaRgn
5M8DIqtcIOhYlO1ff1CHlxz2XPpDJPCZKpdjpuTxTFSKvm9Ts55pQlY/EXmWlWv2s3CTzNDOoF4k
qyhe0jO+HvU3MOTfn/Hfw7JmUIbFUfixmoYUpusrQ5kfu0kr73Kr7MCkEOxYrFMTj6s3W1Z8blkh
GRa6Fg3y1sSEzQkuKbI/a6j8/lMMkD6Ysxf4IRyvwzeuxgjLCp0aGOF7OVrtYiY8lUJYJZz+jxqr
v4fiWbnG42aVaWgcDdUh1M2KxsQ5goNmU+J0QQkUBWfIS09dzI8Wyt9jcTtgNnObhO57zIXVAinP
GpHJj04Vh5ZnzFNKqmyAkpZj+RCvRjVs7gcyDSqfs55jIDMeQs2b0qwma3QOdB+qUn+GehC/ihZW
sgboo6ivC8MJpBsnTGFsGrF0Lyk0/d2C2XVv63X7/euJcvhB/v0UrCu48DWqhtCODn+cKTYbYLYy
0xN0H6hzu1OudaXtvBq00d0sRvkSz0z9RGjusJsSqzhxBzs8cP9zfCIF+ExYfei3HY4fT61EqOE8
Pw6K2fqthLwt5rCE84Mwh68f9dOhCC5QKFzysx2f7QdRdB2oUvlRj3Fr97YERyjI0Jq1OEO+Hmo5
ch19fWyifO/oehYz2dFb1TJ10grCGx4J0iPLApXVaxukqge4sAHnRFGjqyXnPJKj5I/KG3+/zwUU
5lB+ZIH9HQv47sRbVok1lBhKHkVWN88JO8eK/9/6UgWNtnPWJqc68p+9Vaoa2nKtoMD9oXVRFpGR
wUF8lPFXEnqe2uftGNl+ZCjNia/7cOlenm2x7bKp26AaaPscz5WB/PohrrVHPWdJ9aBiJWvNqetf
mM6xTRHEGf38+nc8skv/PSTkDAornPB5r0dD4jHtgiGe5Uc7aQZrPdh6Va/wWkV3o9OOj4WoUFXH
aZzeDrpWXbLmFpeWESZezX/xxE7ycVKBtgfeAF+bAzEf7OGngpZz4Ly31H2RcMTUIsABxfAdM0+1
0xgTZpLdx41A2FlU6vPXL+LwDPL7PSzlMvbOhZLxQfA0SyU4307THsmgGYjyCzJfdtAjfz3Kx7mk
Q0inH8NUgt1wTHoEvjFHWBudR1WqbU8Wjgo8f9iHU5eemEofR0J4w5xl9eY4Txfx8F2qoh071rpk
T5dX8ZVEz9dGI/XwhuLu1D3m47vjyCuTjodQRF9ctYdjRXTl697p0n0VOsVDKmipIdVUV2GI1LgZ
wnKn4HlbYeHVf0ijqbPsdzCO8gJRKbYWz+oRHsdSfeok9Mk70FFkwaPHxb1k2Rz+XbNUV+AwrWw/
2sRhO4Rle+XUhhs1piv69Q/72Sugg6Dx/aJ3ZL05HAphs4gMgN0gxES+keeiXJWRrmy/HuXjUQtG
4m/4OBw1IFVHH2sXtMANiAzaw0/TLhtqPPR15RE/jhFjPBDWAzKHzv960E8ezeKCxiUNnDFIkuWr
fbfgVp2aCVw/FedmIKidrhfbqUj+/AxFkRPI5qJLYTk6XvqsSJaEmJKaO0AWeHEE8U+WJHVdpEFy
4oD8u9F6uHlBZCYOh/Y9h2TWvsMnMhFy9c3cU7GWrRCTldOZz3YoRRdakIprZnpNs900OixbigFA
IUOJE7uQjC3TG+3IPOMabKYYPTJCjCnRabTbqxm/Kadf3DmFlSnuqM3tvSqiJl3LiamcG7EMqxnG
M0kvCt4VwkKExaykECy/FRgsbFeIzPguKDlUbs3ag0tsuQ+5naVh4UB4/AvUWv+QVwZ/I3KI3msU
y7lHYju89H1KrVZLk4KUdZW2wxZxqPQ0y3mlu3lV6WtZBoPnUU4Y8CiTU0owssxjxmiAcheN+Ti7
xHioF62FX52uQZC8WENNGpFUaOJmHAtqZ2XQlMK3WwVLZgfnDiJW0hjSBekPoezlZSpHGIXkMPAT
vMySp6ad+hxSm7vrwki8lQbWanovAeZ6YWX13pht4AVNJ9tPhQZY1UPsXu7MwhaKm3dpTk3c6pLC
H7IEx2sxazmWPjEbpqdijcBzhyqkW+X2QvjA8Gf/GGAonqpifnIMZtJbLGw0aqnpHR/gMqEOTIui
2ZMlUhL0gtLiItWm15gMi5vKWUzNsSTOYqVHi6GSiVJjvLlvdKNfw8CI/Frp0vXUG+VWZ/3fzm1k
r9qCmkMod+KcCyDmzCpTt5AX9BObwCefLuVkmQAuqLswLI+ughGuQ6ES4rAvxqbiQtYg+jZLZfX1
AvHJMkvGCnJr8qwQNxxTKyARjuYkSHive2yuhLY5/jQPOAPCyfgPhmIHJW5nAczTNj/8ckNdG/Gn
a6zozmyd5WZo+krWOVsIRNOJC+Ynay3oroWPRwN6Wf8Ohwo07IKDkeV7KVLxttLaYPcIm+JikOY6
cpsucO66Skx3f/4yf9+20MlQETlebeFkgCOygmLfG+QYEKpKausYaN4c29GJw8jH0yYFXY6bTA86
0ag4Dp9Q0YrEEaZT7EuNhDprxloVRVF6Nuo9hMmxSU5cTz65spPLrFDuRLyBMPgYMCkRMTjqWbZQ
xnVMNzXV8DQhjrFVB4pmshX8lDIQ6w2HgnOq3vFKpwt9YqP+cB2kXEBCDdMUDi+s06NzkdZPIqCO
xc+a4Frq6GjtNKMLrnJJia/hwAbrnD/RxeaRrupJEyc20w+zims7b4DrGROYZvTRkUS3khB+SK5Q
SVfaX0ziV0XXS0DASbKtkHOdOWNbnvidPz4yex0sL9qNnK+p5h3+zsVcOAn7oLoP2xk0Ncbi2q1k
cO7k6LU3aTbipG/7fGfVTbuy5/aU0vXDKsQzc3bgxTP6os46HH80swg7gabu9aDp/MnQxWUyG6dO
ob+V3u93dc64yARpajGZ8RMcfzkjRXKEYbmxpxLbKm5YEJaJs7F1LsoqzPqFmyFlvo5E7pfeYnAD
EBKCUZG5npdeVKbdVSTZ5kPnEK3hlYQuKH6uTaWKm2gwSKsYR/kO6oh90ZdavxuKIFh12ExImMiw
n5Z0SxcnUfBmTWn5HBRw9CuzzRNfYbZpXltPSeQD6lHOsGRXJgGaA3aYUBvmB0kd1QhveYDvWwBC
f9bg1SCXzdS59kxgYN/toMEkERAMeAa5yt4q09DKG8UcQNkUbMihK8OTHgibLBXDNbA/1eiFcJ2v
Oj0yLrU4HEYXlWR1XZa5qrtNUchXUm/w14tEaOehoefPIo11CGRMXC8vIlyuM0TOzsVoMzy2+M82
oH3B+QUil6ZTS8Oy1hz+ePiEWGYJnVzuEMfZiyLEXlwLoe/nJggmgEZDDnqz1E0OYoq55SSCeFEZ
y/gGQK4zbLGNYjMl/FqzvK6J8tiHlRzfapJk/ahUarDuKCz9bgKrf6XwTvrzgsz2Ex8WCuPjP1vH
v0LhzyDqUKbXcrTBggxQxrTC9qrhqcbu2+NMJXO7cVwLbiiMW8ojOGAXtIGq1Q7Zn4Ei30dzUu71
RGS2S0OtDHzTCgN9QyBLe0n6dPdEzIv0zeklozkXhQojQtF6kn9ipxEXnSS62StKObY2Qz8AMckC
O3nGDW7Obl9jB3GLxVU4dKP6ZGbYad0G2EbgzoElgrXIxhQBzDjg+4ZoA46tVAvMYA4gImMNBTmJ
PSVrq2eoPlLjpyUZueY4iGmDBFpXVqNDTo5nSZUB01cOUucblK5iouRjA+AKSOj7BltMGF7cjOU1
V65wlyAC712lLecHJxDThWrHeeBFVRvu+rSDVOJMEgYRuUnnW0K5U8kP00o660cT3jUQlmQXyr0I
/AhSeAkjAbCIr6S988sse+Vb3LVZuoq7yX7KwnLe5RgS1TW4LKklKmek+9zo8rUwuumB+iR4gUE2
WPGIoLVe9bTH+MYCHNwWaW4PaL/K1LnosjJ8LFtATW5CxixBWE7AGTuNRgAnWpO4pt41d0aZV44n
k/uIXi/rjed0nOuAl18a1QpzqQSkiECHe0InS3mXd/AT/MRRRbKpHJLY/LEuSsUnUWuUfkwSsmI/
kpWw9pO6E9Muq0kY84CjD3tRldV0BSNXSm4xJwfJo1kFhoR6rO5HHLNKLLV3mhxkNkyDJCyTs34e
xAByuJjMbDdGMqoIlJmSeWbRJpa8sgnL7wmmv9atiInR/SRM5ZauOVUJl3icfkPDHtYG94EADtFk
Vq+W2XU/Sb7lnyhGNI3IRdT2PtDgIJkELGnrOQjay1ySIhl/bqIusNyoPucyp6RuG/YBmMNp4ISR
16qTXE3k9RJYULXKuCm7lGwBq0/6s1FrK2Jt06YaVoFkR0sEpDSlF7ktZ6+UGczLSU8IZYoC1QBw
Myrmjipa86xrrV57NATMC/BqCS5DEUAXFJizfaBAILZQp8QCsI9MHnY/9bbYLKpP/jcIOqIVaSTa
vKVrV8jnvZ5M0ooyjXpptSLS/VyqobfqPfrPLVSk+i4Ug1Rsi47o0UuiMp34uhk1C/U/BY2t0rfl
Oc7VogYbLc3ZcxQF1pUd2GQ2VRqBwNhftLBxlSq3djynNq+lqWC9CgazvoKYKb31XYUmmyRRDVKT
yAO4C1kS7EYdDMm5KJUwPENG7JwpEWckj0mftZ7caaXqp9rYq2sxCpJQ9MrMYq9VgjZfK+UAFYEu
JJSBpLRzi7iNqNfOkKWBIgvkEOPtPPINofBvQS6U/OFuaYvq2YLggDZRpfO3VvmhfzlYislADrMB
7Jsah3eD3OW1W1MgfaCtHBgrRRLptEqjINh2wEUsF6RM9jwoNfJ8NYpm2Scyi2VrTNVipTr8HX7l
hPGFEfP3QTtT0tiNrDp61trY0DbL/ZEk7rwyb8MUntk5dMzygmYC3IDGTnEjLXGqBrulNAH91Gdr
WSjV7LsVcOd2W1BV9zPb7Fvdp03nwhUMEV/DxHHgl03xY9DaEM5wEDsVXvdZxBu7V8KfYm6QFaiD
3ZqsT52ielqQcf8nMUzf9TL0Srdp5lj3a0oV1QIGiwwu5ESJrM1+ogfWAUElIa5NuT0EULhCLqrq
fI/Ax0GFHtTdj0kvqze7LbRH1nKYVaUW6j/TZKqfqpqEct+U4oQ3q1lRuZmaytrz486VV3WWYNMr
o/ReqmIl9zlf9KTTANJ+0bPUUvyIh+QU3ynKSosbUKh6HInKNaKYxDQKBdngsrUosV8MIyVWBcyC
R4pJKRNzXUqTa/VOBhc1p8Psz6OtbcqQO5lXN3LwXS3NtqB3IiXfcX8b3yezq0tqFG1MSDbIogeq
bqHtq8JJr0eR8yIMp1YuG03qLiG3qd+SojD3VhDzrwCM9Jc2ASOhp5RS/MTCoede68AacDVI5Cxx
waxfgWWHgBBME7AnTpIUVzq7AmmIxtmhggFViMJGUFpn5kRbwtcDOWHP0+RIgqZldrY79rG+TrOK
W3pRssi6U5XLD3qcOT9oCecR7qu6NziAJdZZRxgzu0OlqG9R0pqZ18hp/FySEZbDGUiyC73L5h5O
UilDPhHlqPoArMRD0w7RyDm6rJN1WUwpnM0U/hSAix62V5HG2i1HO4BiFQD9X7MUZ/15Sjcc8kRZ
h6o7NU6mu9UsDdWKlWaKPI44fFhtMUMkk7Wof6wLKX+uY8K4z0CDyZtkikE6YlafzrUhj01YdwB9
XDXPuh+GHnaPFfSSG2dUovqs13s9ZPux1Hu9sKs7pFHVTUFGW4phv+JEmHHtXheBWsoutv702rSl
Z7PWuoIuRM6KOgqpJ1k3iwd+7UTYykoojgRxi4x1saUSTWhJAWz3gpOJTPksHuIXcH05BC7KpuEm
6NUigWtY6dp3Vm89gd41q5AoaCNw+ey04saiZq0BG5hmfdNOKQ2PMetHlgsz1l4LQqjU6yzUgl3c
ySONAV0AyWuxlH1nVWeXEW2iAxXsUuVusnMnRr+YGN+pfMjWRWzbRbpR4JZkLl2twP5WsNSOHmiS
cXoYOff3riYgaWz6FlbQmmJu29NvoSdIwpTOlj9OUDZG0JXdhgMHX1MJ0WQ6d5JZDh51KlDzNo2U
qnwqZBMCnzzXc7/u7dDcN7aUTK4p5uhO02sVetHYEonbcwP8SecV4LBA4S6dm2BGf0TkO1BtI6nR
laNpMH3dFuWjEysZiDNwZeMKwIWKg6a0+RcRFyGPflGS3wplisarLGgq443fr5cf0gAVE4jNWJbP
a5aZcNU5jZpdRiwaQJs7VbvL62bMzyQjyZtzLRNRuB4J+zJ/VHBbL4GXm/exovfamua/8gYQYmp8
k4SO1O+Yiq2fj/iL1m2v9akvslKvaCL19YxDTesvECk56irpOGoMrMqPgFiq3pepSMU+Dr6uROxe
6hTVHKl+GJRZFagd5UHsVCWbrZtJJ+tsU85qI3wrtsfQs/mAZZ9ulUhYuFTiJrQuHV/7ZLIkD+1Y
+ZgrgVRtp7zhENGYSDddej0aFgU9z5+1zpzYK6Y6Tdf6lKXhJUSOmJxJqpm+EnCTgw4AjWltDdRV
vaAv8Q1RzJRvEOqOnNRtq/0xdNFYb7nGgPLhifOXqpKtq2oaJGktYc2f3LbprNEbCiVWPYOF6MYw
wFBuwNgN1qoNO1Nzp7RpX7kpy/eQe7o9S7RUrksZQ4Wjj3mItshUt6ki6ZM3kMnxUwqkueWVc5lY
N3EvXyZcVlkxpojgWXtorNblv9jeCjmpuXPktVRtAN00V2ZTy2ItFG5svparU+uSHiMHF1WqVJc5
+gwoBWNIpHY+kum6UpIs32U5CnxXrk31SUQ1u/dgASjygqFWVmEroWIvQXSv9XCWdbfrh7h44ASW
rGzRlh42MqDDlYGBA1oS0C/PCWv2NHWa2HOTZg69dkC550Zq2vphnZcNSglHq70BqhrXCjMNU7Kh
8zkGzQgcYoPBbWw2cqvKGyuD9XNZlSw6adwo8mU6K+pN7vS14elNSLJiv3Q4ue3IkulnZC0+CkMW
v2RlSguYrgL9btm0TuOXrWQRbWRLRuAZgyVbMKXm/rI3+X+4ZUxHiY9KH5/TVtXfHHt27iZjVJJt
JpnA8SSShrnN5cEvue7n6zyR9NgdO9nYD0ApdVivkl2uWW4FgswkV7or0gmN5kqtxPxsBHXZnDfT
COs7GBZCM8Bc7uNsOG+j1pjDapicSva6fCH6qfakf8sKkRBLxTQdV2M7TaDOjWk2XRUWsHNpQ9ia
/aGvx9EfyW26ynrcsXjgRzY+BfmR8OKCDJMz0yqiXxIH9icrCOfOA/Mp42AHbMVXr0k0CRM1j16h
4+bafSdoH+AzascdqtlpOCM03so2lELFWw3rjYNpIYynJauy8kuw04ZfmaEDBn1hbCVuhtT1PgOC
FnllRXOKVYuMA94tN04eNm72ZZLaEdcVNS5oP6TixYFADr8rAeK/6qVev+bCaE1ckKlNsO/o1j0O
eBsvg6qGIIaojnYejUfwPyU+C5C5UpBcQQS1pC24gxzqInBK5bxR8gkOrTZQcNekqP8ejwuzUTdz
CxtykOZrLaHnvPRk6LLg/8N3FRpx4xk6wJwzSRkKbaWOtGpxLudAGyHqxTdt1SzvoDGUH0LE9E7Y
EPu9iMbpiv7xeB0n+RRsdbgENQeuSrqCeBKSEqOVwwPOH7JAIyHKHYEhOfg19NgIU4SmPQ9R3Abn
zjyjvJys1jyrc6t+nQPYqisV26ZExLwe5b5Das496MXmItIoTLmlCSXMzYhR/Qawt8cR23UTpUzJ
kduzzEha4xrYhwXrcyxz7uLoCc4GVXDwpZurX2A8g4MaaKD2vbyZoDjqvZzsplnR96KxrMFVU4Wt
EzBVpHtqxC3StYTRjm5vDt3DPJdwCErLyrlKRrF9IYCGBBeqplP36DlRya6IzPZ+iYr4PkNov3S0
aoxWbUmsgG8klnUdRLp5lcTV/JK3Uqd7/LfqtyhLzZex5tjsOryvR1CGLfzb2FL32EhTlSEjkbhB
mWm/KOOF39IB7hO381gd3IGDfwt6zqluMIKHuLmIUEy58JIFwNID0nvVyYQ73ud8TjpcYwiUFDT6
gHWkYkPmPNAWlyaSZjCGRAK0G81sul+NSOK3r0v+R+J1bPHoLlRqk2j/0bXQtT0skFYpK10RdsUL
K5Lbh28Ev65hvs72fVFyjS1Yj4ttmTyl8Z0Cq+7E6Mfl2ePRj2pYSlE5smX1xQuXqB3nzuq5/Kbv
ul/mLctjpXhxv6ksv9t8PexxUfp41KPmQ6HZVahLjJppuGxm4xkW5rkkNa5ooOsaK3PSvb4dTjTQ
P5QZj9708le962WnJqSsoBt5VohulsX7/QFEJ+O1dzBhA/1Es2H54Q6qmgfDUSE8HA6gqiynAQ9p
CtXPstyb5DdCfIEvRicaY18/GC3qw5FGqR8DdRiKFyEN17QQGEnzTHvgUgNTq1urzv3Xv9/Xs4bJ
ezhgVQB+b0mvealSeuC8zSK++XqE47bi4Qz5oAYyiiqUwJ0WL9TV3MW/Jj2P4sQYH+q3yw+EGgep
LMIV1IGHT0Ez3qDJpxQvxbbd6L61kbZ/lrDxz4/73RBHL0rMrdHZQi1e0JGvmvwlUk4J1I58BB+H
OGrwYCFU4CjxFNx72WUL1SVG/EftN6v53LkNb2Yv+k++3ncPtcyOd9+RgVu2hfFfvER2T0jvpu6p
OW70sthk4Vkh/cS1deJT+nS+vRvxqHGmNlPbWCkjmtiIAvLK2lMN308/1ncjHK3C1I45D1C5fJEl
ea1L+taEAh0E52l7Qn/yoQ/6e2a/G+loxQ1w/cZWPxUvuCm2KEK9yWo40WR+3+wAdnuy0q6T4rVR
TgKjPl0mUGjBnFkUxMbRfKdQP1c0g4sX6xtCjvP8R3xekurgphv9GwWZ1E92wO+/TZeTeyo26dMF
/93QR98BTZnJjFW7eBmcfS++c/8Lx8a3tRc5vCLXfqNrj//B+vFuwKOvAmFzoU2NVbzkfHFO9wNT
vyeDF/96lM9/zHfDHH0KM81cKwdfxhKirO9ubsBu+yCNTgzz6fR/N8rR9MejEWk9pbKX3CJBghNt
HK+/fpBTU+No+quTLiGh53VVMHO7FYUhZeFTeII0rVP+qk+X3XdPc/QBSHpKrJLCWKXtWWvj0XoE
mZyfeGXKh1EI2qUZzDxXHMLFzKNfpp7LUFdnobyophhvEH0Bqh3MEEN7MvtTtGhr6y7c0YzUiFkq
Mo9zefqUkAzg90JHs560uXBzx9T9ppQGj3BRHWVoZZ/6Q5eZ+OGYsIgwFuLU4mY4XE2tmsZvvux0
dnIG+NwoXXPfPoTfnVtqqNuovCK45dSm8eHlHBxNPnC98iTvYkXjwJDbCSf6xzm4nuw3pGK0zE9F
iv12en54wHcH3KNPEck2XKGcc1C+j6/i8/TW3po3yNwsChCXZISFAKZf8xPL7NfnB2gSh281UIbW
QE3BkWj6Njs/q8qDPfb1N/PpmvbuuY6+yqlsk5yWK5sSIjRXUm4lFHBSd5M2w4NOUb3o9070/PWY
6ofZ4gANM/Tf6enso0u24fu9V1P7amFLBk/oi9HIUIgQqWcRhRYRFmvFsd/VGr/kUmByqz4BkIJj
hVSdQWutW0U4GshjYy4unCmYn1J8JKhwRm3sXE7HXXWOJsgizMd2aLL0EgHj+SJYcQd1tnGKazCk
AxVT5O+H+v+Yy3/gxXr3+36IubyJu2e8ucV/0V3cFy/tYdYl//RfWZeq/teyECH+5Z6IfIpffXxt
u//5h4RQ/i+IIljHEfrpLHdM9P8Lu9T+4sdl/QOxqUKYWST1bdl3Ef9ONf4C8aVw4VycBqg4/iTr
clmi/v2FG7AZLMRMGDJ0A+2uckyiNJ2uroa+mK8MUUpQC3va+WFIPkic+qEESPfdS7r5+z98kPKm
fhgP9RZOCeq6EBtwKR1+BI2ei1hxIvVKKkjEkiM9W6lxGVFehPg0qo+yklFTDbpkIwU3ef5LCmtq
aLV6Kjn2N0Xp4MHhfOKNoqaGzd2iMnv4h5RzDn+xLcurSovoglKqCIoYJHEuoou63bd5EWy0mNZQ
qUfWWdMYb2E7fisgofhg1I0rtBe3fekUm1wb762yjeFr68qdqgdnHeDodYgGx68biMwDwke/Cwck
pA+qWcHBjsfyxJqJXur4xWLZx0aOQBoVDlKfoytrZdCkIhRD3VG6CyMPTWtP7s6zgdI8bte6et7L
Z3p2rqfbsFs33VnW3sY0iG+capv0rgU4S/LM1/I8T+mPbpCqt/ZqVldN5LJK8byU3912V+6m8jKJ
13bB5dRFM1ssAH/fWIVbs/bR9IRkdDsuZSbs0GaxVl+M1E2lNSKg+WpMgKCdRT+VR9Dzk0XE1rky
7SD3UJovMw8uWvHDBJOklc+Fcm4i17a2S7238MEd955VUU70ncF3UFDlGLs3WrPOI7/v8Qz61ugL
Y52BoyTqWfcAkLOiVnf9DVEIJjfd2+q79aA9EOgMkc2iu4byijiadd7+5CJMCBZyHrr30uWwNjdP
4YoOpWS5ys/yVvrp0EVAMWKuRb4OJIhjz3DHBspY0W7WvO4ZFUBNVCaSgwtCYB5r+cxwENa4k+Gm
OS1g11BcdZfsrK3hW98wkKB7Dl5ba21DXqd/fBE+8asZ31qeKjmbLK9mqb8nJHQTbPQN8Bf66Lv4
5wySnUyVekuYkHM9/lgHO+eyvwiuJss17suLbp1dil8O3ZNdUXgA3DGPhk8zUV3edN6sjW1wR6uS
wlsaeaLacToUYqPdDBICLdehQ+Sm184D1eLL+SF/Kna2sckrPxFeuA48dTO+JYEb3GaXo+dcOtto
Jfstgcpe9Tht7bX4EXqNR+INwaYWLTUXrW0GyR0FANIUr3pL3hy8pW9IjhJ5O9iecU7Kybq8GOnW
gyu5gWdS+rzQh2JDb2xbdz7tuH6teOlLui1/TcnGubMv542zG1bgcV6Hq+zKuUUlJU1edjXv+Wyh
nxOFPbgGRP0bZVXcFrd66jm9j0opTom+Qx3rmSTC/9ML///b4D/Ygd6t8B+3wX3V7/9ryXzeEHTy
uj/YBpd/+vc2CP3nL52+oQKpC28DWLt/7YKKLv+FmHnZBk3Uw4A5/70JymRBG8bim2EvtBzAuuxe
/9oFFeWvRW8I0ndBmslASv9kG1zOlP/eDWwLUw6ybWpV/Ae5kx3DrAg/wMYCl/ayxcNL2IPWSW+F
oqtn717OJ9vf4bnz9zAGEmJSVZdwZXbcw00nD+ZSQqNnX0pdlX3XZO4zetOVVzAHip8hftqfpIqo
W+ir8s+asLo/shUsw1M6cLBeQkhSoWktJ9R31R8SWprWKIxwV8iExiqpnfu5GO++fsaPr9Jhh3c4
nmCLBOe4vIN3g0SyhQxPCaOd6lCHRttDABeNxhMHicPt7u9HsZb4+SWInv+5/BXvRiGoKwycKY52
MqopV6LHSqTmjKbGzmX/zx8IXbu8mAksaLVHO2va10xrslx2hAr1zw4N/DWQJJT3fz4MoBQuvehS
udcd/Tgd6OCJNKFoJ4a8W2Gvk4mQS7sT0tcj3+jvF7cAqkHtQqRFSH90C4mHtqQ3Jkc7iG3sAYQa
ol+SM85c6uvYCvCeLQxere/t9Qi/xB/EXFL+NJ0/n4v4nRewHdDaxVZw+AMOHHADCVPWLmrBmUZ2
bhA0ZGUnakmHx9u/n5ZTNw/KSsItZ/m/v5sm9CS5ZWlqtKtT+WWEUOY6ZnVrEN5Ioo4w/3ymQNlh
nrBUcUI7JqrRwFWa2DHZq5HtsJVrrQt+o/77zvUs/jt8LT9ZRD6Z+jjuZIzUTH2+5KM3B/pioMLZ
JDttFgFEr4xzZj69jjKCwz+ckjrYHigCCLyXJORjf2ieNkqGKCbfdbj5UNIzeWgot8qJFePDj6Qz
ESg9Y9I2+MqO89+Dzs4JXqhYMWb04GaYpy9mWCH563P7luruKQ/8hxWK8WyMVfxAgBj04/EmRWvH
po3iHYHAqR8lRMxKmp2v/vTl4aqCwwCGFCYzTtbDqVcjgaptdHE7oRrK/3J2XjtyI1mYfiIC9OY2
bblkybXcDaFuSfRBE/RPvx+1wK6SSSRRMzeNac0oMoJhjvnNI3amHS311NgY5fY8z7pZ7DfQ2jyS
lr24nYqZUVE7QQ5pwRS7ejBV8ADV8DMWhXeKmlB/hdP13nAr+bvs6uKVbpMALVpsMQFuF9WCKeLo
MxN8vr0W11dsZWOhwXO/mJE5Iq2s/AyUeHjrAaPGhjwiigwIFjLhxfuZSb1oq5gD5oEZPgaihj7g
kHi89ctdj7KYCg5mgcyMMbo0eophp24iatRjpHN/lJtjzJMyHy7iDlI36DXX+8MbUTVRtSK/5Ipu
4lDXI/gbKe2Rppe70S1bH4puMHkhMdOy8qQWbu8WjppfxlyzPxqoqgQ7veqbz+nMnNx4x+br5yqU
MnnFuAFNba5fwMO7ntdUS/yonLK4ICT4boB88FgNpo6/1rjX1G6fVSiRuqLfEuW63X8Ma7GOkIO5
RZaFDJxBhq4JwWa4WggLLo+DHVjE9M0fjVFwOECUkQuR7X49OTcSSQl6triAknPLfadjZ/Zcgb2m
F9Q0cfh4f4+srCWiyRxhePqUKpZEeOwEJ0ltu7zAO9ZcXJKxaMLNtAUh4k6uHzqT+3NUWvsylChx
bXzI22uZYISYWzUgres809dzDWvHLIzBqS5FA93ugAG1E+JLVyffoigzvmOJja/E/fnebFQiHxOV
BZ61WUKY0tbVc62nOBBWYS4vISCVHfrX9EC9BPhqoFkb8i43+4WhCEDIP8Bu8J4uZoelQeLYZdFc
LF3Vf5t9rPmlKqkAvHlGxDdcWbObER4hi1cA9ClgHJF1l6nVumdk5/NT3srwMUQ07uv9oW6+F5EH
2QkhHWd8djO6XrzCS2sTeHh7qV0wnhkf6anHzXM/uUrzYGqNuxHBrXwsql1kXwSsGhpw8wr/FVuF
SAtYkSfbi6IzIcxDmoOYvbjwpHMe7k/t5hzMU0OcgcoWEGPSl+uh2Hr1oKZteyEa0n5guwffIOzy
lwGXM19MNV64hYfFtAME7HJ/aPTs+MuvLrR5cMQ9OX/6/I4vdopVKmaGxqH+WnXQnd4PzqCYR+n2
lvse2QyAtHN2CtuwmrTpBa913XzKawBAkJBgmeenpCrzbo9dm+yPOOuqdgMALXMLmPcBdX4fHC6R
qGH2qvKIZE9tHKw6wQEdB14Qs1bbBZ8VWyjEx6NhZg9pGZT6AZpUIc+5BrF5F1RlJWl9xdpwMNUe
NpHnFYn1vU6mfNyXQT59yYQep+8QmSAb0+NS2s8ikDGtsnDAsvCjFrdgAFVYLdYJefs2+YFlZt+c
jI56JjbXuHC/poklf1uy1rrZFFWJXrB1Kc1HXXi4crVZWFYHnOdzHJErDMwfDJCQtKXNVn4N88lx
DnCB3PDFddE5p+5k5NQHpUFxKMqAu7wAlC5fVHXIPjeNUxvHhNQg/mSPVvyoFVxRPwYDkoCPDXIZ
v0YAucdjLCb3uySe/6Jg4pudJy9topO0+yI8T2kftF+ytEqVF4iSifM4uNCHkZwd0Sd/n/SaVVGW
QibpdcLQsj9hiuT8APeGWWyUC5eKk4AScAiG1p0eKqcEylJleBwe8LCENdph89s8dmYS5ztR94l7
CnRl+Kh0M1i1VKvkaw3NKMIe1sGpWsLpmYt+Bt56AHzjH2Wk0j2rVEtE+4YU+lHBXhLGqZTQuUoI
HMkuTwP5b9Dr9oemH8jIOL9d/KI2ZjELv5rUvxqkw/YupJB4Hzdc0ecgCsb8MNlKaV4U0Vn9KZ0c
WAQ7T3IwjxERovOaAxlFQwv7D+df9JHA8yup04YJlAurco+lM8FNKhSv+BfUJuYS4CWxogUG2p5M
iT3W+7SOsa2nrKfq3wfyoOjXhN+4/qDEllucs0DFFRwSW4lbQ2hH7Wka4D+dHCvJ1MdAp2RwkhYM
sL3rpRiL78iS0omgB3z5E+V6aT+mDRa6BqrFbkvZzoMPeRC0xoCQp4AFD3Lqq3EvU7xun+3Mwemy
w06p/T6OWiVPXt8b8SlOsX08gt0r+ycJTl3K3WhYg3jGl4gyZ6VYM+S1gzLwXEuRpRcLq3ftZx/I
SZQY1ydReWlR9YDmIN0OBhBtO/2xQTgwPltJUCo/7C6ntVuiAtgdCl0tsnMnYw9ka5jZ7ynfRIBk
oWNp6swiBS1i0/PApiIri/o8tUFTPsYp/+fdmLhxdpzqBp/DsoHy9+QRDNgHG3UGStU8U8Gxx9j2
nR2KHh/LnqrSq6zrJkX0stTdr2GWpXm3o95Ti8+T1tnBz0lrRPh1xLKwB5aX4R1xEKqaR+1jOaU2
Pp+KOxjyR5lVVvMh5bSPL0rJs3JOnZyCQ1MaTRPskgjTyvowRX3xsxvTqsEVNEIzWJycIW5rlb3Y
W1T3IX6quY+WuDGdZWRY2Ze5sZnuLYSro07uqtrF8vV5GKRxzkbW67G285EbmyJbX3ws8WFWsBZt
2uJdnyfe9ID3pJm9N+3a8vZKFWvKE0cLQT47o4fyUANztvZ2HbnYW49BL/4bJjEN78ZaOLP0TA39
bZ+oseh/YeFedL/TeNS7D15ahI2fJOZEpkwkY5zLGlT0r1xX8xFH99Kapk+jmAIgvioiwN1ThUtJ
/V9WDGr9Ti1yER9UNkFylKgheE/52NI3wnAh+6BIA0pv1k/GeNaSNs8ftETTYZoT1lknSCdh8TuH
zNhq+4jrOXHh0RHJtnuzH4yXIHTM/zT6v96PgHMdHm0JPP1oC7iduwLrbromAK8b4yGhoTUeUkDh
8NbKyNKz/YCtF4Byd7C/dhlQwhcuPCfYuVESpQdFD1O/kINXHwkkXVBysvM+51HuckejDPvT85Dj
2rmNMg3PXi6Bpg+YrdPxGnrXOhI65OZDpHWeumusCcqsFyHwv2t0NYLDKVTzt2hw/tv1uVVpu9ZI
i+zYZ0n8nVfAABflWQiOlkobPUVQeeBmVQYtGX10s/yEjqb6bgBi7O2hH5vMtC0U8xN6gtF/Vd6n
E4gfLqKXSvMENydQ/vTg9k2r+o0lEJxxRSzkgXUp1MPoDma5d2RY/qSjFwBoztup3KFiQg1rUAAo
vxNDPtUPaEPEmtgPSpU2pwA59PFcB5MXvdRDBJ9iBxjaQOKgAfF9jAontw+5PmO53IHsbK/WhgEy
oLNrXHyaCjrhLs8GDwZ2kmgg29sq4c7DacN6XwE2xg4do4APpUdYxmUOYvw1wo10QFvRkuaHVrhh
/a6usoQjFiOvdEiMntYVN4EsfA/GKQe8hk90MK3Krh5irdeCc+/AW3ty6qhT3uegvrNdXqklDSfL
xuyEmigYwl56uyQc2viYEbp9B0um5k9VhhYJEHwjaX62kVq9gKzunAqmFFoFZ+4XK9k3bZp2s619
3Db7YAoscaaf2Nj7ootguacdUcu+6wpV33Fnw+LnMhflDLcOogcFGbroBFazh8KBZRHYZ1k1tvpM
Gasfd55CGeNUO27ye+z0JH7kfx5/DE3ZfJZ1OdTAvof5+YlQiUv3LuxmXHiHAvRtGlvsGsusc+WD
MKrKOzr4AFsfqzDo4OFLDbDIXtqw0p8HkZU/rTk2eQRR6wjkwaOEosgQllZ/0Dmm/bkqNGO8aOoQ
FqdyEtxZAZXW9qznXcKxEAl0QTA2aX6oewjSj16jRJ9jJ6/pHRWF8xF5iNjdVYjpFvBNA+9nHGu4
Tsta7/l4TUBZuC6n8AdAqUo8jISB4pQlM5fUCJukfnt2QaBPqXSWojZQj7yOiw1hlLAMuWt6N2Wn
xMrXKpn9k4IxPN0Pg1eDffSKZ+M7HFCsRVUfm7uwMxqnvXhlDnPDwClIYg2HBaC2VUlaHYoUG0QE
0AdkV64nhfry0I0Q+y4TPoREf6r6VQ3U6SmWpvDvz2qB4GfpWDiaPrRjXEz9yAavx5K63fUhrIOL
i0NjjIu3m/iTYqdPEILDC+oFungYZiLMLoVsAs8zzPVf6K2I1wqXjvc1EdSWudBKYuqSwhnYlHE0
eeyvf1KpDpVKLQNN0x6W1RT05pPZxcFGZWFtFBSEIAjQ0gA2sPieUzwpzdQwytRlwU6p2uGUUkk8
3l/flZSU1gx9Ljp01BKWliawl5t21K3+ovdUS2KqGGe1TiDiaVn1tZUyeXNKSpgODwd5YRqClJSv
164fvQgWijqhhmLp+4QPxbugVHsIZ+XhrVNj05gUgjA3QVx0qXs3SkcUU2aql0StyTxzKXUNoQBa
Ugel6p1gnyUDkOD7g97mwbOYPrUgZPDAG+qLvRE6eVDpWuhdzHbwRgQ6LBmf0eZFK3Yy3KA8yq4R
3bsMp7niks0Skxs/4Bp9OJ8XCvU4QvNy8HCgg3+9wG2kq5XWxsrFdmv3qXdK7XXMFRJRqSEFlUgS
5EMig9jcGPd2u5KA04VAz5UCn7PUxkZOKqC6UgSXiV12RKgF1YuCZ+f+8t6OgsLT3JSaHXBdwHXX
s1P1YBzswg0uQdpMp9FE3MeZI4z7o9zcbyiugdyi0DV7ZdlLNa2so0Ciep1zaYsMNU1aV3tCnQom
S6ZvnL+bCS2GWpSEVJl1sABH5+L0rXapVOG+UibagqTejgLdne1Ag5+eFHX562VzwzKvTNF7lzJR
UKhA4g8msdds3Fi3y0bBn0okW5AOtr4s8HbQ7E0tq0O/hLC/H5FDIhc0K2WAPucln+9/o5Up4RJE
XZAuEQCD5T53OkfHQcKbEe6hWr8KuvbY27a2ufGs3owz15a4sZCZBnzH5rteumnSkRyRGg84AfWp
Mg3tuzCiaeOZuz2116MstoFdxVXY4t57MZBPaE0xwEmMvQfMyINPSZL1vDJJv9GlvBmThtTfKzj/
+V/Vwcmeci9S8shv0OLYdUI5avKX4hRgzQJrOqFxtcVMW9sgtKCozGNAB8hkXuu/RkwHJInmBMKH
fJu1iFj2+RPULj1+6K1xC8178+EoR9L25/xS2QVKOP+YvwYb9T5R0lCN/Dh3sKREKtIhyh+2nMlX
VhHAzHxLIGc4S/BdDyOjIXa1uIt8gVmKnxRlQfKoiVesofCY1ptx3Jltv+W4sLKSM0yH4AvCCeHB
YlQKfWldjG3kOyIQj7Ul4mMSw76sCnh+9w/aTYQwryMAV0IEPtqNVj0dDE0rmylCJklCp1bU9DKi
2A+GD2Ojfa0X8QZScu3DEfZgbq4jNwfU53pFnRC/I6vQI3/IDedr6Frat9Qzi+P9aa2OQtsc3UTI
BZq72P1qNbTlgACMjz5CJR8Uq7SDV2+c1OitFwjrN9fgYcLNXpRLIbPONjs46E3sV5ZRPep4ex+N
ManP96eztiF4GHH5I9PABXWxaGUjIwXQfOwDIAofPDAh6GIk4uJkyOneH2ptQ8xOi1wfhBo0gq6/
TwbFnjytj31LrT80mUceKGboqdl+o9f+9f5gq/Ni30Em/CNAuHi5kiJyatcaY1/IzHxVw776b5JD
DVFH3+qWrO0I4jbue/TyCIfnn/LXhSEykRVGk5FeaEZIFaXuAvlZ8Zyo+3R/TqsDkT7RguXaoF9y
PVBmxrEwUMXwg0A0lB/xIP5soLjTHN8+zgzc4DEmIXRnsN/fE8pI+02hJImPfnD7xRntAeuuqcze
aF3KNQRmjXiMY8Q/wANejzNViNtMLRsCoab2EEYaUrWOG31862xodc9C6CgCzl9pMYpsopFySZX6
bj0ML1nVqS+5nWYb6Kvb/UZ4ChoJpUs8gMDeX8+F9o3q1RRPfBlmybcp7qqT1RaAkTJkRjYO0tZY
cy7x14ZL3MxFHmdK/S7Wp/fAEbH1kGp/pF4cblwPt1sONxcKzyA/VBAG2mKoln5FEKKn4De5EXzO
lEA70ZJz3prcQQubqwKkxTyIN8lPbpeGWcd54ndpLJ2jZvde+6EGCNXtvXRyjY14c3VSfCpQoRZQ
hmVUqwZa6FitwZ3X9xSoqV+jOttuWSfMN+dVc9EFI8SFwDmawUJ/hCr/+kr6nF9YLddCgM4dtUlQ
BxXRs9U91KpbvLRun7zAOld8xA4HiSZM7gYbT/DKRkEgEzwU5gnEod7i61kyqQpzrBLfkTT9qCBO
Qbxvi6T4ooXoHB/uH7T5b7uZMEaJc5bFc7Lkn5uhiYKEUic++kTyRFGOooqN7o9ppsmTnbTNcyik
/lB7VJjuj7zyQV2UKkgheY/n/1wfCIStYi/Lo8RPxgweQaXFx7bXx41dujYKBC5gUMBf7BvIhuUO
tEOqJvFj4HJfbDVB9YN/GW9Z1N6+kygCU+eYl5GkfLlxAirvgTWwjorRTx/txiw/JqiR7u2AGLGk
g+W9/T5Bgpigl044GFVzcUPmzthPIS5UfinBao6u0p0yiVVMQ31y4zKev8Ryj4CaI6ck3YOitAg3
hIDRnZhB7KehbE+ciRDY4aXsdPUzUm/dIZm6rQLD2iH488F4A+wZiHi9OXr6iVmMbp9vdZp5gvwj
nhxlUHa14ciN23LtBFA9mfWOuXUhIV0PVccNydjAPYblQ/bRjrDPqBolf+oboR46zUqsXR2U3pNM
ne54/wisznLm1jJVqvPOIt0caOyZmDgl/qDZ8rvhNQlgc4nVJu1ROFcbR2F1i+KXDeuR+4Ub7nqi
UZRXo8sYvtsiTRyURnmIJkRsRaeJZ5ydzG/3Z7e6bf4ab7Ftcnx5U5U2jJ/3iJAkTvYrbJV0lw9J
8kTrPX/R0izfSK3XVhSiHsAzFJBn0/nrORoii3oPfRofEejxOUgit991USu+BRG0v4278w+Ja3kw
/h5tsXXogtCfT/TE12pZmocBj+od8IXgXdImw1kkIgIVQV9ybNwWVWvHEF9gHGxFFgvdCuJK3ip0
b0h7sX3EpmaRH3pBNHl97PAS9z3lMYH+6s8qjWhv4HlBA7ErQrx/hA3sgSZ80b+vLT1418Zl+JCX
RvI41Op0jGxhlRtX/NoO0DEZ4BnjojKXgjyuK3s7SFR0arU2OqZF0suT0FL6ldRN2/TcC+dfHvty
I6dc3QSIpIODIo1wl8V0SqFB0LZAeVpL+lMhjM9TEqjHKrOVjbtj7XUhUybKmpHZgPKut1vlKnXg
NtwdxjBzewORHOyxU0/3D9LaDUUqDvDkT2iyhNk2BXrosh0Tv6BQ76tIQH1ECl6+6MjcfZicxsNw
xWweNIwANlB5qyuJJx/fziVB9xZH2KxTtZRCS/zUS62jJ5FeCfXOeJr95zb2yvxXLc8SBWzdsCFj
m94Sf8sD1saE4ak/DfWv3GOrNrKafsnK0L9RqRjPUeSO3wq3yH+B2pAbsLLVM2QQ/sA6AgNs/eGn
/hX4ZWpY8SdB6tfkBGdFwdrmCX1xDOb0oaw/pmXcfHFyDMx2Va/9HHLr2yg681S6rfERp27wK5HV
Txs36NqHh8BgebZOXwj7tevtlY5jTSeTEEktDEo9taZNp6DERlTvx47CQia+0+SWHxSEyDYWZHVo
OkS8vbhvokl5PXRvpJ1XqLTfnCLonX2U4LiwQ2wOyFWdq704KECoh52mpk5xQOzQazeO1trdgZGY
TufIAGe4DDoUI4hIBmTi61OqvVaAw/6BmpJctEEJD1KNrLMXdcbbxGv+71UK/BvaAwWP+UxfT9ur
sBFSrTLxM4wow51VmAibAy1RXjvqeo+G0Lb0XNaOGKxyhma1iT4Wr3I4RkMKwCLxawO/pH2fw2I+
ZAOaijsnzpBLu3+XrC2ridcgXBUqs0Qe1xPspkDN3czjyYpql3H66l+ZhiAPvSiOTigfer8jMq3P
90ddCz0Au88qoVQxbX3xQkG0aBGf5SFoUcBvdlOYoZ6nAwE6z9y69mS0mvzn/pBr60pmipwoSRES
qYt1HZqkGBPIg347GOLVicJhPJR12EHsDcz0/f8wGHZbQH1pYJO2Xa9qHLpTM4qG5N6qs89WSzfy
VAxx9i9aS5hH3B/stkvOe89gGD3bkPbwOrwebfCErDyX1ZQFeYySpP0eVdjwCEBo2tsa0vyZqb2P
VYk2W6JHuAg5FKtD6RQ7BSet/+HipmPCCwHuk2LDYkfNXQesp/MUKFCbfgvypvHTIqKLRrzj+kY6
VK/YagX2Dm3f8sVyKVlu/IJb0s28INxVgIF5qbjDrxcEz6q6slB88utUmntPk+rwMnXWiAdAPL3i
4qDEe4Bz7xqtMV+U2NFQOtBmGeYePdz7H2ft3gSRQdWalIyO4nwS/npHujCJKnTpUz8xI/dEHwIx
BXMKq+e2dMdT20bef+aQZ5eyKOytfTF/9+UTOhNKUXPQDUAhi30h63YMM1wdfJHTDd9xa5lfG6SE
vyqNldR7e5SIL3Zt5O6mvmwwvBDVgOB7BQl3I2JZu2XIpqhiQB5goy72RNLnWZpObepr7QhAOa6p
hu/xeAERNY3UJ09NGga/FSVTp43Yb21kaMgYbfNs3pZBG+YlFO4zHyVeDTGEUqjRsUUK8wOCrip+
U+An0U9oxq3e7tp9Axl1btDMdlNL50Jz8IrR7BVeDqvIXrSh6vemKqoPnR47G3nH2hyh/7HFZgco
/Hqu9xgGJeiNIwDhw441TsGAuDhFLfsRnIHyLPPocyI6dWNd16f3/8dcRLrScgE2lyL1VSpjz/0Y
fgDaJp6Doswf75+gtbeCqiUdNoeOA7zN69kVgJQrFfCbHxQV/vW9no7TucIdG3MLXWA60LdKvRHt
rI45WzRTwAFAsrxAAs+A0TKWqd8L0GE7s5mw7uKEQ7ZJDe9YdM7Ws792TxBQzsGVy45Z1mjxNGir
1NBTf4gt9RjgLxjvdRFUD7qe2s+9EyORK3klD4pXb7UKVvcPERVllTnaNuY//+uOipBqDjud/aOE
9VOhBr6dDIDI7Pa9EgfyMOZbdY7VRBmpgf834uKCFh5Wju6QpL7QYQCYhF4HWVbBEQBL/eTIBr15
R3zLcTs46003nWPU/jeupLVUDVkZGhZAuYBsL2JparaaBCuc+nourHPsqeXOtYNuo8ay+lltD+37
uYdK1fF6aTOsjacKj2E/Ek56sqjtY2Zlu2j3dNFLB0Tm1DXjrHE1wh64f25WT+hfQy++qo2EJKLH
Gs0MelnKzsMu7J/KjYH+qs5Mg7g/2upyzoT1+dDQ7lx80TCWXW3KLPNHBUOkndt1RFZl1Q9b1Y21
aYHbBq7m0VPFfvF6RRG4px8Qz4mZW2rFLrGtoTkR3uYUFGoVVs/9ea0ORzQ+88NsitOL26fUS9xT
QpedatNx2MUiq74A45e/FTtos/9hT5LbzY20uVNjLMLGbEgiRUwKV12blQcJ42g/FUO0sSdXp+Ry
u7HraZ8s+dVwm2QRenHmN/Q01L2JqY5+NkTUfOyl48qNAGjtKiUUhEQNZhJP2EUQokh6el5bZz72
bunHxsQvqsan/SuKHqa7l5QQ/ocqEwnb3HcHaEiuugg2AqEJRBGmzLccxSHGz8tz5zVA4zPINfsi
Gs13VSDHhzdvFA9aJMkMBXiXh+N6XzYWPlGGINgyJyNA08cxMpqHwKVRUJf6Rn6xFuHCifyTjLs8
+jfeoI4a2DWODpQnBMyzzpZPMf6Kj9UoxrMd4heKx1SOo0HF8lq1Wh0UUzpfM02Kjd208n092jbs
JAv2H3nI9bxtGSgZN2jmJ505lI9tHQBwD3IV6kIdT8anRtTy+/2lXnmvkKqZy/OgSNlWizNZCyhX
3dQT01Fn/VcrQlh3dawec0gur0BMgxMUHsTV74+6csNRtpwpjpxNBKYXh1NGpYfDoMoHFtOoHOrI
aQBZ91ioH+8PtFZ74oaD/kqRZ1ZoWcRWgJ4dpRB17g/1aKZHrfZowNl6kf0zNQXpMqSk5CHpqn3S
WcmRsCE/RFUIIRfBjkuQyerBFoPy7v6vWvvOc9dsdoclxlxCPKfaw2JhTHIfqIZ2bKoOfThFK6oz
VED1EfB7+e3+gGtBAhp6c/HPJJG+AX/rQd90OFZkPhFQsG9E4+2nUh8f2Rf9zAtT9ykN4BYSHyQN
lRX7pCqp2Jj22l7jqiT0pB/DI7B41+gvAWbwONaUVadPeOv8cJVsfFDMzvlYWrF9YrttUfTnnbTI
2zxUS6mT40oO43rxxA1pZio9XWffxSjzQxuq9vRcUr6v0azHJAZtmy/wvTCUakSLzzbCSMb0+f7i
r31twkFK2eCYaeov7tCyhxpnDZxq/G8Qji97YVoHi/Twl1OLrnn2JoyXN16KtaXGVx4xKiIloNuL
bV/XRmSnpp35Usm6f/RkUh5zNTEvztiVhyZTlYcI+PHp/kRXB6VcT6mZxjPSO9fX1zBYo1E3Ye47
elccoaAqZ3WM4TVkavWg6UPzrU9RHr0/6EK49U9ZkVImp2gGYQJRXwafWRNkjWLlPiYZxReKvTH8
Jaf/XE9Ff1YNHMXdeMQ7wZp2ihmEBxsxoD0tnfJRm5ro6NaFeS5K6Mcbv2te4uXOs/RZ04uQmxLO
4hMEuIVxZ8MXFC6Mtk5pvAMgoh7XGDABe0WDuRoY8By7GKlkU5c0QRGMA3Ee7IsKIT1NjZKNd3Vt
J5KWkEkTQqBhsvhJYzKWuLhWuU+b2el3Qwf0ndVpZxp1rNa8Mt0otI2FWDuBc9thzqb557JeoeEC
F9ieDm9yLLWThcDlowdk5hFcbnUarNkpxFXsfZdjeryDfTxubZC1bWnxnNKcJ5y4ScmyuI+EoOvs
2yb6BIe+pU+H0qwBqw16FSp7Y2Rd2Fw43pVYAPUUvm3o4zsulXpfK2n1lMh6/B0NYGCxfnCLn0ET
lvFO1fvs5/1NM+/V6z3DqZsznLnbiFn54jVGU6Y2kwBAG/q5fbuHvKf9Y+C5Pm2c1NuwFWbB3M/k
ZqTIuexApMmABMfcW2sqqnYj/9XiESzb4knLHAjXb54VXGfQ7PO2Y7DFtqum1oM9ZwM9zEwb76io
qBDiD+Oqf3NYwbqBpkDndA4el7gNoxS5ibIpXfgUkoERFPkBMteWetn8TC0+kq4i68qOhjRPZ/L6
mlN0QzJbygs0wIsY+JdbugdgJHGL3KkRfc4VMTsjSsAqu0r10u7H/eW8PVC8Zkgjz6kN4fESv4HY
rAU0LE59kFaoe0KknY5C79Twa6nUJbVIxBP+wz4q5mlpGimPvVIgtHn/R9weqvlJ/UOE0GbA4vwj
/6pzVBEdiVjpU9+Jx+yICU7T04SPi5QTo40gniqXw1Jl+rf7495eYTxogA9myCdnZBk6OWEcFoQq
pHX1oAcIpUZTeBykm2P+mzP8IerMcou6sDZZLg421Kzjhrrj9WQFSoKlPvDFazObflIOnPZOZ3Vn
MzOqFxLz+GvlYRnw5pkC1aVBR6Nl1k9aDKoooV22LUVP2+w96ryE73AQMzF68FC9GGZuprobX3Xl
XpjjUSJFtJiB/C/unyTKojzFXd2fVAQlDm3e4QSTVUZl7NxcaT+9fYY0NWY0JReeuTRdr6gGFIGb
k1zavYHYgVD1HfZZyj+ubPAJVNJG2bggVuZHB3JWJre4XgF3XX/IAiiFXXpB5mt6o9qPU6NWuBXS
fik/wy+r3/zcOiRUkJogBlJuXXb4JzNprVE3hG9kU3FQ4XT5XV7DlqaUdTbpUvzz5vUEm6ySTwCV
oz49b+O/ziQqW6lw3Uz4QWJnD1NjGDgD6OMvgUnasG8wzdq6ClcOBrgJQMQzuksnvr4eEU8MLYmn
VvjAwHXlUA7BawBRcJdjc/pgda337GVoUm/s0pVXkvIAFzAVCQA6y14MtYoI8OwkfC4g/R8F/va/
eGWNj/dXc3UUlJPQjoTydSPEo9Wh2SbwyPxiKIpjZMhu7yr9Vpi4cp+xdhANWL8ZjrfYkQh+isqs
hgJoBvnwCRfcydv1sZXop0l3I/0k9RHj0PtTux0U/CsEdSjBJCYg568/mxGFeDRKT/hRE1sfnGgy
P+KyLH5NUWB9zIrW3nJXuF1L+BRkfIBEZ9bSklSRiFnCVDUKv7Vt5diWZnsKukbZ6KOsTWsW2IWk
hAg9ycD1tERomklku4ySOxDl9azfWTla145EpFtOunG6v4yrs5phHEBA5oBj8e2SMXAaF50T31Z6
4xI1kDSNYtx4Bm6PGH+/Ob8+5FVAz9XrSTWKQpetTiu/z0TyJIIpOwZh1/HO5jpwWxkPX4PQDbSN
LXJ7U87DUjpBJBgK57LXWmLMmg2GV/pIQHWvVphoT7TGEdS2bS9VDm9eSGBG8NIN0DAAQxYLGbfk
cHoYVX5td/+1Zd6ex/DtvFrEB9l580nzIEwvd0eFUsnodX3tJ20ljB2l7+rrKKn8He9PZmUXElp7
qFSCO70V8BoDYYYZBS0fE8h415VO+KS5+m89K4U/KOUW1Pt2OG5gavg6MFvAZMsLZCxMZIPSqfej
Ivw2VK6zV1T53raQHW+ycYuydBv7/rnv/8Rg1IWXJM68qYSKOs/gY4Ztg1cLMEnHy7pJjzzf3ovo
8shDOaDKq2MvvH6rDX97GLgsoRTT2+NhpaJzfRhcAbRfpNXICUczWLj1l0abPofgqfaV1b+KUq1O
b/yaPGpAHWecCwUGErPrEVvLgG5RecolwsP2UA/mUdFjJGmEy/s2aW+NGP6M5nDsQDmwvosbTFMl
ZOlSUy5xpqsPJGgNXOm4mR548O1yF3A/bIx4c84pOBPw/UkEdZpNixWNh1YtsoqME+mIyT7gjKHg
Hxrozs9ajQZr42zc3JiMxrs9J01Mjlj6ejVpwhqgKGb2TId/OuYSynuzHbcAh2tzIjZAI5ODxaGf
N/FfcdDQ16HBLRD7/TD1h9QdtYOb40WtZKJ/a5DAhGZaGOd91lJfXipZZCUCeV1cXYuhfALJkx1H
DePc+5tw/ghXGSejoM0453MEPjeEOm77oLNQk/NbyiufCgCjyH7GCcXEJg8D8W8v4lTN8KgItfC5
NYKh2DlprXtbShprC0scS7OL5UMWZLGwkaIGYTqAqafkGBTHVq8KeUB1yOouiWdvORetbRbgmcSz
3KOUFedf89dn9GRntY7Vkc0LgNa6qhb4BhWiaTZen7VZ8SLMADoiMVoS1+P09ZiP4GwA1GROgmBr
G7s/Ywxd91oQK+b/NBjYEQpwpHZL/HTQBBqMDgYDBNpRNcDa6Ai3uf4w5dhrbTzityvIJYL7EnDt
2XrnBnGphkMehRTcu7E0jzHaUojgT95bu1Z/1o6nGzjg/CYsIpQ+Dr3G7hV6oHnlweiy6iZGEclI
/oNIG7/qdp68+dTxtXju6JNRAdGWgVdeouBFfSz36VbMPKDeEcqpyQtUDO8fvJvHlanRaEUWnKAB
zvG8wH9twS4RQWTV1C7rrOmqnVpqOQ4inV2MB6crY6xfqrnOcX/Qm0eOQTljfC8SVaa5OGU2jsZa
XOWhHxam4sez1aOCSiC6PHX+MJXym4723EaUuTJRek14NyGcvNImS2iRJDHIX99MBpyw69L8VnhV
/4GXIzkoAUozG5O8PXTsyNmGgoYrCOilWn3pFt4w9DQo0oHax8ErHPmfoobjp1oZESu7v6K3s6MX
QgcGJgcxLTnj9WesCtWMbHBzfj4oSrHX9VotD305KhWScE6EbZCVV1u2DbefEbI1iJgZ5v1/ODuv
ZreNJVr/IlQhh1eA5A7SJhUs6VgvKAcZOcfBr7/f7HPrXhNgEcXzYrtKZTVn0DPTYfVa5FlrcqPU
M3PbLnqUWxYLhc5lhuQwF2b/RSd89Pt0jqBzHBJt563YnnkTmg3OO40+IqQ1+AkexgGSRNoO3rSA
SfVS4Jmz0z4cFjGdyWQvuZbsrK7ZuOwSON7i0MHMnOUX6tnJP3lZDt9dBMkBo9JC/3r/C67chR4x
KR2SwRIFDDXK+sQvoCE7Ra/mN+7UMNBk/86F6A8VSGePmHm1gdIUHqnTvgL26jBhc+0sKuAptXZt
8VZC6P21TSqbiuqS7MRdt6zQiEF+hV9MuW11yPsF2sKyF/ObanbUS3h/jqlp5DuOvyb0lYuRB5oq
MdgUhkFXb6gVTnNbxRbSUwS5WWBoaaMfS6+FjDZpOCsHb+ycOXAaR/wT9Xpd+UBd7I8RyaFxnmCW
/V2LKudLpfbNfOzKwtD9xMhDGAqTDg1K1qAqqGJBzeB3qDQOL5MK4+WrWaVK/9aNnJCgmoomP9F9
NqcnXRhVfFLzsLAvymwI++Atav0SoRcfH5twIvXzhelE0cfUdrr4Lavdrjx6tWinIFJblZ0ySd6e
VWA34qX0muJblsUOgmZtbcyP+fj73gHlJ+qnwsWRWn2iRddqOANd9a0Zyu4lzGvvqBV5eoKmW6ok
N/pjA0HSHkVz4D20ZMj111UZrcgUUykm7c2YGjPQjNo6SnCjPyxGuucX+PC/Asr/mtIJd3i1peze
ysfpTIw20oram5r1PXLuoB6WLtp7PeUGra0AGqfbiAtCZrXaQNOJc+irZuMN1QsFjth2Dk+T02nH
SMuUQBfDP32q2dVJjIzQ3b8vbhwvNlIGWA7gpU3b31CmsUjmfH5rrLI4lEoZfVb13NnxkNUVzzZS
1gRzReGOZgilyOurgoOg2jM0DW+eOf1mJ3A6zq7qN2X8K4IEwxfhXmazXZapc/JoEUoABS3ca4NK
OUx2WyraW2qX9XOXlt+EWe+NxN008s48RZFEhnXXRryqG/rURl4v6oHwD5EWn7gvlsP9L7S90amN
o2sOExRUWsaaL6/P695Q6J2/AYIIq9NYL53lA66mPg6f9u404Y1PRRGNoXjYzgDmrhflOH0TinA0
3+bY034fINJ9MRiLfwWxEL01jOaf5kykO2/xjTWCh8Xsu5g1fcnrnVQsrRPwxppvJMXK36bbht+W
KWHAC8mN5rEoHF8E1M1pM6XQC52qVbvImoSWtKlrvkFpBJeiYmUHs46ZLoOR9hDSlNs5YauY6r/2
ZANOcilQF5Fe9K/QOCvsKQopyLylYYYeYWgVgTN3UBpX4+DDdDx/vu8v2w8oI+J3iQj4/mk8XttL
qoTBQbgy3oiFnTEIhVH3Lw6i1u2L5nVO86FjTgewfl5k1k6sur3HLMieeQYIIoGwr2GXvUqINy2a
9ZY0ogrCWQ3/BAgNWAqc1NPcRuKLyTRjMGvjHuXRjU2WqFKguVQAmBI1rhed0tGOhAupHf3UCZHA
sIffWIQ+aFPXL8vZfvijUjXhprZoRMjXYeVE8AQ2NYOwVLucqETWsciesiWJAyPJsxG5QTH+c/+r
bu8a7MGxSCIMgJZU4HqBwluQRU165Y3dN/2+R8xxdpu99sMa4omzYoYRKrkw+h4bQr15MTMns5U3
S0HO1MyWQzfWf0yW+o/VG5HvJv3XJHa7g6OKy6RZz246zztOtKrh/PcnMLrCIWW13HvXKwU3DuCT
yOY8mPYQH+w5tKevWUUyAJOx5/YIhsIrgCqml8Xhr0HTIDF2VLh9d+7d7TkCBEkjhpyLtJYu+vXv
WEy9ibMki85eE3q+aIdao0+PCKpdM4Bbp0wumvGMJOX9D71dvhTJI/miUklStKbzHB1vplFaJOfK
FvYzwwGdOJp1Uat+F+u2gGxZtf8wdGFZfr0Y/bdSa8xf93/C1tdoZVBYNWQjisd6dRs7Tqs6yQQ8
LYYL7q3LtBS91Wba8ejtkaWWJEv/KPPgcGuMVTo7YZaDFz6Xiq76Uzq90jtCdXVUXsER7NUKbqyJ
K5FKKvGASS6xOrBcVn2TRn1xRn2l/D0zSvPoeun0fH/n3rOR60iORYGfhOZNg45yXXePUUMwF12p
zknqLrbuN+yeFM+lMPo0DFryqypNdTl45VTDhq0g6zC9RjBiTAe3hFvPrtXRCewCkZ2vkFJ5f0d0
STRf84AfB2mnNtVBaF5kvHDjOOnO7MatLaLazOtL20C2Dq4dvkgHpyoHrzin2mAHNP+VwKkgnL+/
RdunHoCTFN9j4Ai88aZYOUM7KbywPDtIXCEF6dqHKcztoAYGfbpvarMginqgtyRvMu61mcgcwsWu
Syeszr3mJcE0xkrgwlu+00zd3BNY4azgU+RA9P9W91UVpkOp5VPNgS2SE+rOhBKtsBU/DGHQ9AHD
j6fB1h/kpZUEUZLPAggX49osc+XQhjHlNkwmzbm3+yXolIGpW1Objw9vIfkV+TCSqlQt1yXLHGXu
TCDjcp5CbQz6ro9IO+vkcN/KxidYi7xl6QTynsLTfO156FNYSZNMrAVG+udF2OlbTmhzoPKz13Tc
moIg6T3WZE6XsbfVts0L1NOjt9QIi3f2UzeYDorINmOLSvzwA0IAxOgJ4xlU7yQC7npVVGIyxMLT
5jxos/6Db5PBgoJa3TFtxJz4zTSE0N4s+qPxrTSL5BMSgO9IwtUK1T4t9bhum3OqGwzU9SI9jlO4
/B5mcXHyilx5cFoJT8QgoAVCaXKtTfE86RtZiSibs+rm9bMLSvspzrL+OGTOg22/d1NspsR+0jGm
ani9pbOlDWbeaphKtPpZTSEW7BJzOGbUhj6kEE9+vu+Y2xsEThWCISp3ZHjQTV/bM5069ZTQaM7A
k+1jVVjlqdCUB0Gm/10VFUKOAJB/SijXVqxmMJN89JozhInqIXK1ws8nezlZuqh34tabC6IMSZsM
5VOG2a5NOVpmT/3iNufF0sI/QFpNn7peLDt3/PZKZNv+ZWX1mWh5RaEC9RIC8aCFE9vp58BIdXTj
iemivxVr+muwx/Tb//CxEEmRdxWfbJ3YNU5paQx2t+clcqPXSQqAGEjyPL6DuDsgFvJIOBbWyr+W
2YdK3NrteYCIlKOcIggVJ+LhG5GIREKbJfUYY4ertzhEG6ZpXRy9C9MsMCG7PLtNNL862mB8ur9t
N25ExKdpoMm5Y56IlY8DXIwYXFuaczR60de8XdQXocUfIpGMO9HRTUvUFIDDSuztupSbULazyt5p
IGNWh4PbuYmvxSlC9An9hfuLuuHnkoOfexe0jIRvX/s5YUxvjEXanvs5UoKi1suTHhlf/gcjVCJl
NYHu6zqCLVR7sLu4bM+azOz7Ypn8Xmh7h2kTJ797AqGvnBahCLm6z9sR2Zd6GHE4TupLUyM70whE
mAjWmpeoKPcEi299JV0CZWQUi+ipPNz/qlc4CVUtbxCsKgnnlDhQDMqpVJL+MoxWNez4xK0PBXIQ
NJokEaFgd23NYNQ0LMTSMv5t1E9JpKJXa6Fedv9L3V7T/7OyxoaFHqNpcKy25y5J2gNl/jJoUtS1
qjj6dd/SrfXQQSCIITAzwABcr4cZxH6hMNmeWyUZX9JpMYOom8Pj/2CFDJGPhPttIM+RXlYQEXrt
uYba7tBq4i+tQOTofzAiyXLohhCxryP1pG0mJZqy7hzqMWK0Uz89xcJ6PEgneObl4+OAENxgf2Ee
dL3BrbozgAn3p2aMlvdiou2oP/0Pq2EAVs648Zavk1rE9Hp7CYsOpth2WXwvm1Xbb8uy2aNOvekB
wGrfZ8pohkhf/Nf56T2rZ6ArYdsKIQ6kBo6PxOLD+Sx3toQsALKHHIs379pKPlhzMppQy6HWZxzD
ukP+zgGK8fCmkaNJUh2oqJhj0FdWRrDRVmtDYJePWpCmiXIw6uHxG45gBDyJVPOQ/15ZicbURrLI
YmoAZaRPepKofzEJZ3yOlj57mbmE/ri/KhlPXSXplJVYD30+yl1U1VePq1uOlTO7gLEXp1aH5yru
G+XrFItheQsnUTVv5RyG9ilxEHh+phHdRw+H6FQOqQSjcE8KAnT6elungi2fzbE+Z21HiTaOIu1X
naNiEzAdpvwHgqFh7wbcviJkPViUfMn4zDqgML0UtT9hcsyIYIagLBWzOIFjWJ5Q52Ns2dGLYq8c
vLUpea8kaJvKDZHS6iSoA4OiKTC5cyTUKT54at7YP/LFGKNvitkqxh91lkY7RQz5d15/22ub8jf9
6/RF3TTO1Hz7cz+o+seM4tjBjov+PyIjBr3vRtuDLq8Trno67lLNd/UVXXfpTAWOxzMTW8phbkFR
501U7zyQtzYRV0V0hFoZNZ/VgpJR60e1a4azMLLvhdkN/pKmH4dFfxnSai+4vbV7Ul2LHjfjx9B5
Xu9eVWlLRkl3OCOV2b1CKPYnyGbx5C5oWd/fvI0leXvh0cwg0Nbiibm2pBhU/up+7s9uVSuHFLZQ
BpKMzk8W0e6Y2nwn7i1eZNDSUil+M3tRiKZKbKSBz2EJ61eWesMh7eu9A3ZjQUSBAMCBWUn09OpC
7pp51BK9HGE+SRrdj/rk7zkLCzSyLRSrH948quM2gAXOMo3OlU+YiCw3k6uPgJDsiin1mllVFPk8
rQ4atHf3lra5L98R9aDjyEbk/bHyCuImq+0Kczrr7sQzMAA1LAO4/e32GXFMi7ax6JB1pFU3fm9I
+YadQGS7tQSiko2Td4hi1wY7KtAa4BOrZzvPk+NIqSXotHB4mhZrj29hk7lSIcYxGdTjbNN3XQXb
gJuWuJkKA5QvMskacRbZiZuekIIzz3reOn/mRpg82v2kYcbdzJskqZ9Jna/PghvNDZ3c1jkPLrMR
T3SAIusJTnYN2bBREXvMS9vzQNUV+mV8h24ZPdBrc/M0jFnUVy7DzaMa9LFm+6q+eztuP5qUaKAJ
z4wcZ2+dtigG/GaekS7nPGa0/NC6Pd7p9J1bol0LcdjOIZfH6+rehxiWvhXNOEYK5LDu9aJqLZV6
O8I4I31oHuIKyJMt3PakW7OKil2jB92Q0E+mCPzcNfreW7DxG0gH3/mzaQZyy6zpbewYDEcxOMsZ
krc2OrlTi4nO6Pr8A22u1kIaGU1dhHNRxzjdvww2pxPTgEbAplB7Jo0yrlduajEKwWGlwVLu1vUp
HY1YO3l1HOtHTuo4H3h2LTew4jlfjrXSmQ+S7UjEFEg6dh/ctZQwWyWMjU0UVWmjeU4XxFCtzHM/
aTGxVDx12lfUpPeaLJtPDexMYzjKJeqlT7i+afuh8JJlsS1mpJT2WVfCzH6xKiunTckbeczKBB3Z
qXGARpi9jhCnSaZsHO/v+uYQyR8hRQzltJZDaHy96wooiULkmUWBAeIdrqT8dSktfae3sDlEjABA
H02+Qo1VB5Z5baXo6sUdXcjRplirXifhZIeauv9hsHZlL2+aku1WoPNcst7qANEpIWnR3PBseb0p
Tj1iZ0UQoYS7BOYAH6z/6P5J0SAgw7xi73Po1ytzjMYp5rF3zrNXR74dQbXcJEm9k/RtgidJbkey
B7KUKsqGGrvWPZpNmeucR+p0F8dt9b8cgCwv9YQWoleU6s/7q9puIk5Btgzuko3kw12vKh8VY+kH
1zvHws0YQ4EOIaChm3+2oV179MbjdaLoLrv1cpZ/rUXS6laO6nQXnpmlL2FZV0R7UOq2PqqdaaFe
jUg5UEnFLfSjpsR2Dvm9uezs74310nyi4ylp32Xz5nq9aW259FNwmgrO9+dKG4ZDUlTucXQGsVOK
f58dv7rhDaJfata8zrSdwURf27KNXE5bTNmlDbWm92MU3OunlA9vXDK1GdqjnXDhHlD3RTOlJVLo
T2rbtuZTPQqhPHMj5uQCVtQxiTFJuerUiFPxDY6Xsj0paTKFvl72dvahXYx2BLfpWf+0XWNVfmWN
mpgYIy/G0bebGhLqOPOM4XsrEhMrEKK3h3TIh/4g8rSCoElwmkw/i1rGKpnyKsPfMtMMp2c1q9zI
b7lQFH/S7O5JUKAOA2iFTOMpM/v5ohW9PX0OPTsMX9IBuNxHbVKa9k2LmrY9dF4Nn8ZcJqbxUupW
lSJ6bfYFALrcLH4w3yaWU2u24RyIdJmL3waH4dynNlKj6JjqfbccVIu8yHdze/4DfpcyDVSDA3FM
igKCwDplcPfoFtHs+pO7GM3nrNNHhOpb21KeYRUOx4BzNkUn9lU1j0sGXc/noaR11/maEJN3UhF0
bX/E6L+7qZ+TjRlQiDRNb15aZWoQGlS18Vs6tm7xc9aHofikJC114KiOsvC3uUHPaQzQio/DV9dI
yuFTOOuq+OIZVSfApCRa9LJMrVb7NfRU9RMAJ4v4l8jT/gxw1q2e75/n7S3/f4UYCcyoTq71rEYn
4YKpjPoSQwp/7BC98ms96o6PWmHSnmk9agFwChCaXXt2YXVFnQ/5dCERHz7XhTke01jf6zJtQxS6
S+RcBiOykhNiZSU0zE6Mirzg7Vw/IGVU/daqsO8ey0FBV8fsSs+iqJyO/3l0ddTG2TsotfANYz04
BwdE0iJ0lF6UJp3mIBWT6cduY5c7WcL2rqezAF0rFPV06mjxXu9iU2WmOvBqXaas55CNlZ7/kzMQ
/B3vB0fU5ppV73w4+VdeX0mYZEUsj9Il6PRrk0asIzXaGNlFyZZKP+ldE+bHkpHg8SO8EIv7sDeS
5kAJiZO843VXr0tSUaRxVcgRCuirj/kotFNYPDrzTjhHnx+UjAwp+Q9vFXOU8xQtTDuG58ww+6ca
bOSXaljGZxXOuyN60OD5HnUQDPLBJGOI7ASs4kfdTM0UVZjwzNic/uSl6FegBvWgZJxcFuOUoDR4
rd6pt66/VUEJqrTtJL14k2lejCW2A0eJnJ1PtHVCmkEU/xn0AMlA8nNtBbB6hxBikV3IT42fU9Ms
32MDVRajdouTotblTurobjyQchcdcfyCZi6kwdf2yllbYG4b60s15dYHjRB/PIToIfygWxW/slL1
jUth/NXN2rxTabtlWrYg8BWJWV9XcLI8KuZ2NJtLyTTu+FyXOYS6EJIsCBYJw6meBKQl/eukMUj3
tNAp25kC2N7N9EWhZEIRCugB457XS88jfaFqYE8XUy/FK1zXoV9QmNn5oLesQG4v0ytpZA1pDTOK
+LaVz5d3eGdTKMmvua6XPX6Q7U1CzYGrhJCRIwBd+fViSiBjTASN8yVtyw9xqDhB1kcp0jkM1dw/
be8yxdeXloR2k5GTuoAOXldzlsRsjNZIxQXNyaUEiR/FXxpbDH3g5IteHkZ9WtxPdRe16pH4w2o+
zZnda/7EqMr0R1Qo1M+aaSkjP7UGxT1aoTN9tKZIsf72YsRgHr5jYeZjqseWAgr83tWlpzh5pBH1
iAsBkKxE5urzrPXDxXWIZu5vzfbwwv9HfMlZwqtpRFx/hMhQx2FhrO5CRDu2fsfc8HMZT+PfFe3X
3xR7arvTfYs3PjvHD1pR5q8lantVbjLCrJ0yK10uYzaMr4wrFoGgvnhwF0fb2ccbjuyRRcrZfGh2
QNBcLy5sMyUy+6y4qELVnvtoiQMGXrOdLdwGGQQYXLEw31MJJfW6tuIkqrEoDNNehmYcnvXUrL8z
MWkdFeqCvgeb5SEfBrHTTrm1NCDYkjIduqJN6ioZ4aPZ6zFaM4hfJ2UR6NRI9w7OjY/FjUNFC+IU
3vp1IBO145AqaVlekppygkcj4wksUhlMqpF9MsVS/xwgAih8hsamp7CdXmfVnH6aaZS/5ug0fqB7
3h6jCpibbRZ77BabPaBYKcmVJWaEYbx3etd/9z28ROjCGbTLWJQUCSy381XF0V/u++vWiiyhAw0F
3UPNcn1C6MoxYBahGB8LMLtLkmlHF9z9jquumSo5elJLDEA/xSSJRF15UUrOW2V6P5xzvRC275kE
rr+geBi6j9FiNepbOZDSPtOSFozkLY5bP+WKu7ivTVRGehAOadof0Y1eZn+2p5HyySKKPWK3jTtI
ViWeUbycoiPoz2tXtzWahEPbDmdd0Rs/TQxwdpD6+Iqe6Tuut912OWZAiQ3sP7XidS0VFAEJGHPc
ZzopbTA6cfVkpJl3ePTjyiOLBWlEktlcLyiHbBiV5WY8z2YHxsTT4yeqp8Wj0Z6cMJa4HJDGlAvf
n6d/OapqZp0Gll49L4qtvVZjVhzUQSg7LrS5yt+tMA1CnRB1yjWWuWGmDZx8ixVyHH9IrT8HY3mu
GoRn7DDaE2zdugJFLByB/oRs0q3LdNaUknzmhkat2wsT38gYB7G6JqLSnRs/7n+lm7Zkr1zqUiFr
sjobVdgxwgnd5VkpU9jF29gMKoV3w7Mp+N43tXU7liUldWAtA8a6Hj1HLy8fIGHQzlMf2YGmRuEh
WZq9LvHmyeBTgf1lgBgGEi7x1au7ZPnU6wubh6ZcdZiGUlCfGZSvvcHoTmtU9Umzk70hsJtLo3Kr
ykRxmwzPtht3lA618yJEdzJKaoJxNuyV6G5aIaRghgR8M+/89YnShj7q4srUzrFhF8HQlc0HY4j2
hC1uWwFCAzm5HNpYdR7tfhZzA54TXaveCsI0bV4UpdubsLpphTlvbiEGKDboysyKoegULn7XOvD3
p9zLTa/sQUFuOgPzW3L0hYx6DUYsRFbaI8nGGRWpJdCL5GKr4W+opP+WVvXbWIaPSXXy0uB8/9/e
uowfq6mFPg5fKK37n2WE1MngRfXBKoc9NPimayEtgROg501iuJHm6aBPHkyhaGdjQoxz1N3nJCqf
nRgiEKNZvjVL9TMcws/oPTzIIPG+RnaTSVjKB3Q15Zf9143b5a3Vpwn+ARFC+KQPowBj7JXPOSnj
o/Esi5TwKsA1pBcUwK9NZT1usSw4STx4eoBQtutXnkE1cur38phb/siFCxCcZ4SIZHUPqhScO9q1
OrKeHqqEXqG82kxRP92/Am/dtjaZtYTBkc2voUnJbA6WgIn53IaOe0SG51cIPOLgRtlek30tqMZn
AhFEYZu+LpASmhbXe8cwR1eHQ7WcSyOL4S+dwR6JWg/yyimfJuQsLsMSz2/DqI2nWuvDE/XO+rns
o4kyqLPHpLTdXkDixJHQcRCNMaR1/WuK0hCWuZjLebYiEZS5B9n2UhoPBzYkomCwJGaH/u1aBIje
TxtBM6qfS7b1EPXjT2tu9ugJtkvhWsQfId2hgbBhwaTlm1GUMcQ5UmrlpEUjOmhub+54yibigLoE
LAbtbjlwzuN8vWFhGA9a7MXOOWnsj8K13kZGOf0Y+i7az3vOslmSRbcFWmomJMEEAcm4NubN0ImO
aWedodQyD1NhIntTGHuUm7esMFYpIYZ0d/hG11YA/o6pN4/W2Wqtxrf10TuZ2bA3H33TCkVb5laB
I4DwuLbiui1gHOYEzoy5JwwNKwYK91H49f5BvmFFclPIRxJaABpm11ZqYBfmwpDoOTKq5YAQvHYc
e2U+3LeyuS5oyTELA02vxGtvQuhZeH03K6kLQ1bXf21yukaJkfV/wYsy7BydW6bgdmJAk88jIZrX
C3ITCJ1bfsi5GMbSrxZ9fHJMmoyJl7aPdqFZFYAmqYBKTET2e22KsmkOk1RBp1HJ4gP6q3CPqPCT
d8WyBwu78ZkQPJJTofTXcbuVqaSq+kLpaGpGKoKvQ6gNb5rbi0dffbkgpoeYCyDRoVN7vaA2pt6X
GAkL8szfE2ShX4zBg3bAnR+tHkriBpBJSMgRa0JwcG2o7OFxSaIiuhiwDR3dWv+rgpTu0YyKgIL3
j+dDklJtUv+hiRLqFho156n8gpBi/E2B1O7Lfc/efBgOCPUpjdzNoUO17jbT2RmSMVvKy6jSxGk7
SIwdXZl2nJqZQnbkqjpJUkPPgTSU0uR2mEwtCQt1e3DPU9uK6lDrbvSpQXJvDgbafiaIbb1yLmxI
kx9ikU3R90RUs/vZQe5Sf43gz5p+5ImalUdRNvDE2UTCdUC/VD/XbTaGP7Rpqhc/Nnp6uZWmjJav
p6NtvNSW4rY+mgdM3fi93c1oP0OfXD6h4Zp1h8ITIvcrV42Ug47czxxkNsH9KezzzvY1PZ3MY6XO
k3EqvKlvTp7WTcVThNDj/DqMrt08eU5YnBKY0Rzh0yma9S+iqJbpP+D26BXbzey+RllsNs/wyXrx
y+Rl1T8518kvYnFDOy1T6kYfvTI2k5Pkyh96fzYXNTlMNdCcL/NMCvI5zMw4fhKT1lJuUhLRftQn
10K5gQIzirdamc++0YXez6oYOLvE2p4KewFiFn5SlcVXOwbLGsy1qWd+Be9x+ZGoZG5PjZkuX9S8
c37PtCmv+LV5HR/mRTF/uiZ1kKMrykX/ao+G1T8naPvqAVNsiu5DdNHA0+yEta0fbcAY9d9dMWSf
Ab1oGowmRJGnsrdQ/S1axMAuqQZl26to62l6mjuUo05ZyoT7c0iiC5cFHG/j5ynRxt8VCtbAfnjW
rTzwYiU0f1FJjdTAXuZc/IPmnKMHKaoqfVDORd0FuZ2GzpeFaNE7NaNZj0FZjMv4ZGmllT73tjPD
LFBUYlLeeN0ZzTRbM/pUsUXJn54zhdlRpQAYnxo3M/4TW6VpBMwp5vXRm7LC+axmImdwfQzjL9Gk
eHlQ212twCClNs1hdNJJxTGGUT9Mcxwji8oYuvkhy8ZMey2mUCTkvMJLP/UMXItnsy2zxedjKCAK
OqdxgwKuAhGAW0jjfxYR9W7gRW3xVxh15Rc7QkDNtwgbu6COpvTLIIxZ/S1fBuNNqHOOiDOepnlQ
q9lqGojSUqoDyrDV8tL3atGjwECt57O1mHl66GNTSS6amSvpU0qaHD0BeLHj46JUrn4UcT8AMJGf
4UdTa51+otahW4GaplN9mqu0Vp+Auwx6oGVO3Pj07r35ifZQKvw4yZef8BHao1Qv4Tz5ZhOa+SGB
MufnqCG8dOiAd9Q+/AOzfnCNRrMONer21rHtO9X+pWlNoQax0eoZUBNP/9QYamJ/0tSqqzKf4bLu
PxnnVgtsK4t0gHC51p+qzlT/un8Vbl5em4qSZMVnVBms6LpgoU3qNOVK1V4iSlin3quTZytR9O9t
D6XvfVM3bl2JYAIXCmc8StmrOA/lESvWu669WHVvP8fjVATGqBmH+1Y2oasMiWSPizlvrt11J63s
aXshgN1eGvKgVxDtLROHZDlAz08Qn/9939p2TYCWqGGyc8TjRHzXb2KjeKGaT+lw8apJwEdmV74a
qc3xvpVtDVlWd+DYZNpQEj6sUYkMkTlDxKe6CKUoJ19TSkSDmjpiuDZMNX3wM9dw42OXFUPxt+YJ
yV2ZKSEwomyquo9lnlXzKW8Yln3LnNwafFSsw4c7F8A+6EozTUrSLNGr13sB4UJII2bsL5k3utah
mCb1gzV784OC68xuMYNOf4A3nP40xeprO3pnzKJmwg56ToZI6yweCx9oaPqNDo55nMFBnSJ7KKMd
x9q0iGEdBdpvANSUIkrrOZc8ieewn8iJGmcMXxznz1Sb0G6LOkaPsxKoRNzbvt4OysPTUSAzGYIH
VQBFNCxIq/VGKmRVS23b57LW5idTitXB+PT1vottV0c8TEngPTmywGdeb2prLEYhudLOhhsqJ1sx
jQ8pXdCDVbvmKc/0D3kCZY7XTcbDUSWROEk5fJ/EM0SY14aNoeEhNHrvPDXsXwTW7UOHFN1O1L+5
FeCho/RBriTF9zYai2R/TTPZinduhzD97GVOetLMWvnRxwCgYGdYvt3fzu21yoGljM5zIpET6xlN
reaQxaE3Xbh9VZ76Nj2kxI9+PMx7urE3TJHg0V0i+uceWrddo4h9i2d1uBSWGA/w0mXfYM00PtSV
Muz0Jm+aosIMapGOIaP+199KiRvhTbE5XNokmp2A40ZJx4qigQBLbRv7dH8T1zKOvBTU0WnOSaEY
kg9T/p5/FftEnfeqLpzp0nOjFRdGNxXksZbcghHSRdot6Ab+t5fSah3dr4xRbb65Jpq9oBvr1IH+
W0uiZxTR6ZhMWpzs1WI24T0/D9A2txFXspSbvf557qT0Pbj88eIoWhIYU0qwRxvtY6J7tJyshvHM
WdnrMNx4cShIMgXEyDmFNV3+qH/tSWzA8iFovF64pobYR/HG+hSyJzt7v/3U8l3Do+QY4zYjFzm8
m1mxzBd9oCUcGEq1XJBh9ZLDIBYz2gkNblj779SLI+HGm3KhKJJFo3a2XBiQFM9JMgBiDZPkI7NA
f973qe03k5OSlFlltgwp1eqe8yqEbQsRzhdebuUzXI2R9ULNXD+UhWsUJ+hgGhHk2dTGwcOGabZT
ReYZf+ezvf5uuRMBOQGpeqH8UB8oqSt+rCnTYVC96qI1Tf48ySD4vtHNtQcFOOEQLJU8IPxT/vm/
nMVZIOWuxkhcylx4X5JxiT6UiuVB15eMH7sig1H+vsEbH5LiJFktVwQ6r2v2VM0cOtKpEoNs/lvk
pHCawAn+LQz75Om+qe1B4NmgTsmHpNbvrfuUdhlqxuIU4tKpbvxBTzNYCItkTynh1g7yLjEvDJvp
ttRWmUakkdKIixnG4rtjJd0h0qz8SR3S8DDAkL0DBLuxgchHwiGmcxLw1NVz2C92B41EqV603LPR
ZK0HolbE7NJ23hPOubGBmILmRvKpS0ThtXMgxTNWSdeoFyOawiOU5uazaaQPV0SpfnDaKFXSM+Su
XC3IKPI8LiG8vlhTb75kkyfeKIDs8TzcWAscf9RbuYhBBq27u1PZdbSnW+3SOaAlsryfmSydi8N9
l3tXQrsq6LAYWd2FAJaLn+bh9ZZNThIprhOql5GeoXEIawPwXEW1AhLBalb/VGYXSHsPKPmzaOPG
OwH976KIUkuteM+iVfUs0ENv/i6cWSx/6FOZO8dSdQYrQB50ci+tXqp5oNpApl+zsG3/csLE7l+r
JhndbxTMahVusYROpWHFcXoS8ag8KA/Po0v3Qso0g6ZjO9fIiR52tnwsG+1iFolzJreB1z+rE4lK
1LQf9zf0xumSw44cYfJCSmEr55jbgkskVbVLXqnMbWsWoFmf2TrjE4Xitju2earbO6Hg1lV4E2ks
U0KSGnTrLqnbQ182zyW6MUqmP+luAo5pMbsdV5G//NpTqGYzRs02ynFdfbWyTNfGMoOk4eLZ1fhn
bnXjCcc1vpQLxSAxt/YPE13vF02o5g6UdXuDkB8BJCXRhoeCe+TaR4fQADIU46OQaNQf81Zo34cM
wO4kqPzd/3w3thJT9IEppDL+tIYz8uD0SldhKjTy6c3AVV4TfXBe7lvZPtlEBBI3ScBJcrnmrXJ6
OKuRgTcuVEvbQ2lN1qmYS/dt1tvoa5bY+d8e2vGn+0a3S4ORG1Y1MKxMfjLKcL2LMC3nbVXqxoUu
jBfYbZZ8d73YejiglkgovhKU8LTR1wppok7N/8PZlS1HjmPXX5nod465g3R45gHcclUuWkrSC0Mq
SSTBBeC+fL0P5bFdmalQWo6o6O5qLUiCwMXFueeeM3JYR+1g6phs4MyLrW715tYsyTXu7+WyAOwC
0imCJJJq/PfpA+UDsYWEIujOluPXarKbpdyK0e/j+lo974soCTU6NICgPgW5QgTM06FiE6isXmrG
Duz1VIKnMRr8mJcyCD8tFR1+j26i9wLdRzBVUlZmPE21W5ol38l2aVWemgxi/JUkgw2l0k6fK1yD
LrNFRLpkX45pNLpjJZVv8HyOkgMBTyRaqJDYyD2zkJMYLUoWDJ+VNk9sCs5KGaL9KavHa6nOPGGn
OxwbHH140IjDGgDYdPqU0Gcvwt7i2q6qkw/elJpD9HYpQjQAqUn9MnbxckwreJpJV1LYL5bmTMrH
VRYpyUwIOx3YzOqpB1Ss7jSbm5tJl6SXzKiUKxvgk4d39nyotOMQgCYLxjmH6zooslSTVRk7tERZ
DkBz4yazzNaNWNMcFFLXOxkqvsFotNwZxl7sYTuQuNxsrvnEXa7c2bYYZzqSSpQjlTk+/JHE4hLX
JpAhsHYEthMUaKXkVEPJAXlPqffTXT93/s2bEQfgrLZ1OlRj8igPUUvb6ZKVeBrMLVBKQD3h+1G+
eCBQinFnBIAFw45z7u04pUJIVmYgJQJwnBtJFHTqBEfsGGvn+6EujyEyV/GRuM643EU9GuJuqd2K
2tgpEZHcMWqbe1NJOyeqLKCAihWjI3BQRuYOWiautHNcrlOMjUoeAjdWK2DZ08nsM1kksoqxWZLY
7gQHCVx21MT9/gm/nEz4GaDxFnU7aFWfjkK6DI41dWfskkm0QQTT3k2Mi5gPM/prd4HLHY8HIjMR
fLZqAHPsdKiykgZYqsrGbgQlE9qhOCOOdpLXv2IsWzfVtPwtq1j7GAJpi2gUmfY1BdOvHnY26MWq
QW304rzQEz3usHaMnUCnw+0gxd0WWovRLzM3riFmX+x/HLkQ68MCBRP7wquEVzqkKkLV3EHQpyOL
cOokQtPStNEdSRgjDrfj/oHXSZUjeR2yLpDtOim3ZqXAcaoEIau4cuP7av6RMOMUww1+BodO519P
RwIF0Mrc6VE9AmfPctQqxztRl57OTYPWofJa25Gv8OzHQr/gyqMNCrQRBTAUmPmnQ0+wPOlnh5od
UmfL6RI5BCM9qoKkatorT/nVO551V3CGYvrRBXA6VI3CCUDKmOy6YlApOE0wTWlMaJSkoX78fu9c
0rTwWBCuwYJCBgK052yspocnexn1BOup6SQXnXH9O8tKqDTmUj4deqUeR0qmNtuNfZoMLrpsw9Rv
eNMea5abQ6ClanwNKZkHPT145is9Ei+gCIAQz3lUXRE1dclja9fLlX7Du7zbDmCT3X3/7F+MgjsO
BByhhzpbRJ29UTOJBHpIWntH+nYA56So+XNnmOOVAPzF25z7GNAIhVs2XtYZ7cjkMWknKbdwouQp
aEfjeOwNpfeV2NSvPNGccJzNG8LgPGXIkSGkfHZOEqZPpO1ka5dZTXffGXG4Br0ONU+SyVTWw/bh
xzMIIRvQgdE+AkqGfhZ5C4mXKjAta2eSMKOiydCoZzXXDNG/msDPYh6g9PlcPpvAtqu1yLZSe5fm
ReuFVts6Cic5BHnla/ZWXyyJz441kIJmabFzzVXDiEhEysze1UM5un0jhAPFu2syA1+NMrstgMeH
WYMW1un+jqtqGFqgPzujgfdJA3E9lwHmWfz45aDeAbnrmSOLOsRZrByUuEDlMo32OBWNoOB9S2Ut
vNbc8sWzgEyFVYD1hvhxnpqZ0BOGzAYkoUSvZU6bkHSZIkJew8Qushjs00+RX5SNkZydG6RarFdI
DkvdvZ5b7eSOCFrTvZLWBXCxZpAsWEnB+8xFv7ZQnLJWZfT2mg2Y3dlg6fUBKubqcIRpJhgLAAaq
zEFyDvftWWZCYtRAmHtKZIiu0BIetrYLuycb/522hbTIQoBVW8vqOVgQMilQV0kMI7+vIGSybxBb
Ehjumo1M7baHDBfUFcbslcOxs9pyAkkFqkRRdpyGxIBXkNQ1glHUoUI4L5UQmFmLKgSRRoukBAoL
8PO0aaoa7Hefwl/0mDCj4YtK5arh6VA26tcDNK0IlRUgxU99JScTNKuU0VxLeqKQXWJnvFwmMFII
0YbSQ1mqUEcbpbupnkYKN4xOUAkSpWnlRuAL6q9KAy+e9x8uPKRGaDhEiRRFRHRCnF2LOq0CExv3
s52q5o3f1Gi2yCOwpn84CgGB+RPGR2i9VPHqkGhAk2S0di3SDNfU8shtcojVfz/KRUSdR0H7EPrw
5jToPOGrJUlR0Xhl7Szesr0JUySad5G+zrRh8MI+qx+/H+9iO83K/gbqvIBvMInnh4WtlzbHV5Ud
axPulyqEceNKN378VHNXI1JZoBsA0M2zAGSgNUSGvIW6qyJSuZww4aPvTVobYpCWhlpe02q4nEXc
VGdNCHCwFRzt8+7+8/7GZKk1q1rbweVJ38Nlz45pDEb4QxRqUkTlFrbR38/j/AQnJyFAN1CjZ+2E
me57DoGNtd2IVOuQKFZ5TlyDiPJd78dYBGaBIB+UhjQYPqwdBvMKoPMpKng2NJp/wJsFe3oG8M8O
RRD9Zuc7297l9dCON2Kws98pKdLHivRp5JNUbZ9haoR6YZYO0QAdSRsaLq0dtu+iyWtpaWcwqKKa
mUm2izVpgdKnge9xH5tWrQa4llaTmyQ6QatmOTTiSSN5BLm6lo2GI9KqTTwOTKly28Tgza0dmuZH
qHbkF1pYtY4mI3QQqQyS4EtXo0Dsfz/xn6fx2eODroi6GrpCcOk711tWJGVsTUiP7KAbIGiJqt6O
2b2hUzbaxqvWjQ+F1bkj1Pt/V7yrn/TKFNdOi/OXP8OEyByBKoFOjvzxdLlVMbhWkHewdxJLk6Bv
KqVCdVqNUmds0vQK2HpxMlnIt4AOziL0c7/12esOe60p6qq2d3YElmGPqxlFj+yzOeQ6LaQyKAr1
EFk4ar6f54tAYQEOARcIeCgu9+bFM1Ykl400Yfs+4e1jL/GMQs1Yffh+lIvUax4FPRMKqEcI5Ofw
rlFOsPVKC7avOykNSK7Im2KYUh8Q17X71UWMwMUdAwEqAGQAOO08Rth9nUNmDcBLZsNNwhyehjQi
ToiW/Kbt4ivx4fLB0OU6g1s4QVSILpyNFsXFwCMhon3Vd8IBgoBKcya0GyVvf2xJCPgD/GwA5Hgo
oErq6WrMhwEqefCw2LOBo8hTVrnfZRCN+f5NXa4HPAVEFAFOAI3ErfF0FAlgHVeLEmdUFWYO8o54
yVlkB9+P8sW0zTcmHB6oYwOuPgMey5hwkvZximlLtcgV3BbP1oR2XsrqIpbd70e7COIomuAMxBMR
aASjonH6TEaY9Gbe49yVjWiiRg5lNbuUfleiW0us4wFomNd0F794QJxRoGpDlmY+G8+GbBErzClt
0j1o7mIZGg1KX2MjZdhdTdg9ff98X7wze66e4CCeOxE/yeN/HIsxGSJdjgREo3gdbW2IU98xPefe
z0dB8VXF+TuruJzPIjCSWGokku8nZQJNLpckD+oc/Mq7+upZ5vIrdCuxrYBJn76rOGJKAeGCfK+2
VuijP8V8iWKDPf/0WaANo4MmNQuRAwo+G0WyRRoxI8SMCR1cYgji0agrrxlhXoZ0jGLgpaBZDHKW
5zt2IvKk8roo9jzTpiBHV5dnj+nkQ3CqWeqSOtAS+uHrpszNazSYyyWvzXoECEi4kcwNHafTGPaK
AOk4zvdcIV1/VKvcZDfojVGHfYWrZHE3qqJ9NUVosB8LvX86MmhQUUHVEAjX/NH+WI21yGqF9TXf
Z7HZWw4XNozoYLL78y2G6jmKQkha8AYhYHQ6TpaMIZmsiO/DDnotoNjnjpFD/MzOTPLjoDhLLuD8
wskF3dbzLFBjOQdtu+H7QkytD3TE3HPW8CsZ3yVOOis7oEUKUjfIK8CzOX2ipGZaK0kZ33cs7Rdm
qqd+TKQwwF0s8dRemG6eg5cKfNxyBhhPeZ3V6zcFYt6V8Hx5hqJrH1sdde25gnG+ekboswKnJHwv
YLUT9GVh0ryPC0+TqtBVUtTRfrwdod2FVwg0Gq3a5/h+HunGICom9mXVcRfkw0MB74v/x0PhTovz
elYEuajDFmqmZ1beij06YiJn0mzmFHaIllI1FF4+yfXi+4f6YguiSxC8YtwfwHE8v6zgTjFVY0XE
HjtFc3A6aV6C6rZvZyA5WhOQBfBUo5fvB70Mn5CPQPqDOxLIFwDxTpcQwnYIkcVZnChUbSeEGKbh
qEgtrStv7IsVAmQLCDaauODQdE63UEAbHoxRLve8KeSPxCz4MU/N4qGGwZ+niuTH1FR0iqHFCUcp
CE3QzTtLSyy16g2tt8QedHVtNUtq+1k/WK5sXsMiL0oDGAlhBXAkohcS1rM8vKpK8D4jPBlQGM2r
o6zsHFxD0J1Uqil0TJIsl+/NEY3bdhc3S6xa/vj9O/xi4QBMRpMXqGgIoOewXt2qZTdNrN4jxHHN
Q7iuVE9T+jZf2VwR5RLSBtKx4LLBr9znP9uXTy5dM3UGBVKcHXMGeK6gHscJAyeoNfZZCR8NgvPJ
EBBRhfiBiFbQ/yyTpS1AjNrEEDivPgQZJhLIfc7q24JMaDujKTcn80Mxa16u4dBuj0EzqGU99/TI
xfL7iTpfhGgNwFLAO5r5FfPd6XSxtz1aD7pJyfYdKWq3m9JVJIX7Qo9+oXb8U5xoHgwEHIA48zXt
QmdVVXirkIkV+5jXChxfsw4erPJPby8YBdLNCFIzlQlXpbNHqjOhNnnRVHu4F5qOYUh2gKV2b9iC
O2BKNFeOnPPFPg8Hxh4u2LhYoEY3z/AfZ7XQwdy0rLHeJ0IiQaPjiMnsTvHQUdU5vTVkQT32lldV
ZuSoYxlfiSLn0QrDo58NORKyIxzj56I3XVcq6VSLZh93YQi4FQ0PVSh3/vfL5HIU7ONPpQdERYTk
s9hh1pD/1aao3UOlxtqWaBbLF0Ne9tcS5M+yyJ+7R0WrOwwi4Hkxl1TN8zTBrDOpsNu23wO3gYuO
qrHBCmp7klfQm50KP7Mm9qQbUqkc4gqCE5OL9iXIx4IZ0EAryZLbugS0oKLFNxNRcsc6TZ4C9LWx
wbG6HhIzYwe1GbRY2ozRNjWtKYjC3HxNiZzfJSFAA5pXMYPTshXZjyO0YNHmI0v3mlmb7Ic5ER4W
qAGuvSBszb6DZ9UULUWr31AWw57b0rPa6XEQc2Ze2eEX7UrzKBaiICQEMBS2+ekC1cpItfJEjIBM
O0XxqsFodFqC9Da6k1RA9ckeBsBV0tDYUOuNhqjYZxp2f8CMyKp9+FwzCLJUQPnoAG0byUWhSet/
eDOavRewkrFtUdgFiHJ22ROl1QONm8S+sy3k2rlCbqS8ReH+cx3/2+/h36N3jksAyPZF/c//wN9/
czGi8yFuzv76z20CNKvmH81/zD/2P992+kP/3In34rap3t+b7Ys4/86TH8Tv/9f47kvzcvIXr2iS
Zjy079V4fK/brPkcBJ90/s7/6xf/9v75W+5G8f6Pv37zFqELvy1C1+xf//rS8u0ff4FT8seWnn//
v75485Lj57YvVR2/ZNnflnX2UrzVFz/6/lI3+C1E+Tv4daA0YO/Nft0Inv3751dM+e8zawUBHN11
SDRxqBccjYf4If3vMLNGXRUxEKHws2Gg5u38Jf3v8xtFCgfdPpzCEBX467+n4ORl/e/L+1sBZWae
FE39j7/ODivcNtG9D6QD2SDGQtg7Xcm9kmd5Lyf5sRrkylFKhU6yddv1pkZhl21dSXbnmPZHKPoc
DejXrMJvzPz5s31jsqgfMknkR/jWpX5+UKdo12sMrS3NlmtxQpGJJ4s/Xsq/nvjPJ/xiTNSMwQ3C
FANCOiec5yyM1TYf0mM3kt2Q2HwxNEMg6sSTO06CRE3XiX2NFP7FtH4iYkCSkBVeTGtndnbLlSw7
qpMxLbrGWjaD/auRLLSZmdfEIuHBfT6v0PBBao0ce55XNM2cvkXIdRUWy2TziKJr56M3UUtcK32T
B6oMEaQx3xKwR4risY1uFYbiy43V7LRiYcDsOnTkyFUbZ1Je7InOnP/4zYreLH4/lFAG38vdsuk+
NH1pMQ+S6U3sZ+xOr3dmvM7AmjO8pHNI7FR5YNVPExyHi0jQoXLUu7Za1rGrb9iBx96ovY38Tu9u
4wK6a7uJPMHwYRKBZQWhcdQItAMOsn60DEZrJUJSqwJsPjSyFEDEoiWLJBjUhRTBYwVVP+1ohUst
ICsNmFmcU2gM2A/Tixm7udE4Q7ZKnvRf6asqnFTaT8bvTMq3iSkcUNdLvu9BCNXzd0t+Gq1bw3op
gTWMXUsLcVDLV3BD3JrDtl5978Jn8G5hY0+j1q+1ZccLKAdmUIB6DKdDWLhQFJB71FfbDk+McD8+
EpZRRfslJetqWJnmRLNJUFtZywJ9nLTeFwno8eCFOjyKnMj2sRYgYFWlaz10Sf/USo6pBxAtSPgS
BZDvN8J57QJID0iOUGyAIOZn3e/sbISjehXlvW0e+yQvHdMMdeiIj6ELivac4YS6b9WJtin6Eqig
VN7xRr/Gvb/YF/O1E2EAxXRUTy6SnpE0KFGMpn5srJdmbGKn6WtYYYvepipSwSuJ3FejAeWchXNR
sMUV/nRbGBJUKTng22PW2vdhLGJKzBach45thipurox2EWiA536q4gFXRRPtuZ1E2JNOarUhuxsg
QE6Rhbh6Q+6JCJdNn69NO7kfq+JavvPJQDgJqRgVeCTuRkjRUSg+O+XHMIIdQUrSu2o0nhqyiHM0
UthNKNPESktPYfVEq9gc0DvdL1Bdx1oW8V2SdwezLyxat5a2zJuUe7hZ4erAjt8vuk9Q5uTzoTQA
py1IveMghC3UPGt/5PKJaoAXpEb2bSG2pA3wtonmNNbCUF1bc1AJ1OXFmC4Uf1jKvSdCyC/QWHjS
e4pFaKN4SjuUnG6bBZMc5ufbaq2syqWxIshAaYv6cenYW7PFMzr4xqqi+Dmld0s0WzhoVtcyCqkx
X6YMCZpMpTdpU6/4whDUvKlfo9t4pa6r52wV+XGAHiFPBadAoiqhCnPDo/H0/Wx8BuLL2UCFGyU8
kHDOD8BI4Ho9lql9a933o6P9jkqHobMTW6Ci0IYMP8ia32cNVffZGhMBPc9QdgUkPWwKU5fqAbLZ
UumUt2Lbr9k7f8VzEEG7a6vqU1b6u885gwF/vDV4UPT91MX2LVuKjT5SIKbxsvL5mi+kRYEw+qFg
bh/Tm8kPD92jsis246r1CA2hRK8GwK/Cbby0F7gWqEdtqc3GXH7CF3br8cyVSjeLXWiSTOmG6Y41
3DexW2i0L+nQUKN2cIJ1Fk29uKdkQdbhst8rh+EIintDqMjxje5g0CR2yzbITKpNO31YT4Zfh1ub
70c0rPOnpjkWpaNVVH/MbkLKfX0BB5KD2PIdmpT4bbVlgeR//34/y6Hn84aaLMiGaDmbKayn85aC
DpXDUMC6TR7klbJTltOObeqb/MamxkL6pT/UND+0JVYrTVMaDdSA0EvtQKtLgmNn4/TP+eBlhWNx
px6WVb+vKojlgqUFER8HP5dVQWt5JPEnI4hLuBe4Vu8krTuywIKapKAtvHJ1T4mdesPWRuoWzzh3
IIYnxatSYNP52XN5K63apfWLPZu/lG13A6n7PQ4eDbK4B1zpcriJIHjctjI19Fu7W8aGi/1Q8oWm
uxKH+Qqs3Fy78+CxITc0jym7wqv+9DW/nMVZZBRzObdjn87iyJDj5DjNbsNtuE0e2pW2jO9DR7jZ
powdefAkmXLux7UD2qid03xrLls/WxfrJChd+8CXg6f6ug97YvXX2NBse81qBJc8fIY/PyNwaPil
ARZHQchGm+1Z3BU6h4xnWI6HzAqSPODKitkUFmYm9mOUqYj/61SEtLa9PFpG0Uoky4wczO7AiqVs
r8B1qsWTbt9bzapGh360NUZH1twxXLDEKX8Ly486CjC/+Rh3ceiiy0Q7FA2tZKoqVH9LS2q/gJb2
oZpey++j8dGqdsrg4eta5WQjZTF0HB2r9Qzi9D3Ek/yKu4l6O3G3Lt2xX3F2g46SKnPDJMhiH43k
DSmQ28QOPMqoraFlbdXJ96iKw57mZkq3ogxiNgdZZH8JI3Qqbho9cVpiu2pxb2rQO3axMTsQPSy/
bAIie+wIrZv2FciUZt6m7ZqpPk8PnRSY4+uIXNEswO8CO8QsaEk0L0W/dwUdvkzHI+LD6BwgX4VM
kDlhTiXESBjUY4kWcQqKB9ph4RxiuCZ8IuG4RSuyyYcjifddu4Vbud9ZDwm5Qy8mzRlm65r61Xly
AVKgCdohtjoK37hCnW31MFdrqGfG8hGePpCiGtgyNEfNK0O1dqaSXDk5Lkb7dIyDLAhug+BqnScX
cs50kycQCoss662ukLppacqoDAExHJfqFdbHOcAB9BxXVbDC5v4fOKafi8w0iWzWwIKjW2bmJW2V
EpycoviNuvKc569g2yQ7CVkWXadtImgmAWN19SmqYNxEVhXXrmnzfvGB5qo8LqpIrQBnnZfVpJ7p
iQwViCNMz35VfWz4SBxpTMxNpLUoX0dh0Gg4VKUc4hcSZB3JwTB5jtuIfCAj2ni+D/TnuR4yPKQ1
UElB1oXqzYWNn2oNEeREpiOU4wMdcoHwUmggtAUpsUmR3CnnIZ1LMP+FtZxALX/eZeegchJ0jFkW
EekDUHCQYs4LxEOiNQRUPfnYJqL25LSWnU6JamiAYeX99AlnGA1ZCjoCMPHkbHlLUabHEYTHjg2E
gykPvWYg0K2a4hg3y2dNY6abKvqV8xPJ+cUTQv8H9UzUGBD3gVudhv6hUoVWCaEe0xSdgk7OlrH+
Zmeak3LYWkPJeNHaNyR6gRwY1TqbsglBQb6x5K1hp1TwJ6O805tjKB4KeT8M62K4HcXDWL+WDVbJ
cBtnm755Tcy13myQLafFGm311rgoyu04LYBUKroHqzFc4uBuq+fOI+h1Td45bEnKRapyBD/c8Kzd
BFxvWlSMDuJAEuz6fdFuDXORy09yiQCuSzfltNDHbSp9cNw54Jjt1GpCoT1DcPTqj2Z0bO0j4Q8l
wU1oQfBBrJ0U+ar2O+MPxujx4aaO3N5c4IzryCGTl7axrkACLj5swpAPbEwbvhp46NyV0K+fdLSD
d8FIJ8mzpV8Wu1enGzU+4oZNTDfEMyWYRWml6u9wYzW6F4VDvPaQlHcZrrfowWZKEPcCdjBLhrmS
cNBWLpE2SdO6IgfaboWuZmyhkNr+jrkEL7MXRcGcGs+QNYXAGRVmkClOXEOLDoVSXHYW1cwXXgqU
3vQl7s8muevauxjfmqSmU2m3sEEfrIfW9hXNU7UFMIokxMV5jtW18DS27q/1o16c2kjL5po5etyB
DiPMnS6vMin6CLrK+jFOogwXdgh9C2E1tIBtGB0NqXISRVyr019k08BgoYINxiQCKYY9zxXiKZpb
MGTtOJlvRQcwfII8ryeXEbX4Oi0/aukGJRt9wGEaHbRmFUHXqwiUcKuXD03uI6DUw5Nk+RnZ5sMW
2leJCiFA42DhKmAcRuUZhs+6TgXwBCSN1arPvAjQjrkaQW3TmasxzOy4Krnf2S6cS8imoLl2j6xu
2qPCYdoHu2s9Oaa95hqR32m+CoK15NTWCiqsVMirQl4N9XtU+LrhNZnH30IzkDF38so+dOn2ZtJo
1e9i9shHgxpZRcsEvUstmjcPgnBKqgeiraLOSapdpvlkoEVypesdbT0XoQO8EhD60PwOkWJU7k/f
rVVDL2wsNPWYaCsIPiNb6DbZEuIxXub0Hx0EJLdTR6tHnaB31glHNLCBtWnSLjzI02rgJYXon+YM
ZCviTaa/zn+JoNqf5A8hON6dmxV0Eq6qQRDBgS6hdDve8GnFyDYutjsOrC115LZA1qwvdZzN2vgO
z0zIUD+2FqaA418bPixzRfggqtrZs528jGxrA/NBTRwOTMltDELFsJBexV6pt+hnVKJ11LmF+RCO
913bOVYElb7xJdIPmuhwUdrCI1Iyd0KjGvIAWcmdvEdAqHbj+GK1G5vLuDAdpQS9Ee2mc3nphM1R
loDZcQfiSYWlomrhRgZF0acyg1ijeXRXG9wL21cl6dG3kVKjuoOU/DxlI+6DbbqQcQxUWxWXa4Y7
fAI7UKdMB2oSd3xQNq26LbVA7akp3+jJsXrpoSey79FcMLXUkraZqdOo3BnhTch6N4GkY/WmIbbF
W7UdFkkD3cje2BTVvjYelChcpBGu42JXNt6LAaVto33lg7GBZsMSSkHUGkoqBiiVuTl5l82YlmDl
1lOMFrmgqKCTVPqk+Q0yMslDxHUfTlfzVShE2/IEicsKMTMdqaTf5WIVjssBZiwtcL223UcaOlfN
V5G9GdqdSuExKQ2BkQbgH1fZgs2q7DgLkOb73KL3eJlB8fygvkrCj0GqCn1ZdtlRum9lV3mLYEmN
y0vpo8Zjc8dOUTHapnGA86A7NDfDhCuwj/Y0VIsdlgXoq2Z+SAIuJ5TnXpmuxswV9w3MLh1c4DI6
eQMKR4Jq0VJ2wewMeohUQfbbi+pt0nox8c2F7dYe4kP8lEKd4zla2z6/SV+kfRnTXKHdcfDaZb9o
gQ7vWmCp5pIAdznGz1FBB4nKi/I2Yfh0o46zzEmWYs1+6VQOnfFQ6a7+65o12mdR9TS1gYbPTO+Z
GUa4QZ/hRBy5fJ5C+fTIKnA1ukTIdADHARfEmMJYFbJMiu0xuVCxQYFrRVnropdgDaFQnULE+wY9
sfe1RDa1nF6pRp8VaqHGh+Z3qNLN3IuZbD/HnT+wEBuU1kQK2+HI4qx1IkPlblp019R+LjJKPDpk
/9FtBr9UdNOdnUxak4SlxUb5yKClRoXRPsixvIcbHC7500sjT/ue2VdiJrqHz2MmsEqAlrNVDWYe
NYTTZ0OpX1IZG5VjjnLv5MjEzeUFgKhkQiTwy8IF/j1o4HYtCvWGSUGMdTo9ZIixQOHF0npXEvcV
4Uc0M2TRwj9bOUYM/fLSEylLZ+huEgMxYz3G7625n/p3JX8k9VrOXrt2DzovZw9F9zFZvqUBxXKU
CgZBtJQoKg0pc6Eag5xTAQpPSeljDbDYL0YHNr1oPObIpNgqqZYFcYfeVVsnSxzsmB7NBSNF5SHO
VhZgZd9w9IW6BqCxQCJyqD1cJh3ghS6gq0DxR6f0Or/2ohvrED7zj/A+/RCP3DNcvkYdBd+HqpFf
eqbXPaW/8lflqVwrS/V5PEj4t7HvIeIto0iOMgpM11z8KaLFpPjpdOykxVgsNbIZ+kMRWNpC5K9d
+nvMoeyxBp9A6rYy2zX9UqoLCvk2mohFZ9yyciPzx9wtyg02+KT6SblS0rUNECdaZsmi0Hw7DYaB
4sCGrxsoEfhnd5TvyifoseZPI2BuDq0GimKepCMEUugIk6fk9fsLAi66l4uHWHOhfUZALm8jYwOF
DCtrp2OsuFq5GMwFYxtd95XBD20PSSX+v266arJECY7KwsHC1p9t2MvrXifuCvLa8htg8da0bZBY
Q2JWCbqEitiLJ9+AzSyubwxms059zJ6kR5E7/KZ2kFwDIcioeduEXq+4LPfUXXg7PsI0OR19zqlx
0B+7B+UjPhYPOVbDIdqIBT7QqtzGfopfYD9nvTuga2IT7lqfePiMy+JBvBgPXQADgIJKhpPeItx/
GBUlWHCQ+DDdRHFbQRN8wEW8I4tMUPkFBB+yMJcCnhbKHZqnfbGKnwvuZDrNvHrZfAAJxMGp0PrJ
2Kb4aFtta3i2I3l5kAamW/vRxqQ4TBzZBw03pdILA0CDDcUcDe26VL4NN+Gd3APvAOojv6nLKGDA
eOAlzGi5hc34jbboFuZbjWjtcV99VX+xNdryjAMYUvpd2VPsuAnFLY9Nbpp6/bgygKEq3lQsZNSs
ujdBDmO3HLXbWEyBMWzs2Ge1g6+hZW8+FApKjvJT8Svdmk9tD3smGm3z+7Kk+EOEhz+gX5rSwuQ+
5HyVhtamE6cOBCx6DNcv7Fndem11W97LQOse63EF8g5BfH/tFiSwcqeZgNp7fRwkmtsd0sZR7vs3
473bqg2qGLTCb7JojhplCl9kbJtFZTpZ5ISw1kiD2gjU5ibNtrLlE93FN/PUKeBa+x6jRQVOCMwZ
mGuNrtz6obEKbbdia0h0G/Bj1ZaK4lt8FfeHFBBrtDDbDz1BPnWroUTcLZIyqPUtdPq1etfjasK8
pnHxP1tCLRFw7jY9Qh2dsFzguAH5Bwrx2tFG+Q6VyCt3/0sIBEYjc6UHJFH9P9k7ryW5rWxNv4qi
rwccmA13OUAibZlkZjnyBlF08N7j6edDSWqxsnRYo4sTcSaiOxhqhUhWIgHstdf+129ocS8JeEKv
M3iU2XzKOhOD24EV7kdj6iQ98w54sfs2OSn1laF2x7zwLD1TVxL/c1HSAPFqyTso7RtEisth2yCh
YVEQMvB6vXXUWj0iug2Vk/Jk5/bkyTpy4rJgrDFa7+xTjPrelBrownQG9pJsADRwgUbIqa9hvl3O
p3GVbat9dzNeDQ+qF69tbziyNKIKv3Q3C/fdeFcmLsxEBYj4Xj2Kuyl2rCMoedwfkf3HIOYS5xFO
wmvsc5rcVaONFTrW1/l+kh1Xf85wbdYdo3VT00nxtLfWDe/2UTW9rL1NG3foPTNbNqgu9sZiVXMs
I7/9GP9YFvrt9Knrt1p8F4ibqfdwlJWP07E8qJ/qbbDLrlpv3gebaGOfko3ktYfpKFbJBmz1kT93
S3l/yJ+Hq/JGXQ/UJe1GaE4V35i8kv6qiT19xoJ5P0WbNrmeW6I+rzPBdazEcYxdEF9RLeXQ1xh/
eZL5UWHLUVxh8mzc4SjdL7XxWj5y+cFnXOyDe/nIfE1+0n5I1Mj0AE5sBo7/aZ5XzGE4EFFjjKN2
MlbGqnAVR1/PV/S3a+Gw367U9fwDlphsO9J9/gXeMr7tXG9yP7DuLKf6zo1eSs123htP4akpnOiu
uOMoJO3Lj2nFAu3zZde0v9nHQXKFgmO6w39vvvQULUZJCQcMp/tRePl1dRs9AZvsrZtub2+NU/w9
YH8e9vVVeqd/nfbqdfIFQj9l1zwCCvP/0riP7zWNsfJKdByhnVY56NqyVGfjKu0/Nv7Bam4GeyWt
k2Kf9ttpxJ/qY9ceI3EdiHVUrztjJWmrUllHFkWH8rBKpY3dbGxtJXXbOdpghA8pDhRDlK7xGcDa
aCjcq6xx9Zi3xUke7dxZmAWSY3hTeyy7a1XdTt1anU6quE4al1zjhu+dX0ndddrigwGNTr+2oweI
rX7jmO/gun+zZplUQEJaVGFwli8GK1aH36s/tvNpRr14K5HZfugzZXT8fhRe1erTP64RGDqjm0fQ
sjhnXw6n48KY4mGQkhMWyIbbRhYVs672hZx8myzpvZCpl7yxV2cIwB16DmyUoG8u1lGvS5Idlxqm
/1Zyihu/XJEi+UVXSaXXCNiAwPhVViiYE6eksC2QvMC4CMfcTfOcLRV3LrfN0L6wWxn2JG3g6BHT
Y3ft2g6ar79unS4fA3ceNGhB1zFgg7x7AXJWYyfHbZxFp3K2C0Y7Ha+pYbQrDjvuPKjd7tcf98Lp
//m+LJ8Hf5yZ5EKDQIL4+r4kpZ3NZZNGJyuah0NaTVdj7FvrpAkbpLbz18rgRDXFWuRN1sygJbTM
NdBw7hYirQ99zZmR71M7Uiz8LZ4IHbBeaV4RBPTOHveiuHx1pcjukLvDeUP9ztnk4s40mVSh3tfm
s/q54/MUJ+2d9E66FRv97G+sfeYVH5mXhudgX3zXHin1DEWjz2niShl4rVNHayM+imKNPBW4JoUA
0d1kAC7RWorWSbKiJdH9lQr0o0Ts/+dO3Ih+a5+y+BAoh9x3dfKmEPamblw7eNBryKjxw5k93eoR
de8w2e9qmog1o097oL9eVdl1rgLefpT800C7H3tR5YEJ0IhMB/5Vk5zoS+FNH6uMIZeDRQFVAiSj
14BI3Ih2iV6O/eixpfrBsTLdKHbDeFXTBKJ4Ht65xS+kl8tbDE+csc6LDF9c1IDEUEzg11Q+z2V9
BXMwWWnmqLtpyEZZSqPqsGqfe2LCnTKhu8rkW6H4P2ICTnYMRY6/fjUvMTsDu2DM2JdUH8R7yARf
v5kchUODJZufVZzymOKkt0IM/caPvmL6T9d6P/XFNh5G+x0u1CUO/PK5iOwoTsQNIJN9/bm5RqSF
0UT5ubeldatA6irHeHYig1hyNVIBs4zmnYHKm0XPV11cazgwMeF44Zb+DCNIQmkbRauyc1zEvVeb
h0kzfA55dPNxlqx/fV//5sOWhYQrAf4A+MpcoAkI7/Wo1HXua1w9RWFOg61Z3wulu5/S6L3O9LI5
48cDIkBtoB1ctpWLTlCrNBlwOxjO/pwAueUNvbbKyObXX+lls3j94uK5AY7OaGiRBlxSu2OI3Y1S
Gf0ZZ0zArGJ2xrtwcRtx5JnlT9PnWhx6o62VHnVcjGUP7zcdQmt+30W7Ij/E4Umyb8vxUOpe7G8K
W3f1dJ3qnppBefe6cUXas1bflc0qxV+x2YzSyhbbJlm10Vr3D62Ck/4utw+B8Cbh1fPW9j1bZ0S9
Un5wnGRqje8vnSNpW9Fddqc8mCNWt54WueUNvRe/nz4kvSMXThV6SuXia6D2LlnuBSPD9AZVTRuh
AbiJTWwrl0M8qT+W5GK0WFdrUqxxdogPbbaV/U0ybPrrfPNeTtklCsWjXPhyeL9RHiyYeq/XhZCl
jOQXuTvLyUxIbX/LjM+ZbXV0+7Z+6vTiFo30exVpqTivHyweO8yZeY2Wl/XSkDc3Q2yCSbI+o/GN
OQaOK/KfQw9qO9yuvhErNDBAQv24zaU28KqifG+8/PZrL5J8DYo2kgFhvmxLP0F8cjCT/aSP+TmV
xEMaZZFbi9B34yqvvDZW1VVc/CD+I33nm79dpZRg+JhLxgfk68ugj6bDPzPqy/o8YR+yb62NBBdP
D3U3UwJp8+vl84b9CaZID7CEDRAZvfhqvH60Uit3/lAXfNhgnStS5XEXihkJ/AiHYyHlOOeQIOzO
NiOktCzeaQT/5tNhni6iX1iAHF2tCxC1YL8PcyKuzlIu28ws5hU2aNdap1crPYqup6uhimOGgMED
k7mnX3/1t7cZ6woy4DHtQBBB6X39zVURlUFv5fW5yZoD7kmLpsWmXnSGM9rNu3XqzdvMpwGLoXNe
WP2XQLaNqRsUP705Q61otwBZQ7sbpTlwOtV40BY3OTUvJwbMifXO6/SGCwoFnG/JIwbIhZWiqa+/
aMi3MaWSCViGa7ya1PJdCB86785dKx3yGpOiXmUkPbam5NhsCC4MUcsT0c6wAyiYZSqv21lem4Mw
zg1z9l8/hjftOZeHeFFjt2ewj+HqxWYfl6kEGTeQT1NFJFYwTj/CvmrWRlE2jpow3acZMKGuM8q0
k5HK3HKIrsLHNlIZdolMrFurK7zMoN0rtRMq0s6rMxhvZfzOpb55Y6Croh1CsszCpFO/uNIeE2tj
zI3ybJfwt+eGiYldVgrK1eQrGSHvZf6+2UAXTjZ2J7ygCirpywAcu+kaJQ/M4oxrugalHN5K6nfp
O2tQf1NnUYBBoQG3YRAAE/eiuA86+dyNmkbnCrJa5GS2+klTxlMTzruwioorQ8BWC6aZIbCoyoOh
cx22lGrXY2fc+nJgHwvfxh1lht4zmvq+J3zppiSb8ZBgX+YY85OwMka7dWzcEvIGb2juiMJTv1oQ
eaXQ/2IHobTjMkBLAYXVdLyxKx20mywFFx9v2AYyjUorpL2U+MXJzvJVrLU8gHkWm9KUm48d6Kjf
Wv3H2fRStMQnaAUTJmJHsyJ3so3eaU/fnpy4ZdAQ0cewPbE5XTDIm4goiK5J4/PcZrFLELPm9nJV
rMxUKVx5BvKL4tbfd11ypJjfIf4ZnFa2v8utfI2C29NG0T9ic+rONThArdr1GgM48U5r9OIB+2oH
XS6TS1wsNZfUlIuFX6l50NlWHp31QYo22tBrt0pbSB4uaCoGH7xOnV/AJihzhwE51NO2I7Yi5IUW
beHWAAHHIP+UlWm2n/GKyUycIBLRbbCVbq6EFBxaX1G3vy4Hb/ZcXkGUAPay7SIKuDQj1Lq8lkJ9
6BdGl73ReCmumK05gQx13bKHwkktUs3++WdSIPGrwRgfEulF2z+oOgxdq69Patx+ndPmexamj6mf
7DLLZxNk7iXJ70WxK5cGCkscHIYgvED0ODihX+4I+ObWqkFiwymPVlp+bYizaeNNPD7kOXlQnRMo
T3p2jQ6prfaZAWcHbmbkcFc4owa4YFVeFGG3i55nylwZTUZkNSuNk1ozwSvwZyeYoWKoX8wW+u8X
AzOmQjvUAH5of9T+tse4KRXbOCdY8KSONz3snjLZ+tOxTVfm5OUJZ00OQg9NWrl9eZ8pX4bKaxjf
dfqOxEc7/AHtNw1BBo2ND6KeiXuj2FqPubEa8idNOwwIbRbnOLc56pbXTUzCIPwwJjU8o3NfVKHj
D6k84THrZNUqH3eJeS2MW7O+98HvjEeRCs9KbhFKOvUJO+q+WJcBJtggsTdTuZosR/pE1WXgFek7
31ybC82UH+UlOeIKtnOIkBulfGc/fbsL2BxAEXCTfKTSo13Uy1SeyH00cFZsNA3mxAi46Uc3AbTa
YuiTd17N323iXi9iPo6VYLMb2Mu/vt69Iz3L5KgSw6kT60H9WBiOP982DQ9Prly98fQUoEB/Mq1n
u7wmyRRS3jlsn8Ju32ifNPFdEd/HAYirPAbl91S6Dn38yTyRPM4dLmHM2g6+zAzmXrHup6nDxusx
6FW37WwHE7V1xJhMit3WZ6IBqaKHMzIkO787DeF1oW4C66mzoUiV39SmxqYC/IIn1HSRq6DhbauS
9/nR9vdTWDu4fnMq08muBFcHSRmbdteHkqcNmPy6AwQ6MXRAJwOgHMBygtVNDz2CWZpdoGeI8a2c
wCRlclaZ/3VZ4Ejad0X/FkmlkytH+2nkMFWj+5Ig8uegBcFTVWSbnkufwLNrfldFwjT45E8aD7Bi
HDnCTrlhN0kYcPef9M9IBwaw+NqJH3rISqmrWh/r8hQn3wTD4wTjnXLcWWHq2MGdHXyM6k+FcZJh
zIQkwDq2cahwiZ4RFEF0y+KTz8UIe2cXm678BH0KGvO4SjXYE7yx3YaYOQteOkh0tbNUZ34o2PNc
P3Rs2wVnYY7W3as/lPMYrpiAKwJyV3KlolQQrskFh15XfpQ+MhXsv2iHMXPB56NNkbui9siYBIki
r6oBr4G9pq4KmHxskvIqsb4M6oNke0XgMQvKwlVPGlPiBZqLZN7oNma8xcLa5mzs7yNojMNnuwGS
3KnmrprWcb0eFjXeVEMIuYpf/vM43bY1JHT0cc34KIcT87hPXfFpZI4LC3cIV+bD8G3GKzzyOmuD
uJABba3e2cke266cyN/2KbB2RIua/fPMm2khXrFoN5ZZdRd6CXWM94SpqL0pOk+zVtZ4gA9PKeRX
3l/V0jmBGZXsOJONJMikEAeuss6LyxsDokjefEmWefLoJM0uVz4KLl4qv/XKxz49++M5ZtjY4DU6
Hqx6Z7CjF8l9Hl7n/o2mbNRgE2Z7EWz8+Crp9nG6r7rleK/NW9iR+Xyr5AdDWeVinemnaXhEyKf1
9126znZdcTtZm1Gsy+iuTpAGnpTu2DH49x9Vlsc87nTbs60riOyZvlXzrc2IFBrU3mAg+Z7g/8XA
6aKQmLDgOONhEki796Z7LYi/aqf+NDMAjOCWpnHrmHk7rSdFPsdxOuzmyhhuRVsJp8kCTO9wrfdx
ndmEMihK1angwsm4eLXCmKsS2l+z11rXNDJ4DJnPCMXp7P7OivO71l/mt2rhpaYM+2EhguWQtdos
HDfVGIDA9KW87hu2qdSWE1cPH+1WU5zSzCrYsriYcAQxqtaNUgO+51xskh5q1q/3/bfHT3oiFIfL
ORBvdfxaXtdWqdSbWAml9Kz68nA0wn5VaflKFX7vzL3CZtwjZrGCL2PXNI4sB+95nitLB/bqmXAB
iz5w0T4up++lN/8JYdA7LOZnXU/PHN7EVUCYhKxN67IVP6IG6mDbdh3iHsDhehoHl0Dhb4jGmTmV
vOi/vhfL039zJQRrqIx/lvD2i5Z2mNPQTuM+O8+p/CnQZ/buiRNXQau7MdQbPD3ei4l/254uX97A
RBsKv87x7+IAnmcakR6qAPpsyA22inxw28T8qpW2dcxEgHCiU3dGnWfwYRvf80V9S6jwncZmuK+s
CUafkd0HmO0gHJxqWqC8d9s6cWz1uzmyaaF+Ht+5Sy+srte3CZUBIS/kOzA5kS9b6mj2o2SKqgQa
HO9Hr+Thph9l1R38rl8pQ9R6ZdrPjhpwXDJg68Z2FhxbKBYB48YuT/u1CGxlM8lyt1E74ehVU7gJ
DrvrwG+MtZ4X9sYyFw1MFkPGaNpm0yilsZ0KWFc43nydcrO5mpRsM0zqe9aDS+dy+eWQZPJIdIGM
49JOsZnK0S/EnJxVRBXOYDV3E/kzv37PXsyPfvUhF0/dD/REVRMfIk0jM+ggym4dKXUJj4Z/CAvF
n0nws2GkQLGpEXlGYz9V3W0+puU6NjE/xyjWVbDxHS30QUMP5YupkytDZVjNeCPSxLIzjGiXMgyh
4O5b21IEyBJKyVzbK56utv71V/qbVbyA6SooFlEJsMcvVnEZEa6th7N0MlqITbivzV4l94ADVjDs
wpJDy5Ie0QVX+rjAu0FQI6u1DAhag/XOC3ppisRiWiYXBmTJZYTxxg2ttYVPWGkhnboq3eit1m/I
SY08aRa7QlcRKaikH82w8kSC2ZYyabd21NIkoJPwAp0mTM+YtMTme0TGv70wAgHgDrLcNUwqXpe6
vBzyOK1r6VTZ0+y2wXDS5mpHf5CuqG2If/P2U9/5q9HnGeLeeJDBEVxzgiXVE0BCFGd4LrLx6dfP
7m+KEKd4qh5Pj+hsvNxfX1bdYboyBWVwTn0rv5k5zxpat/FTazjMub8zfLtelYkVuKMYZVfwp1yj
KY2DriteLB3G4kpjSipkPNODps3oFYwfuR1O62rKZQKCit9ftv/4qvyLEdhPz+6Nr8pdkXxPn7uf
7VRe/sbvdioSAPIH7IxYgOSKqTpo559+KvyW+gFLapxAgUOYYyyv3h+GKpL1ATxU49C/WP7iPLKE
Ev3hqCLZH0D/AQTYm0F+Zebj/8BR5QVG+6vu4YgPCsveCtyNpT9zzaX4/rTVqzCIp9ko5bOqfNSq
W3K6/XWcf5zUQ6EehmCnyacyuEKp4PiobY2bMvOaeD3vhe3Uj3bizqgP7H2Xb4pyHzCG9Ecn+AGh
DFbJHT15saIs9vHRHG9QfnXpKhC3WeiOOHYai/TRHjbB5I3aVYW7EMIbY8YXLGaTd6QOf4/7sP4k
R25WutUGHUPbW3eSUa5aREtKvNfzYxR9lpRPRn47ypi2AhPdpuptjqxHhl1qGddK8hAIDp+4hUxi
O8EbCs796CBDdKrbptrrynvzxYuy+8cdBT/hkYOOvgnIG2S1Lawwk89NpD/pfRCtsJY1D6SjfjZH
suFbmzmGtB4eMVzSr02NmOh4YIr/01t4/P0J/iy+uyDgLZexDIiYH0BSANS5tJrN88YqtUbM5yRU
H5ROsU56IEcHwBY9ip+ISns2SnGfyaPEcbLeqPISHq2l05kQkRVt5v2vr+c1gMbl0Lvxei3hxcv1
iIuetigsNZg0azjXai2vuzKy180snlpt2mSxsV9c1XdwZP5wm/lPXfoXb9hPT+BNXTo/Y6H02/Z7
+j1//l+//Z/m6/e8wTHqN7yffruro6Z9zn/79vyb2+Xh86vitfzYP4qX+IDJJzN5YB6ok2SwcE74
3QxKwvIJYyeqECgunqMvPlF/Fi/zAyUFYST2HlQxFTLQX8VLyB9IjtEBqlhZS8n7B7Xr4py02FDr
5AAzheCotHTsFz3bPGZjlBXhXk7CPl03Jr7y6SpH555v61zps3sYB2XxJUjEiLg9lLQaSELpOP7F
qhmiH/rpBv/dknt9bGIKjd6Z/ZovjXhuwbcvaqmhTollo3tPsZOGVVh1YAp9XGa15hraVERfpb6x
MCUq9KyHRtXMut1sx2bWJKB5k+hJyRuNWQVLq+332HQXwK7BINUGFiTZdbGBYxVeXF1gZ6nNwbhz
CobEqHjKrKsAJVozJDaQAzgFNyffAtW8vxDkaIb01KqOcZ6O9hp35IWiGQSW/A7L72JqAW1qcVyB
KcucTV6Qy+Wu/rwDwcjIJSPa17meFpM3y50YrySC8thNKvIFiVipDXUGYOvkJK8e6MpEv0sUOzIt
V+lj37BcbZCmGfa3TVIuLP6pie8yJTUfOSmnY79K6jhCJ1L3egfn0VcmUn1fnv1/Q525KzJ+XRrK
vTKi+y8N6pbL+bdf3f8M2zmmgD+tkjdl6BHLuah5qTrrru3y17Vm+bv/bpSMD4wdVDasC+M5GiVr
6aGWovJzj6RoH9Qlx+vF0mDhiIIN/NkjUZ6WqfJiHcwwg2Wu/KNCsyyNn5sknAyodSiPWD00ZJcW
H8FgdlGkyO193MWAvDUx2jdjHhFppJMetVmm6E48BkHizZPaf2Hd4w1hyQ0QgGYk937VVjfpqGUn
3rx505ha7f10U/+m9Cy758UF0iVy+F8C76CEXKxtXHwNubaM9r6KIe7CRtvDHif3L8kqsfv1R70+
jdPB4nGylG+W6zL9vZyEtb05cFie2/tJmhBRDXXgBXIYvyNjWx7sxTfCjA5rWiANIh7fWCgMYH5S
DS730MPb3ygG4F8G94OkUXKkmqZi8NxBN2xbP7lT0sm6mSvpOqnTQx36EOKVIN8pXTJ7mF7o58zi
jkuKnaziaUrWpn9KTGbGCbV5GwelBhk89DdhV+lYxdjy5td37ILpsNwyjpa4Slm8wgtxhx325wo3
+UKrp6wJH0xTCr+ZXa4dhxD+ua0a+dqIShvYXdmPAvV+JzAL79PZDaZEXmWtzoAaoUvaZDXUiDtd
9LHXJ0H0+0P9byhf/7/ZYuI6+dPTelOfzs9ZcVGT+PP/rknKBzSOJA+pBpp45mp/9T8c3nA2IbaE
9hrKBa/vn+0PdQlHb5TzNAS0OkgxX9UlSshyeKOtgiSGpP8fNEBiQT9fLXtsw4H7MB16iau+nNVC
Up3rvB+1uzKqKukTE2r7NhoDHF4yEjJ2SdqbhjP7+XPeJyU8vqzS1zWMB8gr/lx+KyMf9Vqr606h
hpPsWnJFGpul8DdwwFKTxTJFrgassMocZY5pIzwchmx2mtQwjgJsCf8xWWsSN0gm1VzF6lSc41n6
XPcNMpdcHYovsjZzmMOxoBk8uBjSCTrSHDo+0amZo6b9VHqdrIffMqPEgGTIaQJwAyLqeJ21aXmM
NJGtq3boK3dQ+7F7p26+KWYQ2qH3wKKDcQW/9gIiq3mw0Vylyl0qRz6WF13tZpnoVz+9Uv8v1ZlP
gbqLaSrHdTRRFx1OWqdtV5WRcpflovHysKjXo9Z0awl+laeRArL+9ef9zXvBV4Hauhi+QNBZ+vaf
C06nZjlG4/p0Z8jldAjyov80apakrWPFmH4knNQSQLbY3lSUbp6yYg6Z02glE/WxEJ5Wtn6MB10u
vma53H735cLGOBJStem25gBDI5gKcRYRNp6uWorpvjMnHZqNRpPrRSXQeD4NdeN18JY7l+05KVbz
Eo3nJN0wt25YmsQhwJGKbxulQWMptHJCdIkfm2RDw1kZokSG5JvVKZmH8VkyoCG7UtNpz3pk1D9E
lsR40QnGMo7o/S5zfn0D32ynwDEQ8BA4L+LuN6DIAHW37UZjvGuD/Ic/F4dA4t7Mqr2F6hP9/rT+
U3v/BX2SAgmOCUOA9xF3HsY7//vPgvemFiN5Lsvvdcsp9XeT4p/PpX/7s/6s07L9AYr6cv7641z5
V53mt6jAwM8ahG/WII/6T9di+cOSesJYCfIwUOtif/dH/6jIH5h+qVRx+o9lxmX9kzIN5ve6Tl/e
Butixokmh9D0TsS7LjuEInZM5XtG+RNINiQUq8p0w6hfHYjSdKf5vgrwgvMAeGPdszCR8Pdp4YQw
sll9wiuSrfk1YfVgQ2Gcqupo+DezveGAK9KtOT/ipBGb3xbPjByMOmq/VuKjIq784K73d2GwIscL
6w9Ff47Cs5XcSN2NWe4r9dCQx2JdifjYN4eEfx4k/zBHhK/ieovuyD8oTPvV6KaWoPEAlc/tjbm4
v+LkkXwx862PoMR+0KPbAjfMOnfQqtSYXjY2yhSkr+l1htSl3xnKuvcPmHYY+R2uiInmqtVKirdq
vQuHZ7XHbbBAwOM3btydsukcanezvJOSR2X+3Cc7M7z2m23W7gzq2rCp+TnD2qCLY6pgXxmK78zp
g40HYOK2o1Mkt+O0MaK10G9D+0oZvDg9NOV2DPfacD31R0SUjc8AC+eYTwttCGk7UncNvFJyfG1r
It6dn3CZ2SLQW34V61k8huPHLrkrBww640OGoEa/qcW5as5+eh2HW+TYMWaQlhfBX6ucZF618WYy
9rW0xW1PRT6prNVyU4W/J+39ozry94fL/4HHRgt88L+uBJvvRR1Er/qy5S/8vtyF8QFQmoEg/HBw
RDqfP1c74BKRP4h7abRfQHN+54/FLjRwJxj79OGqDg1ymf/9sdiF8oFmDSSe6C+aAGrIP1nsvzts
/NWUQYulHQQFAuTkdLQkwL3efLMqfoFZam+22irZpFPMKzWYpfEQ6Y1o1yGBn41bBb1mrA1Rj/dq
n1rPXPG4860CEWk/GyGOm2EnMJMBDur2soxV86FJNPtJ9zv0P22bgb1bkZ2QJhwkAzSmue9vR9Vs
KpyCVKiTWdBYnwnDBfBpbHlCDWtX/nVu2Q2UmKENFz+6QircLDGxxEjkYbxqW0XzHQuEzA1MoJPb
offjbdTL9lVrpNNNoFbFs9Dj6gcN4eK3E8rP8zyhG66x7/1U2HlKTNWUDojw01C+iaBlfGqr3ry3
82yINqEfQpfq4xAXTGMKMCfwB2E2zpBmMxYxQdY8o+1TvoV5pqCJnaPsUW151I48Bdrg+O2c4fei
9JW/IocAL0+FufqTHhrzgbBew9hJqlJtIiW9VUWNnUw32PVeDekWNlmTSzd1qjP0tIs4/hbGiTQ5
TGKnfW2UNpS8vjUNLFynJsXyBntmV1dbjIBELfX9CrFUEzmtn2tYAEuA3BQSTWP4n3clRzgUWtdF
GeGBWUqd+lk0uYJNvJHWH9kgg4UjhEdG3M5YpMmJSHWnUlvrtk40vLXTwApntyKgFOqSwKbPkyRR
P2qFbn8Bu0pgXGlJQJ3KBuW5l5YqHIQwQFdJOLT7PuTYvyVBlmqklTGjFYLJWtgZlagsx8y6+Wg0
hD0i9Z+GcmvFIm6cwCR4Yi0Nubql3xvUlSEP2KMXymzdZ/kQZa7kx2bg2hhDEbPUKlPE+DuPpE03
2hg9CSGZ1b5qSoh5qS7jYVzlRQUbqoAc7tKPleq2rXAQGoUNXUSGZNp7oR222HxFNYpnO67VszXg
9pSPbUj/OVun0R9Dy4nUXJsAS3nHgiCaGixVmv5+TOoZ43Yzxi1EsbvM2M9hHnduLJviOQ0mRkQ+
+M2hsjq/9ibDKjKGGv4yNjZ00smJK0TWxCjcujbnwkhcMZjWhFOTr0BBTCUD+16zmedtXGFR7Yio
1vVtYS2JLUy+kIeHWYLb1SSU8XOON/6nUlJxNhatlXJ/GtGA2NpTz7+nw7SWp9r+Us8tP6nqICyG
U1lfz1quYFKhxPK2zXrcaIe4YNlqxjioUPRCJES2hMggGZXoEyH1UALhNbeaE8c08rsQR27dtWUq
BJkHVf1DCSxEazE04GSlQBQOVmRO8m1SjfhRt4t8/dHMijxxNTESdMIAvuJmClE/NHmU/kj7Qfqc
NW2Fj3Fd+t/bssQiixU43Oi9OsertER45XZNgaMq8Cly0ISo7g5OqRI+EgCvDu6gVYbimmMoB27b
hkTBJ5ESzJiFxSjSmO7ECDUVUrqwFMkRwMHRMnEH1uPG3GNDWqmOaEMRulrSYwxRioF1qtvSfLTG
acA4RQ+zbCVbbSYDAJcobE1LyhEhho0p74zGGuJNi/0QVrspmNi6mAt1WE9SQGky4tnQtpOdQEUu
ppZyqAWiTlHB1Tm8aVEyUZzLQarxv4rNfu1XY4pKtk/EU6GTXuVa1hg9WG1hfyt8uXsioENIq0GO
mn7DqR4mCPEX7Z09TkaECVafGNuubFXS3aauwapDis0B8x8lKKk8shZ/5XLGbhcZWTSucSsVn0db
YE/CF+9OxPoFoZeVUj9s66KbtU2Qzkp7EnXIGyJJk24cu5EGcsdtlJ5zKPnJehga7A/tJK2+ydHQ
unw8g9vMyFacND+KKh0pwlUX43FYmBlvZtZumcDh7Ozjr1DPEY8V+I3Hp9uQ+5YIQ0PPNhHnv6u5
yK/jQYXnmPk7nUdvIb23iulI9IdnB6R4RcrgEM96kwTwiVjGWdnfikr+2vDZROHidhkre+KPN1oX
QtbzByc0uIA+GVaaBTGRbAM7znCdsyENl3DqoqA8NLX+hI/pt6nJzyONoRjKda+oz0pw7NvqOksm
bJ+mrdaEu6bF6juwvYkueoadqqDFHaPJy6rwqe4tadXqVbU16+Guy31s2+No3BLi3Ll5fuK8TWmr
dFQr1nUeaqqbEgwhY99ldl8JysHAkgC9webTUhmxfQ0NfPCtva3Fj/qkhes2lXuWZbpSCYuXYBeS
vypwB0+xwpn20Vwme9Fo0p6gvDtmT5mji4Z41qHYDv+XuzPZbSTLzvCrEN50N2CqyeAM2A2Ig4aU
qFSKyszq3AhBMooMMgYyBk6GAW/8EF57VQvvvPQu38RP4u9GMFS8QaaoVNzupJOFLpQk9okb505n
+M9/pleaa7NT1971dATyfOzUr2hzQFejxYNfDK8X1ca7RnHG2TOBJHHV3ywKlEQta+tr/v+fn7zR
Z38Cj9uTU+5ZU/Pdoja+qU9Lt9PFmkLN+gYG+sL6cjFfYZoWEDsblT/Q23tQyU+cjr0Y+43WslKE
qr3i+VCO0v6CTu2+F3TyZe1ivKDp/WpzQ8/Ld5ZTvFnSPrplO4AfK+X3IRWHLY8ThxTMtcCEkV2v
z3/BGWjbk6nhVhtgi6yrcKJdFdb1TzOfBFh1M4bJwK5PP5G8obR09t7XzE7RhOdiU7e7nEUUla9s
szNeTVxYlJbT1tihDJV2ePBfCEPGCgamqz14c7tO4anbaIWbAnU31sXcnT8utMkvHKctSDTH1zT1
/bAQYfggcDkDTAiZynNgSBeYPr15zb2Zzy1ds8afVxTk0B6oWHysaXBGlrUQwjaYt+wxwLl8fdX1
l4WwPWmMqSdwVx8WYEwF+nPaccM5ZF35vFa+sUNvUC8D5XNri2J3WSyum8Hql/KMGv7GpGrwuPYE
12pserB9BYtKA36dJ0w0u9idwNhaGj/NL+uYG21tlh9uwFuDQupsrM3TO23mzXp+uYZpom0Ixoja
ovvyhPpap/QwKYAttBohPHtalWKKwqL819BbbG4301F7Ooc/25qDL3DWH7Ty8sKegM92NLyvOnM4
ccr3tjO79Lw7b7QYXVOad+dsqEzL037Pchpo3uxvzHF3AxPI5olrYzW6y1cr18G6el8LJtBzc8mu
ZoU2+MieVoHYbLyEV6U66ozLNVj8KD0TFfmjJilQXMJ5oLXL7pPWDKb2VQA7u5afdtfeiB52sNMU
7QenBt14DX4DTtRRoXFPx6dWBV9xWiyCE3maXjXmLLbGHHhIG5IMWiN8GU+hU/L8jxgZv5iwiDXG
A2eGy2p9MNf4sR7L2e2F69K76hPTD2csRmC+ZYJxK0FEVhptlvfh6BP5qlat6F08eZAjNIZ5N7hd
U8gbBk9PXcur3BSCyUXeglenvn6iCtJYFkuwbpSLnfl4Ct3LGCZD7pgZvSE0Sv698ApK486EQGl7
IR5Fmf6XJ2j9y7NRoXj5RM+0JlDT9mhabVwsllM63nBHN6q4mk+czNpmMJ2vqbieVjZtglFhc+1h
jBQ2wdChX4u7nAEO2ZC0XDplYNj23bLiwxLsOe2pxXHim7/QU9Rr82qU0SynYKArcx3TGpIIV19p
ImpVLawF7SWplC+1gAm6Hm0KtWEJ/pbi8mk+xi0IgnpnnC9ofnPl1wsOpOeht4a1yp5+AQMNocSk
atUnMLLDYwewoABZnVtdLqm+CPMXROK4C/xZaEJNQdvw1sI0yxCkV+3ywKtMbL1YtuEWouiIDqHV
2hNEp08z2161nsAXY2o5jum1gdsVryrVBbQrjVWVGzEAe9Asz578m1ndpnkDSLsSxV7z0EC308W1
Vn2qme0q7drgy5rVqx8mI9v+1aK1CpxDBWojvLwHrr5Qny9HzRUdzT4VrNp4cZtfYV69rz6ZwX2N
1pPjjm8tyr2ZNirWmzTZLVvtMb3iYZVYr2ZDthYVfivPArBiA4i2AVNQN0cTNF6sPasFVAkUuRo+
LJea78MlFqzf0y8KFlW76BGDWAX2aglB/qpQB0s4gvtjWZ4wQJtSZutdYVYtcy3WNWFYNiyt+s6d
mvnPy42bv8MwWc9vaD0z7dj+ujYsBjSEbM5mIaFXIMSbfuRcf1fk4Js5592U89+sKdp2qCIkuNcV
LW7ftu2ZFnUGe4REKdVX7VVf2o087gvatks71mZNQNClyEUkKWrx9pIES2fE4ZBObJoGgA8wBqXl
8YdooeU6o+2fa+D7gKPSkWf7d1JLPG9HQ/tD3+8t97bvvPQCcRO6qNOcANpkUkG5JhL6ECBDmx59
CIjuqKDYOKPEEk4kIETx5+RUIBJ+mVTQOBOMVrRAq21XAQJ3VFA7Ey9OeWzyZ0JZp7UKBIIvkwby
peIZ3LFE8bTfp3lHBXmgs9QdkmEtxY86pS2wB7773lMgX6DPIoQL4DW2C6DAFO+8PgnDM4pwKXrQ
SF2Iz6mtAEF9kmkFVIi8NoCiwcITv2HqGCBBI0BhNSh0og8H5WntgQiXn00FGiAm0ZmDtiXRh1Tt
7iIgsUWnNLBN8V8F9dOJqUAU7GVSAUjSaoNEO8xa8Se1DwqoiHwsCCbycXxOTwUC8JNJBaUCSFsB
Gk02AtmJnVVQAogryLyfT4rYBDmh81ArZz0LSuLOF9AyGhRHH95xRwX5RoPcDvg2WFzjsyJ+4Anp
ABBJxmVQbpxBqA5hbvKO8jKoclpyF9DoJtbQCe4ETq9MGyGvVUjuAawCkxNPM7fezjLgMDwDflkk
93eih0EEQ82kA/KbAggNZnA7z/JOqINnoJIOCvytguJVd0IbQbS7yqSBKoVRWEac+AcvxXyjivEM
wgn4f7wT4mV3QiqA9zqjDkp17EMKkCE/knZAqXIGJAn5gEqScxJln9C7F2tZPYMKNz6lS+TwYWkU
H/kcrJyRVueIpOXWiaqAqzzj9FdKNFun5jex/VMqyLNDKpQOgife6uDktoAoSMt0ChAkoM4R0KS4
V3fvAPyiMv3fgZXF735yBqGo5s306pWCKKECIHw4PlI+A1pM8VPiFwkqxtM6AwTENZMG8kDwStGn
IJ9/eXZGfOrjNUaf01v5ouAt09tr7P4SqMkIV76z9NEKG5/bX/xzanMucFiZ3hrDhyI1apo1ecNr
Z2VRNfG8GU4vEkKlUdZ3Z7kLg4/yp/gjX3l54Gvgytj2J2v7w+yQVQeNszKMgBQAHIwKEy6EDA/H
gA0QfVDRaZ16MG1kVAG1I6JTKiE/6sajj3z1FSAGoA5XBMVe//KvsA2f0yctCJOHUXbFNPwoqRHn
Fo5+Icmt7AvYJhVE5oAlXis8oyujr4p0Syw8TjCIn/8ycMnvOPwismt3/vBPZKN2fnQHhu4c+c7A
DZ3AWz8YI8qf/b0vb5WzO5bdX3VEoilRxcF3TH55ZRqe7g1gEYtyU9u3vtNtUj7nv3rmQN+Fs2Pa
Jj8mCaftK++soBdFOgFPC1Ji4YrE+fpdQ//8D8+qfK1cX8bdajClZ5PYCT13ZiQy4gRSRRwWWYZ5
53rBOHduG2nF4hkJjo0sss9DP/B0K6UHNl1GRfTAhB0cM9QI4jrPMub3YifIIwa2AtUCXKsCkEyj
karowZTlGfdkZ0du+ilVynfo8MT/uKBxSit7Twl39t8rVyFrRk8tRCpvqVyHRIWiHCr+BRtU+nXe
8KCmbrGHcr1ADww/kSfWaI16EPo6N4g40V6cmKPovitr7w2P6xq+O3MD3ZanSuDFoTgW8V+Y7EkK
7i/htzxMH409o58MO3orsm3iH1GCSHE0bUv29sobHtTSPbPfZwHm7oxgbHgWJBOSMqmQFGxGgseN
FQKvbAWP5YgyD53Cz3GO/VtGToF//9+3wxFKio+Q5FzfvRnk20e6WfYulhe++4NuoZbu6EPpFhKR
um9Owyu36qVnGI6Y8USUUGHjpfl9peCusTIH7q5UyAiTH5NLc2e1vlJsTIxyz23tGREvQdcENoST
lYiOloCoE8uqmY+OGRjDA2dLlC3JKr2FAG6pg3cgd9WeebGjKfbms6P2ko3xvK8TXQjV4ICIChsq
Zb/5BrH8H7eBqYjGvvj5NvC51d+75F+YhlfO8rkzdD1POhfwrL45ua+VKowo+ZYTEcGsYpuGNTJD
OxEU7dWXrrBXjrbpUvWgR8fBleFtjJG7MNNcJckz3370MHjdC9kdsRaiwSs4gZuhNeIGlmZQ5B+y
6rptOLbuTRNBYriC7SOr2GsPNcjXRVXBguv4FA7LSsDXzDza1sYYjFNiFej2wty7M0VxdFbdXuie
a2yrp6V19qJB+cpNcuHpzsBIBimWgwj5ZR3ypdnnGsOZTUQJwYJhJ7Pg0PAc31gnkiK5L12Lr1TD
peHZuiOLVaEH7ChZuyLnk1UJLc8FeCodDeRNs8u9Ch3OHEkJdErKLvd6sHc4EPJUIDfQLXm0gocs
q3bfGV5qgZG3VyAWT6qrrw3JJC0KiqSsA77V6QQqrwbRUjGzWJPyvrRpUtyP8YS/RwJeudl6lrvQ
p+khK9Dxrcm5HkCKGBimrGdBjJdZIeHKsPsuNSeJLHH6RAihrKK7rjVEJ5LcioJjres6esrdqijY
Il1xtkuDrSqYvW/EGSLoQVYFE1pc6vJZoeJqhicoZfVE6NGso70nEBqOdEtSsQr3+8HllpM3HnnX
5DFvN4LFjjbSgosKFnAvOjU905FiBnA6KBjzDDbVRIzYyVHCL+vU9RY6Dp03lARrKlS8NIby5aEJ
SELm8dInYBNH9xJhkS5UXHkfpx4qlozLKKGYdczbGMwN9YBDV3Yb9zMw4XdfT58wrgasOzofSyeG
9mKA85V3HycyF5Qx8uQFrcKr6RleP7W3BWlRVm1D22Tk3F8xXqTdUqRfqoJ4Wpzz6eoDY5j29CAN
VWHP3bi+u5C0DXFVOaJwyaqar/8ujv9DrhmQZ7LagNyg06zAeUnr+WMz8eNCayJv+TMG1kYkEiUz
RcGtce6MuPOTuYzcz+SHt1+fsDP7SwL5iaTIrjy6YEhGUED5Uqy3yZ0sbVrBkJR10TchunWGZiJI
jFVwVGYV2xrr0qWpwtF4MGZh3yIVyPFFDivXoiJTOgkEyWLWgbcN2x144s7IHX+eghXYAn1AAzlp
XssKFkvLtV3P9ROFiHkV3WWyquc5pRHBJZxnHSWSo+co8M5a+szIfTK8oWRvvJi4fuWV3Z6YeH2B
tOKrCmxbGtnOgl01iKqrrOruzEM9cDn3rNxliPElnSlVBcuk45mBJ4tVYWV0gjGMs/JxXVOwOx/Z
9pe6nTKM6gosl0u9L29CwQCZdfoux6lr4LjdcPwa2F8I5Puyj7X19b8DIzf8w/XCNT1p19HbKLv4
G8NZS6v3AGgp/G7j/tbsp62Cogqn4RYQSDCWLheMzOxaYLwpLYiurFmXWRfMwEj3B3KAni5eKkSv
3SCQl4MSx0m39KV0BtNrRMVwrZRQBbu4y0U6SMfdlOg25PQ15WxjsapgL3d1ITkdG6J3gwINuxtx
/oLHSGRF5q2K9OCdiYkvSVVxZURS5ZsIWovkMW+38uNjON80fV/uLYajm136w9ffQgc0bCIpUrKK
bNMDnomMMNIEq0HWI6hnrAdjw7IMyeKEuF2B6BiTuYfP1VQks3oieiOHZjUVyayeAC/puVvDTUXM
BDdNZmUT901jX4sKFl0vHMpRIWCA2Uf76MpeWkSun1kFX//TzUGl/PW3CBFy7339L2dgyhhmraRA
17APmimYK/EfBVrRnU36gKaSMLvgj6O9Da4if0icYAreJneh+5JZRBVo9jEDwTdTNj0czdnldojD
UKUgmQSaigv2y54PoqnImX0x7b7eX0pXK80fsysixrXv729RB5x1KzZNL/eIMSflt8CyZ5d83l8b
0tzVaPsM3Q6tVGpEkzmoj/tTPy4OG5cM/ISRWG8klkwqvlnMPt1N1zJT0AcVOYmmp2/kxSlKX7Ou
eoE5l/apCvew5VpuOrghCtayDrYzCHUQpIkgYUyqwGlfeIYzGIvIVCrMoeJYudCt6TfzMQruyctw
nRo1rC2Jht7uFvTwvBxiuomkyHBXAe271z19FKZQD3UFl++94YXyaBX4zB+9MD1YTcUO+YS9vqEW
QAolUbWSvMC3Ju7HXQNRvd9PeAscLG6EE/J0ZyKqk/wJZ+LXEWHmqF1wontx6Cjwfc6BkvR1cyI7
hQqOnHPPJpcp7WEFZ05Td0aWPjT88a4eVEBfulwV4OwlsSoGPA4J0u1KVeFZNknoymZzScFYyVP2
3aE8Zyr8yp5n5m51ZyotBhUhfAw02URV4ahekXLO3Yh/9c4fdieuqCKIdk2Zj2Okog0QjCYP+tbl
djxnhGR56mAtzS71nT6Tly+9obNLvYFjfr0R3c8TWZENVVIQF4/hSTduKuNZFH3lstrYsYt9QLYC
9/1G3+jT8b5KFOzrW10GCYBwyq4LAGC6u7dFVHgyAO5A7KTWsopQESBoOu7J4euoPXzWdYFgfZ3e
0yqwAXfGTA5c04Q7+9QJN4MCj0MoODp5q5A/3TNViipqie5xyGlOCUjCT0Ypzo2Xy+dfiRnpgU3V
ZxwbkuSiAkvocaybadC5JsiVsi67R31i7mua+JkK0SZJpEROpGQVFsYjEWZhFqaPOU3FifRx0zcO
qEPw1mXV9CfTCPD4E0GRPlQcde+pznUXuesAhN4s9+dcByCQG4QHGq8WRWfE5PlvNxK2D7wJHd2n
8Q2PTP7TPPRQ2jcqsCF6M8B21vrQeQO7hwrbp2sOh2CeO7ofJDoSc1SG2P6la59T5FUV+Fut9cbm
FNYQB609/+d+i1y4fyAPORqtOG7QRbeKzgR5pvW///Yf/lRf67lLbw0ShBFcAWay9WTWpPMQ3gE6
7R710o+P4NEEYJgHKCOjQ2i22SgJtsOs24rM7FSfJsvd/3Pb1N01/pKZ+wBgVZeSUA1av9NsNPtD
2+506KLAR32KG2naklfSoJcpJDDZn3Kjh6ZnSlXbgjG6So/47MLv9bxl5gcUROd9Xw7sxc9QMPfU
8YySkYq9tB29gjPoVp8F45RZEw/76MX140J8WkQ89RNGlg6xbKmoA8MP+9W1pgdulSp1KFCXNKpV
qjoEf+xxGOaPm/dD9F0/4SqIGdycXE+3XelAVAGUaVKqD+xk9zRRUl8nMmnPXeqlG1BFIKHlDlw/
98cbw7BwDf50yHpRAeyM4hVQJFCtBQYc9EVsUUivo6KwuOW6yWaUZR89dI/bCRfmxNydXRVO6gXF
k5iNz8xNUUGbSU/IvejZiyRIr7TwtmlOqoPX+/IVBLy28qMAkphsUYR2nqRXRHA0xdSmwO28DGWH
ZZ93MPxuLPaVQaHsdoVG79AdtClYt5LfSSsL/qdkUbzdYbnBiuoD8EkkRaaICtBXa+zhhtq6f+CG
Kqrg7bkzlrmWbh2oklRROnpnptC5Kko6PukOtSiyQVlTYK/egVWWparYs0LBXwxCbzKLEVWcyWJ5
+7K7N4OBTmPYQ6cxrJcKHqDPQh2ixuWBop+iGh/BSmOWFWxHLikf2/1w7HCf9Pb7T5iYF/DKsAxH
/8fcuT+AGwSMdHTYPIodi/uN/0uPz7FsULzo6L/yFnh0p8AOpJVKl5fsk/1IRFserYpsxGMIc0Fq
sApW5mem1/QjhV+EAYGi5P3jqJeCJ+wZmZoKj7slQsOGFzxbhLvjFn1aajXYT2nXgxderqjgEvm4
yyyZ60J54eXeh0S6sBcPHRw8lCcXCvDo4/4IIvmjgYYf6PgcYBTO6vjsvo04m2Ec3/1VR2b5/uaf
FJLMHqIz/vu+ZWxdt3YJ35MBvFQofmm43kjOkalI3TyEfiqPpakI9D1+/R+g5Wtjd0vC75v8+K17
+tAKeGHJKFwXh3ink2mJ5mq7fJm934OgEObvXHh7VMS7b3Maq/8Q4fVP+JYH2LZ/vrc8RO79872l
CMNmpz75vp34xhMamllzI594ClyplosJnHtINZxQgY7oWET/rEUaRF5TEP0gFBEY1LNJpqQKbwGs
1lD0KEgukjhRocBEvUPBERZbkvwinfcrfYx7YnxyzqnYOKri3QWbWEl/n4vwmWf873uWvHHPnXth
X1pkxWT+vmVixA96ydIiTGeCc48coqbu9dORbBVPGIWmJe8OFcATMVq2s7w7FIR7BUNHUx+zjCXR
KoCBLX0N3+Eh50kFjKOVWh0q6Ajark31odxWSAVoIpF7mH+netR2Pr6waRmR7kTRULBfOOyHNHII
5UJdFQXzVzpUCsl2i496BaG+d6zj1PzRBDx5zNvPDUJloi41zaKggqFJUBL6ovg8SIYZaePF3jiv
vZ6g6w5cYWBI6AtN9H/83dMRDa12XJ1Xyo5jezdmEMThpTtjYconiAqIU/yU23Age8eaCmZCIpCO
OdSHcTjS7dOIKVFLFB1TQQ4tMHKxflqsS1KQBxKC2n43sLdOxycTNnkniN5IMK7Fp8IexFJFqrMp
qFD8ce6TSeji4CGvqdgdH3svPkHBQm6S80oRKGkq7OQWtiyoamlJqYA89XTZKtJUJHUAzAa5DvAR
snOhvI1VcK/E2xgTJhh//c0y7PWuVioqYAnRC3R1niCz9Iq+7gpgTvELxLdA7o9x14Y/7b5EiZj0
UVflx1n+MXjy/4XZjzEqeIt3lStawWa9r1rrWapPjIo8xSWFHnSj8sxZMsLYlFFwLl3TGkQSqoIx
5tr3dEMifiiqUC5jnUtjVcGN/c71hikVqKAXuAmXmJ7SaFVwX9waNJJK8T+pAA6/x4WSBquCXuQD
bSc9SaoKQElPD4dm7tzT09QwKrAjvTWIqt0haypc1G3WT4w517FNgVGSbz8VzsNnMNf42I4EIKY9
ZfI2b3dL/mpQgJGIiYxWFd2k7twci+4Pfi6NxoBKO3nY28d8KZo25HphfwgAgFaz0lYsawUVxzIk
UP1DprZoBl6sqXCMz/thrhv60orcSlego3956PQ6D5867X/NicUjQGZ76598D8nnErQ6dY2uquXy
34xU4ZDZIvexFt8YWODJ/vJ/AAAA//8=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17</xdr:row>
      <xdr:rowOff>180975</xdr:rowOff>
    </xdr:from>
    <xdr:to>
      <xdr:col>9</xdr:col>
      <xdr:colOff>390525</xdr:colOff>
      <xdr:row>22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5C0AC8B-E62C-4D14-87A7-C98550AA53E1}"/>
            </a:ext>
          </a:extLst>
        </xdr:cNvPr>
        <xdr:cNvSpPr/>
      </xdr:nvSpPr>
      <xdr:spPr>
        <a:xfrm>
          <a:off x="4800600" y="3695700"/>
          <a:ext cx="3295650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Experience Level</a:t>
          </a:r>
          <a:endParaRPr lang="ru-RU" sz="1100" b="1"/>
        </a:p>
      </xdr:txBody>
    </xdr:sp>
    <xdr:clientData/>
  </xdr:twoCellAnchor>
  <xdr:twoCellAnchor>
    <xdr:from>
      <xdr:col>11</xdr:col>
      <xdr:colOff>9525</xdr:colOff>
      <xdr:row>17</xdr:row>
      <xdr:rowOff>133350</xdr:rowOff>
    </xdr:from>
    <xdr:to>
      <xdr:col>14</xdr:col>
      <xdr:colOff>400050</xdr:colOff>
      <xdr:row>22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AA79824-B3C7-45EC-BE4D-E8257AAD004A}"/>
            </a:ext>
          </a:extLst>
        </xdr:cNvPr>
        <xdr:cNvSpPr/>
      </xdr:nvSpPr>
      <xdr:spPr>
        <a:xfrm>
          <a:off x="9096375" y="3838575"/>
          <a:ext cx="27908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Job</a:t>
          </a:r>
          <a:r>
            <a:rPr lang="en-US" sz="2000" b="1" baseline="0"/>
            <a:t> Count</a:t>
          </a:r>
          <a:endParaRPr lang="en-US" sz="2000" b="1"/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581025</xdr:colOff>
      <xdr:row>18</xdr:row>
      <xdr:rowOff>9525</xdr:rowOff>
    </xdr:from>
    <xdr:to>
      <xdr:col>2</xdr:col>
      <xdr:colOff>2466975</xdr:colOff>
      <xdr:row>22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08F46D-CC5A-0D27-039D-FB9CBC1222E9}"/>
            </a:ext>
          </a:extLst>
        </xdr:cNvPr>
        <xdr:cNvSpPr/>
      </xdr:nvSpPr>
      <xdr:spPr>
        <a:xfrm>
          <a:off x="581025" y="3438525"/>
          <a:ext cx="34004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Median Salary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314325</xdr:colOff>
      <xdr:row>4</xdr:row>
      <xdr:rowOff>95250</xdr:rowOff>
    </xdr:from>
    <xdr:to>
      <xdr:col>10</xdr:col>
      <xdr:colOff>28574</xdr:colOff>
      <xdr:row>17</xdr:row>
      <xdr:rowOff>66675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D27630-D5E5-4CD8-8B2D-51CC82631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1133475"/>
              <a:ext cx="3981449" cy="2447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4</xdr:row>
      <xdr:rowOff>123826</xdr:rowOff>
    </xdr:from>
    <xdr:to>
      <xdr:col>3</xdr:col>
      <xdr:colOff>123825</xdr:colOff>
      <xdr:row>17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7AAC7-505E-4F25-B239-36A21E6AC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4</xdr:row>
      <xdr:rowOff>95250</xdr:rowOff>
    </xdr:from>
    <xdr:to>
      <xdr:col>15</xdr:col>
      <xdr:colOff>19050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A2A6CA-B42C-4070-89A2-88EA9ABE6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495301</xdr:colOff>
      <xdr:row>19</xdr:row>
      <xdr:rowOff>161925</xdr:rowOff>
    </xdr:from>
    <xdr:ext cx="3400424" cy="476250"/>
    <xdr:sp macro="" textlink="salary">
      <xdr:nvSpPr>
        <xdr:cNvPr id="6" name="TextBox 5">
          <a:extLst>
            <a:ext uri="{FF2B5EF4-FFF2-40B4-BE49-F238E27FC236}">
              <a16:creationId xmlns:a16="http://schemas.microsoft.com/office/drawing/2014/main" id="{901C2081-8DFE-2DD4-7948-3FAE29FDAE64}"/>
            </a:ext>
          </a:extLst>
        </xdr:cNvPr>
        <xdr:cNvSpPr txBox="1"/>
      </xdr:nvSpPr>
      <xdr:spPr>
        <a:xfrm>
          <a:off x="495301" y="3781425"/>
          <a:ext cx="3400424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6E76164-2137-4EAE-AA81-810C35EE9A90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$144,200 </a:t>
          </a:fld>
          <a:endParaRPr lang="ru-RU" sz="2400"/>
        </a:p>
      </xdr:txBody>
    </xdr:sp>
    <xdr:clientData/>
  </xdr:oneCellAnchor>
  <xdr:oneCellAnchor>
    <xdr:from>
      <xdr:col>4</xdr:col>
      <xdr:colOff>85725</xdr:colOff>
      <xdr:row>19</xdr:row>
      <xdr:rowOff>123824</xdr:rowOff>
    </xdr:from>
    <xdr:ext cx="3429000" cy="495301"/>
    <xdr:sp macro="" textlink="experience">
      <xdr:nvSpPr>
        <xdr:cNvPr id="7" name="TextBox 6">
          <a:extLst>
            <a:ext uri="{FF2B5EF4-FFF2-40B4-BE49-F238E27FC236}">
              <a16:creationId xmlns:a16="http://schemas.microsoft.com/office/drawing/2014/main" id="{54DF0C2E-93D2-4431-8B4F-0975E709E27E}"/>
            </a:ext>
          </a:extLst>
        </xdr:cNvPr>
        <xdr:cNvSpPr txBox="1"/>
      </xdr:nvSpPr>
      <xdr:spPr>
        <a:xfrm flipH="1">
          <a:off x="4743450" y="4019549"/>
          <a:ext cx="3429000" cy="495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55E171B-C661-49E8-AD5A-AFD8B880B28B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Senior-level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495300</xdr:colOff>
      <xdr:row>19</xdr:row>
      <xdr:rowOff>95250</xdr:rowOff>
    </xdr:from>
    <xdr:ext cx="3362325" cy="468013"/>
    <xdr:sp macro="" textlink="count">
      <xdr:nvSpPr>
        <xdr:cNvPr id="8" name="TextBox 7">
          <a:extLst>
            <a:ext uri="{FF2B5EF4-FFF2-40B4-BE49-F238E27FC236}">
              <a16:creationId xmlns:a16="http://schemas.microsoft.com/office/drawing/2014/main" id="{21D306BB-86DE-4DA0-F90E-880F1F70FA13}"/>
            </a:ext>
          </a:extLst>
        </xdr:cNvPr>
        <xdr:cNvSpPr txBox="1"/>
      </xdr:nvSpPr>
      <xdr:spPr>
        <a:xfrm>
          <a:off x="8810625" y="4181475"/>
          <a:ext cx="336232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FAAEB13F-3079-4724-BCDD-2833AF158FF1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251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599E0-644B-44A2-9297-4FAA514650C2}" name="jobs" displayName="jobs" ref="A1:M1282" totalsRowShown="0">
  <autoFilter ref="A1:M1282" xr:uid="{441599E0-644B-44A2-9297-4FAA514650C2}">
    <filterColumn colId="3">
      <filters>
        <filter val="Data Scientist"/>
      </filters>
    </filterColumn>
  </autoFilter>
  <tableColumns count="13">
    <tableColumn id="1" xr3:uid="{D13A7932-E6E0-4ECC-ADB8-7C137E8BD125}" name="work_year"/>
    <tableColumn id="2" xr3:uid="{8D579F52-9030-4C32-A9B5-98D2AB55F1AE}" name="experience_level"/>
    <tableColumn id="3" xr3:uid="{29948666-382A-4135-9E86-85BB8162D21E}" name="employment_type"/>
    <tableColumn id="4" xr3:uid="{A3C22485-AA03-4EAA-B1E6-94EBA03A3F8D}" name="job_title"/>
    <tableColumn id="5" xr3:uid="{D39614C4-1AFF-4F16-856B-D8F14A2AD9AF}" name="salary"/>
    <tableColumn id="6" xr3:uid="{BDC39148-C1F0-450A-B9BE-B6FC014ACE6E}" name="salary_currency"/>
    <tableColumn id="7" xr3:uid="{77567915-ABFD-46AC-82AA-0F840FA9C5E8}" name="salary_in_usd"/>
    <tableColumn id="8" xr3:uid="{63190BDF-D339-443B-8636-1C8808C73770}" name="employee_residence"/>
    <tableColumn id="9" xr3:uid="{25EC8E30-8E77-49AD-99A1-F2AE78CDFE6C}" name="remote_ratio"/>
    <tableColumn id="10" xr3:uid="{BFA5E11D-A432-4100-99CA-F3C3C116C2FA}" name="company_location"/>
    <tableColumn id="11" xr3:uid="{0184E2A0-A0DB-49EB-B40E-BD0FEB3F715B}" name="company_size"/>
    <tableColumn id="12" xr3:uid="{014AB0C5-7B75-4F4C-A568-A51DDA773407}" name="job_schedule_type" dataDxfId="1">
      <calculatedColumnFormula array="1">_xlfn.IFS(
  C2="PT", "Part-time",
  C2="FT", "Full-time",
  C2="CT", "Contract",
  C2="FL", "Freelance"
)</calculatedColumnFormula>
    </tableColumn>
    <tableColumn id="13" xr3:uid="{A7E68DFD-213D-41B7-BD55-5B81120513BB}" name="Experience_level_full" dataDxfId="0">
      <calculatedColumnFormula array="1">_xlfn.IFS(
  B2="EN", "Entry-level",
  B2="MI", "Middle-level",
  B2="SE", "Senior-level",
  B2="EX", "Executive-level"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4B2-EE2E-49BE-BBF4-D03C0FACA20E}">
  <dimension ref="B1:O19"/>
  <sheetViews>
    <sheetView showGridLines="0" showRowColHeaders="0" tabSelected="1" workbookViewId="0">
      <selection activeCell="C4" sqref="C4"/>
    </sheetView>
  </sheetViews>
  <sheetFormatPr defaultRowHeight="15" x14ac:dyDescent="0.25"/>
  <cols>
    <col min="2" max="2" width="13.5703125" bestFit="1" customWidth="1"/>
    <col min="3" max="3" width="38" bestFit="1" customWidth="1"/>
    <col min="11" max="11" width="11.5703125" customWidth="1"/>
    <col min="12" max="12" width="16.7109375" bestFit="1" customWidth="1"/>
    <col min="14" max="14" width="10.140625" customWidth="1"/>
  </cols>
  <sheetData>
    <row r="1" spans="2:15" ht="36" customHeight="1" thickBot="1" x14ac:dyDescent="0.55000000000000004">
      <c r="C1" s="4" t="s">
        <v>153</v>
      </c>
      <c r="D1" s="4"/>
      <c r="E1" s="4"/>
      <c r="F1" s="4"/>
      <c r="G1" s="4"/>
      <c r="H1" s="4"/>
      <c r="I1" s="4"/>
      <c r="J1" s="4"/>
      <c r="K1" s="4"/>
      <c r="L1" s="4"/>
      <c r="M1" s="7"/>
      <c r="N1" s="3"/>
      <c r="O1" s="3"/>
    </row>
    <row r="2" spans="2:15" ht="15.75" thickTop="1" x14ac:dyDescent="0.25">
      <c r="B2" s="3"/>
    </row>
    <row r="3" spans="2:15" ht="26.25" x14ac:dyDescent="0.4">
      <c r="C3" s="5" t="s">
        <v>139</v>
      </c>
      <c r="G3" s="5" t="s">
        <v>141</v>
      </c>
      <c r="L3" s="5" t="s">
        <v>143</v>
      </c>
    </row>
    <row r="4" spans="2:15" ht="18.75" x14ac:dyDescent="0.3">
      <c r="C4" s="6" t="s">
        <v>17</v>
      </c>
      <c r="G4" s="8" t="s">
        <v>15</v>
      </c>
      <c r="L4" s="6" t="s">
        <v>147</v>
      </c>
    </row>
    <row r="17" spans="2:6" x14ac:dyDescent="0.25">
      <c r="C17" s="2"/>
    </row>
    <row r="19" spans="2:6" x14ac:dyDescent="0.25">
      <c r="B19" s="1"/>
      <c r="F19" s="1"/>
    </row>
  </sheetData>
  <sheetProtection sheet="1" objects="1" scenarios="1" selectLockedCells="1"/>
  <mergeCells count="1">
    <mergeCell ref="C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C61FE4-02B0-44F7-9EBA-42B34ECF09C9}">
          <x14:formula1>
            <xm:f>data_Validation!$D$2:$D$38</xm:f>
          </x14:formula1>
          <xm:sqref>C4</xm:sqref>
        </x14:dataValidation>
        <x14:dataValidation type="list" allowBlank="1" showInputMessage="1" showErrorMessage="1" xr:uid="{8A9CC3AB-ACCE-4030-8697-CDFAEE2FF494}">
          <x14:formula1>
            <xm:f>data_Validation!$H$2:$H$58</xm:f>
          </x14:formula1>
          <xm:sqref>G4</xm:sqref>
        </x14:dataValidation>
        <x14:dataValidation type="list" allowBlank="1" showInputMessage="1" showErrorMessage="1" xr:uid="{6EB088D7-C5FC-4D60-9CD4-887C68914258}">
          <x14:formula1>
            <xm:f>data_Validation!$J$2:$J$5</xm:f>
          </x14:formula1>
          <xm:sqref>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090-BA1D-4E27-B011-547FD55886D8}">
  <dimension ref="A1:M1282"/>
  <sheetViews>
    <sheetView workbookViewId="0">
      <selection activeCell="A68" sqref="A68:XFD68"/>
    </sheetView>
  </sheetViews>
  <sheetFormatPr defaultRowHeight="15" x14ac:dyDescent="0.25"/>
  <cols>
    <col min="1" max="1" width="12.140625" customWidth="1"/>
    <col min="2" max="2" width="18.5703125" customWidth="1"/>
    <col min="3" max="3" width="19.42578125" customWidth="1"/>
    <col min="4" max="4" width="38" bestFit="1" customWidth="1"/>
    <col min="5" max="5" width="9" bestFit="1" customWidth="1"/>
    <col min="6" max="6" width="17.140625" customWidth="1"/>
    <col min="7" max="7" width="15.140625" customWidth="1"/>
    <col min="8" max="8" width="22" customWidth="1"/>
    <col min="9" max="9" width="14.7109375" customWidth="1"/>
    <col min="10" max="10" width="19.42578125" customWidth="1"/>
    <col min="11" max="11" width="15.7109375" customWidth="1"/>
    <col min="12" max="12" width="20.425781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144</v>
      </c>
      <c r="M1" t="s">
        <v>151</v>
      </c>
    </row>
    <row r="2" spans="1:13" hidden="1" x14ac:dyDescent="0.25">
      <c r="A2">
        <v>2022</v>
      </c>
      <c r="B2" t="s">
        <v>11</v>
      </c>
      <c r="C2" t="s">
        <v>12</v>
      </c>
      <c r="D2" t="s">
        <v>13</v>
      </c>
      <c r="E2">
        <v>130000</v>
      </c>
      <c r="F2" t="s">
        <v>14</v>
      </c>
      <c r="G2">
        <v>130000</v>
      </c>
      <c r="H2" t="s">
        <v>15</v>
      </c>
      <c r="I2">
        <v>0</v>
      </c>
      <c r="J2" t="s">
        <v>15</v>
      </c>
      <c r="K2" t="s">
        <v>16</v>
      </c>
      <c r="L2" t="str" cm="1">
        <f t="array" ref="L2">_xlfn.IFS(
  C2="PT", "Part-time",
  C2="FT", "Full-time",
  C2="CT", "Contract",
  C2="FL", "Freelance"
)</f>
        <v>Full-time</v>
      </c>
      <c r="M2" t="str" cm="1">
        <f t="array" ref="M2">_xlfn.IFS(
  B2="EN", "Entry-level",
  B2="MI", "Middle-level",
  B2="SE", "Senior-level",
  B2="EX", "Executive-level"
)</f>
        <v>Middle-level</v>
      </c>
    </row>
    <row r="3" spans="1:13" hidden="1" x14ac:dyDescent="0.25">
      <c r="A3">
        <v>2022</v>
      </c>
      <c r="B3" t="s">
        <v>11</v>
      </c>
      <c r="C3" t="s">
        <v>12</v>
      </c>
      <c r="D3" t="s">
        <v>13</v>
      </c>
      <c r="E3">
        <v>90000</v>
      </c>
      <c r="F3" t="s">
        <v>14</v>
      </c>
      <c r="G3">
        <v>90000</v>
      </c>
      <c r="H3" t="s">
        <v>15</v>
      </c>
      <c r="I3">
        <v>0</v>
      </c>
      <c r="J3" t="s">
        <v>15</v>
      </c>
      <c r="K3" t="s">
        <v>16</v>
      </c>
      <c r="L3" t="str" cm="1">
        <f t="array" ref="L3">_xlfn.IFS(
  C3="PT", "Part-time",
  C3="FT", "Full-time",
  C3="CT", "Contract",
  C3="FL", "Freelance"
)</f>
        <v>Full-time</v>
      </c>
      <c r="M3" t="str" cm="1">
        <f t="array" ref="M3">_xlfn.IFS(
  B3="EN", "Entry-level",
  B3="MI", "Middle-level",
  B3="SE", "Senior-level",
  B3="EX", "Executive-level"
)</f>
        <v>Middle-level</v>
      </c>
    </row>
    <row r="4" spans="1:13" x14ac:dyDescent="0.25">
      <c r="A4">
        <v>2022</v>
      </c>
      <c r="B4" t="s">
        <v>11</v>
      </c>
      <c r="C4" t="s">
        <v>12</v>
      </c>
      <c r="D4" t="s">
        <v>17</v>
      </c>
      <c r="E4">
        <v>120000</v>
      </c>
      <c r="F4" t="s">
        <v>14</v>
      </c>
      <c r="G4">
        <v>120000</v>
      </c>
      <c r="H4" t="s">
        <v>15</v>
      </c>
      <c r="I4">
        <v>100</v>
      </c>
      <c r="J4" t="s">
        <v>15</v>
      </c>
      <c r="K4" t="s">
        <v>16</v>
      </c>
      <c r="L4" t="str" cm="1">
        <f t="array" ref="L4">_xlfn.IFS(
  C4="PT", "Part-time",
  C4="FT", "Full-time",
  C4="CT", "Contract",
  C4="FL", "Freelance"
)</f>
        <v>Full-time</v>
      </c>
      <c r="M4" t="str" cm="1">
        <f t="array" ref="M4">_xlfn.IFS(
  B4="EN", "Entry-level",
  B4="MI", "Middle-level",
  B4="SE", "Senior-level",
  B4="EX", "Executive-level"
)</f>
        <v>Middle-level</v>
      </c>
    </row>
    <row r="5" spans="1:13" x14ac:dyDescent="0.25">
      <c r="A5">
        <v>2022</v>
      </c>
      <c r="B5" t="s">
        <v>11</v>
      </c>
      <c r="C5" t="s">
        <v>12</v>
      </c>
      <c r="D5" t="s">
        <v>17</v>
      </c>
      <c r="E5">
        <v>100000</v>
      </c>
      <c r="F5" t="s">
        <v>14</v>
      </c>
      <c r="G5">
        <v>100000</v>
      </c>
      <c r="H5" t="s">
        <v>15</v>
      </c>
      <c r="I5">
        <v>100</v>
      </c>
      <c r="J5" t="s">
        <v>15</v>
      </c>
      <c r="K5" t="s">
        <v>16</v>
      </c>
      <c r="L5" t="str" cm="1">
        <f t="array" ref="L5">_xlfn.IFS(
  C5="PT", "Part-time",
  C5="FT", "Full-time",
  C5="CT", "Contract",
  C5="FL", "Freelance"
)</f>
        <v>Full-time</v>
      </c>
      <c r="M5" t="str" cm="1">
        <f t="array" ref="M5">_xlfn.IFS(
  B5="EN", "Entry-level",
  B5="MI", "Middle-level",
  B5="SE", "Senior-level",
  B5="EX", "Executive-level"
)</f>
        <v>Middle-level</v>
      </c>
    </row>
    <row r="6" spans="1:13" x14ac:dyDescent="0.25">
      <c r="A6">
        <v>2022</v>
      </c>
      <c r="B6" t="s">
        <v>11</v>
      </c>
      <c r="C6" t="s">
        <v>12</v>
      </c>
      <c r="D6" t="s">
        <v>17</v>
      </c>
      <c r="E6">
        <v>85000</v>
      </c>
      <c r="F6" t="s">
        <v>14</v>
      </c>
      <c r="G6">
        <v>85000</v>
      </c>
      <c r="H6" t="s">
        <v>15</v>
      </c>
      <c r="I6">
        <v>100</v>
      </c>
      <c r="J6" t="s">
        <v>15</v>
      </c>
      <c r="K6" t="s">
        <v>16</v>
      </c>
      <c r="L6" t="str" cm="1">
        <f t="array" ref="L6">_xlfn.IFS(
  C6="PT", "Part-time",
  C6="FT", "Full-time",
  C6="CT", "Contract",
  C6="FL", "Freelance"
)</f>
        <v>Full-time</v>
      </c>
      <c r="M6" t="str" cm="1">
        <f t="array" ref="M6">_xlfn.IFS(
  B6="EN", "Entry-level",
  B6="MI", "Middle-level",
  B6="SE", "Senior-level",
  B6="EX", "Executive-level"
)</f>
        <v>Middle-level</v>
      </c>
    </row>
    <row r="7" spans="1:13" x14ac:dyDescent="0.25">
      <c r="A7">
        <v>2022</v>
      </c>
      <c r="B7" t="s">
        <v>11</v>
      </c>
      <c r="C7" t="s">
        <v>12</v>
      </c>
      <c r="D7" t="s">
        <v>17</v>
      </c>
      <c r="E7">
        <v>78000</v>
      </c>
      <c r="F7" t="s">
        <v>14</v>
      </c>
      <c r="G7">
        <v>78000</v>
      </c>
      <c r="H7" t="s">
        <v>15</v>
      </c>
      <c r="I7">
        <v>100</v>
      </c>
      <c r="J7" t="s">
        <v>15</v>
      </c>
      <c r="K7" t="s">
        <v>16</v>
      </c>
      <c r="L7" t="str" cm="1">
        <f t="array" ref="L7">_xlfn.IFS(
  C7="PT", "Part-time",
  C7="FT", "Full-time",
  C7="CT", "Contract",
  C7="FL", "Freelance"
)</f>
        <v>Full-time</v>
      </c>
      <c r="M7" t="str" cm="1">
        <f t="array" ref="M7">_xlfn.IFS(
  B7="EN", "Entry-level",
  B7="MI", "Middle-level",
  B7="SE", "Senior-level",
  B7="EX", "Executive-level"
)</f>
        <v>Middle-level</v>
      </c>
    </row>
    <row r="8" spans="1:13" hidden="1" x14ac:dyDescent="0.25">
      <c r="A8">
        <v>2022</v>
      </c>
      <c r="B8" t="s">
        <v>18</v>
      </c>
      <c r="C8" t="s">
        <v>12</v>
      </c>
      <c r="D8" t="s">
        <v>19</v>
      </c>
      <c r="E8">
        <v>161000</v>
      </c>
      <c r="F8" t="s">
        <v>14</v>
      </c>
      <c r="G8">
        <v>161000</v>
      </c>
      <c r="H8" t="s">
        <v>15</v>
      </c>
      <c r="I8">
        <v>100</v>
      </c>
      <c r="J8" t="s">
        <v>15</v>
      </c>
      <c r="K8" t="s">
        <v>16</v>
      </c>
      <c r="L8" t="str" cm="1">
        <f t="array" ref="L8">_xlfn.IFS(
  C8="PT", "Part-time",
  C8="FT", "Full-time",
  C8="CT", "Contract",
  C8="FL", "Freelance"
)</f>
        <v>Full-time</v>
      </c>
      <c r="M8" t="str" cm="1">
        <f t="array" ref="M8">_xlfn.IFS(
  B8="EN", "Entry-level",
  B8="MI", "Middle-level",
  B8="SE", "Senior-level",
  B8="EX", "Executive-level"
)</f>
        <v>Senior-level</v>
      </c>
    </row>
    <row r="9" spans="1:13" hidden="1" x14ac:dyDescent="0.25">
      <c r="A9">
        <v>2022</v>
      </c>
      <c r="B9" t="s">
        <v>18</v>
      </c>
      <c r="C9" t="s">
        <v>12</v>
      </c>
      <c r="D9" t="s">
        <v>19</v>
      </c>
      <c r="E9">
        <v>110000</v>
      </c>
      <c r="F9" t="s">
        <v>14</v>
      </c>
      <c r="G9">
        <v>110000</v>
      </c>
      <c r="H9" t="s">
        <v>15</v>
      </c>
      <c r="I9">
        <v>100</v>
      </c>
      <c r="J9" t="s">
        <v>15</v>
      </c>
      <c r="K9" t="s">
        <v>16</v>
      </c>
      <c r="L9" t="str" cm="1">
        <f t="array" ref="L9">_xlfn.IFS(
  C9="PT", "Part-time",
  C9="FT", "Full-time",
  C9="CT", "Contract",
  C9="FL", "Freelance"
)</f>
        <v>Full-time</v>
      </c>
      <c r="M9" t="str" cm="1">
        <f t="array" ref="M9">_xlfn.IFS(
  B9="EN", "Entry-level",
  B9="MI", "Middle-level",
  B9="SE", "Senior-level",
  B9="EX", "Executive-level"
)</f>
        <v>Senior-level</v>
      </c>
    </row>
    <row r="10" spans="1:13" x14ac:dyDescent="0.25">
      <c r="A10">
        <v>2022</v>
      </c>
      <c r="B10" t="s">
        <v>18</v>
      </c>
      <c r="C10" t="s">
        <v>12</v>
      </c>
      <c r="D10" t="s">
        <v>17</v>
      </c>
      <c r="E10">
        <v>136000</v>
      </c>
      <c r="F10" t="s">
        <v>14</v>
      </c>
      <c r="G10">
        <v>136000</v>
      </c>
      <c r="H10" t="s">
        <v>15</v>
      </c>
      <c r="I10">
        <v>100</v>
      </c>
      <c r="J10" t="s">
        <v>15</v>
      </c>
      <c r="K10" t="s">
        <v>16</v>
      </c>
      <c r="L10" t="str" cm="1">
        <f t="array" ref="L10">_xlfn.IFS(
  C10="PT", "Part-time",
  C10="FT", "Full-time",
  C10="CT", "Contract",
  C10="FL", "Freelance"
)</f>
        <v>Full-time</v>
      </c>
      <c r="M10" t="str" cm="1">
        <f t="array" ref="M10">_xlfn.IFS(
  B10="EN", "Entry-level",
  B10="MI", "Middle-level",
  B10="SE", "Senior-level",
  B10="EX", "Executive-level"
)</f>
        <v>Senior-level</v>
      </c>
    </row>
    <row r="11" spans="1:13" x14ac:dyDescent="0.25">
      <c r="A11">
        <v>2022</v>
      </c>
      <c r="B11" t="s">
        <v>18</v>
      </c>
      <c r="C11" t="s">
        <v>12</v>
      </c>
      <c r="D11" t="s">
        <v>17</v>
      </c>
      <c r="E11">
        <v>104000</v>
      </c>
      <c r="F11" t="s">
        <v>14</v>
      </c>
      <c r="G11">
        <v>104000</v>
      </c>
      <c r="H11" t="s">
        <v>15</v>
      </c>
      <c r="I11">
        <v>100</v>
      </c>
      <c r="J11" t="s">
        <v>15</v>
      </c>
      <c r="K11" t="s">
        <v>16</v>
      </c>
      <c r="L11" t="str" cm="1">
        <f t="array" ref="L11">_xlfn.IFS(
  C11="PT", "Part-time",
  C11="FT", "Full-time",
  C11="CT", "Contract",
  C11="FL", "Freelance"
)</f>
        <v>Full-time</v>
      </c>
      <c r="M11" t="str" cm="1">
        <f t="array" ref="M11">_xlfn.IFS(
  B11="EN", "Entry-level",
  B11="MI", "Middle-level",
  B11="SE", "Senior-level",
  B11="EX", "Executive-level"
)</f>
        <v>Senior-level</v>
      </c>
    </row>
    <row r="12" spans="1:13" x14ac:dyDescent="0.25">
      <c r="A12">
        <v>2022</v>
      </c>
      <c r="B12" t="s">
        <v>18</v>
      </c>
      <c r="C12" t="s">
        <v>12</v>
      </c>
      <c r="D12" t="s">
        <v>17</v>
      </c>
      <c r="E12">
        <v>45000</v>
      </c>
      <c r="F12" t="s">
        <v>20</v>
      </c>
      <c r="G12">
        <v>47379</v>
      </c>
      <c r="H12" t="s">
        <v>21</v>
      </c>
      <c r="I12">
        <v>0</v>
      </c>
      <c r="J12" t="s">
        <v>21</v>
      </c>
      <c r="K12" t="s">
        <v>16</v>
      </c>
      <c r="L12" t="str" cm="1">
        <f t="array" ref="L12">_xlfn.IFS(
  C12="PT", "Part-time",
  C12="FT", "Full-time",
  C12="CT", "Contract",
  C12="FL", "Freelance"
)</f>
        <v>Full-time</v>
      </c>
      <c r="M12" t="str" cm="1">
        <f t="array" ref="M12">_xlfn.IFS(
  B12="EN", "Entry-level",
  B12="MI", "Middle-level",
  B12="SE", "Senior-level",
  B12="EX", "Executive-level"
)</f>
        <v>Senior-level</v>
      </c>
    </row>
    <row r="13" spans="1:13" x14ac:dyDescent="0.25">
      <c r="A13">
        <v>2022</v>
      </c>
      <c r="B13" t="s">
        <v>18</v>
      </c>
      <c r="C13" t="s">
        <v>12</v>
      </c>
      <c r="D13" t="s">
        <v>17</v>
      </c>
      <c r="E13">
        <v>36000</v>
      </c>
      <c r="F13" t="s">
        <v>20</v>
      </c>
      <c r="G13">
        <v>37903</v>
      </c>
      <c r="H13" t="s">
        <v>21</v>
      </c>
      <c r="I13">
        <v>0</v>
      </c>
      <c r="J13" t="s">
        <v>21</v>
      </c>
      <c r="K13" t="s">
        <v>16</v>
      </c>
      <c r="L13" t="str" cm="1">
        <f t="array" ref="L13">_xlfn.IFS(
  C13="PT", "Part-time",
  C13="FT", "Full-time",
  C13="CT", "Contract",
  C13="FL", "Freelance"
)</f>
        <v>Full-time</v>
      </c>
      <c r="M13" t="str" cm="1">
        <f t="array" ref="M13">_xlfn.IFS(
  B13="EN", "Entry-level",
  B13="MI", "Middle-level",
  B13="SE", "Senior-level",
  B13="EX", "Executive-level"
)</f>
        <v>Senior-level</v>
      </c>
    </row>
    <row r="14" spans="1:13" hidden="1" x14ac:dyDescent="0.25">
      <c r="A14">
        <v>2022</v>
      </c>
      <c r="B14" t="s">
        <v>22</v>
      </c>
      <c r="C14" t="s">
        <v>12</v>
      </c>
      <c r="D14" t="s">
        <v>23</v>
      </c>
      <c r="E14">
        <v>205000</v>
      </c>
      <c r="F14" t="s">
        <v>14</v>
      </c>
      <c r="G14">
        <v>205000</v>
      </c>
      <c r="H14" t="s">
        <v>15</v>
      </c>
      <c r="I14">
        <v>0</v>
      </c>
      <c r="J14" t="s">
        <v>15</v>
      </c>
      <c r="K14" t="s">
        <v>16</v>
      </c>
      <c r="L14" t="str" cm="1">
        <f t="array" ref="L14">_xlfn.IFS(
  C14="PT", "Part-time",
  C14="FT", "Full-time",
  C14="CT", "Contract",
  C14="FL", "Freelance"
)</f>
        <v>Full-time</v>
      </c>
      <c r="M14" t="str" cm="1">
        <f t="array" ref="M14">_xlfn.IFS(
  B14="EN", "Entry-level",
  B14="MI", "Middle-level",
  B14="SE", "Senior-level",
  B14="EX", "Executive-level"
)</f>
        <v>Executive-level</v>
      </c>
    </row>
    <row r="15" spans="1:13" hidden="1" x14ac:dyDescent="0.25">
      <c r="A15">
        <v>2022</v>
      </c>
      <c r="B15" t="s">
        <v>22</v>
      </c>
      <c r="C15" t="s">
        <v>12</v>
      </c>
      <c r="D15" t="s">
        <v>23</v>
      </c>
      <c r="E15">
        <v>160000</v>
      </c>
      <c r="F15" t="s">
        <v>14</v>
      </c>
      <c r="G15">
        <v>160000</v>
      </c>
      <c r="H15" t="s">
        <v>15</v>
      </c>
      <c r="I15">
        <v>0</v>
      </c>
      <c r="J15" t="s">
        <v>15</v>
      </c>
      <c r="K15" t="s">
        <v>16</v>
      </c>
      <c r="L15" t="str" cm="1">
        <f t="array" ref="L15">_xlfn.IFS(
  C15="PT", "Part-time",
  C15="FT", "Full-time",
  C15="CT", "Contract",
  C15="FL", "Freelance"
)</f>
        <v>Full-time</v>
      </c>
      <c r="M15" t="str" cm="1">
        <f t="array" ref="M15">_xlfn.IFS(
  B15="EN", "Entry-level",
  B15="MI", "Middle-level",
  B15="SE", "Senior-level",
  B15="EX", "Executive-level"
)</f>
        <v>Executive-level</v>
      </c>
    </row>
    <row r="16" spans="1:13" hidden="1" x14ac:dyDescent="0.25">
      <c r="A16">
        <v>2022</v>
      </c>
      <c r="B16" t="s">
        <v>18</v>
      </c>
      <c r="C16" t="s">
        <v>12</v>
      </c>
      <c r="D16" t="s">
        <v>24</v>
      </c>
      <c r="E16">
        <v>169000</v>
      </c>
      <c r="F16" t="s">
        <v>14</v>
      </c>
      <c r="G16">
        <v>169000</v>
      </c>
      <c r="H16" t="s">
        <v>15</v>
      </c>
      <c r="I16">
        <v>0</v>
      </c>
      <c r="J16" t="s">
        <v>15</v>
      </c>
      <c r="K16" t="s">
        <v>16</v>
      </c>
      <c r="L16" t="str" cm="1">
        <f t="array" ref="L16">_xlfn.IFS(
  C16="PT", "Part-time",
  C16="FT", "Full-time",
  C16="CT", "Contract",
  C16="FL", "Freelance"
)</f>
        <v>Full-time</v>
      </c>
      <c r="M16" t="str" cm="1">
        <f t="array" ref="M16">_xlfn.IFS(
  B16="EN", "Entry-level",
  B16="MI", "Middle-level",
  B16="SE", "Senior-level",
  B16="EX", "Executive-level"
)</f>
        <v>Senior-level</v>
      </c>
    </row>
    <row r="17" spans="1:13" hidden="1" x14ac:dyDescent="0.25">
      <c r="A17">
        <v>2022</v>
      </c>
      <c r="B17" t="s">
        <v>18</v>
      </c>
      <c r="C17" t="s">
        <v>12</v>
      </c>
      <c r="D17" t="s">
        <v>24</v>
      </c>
      <c r="E17">
        <v>110600</v>
      </c>
      <c r="F17" t="s">
        <v>14</v>
      </c>
      <c r="G17">
        <v>110600</v>
      </c>
      <c r="H17" t="s">
        <v>15</v>
      </c>
      <c r="I17">
        <v>0</v>
      </c>
      <c r="J17" t="s">
        <v>15</v>
      </c>
      <c r="K17" t="s">
        <v>16</v>
      </c>
      <c r="L17" t="str" cm="1">
        <f t="array" ref="L17">_xlfn.IFS(
  C17="PT", "Part-time",
  C17="FT", "Full-time",
  C17="CT", "Contract",
  C17="FL", "Freelance"
)</f>
        <v>Full-time</v>
      </c>
      <c r="M17" t="str" cm="1">
        <f t="array" ref="M17">_xlfn.IFS(
  B17="EN", "Entry-level",
  B17="MI", "Middle-level",
  B17="SE", "Senior-level",
  B17="EX", "Executive-level"
)</f>
        <v>Senior-level</v>
      </c>
    </row>
    <row r="18" spans="1:13" hidden="1" x14ac:dyDescent="0.25">
      <c r="A18">
        <v>2022</v>
      </c>
      <c r="B18" t="s">
        <v>25</v>
      </c>
      <c r="C18" t="s">
        <v>12</v>
      </c>
      <c r="D18" t="s">
        <v>19</v>
      </c>
      <c r="E18">
        <v>50000</v>
      </c>
      <c r="F18" t="s">
        <v>26</v>
      </c>
      <c r="G18">
        <v>61927</v>
      </c>
      <c r="H18" t="s">
        <v>27</v>
      </c>
      <c r="I18">
        <v>100</v>
      </c>
      <c r="J18" t="s">
        <v>27</v>
      </c>
      <c r="K18" t="s">
        <v>16</v>
      </c>
      <c r="L18" t="str" cm="1">
        <f t="array" ref="L18">_xlfn.IFS(
  C18="PT", "Part-time",
  C18="FT", "Full-time",
  C18="CT", "Contract",
  C18="FL", "Freelance"
)</f>
        <v>Full-time</v>
      </c>
      <c r="M18" t="str" cm="1">
        <f t="array" ref="M18">_xlfn.IFS(
  B18="EN", "Entry-level",
  B18="MI", "Middle-level",
  B18="SE", "Senior-level",
  B18="EX", "Executive-level"
)</f>
        <v>Entry-level</v>
      </c>
    </row>
    <row r="19" spans="1:13" hidden="1" x14ac:dyDescent="0.25">
      <c r="A19">
        <v>2022</v>
      </c>
      <c r="B19" t="s">
        <v>25</v>
      </c>
      <c r="C19" t="s">
        <v>12</v>
      </c>
      <c r="D19" t="s">
        <v>19</v>
      </c>
      <c r="E19">
        <v>40000</v>
      </c>
      <c r="F19" t="s">
        <v>26</v>
      </c>
      <c r="G19">
        <v>49542</v>
      </c>
      <c r="H19" t="s">
        <v>27</v>
      </c>
      <c r="I19">
        <v>100</v>
      </c>
      <c r="J19" t="s">
        <v>27</v>
      </c>
      <c r="K19" t="s">
        <v>16</v>
      </c>
      <c r="L19" t="str" cm="1">
        <f t="array" ref="L19">_xlfn.IFS(
  C19="PT", "Part-time",
  C19="FT", "Full-time",
  C19="CT", "Contract",
  C19="FL", "Freelance"
)</f>
        <v>Full-time</v>
      </c>
      <c r="M19" t="str" cm="1">
        <f t="array" ref="M19">_xlfn.IFS(
  B19="EN", "Entry-level",
  B19="MI", "Middle-level",
  B19="SE", "Senior-level",
  B19="EX", "Executive-level"
)</f>
        <v>Entry-level</v>
      </c>
    </row>
    <row r="20" spans="1:13" hidden="1" x14ac:dyDescent="0.25">
      <c r="A20">
        <v>2022</v>
      </c>
      <c r="B20" t="s">
        <v>18</v>
      </c>
      <c r="C20" t="s">
        <v>12</v>
      </c>
      <c r="D20" t="s">
        <v>19</v>
      </c>
      <c r="E20">
        <v>160000</v>
      </c>
      <c r="F20" t="s">
        <v>14</v>
      </c>
      <c r="G20">
        <v>160000</v>
      </c>
      <c r="H20" t="s">
        <v>15</v>
      </c>
      <c r="I20">
        <v>0</v>
      </c>
      <c r="J20" t="s">
        <v>15</v>
      </c>
      <c r="K20" t="s">
        <v>16</v>
      </c>
      <c r="L20" t="str" cm="1">
        <f t="array" ref="L20">_xlfn.IFS(
  C20="PT", "Part-time",
  C20="FT", "Full-time",
  C20="CT", "Contract",
  C20="FL", "Freelance"
)</f>
        <v>Full-time</v>
      </c>
      <c r="M20" t="str" cm="1">
        <f t="array" ref="M20">_xlfn.IFS(
  B20="EN", "Entry-level",
  B20="MI", "Middle-level",
  B20="SE", "Senior-level",
  B20="EX", "Executive-level"
)</f>
        <v>Senior-level</v>
      </c>
    </row>
    <row r="21" spans="1:13" hidden="1" x14ac:dyDescent="0.25">
      <c r="A21">
        <v>2022</v>
      </c>
      <c r="B21" t="s">
        <v>18</v>
      </c>
      <c r="C21" t="s">
        <v>12</v>
      </c>
      <c r="D21" t="s">
        <v>19</v>
      </c>
      <c r="E21">
        <v>130000</v>
      </c>
      <c r="F21" t="s">
        <v>14</v>
      </c>
      <c r="G21">
        <v>130000</v>
      </c>
      <c r="H21" t="s">
        <v>15</v>
      </c>
      <c r="I21">
        <v>0</v>
      </c>
      <c r="J21" t="s">
        <v>15</v>
      </c>
      <c r="K21" t="s">
        <v>16</v>
      </c>
      <c r="L21" t="str" cm="1">
        <f t="array" ref="L21">_xlfn.IFS(
  C21="PT", "Part-time",
  C21="FT", "Full-time",
  C21="CT", "Contract",
  C21="FL", "Freelance"
)</f>
        <v>Full-time</v>
      </c>
      <c r="M21" t="str" cm="1">
        <f t="array" ref="M21">_xlfn.IFS(
  B21="EN", "Entry-level",
  B21="MI", "Middle-level",
  B21="SE", "Senior-level",
  B21="EX", "Executive-level"
)</f>
        <v>Senior-level</v>
      </c>
    </row>
    <row r="22" spans="1:13" x14ac:dyDescent="0.25">
      <c r="A22">
        <v>2022</v>
      </c>
      <c r="B22" t="s">
        <v>18</v>
      </c>
      <c r="C22" t="s">
        <v>12</v>
      </c>
      <c r="D22" t="s">
        <v>17</v>
      </c>
      <c r="E22">
        <v>245000</v>
      </c>
      <c r="F22" t="s">
        <v>14</v>
      </c>
      <c r="G22">
        <v>245000</v>
      </c>
      <c r="H22" t="s">
        <v>15</v>
      </c>
      <c r="I22">
        <v>0</v>
      </c>
      <c r="J22" t="s">
        <v>15</v>
      </c>
      <c r="K22" t="s">
        <v>16</v>
      </c>
      <c r="L22" t="str" cm="1">
        <f t="array" ref="L22">_xlfn.IFS(
  C22="PT", "Part-time",
  C22="FT", "Full-time",
  C22="CT", "Contract",
  C22="FL", "Freelance"
)</f>
        <v>Full-time</v>
      </c>
      <c r="M22" t="str" cm="1">
        <f t="array" ref="M22">_xlfn.IFS(
  B22="EN", "Entry-level",
  B22="MI", "Middle-level",
  B22="SE", "Senior-level",
  B22="EX", "Executive-level"
)</f>
        <v>Senior-level</v>
      </c>
    </row>
    <row r="23" spans="1:13" x14ac:dyDescent="0.25">
      <c r="A23">
        <v>2022</v>
      </c>
      <c r="B23" t="s">
        <v>18</v>
      </c>
      <c r="C23" t="s">
        <v>12</v>
      </c>
      <c r="D23" t="s">
        <v>17</v>
      </c>
      <c r="E23">
        <v>180000</v>
      </c>
      <c r="F23" t="s">
        <v>14</v>
      </c>
      <c r="G23">
        <v>180000</v>
      </c>
      <c r="H23" t="s">
        <v>15</v>
      </c>
      <c r="I23">
        <v>0</v>
      </c>
      <c r="J23" t="s">
        <v>15</v>
      </c>
      <c r="K23" t="s">
        <v>16</v>
      </c>
      <c r="L23" t="str" cm="1">
        <f t="array" ref="L23">_xlfn.IFS(
  C23="PT", "Part-time",
  C23="FT", "Full-time",
  C23="CT", "Contract",
  C23="FL", "Freelance"
)</f>
        <v>Full-time</v>
      </c>
      <c r="M23" t="str" cm="1">
        <f t="array" ref="M23">_xlfn.IFS(
  B23="EN", "Entry-level",
  B23="MI", "Middle-level",
  B23="SE", "Senior-level",
  B23="EX", "Executive-level"
)</f>
        <v>Senior-level</v>
      </c>
    </row>
    <row r="24" spans="1:13" hidden="1" x14ac:dyDescent="0.25">
      <c r="A24">
        <v>2022</v>
      </c>
      <c r="B24" t="s">
        <v>18</v>
      </c>
      <c r="C24" t="s">
        <v>12</v>
      </c>
      <c r="D24" t="s">
        <v>19</v>
      </c>
      <c r="E24">
        <v>135000</v>
      </c>
      <c r="F24" t="s">
        <v>14</v>
      </c>
      <c r="G24">
        <v>135000</v>
      </c>
      <c r="H24" t="s">
        <v>15</v>
      </c>
      <c r="I24">
        <v>0</v>
      </c>
      <c r="J24" t="s">
        <v>15</v>
      </c>
      <c r="K24" t="s">
        <v>16</v>
      </c>
      <c r="L24" t="str" cm="1">
        <f t="array" ref="L24">_xlfn.IFS(
  C24="PT", "Part-time",
  C24="FT", "Full-time",
  C24="CT", "Contract",
  C24="FL", "Freelance"
)</f>
        <v>Full-time</v>
      </c>
      <c r="M24" t="str" cm="1">
        <f t="array" ref="M24">_xlfn.IFS(
  B24="EN", "Entry-level",
  B24="MI", "Middle-level",
  B24="SE", "Senior-level",
  B24="EX", "Executive-level"
)</f>
        <v>Senior-level</v>
      </c>
    </row>
    <row r="25" spans="1:13" hidden="1" x14ac:dyDescent="0.25">
      <c r="A25">
        <v>2022</v>
      </c>
      <c r="B25" t="s">
        <v>18</v>
      </c>
      <c r="C25" t="s">
        <v>12</v>
      </c>
      <c r="D25" t="s">
        <v>19</v>
      </c>
      <c r="E25">
        <v>100000</v>
      </c>
      <c r="F25" t="s">
        <v>14</v>
      </c>
      <c r="G25">
        <v>100000</v>
      </c>
      <c r="H25" t="s">
        <v>15</v>
      </c>
      <c r="I25">
        <v>0</v>
      </c>
      <c r="J25" t="s">
        <v>15</v>
      </c>
      <c r="K25" t="s">
        <v>16</v>
      </c>
      <c r="L25" t="str" cm="1">
        <f t="array" ref="L25">_xlfn.IFS(
  C25="PT", "Part-time",
  C25="FT", "Full-time",
  C25="CT", "Contract",
  C25="FL", "Freelance"
)</f>
        <v>Full-time</v>
      </c>
      <c r="M25" t="str" cm="1">
        <f t="array" ref="M25">_xlfn.IFS(
  B25="EN", "Entry-level",
  B25="MI", "Middle-level",
  B25="SE", "Senior-level",
  B25="EX", "Executive-level"
)</f>
        <v>Senior-level</v>
      </c>
    </row>
    <row r="26" spans="1:13" hidden="1" x14ac:dyDescent="0.25">
      <c r="A26">
        <v>2022</v>
      </c>
      <c r="B26" t="s">
        <v>18</v>
      </c>
      <c r="C26" t="s">
        <v>12</v>
      </c>
      <c r="D26" t="s">
        <v>19</v>
      </c>
      <c r="E26">
        <v>220000</v>
      </c>
      <c r="F26" t="s">
        <v>14</v>
      </c>
      <c r="G26">
        <v>220000</v>
      </c>
      <c r="H26" t="s">
        <v>15</v>
      </c>
      <c r="I26">
        <v>0</v>
      </c>
      <c r="J26" t="s">
        <v>15</v>
      </c>
      <c r="K26" t="s">
        <v>16</v>
      </c>
      <c r="L26" t="str" cm="1">
        <f t="array" ref="L26">_xlfn.IFS(
  C26="PT", "Part-time",
  C26="FT", "Full-time",
  C26="CT", "Contract",
  C26="FL", "Freelance"
)</f>
        <v>Full-time</v>
      </c>
      <c r="M26" t="str" cm="1">
        <f t="array" ref="M26">_xlfn.IFS(
  B26="EN", "Entry-level",
  B26="MI", "Middle-level",
  B26="SE", "Senior-level",
  B26="EX", "Executive-level"
)</f>
        <v>Senior-level</v>
      </c>
    </row>
    <row r="27" spans="1:13" hidden="1" x14ac:dyDescent="0.25">
      <c r="A27">
        <v>2022</v>
      </c>
      <c r="B27" t="s">
        <v>18</v>
      </c>
      <c r="C27" t="s">
        <v>12</v>
      </c>
      <c r="D27" t="s">
        <v>19</v>
      </c>
      <c r="E27">
        <v>150000</v>
      </c>
      <c r="F27" t="s">
        <v>14</v>
      </c>
      <c r="G27">
        <v>150000</v>
      </c>
      <c r="H27" t="s">
        <v>15</v>
      </c>
      <c r="I27">
        <v>0</v>
      </c>
      <c r="J27" t="s">
        <v>15</v>
      </c>
      <c r="K27" t="s">
        <v>16</v>
      </c>
      <c r="L27" t="str" cm="1">
        <f t="array" ref="L27">_xlfn.IFS(
  C27="PT", "Part-time",
  C27="FT", "Full-time",
  C27="CT", "Contract",
  C27="FL", "Freelance"
)</f>
        <v>Full-time</v>
      </c>
      <c r="M27" t="str" cm="1">
        <f t="array" ref="M27">_xlfn.IFS(
  B27="EN", "Entry-level",
  B27="MI", "Middle-level",
  B27="SE", "Senior-level",
  B27="EX", "Executive-level"
)</f>
        <v>Senior-level</v>
      </c>
    </row>
    <row r="28" spans="1:13" x14ac:dyDescent="0.25">
      <c r="A28">
        <v>2022</v>
      </c>
      <c r="B28" t="s">
        <v>18</v>
      </c>
      <c r="C28" t="s">
        <v>12</v>
      </c>
      <c r="D28" t="s">
        <v>17</v>
      </c>
      <c r="E28">
        <v>198440</v>
      </c>
      <c r="F28" t="s">
        <v>14</v>
      </c>
      <c r="G28">
        <v>198440</v>
      </c>
      <c r="H28" t="s">
        <v>15</v>
      </c>
      <c r="I28">
        <v>0</v>
      </c>
      <c r="J28" t="s">
        <v>15</v>
      </c>
      <c r="K28" t="s">
        <v>28</v>
      </c>
      <c r="L28" t="str" cm="1">
        <f t="array" ref="L28">_xlfn.IFS(
  C28="PT", "Part-time",
  C28="FT", "Full-time",
  C28="CT", "Contract",
  C28="FL", "Freelance"
)</f>
        <v>Full-time</v>
      </c>
      <c r="M28" t="str" cm="1">
        <f t="array" ref="M28">_xlfn.IFS(
  B28="EN", "Entry-level",
  B28="MI", "Middle-level",
  B28="SE", "Senior-level",
  B28="EX", "Executive-level"
)</f>
        <v>Senior-level</v>
      </c>
    </row>
    <row r="29" spans="1:13" x14ac:dyDescent="0.25">
      <c r="A29">
        <v>2022</v>
      </c>
      <c r="B29" t="s">
        <v>18</v>
      </c>
      <c r="C29" t="s">
        <v>12</v>
      </c>
      <c r="D29" t="s">
        <v>17</v>
      </c>
      <c r="E29">
        <v>144000</v>
      </c>
      <c r="F29" t="s">
        <v>14</v>
      </c>
      <c r="G29">
        <v>144000</v>
      </c>
      <c r="H29" t="s">
        <v>15</v>
      </c>
      <c r="I29">
        <v>0</v>
      </c>
      <c r="J29" t="s">
        <v>15</v>
      </c>
      <c r="K29" t="s">
        <v>28</v>
      </c>
      <c r="L29" t="str" cm="1">
        <f t="array" ref="L29">_xlfn.IFS(
  C29="PT", "Part-time",
  C29="FT", "Full-time",
  C29="CT", "Contract",
  C29="FL", "Freelance"
)</f>
        <v>Full-time</v>
      </c>
      <c r="M29" t="str" cm="1">
        <f t="array" ref="M29">_xlfn.IFS(
  B29="EN", "Entry-level",
  B29="MI", "Middle-level",
  B29="SE", "Senior-level",
  B29="EX", "Executive-level"
)</f>
        <v>Senior-level</v>
      </c>
    </row>
    <row r="30" spans="1:13" hidden="1" x14ac:dyDescent="0.25">
      <c r="A30">
        <v>2022</v>
      </c>
      <c r="B30" t="s">
        <v>18</v>
      </c>
      <c r="C30" t="s">
        <v>12</v>
      </c>
      <c r="D30" t="s">
        <v>19</v>
      </c>
      <c r="E30">
        <v>240000</v>
      </c>
      <c r="F30" t="s">
        <v>14</v>
      </c>
      <c r="G30">
        <v>240000</v>
      </c>
      <c r="H30" t="s">
        <v>15</v>
      </c>
      <c r="I30">
        <v>0</v>
      </c>
      <c r="J30" t="s">
        <v>15</v>
      </c>
      <c r="K30" t="s">
        <v>16</v>
      </c>
      <c r="L30" t="str" cm="1">
        <f t="array" ref="L30">_xlfn.IFS(
  C30="PT", "Part-time",
  C30="FT", "Full-time",
  C30="CT", "Contract",
  C30="FL", "Freelance"
)</f>
        <v>Full-time</v>
      </c>
      <c r="M30" t="str" cm="1">
        <f t="array" ref="M30">_xlfn.IFS(
  B30="EN", "Entry-level",
  B30="MI", "Middle-level",
  B30="SE", "Senior-level",
  B30="EX", "Executive-level"
)</f>
        <v>Senior-level</v>
      </c>
    </row>
    <row r="31" spans="1:13" hidden="1" x14ac:dyDescent="0.25">
      <c r="A31">
        <v>2022</v>
      </c>
      <c r="B31" t="s">
        <v>18</v>
      </c>
      <c r="C31" t="s">
        <v>12</v>
      </c>
      <c r="D31" t="s">
        <v>19</v>
      </c>
      <c r="E31">
        <v>170000</v>
      </c>
      <c r="F31" t="s">
        <v>14</v>
      </c>
      <c r="G31">
        <v>170000</v>
      </c>
      <c r="H31" t="s">
        <v>15</v>
      </c>
      <c r="I31">
        <v>0</v>
      </c>
      <c r="J31" t="s">
        <v>15</v>
      </c>
      <c r="K31" t="s">
        <v>16</v>
      </c>
      <c r="L31" t="str" cm="1">
        <f t="array" ref="L31">_xlfn.IFS(
  C31="PT", "Part-time",
  C31="FT", "Full-time",
  C31="CT", "Contract",
  C31="FL", "Freelance"
)</f>
        <v>Full-time</v>
      </c>
      <c r="M31" t="str" cm="1">
        <f t="array" ref="M31">_xlfn.IFS(
  B31="EN", "Entry-level",
  B31="MI", "Middle-level",
  B31="SE", "Senior-level",
  B31="EX", "Executive-level"
)</f>
        <v>Senior-level</v>
      </c>
    </row>
    <row r="32" spans="1:13" x14ac:dyDescent="0.25">
      <c r="A32">
        <v>2022</v>
      </c>
      <c r="B32" t="s">
        <v>18</v>
      </c>
      <c r="C32" t="s">
        <v>12</v>
      </c>
      <c r="D32" t="s">
        <v>17</v>
      </c>
      <c r="E32">
        <v>198440</v>
      </c>
      <c r="F32" t="s">
        <v>14</v>
      </c>
      <c r="G32">
        <v>198440</v>
      </c>
      <c r="H32" t="s">
        <v>15</v>
      </c>
      <c r="I32">
        <v>0</v>
      </c>
      <c r="J32" t="s">
        <v>15</v>
      </c>
      <c r="K32" t="s">
        <v>16</v>
      </c>
      <c r="L32" t="str" cm="1">
        <f t="array" ref="L32">_xlfn.IFS(
  C32="PT", "Part-time",
  C32="FT", "Full-time",
  C32="CT", "Contract",
  C32="FL", "Freelance"
)</f>
        <v>Full-time</v>
      </c>
      <c r="M32" t="str" cm="1">
        <f t="array" ref="M32">_xlfn.IFS(
  B32="EN", "Entry-level",
  B32="MI", "Middle-level",
  B32="SE", "Senior-level",
  B32="EX", "Executive-level"
)</f>
        <v>Senior-level</v>
      </c>
    </row>
    <row r="33" spans="1:13" x14ac:dyDescent="0.25">
      <c r="A33">
        <v>2022</v>
      </c>
      <c r="B33" t="s">
        <v>18</v>
      </c>
      <c r="C33" t="s">
        <v>12</v>
      </c>
      <c r="D33" t="s">
        <v>17</v>
      </c>
      <c r="E33">
        <v>144000</v>
      </c>
      <c r="F33" t="s">
        <v>14</v>
      </c>
      <c r="G33">
        <v>144000</v>
      </c>
      <c r="H33" t="s">
        <v>15</v>
      </c>
      <c r="I33">
        <v>0</v>
      </c>
      <c r="J33" t="s">
        <v>15</v>
      </c>
      <c r="K33" t="s">
        <v>16</v>
      </c>
      <c r="L33" t="str" cm="1">
        <f t="array" ref="L33">_xlfn.IFS(
  C33="PT", "Part-time",
  C33="FT", "Full-time",
  C33="CT", "Contract",
  C33="FL", "Freelance"
)</f>
        <v>Full-time</v>
      </c>
      <c r="M33" t="str" cm="1">
        <f t="array" ref="M33">_xlfn.IFS(
  B33="EN", "Entry-level",
  B33="MI", "Middle-level",
  B33="SE", "Senior-level",
  B33="EX", "Executive-level"
)</f>
        <v>Senior-level</v>
      </c>
    </row>
    <row r="34" spans="1:13" hidden="1" x14ac:dyDescent="0.25">
      <c r="A34">
        <v>2022</v>
      </c>
      <c r="B34" t="s">
        <v>11</v>
      </c>
      <c r="C34" t="s">
        <v>12</v>
      </c>
      <c r="D34" t="s">
        <v>24</v>
      </c>
      <c r="E34">
        <v>150000</v>
      </c>
      <c r="F34" t="s">
        <v>14</v>
      </c>
      <c r="G34">
        <v>150000</v>
      </c>
      <c r="H34" t="s">
        <v>15</v>
      </c>
      <c r="I34">
        <v>100</v>
      </c>
      <c r="J34" t="s">
        <v>15</v>
      </c>
      <c r="K34" t="s">
        <v>16</v>
      </c>
      <c r="L34" t="str" cm="1">
        <f t="array" ref="L34">_xlfn.IFS(
  C34="PT", "Part-time",
  C34="FT", "Full-time",
  C34="CT", "Contract",
  C34="FL", "Freelance"
)</f>
        <v>Full-time</v>
      </c>
      <c r="M34" t="str" cm="1">
        <f t="array" ref="M34">_xlfn.IFS(
  B34="EN", "Entry-level",
  B34="MI", "Middle-level",
  B34="SE", "Senior-level",
  B34="EX", "Executive-level"
)</f>
        <v>Middle-level</v>
      </c>
    </row>
    <row r="35" spans="1:13" hidden="1" x14ac:dyDescent="0.25">
      <c r="A35">
        <v>2022</v>
      </c>
      <c r="B35" t="s">
        <v>11</v>
      </c>
      <c r="C35" t="s">
        <v>12</v>
      </c>
      <c r="D35" t="s">
        <v>24</v>
      </c>
      <c r="E35">
        <v>100000</v>
      </c>
      <c r="F35" t="s">
        <v>14</v>
      </c>
      <c r="G35">
        <v>100000</v>
      </c>
      <c r="H35" t="s">
        <v>15</v>
      </c>
      <c r="I35">
        <v>100</v>
      </c>
      <c r="J35" t="s">
        <v>15</v>
      </c>
      <c r="K35" t="s">
        <v>16</v>
      </c>
      <c r="L35" t="str" cm="1">
        <f t="array" ref="L35">_xlfn.IFS(
  C35="PT", "Part-time",
  C35="FT", "Full-time",
  C35="CT", "Contract",
  C35="FL", "Freelance"
)</f>
        <v>Full-time</v>
      </c>
      <c r="M35" t="str" cm="1">
        <f t="array" ref="M35">_xlfn.IFS(
  B35="EN", "Entry-level",
  B35="MI", "Middle-level",
  B35="SE", "Senior-level",
  B35="EX", "Executive-level"
)</f>
        <v>Middle-level</v>
      </c>
    </row>
    <row r="36" spans="1:13" hidden="1" x14ac:dyDescent="0.25">
      <c r="A36">
        <v>2022</v>
      </c>
      <c r="B36" t="s">
        <v>18</v>
      </c>
      <c r="C36" t="s">
        <v>12</v>
      </c>
      <c r="D36" t="s">
        <v>24</v>
      </c>
      <c r="E36">
        <v>120000</v>
      </c>
      <c r="F36" t="s">
        <v>14</v>
      </c>
      <c r="G36">
        <v>120000</v>
      </c>
      <c r="H36" t="s">
        <v>15</v>
      </c>
      <c r="I36">
        <v>0</v>
      </c>
      <c r="J36" t="s">
        <v>15</v>
      </c>
      <c r="K36" t="s">
        <v>16</v>
      </c>
      <c r="L36" t="str" cm="1">
        <f t="array" ref="L36">_xlfn.IFS(
  C36="PT", "Part-time",
  C36="FT", "Full-time",
  C36="CT", "Contract",
  C36="FL", "Freelance"
)</f>
        <v>Full-time</v>
      </c>
      <c r="M36" t="str" cm="1">
        <f t="array" ref="M36">_xlfn.IFS(
  B36="EN", "Entry-level",
  B36="MI", "Middle-level",
  B36="SE", "Senior-level",
  B36="EX", "Executive-level"
)</f>
        <v>Senior-level</v>
      </c>
    </row>
    <row r="37" spans="1:13" hidden="1" x14ac:dyDescent="0.25">
      <c r="A37">
        <v>2022</v>
      </c>
      <c r="B37" t="s">
        <v>18</v>
      </c>
      <c r="C37" t="s">
        <v>12</v>
      </c>
      <c r="D37" t="s">
        <v>24</v>
      </c>
      <c r="E37">
        <v>95000</v>
      </c>
      <c r="F37" t="s">
        <v>14</v>
      </c>
      <c r="G37">
        <v>95000</v>
      </c>
      <c r="H37" t="s">
        <v>15</v>
      </c>
      <c r="I37">
        <v>0</v>
      </c>
      <c r="J37" t="s">
        <v>15</v>
      </c>
      <c r="K37" t="s">
        <v>16</v>
      </c>
      <c r="L37" t="str" cm="1">
        <f t="array" ref="L37">_xlfn.IFS(
  C37="PT", "Part-time",
  C37="FT", "Full-time",
  C37="CT", "Contract",
  C37="FL", "Freelance"
)</f>
        <v>Full-time</v>
      </c>
      <c r="M37" t="str" cm="1">
        <f t="array" ref="M37">_xlfn.IFS(
  B37="EN", "Entry-level",
  B37="MI", "Middle-level",
  B37="SE", "Senior-level",
  B37="EX", "Executive-level"
)</f>
        <v>Senior-level</v>
      </c>
    </row>
    <row r="38" spans="1:13" x14ac:dyDescent="0.25">
      <c r="A38">
        <v>2022</v>
      </c>
      <c r="B38" t="s">
        <v>11</v>
      </c>
      <c r="C38" t="s">
        <v>12</v>
      </c>
      <c r="D38" t="s">
        <v>17</v>
      </c>
      <c r="E38">
        <v>47000</v>
      </c>
      <c r="F38" t="s">
        <v>26</v>
      </c>
      <c r="G38">
        <v>58211</v>
      </c>
      <c r="H38" t="s">
        <v>27</v>
      </c>
      <c r="I38">
        <v>50</v>
      </c>
      <c r="J38" t="s">
        <v>27</v>
      </c>
      <c r="K38" t="s">
        <v>16</v>
      </c>
      <c r="L38" t="str" cm="1">
        <f t="array" ref="L38">_xlfn.IFS(
  C38="PT", "Part-time",
  C38="FT", "Full-time",
  C38="CT", "Contract",
  C38="FL", "Freelance"
)</f>
        <v>Full-time</v>
      </c>
      <c r="M38" t="str" cm="1">
        <f t="array" ref="M38">_xlfn.IFS(
  B38="EN", "Entry-level",
  B38="MI", "Middle-level",
  B38="SE", "Senior-level",
  B38="EX", "Executive-level"
)</f>
        <v>Middle-level</v>
      </c>
    </row>
    <row r="39" spans="1:13" hidden="1" x14ac:dyDescent="0.25">
      <c r="A39">
        <v>2022</v>
      </c>
      <c r="B39" t="s">
        <v>25</v>
      </c>
      <c r="C39" t="s">
        <v>12</v>
      </c>
      <c r="D39" t="s">
        <v>24</v>
      </c>
      <c r="E39">
        <v>64000</v>
      </c>
      <c r="F39" t="s">
        <v>14</v>
      </c>
      <c r="G39">
        <v>64000</v>
      </c>
      <c r="H39" t="s">
        <v>15</v>
      </c>
      <c r="I39">
        <v>100</v>
      </c>
      <c r="J39" t="s">
        <v>15</v>
      </c>
      <c r="K39" t="s">
        <v>28</v>
      </c>
      <c r="L39" t="str" cm="1">
        <f t="array" ref="L39">_xlfn.IFS(
  C39="PT", "Part-time",
  C39="FT", "Full-time",
  C39="CT", "Contract",
  C39="FL", "Freelance"
)</f>
        <v>Full-time</v>
      </c>
      <c r="M39" t="str" cm="1">
        <f t="array" ref="M39">_xlfn.IFS(
  B39="EN", "Entry-level",
  B39="MI", "Middle-level",
  B39="SE", "Senior-level",
  B39="EX", "Executive-level"
)</f>
        <v>Entry-level</v>
      </c>
    </row>
    <row r="40" spans="1:13" x14ac:dyDescent="0.25">
      <c r="A40">
        <v>2022</v>
      </c>
      <c r="B40" t="s">
        <v>25</v>
      </c>
      <c r="C40" t="s">
        <v>12</v>
      </c>
      <c r="D40" t="s">
        <v>17</v>
      </c>
      <c r="E40">
        <v>38000</v>
      </c>
      <c r="F40" t="s">
        <v>20</v>
      </c>
      <c r="G40">
        <v>40009</v>
      </c>
      <c r="H40" t="s">
        <v>29</v>
      </c>
      <c r="I40">
        <v>50</v>
      </c>
      <c r="J40" t="s">
        <v>29</v>
      </c>
      <c r="K40" t="s">
        <v>28</v>
      </c>
      <c r="L40" t="str" cm="1">
        <f t="array" ref="L40">_xlfn.IFS(
  C40="PT", "Part-time",
  C40="FT", "Full-time",
  C40="CT", "Contract",
  C40="FL", "Freelance"
)</f>
        <v>Full-time</v>
      </c>
      <c r="M40" t="str" cm="1">
        <f t="array" ref="M40">_xlfn.IFS(
  B40="EN", "Entry-level",
  B40="MI", "Middle-level",
  B40="SE", "Senior-level",
  B40="EX", "Executive-level"
)</f>
        <v>Entry-level</v>
      </c>
    </row>
    <row r="41" spans="1:13" hidden="1" x14ac:dyDescent="0.25">
      <c r="A41">
        <v>2022</v>
      </c>
      <c r="B41" t="s">
        <v>18</v>
      </c>
      <c r="C41" t="s">
        <v>12</v>
      </c>
      <c r="D41" t="s">
        <v>13</v>
      </c>
      <c r="E41">
        <v>187200</v>
      </c>
      <c r="F41" t="s">
        <v>14</v>
      </c>
      <c r="G41">
        <v>187200</v>
      </c>
      <c r="H41" t="s">
        <v>30</v>
      </c>
      <c r="I41">
        <v>100</v>
      </c>
      <c r="J41" t="s">
        <v>30</v>
      </c>
      <c r="K41" t="s">
        <v>16</v>
      </c>
      <c r="L41" t="str" cm="1">
        <f t="array" ref="L41">_xlfn.IFS(
  C41="PT", "Part-time",
  C41="FT", "Full-time",
  C41="CT", "Contract",
  C41="FL", "Freelance"
)</f>
        <v>Full-time</v>
      </c>
      <c r="M41" t="str" cm="1">
        <f t="array" ref="M41">_xlfn.IFS(
  B41="EN", "Entry-level",
  B41="MI", "Middle-level",
  B41="SE", "Senior-level",
  B41="EX", "Executive-level"
)</f>
        <v>Senior-level</v>
      </c>
    </row>
    <row r="42" spans="1:13" hidden="1" x14ac:dyDescent="0.25">
      <c r="A42">
        <v>2022</v>
      </c>
      <c r="B42" t="s">
        <v>18</v>
      </c>
      <c r="C42" t="s">
        <v>12</v>
      </c>
      <c r="D42" t="s">
        <v>13</v>
      </c>
      <c r="E42">
        <v>116100</v>
      </c>
      <c r="F42" t="s">
        <v>14</v>
      </c>
      <c r="G42">
        <v>116100</v>
      </c>
      <c r="H42" t="s">
        <v>30</v>
      </c>
      <c r="I42">
        <v>100</v>
      </c>
      <c r="J42" t="s">
        <v>30</v>
      </c>
      <c r="K42" t="s">
        <v>16</v>
      </c>
      <c r="L42" t="str" cm="1">
        <f t="array" ref="L42">_xlfn.IFS(
  C42="PT", "Part-time",
  C42="FT", "Full-time",
  C42="CT", "Contract",
  C42="FL", "Freelance"
)</f>
        <v>Full-time</v>
      </c>
      <c r="M42" t="str" cm="1">
        <f t="array" ref="M42">_xlfn.IFS(
  B42="EN", "Entry-level",
  B42="MI", "Middle-level",
  B42="SE", "Senior-level",
  B42="EX", "Executive-level"
)</f>
        <v>Senior-level</v>
      </c>
    </row>
    <row r="43" spans="1:13" hidden="1" x14ac:dyDescent="0.25">
      <c r="A43">
        <v>2022</v>
      </c>
      <c r="B43" t="s">
        <v>18</v>
      </c>
      <c r="C43" t="s">
        <v>12</v>
      </c>
      <c r="D43" t="s">
        <v>24</v>
      </c>
      <c r="E43">
        <v>150000</v>
      </c>
      <c r="F43" t="s">
        <v>14</v>
      </c>
      <c r="G43">
        <v>150000</v>
      </c>
      <c r="H43" t="s">
        <v>15</v>
      </c>
      <c r="I43">
        <v>0</v>
      </c>
      <c r="J43" t="s">
        <v>15</v>
      </c>
      <c r="K43" t="s">
        <v>16</v>
      </c>
      <c r="L43" t="str" cm="1">
        <f t="array" ref="L43">_xlfn.IFS(
  C43="PT", "Part-time",
  C43="FT", "Full-time",
  C43="CT", "Contract",
  C43="FL", "Freelance"
)</f>
        <v>Full-time</v>
      </c>
      <c r="M43" t="str" cm="1">
        <f t="array" ref="M43">_xlfn.IFS(
  B43="EN", "Entry-level",
  B43="MI", "Middle-level",
  B43="SE", "Senior-level",
  B43="EX", "Executive-level"
)</f>
        <v>Senior-level</v>
      </c>
    </row>
    <row r="44" spans="1:13" hidden="1" x14ac:dyDescent="0.25">
      <c r="A44">
        <v>2022</v>
      </c>
      <c r="B44" t="s">
        <v>18</v>
      </c>
      <c r="C44" t="s">
        <v>12</v>
      </c>
      <c r="D44" t="s">
        <v>24</v>
      </c>
      <c r="E44">
        <v>127000</v>
      </c>
      <c r="F44" t="s">
        <v>14</v>
      </c>
      <c r="G44">
        <v>127000</v>
      </c>
      <c r="H44" t="s">
        <v>15</v>
      </c>
      <c r="I44">
        <v>0</v>
      </c>
      <c r="J44" t="s">
        <v>15</v>
      </c>
      <c r="K44" t="s">
        <v>16</v>
      </c>
      <c r="L44" t="str" cm="1">
        <f t="array" ref="L44">_xlfn.IFS(
  C44="PT", "Part-time",
  C44="FT", "Full-time",
  C44="CT", "Contract",
  C44="FL", "Freelance"
)</f>
        <v>Full-time</v>
      </c>
      <c r="M44" t="str" cm="1">
        <f t="array" ref="M44">_xlfn.IFS(
  B44="EN", "Entry-level",
  B44="MI", "Middle-level",
  B44="SE", "Senior-level",
  B44="EX", "Executive-level"
)</f>
        <v>Senior-level</v>
      </c>
    </row>
    <row r="45" spans="1:13" hidden="1" x14ac:dyDescent="0.25">
      <c r="A45">
        <v>2022</v>
      </c>
      <c r="B45" t="s">
        <v>18</v>
      </c>
      <c r="C45" t="s">
        <v>12</v>
      </c>
      <c r="D45" t="s">
        <v>19</v>
      </c>
      <c r="E45">
        <v>275000</v>
      </c>
      <c r="F45" t="s">
        <v>14</v>
      </c>
      <c r="G45">
        <v>275000</v>
      </c>
      <c r="H45" t="s">
        <v>15</v>
      </c>
      <c r="I45">
        <v>100</v>
      </c>
      <c r="J45" t="s">
        <v>15</v>
      </c>
      <c r="K45" t="s">
        <v>16</v>
      </c>
      <c r="L45" t="str" cm="1">
        <f t="array" ref="L45">_xlfn.IFS(
  C45="PT", "Part-time",
  C45="FT", "Full-time",
  C45="CT", "Contract",
  C45="FL", "Freelance"
)</f>
        <v>Full-time</v>
      </c>
      <c r="M45" t="str" cm="1">
        <f t="array" ref="M45">_xlfn.IFS(
  B45="EN", "Entry-level",
  B45="MI", "Middle-level",
  B45="SE", "Senior-level",
  B45="EX", "Executive-level"
)</f>
        <v>Senior-level</v>
      </c>
    </row>
    <row r="46" spans="1:13" hidden="1" x14ac:dyDescent="0.25">
      <c r="A46">
        <v>2022</v>
      </c>
      <c r="B46" t="s">
        <v>18</v>
      </c>
      <c r="C46" t="s">
        <v>12</v>
      </c>
      <c r="D46" t="s">
        <v>19</v>
      </c>
      <c r="E46">
        <v>166000</v>
      </c>
      <c r="F46" t="s">
        <v>14</v>
      </c>
      <c r="G46">
        <v>166000</v>
      </c>
      <c r="H46" t="s">
        <v>15</v>
      </c>
      <c r="I46">
        <v>100</v>
      </c>
      <c r="J46" t="s">
        <v>15</v>
      </c>
      <c r="K46" t="s">
        <v>16</v>
      </c>
      <c r="L46" t="str" cm="1">
        <f t="array" ref="L46">_xlfn.IFS(
  C46="PT", "Part-time",
  C46="FT", "Full-time",
  C46="CT", "Contract",
  C46="FL", "Freelance"
)</f>
        <v>Full-time</v>
      </c>
      <c r="M46" t="str" cm="1">
        <f t="array" ref="M46">_xlfn.IFS(
  B46="EN", "Entry-level",
  B46="MI", "Middle-level",
  B46="SE", "Senior-level",
  B46="EX", "Executive-level"
)</f>
        <v>Senior-level</v>
      </c>
    </row>
    <row r="47" spans="1:13" x14ac:dyDescent="0.25">
      <c r="A47">
        <v>2022</v>
      </c>
      <c r="B47" t="s">
        <v>18</v>
      </c>
      <c r="C47" t="s">
        <v>12</v>
      </c>
      <c r="D47" t="s">
        <v>17</v>
      </c>
      <c r="E47">
        <v>159699</v>
      </c>
      <c r="F47" t="s">
        <v>14</v>
      </c>
      <c r="G47">
        <v>159699</v>
      </c>
      <c r="H47" t="s">
        <v>15</v>
      </c>
      <c r="I47">
        <v>0</v>
      </c>
      <c r="J47" t="s">
        <v>15</v>
      </c>
      <c r="K47" t="s">
        <v>16</v>
      </c>
      <c r="L47" t="str" cm="1">
        <f t="array" ref="L47">_xlfn.IFS(
  C47="PT", "Part-time",
  C47="FT", "Full-time",
  C47="CT", "Contract",
  C47="FL", "Freelance"
)</f>
        <v>Full-time</v>
      </c>
      <c r="M47" t="str" cm="1">
        <f t="array" ref="M47">_xlfn.IFS(
  B47="EN", "Entry-level",
  B47="MI", "Middle-level",
  B47="SE", "Senior-level",
  B47="EX", "Executive-level"
)</f>
        <v>Senior-level</v>
      </c>
    </row>
    <row r="48" spans="1:13" x14ac:dyDescent="0.25">
      <c r="A48">
        <v>2022</v>
      </c>
      <c r="B48" t="s">
        <v>18</v>
      </c>
      <c r="C48" t="s">
        <v>12</v>
      </c>
      <c r="D48" t="s">
        <v>17</v>
      </c>
      <c r="E48">
        <v>138938</v>
      </c>
      <c r="F48" t="s">
        <v>14</v>
      </c>
      <c r="G48">
        <v>138938</v>
      </c>
      <c r="H48" t="s">
        <v>15</v>
      </c>
      <c r="I48">
        <v>0</v>
      </c>
      <c r="J48" t="s">
        <v>15</v>
      </c>
      <c r="K48" t="s">
        <v>16</v>
      </c>
      <c r="L48" t="str" cm="1">
        <f t="array" ref="L48">_xlfn.IFS(
  C48="PT", "Part-time",
  C48="FT", "Full-time",
  C48="CT", "Contract",
  C48="FL", "Freelance"
)</f>
        <v>Full-time</v>
      </c>
      <c r="M48" t="str" cm="1">
        <f t="array" ref="M48">_xlfn.IFS(
  B48="EN", "Entry-level",
  B48="MI", "Middle-level",
  B48="SE", "Senior-level",
  B48="EX", "Executive-level"
)</f>
        <v>Senior-level</v>
      </c>
    </row>
    <row r="49" spans="1:13" hidden="1" x14ac:dyDescent="0.25">
      <c r="A49">
        <v>2022</v>
      </c>
      <c r="B49" t="s">
        <v>25</v>
      </c>
      <c r="C49" t="s">
        <v>12</v>
      </c>
      <c r="D49" t="s">
        <v>31</v>
      </c>
      <c r="E49">
        <v>76000</v>
      </c>
      <c r="F49" t="s">
        <v>14</v>
      </c>
      <c r="G49">
        <v>76000</v>
      </c>
      <c r="H49" t="s">
        <v>15</v>
      </c>
      <c r="I49">
        <v>50</v>
      </c>
      <c r="J49" t="s">
        <v>15</v>
      </c>
      <c r="K49" t="s">
        <v>28</v>
      </c>
      <c r="L49" t="str" cm="1">
        <f t="array" ref="L49">_xlfn.IFS(
  C49="PT", "Part-time",
  C49="FT", "Full-time",
  C49="CT", "Contract",
  C49="FL", "Freelance"
)</f>
        <v>Full-time</v>
      </c>
      <c r="M49" t="str" cm="1">
        <f t="array" ref="M49">_xlfn.IFS(
  B49="EN", "Entry-level",
  B49="MI", "Middle-level",
  B49="SE", "Senior-level",
  B49="EX", "Executive-level"
)</f>
        <v>Entry-level</v>
      </c>
    </row>
    <row r="50" spans="1:13" hidden="1" x14ac:dyDescent="0.25">
      <c r="A50">
        <v>2022</v>
      </c>
      <c r="B50" t="s">
        <v>18</v>
      </c>
      <c r="C50" t="s">
        <v>12</v>
      </c>
      <c r="D50" t="s">
        <v>24</v>
      </c>
      <c r="E50">
        <v>166700</v>
      </c>
      <c r="F50" t="s">
        <v>14</v>
      </c>
      <c r="G50">
        <v>166700</v>
      </c>
      <c r="H50" t="s">
        <v>15</v>
      </c>
      <c r="I50">
        <v>0</v>
      </c>
      <c r="J50" t="s">
        <v>15</v>
      </c>
      <c r="K50" t="s">
        <v>16</v>
      </c>
      <c r="L50" t="str" cm="1">
        <f t="array" ref="L50">_xlfn.IFS(
  C50="PT", "Part-time",
  C50="FT", "Full-time",
  C50="CT", "Contract",
  C50="FL", "Freelance"
)</f>
        <v>Full-time</v>
      </c>
      <c r="M50" t="str" cm="1">
        <f t="array" ref="M50">_xlfn.IFS(
  B50="EN", "Entry-level",
  B50="MI", "Middle-level",
  B50="SE", "Senior-level",
  B50="EX", "Executive-level"
)</f>
        <v>Senior-level</v>
      </c>
    </row>
    <row r="51" spans="1:13" hidden="1" x14ac:dyDescent="0.25">
      <c r="A51">
        <v>2022</v>
      </c>
      <c r="B51" t="s">
        <v>18</v>
      </c>
      <c r="C51" t="s">
        <v>12</v>
      </c>
      <c r="D51" t="s">
        <v>24</v>
      </c>
      <c r="E51">
        <v>119000</v>
      </c>
      <c r="F51" t="s">
        <v>14</v>
      </c>
      <c r="G51">
        <v>119000</v>
      </c>
      <c r="H51" t="s">
        <v>15</v>
      </c>
      <c r="I51">
        <v>0</v>
      </c>
      <c r="J51" t="s">
        <v>15</v>
      </c>
      <c r="K51" t="s">
        <v>16</v>
      </c>
      <c r="L51" t="str" cm="1">
        <f t="array" ref="L51">_xlfn.IFS(
  C51="PT", "Part-time",
  C51="FT", "Full-time",
  C51="CT", "Contract",
  C51="FL", "Freelance"
)</f>
        <v>Full-time</v>
      </c>
      <c r="M51" t="str" cm="1">
        <f t="array" ref="M51">_xlfn.IFS(
  B51="EN", "Entry-level",
  B51="MI", "Middle-level",
  B51="SE", "Senior-level",
  B51="EX", "Executive-level"
)</f>
        <v>Senior-level</v>
      </c>
    </row>
    <row r="52" spans="1:13" hidden="1" x14ac:dyDescent="0.25">
      <c r="A52">
        <v>2022</v>
      </c>
      <c r="B52" t="s">
        <v>18</v>
      </c>
      <c r="C52" t="s">
        <v>12</v>
      </c>
      <c r="D52" t="s">
        <v>24</v>
      </c>
      <c r="E52">
        <v>130000</v>
      </c>
      <c r="F52" t="s">
        <v>14</v>
      </c>
      <c r="G52">
        <v>130000</v>
      </c>
      <c r="H52" t="s">
        <v>15</v>
      </c>
      <c r="I52">
        <v>0</v>
      </c>
      <c r="J52" t="s">
        <v>15</v>
      </c>
      <c r="K52" t="s">
        <v>16</v>
      </c>
      <c r="L52" t="str" cm="1">
        <f t="array" ref="L52">_xlfn.IFS(
  C52="PT", "Part-time",
  C52="FT", "Full-time",
  C52="CT", "Contract",
  C52="FL", "Freelance"
)</f>
        <v>Full-time</v>
      </c>
      <c r="M52" t="str" cm="1">
        <f t="array" ref="M52">_xlfn.IFS(
  B52="EN", "Entry-level",
  B52="MI", "Middle-level",
  B52="SE", "Senior-level",
  B52="EX", "Executive-level"
)</f>
        <v>Senior-level</v>
      </c>
    </row>
    <row r="53" spans="1:13" hidden="1" x14ac:dyDescent="0.25">
      <c r="A53">
        <v>2022</v>
      </c>
      <c r="B53" t="s">
        <v>18</v>
      </c>
      <c r="C53" t="s">
        <v>12</v>
      </c>
      <c r="D53" t="s">
        <v>24</v>
      </c>
      <c r="E53">
        <v>100000</v>
      </c>
      <c r="F53" t="s">
        <v>14</v>
      </c>
      <c r="G53">
        <v>100000</v>
      </c>
      <c r="H53" t="s">
        <v>15</v>
      </c>
      <c r="I53">
        <v>0</v>
      </c>
      <c r="J53" t="s">
        <v>15</v>
      </c>
      <c r="K53" t="s">
        <v>16</v>
      </c>
      <c r="L53" t="str" cm="1">
        <f t="array" ref="L53">_xlfn.IFS(
  C53="PT", "Part-time",
  C53="FT", "Full-time",
  C53="CT", "Contract",
  C53="FL", "Freelance"
)</f>
        <v>Full-time</v>
      </c>
      <c r="M53" t="str" cm="1">
        <f t="array" ref="M53">_xlfn.IFS(
  B53="EN", "Entry-level",
  B53="MI", "Middle-level",
  B53="SE", "Senior-level",
  B53="EX", "Executive-level"
)</f>
        <v>Senior-level</v>
      </c>
    </row>
    <row r="54" spans="1:13" hidden="1" x14ac:dyDescent="0.25">
      <c r="A54">
        <v>2022</v>
      </c>
      <c r="B54" t="s">
        <v>18</v>
      </c>
      <c r="C54" t="s">
        <v>12</v>
      </c>
      <c r="D54" t="s">
        <v>32</v>
      </c>
      <c r="E54">
        <v>84000</v>
      </c>
      <c r="F54" t="s">
        <v>26</v>
      </c>
      <c r="G54">
        <v>104038</v>
      </c>
      <c r="H54" t="s">
        <v>27</v>
      </c>
      <c r="I54">
        <v>0</v>
      </c>
      <c r="J54" t="s">
        <v>27</v>
      </c>
      <c r="K54" t="s">
        <v>16</v>
      </c>
      <c r="L54" t="str" cm="1">
        <f t="array" ref="L54">_xlfn.IFS(
  C54="PT", "Part-time",
  C54="FT", "Full-time",
  C54="CT", "Contract",
  C54="FL", "Freelance"
)</f>
        <v>Full-time</v>
      </c>
      <c r="M54" t="str" cm="1">
        <f t="array" ref="M54">_xlfn.IFS(
  B54="EN", "Entry-level",
  B54="MI", "Middle-level",
  B54="SE", "Senior-level",
  B54="EX", "Executive-level"
)</f>
        <v>Senior-level</v>
      </c>
    </row>
    <row r="55" spans="1:13" hidden="1" x14ac:dyDescent="0.25">
      <c r="A55">
        <v>2022</v>
      </c>
      <c r="B55" t="s">
        <v>18</v>
      </c>
      <c r="C55" t="s">
        <v>12</v>
      </c>
      <c r="D55" t="s">
        <v>32</v>
      </c>
      <c r="E55">
        <v>75000</v>
      </c>
      <c r="F55" t="s">
        <v>26</v>
      </c>
      <c r="G55">
        <v>92891</v>
      </c>
      <c r="H55" t="s">
        <v>27</v>
      </c>
      <c r="I55">
        <v>0</v>
      </c>
      <c r="J55" t="s">
        <v>27</v>
      </c>
      <c r="K55" t="s">
        <v>16</v>
      </c>
      <c r="L55" t="str" cm="1">
        <f t="array" ref="L55">_xlfn.IFS(
  C55="PT", "Part-time",
  C55="FT", "Full-time",
  C55="CT", "Contract",
  C55="FL", "Freelance"
)</f>
        <v>Full-time</v>
      </c>
      <c r="M55" t="str" cm="1">
        <f t="array" ref="M55">_xlfn.IFS(
  B55="EN", "Entry-level",
  B55="MI", "Middle-level",
  B55="SE", "Senior-level",
  B55="EX", "Executive-level"
)</f>
        <v>Senior-level</v>
      </c>
    </row>
    <row r="56" spans="1:13" hidden="1" x14ac:dyDescent="0.25">
      <c r="A56">
        <v>2022</v>
      </c>
      <c r="B56" t="s">
        <v>18</v>
      </c>
      <c r="C56" t="s">
        <v>12</v>
      </c>
      <c r="D56" t="s">
        <v>24</v>
      </c>
      <c r="E56">
        <v>80000</v>
      </c>
      <c r="F56" t="s">
        <v>14</v>
      </c>
      <c r="G56">
        <v>80000</v>
      </c>
      <c r="H56" t="s">
        <v>15</v>
      </c>
      <c r="I56">
        <v>0</v>
      </c>
      <c r="J56" t="s">
        <v>15</v>
      </c>
      <c r="K56" t="s">
        <v>16</v>
      </c>
      <c r="L56" t="str" cm="1">
        <f t="array" ref="L56">_xlfn.IFS(
  C56="PT", "Part-time",
  C56="FT", "Full-time",
  C56="CT", "Contract",
  C56="FL", "Freelance"
)</f>
        <v>Full-time</v>
      </c>
      <c r="M56" t="str" cm="1">
        <f t="array" ref="M56">_xlfn.IFS(
  B56="EN", "Entry-level",
  B56="MI", "Middle-level",
  B56="SE", "Senior-level",
  B56="EX", "Executive-level"
)</f>
        <v>Senior-level</v>
      </c>
    </row>
    <row r="57" spans="1:13" hidden="1" x14ac:dyDescent="0.25">
      <c r="A57">
        <v>2022</v>
      </c>
      <c r="B57" t="s">
        <v>18</v>
      </c>
      <c r="C57" t="s">
        <v>12</v>
      </c>
      <c r="D57" t="s">
        <v>24</v>
      </c>
      <c r="E57">
        <v>52500</v>
      </c>
      <c r="F57" t="s">
        <v>14</v>
      </c>
      <c r="G57">
        <v>52500</v>
      </c>
      <c r="H57" t="s">
        <v>15</v>
      </c>
      <c r="I57">
        <v>0</v>
      </c>
      <c r="J57" t="s">
        <v>15</v>
      </c>
      <c r="K57" t="s">
        <v>16</v>
      </c>
      <c r="L57" t="str" cm="1">
        <f t="array" ref="L57">_xlfn.IFS(
  C57="PT", "Part-time",
  C57="FT", "Full-time",
  C57="CT", "Contract",
  C57="FL", "Freelance"
)</f>
        <v>Full-time</v>
      </c>
      <c r="M57" t="str" cm="1">
        <f t="array" ref="M57">_xlfn.IFS(
  B57="EN", "Entry-level",
  B57="MI", "Middle-level",
  B57="SE", "Senior-level",
  B57="EX", "Executive-level"
)</f>
        <v>Senior-level</v>
      </c>
    </row>
    <row r="58" spans="1:13" hidden="1" x14ac:dyDescent="0.25">
      <c r="A58">
        <v>2022</v>
      </c>
      <c r="B58" t="s">
        <v>18</v>
      </c>
      <c r="C58" t="s">
        <v>12</v>
      </c>
      <c r="D58" t="s">
        <v>19</v>
      </c>
      <c r="E58">
        <v>236000</v>
      </c>
      <c r="F58" t="s">
        <v>14</v>
      </c>
      <c r="G58">
        <v>236000</v>
      </c>
      <c r="H58" t="s">
        <v>15</v>
      </c>
      <c r="I58">
        <v>100</v>
      </c>
      <c r="J58" t="s">
        <v>15</v>
      </c>
      <c r="K58" t="s">
        <v>16</v>
      </c>
      <c r="L58" t="str" cm="1">
        <f t="array" ref="L58">_xlfn.IFS(
  C58="PT", "Part-time",
  C58="FT", "Full-time",
  C58="CT", "Contract",
  C58="FL", "Freelance"
)</f>
        <v>Full-time</v>
      </c>
      <c r="M58" t="str" cm="1">
        <f t="array" ref="M58">_xlfn.IFS(
  B58="EN", "Entry-level",
  B58="MI", "Middle-level",
  B58="SE", "Senior-level",
  B58="EX", "Executive-level"
)</f>
        <v>Senior-level</v>
      </c>
    </row>
    <row r="59" spans="1:13" hidden="1" x14ac:dyDescent="0.25">
      <c r="A59">
        <v>2022</v>
      </c>
      <c r="B59" t="s">
        <v>18</v>
      </c>
      <c r="C59" t="s">
        <v>12</v>
      </c>
      <c r="D59" t="s">
        <v>19</v>
      </c>
      <c r="E59">
        <v>182000</v>
      </c>
      <c r="F59" t="s">
        <v>14</v>
      </c>
      <c r="G59">
        <v>182000</v>
      </c>
      <c r="H59" t="s">
        <v>15</v>
      </c>
      <c r="I59">
        <v>100</v>
      </c>
      <c r="J59" t="s">
        <v>15</v>
      </c>
      <c r="K59" t="s">
        <v>16</v>
      </c>
      <c r="L59" t="str" cm="1">
        <f t="array" ref="L59">_xlfn.IFS(
  C59="PT", "Part-time",
  C59="FT", "Full-time",
  C59="CT", "Contract",
  C59="FL", "Freelance"
)</f>
        <v>Full-time</v>
      </c>
      <c r="M59" t="str" cm="1">
        <f t="array" ref="M59">_xlfn.IFS(
  B59="EN", "Entry-level",
  B59="MI", "Middle-level",
  B59="SE", "Senior-level",
  B59="EX", "Executive-level"
)</f>
        <v>Senior-level</v>
      </c>
    </row>
    <row r="60" spans="1:13" x14ac:dyDescent="0.25">
      <c r="A60">
        <v>2022</v>
      </c>
      <c r="B60" t="s">
        <v>18</v>
      </c>
      <c r="C60" t="s">
        <v>12</v>
      </c>
      <c r="D60" t="s">
        <v>17</v>
      </c>
      <c r="E60">
        <v>180000</v>
      </c>
      <c r="F60" t="s">
        <v>14</v>
      </c>
      <c r="G60">
        <v>180000</v>
      </c>
      <c r="H60" t="s">
        <v>15</v>
      </c>
      <c r="I60">
        <v>100</v>
      </c>
      <c r="J60" t="s">
        <v>15</v>
      </c>
      <c r="K60" t="s">
        <v>16</v>
      </c>
      <c r="L60" t="str" cm="1">
        <f t="array" ref="L60">_xlfn.IFS(
  C60="PT", "Part-time",
  C60="FT", "Full-time",
  C60="CT", "Contract",
  C60="FL", "Freelance"
)</f>
        <v>Full-time</v>
      </c>
      <c r="M60" t="str" cm="1">
        <f t="array" ref="M60">_xlfn.IFS(
  B60="EN", "Entry-level",
  B60="MI", "Middle-level",
  B60="SE", "Senior-level",
  B60="EX", "Executive-level"
)</f>
        <v>Senior-level</v>
      </c>
    </row>
    <row r="61" spans="1:13" x14ac:dyDescent="0.25">
      <c r="A61">
        <v>2022</v>
      </c>
      <c r="B61" t="s">
        <v>18</v>
      </c>
      <c r="C61" t="s">
        <v>12</v>
      </c>
      <c r="D61" t="s">
        <v>17</v>
      </c>
      <c r="E61">
        <v>140000</v>
      </c>
      <c r="F61" t="s">
        <v>14</v>
      </c>
      <c r="G61">
        <v>140000</v>
      </c>
      <c r="H61" t="s">
        <v>15</v>
      </c>
      <c r="I61">
        <v>100</v>
      </c>
      <c r="J61" t="s">
        <v>15</v>
      </c>
      <c r="K61" t="s">
        <v>16</v>
      </c>
      <c r="L61" t="str" cm="1">
        <f t="array" ref="L61">_xlfn.IFS(
  C61="PT", "Part-time",
  C61="FT", "Full-time",
  C61="CT", "Contract",
  C61="FL", "Freelance"
)</f>
        <v>Full-time</v>
      </c>
      <c r="M61" t="str" cm="1">
        <f t="array" ref="M61">_xlfn.IFS(
  B61="EN", "Entry-level",
  B61="MI", "Middle-level",
  B61="SE", "Senior-level",
  B61="EX", "Executive-level"
)</f>
        <v>Senior-level</v>
      </c>
    </row>
    <row r="62" spans="1:13" x14ac:dyDescent="0.25">
      <c r="A62">
        <v>2022</v>
      </c>
      <c r="B62" t="s">
        <v>18</v>
      </c>
      <c r="C62" t="s">
        <v>12</v>
      </c>
      <c r="D62" t="s">
        <v>17</v>
      </c>
      <c r="E62">
        <v>225000</v>
      </c>
      <c r="F62" t="s">
        <v>14</v>
      </c>
      <c r="G62">
        <v>225000</v>
      </c>
      <c r="H62" t="s">
        <v>15</v>
      </c>
      <c r="I62">
        <v>0</v>
      </c>
      <c r="J62" t="s">
        <v>15</v>
      </c>
      <c r="K62" t="s">
        <v>16</v>
      </c>
      <c r="L62" t="str" cm="1">
        <f t="array" ref="L62">_xlfn.IFS(
  C62="PT", "Part-time",
  C62="FT", "Full-time",
  C62="CT", "Contract",
  C62="FL", "Freelance"
)</f>
        <v>Full-time</v>
      </c>
      <c r="M62" t="str" cm="1">
        <f t="array" ref="M62">_xlfn.IFS(
  B62="EN", "Entry-level",
  B62="MI", "Middle-level",
  B62="SE", "Senior-level",
  B62="EX", "Executive-level"
)</f>
        <v>Senior-level</v>
      </c>
    </row>
    <row r="63" spans="1:13" x14ac:dyDescent="0.25">
      <c r="A63">
        <v>2022</v>
      </c>
      <c r="B63" t="s">
        <v>18</v>
      </c>
      <c r="C63" t="s">
        <v>12</v>
      </c>
      <c r="D63" t="s">
        <v>17</v>
      </c>
      <c r="E63">
        <v>156400</v>
      </c>
      <c r="F63" t="s">
        <v>14</v>
      </c>
      <c r="G63">
        <v>156400</v>
      </c>
      <c r="H63" t="s">
        <v>15</v>
      </c>
      <c r="I63">
        <v>0</v>
      </c>
      <c r="J63" t="s">
        <v>15</v>
      </c>
      <c r="K63" t="s">
        <v>16</v>
      </c>
      <c r="L63" t="str" cm="1">
        <f t="array" ref="L63">_xlfn.IFS(
  C63="PT", "Part-time",
  C63="FT", "Full-time",
  C63="CT", "Contract",
  C63="FL", "Freelance"
)</f>
        <v>Full-time</v>
      </c>
      <c r="M63" t="str" cm="1">
        <f t="array" ref="M63">_xlfn.IFS(
  B63="EN", "Entry-level",
  B63="MI", "Middle-level",
  B63="SE", "Senior-level",
  B63="EX", "Executive-level"
)</f>
        <v>Senior-level</v>
      </c>
    </row>
    <row r="64" spans="1:13" hidden="1" x14ac:dyDescent="0.25">
      <c r="A64">
        <v>2022</v>
      </c>
      <c r="B64" t="s">
        <v>18</v>
      </c>
      <c r="C64" t="s">
        <v>12</v>
      </c>
      <c r="D64" t="s">
        <v>24</v>
      </c>
      <c r="E64">
        <v>135000</v>
      </c>
      <c r="F64" t="s">
        <v>14</v>
      </c>
      <c r="G64">
        <v>135000</v>
      </c>
      <c r="H64" t="s">
        <v>15</v>
      </c>
      <c r="I64">
        <v>100</v>
      </c>
      <c r="J64" t="s">
        <v>15</v>
      </c>
      <c r="K64" t="s">
        <v>16</v>
      </c>
      <c r="L64" t="str" cm="1">
        <f t="array" ref="L64">_xlfn.IFS(
  C64="PT", "Part-time",
  C64="FT", "Full-time",
  C64="CT", "Contract",
  C64="FL", "Freelance"
)</f>
        <v>Full-time</v>
      </c>
      <c r="M64" t="str" cm="1">
        <f t="array" ref="M64">_xlfn.IFS(
  B64="EN", "Entry-level",
  B64="MI", "Middle-level",
  B64="SE", "Senior-level",
  B64="EX", "Executive-level"
)</f>
        <v>Senior-level</v>
      </c>
    </row>
    <row r="65" spans="1:13" hidden="1" x14ac:dyDescent="0.25">
      <c r="A65">
        <v>2022</v>
      </c>
      <c r="B65" t="s">
        <v>18</v>
      </c>
      <c r="C65" t="s">
        <v>12</v>
      </c>
      <c r="D65" t="s">
        <v>24</v>
      </c>
      <c r="E65">
        <v>100000</v>
      </c>
      <c r="F65" t="s">
        <v>14</v>
      </c>
      <c r="G65">
        <v>100000</v>
      </c>
      <c r="H65" t="s">
        <v>15</v>
      </c>
      <c r="I65">
        <v>100</v>
      </c>
      <c r="J65" t="s">
        <v>15</v>
      </c>
      <c r="K65" t="s">
        <v>16</v>
      </c>
      <c r="L65" t="str" cm="1">
        <f t="array" ref="L65">_xlfn.IFS(
  C65="PT", "Part-time",
  C65="FT", "Full-time",
  C65="CT", "Contract",
  C65="FL", "Freelance"
)</f>
        <v>Full-time</v>
      </c>
      <c r="M65" t="str" cm="1">
        <f t="array" ref="M65">_xlfn.IFS(
  B65="EN", "Entry-level",
  B65="MI", "Middle-level",
  B65="SE", "Senior-level",
  B65="EX", "Executive-level"
)</f>
        <v>Senior-level</v>
      </c>
    </row>
    <row r="66" spans="1:13" hidden="1" x14ac:dyDescent="0.25">
      <c r="A66">
        <v>2022</v>
      </c>
      <c r="B66" t="s">
        <v>18</v>
      </c>
      <c r="C66" t="s">
        <v>12</v>
      </c>
      <c r="D66" t="s">
        <v>13</v>
      </c>
      <c r="E66">
        <v>204500</v>
      </c>
      <c r="F66" t="s">
        <v>14</v>
      </c>
      <c r="G66">
        <v>204500</v>
      </c>
      <c r="H66" t="s">
        <v>15</v>
      </c>
      <c r="I66">
        <v>0</v>
      </c>
      <c r="J66" t="s">
        <v>15</v>
      </c>
      <c r="K66" t="s">
        <v>16</v>
      </c>
      <c r="L66" t="str" cm="1">
        <f t="array" ref="L66">_xlfn.IFS(
  C66="PT", "Part-time",
  C66="FT", "Full-time",
  C66="CT", "Contract",
  C66="FL", "Freelance"
)</f>
        <v>Full-time</v>
      </c>
      <c r="M66" t="str" cm="1">
        <f t="array" ref="M66">_xlfn.IFS(
  B66="EN", "Entry-level",
  B66="MI", "Middle-level",
  B66="SE", "Senior-level",
  B66="EX", "Executive-level"
)</f>
        <v>Senior-level</v>
      </c>
    </row>
    <row r="67" spans="1:13" hidden="1" x14ac:dyDescent="0.25">
      <c r="A67">
        <v>2022</v>
      </c>
      <c r="B67" t="s">
        <v>18</v>
      </c>
      <c r="C67" t="s">
        <v>12</v>
      </c>
      <c r="D67" t="s">
        <v>13</v>
      </c>
      <c r="E67">
        <v>142200</v>
      </c>
      <c r="F67" t="s">
        <v>14</v>
      </c>
      <c r="G67">
        <v>142200</v>
      </c>
      <c r="H67" t="s">
        <v>15</v>
      </c>
      <c r="I67">
        <v>0</v>
      </c>
      <c r="J67" t="s">
        <v>15</v>
      </c>
      <c r="K67" t="s">
        <v>16</v>
      </c>
      <c r="L67" t="str" cm="1">
        <f t="array" ref="L67">_xlfn.IFS(
  C67="PT", "Part-time",
  C67="FT", "Full-time",
  C67="CT", "Contract",
  C67="FL", "Freelance"
)</f>
        <v>Full-time</v>
      </c>
      <c r="M67" t="str" cm="1">
        <f t="array" ref="M67">_xlfn.IFS(
  B67="EN", "Entry-level",
  B67="MI", "Middle-level",
  B67="SE", "Senior-level",
  B67="EX", "Executive-level"
)</f>
        <v>Senior-level</v>
      </c>
    </row>
    <row r="68" spans="1:13" hidden="1" x14ac:dyDescent="0.25">
      <c r="A68">
        <v>2022</v>
      </c>
      <c r="B68" t="s">
        <v>18</v>
      </c>
      <c r="C68" t="s">
        <v>12</v>
      </c>
      <c r="D68" t="s">
        <v>19</v>
      </c>
      <c r="E68">
        <v>300000</v>
      </c>
      <c r="F68" t="s">
        <v>14</v>
      </c>
      <c r="G68">
        <v>300000</v>
      </c>
      <c r="H68" t="s">
        <v>15</v>
      </c>
      <c r="I68">
        <v>0</v>
      </c>
      <c r="J68" t="s">
        <v>15</v>
      </c>
      <c r="K68" t="s">
        <v>16</v>
      </c>
      <c r="L68" t="str" cm="1">
        <f t="array" ref="L68">_xlfn.IFS(
  C68="PT", "Part-time",
  C68="FT", "Full-time",
  C68="CT", "Contract",
  C68="FL", "Freelance"
)</f>
        <v>Full-time</v>
      </c>
      <c r="M68" t="str" cm="1">
        <f t="array" ref="M68">_xlfn.IFS(
  B68="EN", "Entry-level",
  B68="MI", "Middle-level",
  B68="SE", "Senior-level",
  B68="EX", "Executive-level"
)</f>
        <v>Senior-level</v>
      </c>
    </row>
    <row r="69" spans="1:13" hidden="1" x14ac:dyDescent="0.25">
      <c r="A69">
        <v>2022</v>
      </c>
      <c r="B69" t="s">
        <v>18</v>
      </c>
      <c r="C69" t="s">
        <v>12</v>
      </c>
      <c r="D69" t="s">
        <v>19</v>
      </c>
      <c r="E69">
        <v>130000</v>
      </c>
      <c r="F69" t="s">
        <v>14</v>
      </c>
      <c r="G69">
        <v>130000</v>
      </c>
      <c r="H69" t="s">
        <v>15</v>
      </c>
      <c r="I69">
        <v>0</v>
      </c>
      <c r="J69" t="s">
        <v>15</v>
      </c>
      <c r="K69" t="s">
        <v>16</v>
      </c>
      <c r="L69" t="str" cm="1">
        <f t="array" ref="L69">_xlfn.IFS(
  C69="PT", "Part-time",
  C69="FT", "Full-time",
  C69="CT", "Contract",
  C69="FL", "Freelance"
)</f>
        <v>Full-time</v>
      </c>
      <c r="M69" t="str" cm="1">
        <f t="array" ref="M69">_xlfn.IFS(
  B69="EN", "Entry-level",
  B69="MI", "Middle-level",
  B69="SE", "Senior-level",
  B69="EX", "Executive-level"
)</f>
        <v>Senior-level</v>
      </c>
    </row>
    <row r="70" spans="1:13" hidden="1" x14ac:dyDescent="0.25">
      <c r="A70">
        <v>2022</v>
      </c>
      <c r="B70" t="s">
        <v>18</v>
      </c>
      <c r="C70" t="s">
        <v>12</v>
      </c>
      <c r="D70" t="s">
        <v>19</v>
      </c>
      <c r="E70">
        <v>195000</v>
      </c>
      <c r="F70" t="s">
        <v>14</v>
      </c>
      <c r="G70">
        <v>195000</v>
      </c>
      <c r="H70" t="s">
        <v>15</v>
      </c>
      <c r="I70">
        <v>100</v>
      </c>
      <c r="J70" t="s">
        <v>15</v>
      </c>
      <c r="K70" t="s">
        <v>16</v>
      </c>
      <c r="L70" t="str" cm="1">
        <f t="array" ref="L70">_xlfn.IFS(
  C70="PT", "Part-time",
  C70="FT", "Full-time",
  C70="CT", "Contract",
  C70="FL", "Freelance"
)</f>
        <v>Full-time</v>
      </c>
      <c r="M70" t="str" cm="1">
        <f t="array" ref="M70">_xlfn.IFS(
  B70="EN", "Entry-level",
  B70="MI", "Middle-level",
  B70="SE", "Senior-level",
  B70="EX", "Executive-level"
)</f>
        <v>Senior-level</v>
      </c>
    </row>
    <row r="71" spans="1:13" hidden="1" x14ac:dyDescent="0.25">
      <c r="A71">
        <v>2022</v>
      </c>
      <c r="B71" t="s">
        <v>18</v>
      </c>
      <c r="C71" t="s">
        <v>12</v>
      </c>
      <c r="D71" t="s">
        <v>19</v>
      </c>
      <c r="E71">
        <v>175000</v>
      </c>
      <c r="F71" t="s">
        <v>14</v>
      </c>
      <c r="G71">
        <v>175000</v>
      </c>
      <c r="H71" t="s">
        <v>15</v>
      </c>
      <c r="I71">
        <v>100</v>
      </c>
      <c r="J71" t="s">
        <v>15</v>
      </c>
      <c r="K71" t="s">
        <v>16</v>
      </c>
      <c r="L71" t="str" cm="1">
        <f t="array" ref="L71">_xlfn.IFS(
  C71="PT", "Part-time",
  C71="FT", "Full-time",
  C71="CT", "Contract",
  C71="FL", "Freelance"
)</f>
        <v>Full-time</v>
      </c>
      <c r="M71" t="str" cm="1">
        <f t="array" ref="M71">_xlfn.IFS(
  B71="EN", "Entry-level",
  B71="MI", "Middle-level",
  B71="SE", "Senior-level",
  B71="EX", "Executive-level"
)</f>
        <v>Senior-level</v>
      </c>
    </row>
    <row r="72" spans="1:13" hidden="1" x14ac:dyDescent="0.25">
      <c r="A72">
        <v>2022</v>
      </c>
      <c r="B72" t="s">
        <v>18</v>
      </c>
      <c r="C72" t="s">
        <v>12</v>
      </c>
      <c r="D72" t="s">
        <v>19</v>
      </c>
      <c r="E72">
        <v>155000</v>
      </c>
      <c r="F72" t="s">
        <v>14</v>
      </c>
      <c r="G72">
        <v>155000</v>
      </c>
      <c r="H72" t="s">
        <v>15</v>
      </c>
      <c r="I72">
        <v>0</v>
      </c>
      <c r="J72" t="s">
        <v>15</v>
      </c>
      <c r="K72" t="s">
        <v>16</v>
      </c>
      <c r="L72" t="str" cm="1">
        <f t="array" ref="L72">_xlfn.IFS(
  C72="PT", "Part-time",
  C72="FT", "Full-time",
  C72="CT", "Contract",
  C72="FL", "Freelance"
)</f>
        <v>Full-time</v>
      </c>
      <c r="M72" t="str" cm="1">
        <f t="array" ref="M72">_xlfn.IFS(
  B72="EN", "Entry-level",
  B72="MI", "Middle-level",
  B72="SE", "Senior-level",
  B72="EX", "Executive-level"
)</f>
        <v>Senior-level</v>
      </c>
    </row>
    <row r="73" spans="1:13" hidden="1" x14ac:dyDescent="0.25">
      <c r="A73">
        <v>2022</v>
      </c>
      <c r="B73" t="s">
        <v>18</v>
      </c>
      <c r="C73" t="s">
        <v>12</v>
      </c>
      <c r="D73" t="s">
        <v>19</v>
      </c>
      <c r="E73">
        <v>110000</v>
      </c>
      <c r="F73" t="s">
        <v>14</v>
      </c>
      <c r="G73">
        <v>110000</v>
      </c>
      <c r="H73" t="s">
        <v>15</v>
      </c>
      <c r="I73">
        <v>0</v>
      </c>
      <c r="J73" t="s">
        <v>15</v>
      </c>
      <c r="K73" t="s">
        <v>16</v>
      </c>
      <c r="L73" t="str" cm="1">
        <f t="array" ref="L73">_xlfn.IFS(
  C73="PT", "Part-time",
  C73="FT", "Full-time",
  C73="CT", "Contract",
  C73="FL", "Freelance"
)</f>
        <v>Full-time</v>
      </c>
      <c r="M73" t="str" cm="1">
        <f t="array" ref="M73">_xlfn.IFS(
  B73="EN", "Entry-level",
  B73="MI", "Middle-level",
  B73="SE", "Senior-level",
  B73="EX", "Executive-level"
)</f>
        <v>Senior-level</v>
      </c>
    </row>
    <row r="74" spans="1:13" hidden="1" x14ac:dyDescent="0.25">
      <c r="A74">
        <v>2022</v>
      </c>
      <c r="B74" t="s">
        <v>18</v>
      </c>
      <c r="C74" t="s">
        <v>12</v>
      </c>
      <c r="D74" t="s">
        <v>36</v>
      </c>
      <c r="E74">
        <v>123000</v>
      </c>
      <c r="F74" t="s">
        <v>14</v>
      </c>
      <c r="G74">
        <v>123000</v>
      </c>
      <c r="H74" t="s">
        <v>15</v>
      </c>
      <c r="I74">
        <v>0</v>
      </c>
      <c r="J74" t="s">
        <v>15</v>
      </c>
      <c r="K74" t="s">
        <v>16</v>
      </c>
      <c r="L74" t="str" cm="1">
        <f t="array" ref="L74">_xlfn.IFS(
  C74="PT", "Part-time",
  C74="FT", "Full-time",
  C74="CT", "Contract",
  C74="FL", "Freelance"
)</f>
        <v>Full-time</v>
      </c>
      <c r="M74" t="str" cm="1">
        <f t="array" ref="M74">_xlfn.IFS(
  B74="EN", "Entry-level",
  B74="MI", "Middle-level",
  B74="SE", "Senior-level",
  B74="EX", "Executive-level"
)</f>
        <v>Senior-level</v>
      </c>
    </row>
    <row r="75" spans="1:13" hidden="1" x14ac:dyDescent="0.25">
      <c r="A75">
        <v>2022</v>
      </c>
      <c r="B75" t="s">
        <v>18</v>
      </c>
      <c r="C75" t="s">
        <v>12</v>
      </c>
      <c r="D75" t="s">
        <v>36</v>
      </c>
      <c r="E75">
        <v>92250</v>
      </c>
      <c r="F75" t="s">
        <v>14</v>
      </c>
      <c r="G75">
        <v>92250</v>
      </c>
      <c r="H75" t="s">
        <v>15</v>
      </c>
      <c r="I75">
        <v>0</v>
      </c>
      <c r="J75" t="s">
        <v>15</v>
      </c>
      <c r="K75" t="s">
        <v>16</v>
      </c>
      <c r="L75" t="str" cm="1">
        <f t="array" ref="L75">_xlfn.IFS(
  C75="PT", "Part-time",
  C75="FT", "Full-time",
  C75="CT", "Contract",
  C75="FL", "Freelance"
)</f>
        <v>Full-time</v>
      </c>
      <c r="M75" t="str" cm="1">
        <f t="array" ref="M75">_xlfn.IFS(
  B75="EN", "Entry-level",
  B75="MI", "Middle-level",
  B75="SE", "Senior-level",
  B75="EX", "Executive-level"
)</f>
        <v>Senior-level</v>
      </c>
    </row>
    <row r="76" spans="1:13" hidden="1" x14ac:dyDescent="0.25">
      <c r="A76">
        <v>2022</v>
      </c>
      <c r="B76" t="s">
        <v>18</v>
      </c>
      <c r="C76" t="s">
        <v>12</v>
      </c>
      <c r="D76" t="s">
        <v>19</v>
      </c>
      <c r="E76">
        <v>170000</v>
      </c>
      <c r="F76" t="s">
        <v>14</v>
      </c>
      <c r="G76">
        <v>170000</v>
      </c>
      <c r="H76" t="s">
        <v>15</v>
      </c>
      <c r="I76">
        <v>0</v>
      </c>
      <c r="J76" t="s">
        <v>15</v>
      </c>
      <c r="K76" t="s">
        <v>16</v>
      </c>
      <c r="L76" t="str" cm="1">
        <f t="array" ref="L76">_xlfn.IFS(
  C76="PT", "Part-time",
  C76="FT", "Full-time",
  C76="CT", "Contract",
  C76="FL", "Freelance"
)</f>
        <v>Full-time</v>
      </c>
      <c r="M76" t="str" cm="1">
        <f t="array" ref="M76">_xlfn.IFS(
  B76="EN", "Entry-level",
  B76="MI", "Middle-level",
  B76="SE", "Senior-level",
  B76="EX", "Executive-level"
)</f>
        <v>Senior-level</v>
      </c>
    </row>
    <row r="77" spans="1:13" hidden="1" x14ac:dyDescent="0.25">
      <c r="A77">
        <v>2022</v>
      </c>
      <c r="B77" t="s">
        <v>18</v>
      </c>
      <c r="C77" t="s">
        <v>12</v>
      </c>
      <c r="D77" t="s">
        <v>19</v>
      </c>
      <c r="E77">
        <v>150000</v>
      </c>
      <c r="F77" t="s">
        <v>14</v>
      </c>
      <c r="G77">
        <v>150000</v>
      </c>
      <c r="H77" t="s">
        <v>15</v>
      </c>
      <c r="I77">
        <v>0</v>
      </c>
      <c r="J77" t="s">
        <v>15</v>
      </c>
      <c r="K77" t="s">
        <v>16</v>
      </c>
      <c r="L77" t="str" cm="1">
        <f t="array" ref="L77">_xlfn.IFS(
  C77="PT", "Part-time",
  C77="FT", "Full-time",
  C77="CT", "Contract",
  C77="FL", "Freelance"
)</f>
        <v>Full-time</v>
      </c>
      <c r="M77" t="str" cm="1">
        <f t="array" ref="M77">_xlfn.IFS(
  B77="EN", "Entry-level",
  B77="MI", "Middle-level",
  B77="SE", "Senior-level",
  B77="EX", "Executive-level"
)</f>
        <v>Senior-level</v>
      </c>
    </row>
    <row r="78" spans="1:13" hidden="1" x14ac:dyDescent="0.25">
      <c r="A78">
        <v>2022</v>
      </c>
      <c r="B78" t="s">
        <v>11</v>
      </c>
      <c r="C78" t="s">
        <v>12</v>
      </c>
      <c r="D78" t="s">
        <v>37</v>
      </c>
      <c r="E78">
        <v>180000</v>
      </c>
      <c r="F78" t="s">
        <v>14</v>
      </c>
      <c r="G78">
        <v>180000</v>
      </c>
      <c r="H78" t="s">
        <v>15</v>
      </c>
      <c r="I78">
        <v>100</v>
      </c>
      <c r="J78" t="s">
        <v>15</v>
      </c>
      <c r="K78" t="s">
        <v>16</v>
      </c>
      <c r="L78" t="str" cm="1">
        <f t="array" ref="L78">_xlfn.IFS(
  C78="PT", "Part-time",
  C78="FT", "Full-time",
  C78="CT", "Contract",
  C78="FL", "Freelance"
)</f>
        <v>Full-time</v>
      </c>
      <c r="M78" t="str" cm="1">
        <f t="array" ref="M78">_xlfn.IFS(
  B78="EN", "Entry-level",
  B78="MI", "Middle-level",
  B78="SE", "Senior-level",
  B78="EX", "Executive-level"
)</f>
        <v>Middle-level</v>
      </c>
    </row>
    <row r="79" spans="1:13" hidden="1" x14ac:dyDescent="0.25">
      <c r="A79">
        <v>2022</v>
      </c>
      <c r="B79" t="s">
        <v>11</v>
      </c>
      <c r="C79" t="s">
        <v>12</v>
      </c>
      <c r="D79" t="s">
        <v>37</v>
      </c>
      <c r="E79">
        <v>100000</v>
      </c>
      <c r="F79" t="s">
        <v>14</v>
      </c>
      <c r="G79">
        <v>100000</v>
      </c>
      <c r="H79" t="s">
        <v>15</v>
      </c>
      <c r="I79">
        <v>100</v>
      </c>
      <c r="J79" t="s">
        <v>15</v>
      </c>
      <c r="K79" t="s">
        <v>16</v>
      </c>
      <c r="L79" t="str" cm="1">
        <f t="array" ref="L79">_xlfn.IFS(
  C79="PT", "Part-time",
  C79="FT", "Full-time",
  C79="CT", "Contract",
  C79="FL", "Freelance"
)</f>
        <v>Full-time</v>
      </c>
      <c r="M79" t="str" cm="1">
        <f t="array" ref="M79">_xlfn.IFS(
  B79="EN", "Entry-level",
  B79="MI", "Middle-level",
  B79="SE", "Senior-level",
  B79="EX", "Executive-level"
)</f>
        <v>Middle-level</v>
      </c>
    </row>
    <row r="80" spans="1:13" hidden="1" x14ac:dyDescent="0.25">
      <c r="A80">
        <v>2022</v>
      </c>
      <c r="B80" t="s">
        <v>18</v>
      </c>
      <c r="C80" t="s">
        <v>12</v>
      </c>
      <c r="D80" t="s">
        <v>19</v>
      </c>
      <c r="E80">
        <v>97000</v>
      </c>
      <c r="F80" t="s">
        <v>14</v>
      </c>
      <c r="G80">
        <v>97000</v>
      </c>
      <c r="H80" t="s">
        <v>15</v>
      </c>
      <c r="I80">
        <v>100</v>
      </c>
      <c r="J80" t="s">
        <v>15</v>
      </c>
      <c r="K80" t="s">
        <v>16</v>
      </c>
      <c r="L80" t="str" cm="1">
        <f t="array" ref="L80">_xlfn.IFS(
  C80="PT", "Part-time",
  C80="FT", "Full-time",
  C80="CT", "Contract",
  C80="FL", "Freelance"
)</f>
        <v>Full-time</v>
      </c>
      <c r="M80" t="str" cm="1">
        <f t="array" ref="M80">_xlfn.IFS(
  B80="EN", "Entry-level",
  B80="MI", "Middle-level",
  B80="SE", "Senior-level",
  B80="EX", "Executive-level"
)</f>
        <v>Senior-level</v>
      </c>
    </row>
    <row r="81" spans="1:13" hidden="1" x14ac:dyDescent="0.25">
      <c r="A81">
        <v>2022</v>
      </c>
      <c r="B81" t="s">
        <v>18</v>
      </c>
      <c r="C81" t="s">
        <v>12</v>
      </c>
      <c r="D81" t="s">
        <v>19</v>
      </c>
      <c r="E81">
        <v>90000</v>
      </c>
      <c r="F81" t="s">
        <v>14</v>
      </c>
      <c r="G81">
        <v>90000</v>
      </c>
      <c r="H81" t="s">
        <v>15</v>
      </c>
      <c r="I81">
        <v>100</v>
      </c>
      <c r="J81" t="s">
        <v>15</v>
      </c>
      <c r="K81" t="s">
        <v>16</v>
      </c>
      <c r="L81" t="str" cm="1">
        <f t="array" ref="L81">_xlfn.IFS(
  C81="PT", "Part-time",
  C81="FT", "Full-time",
  C81="CT", "Contract",
  C81="FL", "Freelance"
)</f>
        <v>Full-time</v>
      </c>
      <c r="M81" t="str" cm="1">
        <f t="array" ref="M81">_xlfn.IFS(
  B81="EN", "Entry-level",
  B81="MI", "Middle-level",
  B81="SE", "Senior-level",
  B81="EX", "Executive-level"
)</f>
        <v>Senior-level</v>
      </c>
    </row>
    <row r="82" spans="1:13" hidden="1" x14ac:dyDescent="0.25">
      <c r="A82">
        <v>2022</v>
      </c>
      <c r="B82" t="s">
        <v>18</v>
      </c>
      <c r="C82" t="s">
        <v>12</v>
      </c>
      <c r="D82" t="s">
        <v>19</v>
      </c>
      <c r="E82">
        <v>200000</v>
      </c>
      <c r="F82" t="s">
        <v>14</v>
      </c>
      <c r="G82">
        <v>200000</v>
      </c>
      <c r="H82" t="s">
        <v>15</v>
      </c>
      <c r="I82">
        <v>0</v>
      </c>
      <c r="J82" t="s">
        <v>15</v>
      </c>
      <c r="K82" t="s">
        <v>16</v>
      </c>
      <c r="L82" t="str" cm="1">
        <f t="array" ref="L82">_xlfn.IFS(
  C82="PT", "Part-time",
  C82="FT", "Full-time",
  C82="CT", "Contract",
  C82="FL", "Freelance"
)</f>
        <v>Full-time</v>
      </c>
      <c r="M82" t="str" cm="1">
        <f t="array" ref="M82">_xlfn.IFS(
  B82="EN", "Entry-level",
  B82="MI", "Middle-level",
  B82="SE", "Senior-level",
  B82="EX", "Executive-level"
)</f>
        <v>Senior-level</v>
      </c>
    </row>
    <row r="83" spans="1:13" hidden="1" x14ac:dyDescent="0.25">
      <c r="A83">
        <v>2022</v>
      </c>
      <c r="B83" t="s">
        <v>18</v>
      </c>
      <c r="C83" t="s">
        <v>12</v>
      </c>
      <c r="D83" t="s">
        <v>19</v>
      </c>
      <c r="E83">
        <v>160000</v>
      </c>
      <c r="F83" t="s">
        <v>14</v>
      </c>
      <c r="G83">
        <v>160000</v>
      </c>
      <c r="H83" t="s">
        <v>15</v>
      </c>
      <c r="I83">
        <v>0</v>
      </c>
      <c r="J83" t="s">
        <v>15</v>
      </c>
      <c r="K83" t="s">
        <v>16</v>
      </c>
      <c r="L83" t="str" cm="1">
        <f t="array" ref="L83">_xlfn.IFS(
  C83="PT", "Part-time",
  C83="FT", "Full-time",
  C83="CT", "Contract",
  C83="FL", "Freelance"
)</f>
        <v>Full-time</v>
      </c>
      <c r="M83" t="str" cm="1">
        <f t="array" ref="M83">_xlfn.IFS(
  B83="EN", "Entry-level",
  B83="MI", "Middle-level",
  B83="SE", "Senior-level",
  B83="EX", "Executive-level"
)</f>
        <v>Senior-level</v>
      </c>
    </row>
    <row r="84" spans="1:13" hidden="1" x14ac:dyDescent="0.25">
      <c r="A84">
        <v>2022</v>
      </c>
      <c r="B84" t="s">
        <v>18</v>
      </c>
      <c r="C84" t="s">
        <v>12</v>
      </c>
      <c r="D84" t="s">
        <v>13</v>
      </c>
      <c r="E84">
        <v>210000</v>
      </c>
      <c r="F84" t="s">
        <v>14</v>
      </c>
      <c r="G84">
        <v>210000</v>
      </c>
      <c r="H84" t="s">
        <v>15</v>
      </c>
      <c r="I84">
        <v>100</v>
      </c>
      <c r="J84" t="s">
        <v>15</v>
      </c>
      <c r="K84" t="s">
        <v>16</v>
      </c>
      <c r="L84" t="str" cm="1">
        <f t="array" ref="L84">_xlfn.IFS(
  C84="PT", "Part-time",
  C84="FT", "Full-time",
  C84="CT", "Contract",
  C84="FL", "Freelance"
)</f>
        <v>Full-time</v>
      </c>
      <c r="M84" t="str" cm="1">
        <f t="array" ref="M84">_xlfn.IFS(
  B84="EN", "Entry-level",
  B84="MI", "Middle-level",
  B84="SE", "Senior-level",
  B84="EX", "Executive-level"
)</f>
        <v>Senior-level</v>
      </c>
    </row>
    <row r="85" spans="1:13" hidden="1" x14ac:dyDescent="0.25">
      <c r="A85">
        <v>2022</v>
      </c>
      <c r="B85" t="s">
        <v>18</v>
      </c>
      <c r="C85" t="s">
        <v>12</v>
      </c>
      <c r="D85" t="s">
        <v>13</v>
      </c>
      <c r="E85">
        <v>180000</v>
      </c>
      <c r="F85" t="s">
        <v>14</v>
      </c>
      <c r="G85">
        <v>180000</v>
      </c>
      <c r="H85" t="s">
        <v>15</v>
      </c>
      <c r="I85">
        <v>100</v>
      </c>
      <c r="J85" t="s">
        <v>15</v>
      </c>
      <c r="K85" t="s">
        <v>16</v>
      </c>
      <c r="L85" t="str" cm="1">
        <f t="array" ref="L85">_xlfn.IFS(
  C85="PT", "Part-time",
  C85="FT", "Full-time",
  C85="CT", "Contract",
  C85="FL", "Freelance"
)</f>
        <v>Full-time</v>
      </c>
      <c r="M85" t="str" cm="1">
        <f t="array" ref="M85">_xlfn.IFS(
  B85="EN", "Entry-level",
  B85="MI", "Middle-level",
  B85="SE", "Senior-level",
  B85="EX", "Executive-level"
)</f>
        <v>Senior-level</v>
      </c>
    </row>
    <row r="86" spans="1:13" hidden="1" x14ac:dyDescent="0.25">
      <c r="A86">
        <v>2022</v>
      </c>
      <c r="B86" t="s">
        <v>18</v>
      </c>
      <c r="C86" t="s">
        <v>12</v>
      </c>
      <c r="D86" t="s">
        <v>19</v>
      </c>
      <c r="E86">
        <v>260000</v>
      </c>
      <c r="F86" t="s">
        <v>14</v>
      </c>
      <c r="G86">
        <v>260000</v>
      </c>
      <c r="H86" t="s">
        <v>15</v>
      </c>
      <c r="I86">
        <v>0</v>
      </c>
      <c r="J86" t="s">
        <v>15</v>
      </c>
      <c r="K86" t="s">
        <v>16</v>
      </c>
      <c r="L86" t="str" cm="1">
        <f t="array" ref="L86">_xlfn.IFS(
  C86="PT", "Part-time",
  C86="FT", "Full-time",
  C86="CT", "Contract",
  C86="FL", "Freelance"
)</f>
        <v>Full-time</v>
      </c>
      <c r="M86" t="str" cm="1">
        <f t="array" ref="M86">_xlfn.IFS(
  B86="EN", "Entry-level",
  B86="MI", "Middle-level",
  B86="SE", "Senior-level",
  B86="EX", "Executive-level"
)</f>
        <v>Senior-level</v>
      </c>
    </row>
    <row r="87" spans="1:13" hidden="1" x14ac:dyDescent="0.25">
      <c r="A87">
        <v>2022</v>
      </c>
      <c r="B87" t="s">
        <v>18</v>
      </c>
      <c r="C87" t="s">
        <v>12</v>
      </c>
      <c r="D87" t="s">
        <v>19</v>
      </c>
      <c r="E87">
        <v>180000</v>
      </c>
      <c r="F87" t="s">
        <v>14</v>
      </c>
      <c r="G87">
        <v>180000</v>
      </c>
      <c r="H87" t="s">
        <v>15</v>
      </c>
      <c r="I87">
        <v>0</v>
      </c>
      <c r="J87" t="s">
        <v>15</v>
      </c>
      <c r="K87" t="s">
        <v>16</v>
      </c>
      <c r="L87" t="str" cm="1">
        <f t="array" ref="L87">_xlfn.IFS(
  C87="PT", "Part-time",
  C87="FT", "Full-time",
  C87="CT", "Contract",
  C87="FL", "Freelance"
)</f>
        <v>Full-time</v>
      </c>
      <c r="M87" t="str" cm="1">
        <f t="array" ref="M87">_xlfn.IFS(
  B87="EN", "Entry-level",
  B87="MI", "Middle-level",
  B87="SE", "Senior-level",
  B87="EX", "Executive-level"
)</f>
        <v>Senior-level</v>
      </c>
    </row>
    <row r="88" spans="1:13" hidden="1" x14ac:dyDescent="0.25">
      <c r="A88">
        <v>2022</v>
      </c>
      <c r="B88" t="s">
        <v>22</v>
      </c>
      <c r="C88" t="s">
        <v>12</v>
      </c>
      <c r="D88" t="s">
        <v>32</v>
      </c>
      <c r="E88">
        <v>210000</v>
      </c>
      <c r="F88" t="s">
        <v>14</v>
      </c>
      <c r="G88">
        <v>210000</v>
      </c>
      <c r="H88" t="s">
        <v>15</v>
      </c>
      <c r="I88">
        <v>100</v>
      </c>
      <c r="J88" t="s">
        <v>15</v>
      </c>
      <c r="K88" t="s">
        <v>16</v>
      </c>
      <c r="L88" t="str" cm="1">
        <f t="array" ref="L88">_xlfn.IFS(
  C88="PT", "Part-time",
  C88="FT", "Full-time",
  C88="CT", "Contract",
  C88="FL", "Freelance"
)</f>
        <v>Full-time</v>
      </c>
      <c r="M88" t="str" cm="1">
        <f t="array" ref="M88">_xlfn.IFS(
  B88="EN", "Entry-level",
  B88="MI", "Middle-level",
  B88="SE", "Senior-level",
  B88="EX", "Executive-level"
)</f>
        <v>Executive-level</v>
      </c>
    </row>
    <row r="89" spans="1:13" hidden="1" x14ac:dyDescent="0.25">
      <c r="A89">
        <v>2022</v>
      </c>
      <c r="B89" t="s">
        <v>22</v>
      </c>
      <c r="C89" t="s">
        <v>12</v>
      </c>
      <c r="D89" t="s">
        <v>32</v>
      </c>
      <c r="E89">
        <v>157000</v>
      </c>
      <c r="F89" t="s">
        <v>14</v>
      </c>
      <c r="G89">
        <v>157000</v>
      </c>
      <c r="H89" t="s">
        <v>15</v>
      </c>
      <c r="I89">
        <v>100</v>
      </c>
      <c r="J89" t="s">
        <v>15</v>
      </c>
      <c r="K89" t="s">
        <v>16</v>
      </c>
      <c r="L89" t="str" cm="1">
        <f t="array" ref="L89">_xlfn.IFS(
  C89="PT", "Part-time",
  C89="FT", "Full-time",
  C89="CT", "Contract",
  C89="FL", "Freelance"
)</f>
        <v>Full-time</v>
      </c>
      <c r="M89" t="str" cm="1">
        <f t="array" ref="M89">_xlfn.IFS(
  B89="EN", "Entry-level",
  B89="MI", "Middle-level",
  B89="SE", "Senior-level",
  B89="EX", "Executive-level"
)</f>
        <v>Executive-level</v>
      </c>
    </row>
    <row r="90" spans="1:13" x14ac:dyDescent="0.25">
      <c r="A90">
        <v>2022</v>
      </c>
      <c r="B90" t="s">
        <v>25</v>
      </c>
      <c r="C90" t="s">
        <v>12</v>
      </c>
      <c r="D90" t="s">
        <v>17</v>
      </c>
      <c r="E90">
        <v>180000</v>
      </c>
      <c r="F90" t="s">
        <v>14</v>
      </c>
      <c r="G90">
        <v>180000</v>
      </c>
      <c r="H90" t="s">
        <v>15</v>
      </c>
      <c r="I90">
        <v>100</v>
      </c>
      <c r="J90" t="s">
        <v>15</v>
      </c>
      <c r="K90" t="s">
        <v>16</v>
      </c>
      <c r="L90" t="str" cm="1">
        <f t="array" ref="L90">_xlfn.IFS(
  C90="PT", "Part-time",
  C90="FT", "Full-time",
  C90="CT", "Contract",
  C90="FL", "Freelance"
)</f>
        <v>Full-time</v>
      </c>
      <c r="M90" t="str" cm="1">
        <f t="array" ref="M90">_xlfn.IFS(
  B90="EN", "Entry-level",
  B90="MI", "Middle-level",
  B90="SE", "Senior-level",
  B90="EX", "Executive-level"
)</f>
        <v>Entry-level</v>
      </c>
    </row>
    <row r="91" spans="1:13" x14ac:dyDescent="0.25">
      <c r="A91">
        <v>2022</v>
      </c>
      <c r="B91" t="s">
        <v>25</v>
      </c>
      <c r="C91" t="s">
        <v>12</v>
      </c>
      <c r="D91" t="s">
        <v>17</v>
      </c>
      <c r="E91">
        <v>100000</v>
      </c>
      <c r="F91" t="s">
        <v>14</v>
      </c>
      <c r="G91">
        <v>100000</v>
      </c>
      <c r="H91" t="s">
        <v>15</v>
      </c>
      <c r="I91">
        <v>100</v>
      </c>
      <c r="J91" t="s">
        <v>15</v>
      </c>
      <c r="K91" t="s">
        <v>16</v>
      </c>
      <c r="L91" t="str" cm="1">
        <f t="array" ref="L91">_xlfn.IFS(
  C91="PT", "Part-time",
  C91="FT", "Full-time",
  C91="CT", "Contract",
  C91="FL", "Freelance"
)</f>
        <v>Full-time</v>
      </c>
      <c r="M91" t="str" cm="1">
        <f t="array" ref="M91">_xlfn.IFS(
  B91="EN", "Entry-level",
  B91="MI", "Middle-level",
  B91="SE", "Senior-level",
  B91="EX", "Executive-level"
)</f>
        <v>Entry-level</v>
      </c>
    </row>
    <row r="92" spans="1:13" hidden="1" x14ac:dyDescent="0.25">
      <c r="A92">
        <v>2022</v>
      </c>
      <c r="B92" t="s">
        <v>11</v>
      </c>
      <c r="C92" t="s">
        <v>12</v>
      </c>
      <c r="D92" t="s">
        <v>24</v>
      </c>
      <c r="E92">
        <v>80000</v>
      </c>
      <c r="F92" t="s">
        <v>14</v>
      </c>
      <c r="G92">
        <v>80000</v>
      </c>
      <c r="H92" t="s">
        <v>15</v>
      </c>
      <c r="I92">
        <v>0</v>
      </c>
      <c r="J92" t="s">
        <v>15</v>
      </c>
      <c r="K92" t="s">
        <v>16</v>
      </c>
      <c r="L92" t="str" cm="1">
        <f t="array" ref="L92">_xlfn.IFS(
  C92="PT", "Part-time",
  C92="FT", "Full-time",
  C92="CT", "Contract",
  C92="FL", "Freelance"
)</f>
        <v>Full-time</v>
      </c>
      <c r="M92" t="str" cm="1">
        <f t="array" ref="M92">_xlfn.IFS(
  B92="EN", "Entry-level",
  B92="MI", "Middle-level",
  B92="SE", "Senior-level",
  B92="EX", "Executive-level"
)</f>
        <v>Middle-level</v>
      </c>
    </row>
    <row r="93" spans="1:13" hidden="1" x14ac:dyDescent="0.25">
      <c r="A93">
        <v>2022</v>
      </c>
      <c r="B93" t="s">
        <v>11</v>
      </c>
      <c r="C93" t="s">
        <v>12</v>
      </c>
      <c r="D93" t="s">
        <v>24</v>
      </c>
      <c r="E93">
        <v>52500</v>
      </c>
      <c r="F93" t="s">
        <v>14</v>
      </c>
      <c r="G93">
        <v>52500</v>
      </c>
      <c r="H93" t="s">
        <v>15</v>
      </c>
      <c r="I93">
        <v>0</v>
      </c>
      <c r="J93" t="s">
        <v>15</v>
      </c>
      <c r="K93" t="s">
        <v>16</v>
      </c>
      <c r="L93" t="str" cm="1">
        <f t="array" ref="L93">_xlfn.IFS(
  C93="PT", "Part-time",
  C93="FT", "Full-time",
  C93="CT", "Contract",
  C93="FL", "Freelance"
)</f>
        <v>Full-time</v>
      </c>
      <c r="M93" t="str" cm="1">
        <f t="array" ref="M93">_xlfn.IFS(
  B93="EN", "Entry-level",
  B93="MI", "Middle-level",
  B93="SE", "Senior-level",
  B93="EX", "Executive-level"
)</f>
        <v>Middle-level</v>
      </c>
    </row>
    <row r="94" spans="1:13" hidden="1" x14ac:dyDescent="0.25">
      <c r="A94">
        <v>2022</v>
      </c>
      <c r="B94" t="s">
        <v>18</v>
      </c>
      <c r="C94" t="s">
        <v>12</v>
      </c>
      <c r="D94" t="s">
        <v>38</v>
      </c>
      <c r="E94">
        <v>128000</v>
      </c>
      <c r="F94" t="s">
        <v>14</v>
      </c>
      <c r="G94">
        <v>128000</v>
      </c>
      <c r="H94" t="s">
        <v>15</v>
      </c>
      <c r="I94">
        <v>0</v>
      </c>
      <c r="J94" t="s">
        <v>15</v>
      </c>
      <c r="K94" t="s">
        <v>16</v>
      </c>
      <c r="L94" t="str" cm="1">
        <f t="array" ref="L94">_xlfn.IFS(
  C94="PT", "Part-time",
  C94="FT", "Full-time",
  C94="CT", "Contract",
  C94="FL", "Freelance"
)</f>
        <v>Full-time</v>
      </c>
      <c r="M94" t="str" cm="1">
        <f t="array" ref="M94">_xlfn.IFS(
  B94="EN", "Entry-level",
  B94="MI", "Middle-level",
  B94="SE", "Senior-level",
  B94="EX", "Executive-level"
)</f>
        <v>Senior-level</v>
      </c>
    </row>
    <row r="95" spans="1:13" hidden="1" x14ac:dyDescent="0.25">
      <c r="A95">
        <v>2022</v>
      </c>
      <c r="B95" t="s">
        <v>18</v>
      </c>
      <c r="C95" t="s">
        <v>12</v>
      </c>
      <c r="D95" t="s">
        <v>38</v>
      </c>
      <c r="E95">
        <v>81500</v>
      </c>
      <c r="F95" t="s">
        <v>14</v>
      </c>
      <c r="G95">
        <v>81500</v>
      </c>
      <c r="H95" t="s">
        <v>15</v>
      </c>
      <c r="I95">
        <v>0</v>
      </c>
      <c r="J95" t="s">
        <v>15</v>
      </c>
      <c r="K95" t="s">
        <v>16</v>
      </c>
      <c r="L95" t="str" cm="1">
        <f t="array" ref="L95">_xlfn.IFS(
  C95="PT", "Part-time",
  C95="FT", "Full-time",
  C95="CT", "Contract",
  C95="FL", "Freelance"
)</f>
        <v>Full-time</v>
      </c>
      <c r="M95" t="str" cm="1">
        <f t="array" ref="M95">_xlfn.IFS(
  B95="EN", "Entry-level",
  B95="MI", "Middle-level",
  B95="SE", "Senior-level",
  B95="EX", "Executive-level"
)</f>
        <v>Senior-level</v>
      </c>
    </row>
    <row r="96" spans="1:13" hidden="1" x14ac:dyDescent="0.25">
      <c r="A96">
        <v>2022</v>
      </c>
      <c r="B96" t="s">
        <v>18</v>
      </c>
      <c r="C96" t="s">
        <v>12</v>
      </c>
      <c r="D96" t="s">
        <v>39</v>
      </c>
      <c r="E96">
        <v>105000</v>
      </c>
      <c r="F96" t="s">
        <v>14</v>
      </c>
      <c r="G96">
        <v>105000</v>
      </c>
      <c r="H96" t="s">
        <v>15</v>
      </c>
      <c r="I96">
        <v>0</v>
      </c>
      <c r="J96" t="s">
        <v>15</v>
      </c>
      <c r="K96" t="s">
        <v>16</v>
      </c>
      <c r="L96" t="str" cm="1">
        <f t="array" ref="L96">_xlfn.IFS(
  C96="PT", "Part-time",
  C96="FT", "Full-time",
  C96="CT", "Contract",
  C96="FL", "Freelance"
)</f>
        <v>Full-time</v>
      </c>
      <c r="M96" t="str" cm="1">
        <f t="array" ref="M96">_xlfn.IFS(
  B96="EN", "Entry-level",
  B96="MI", "Middle-level",
  B96="SE", "Senior-level",
  B96="EX", "Executive-level"
)</f>
        <v>Senior-level</v>
      </c>
    </row>
    <row r="97" spans="1:13" hidden="1" x14ac:dyDescent="0.25">
      <c r="A97">
        <v>2022</v>
      </c>
      <c r="B97" t="s">
        <v>18</v>
      </c>
      <c r="C97" t="s">
        <v>12</v>
      </c>
      <c r="D97" t="s">
        <v>39</v>
      </c>
      <c r="E97">
        <v>70000</v>
      </c>
      <c r="F97" t="s">
        <v>14</v>
      </c>
      <c r="G97">
        <v>70000</v>
      </c>
      <c r="H97" t="s">
        <v>15</v>
      </c>
      <c r="I97">
        <v>0</v>
      </c>
      <c r="J97" t="s">
        <v>15</v>
      </c>
      <c r="K97" t="s">
        <v>16</v>
      </c>
      <c r="L97" t="str" cm="1">
        <f t="array" ref="L97">_xlfn.IFS(
  C97="PT", "Part-time",
  C97="FT", "Full-time",
  C97="CT", "Contract",
  C97="FL", "Freelance"
)</f>
        <v>Full-time</v>
      </c>
      <c r="M97" t="str" cm="1">
        <f t="array" ref="M97">_xlfn.IFS(
  B97="EN", "Entry-level",
  B97="MI", "Middle-level",
  B97="SE", "Senior-level",
  B97="EX", "Executive-level"
)</f>
        <v>Senior-level</v>
      </c>
    </row>
    <row r="98" spans="1:13" x14ac:dyDescent="0.25">
      <c r="A98">
        <v>2022</v>
      </c>
      <c r="B98" t="s">
        <v>18</v>
      </c>
      <c r="C98" t="s">
        <v>12</v>
      </c>
      <c r="D98" t="s">
        <v>17</v>
      </c>
      <c r="E98">
        <v>175000</v>
      </c>
      <c r="F98" t="s">
        <v>14</v>
      </c>
      <c r="G98">
        <v>175000</v>
      </c>
      <c r="H98" t="s">
        <v>15</v>
      </c>
      <c r="I98">
        <v>0</v>
      </c>
      <c r="J98" t="s">
        <v>15</v>
      </c>
      <c r="K98" t="s">
        <v>16</v>
      </c>
      <c r="L98" t="str" cm="1">
        <f t="array" ref="L98">_xlfn.IFS(
  C98="PT", "Part-time",
  C98="FT", "Full-time",
  C98="CT", "Contract",
  C98="FL", "Freelance"
)</f>
        <v>Full-time</v>
      </c>
      <c r="M98" t="str" cm="1">
        <f t="array" ref="M98">_xlfn.IFS(
  B98="EN", "Entry-level",
  B98="MI", "Middle-level",
  B98="SE", "Senior-level",
  B98="EX", "Executive-level"
)</f>
        <v>Senior-level</v>
      </c>
    </row>
    <row r="99" spans="1:13" x14ac:dyDescent="0.25">
      <c r="A99">
        <v>2022</v>
      </c>
      <c r="B99" t="s">
        <v>18</v>
      </c>
      <c r="C99" t="s">
        <v>12</v>
      </c>
      <c r="D99" t="s">
        <v>17</v>
      </c>
      <c r="E99">
        <v>122500</v>
      </c>
      <c r="F99" t="s">
        <v>14</v>
      </c>
      <c r="G99">
        <v>122500</v>
      </c>
      <c r="H99" t="s">
        <v>15</v>
      </c>
      <c r="I99">
        <v>0</v>
      </c>
      <c r="J99" t="s">
        <v>15</v>
      </c>
      <c r="K99" t="s">
        <v>16</v>
      </c>
      <c r="L99" t="str" cm="1">
        <f t="array" ref="L99">_xlfn.IFS(
  C99="PT", "Part-time",
  C99="FT", "Full-time",
  C99="CT", "Contract",
  C99="FL", "Freelance"
)</f>
        <v>Full-time</v>
      </c>
      <c r="M99" t="str" cm="1">
        <f t="array" ref="M99">_xlfn.IFS(
  B99="EN", "Entry-level",
  B99="MI", "Middle-level",
  B99="SE", "Senior-level",
  B99="EX", "Executive-level"
)</f>
        <v>Senior-level</v>
      </c>
    </row>
    <row r="100" spans="1:13" hidden="1" x14ac:dyDescent="0.25">
      <c r="A100">
        <v>2022</v>
      </c>
      <c r="B100" t="s">
        <v>18</v>
      </c>
      <c r="C100" t="s">
        <v>12</v>
      </c>
      <c r="D100" t="s">
        <v>19</v>
      </c>
      <c r="E100">
        <v>171000</v>
      </c>
      <c r="F100" t="s">
        <v>14</v>
      </c>
      <c r="G100">
        <v>171000</v>
      </c>
      <c r="H100" t="s">
        <v>15</v>
      </c>
      <c r="I100">
        <v>0</v>
      </c>
      <c r="J100" t="s">
        <v>15</v>
      </c>
      <c r="K100" t="s">
        <v>16</v>
      </c>
      <c r="L100" t="str" cm="1">
        <f t="array" ref="L100">_xlfn.IFS(
  C100="PT", "Part-time",
  C100="FT", "Full-time",
  C100="CT", "Contract",
  C100="FL", "Freelance"
)</f>
        <v>Full-time</v>
      </c>
      <c r="M100" t="str" cm="1">
        <f t="array" ref="M100">_xlfn.IFS(
  B100="EN", "Entry-level",
  B100="MI", "Middle-level",
  B100="SE", "Senior-level",
  B100="EX", "Executive-level"
)</f>
        <v>Senior-level</v>
      </c>
    </row>
    <row r="101" spans="1:13" hidden="1" x14ac:dyDescent="0.25">
      <c r="A101">
        <v>2022</v>
      </c>
      <c r="B101" t="s">
        <v>18</v>
      </c>
      <c r="C101" t="s">
        <v>12</v>
      </c>
      <c r="D101" t="s">
        <v>19</v>
      </c>
      <c r="E101">
        <v>117000</v>
      </c>
      <c r="F101" t="s">
        <v>14</v>
      </c>
      <c r="G101">
        <v>117000</v>
      </c>
      <c r="H101" t="s">
        <v>15</v>
      </c>
      <c r="I101">
        <v>0</v>
      </c>
      <c r="J101" t="s">
        <v>15</v>
      </c>
      <c r="K101" t="s">
        <v>16</v>
      </c>
      <c r="L101" t="str" cm="1">
        <f t="array" ref="L101">_xlfn.IFS(
  C101="PT", "Part-time",
  C101="FT", "Full-time",
  C101="CT", "Contract",
  C101="FL", "Freelance"
)</f>
        <v>Full-time</v>
      </c>
      <c r="M101" t="str" cm="1">
        <f t="array" ref="M101">_xlfn.IFS(
  B101="EN", "Entry-level",
  B101="MI", "Middle-level",
  B101="SE", "Senior-level",
  B101="EX", "Executive-level"
)</f>
        <v>Senior-level</v>
      </c>
    </row>
    <row r="102" spans="1:13" x14ac:dyDescent="0.25">
      <c r="A102">
        <v>2022</v>
      </c>
      <c r="B102" t="s">
        <v>18</v>
      </c>
      <c r="C102" t="s">
        <v>12</v>
      </c>
      <c r="D102" t="s">
        <v>17</v>
      </c>
      <c r="E102">
        <v>202800</v>
      </c>
      <c r="F102" t="s">
        <v>14</v>
      </c>
      <c r="G102">
        <v>202800</v>
      </c>
      <c r="H102" t="s">
        <v>15</v>
      </c>
      <c r="I102">
        <v>0</v>
      </c>
      <c r="J102" t="s">
        <v>15</v>
      </c>
      <c r="K102" t="s">
        <v>28</v>
      </c>
      <c r="L102" t="str" cm="1">
        <f t="array" ref="L102">_xlfn.IFS(
  C102="PT", "Part-time",
  C102="FT", "Full-time",
  C102="CT", "Contract",
  C102="FL", "Freelance"
)</f>
        <v>Full-time</v>
      </c>
      <c r="M102" t="str" cm="1">
        <f t="array" ref="M102">_xlfn.IFS(
  B102="EN", "Entry-level",
  B102="MI", "Middle-level",
  B102="SE", "Senior-level",
  B102="EX", "Executive-level"
)</f>
        <v>Senior-level</v>
      </c>
    </row>
    <row r="103" spans="1:13" x14ac:dyDescent="0.25">
      <c r="A103">
        <v>2022</v>
      </c>
      <c r="B103" t="s">
        <v>18</v>
      </c>
      <c r="C103" t="s">
        <v>12</v>
      </c>
      <c r="D103" t="s">
        <v>17</v>
      </c>
      <c r="E103">
        <v>104300</v>
      </c>
      <c r="F103" t="s">
        <v>14</v>
      </c>
      <c r="G103">
        <v>104300</v>
      </c>
      <c r="H103" t="s">
        <v>15</v>
      </c>
      <c r="I103">
        <v>0</v>
      </c>
      <c r="J103" t="s">
        <v>15</v>
      </c>
      <c r="K103" t="s">
        <v>28</v>
      </c>
      <c r="L103" t="str" cm="1">
        <f t="array" ref="L103">_xlfn.IFS(
  C103="PT", "Part-time",
  C103="FT", "Full-time",
  C103="CT", "Contract",
  C103="FL", "Freelance"
)</f>
        <v>Full-time</v>
      </c>
      <c r="M103" t="str" cm="1">
        <f t="array" ref="M103">_xlfn.IFS(
  B103="EN", "Entry-level",
  B103="MI", "Middle-level",
  B103="SE", "Senior-level",
  B103="EX", "Executive-level"
)</f>
        <v>Senior-level</v>
      </c>
    </row>
    <row r="104" spans="1:13" hidden="1" x14ac:dyDescent="0.25">
      <c r="A104">
        <v>2022</v>
      </c>
      <c r="B104" t="s">
        <v>18</v>
      </c>
      <c r="C104" t="s">
        <v>12</v>
      </c>
      <c r="D104" t="s">
        <v>24</v>
      </c>
      <c r="E104">
        <v>48000</v>
      </c>
      <c r="F104" t="s">
        <v>20</v>
      </c>
      <c r="G104">
        <v>50537</v>
      </c>
      <c r="H104" t="s">
        <v>21</v>
      </c>
      <c r="I104">
        <v>0</v>
      </c>
      <c r="J104" t="s">
        <v>21</v>
      </c>
      <c r="K104" t="s">
        <v>16</v>
      </c>
      <c r="L104" t="str" cm="1">
        <f t="array" ref="L104">_xlfn.IFS(
  C104="PT", "Part-time",
  C104="FT", "Full-time",
  C104="CT", "Contract",
  C104="FL", "Freelance"
)</f>
        <v>Full-time</v>
      </c>
      <c r="M104" t="str" cm="1">
        <f t="array" ref="M104">_xlfn.IFS(
  B104="EN", "Entry-level",
  B104="MI", "Middle-level",
  B104="SE", "Senior-level",
  B104="EX", "Executive-level"
)</f>
        <v>Senior-level</v>
      </c>
    </row>
    <row r="105" spans="1:13" hidden="1" x14ac:dyDescent="0.25">
      <c r="A105">
        <v>2022</v>
      </c>
      <c r="B105" t="s">
        <v>18</v>
      </c>
      <c r="C105" t="s">
        <v>12</v>
      </c>
      <c r="D105" t="s">
        <v>24</v>
      </c>
      <c r="E105">
        <v>35000</v>
      </c>
      <c r="F105" t="s">
        <v>20</v>
      </c>
      <c r="G105">
        <v>36850</v>
      </c>
      <c r="H105" t="s">
        <v>21</v>
      </c>
      <c r="I105">
        <v>0</v>
      </c>
      <c r="J105" t="s">
        <v>21</v>
      </c>
      <c r="K105" t="s">
        <v>16</v>
      </c>
      <c r="L105" t="str" cm="1">
        <f t="array" ref="L105">_xlfn.IFS(
  C105="PT", "Part-time",
  C105="FT", "Full-time",
  C105="CT", "Contract",
  C105="FL", "Freelance"
)</f>
        <v>Full-time</v>
      </c>
      <c r="M105" t="str" cm="1">
        <f t="array" ref="M105">_xlfn.IFS(
  B105="EN", "Entry-level",
  B105="MI", "Middle-level",
  B105="SE", "Senior-level",
  B105="EX", "Executive-level"
)</f>
        <v>Senior-level</v>
      </c>
    </row>
    <row r="106" spans="1:13" hidden="1" x14ac:dyDescent="0.25">
      <c r="A106">
        <v>2022</v>
      </c>
      <c r="B106" t="s">
        <v>18</v>
      </c>
      <c r="C106" t="s">
        <v>12</v>
      </c>
      <c r="D106" t="s">
        <v>19</v>
      </c>
      <c r="E106">
        <v>197000</v>
      </c>
      <c r="F106" t="s">
        <v>14</v>
      </c>
      <c r="G106">
        <v>197000</v>
      </c>
      <c r="H106" t="s">
        <v>15</v>
      </c>
      <c r="I106">
        <v>0</v>
      </c>
      <c r="J106" t="s">
        <v>15</v>
      </c>
      <c r="K106" t="s">
        <v>16</v>
      </c>
      <c r="L106" t="str" cm="1">
        <f t="array" ref="L106">_xlfn.IFS(
  C106="PT", "Part-time",
  C106="FT", "Full-time",
  C106="CT", "Contract",
  C106="FL", "Freelance"
)</f>
        <v>Full-time</v>
      </c>
      <c r="M106" t="str" cm="1">
        <f t="array" ref="M106">_xlfn.IFS(
  B106="EN", "Entry-level",
  B106="MI", "Middle-level",
  B106="SE", "Senior-level",
  B106="EX", "Executive-level"
)</f>
        <v>Senior-level</v>
      </c>
    </row>
    <row r="107" spans="1:13" hidden="1" x14ac:dyDescent="0.25">
      <c r="A107">
        <v>2022</v>
      </c>
      <c r="B107" t="s">
        <v>18</v>
      </c>
      <c r="C107" t="s">
        <v>12</v>
      </c>
      <c r="D107" t="s">
        <v>19</v>
      </c>
      <c r="E107">
        <v>99000</v>
      </c>
      <c r="F107" t="s">
        <v>14</v>
      </c>
      <c r="G107">
        <v>99000</v>
      </c>
      <c r="H107" t="s">
        <v>15</v>
      </c>
      <c r="I107">
        <v>0</v>
      </c>
      <c r="J107" t="s">
        <v>15</v>
      </c>
      <c r="K107" t="s">
        <v>16</v>
      </c>
      <c r="L107" t="str" cm="1">
        <f t="array" ref="L107">_xlfn.IFS(
  C107="PT", "Part-time",
  C107="FT", "Full-time",
  C107="CT", "Contract",
  C107="FL", "Freelance"
)</f>
        <v>Full-time</v>
      </c>
      <c r="M107" t="str" cm="1">
        <f t="array" ref="M107">_xlfn.IFS(
  B107="EN", "Entry-level",
  B107="MI", "Middle-level",
  B107="SE", "Senior-level",
  B107="EX", "Executive-level"
)</f>
        <v>Senior-level</v>
      </c>
    </row>
    <row r="108" spans="1:13" hidden="1" x14ac:dyDescent="0.25">
      <c r="A108">
        <v>2022</v>
      </c>
      <c r="B108" t="s">
        <v>18</v>
      </c>
      <c r="C108" t="s">
        <v>12</v>
      </c>
      <c r="D108" t="s">
        <v>19</v>
      </c>
      <c r="E108">
        <v>160000</v>
      </c>
      <c r="F108" t="s">
        <v>14</v>
      </c>
      <c r="G108">
        <v>160000</v>
      </c>
      <c r="H108" t="s">
        <v>15</v>
      </c>
      <c r="I108">
        <v>0</v>
      </c>
      <c r="J108" t="s">
        <v>15</v>
      </c>
      <c r="K108" t="s">
        <v>16</v>
      </c>
      <c r="L108" t="str" cm="1">
        <f t="array" ref="L108">_xlfn.IFS(
  C108="PT", "Part-time",
  C108="FT", "Full-time",
  C108="CT", "Contract",
  C108="FL", "Freelance"
)</f>
        <v>Full-time</v>
      </c>
      <c r="M108" t="str" cm="1">
        <f t="array" ref="M108">_xlfn.IFS(
  B108="EN", "Entry-level",
  B108="MI", "Middle-level",
  B108="SE", "Senior-level",
  B108="EX", "Executive-level"
)</f>
        <v>Senior-level</v>
      </c>
    </row>
    <row r="109" spans="1:13" hidden="1" x14ac:dyDescent="0.25">
      <c r="A109">
        <v>2022</v>
      </c>
      <c r="B109" t="s">
        <v>18</v>
      </c>
      <c r="C109" t="s">
        <v>12</v>
      </c>
      <c r="D109" t="s">
        <v>19</v>
      </c>
      <c r="E109">
        <v>110000</v>
      </c>
      <c r="F109" t="s">
        <v>14</v>
      </c>
      <c r="G109">
        <v>110000</v>
      </c>
      <c r="H109" t="s">
        <v>15</v>
      </c>
      <c r="I109">
        <v>0</v>
      </c>
      <c r="J109" t="s">
        <v>15</v>
      </c>
      <c r="K109" t="s">
        <v>16</v>
      </c>
      <c r="L109" t="str" cm="1">
        <f t="array" ref="L109">_xlfn.IFS(
  C109="PT", "Part-time",
  C109="FT", "Full-time",
  C109="CT", "Contract",
  C109="FL", "Freelance"
)</f>
        <v>Full-time</v>
      </c>
      <c r="M109" t="str" cm="1">
        <f t="array" ref="M109">_xlfn.IFS(
  B109="EN", "Entry-level",
  B109="MI", "Middle-level",
  B109="SE", "Senior-level",
  B109="EX", "Executive-level"
)</f>
        <v>Senior-level</v>
      </c>
    </row>
    <row r="110" spans="1:13" x14ac:dyDescent="0.25">
      <c r="A110">
        <v>2022</v>
      </c>
      <c r="B110" t="s">
        <v>18</v>
      </c>
      <c r="C110" t="s">
        <v>12</v>
      </c>
      <c r="D110" t="s">
        <v>17</v>
      </c>
      <c r="E110">
        <v>185900</v>
      </c>
      <c r="F110" t="s">
        <v>14</v>
      </c>
      <c r="G110">
        <v>185900</v>
      </c>
      <c r="H110" t="s">
        <v>15</v>
      </c>
      <c r="I110">
        <v>0</v>
      </c>
      <c r="J110" t="s">
        <v>15</v>
      </c>
      <c r="K110" t="s">
        <v>16</v>
      </c>
      <c r="L110" t="str" cm="1">
        <f t="array" ref="L110">_xlfn.IFS(
  C110="PT", "Part-time",
  C110="FT", "Full-time",
  C110="CT", "Contract",
  C110="FL", "Freelance"
)</f>
        <v>Full-time</v>
      </c>
      <c r="M110" t="str" cm="1">
        <f t="array" ref="M110">_xlfn.IFS(
  B110="EN", "Entry-level",
  B110="MI", "Middle-level",
  B110="SE", "Senior-level",
  B110="EX", "Executive-level"
)</f>
        <v>Senior-level</v>
      </c>
    </row>
    <row r="111" spans="1:13" x14ac:dyDescent="0.25">
      <c r="A111">
        <v>2022</v>
      </c>
      <c r="B111" t="s">
        <v>18</v>
      </c>
      <c r="C111" t="s">
        <v>12</v>
      </c>
      <c r="D111" t="s">
        <v>17</v>
      </c>
      <c r="E111">
        <v>129300</v>
      </c>
      <c r="F111" t="s">
        <v>14</v>
      </c>
      <c r="G111">
        <v>129300</v>
      </c>
      <c r="H111" t="s">
        <v>15</v>
      </c>
      <c r="I111">
        <v>0</v>
      </c>
      <c r="J111" t="s">
        <v>15</v>
      </c>
      <c r="K111" t="s">
        <v>16</v>
      </c>
      <c r="L111" t="str" cm="1">
        <f t="array" ref="L111">_xlfn.IFS(
  C111="PT", "Part-time",
  C111="FT", "Full-time",
  C111="CT", "Contract",
  C111="FL", "Freelance"
)</f>
        <v>Full-time</v>
      </c>
      <c r="M111" t="str" cm="1">
        <f t="array" ref="M111">_xlfn.IFS(
  B111="EN", "Entry-level",
  B111="MI", "Middle-level",
  B111="SE", "Senior-level",
  B111="EX", "Executive-level"
)</f>
        <v>Senior-level</v>
      </c>
    </row>
    <row r="112" spans="1:13" x14ac:dyDescent="0.25">
      <c r="A112">
        <v>2022</v>
      </c>
      <c r="B112" t="s">
        <v>11</v>
      </c>
      <c r="C112" t="s">
        <v>12</v>
      </c>
      <c r="D112" t="s">
        <v>17</v>
      </c>
      <c r="E112">
        <v>30000</v>
      </c>
      <c r="F112" t="s">
        <v>14</v>
      </c>
      <c r="G112">
        <v>30000</v>
      </c>
      <c r="H112" t="s">
        <v>40</v>
      </c>
      <c r="I112">
        <v>100</v>
      </c>
      <c r="J112" t="s">
        <v>40</v>
      </c>
      <c r="K112" t="s">
        <v>28</v>
      </c>
      <c r="L112" t="str" cm="1">
        <f t="array" ref="L112">_xlfn.IFS(
  C112="PT", "Part-time",
  C112="FT", "Full-time",
  C112="CT", "Contract",
  C112="FL", "Freelance"
)</f>
        <v>Full-time</v>
      </c>
      <c r="M112" t="str" cm="1">
        <f t="array" ref="M112">_xlfn.IFS(
  B112="EN", "Entry-level",
  B112="MI", "Middle-level",
  B112="SE", "Senior-level",
  B112="EX", "Executive-level"
)</f>
        <v>Middle-level</v>
      </c>
    </row>
    <row r="113" spans="1:13" hidden="1" x14ac:dyDescent="0.25">
      <c r="A113">
        <v>2022</v>
      </c>
      <c r="B113" t="s">
        <v>11</v>
      </c>
      <c r="C113" t="s">
        <v>12</v>
      </c>
      <c r="D113" t="s">
        <v>32</v>
      </c>
      <c r="E113">
        <v>78000</v>
      </c>
      <c r="F113" t="s">
        <v>14</v>
      </c>
      <c r="G113">
        <v>78000</v>
      </c>
      <c r="H113" t="s">
        <v>41</v>
      </c>
      <c r="I113">
        <v>100</v>
      </c>
      <c r="J113" t="s">
        <v>41</v>
      </c>
      <c r="K113" t="s">
        <v>16</v>
      </c>
      <c r="L113" t="str" cm="1">
        <f t="array" ref="L113">_xlfn.IFS(
  C113="PT", "Part-time",
  C113="FT", "Full-time",
  C113="CT", "Contract",
  C113="FL", "Freelance"
)</f>
        <v>Full-time</v>
      </c>
      <c r="M113" t="str" cm="1">
        <f t="array" ref="M113">_xlfn.IFS(
  B113="EN", "Entry-level",
  B113="MI", "Middle-level",
  B113="SE", "Senior-level",
  B113="EX", "Executive-level"
)</f>
        <v>Middle-level</v>
      </c>
    </row>
    <row r="114" spans="1:13" hidden="1" x14ac:dyDescent="0.25">
      <c r="A114">
        <v>2022</v>
      </c>
      <c r="B114" t="s">
        <v>11</v>
      </c>
      <c r="C114" t="s">
        <v>12</v>
      </c>
      <c r="D114" t="s">
        <v>32</v>
      </c>
      <c r="E114">
        <v>48000</v>
      </c>
      <c r="F114" t="s">
        <v>14</v>
      </c>
      <c r="G114">
        <v>48000</v>
      </c>
      <c r="H114" t="s">
        <v>41</v>
      </c>
      <c r="I114">
        <v>100</v>
      </c>
      <c r="J114" t="s">
        <v>41</v>
      </c>
      <c r="K114" t="s">
        <v>16</v>
      </c>
      <c r="L114" t="str" cm="1">
        <f t="array" ref="L114">_xlfn.IFS(
  C114="PT", "Part-time",
  C114="FT", "Full-time",
  C114="CT", "Contract",
  C114="FL", "Freelance"
)</f>
        <v>Full-time</v>
      </c>
      <c r="M114" t="str" cm="1">
        <f t="array" ref="M114">_xlfn.IFS(
  B114="EN", "Entry-level",
  B114="MI", "Middle-level",
  B114="SE", "Senior-level",
  B114="EX", "Executive-level"
)</f>
        <v>Middle-level</v>
      </c>
    </row>
    <row r="115" spans="1:13" hidden="1" x14ac:dyDescent="0.25">
      <c r="A115">
        <v>2022</v>
      </c>
      <c r="B115" t="s">
        <v>18</v>
      </c>
      <c r="C115" t="s">
        <v>12</v>
      </c>
      <c r="D115" t="s">
        <v>19</v>
      </c>
      <c r="E115">
        <v>170000</v>
      </c>
      <c r="F115" t="s">
        <v>14</v>
      </c>
      <c r="G115">
        <v>170000</v>
      </c>
      <c r="H115" t="s">
        <v>15</v>
      </c>
      <c r="I115">
        <v>0</v>
      </c>
      <c r="J115" t="s">
        <v>15</v>
      </c>
      <c r="K115" t="s">
        <v>16</v>
      </c>
      <c r="L115" t="str" cm="1">
        <f t="array" ref="L115">_xlfn.IFS(
  C115="PT", "Part-time",
  C115="FT", "Full-time",
  C115="CT", "Contract",
  C115="FL", "Freelance"
)</f>
        <v>Full-time</v>
      </c>
      <c r="M115" t="str" cm="1">
        <f t="array" ref="M115">_xlfn.IFS(
  B115="EN", "Entry-level",
  B115="MI", "Middle-level",
  B115="SE", "Senior-level",
  B115="EX", "Executive-level"
)</f>
        <v>Senior-level</v>
      </c>
    </row>
    <row r="116" spans="1:13" hidden="1" x14ac:dyDescent="0.25">
      <c r="A116">
        <v>2022</v>
      </c>
      <c r="B116" t="s">
        <v>18</v>
      </c>
      <c r="C116" t="s">
        <v>12</v>
      </c>
      <c r="D116" t="s">
        <v>19</v>
      </c>
      <c r="E116">
        <v>130000</v>
      </c>
      <c r="F116" t="s">
        <v>14</v>
      </c>
      <c r="G116">
        <v>130000</v>
      </c>
      <c r="H116" t="s">
        <v>15</v>
      </c>
      <c r="I116">
        <v>0</v>
      </c>
      <c r="J116" t="s">
        <v>15</v>
      </c>
      <c r="K116" t="s">
        <v>16</v>
      </c>
      <c r="L116" t="str" cm="1">
        <f t="array" ref="L116">_xlfn.IFS(
  C116="PT", "Part-time",
  C116="FT", "Full-time",
  C116="CT", "Contract",
  C116="FL", "Freelance"
)</f>
        <v>Full-time</v>
      </c>
      <c r="M116" t="str" cm="1">
        <f t="array" ref="M116">_xlfn.IFS(
  B116="EN", "Entry-level",
  B116="MI", "Middle-level",
  B116="SE", "Senior-level",
  B116="EX", "Executive-level"
)</f>
        <v>Senior-level</v>
      </c>
    </row>
    <row r="117" spans="1:13" hidden="1" x14ac:dyDescent="0.25">
      <c r="A117">
        <v>2022</v>
      </c>
      <c r="B117" t="s">
        <v>18</v>
      </c>
      <c r="C117" t="s">
        <v>12</v>
      </c>
      <c r="D117" t="s">
        <v>24</v>
      </c>
      <c r="E117">
        <v>150000</v>
      </c>
      <c r="F117" t="s">
        <v>14</v>
      </c>
      <c r="G117">
        <v>150000</v>
      </c>
      <c r="H117" t="s">
        <v>15</v>
      </c>
      <c r="I117">
        <v>0</v>
      </c>
      <c r="J117" t="s">
        <v>15</v>
      </c>
      <c r="K117" t="s">
        <v>16</v>
      </c>
      <c r="L117" t="str" cm="1">
        <f t="array" ref="L117">_xlfn.IFS(
  C117="PT", "Part-time",
  C117="FT", "Full-time",
  C117="CT", "Contract",
  C117="FL", "Freelance"
)</f>
        <v>Full-time</v>
      </c>
      <c r="M117" t="str" cm="1">
        <f t="array" ref="M117">_xlfn.IFS(
  B117="EN", "Entry-level",
  B117="MI", "Middle-level",
  B117="SE", "Senior-level",
  B117="EX", "Executive-level"
)</f>
        <v>Senior-level</v>
      </c>
    </row>
    <row r="118" spans="1:13" hidden="1" x14ac:dyDescent="0.25">
      <c r="A118">
        <v>2022</v>
      </c>
      <c r="B118" t="s">
        <v>18</v>
      </c>
      <c r="C118" t="s">
        <v>12</v>
      </c>
      <c r="D118" t="s">
        <v>24</v>
      </c>
      <c r="E118">
        <v>95000</v>
      </c>
      <c r="F118" t="s">
        <v>14</v>
      </c>
      <c r="G118">
        <v>95000</v>
      </c>
      <c r="H118" t="s">
        <v>15</v>
      </c>
      <c r="I118">
        <v>0</v>
      </c>
      <c r="J118" t="s">
        <v>15</v>
      </c>
      <c r="K118" t="s">
        <v>16</v>
      </c>
      <c r="L118" t="str" cm="1">
        <f t="array" ref="L118">_xlfn.IFS(
  C118="PT", "Part-time",
  C118="FT", "Full-time",
  C118="CT", "Contract",
  C118="FL", "Freelance"
)</f>
        <v>Full-time</v>
      </c>
      <c r="M118" t="str" cm="1">
        <f t="array" ref="M118">_xlfn.IFS(
  B118="EN", "Entry-level",
  B118="MI", "Middle-level",
  B118="SE", "Senior-level",
  B118="EX", "Executive-level"
)</f>
        <v>Senior-level</v>
      </c>
    </row>
    <row r="119" spans="1:13" hidden="1" x14ac:dyDescent="0.25">
      <c r="A119">
        <v>2022</v>
      </c>
      <c r="B119" t="s">
        <v>11</v>
      </c>
      <c r="C119" t="s">
        <v>12</v>
      </c>
      <c r="D119" t="s">
        <v>19</v>
      </c>
      <c r="E119">
        <v>78000</v>
      </c>
      <c r="F119" t="s">
        <v>14</v>
      </c>
      <c r="G119">
        <v>78000</v>
      </c>
      <c r="H119" t="s">
        <v>41</v>
      </c>
      <c r="I119">
        <v>100</v>
      </c>
      <c r="J119" t="s">
        <v>41</v>
      </c>
      <c r="K119" t="s">
        <v>16</v>
      </c>
      <c r="L119" t="str" cm="1">
        <f t="array" ref="L119">_xlfn.IFS(
  C119="PT", "Part-time",
  C119="FT", "Full-time",
  C119="CT", "Contract",
  C119="FL", "Freelance"
)</f>
        <v>Full-time</v>
      </c>
      <c r="M119" t="str" cm="1">
        <f t="array" ref="M119">_xlfn.IFS(
  B119="EN", "Entry-level",
  B119="MI", "Middle-level",
  B119="SE", "Senior-level",
  B119="EX", "Executive-level"
)</f>
        <v>Middle-level</v>
      </c>
    </row>
    <row r="120" spans="1:13" hidden="1" x14ac:dyDescent="0.25">
      <c r="A120">
        <v>2022</v>
      </c>
      <c r="B120" t="s">
        <v>11</v>
      </c>
      <c r="C120" t="s">
        <v>12</v>
      </c>
      <c r="D120" t="s">
        <v>19</v>
      </c>
      <c r="E120">
        <v>42000</v>
      </c>
      <c r="F120" t="s">
        <v>14</v>
      </c>
      <c r="G120">
        <v>42000</v>
      </c>
      <c r="H120" t="s">
        <v>41</v>
      </c>
      <c r="I120">
        <v>100</v>
      </c>
      <c r="J120" t="s">
        <v>41</v>
      </c>
      <c r="K120" t="s">
        <v>16</v>
      </c>
      <c r="L120" t="str" cm="1">
        <f t="array" ref="L120">_xlfn.IFS(
  C120="PT", "Part-time",
  C120="FT", "Full-time",
  C120="CT", "Contract",
  C120="FL", "Freelance"
)</f>
        <v>Full-time</v>
      </c>
      <c r="M120" t="str" cm="1">
        <f t="array" ref="M120">_xlfn.IFS(
  B120="EN", "Entry-level",
  B120="MI", "Middle-level",
  B120="SE", "Senior-level",
  B120="EX", "Executive-level"
)</f>
        <v>Middle-level</v>
      </c>
    </row>
    <row r="121" spans="1:13" hidden="1" x14ac:dyDescent="0.25">
      <c r="A121">
        <v>2022</v>
      </c>
      <c r="B121" t="s">
        <v>18</v>
      </c>
      <c r="C121" t="s">
        <v>12</v>
      </c>
      <c r="D121" t="s">
        <v>38</v>
      </c>
      <c r="E121">
        <v>345600</v>
      </c>
      <c r="F121" t="s">
        <v>14</v>
      </c>
      <c r="G121">
        <v>345600</v>
      </c>
      <c r="H121" t="s">
        <v>15</v>
      </c>
      <c r="I121">
        <v>0</v>
      </c>
      <c r="J121" t="s">
        <v>15</v>
      </c>
      <c r="K121" t="s">
        <v>16</v>
      </c>
      <c r="L121" t="str" cm="1">
        <f t="array" ref="L121">_xlfn.IFS(
  C121="PT", "Part-time",
  C121="FT", "Full-time",
  C121="CT", "Contract",
  C121="FL", "Freelance"
)</f>
        <v>Full-time</v>
      </c>
      <c r="M121" t="str" cm="1">
        <f t="array" ref="M121">_xlfn.IFS(
  B121="EN", "Entry-level",
  B121="MI", "Middle-level",
  B121="SE", "Senior-level",
  B121="EX", "Executive-level"
)</f>
        <v>Senior-level</v>
      </c>
    </row>
    <row r="122" spans="1:13" hidden="1" x14ac:dyDescent="0.25">
      <c r="A122">
        <v>2022</v>
      </c>
      <c r="B122" t="s">
        <v>18</v>
      </c>
      <c r="C122" t="s">
        <v>12</v>
      </c>
      <c r="D122" t="s">
        <v>38</v>
      </c>
      <c r="E122">
        <v>230400</v>
      </c>
      <c r="F122" t="s">
        <v>14</v>
      </c>
      <c r="G122">
        <v>230400</v>
      </c>
      <c r="H122" t="s">
        <v>15</v>
      </c>
      <c r="I122">
        <v>0</v>
      </c>
      <c r="J122" t="s">
        <v>15</v>
      </c>
      <c r="K122" t="s">
        <v>16</v>
      </c>
      <c r="L122" t="str" cm="1">
        <f t="array" ref="L122">_xlfn.IFS(
  C122="PT", "Part-time",
  C122="FT", "Full-time",
  C122="CT", "Contract",
  C122="FL", "Freelance"
)</f>
        <v>Full-time</v>
      </c>
      <c r="M122" t="str" cm="1">
        <f t="array" ref="M122">_xlfn.IFS(
  B122="EN", "Entry-level",
  B122="MI", "Middle-level",
  B122="SE", "Senior-level",
  B122="EX", "Executive-level"
)</f>
        <v>Senior-level</v>
      </c>
    </row>
    <row r="123" spans="1:13" hidden="1" x14ac:dyDescent="0.25">
      <c r="A123">
        <v>2022</v>
      </c>
      <c r="B123" t="s">
        <v>18</v>
      </c>
      <c r="C123" t="s">
        <v>12</v>
      </c>
      <c r="D123" t="s">
        <v>19</v>
      </c>
      <c r="E123">
        <v>145000</v>
      </c>
      <c r="F123" t="s">
        <v>14</v>
      </c>
      <c r="G123">
        <v>145000</v>
      </c>
      <c r="H123" t="s">
        <v>15</v>
      </c>
      <c r="I123">
        <v>0</v>
      </c>
      <c r="J123" t="s">
        <v>15</v>
      </c>
      <c r="K123" t="s">
        <v>16</v>
      </c>
      <c r="L123" t="str" cm="1">
        <f t="array" ref="L123">_xlfn.IFS(
  C123="PT", "Part-time",
  C123="FT", "Full-time",
  C123="CT", "Contract",
  C123="FL", "Freelance"
)</f>
        <v>Full-time</v>
      </c>
      <c r="M123" t="str" cm="1">
        <f t="array" ref="M123">_xlfn.IFS(
  B123="EN", "Entry-level",
  B123="MI", "Middle-level",
  B123="SE", "Senior-level",
  B123="EX", "Executive-level"
)</f>
        <v>Senior-level</v>
      </c>
    </row>
    <row r="124" spans="1:13" hidden="1" x14ac:dyDescent="0.25">
      <c r="A124">
        <v>2022</v>
      </c>
      <c r="B124" t="s">
        <v>18</v>
      </c>
      <c r="C124" t="s">
        <v>12</v>
      </c>
      <c r="D124" t="s">
        <v>19</v>
      </c>
      <c r="E124">
        <v>115000</v>
      </c>
      <c r="F124" t="s">
        <v>14</v>
      </c>
      <c r="G124">
        <v>115000</v>
      </c>
      <c r="H124" t="s">
        <v>15</v>
      </c>
      <c r="I124">
        <v>0</v>
      </c>
      <c r="J124" t="s">
        <v>15</v>
      </c>
      <c r="K124" t="s">
        <v>16</v>
      </c>
      <c r="L124" t="str" cm="1">
        <f t="array" ref="L124">_xlfn.IFS(
  C124="PT", "Part-time",
  C124="FT", "Full-time",
  C124="CT", "Contract",
  C124="FL", "Freelance"
)</f>
        <v>Full-time</v>
      </c>
      <c r="M124" t="str" cm="1">
        <f t="array" ref="M124">_xlfn.IFS(
  B124="EN", "Entry-level",
  B124="MI", "Middle-level",
  B124="SE", "Senior-level",
  B124="EX", "Executive-level"
)</f>
        <v>Senior-level</v>
      </c>
    </row>
    <row r="125" spans="1:13" hidden="1" x14ac:dyDescent="0.25">
      <c r="A125">
        <v>2022</v>
      </c>
      <c r="B125" t="s">
        <v>11</v>
      </c>
      <c r="C125" t="s">
        <v>12</v>
      </c>
      <c r="D125" t="s">
        <v>31</v>
      </c>
      <c r="E125">
        <v>78000</v>
      </c>
      <c r="F125" t="s">
        <v>14</v>
      </c>
      <c r="G125">
        <v>78000</v>
      </c>
      <c r="H125" t="s">
        <v>41</v>
      </c>
      <c r="I125">
        <v>100</v>
      </c>
      <c r="J125" t="s">
        <v>41</v>
      </c>
      <c r="K125" t="s">
        <v>16</v>
      </c>
      <c r="L125" t="str" cm="1">
        <f t="array" ref="L125">_xlfn.IFS(
  C125="PT", "Part-time",
  C125="FT", "Full-time",
  C125="CT", "Contract",
  C125="FL", "Freelance"
)</f>
        <v>Full-time</v>
      </c>
      <c r="M125" t="str" cm="1">
        <f t="array" ref="M125">_xlfn.IFS(
  B125="EN", "Entry-level",
  B125="MI", "Middle-level",
  B125="SE", "Senior-level",
  B125="EX", "Executive-level"
)</f>
        <v>Middle-level</v>
      </c>
    </row>
    <row r="126" spans="1:13" hidden="1" x14ac:dyDescent="0.25">
      <c r="A126">
        <v>2022</v>
      </c>
      <c r="B126" t="s">
        <v>11</v>
      </c>
      <c r="C126" t="s">
        <v>12</v>
      </c>
      <c r="D126" t="s">
        <v>31</v>
      </c>
      <c r="E126">
        <v>48000</v>
      </c>
      <c r="F126" t="s">
        <v>14</v>
      </c>
      <c r="G126">
        <v>48000</v>
      </c>
      <c r="H126" t="s">
        <v>41</v>
      </c>
      <c r="I126">
        <v>100</v>
      </c>
      <c r="J126" t="s">
        <v>41</v>
      </c>
      <c r="K126" t="s">
        <v>16</v>
      </c>
      <c r="L126" t="str" cm="1">
        <f t="array" ref="L126">_xlfn.IFS(
  C126="PT", "Part-time",
  C126="FT", "Full-time",
  C126="CT", "Contract",
  C126="FL", "Freelance"
)</f>
        <v>Full-time</v>
      </c>
      <c r="M126" t="str" cm="1">
        <f t="array" ref="M126">_xlfn.IFS(
  B126="EN", "Entry-level",
  B126="MI", "Middle-level",
  B126="SE", "Senior-level",
  B126="EX", "Executive-level"
)</f>
        <v>Middle-level</v>
      </c>
    </row>
    <row r="127" spans="1:13" hidden="1" x14ac:dyDescent="0.25">
      <c r="A127">
        <v>2022</v>
      </c>
      <c r="B127" t="s">
        <v>18</v>
      </c>
      <c r="C127" t="s">
        <v>12</v>
      </c>
      <c r="D127" t="s">
        <v>24</v>
      </c>
      <c r="E127">
        <v>175950</v>
      </c>
      <c r="F127" t="s">
        <v>14</v>
      </c>
      <c r="G127">
        <v>175950</v>
      </c>
      <c r="H127" t="s">
        <v>15</v>
      </c>
      <c r="I127">
        <v>100</v>
      </c>
      <c r="J127" t="s">
        <v>15</v>
      </c>
      <c r="K127" t="s">
        <v>16</v>
      </c>
      <c r="L127" t="str" cm="1">
        <f t="array" ref="L127">_xlfn.IFS(
  C127="PT", "Part-time",
  C127="FT", "Full-time",
  C127="CT", "Contract",
  C127="FL", "Freelance"
)</f>
        <v>Full-time</v>
      </c>
      <c r="M127" t="str" cm="1">
        <f t="array" ref="M127">_xlfn.IFS(
  B127="EN", "Entry-level",
  B127="MI", "Middle-level",
  B127="SE", "Senior-level",
  B127="EX", "Executive-level"
)</f>
        <v>Senior-level</v>
      </c>
    </row>
    <row r="128" spans="1:13" hidden="1" x14ac:dyDescent="0.25">
      <c r="A128">
        <v>2022</v>
      </c>
      <c r="B128" t="s">
        <v>18</v>
      </c>
      <c r="C128" t="s">
        <v>12</v>
      </c>
      <c r="D128" t="s">
        <v>24</v>
      </c>
      <c r="E128">
        <v>130050</v>
      </c>
      <c r="F128" t="s">
        <v>14</v>
      </c>
      <c r="G128">
        <v>130050</v>
      </c>
      <c r="H128" t="s">
        <v>15</v>
      </c>
      <c r="I128">
        <v>100</v>
      </c>
      <c r="J128" t="s">
        <v>15</v>
      </c>
      <c r="K128" t="s">
        <v>16</v>
      </c>
      <c r="L128" t="str" cm="1">
        <f t="array" ref="L128">_xlfn.IFS(
  C128="PT", "Part-time",
  C128="FT", "Full-time",
  C128="CT", "Contract",
  C128="FL", "Freelance"
)</f>
        <v>Full-time</v>
      </c>
      <c r="M128" t="str" cm="1">
        <f t="array" ref="M128">_xlfn.IFS(
  B128="EN", "Entry-level",
  B128="MI", "Middle-level",
  B128="SE", "Senior-level",
  B128="EX", "Executive-level"
)</f>
        <v>Senior-level</v>
      </c>
    </row>
    <row r="129" spans="1:13" hidden="1" x14ac:dyDescent="0.25">
      <c r="A129">
        <v>2022</v>
      </c>
      <c r="B129" t="s">
        <v>18</v>
      </c>
      <c r="C129" t="s">
        <v>12</v>
      </c>
      <c r="D129" t="s">
        <v>19</v>
      </c>
      <c r="E129">
        <v>205600</v>
      </c>
      <c r="F129" t="s">
        <v>14</v>
      </c>
      <c r="G129">
        <v>205600</v>
      </c>
      <c r="H129" t="s">
        <v>15</v>
      </c>
      <c r="I129">
        <v>0</v>
      </c>
      <c r="J129" t="s">
        <v>15</v>
      </c>
      <c r="K129" t="s">
        <v>28</v>
      </c>
      <c r="L129" t="str" cm="1">
        <f t="array" ref="L129">_xlfn.IFS(
  C129="PT", "Part-time",
  C129="FT", "Full-time",
  C129="CT", "Contract",
  C129="FL", "Freelance"
)</f>
        <v>Full-time</v>
      </c>
      <c r="M129" t="str" cm="1">
        <f t="array" ref="M129">_xlfn.IFS(
  B129="EN", "Entry-level",
  B129="MI", "Middle-level",
  B129="SE", "Senior-level",
  B129="EX", "Executive-level"
)</f>
        <v>Senior-level</v>
      </c>
    </row>
    <row r="130" spans="1:13" hidden="1" x14ac:dyDescent="0.25">
      <c r="A130">
        <v>2022</v>
      </c>
      <c r="B130" t="s">
        <v>18</v>
      </c>
      <c r="C130" t="s">
        <v>12</v>
      </c>
      <c r="D130" t="s">
        <v>19</v>
      </c>
      <c r="E130">
        <v>105700</v>
      </c>
      <c r="F130" t="s">
        <v>14</v>
      </c>
      <c r="G130">
        <v>105700</v>
      </c>
      <c r="H130" t="s">
        <v>15</v>
      </c>
      <c r="I130">
        <v>0</v>
      </c>
      <c r="J130" t="s">
        <v>15</v>
      </c>
      <c r="K130" t="s">
        <v>28</v>
      </c>
      <c r="L130" t="str" cm="1">
        <f t="array" ref="L130">_xlfn.IFS(
  C130="PT", "Part-time",
  C130="FT", "Full-time",
  C130="CT", "Contract",
  C130="FL", "Freelance"
)</f>
        <v>Full-time</v>
      </c>
      <c r="M130" t="str" cm="1">
        <f t="array" ref="M130">_xlfn.IFS(
  B130="EN", "Entry-level",
  B130="MI", "Middle-level",
  B130="SE", "Senior-level",
  B130="EX", "Executive-level"
)</f>
        <v>Senior-level</v>
      </c>
    </row>
    <row r="131" spans="1:13" hidden="1" x14ac:dyDescent="0.25">
      <c r="A131">
        <v>2022</v>
      </c>
      <c r="B131" t="s">
        <v>18</v>
      </c>
      <c r="C131" t="s">
        <v>12</v>
      </c>
      <c r="D131" t="s">
        <v>24</v>
      </c>
      <c r="E131">
        <v>236600</v>
      </c>
      <c r="F131" t="s">
        <v>14</v>
      </c>
      <c r="G131">
        <v>236600</v>
      </c>
      <c r="H131" t="s">
        <v>15</v>
      </c>
      <c r="I131">
        <v>100</v>
      </c>
      <c r="J131" t="s">
        <v>15</v>
      </c>
      <c r="K131" t="s">
        <v>16</v>
      </c>
      <c r="L131" t="str" cm="1">
        <f t="array" ref="L131">_xlfn.IFS(
  C131="PT", "Part-time",
  C131="FT", "Full-time",
  C131="CT", "Contract",
  C131="FL", "Freelance"
)</f>
        <v>Full-time</v>
      </c>
      <c r="M131" t="str" cm="1">
        <f t="array" ref="M131">_xlfn.IFS(
  B131="EN", "Entry-level",
  B131="MI", "Middle-level",
  B131="SE", "Senior-level",
  B131="EX", "Executive-level"
)</f>
        <v>Senior-level</v>
      </c>
    </row>
    <row r="132" spans="1:13" hidden="1" x14ac:dyDescent="0.25">
      <c r="A132">
        <v>2022</v>
      </c>
      <c r="B132" t="s">
        <v>18</v>
      </c>
      <c r="C132" t="s">
        <v>12</v>
      </c>
      <c r="D132" t="s">
        <v>24</v>
      </c>
      <c r="E132">
        <v>89200</v>
      </c>
      <c r="F132" t="s">
        <v>14</v>
      </c>
      <c r="G132">
        <v>89200</v>
      </c>
      <c r="H132" t="s">
        <v>15</v>
      </c>
      <c r="I132">
        <v>100</v>
      </c>
      <c r="J132" t="s">
        <v>15</v>
      </c>
      <c r="K132" t="s">
        <v>16</v>
      </c>
      <c r="L132" t="str" cm="1">
        <f t="array" ref="L132">_xlfn.IFS(
  C132="PT", "Part-time",
  C132="FT", "Full-time",
  C132="CT", "Contract",
  C132="FL", "Freelance"
)</f>
        <v>Full-time</v>
      </c>
      <c r="M132" t="str" cm="1">
        <f t="array" ref="M132">_xlfn.IFS(
  B132="EN", "Entry-level",
  B132="MI", "Middle-level",
  B132="SE", "Senior-level",
  B132="EX", "Executive-level"
)</f>
        <v>Senior-level</v>
      </c>
    </row>
    <row r="133" spans="1:13" x14ac:dyDescent="0.25">
      <c r="A133">
        <v>2022</v>
      </c>
      <c r="B133" t="s">
        <v>11</v>
      </c>
      <c r="C133" t="s">
        <v>12</v>
      </c>
      <c r="D133" t="s">
        <v>17</v>
      </c>
      <c r="E133">
        <v>84000</v>
      </c>
      <c r="F133" t="s">
        <v>14</v>
      </c>
      <c r="G133">
        <v>84000</v>
      </c>
      <c r="H133" t="s">
        <v>41</v>
      </c>
      <c r="I133">
        <v>100</v>
      </c>
      <c r="J133" t="s">
        <v>41</v>
      </c>
      <c r="K133" t="s">
        <v>16</v>
      </c>
      <c r="L133" t="str" cm="1">
        <f t="array" ref="L133">_xlfn.IFS(
  C133="PT", "Part-time",
  C133="FT", "Full-time",
  C133="CT", "Contract",
  C133="FL", "Freelance"
)</f>
        <v>Full-time</v>
      </c>
      <c r="M133" t="str" cm="1">
        <f t="array" ref="M133">_xlfn.IFS(
  B133="EN", "Entry-level",
  B133="MI", "Middle-level",
  B133="SE", "Senior-level",
  B133="EX", "Executive-level"
)</f>
        <v>Middle-level</v>
      </c>
    </row>
    <row r="134" spans="1:13" x14ac:dyDescent="0.25">
      <c r="A134">
        <v>2022</v>
      </c>
      <c r="B134" t="s">
        <v>11</v>
      </c>
      <c r="C134" t="s">
        <v>12</v>
      </c>
      <c r="D134" t="s">
        <v>17</v>
      </c>
      <c r="E134">
        <v>54000</v>
      </c>
      <c r="F134" t="s">
        <v>14</v>
      </c>
      <c r="G134">
        <v>54000</v>
      </c>
      <c r="H134" t="s">
        <v>41</v>
      </c>
      <c r="I134">
        <v>100</v>
      </c>
      <c r="J134" t="s">
        <v>41</v>
      </c>
      <c r="K134" t="s">
        <v>16</v>
      </c>
      <c r="L134" t="str" cm="1">
        <f t="array" ref="L134">_xlfn.IFS(
  C134="PT", "Part-time",
  C134="FT", "Full-time",
  C134="CT", "Contract",
  C134="FL", "Freelance"
)</f>
        <v>Full-time</v>
      </c>
      <c r="M134" t="str" cm="1">
        <f t="array" ref="M134">_xlfn.IFS(
  B134="EN", "Entry-level",
  B134="MI", "Middle-level",
  B134="SE", "Senior-level",
  B134="EX", "Executive-level"
)</f>
        <v>Middle-level</v>
      </c>
    </row>
    <row r="135" spans="1:13" x14ac:dyDescent="0.25">
      <c r="A135">
        <v>2022</v>
      </c>
      <c r="B135" t="s">
        <v>25</v>
      </c>
      <c r="C135" t="s">
        <v>12</v>
      </c>
      <c r="D135" t="s">
        <v>17</v>
      </c>
      <c r="E135">
        <v>80000</v>
      </c>
      <c r="F135" t="s">
        <v>14</v>
      </c>
      <c r="G135">
        <v>80000</v>
      </c>
      <c r="H135" t="s">
        <v>15</v>
      </c>
      <c r="I135">
        <v>100</v>
      </c>
      <c r="J135" t="s">
        <v>15</v>
      </c>
      <c r="K135" t="s">
        <v>28</v>
      </c>
      <c r="L135" t="str" cm="1">
        <f t="array" ref="L135">_xlfn.IFS(
  C135="PT", "Part-time",
  C135="FT", "Full-time",
  C135="CT", "Contract",
  C135="FL", "Freelance"
)</f>
        <v>Full-time</v>
      </c>
      <c r="M135" t="str" cm="1">
        <f t="array" ref="M135">_xlfn.IFS(
  B135="EN", "Entry-level",
  B135="MI", "Middle-level",
  B135="SE", "Senior-level",
  B135="EX", "Executive-level"
)</f>
        <v>Entry-level</v>
      </c>
    </row>
    <row r="136" spans="1:13" x14ac:dyDescent="0.25">
      <c r="A136">
        <v>2022</v>
      </c>
      <c r="B136" t="s">
        <v>25</v>
      </c>
      <c r="C136" t="s">
        <v>12</v>
      </c>
      <c r="D136" t="s">
        <v>17</v>
      </c>
      <c r="E136">
        <v>96000</v>
      </c>
      <c r="F136" t="s">
        <v>42</v>
      </c>
      <c r="G136">
        <v>74286</v>
      </c>
      <c r="H136" t="s">
        <v>30</v>
      </c>
      <c r="I136">
        <v>100</v>
      </c>
      <c r="J136" t="s">
        <v>30</v>
      </c>
      <c r="K136" t="s">
        <v>28</v>
      </c>
      <c r="L136" t="str" cm="1">
        <f t="array" ref="L136">_xlfn.IFS(
  C136="PT", "Part-time",
  C136="FT", "Full-time",
  C136="CT", "Contract",
  C136="FL", "Freelance"
)</f>
        <v>Full-time</v>
      </c>
      <c r="M136" t="str" cm="1">
        <f t="array" ref="M136">_xlfn.IFS(
  B136="EN", "Entry-level",
  B136="MI", "Middle-level",
  B136="SE", "Senior-level",
  B136="EX", "Executive-level"
)</f>
        <v>Entry-level</v>
      </c>
    </row>
    <row r="137" spans="1:13" x14ac:dyDescent="0.25">
      <c r="A137">
        <v>2022</v>
      </c>
      <c r="B137" t="s">
        <v>25</v>
      </c>
      <c r="C137" t="s">
        <v>12</v>
      </c>
      <c r="D137" t="s">
        <v>17</v>
      </c>
      <c r="E137">
        <v>27000</v>
      </c>
      <c r="F137" t="s">
        <v>26</v>
      </c>
      <c r="G137">
        <v>33440</v>
      </c>
      <c r="H137" t="s">
        <v>27</v>
      </c>
      <c r="I137">
        <v>50</v>
      </c>
      <c r="J137" t="s">
        <v>27</v>
      </c>
      <c r="K137" t="s">
        <v>28</v>
      </c>
      <c r="L137" t="str" cm="1">
        <f t="array" ref="L137">_xlfn.IFS(
  C137="PT", "Part-time",
  C137="FT", "Full-time",
  C137="CT", "Contract",
  C137="FL", "Freelance"
)</f>
        <v>Full-time</v>
      </c>
      <c r="M137" t="str" cm="1">
        <f t="array" ref="M137">_xlfn.IFS(
  B137="EN", "Entry-level",
  B137="MI", "Middle-level",
  B137="SE", "Senior-level",
  B137="EX", "Executive-level"
)</f>
        <v>Entry-level</v>
      </c>
    </row>
    <row r="138" spans="1:13" hidden="1" x14ac:dyDescent="0.25">
      <c r="A138">
        <v>2022</v>
      </c>
      <c r="B138" t="s">
        <v>18</v>
      </c>
      <c r="C138" t="s">
        <v>12</v>
      </c>
      <c r="D138" t="s">
        <v>19</v>
      </c>
      <c r="E138">
        <v>185900</v>
      </c>
      <c r="F138" t="s">
        <v>14</v>
      </c>
      <c r="G138">
        <v>185900</v>
      </c>
      <c r="H138" t="s">
        <v>15</v>
      </c>
      <c r="I138">
        <v>0</v>
      </c>
      <c r="J138" t="s">
        <v>15</v>
      </c>
      <c r="K138" t="s">
        <v>16</v>
      </c>
      <c r="L138" t="str" cm="1">
        <f t="array" ref="L138">_xlfn.IFS(
  C138="PT", "Part-time",
  C138="FT", "Full-time",
  C138="CT", "Contract",
  C138="FL", "Freelance"
)</f>
        <v>Full-time</v>
      </c>
      <c r="M138" t="str" cm="1">
        <f t="array" ref="M138">_xlfn.IFS(
  B138="EN", "Entry-level",
  B138="MI", "Middle-level",
  B138="SE", "Senior-level",
  B138="EX", "Executive-level"
)</f>
        <v>Senior-level</v>
      </c>
    </row>
    <row r="139" spans="1:13" hidden="1" x14ac:dyDescent="0.25">
      <c r="A139">
        <v>2022</v>
      </c>
      <c r="B139" t="s">
        <v>18</v>
      </c>
      <c r="C139" t="s">
        <v>12</v>
      </c>
      <c r="D139" t="s">
        <v>19</v>
      </c>
      <c r="E139">
        <v>129300</v>
      </c>
      <c r="F139" t="s">
        <v>14</v>
      </c>
      <c r="G139">
        <v>129300</v>
      </c>
      <c r="H139" t="s">
        <v>15</v>
      </c>
      <c r="I139">
        <v>0</v>
      </c>
      <c r="J139" t="s">
        <v>15</v>
      </c>
      <c r="K139" t="s">
        <v>16</v>
      </c>
      <c r="L139" t="str" cm="1">
        <f t="array" ref="L139">_xlfn.IFS(
  C139="PT", "Part-time",
  C139="FT", "Full-time",
  C139="CT", "Contract",
  C139="FL", "Freelance"
)</f>
        <v>Full-time</v>
      </c>
      <c r="M139" t="str" cm="1">
        <f t="array" ref="M139">_xlfn.IFS(
  B139="EN", "Entry-level",
  B139="MI", "Middle-level",
  B139="SE", "Senior-level",
  B139="EX", "Executive-level"
)</f>
        <v>Senior-level</v>
      </c>
    </row>
    <row r="140" spans="1:13" hidden="1" x14ac:dyDescent="0.25">
      <c r="A140">
        <v>2022</v>
      </c>
      <c r="B140" t="s">
        <v>18</v>
      </c>
      <c r="C140" t="s">
        <v>12</v>
      </c>
      <c r="D140" t="s">
        <v>24</v>
      </c>
      <c r="E140">
        <v>169000</v>
      </c>
      <c r="F140" t="s">
        <v>14</v>
      </c>
      <c r="G140">
        <v>169000</v>
      </c>
      <c r="H140" t="s">
        <v>15</v>
      </c>
      <c r="I140">
        <v>0</v>
      </c>
      <c r="J140" t="s">
        <v>15</v>
      </c>
      <c r="K140" t="s">
        <v>16</v>
      </c>
      <c r="L140" t="str" cm="1">
        <f t="array" ref="L140">_xlfn.IFS(
  C140="PT", "Part-time",
  C140="FT", "Full-time",
  C140="CT", "Contract",
  C140="FL", "Freelance"
)</f>
        <v>Full-time</v>
      </c>
      <c r="M140" t="str" cm="1">
        <f t="array" ref="M140">_xlfn.IFS(
  B140="EN", "Entry-level",
  B140="MI", "Middle-level",
  B140="SE", "Senior-level",
  B140="EX", "Executive-level"
)</f>
        <v>Senior-level</v>
      </c>
    </row>
    <row r="141" spans="1:13" hidden="1" x14ac:dyDescent="0.25">
      <c r="A141">
        <v>2022</v>
      </c>
      <c r="B141" t="s">
        <v>18</v>
      </c>
      <c r="C141" t="s">
        <v>12</v>
      </c>
      <c r="D141" t="s">
        <v>24</v>
      </c>
      <c r="E141">
        <v>110600</v>
      </c>
      <c r="F141" t="s">
        <v>14</v>
      </c>
      <c r="G141">
        <v>110600</v>
      </c>
      <c r="H141" t="s">
        <v>15</v>
      </c>
      <c r="I141">
        <v>0</v>
      </c>
      <c r="J141" t="s">
        <v>15</v>
      </c>
      <c r="K141" t="s">
        <v>16</v>
      </c>
      <c r="L141" t="str" cm="1">
        <f t="array" ref="L141">_xlfn.IFS(
  C141="PT", "Part-time",
  C141="FT", "Full-time",
  C141="CT", "Contract",
  C141="FL", "Freelance"
)</f>
        <v>Full-time</v>
      </c>
      <c r="M141" t="str" cm="1">
        <f t="array" ref="M141">_xlfn.IFS(
  B141="EN", "Entry-level",
  B141="MI", "Middle-level",
  B141="SE", "Senior-level",
  B141="EX", "Executive-level"
)</f>
        <v>Senior-level</v>
      </c>
    </row>
    <row r="142" spans="1:13" hidden="1" x14ac:dyDescent="0.25">
      <c r="A142">
        <v>2021</v>
      </c>
      <c r="B142" t="s">
        <v>11</v>
      </c>
      <c r="C142" t="s">
        <v>12</v>
      </c>
      <c r="D142" t="s">
        <v>19</v>
      </c>
      <c r="E142">
        <v>100000</v>
      </c>
      <c r="F142" t="s">
        <v>45</v>
      </c>
      <c r="G142">
        <v>75050</v>
      </c>
      <c r="H142" t="s">
        <v>46</v>
      </c>
      <c r="I142">
        <v>50</v>
      </c>
      <c r="J142" t="s">
        <v>46</v>
      </c>
      <c r="K142" t="s">
        <v>28</v>
      </c>
      <c r="L142" t="str" cm="1">
        <f t="array" ref="L142">_xlfn.IFS(
  C142="PT", "Part-time",
  C142="FT", "Full-time",
  C142="CT", "Contract",
  C142="FL", "Freelance"
)</f>
        <v>Full-time</v>
      </c>
      <c r="M142" t="str" cm="1">
        <f t="array" ref="M142">_xlfn.IFS(
  B142="EN", "Entry-level",
  B142="MI", "Middle-level",
  B142="SE", "Senior-level",
  B142="EX", "Executive-level"
)</f>
        <v>Middle-level</v>
      </c>
    </row>
    <row r="143" spans="1:13" hidden="1" x14ac:dyDescent="0.25">
      <c r="A143">
        <v>2022</v>
      </c>
      <c r="B143" t="s">
        <v>18</v>
      </c>
      <c r="C143" t="s">
        <v>12</v>
      </c>
      <c r="D143" t="s">
        <v>19</v>
      </c>
      <c r="E143">
        <v>225000</v>
      </c>
      <c r="F143" t="s">
        <v>14</v>
      </c>
      <c r="G143">
        <v>225000</v>
      </c>
      <c r="H143" t="s">
        <v>15</v>
      </c>
      <c r="I143">
        <v>0</v>
      </c>
      <c r="J143" t="s">
        <v>15</v>
      </c>
      <c r="K143" t="s">
        <v>16</v>
      </c>
      <c r="L143" t="str" cm="1">
        <f t="array" ref="L143">_xlfn.IFS(
  C143="PT", "Part-time",
  C143="FT", "Full-time",
  C143="CT", "Contract",
  C143="FL", "Freelance"
)</f>
        <v>Full-time</v>
      </c>
      <c r="M143" t="str" cm="1">
        <f t="array" ref="M143">_xlfn.IFS(
  B143="EN", "Entry-level",
  B143="MI", "Middle-level",
  B143="SE", "Senior-level",
  B143="EX", "Executive-level"
)</f>
        <v>Senior-level</v>
      </c>
    </row>
    <row r="144" spans="1:13" hidden="1" x14ac:dyDescent="0.25">
      <c r="A144">
        <v>2022</v>
      </c>
      <c r="B144" t="s">
        <v>18</v>
      </c>
      <c r="C144" t="s">
        <v>12</v>
      </c>
      <c r="D144" t="s">
        <v>19</v>
      </c>
      <c r="E144">
        <v>184100</v>
      </c>
      <c r="F144" t="s">
        <v>14</v>
      </c>
      <c r="G144">
        <v>184100</v>
      </c>
      <c r="H144" t="s">
        <v>15</v>
      </c>
      <c r="I144">
        <v>0</v>
      </c>
      <c r="J144" t="s">
        <v>15</v>
      </c>
      <c r="K144" t="s">
        <v>16</v>
      </c>
      <c r="L144" t="str" cm="1">
        <f t="array" ref="L144">_xlfn.IFS(
  C144="PT", "Part-time",
  C144="FT", "Full-time",
  C144="CT", "Contract",
  C144="FL", "Freelance"
)</f>
        <v>Full-time</v>
      </c>
      <c r="M144" t="str" cm="1">
        <f t="array" ref="M144">_xlfn.IFS(
  B144="EN", "Entry-level",
  B144="MI", "Middle-level",
  B144="SE", "Senior-level",
  B144="EX", "Executive-level"
)</f>
        <v>Senior-level</v>
      </c>
    </row>
    <row r="145" spans="1:13" x14ac:dyDescent="0.25">
      <c r="A145">
        <v>2022</v>
      </c>
      <c r="B145" t="s">
        <v>18</v>
      </c>
      <c r="C145" t="s">
        <v>12</v>
      </c>
      <c r="D145" t="s">
        <v>17</v>
      </c>
      <c r="E145">
        <v>185900</v>
      </c>
      <c r="F145" t="s">
        <v>14</v>
      </c>
      <c r="G145">
        <v>185900</v>
      </c>
      <c r="H145" t="s">
        <v>15</v>
      </c>
      <c r="I145">
        <v>0</v>
      </c>
      <c r="J145" t="s">
        <v>15</v>
      </c>
      <c r="K145" t="s">
        <v>16</v>
      </c>
      <c r="L145" t="str" cm="1">
        <f t="array" ref="L145">_xlfn.IFS(
  C145="PT", "Part-time",
  C145="FT", "Full-time",
  C145="CT", "Contract",
  C145="FL", "Freelance"
)</f>
        <v>Full-time</v>
      </c>
      <c r="M145" t="str" cm="1">
        <f t="array" ref="M145">_xlfn.IFS(
  B145="EN", "Entry-level",
  B145="MI", "Middle-level",
  B145="SE", "Senior-level",
  B145="EX", "Executive-level"
)</f>
        <v>Senior-level</v>
      </c>
    </row>
    <row r="146" spans="1:13" x14ac:dyDescent="0.25">
      <c r="A146">
        <v>2022</v>
      </c>
      <c r="B146" t="s">
        <v>18</v>
      </c>
      <c r="C146" t="s">
        <v>12</v>
      </c>
      <c r="D146" t="s">
        <v>17</v>
      </c>
      <c r="E146">
        <v>129300</v>
      </c>
      <c r="F146" t="s">
        <v>14</v>
      </c>
      <c r="G146">
        <v>129300</v>
      </c>
      <c r="H146" t="s">
        <v>15</v>
      </c>
      <c r="I146">
        <v>0</v>
      </c>
      <c r="J146" t="s">
        <v>15</v>
      </c>
      <c r="K146" t="s">
        <v>16</v>
      </c>
      <c r="L146" t="str" cm="1">
        <f t="array" ref="L146">_xlfn.IFS(
  C146="PT", "Part-time",
  C146="FT", "Full-time",
  C146="CT", "Contract",
  C146="FL", "Freelance"
)</f>
        <v>Full-time</v>
      </c>
      <c r="M146" t="str" cm="1">
        <f t="array" ref="M146">_xlfn.IFS(
  B146="EN", "Entry-level",
  B146="MI", "Middle-level",
  B146="SE", "Senior-level",
  B146="EX", "Executive-level"
)</f>
        <v>Senior-level</v>
      </c>
    </row>
    <row r="147" spans="1:13" x14ac:dyDescent="0.25">
      <c r="A147">
        <v>2022</v>
      </c>
      <c r="B147" t="s">
        <v>18</v>
      </c>
      <c r="C147" t="s">
        <v>12</v>
      </c>
      <c r="D147" t="s">
        <v>17</v>
      </c>
      <c r="E147">
        <v>225000</v>
      </c>
      <c r="F147" t="s">
        <v>14</v>
      </c>
      <c r="G147">
        <v>225000</v>
      </c>
      <c r="H147" t="s">
        <v>15</v>
      </c>
      <c r="I147">
        <v>0</v>
      </c>
      <c r="J147" t="s">
        <v>15</v>
      </c>
      <c r="K147" t="s">
        <v>16</v>
      </c>
      <c r="L147" t="str" cm="1">
        <f t="array" ref="L147">_xlfn.IFS(
  C147="PT", "Part-time",
  C147="FT", "Full-time",
  C147="CT", "Contract",
  C147="FL", "Freelance"
)</f>
        <v>Full-time</v>
      </c>
      <c r="M147" t="str" cm="1">
        <f t="array" ref="M147">_xlfn.IFS(
  B147="EN", "Entry-level",
  B147="MI", "Middle-level",
  B147="SE", "Senior-level",
  B147="EX", "Executive-level"
)</f>
        <v>Senior-level</v>
      </c>
    </row>
    <row r="148" spans="1:13" x14ac:dyDescent="0.25">
      <c r="A148">
        <v>2022</v>
      </c>
      <c r="B148" t="s">
        <v>18</v>
      </c>
      <c r="C148" t="s">
        <v>12</v>
      </c>
      <c r="D148" t="s">
        <v>17</v>
      </c>
      <c r="E148">
        <v>156400</v>
      </c>
      <c r="F148" t="s">
        <v>14</v>
      </c>
      <c r="G148">
        <v>156400</v>
      </c>
      <c r="H148" t="s">
        <v>15</v>
      </c>
      <c r="I148">
        <v>0</v>
      </c>
      <c r="J148" t="s">
        <v>15</v>
      </c>
      <c r="K148" t="s">
        <v>16</v>
      </c>
      <c r="L148" t="str" cm="1">
        <f t="array" ref="L148">_xlfn.IFS(
  C148="PT", "Part-time",
  C148="FT", "Full-time",
  C148="CT", "Contract",
  C148="FL", "Freelance"
)</f>
        <v>Full-time</v>
      </c>
      <c r="M148" t="str" cm="1">
        <f t="array" ref="M148">_xlfn.IFS(
  B148="EN", "Entry-level",
  B148="MI", "Middle-level",
  B148="SE", "Senior-level",
  B148="EX", "Executive-level"
)</f>
        <v>Senior-level</v>
      </c>
    </row>
    <row r="149" spans="1:13" x14ac:dyDescent="0.25">
      <c r="A149">
        <v>2022</v>
      </c>
      <c r="B149" t="s">
        <v>18</v>
      </c>
      <c r="C149" t="s">
        <v>12</v>
      </c>
      <c r="D149" t="s">
        <v>17</v>
      </c>
      <c r="E149">
        <v>185900</v>
      </c>
      <c r="F149" t="s">
        <v>14</v>
      </c>
      <c r="G149">
        <v>185900</v>
      </c>
      <c r="H149" t="s">
        <v>15</v>
      </c>
      <c r="I149">
        <v>0</v>
      </c>
      <c r="J149" t="s">
        <v>15</v>
      </c>
      <c r="K149" t="s">
        <v>16</v>
      </c>
      <c r="L149" t="str" cm="1">
        <f t="array" ref="L149">_xlfn.IFS(
  C149="PT", "Part-time",
  C149="FT", "Full-time",
  C149="CT", "Contract",
  C149="FL", "Freelance"
)</f>
        <v>Full-time</v>
      </c>
      <c r="M149" t="str" cm="1">
        <f t="array" ref="M149">_xlfn.IFS(
  B149="EN", "Entry-level",
  B149="MI", "Middle-level",
  B149="SE", "Senior-level",
  B149="EX", "Executive-level"
)</f>
        <v>Senior-level</v>
      </c>
    </row>
    <row r="150" spans="1:13" x14ac:dyDescent="0.25">
      <c r="A150">
        <v>2022</v>
      </c>
      <c r="B150" t="s">
        <v>18</v>
      </c>
      <c r="C150" t="s">
        <v>12</v>
      </c>
      <c r="D150" t="s">
        <v>17</v>
      </c>
      <c r="E150">
        <v>129300</v>
      </c>
      <c r="F150" t="s">
        <v>14</v>
      </c>
      <c r="G150">
        <v>129300</v>
      </c>
      <c r="H150" t="s">
        <v>15</v>
      </c>
      <c r="I150">
        <v>0</v>
      </c>
      <c r="J150" t="s">
        <v>15</v>
      </c>
      <c r="K150" t="s">
        <v>16</v>
      </c>
      <c r="L150" t="str" cm="1">
        <f t="array" ref="L150">_xlfn.IFS(
  C150="PT", "Part-time",
  C150="FT", "Full-time",
  C150="CT", "Contract",
  C150="FL", "Freelance"
)</f>
        <v>Full-time</v>
      </c>
      <c r="M150" t="str" cm="1">
        <f t="array" ref="M150">_xlfn.IFS(
  B150="EN", "Entry-level",
  B150="MI", "Middle-level",
  B150="SE", "Senior-level",
  B150="EX", "Executive-level"
)</f>
        <v>Senior-level</v>
      </c>
    </row>
    <row r="151" spans="1:13" hidden="1" x14ac:dyDescent="0.25">
      <c r="A151">
        <v>2022</v>
      </c>
      <c r="B151" t="s">
        <v>25</v>
      </c>
      <c r="C151" t="s">
        <v>12</v>
      </c>
      <c r="D151" t="s">
        <v>13</v>
      </c>
      <c r="E151">
        <v>108000</v>
      </c>
      <c r="F151" t="s">
        <v>14</v>
      </c>
      <c r="G151">
        <v>108000</v>
      </c>
      <c r="H151" t="s">
        <v>15</v>
      </c>
      <c r="I151">
        <v>0</v>
      </c>
      <c r="J151" t="s">
        <v>15</v>
      </c>
      <c r="K151" t="s">
        <v>35</v>
      </c>
      <c r="L151" t="str" cm="1">
        <f t="array" ref="L151">_xlfn.IFS(
  C151="PT", "Part-time",
  C151="FT", "Full-time",
  C151="CT", "Contract",
  C151="FL", "Freelance"
)</f>
        <v>Full-time</v>
      </c>
      <c r="M151" t="str" cm="1">
        <f t="array" ref="M151">_xlfn.IFS(
  B151="EN", "Entry-level",
  B151="MI", "Middle-level",
  B151="SE", "Senior-level",
  B151="EX", "Executive-level"
)</f>
        <v>Entry-level</v>
      </c>
    </row>
    <row r="152" spans="1:13" x14ac:dyDescent="0.25">
      <c r="A152">
        <v>2022</v>
      </c>
      <c r="B152" t="s">
        <v>18</v>
      </c>
      <c r="C152" t="s">
        <v>12</v>
      </c>
      <c r="D152" t="s">
        <v>17</v>
      </c>
      <c r="E152">
        <v>155000</v>
      </c>
      <c r="F152" t="s">
        <v>14</v>
      </c>
      <c r="G152">
        <v>155000</v>
      </c>
      <c r="H152" t="s">
        <v>15</v>
      </c>
      <c r="I152">
        <v>100</v>
      </c>
      <c r="J152" t="s">
        <v>15</v>
      </c>
      <c r="K152" t="s">
        <v>16</v>
      </c>
      <c r="L152" t="str" cm="1">
        <f t="array" ref="L152">_xlfn.IFS(
  C152="PT", "Part-time",
  C152="FT", "Full-time",
  C152="CT", "Contract",
  C152="FL", "Freelance"
)</f>
        <v>Full-time</v>
      </c>
      <c r="M152" t="str" cm="1">
        <f t="array" ref="M152">_xlfn.IFS(
  B152="EN", "Entry-level",
  B152="MI", "Middle-level",
  B152="SE", "Senior-level",
  B152="EX", "Executive-level"
)</f>
        <v>Senior-level</v>
      </c>
    </row>
    <row r="153" spans="1:13" x14ac:dyDescent="0.25">
      <c r="A153">
        <v>2022</v>
      </c>
      <c r="B153" t="s">
        <v>18</v>
      </c>
      <c r="C153" t="s">
        <v>12</v>
      </c>
      <c r="D153" t="s">
        <v>17</v>
      </c>
      <c r="E153">
        <v>38000</v>
      </c>
      <c r="F153" t="s">
        <v>14</v>
      </c>
      <c r="G153">
        <v>38000</v>
      </c>
      <c r="H153" t="s">
        <v>15</v>
      </c>
      <c r="I153">
        <v>100</v>
      </c>
      <c r="J153" t="s">
        <v>15</v>
      </c>
      <c r="K153" t="s">
        <v>16</v>
      </c>
      <c r="L153" t="str" cm="1">
        <f t="array" ref="L153">_xlfn.IFS(
  C153="PT", "Part-time",
  C153="FT", "Full-time",
  C153="CT", "Contract",
  C153="FL", "Freelance"
)</f>
        <v>Full-time</v>
      </c>
      <c r="M153" t="str" cm="1">
        <f t="array" ref="M153">_xlfn.IFS(
  B153="EN", "Entry-level",
  B153="MI", "Middle-level",
  B153="SE", "Senior-level",
  B153="EX", "Executive-level"
)</f>
        <v>Senior-level</v>
      </c>
    </row>
    <row r="154" spans="1:13" hidden="1" x14ac:dyDescent="0.25">
      <c r="A154">
        <v>2022</v>
      </c>
      <c r="B154" t="s">
        <v>11</v>
      </c>
      <c r="C154" t="s">
        <v>12</v>
      </c>
      <c r="D154" t="s">
        <v>24</v>
      </c>
      <c r="E154">
        <v>85000</v>
      </c>
      <c r="F154" t="s">
        <v>14</v>
      </c>
      <c r="G154">
        <v>85000</v>
      </c>
      <c r="H154" t="s">
        <v>15</v>
      </c>
      <c r="I154">
        <v>0</v>
      </c>
      <c r="J154" t="s">
        <v>15</v>
      </c>
      <c r="K154" t="s">
        <v>16</v>
      </c>
      <c r="L154" t="str" cm="1">
        <f t="array" ref="L154">_xlfn.IFS(
  C154="PT", "Part-time",
  C154="FT", "Full-time",
  C154="CT", "Contract",
  C154="FL", "Freelance"
)</f>
        <v>Full-time</v>
      </c>
      <c r="M154" t="str" cm="1">
        <f t="array" ref="M154">_xlfn.IFS(
  B154="EN", "Entry-level",
  B154="MI", "Middle-level",
  B154="SE", "Senior-level",
  B154="EX", "Executive-level"
)</f>
        <v>Middle-level</v>
      </c>
    </row>
    <row r="155" spans="1:13" hidden="1" x14ac:dyDescent="0.25">
      <c r="A155">
        <v>2022</v>
      </c>
      <c r="B155" t="s">
        <v>11</v>
      </c>
      <c r="C155" t="s">
        <v>12</v>
      </c>
      <c r="D155" t="s">
        <v>24</v>
      </c>
      <c r="E155">
        <v>65000</v>
      </c>
      <c r="F155" t="s">
        <v>14</v>
      </c>
      <c r="G155">
        <v>65000</v>
      </c>
      <c r="H155" t="s">
        <v>15</v>
      </c>
      <c r="I155">
        <v>0</v>
      </c>
      <c r="J155" t="s">
        <v>15</v>
      </c>
      <c r="K155" t="s">
        <v>16</v>
      </c>
      <c r="L155" t="str" cm="1">
        <f t="array" ref="L155">_xlfn.IFS(
  C155="PT", "Part-time",
  C155="FT", "Full-time",
  C155="CT", "Contract",
  C155="FL", "Freelance"
)</f>
        <v>Full-time</v>
      </c>
      <c r="M155" t="str" cm="1">
        <f t="array" ref="M155">_xlfn.IFS(
  B155="EN", "Entry-level",
  B155="MI", "Middle-level",
  B155="SE", "Senior-level",
  B155="EX", "Executive-level"
)</f>
        <v>Middle-level</v>
      </c>
    </row>
    <row r="156" spans="1:13" x14ac:dyDescent="0.25">
      <c r="A156">
        <v>2022</v>
      </c>
      <c r="B156" t="s">
        <v>18</v>
      </c>
      <c r="C156" t="s">
        <v>12</v>
      </c>
      <c r="D156" t="s">
        <v>17</v>
      </c>
      <c r="E156">
        <v>155000</v>
      </c>
      <c r="F156" t="s">
        <v>14</v>
      </c>
      <c r="G156">
        <v>155000</v>
      </c>
      <c r="H156" t="s">
        <v>15</v>
      </c>
      <c r="I156">
        <v>100</v>
      </c>
      <c r="J156" t="s">
        <v>15</v>
      </c>
      <c r="K156" t="s">
        <v>16</v>
      </c>
      <c r="L156" t="str" cm="1">
        <f t="array" ref="L156">_xlfn.IFS(
  C156="PT", "Part-time",
  C156="FT", "Full-time",
  C156="CT", "Contract",
  C156="FL", "Freelance"
)</f>
        <v>Full-time</v>
      </c>
      <c r="M156" t="str" cm="1">
        <f t="array" ref="M156">_xlfn.IFS(
  B156="EN", "Entry-level",
  B156="MI", "Middle-level",
  B156="SE", "Senior-level",
  B156="EX", "Executive-level"
)</f>
        <v>Senior-level</v>
      </c>
    </row>
    <row r="157" spans="1:13" x14ac:dyDescent="0.25">
      <c r="A157">
        <v>2022</v>
      </c>
      <c r="B157" t="s">
        <v>18</v>
      </c>
      <c r="C157" t="s">
        <v>12</v>
      </c>
      <c r="D157" t="s">
        <v>17</v>
      </c>
      <c r="E157">
        <v>38000</v>
      </c>
      <c r="F157" t="s">
        <v>14</v>
      </c>
      <c r="G157">
        <v>38000</v>
      </c>
      <c r="H157" t="s">
        <v>15</v>
      </c>
      <c r="I157">
        <v>100</v>
      </c>
      <c r="J157" t="s">
        <v>15</v>
      </c>
      <c r="K157" t="s">
        <v>16</v>
      </c>
      <c r="L157" t="str" cm="1">
        <f t="array" ref="L157">_xlfn.IFS(
  C157="PT", "Part-time",
  C157="FT", "Full-time",
  C157="CT", "Contract",
  C157="FL", "Freelance"
)</f>
        <v>Full-time</v>
      </c>
      <c r="M157" t="str" cm="1">
        <f t="array" ref="M157">_xlfn.IFS(
  B157="EN", "Entry-level",
  B157="MI", "Middle-level",
  B157="SE", "Senior-level",
  B157="EX", "Executive-level"
)</f>
        <v>Senior-level</v>
      </c>
    </row>
    <row r="158" spans="1:13" hidden="1" x14ac:dyDescent="0.25">
      <c r="A158">
        <v>2022</v>
      </c>
      <c r="B158" t="s">
        <v>11</v>
      </c>
      <c r="C158" t="s">
        <v>12</v>
      </c>
      <c r="D158" t="s">
        <v>19</v>
      </c>
      <c r="E158">
        <v>90000</v>
      </c>
      <c r="F158" t="s">
        <v>26</v>
      </c>
      <c r="G158">
        <v>111469</v>
      </c>
      <c r="H158" t="s">
        <v>27</v>
      </c>
      <c r="I158">
        <v>0</v>
      </c>
      <c r="J158" t="s">
        <v>27</v>
      </c>
      <c r="K158" t="s">
        <v>16</v>
      </c>
      <c r="L158" t="str" cm="1">
        <f t="array" ref="L158">_xlfn.IFS(
  C158="PT", "Part-time",
  C158="FT", "Full-time",
  C158="CT", "Contract",
  C158="FL", "Freelance"
)</f>
        <v>Full-time</v>
      </c>
      <c r="M158" t="str" cm="1">
        <f t="array" ref="M158">_xlfn.IFS(
  B158="EN", "Entry-level",
  B158="MI", "Middle-level",
  B158="SE", "Senior-level",
  B158="EX", "Executive-level"
)</f>
        <v>Middle-level</v>
      </c>
    </row>
    <row r="159" spans="1:13" hidden="1" x14ac:dyDescent="0.25">
      <c r="A159">
        <v>2022</v>
      </c>
      <c r="B159" t="s">
        <v>11</v>
      </c>
      <c r="C159" t="s">
        <v>12</v>
      </c>
      <c r="D159" t="s">
        <v>19</v>
      </c>
      <c r="E159">
        <v>75000</v>
      </c>
      <c r="F159" t="s">
        <v>26</v>
      </c>
      <c r="G159">
        <v>92891</v>
      </c>
      <c r="H159" t="s">
        <v>27</v>
      </c>
      <c r="I159">
        <v>0</v>
      </c>
      <c r="J159" t="s">
        <v>27</v>
      </c>
      <c r="K159" t="s">
        <v>16</v>
      </c>
      <c r="L159" t="str" cm="1">
        <f t="array" ref="L159">_xlfn.IFS(
  C159="PT", "Part-time",
  C159="FT", "Full-time",
  C159="CT", "Contract",
  C159="FL", "Freelance"
)</f>
        <v>Full-time</v>
      </c>
      <c r="M159" t="str" cm="1">
        <f t="array" ref="M159">_xlfn.IFS(
  B159="EN", "Entry-level",
  B159="MI", "Middle-level",
  B159="SE", "Senior-level",
  B159="EX", "Executive-level"
)</f>
        <v>Middle-level</v>
      </c>
    </row>
    <row r="160" spans="1:13" x14ac:dyDescent="0.25">
      <c r="A160">
        <v>2022</v>
      </c>
      <c r="B160" t="s">
        <v>18</v>
      </c>
      <c r="C160" t="s">
        <v>12</v>
      </c>
      <c r="D160" t="s">
        <v>17</v>
      </c>
      <c r="E160">
        <v>153600</v>
      </c>
      <c r="F160" t="s">
        <v>14</v>
      </c>
      <c r="G160">
        <v>153600</v>
      </c>
      <c r="H160" t="s">
        <v>15</v>
      </c>
      <c r="I160">
        <v>100</v>
      </c>
      <c r="J160" t="s">
        <v>15</v>
      </c>
      <c r="K160" t="s">
        <v>16</v>
      </c>
      <c r="L160" t="str" cm="1">
        <f t="array" ref="L160">_xlfn.IFS(
  C160="PT", "Part-time",
  C160="FT", "Full-time",
  C160="CT", "Contract",
  C160="FL", "Freelance"
)</f>
        <v>Full-time</v>
      </c>
      <c r="M160" t="str" cm="1">
        <f t="array" ref="M160">_xlfn.IFS(
  B160="EN", "Entry-level",
  B160="MI", "Middle-level",
  B160="SE", "Senior-level",
  B160="EX", "Executive-level"
)</f>
        <v>Senior-level</v>
      </c>
    </row>
    <row r="161" spans="1:13" x14ac:dyDescent="0.25">
      <c r="A161">
        <v>2022</v>
      </c>
      <c r="B161" t="s">
        <v>18</v>
      </c>
      <c r="C161" t="s">
        <v>12</v>
      </c>
      <c r="D161" t="s">
        <v>17</v>
      </c>
      <c r="E161">
        <v>106800</v>
      </c>
      <c r="F161" t="s">
        <v>14</v>
      </c>
      <c r="G161">
        <v>106800</v>
      </c>
      <c r="H161" t="s">
        <v>15</v>
      </c>
      <c r="I161">
        <v>100</v>
      </c>
      <c r="J161" t="s">
        <v>15</v>
      </c>
      <c r="K161" t="s">
        <v>16</v>
      </c>
      <c r="L161" t="str" cm="1">
        <f t="array" ref="L161">_xlfn.IFS(
  C161="PT", "Part-time",
  C161="FT", "Full-time",
  C161="CT", "Contract",
  C161="FL", "Freelance"
)</f>
        <v>Full-time</v>
      </c>
      <c r="M161" t="str" cm="1">
        <f t="array" ref="M161">_xlfn.IFS(
  B161="EN", "Entry-level",
  B161="MI", "Middle-level",
  B161="SE", "Senior-level",
  B161="EX", "Executive-level"
)</f>
        <v>Senior-level</v>
      </c>
    </row>
    <row r="162" spans="1:13" x14ac:dyDescent="0.25">
      <c r="A162">
        <v>2022</v>
      </c>
      <c r="B162" t="s">
        <v>18</v>
      </c>
      <c r="C162" t="s">
        <v>12</v>
      </c>
      <c r="D162" t="s">
        <v>17</v>
      </c>
      <c r="E162">
        <v>185000</v>
      </c>
      <c r="F162" t="s">
        <v>14</v>
      </c>
      <c r="G162">
        <v>185000</v>
      </c>
      <c r="H162" t="s">
        <v>15</v>
      </c>
      <c r="I162">
        <v>100</v>
      </c>
      <c r="J162" t="s">
        <v>15</v>
      </c>
      <c r="K162" t="s">
        <v>16</v>
      </c>
      <c r="L162" t="str" cm="1">
        <f t="array" ref="L162">_xlfn.IFS(
  C162="PT", "Part-time",
  C162="FT", "Full-time",
  C162="CT", "Contract",
  C162="FL", "Freelance"
)</f>
        <v>Full-time</v>
      </c>
      <c r="M162" t="str" cm="1">
        <f t="array" ref="M162">_xlfn.IFS(
  B162="EN", "Entry-level",
  B162="MI", "Middle-level",
  B162="SE", "Senior-level",
  B162="EX", "Executive-level"
)</f>
        <v>Senior-level</v>
      </c>
    </row>
    <row r="163" spans="1:13" x14ac:dyDescent="0.25">
      <c r="A163">
        <v>2022</v>
      </c>
      <c r="B163" t="s">
        <v>18</v>
      </c>
      <c r="C163" t="s">
        <v>12</v>
      </c>
      <c r="D163" t="s">
        <v>17</v>
      </c>
      <c r="E163">
        <v>50000</v>
      </c>
      <c r="F163" t="s">
        <v>14</v>
      </c>
      <c r="G163">
        <v>50000</v>
      </c>
      <c r="H163" t="s">
        <v>15</v>
      </c>
      <c r="I163">
        <v>100</v>
      </c>
      <c r="J163" t="s">
        <v>15</v>
      </c>
      <c r="K163" t="s">
        <v>16</v>
      </c>
      <c r="L163" t="str" cm="1">
        <f t="array" ref="L163">_xlfn.IFS(
  C163="PT", "Part-time",
  C163="FT", "Full-time",
  C163="CT", "Contract",
  C163="FL", "Freelance"
)</f>
        <v>Full-time</v>
      </c>
      <c r="M163" t="str" cm="1">
        <f t="array" ref="M163">_xlfn.IFS(
  B163="EN", "Entry-level",
  B163="MI", "Middle-level",
  B163="SE", "Senior-level",
  B163="EX", "Executive-level"
)</f>
        <v>Senior-level</v>
      </c>
    </row>
    <row r="164" spans="1:13" hidden="1" x14ac:dyDescent="0.25">
      <c r="A164">
        <v>2022</v>
      </c>
      <c r="B164" t="s">
        <v>18</v>
      </c>
      <c r="C164" t="s">
        <v>12</v>
      </c>
      <c r="D164" t="s">
        <v>19</v>
      </c>
      <c r="E164">
        <v>185900</v>
      </c>
      <c r="F164" t="s">
        <v>14</v>
      </c>
      <c r="G164">
        <v>185900</v>
      </c>
      <c r="H164" t="s">
        <v>15</v>
      </c>
      <c r="I164">
        <v>0</v>
      </c>
      <c r="J164" t="s">
        <v>15</v>
      </c>
      <c r="K164" t="s">
        <v>16</v>
      </c>
      <c r="L164" t="str" cm="1">
        <f t="array" ref="L164">_xlfn.IFS(
  C164="PT", "Part-time",
  C164="FT", "Full-time",
  C164="CT", "Contract",
  C164="FL", "Freelance"
)</f>
        <v>Full-time</v>
      </c>
      <c r="M164" t="str" cm="1">
        <f t="array" ref="M164">_xlfn.IFS(
  B164="EN", "Entry-level",
  B164="MI", "Middle-level",
  B164="SE", "Senior-level",
  B164="EX", "Executive-level"
)</f>
        <v>Senior-level</v>
      </c>
    </row>
    <row r="165" spans="1:13" hidden="1" x14ac:dyDescent="0.25">
      <c r="A165">
        <v>2022</v>
      </c>
      <c r="B165" t="s">
        <v>18</v>
      </c>
      <c r="C165" t="s">
        <v>12</v>
      </c>
      <c r="D165" t="s">
        <v>19</v>
      </c>
      <c r="E165">
        <v>129300</v>
      </c>
      <c r="F165" t="s">
        <v>14</v>
      </c>
      <c r="G165">
        <v>129300</v>
      </c>
      <c r="H165" t="s">
        <v>15</v>
      </c>
      <c r="I165">
        <v>0</v>
      </c>
      <c r="J165" t="s">
        <v>15</v>
      </c>
      <c r="K165" t="s">
        <v>16</v>
      </c>
      <c r="L165" t="str" cm="1">
        <f t="array" ref="L165">_xlfn.IFS(
  C165="PT", "Part-time",
  C165="FT", "Full-time",
  C165="CT", "Contract",
  C165="FL", "Freelance"
)</f>
        <v>Full-time</v>
      </c>
      <c r="M165" t="str" cm="1">
        <f t="array" ref="M165">_xlfn.IFS(
  B165="EN", "Entry-level",
  B165="MI", "Middle-level",
  B165="SE", "Senior-level",
  B165="EX", "Executive-level"
)</f>
        <v>Senior-level</v>
      </c>
    </row>
    <row r="166" spans="1:13" x14ac:dyDescent="0.25">
      <c r="A166">
        <v>2022</v>
      </c>
      <c r="B166" t="s">
        <v>18</v>
      </c>
      <c r="C166" t="s">
        <v>12</v>
      </c>
      <c r="D166" t="s">
        <v>17</v>
      </c>
      <c r="E166">
        <v>155000</v>
      </c>
      <c r="F166" t="s">
        <v>14</v>
      </c>
      <c r="G166">
        <v>155000</v>
      </c>
      <c r="H166" t="s">
        <v>15</v>
      </c>
      <c r="I166">
        <v>100</v>
      </c>
      <c r="J166" t="s">
        <v>15</v>
      </c>
      <c r="K166" t="s">
        <v>16</v>
      </c>
      <c r="L166" t="str" cm="1">
        <f t="array" ref="L166">_xlfn.IFS(
  C166="PT", "Part-time",
  C166="FT", "Full-time",
  C166="CT", "Contract",
  C166="FL", "Freelance"
)</f>
        <v>Full-time</v>
      </c>
      <c r="M166" t="str" cm="1">
        <f t="array" ref="M166">_xlfn.IFS(
  B166="EN", "Entry-level",
  B166="MI", "Middle-level",
  B166="SE", "Senior-level",
  B166="EX", "Executive-level"
)</f>
        <v>Senior-level</v>
      </c>
    </row>
    <row r="167" spans="1:13" x14ac:dyDescent="0.25">
      <c r="A167">
        <v>2022</v>
      </c>
      <c r="B167" t="s">
        <v>18</v>
      </c>
      <c r="C167" t="s">
        <v>12</v>
      </c>
      <c r="D167" t="s">
        <v>17</v>
      </c>
      <c r="E167">
        <v>38000</v>
      </c>
      <c r="F167" t="s">
        <v>14</v>
      </c>
      <c r="G167">
        <v>38000</v>
      </c>
      <c r="H167" t="s">
        <v>15</v>
      </c>
      <c r="I167">
        <v>100</v>
      </c>
      <c r="J167" t="s">
        <v>15</v>
      </c>
      <c r="K167" t="s">
        <v>16</v>
      </c>
      <c r="L167" t="str" cm="1">
        <f t="array" ref="L167">_xlfn.IFS(
  C167="PT", "Part-time",
  C167="FT", "Full-time",
  C167="CT", "Contract",
  C167="FL", "Freelance"
)</f>
        <v>Full-time</v>
      </c>
      <c r="M167" t="str" cm="1">
        <f t="array" ref="M167">_xlfn.IFS(
  B167="EN", "Entry-level",
  B167="MI", "Middle-level",
  B167="SE", "Senior-level",
  B167="EX", "Executive-level"
)</f>
        <v>Senior-level</v>
      </c>
    </row>
    <row r="168" spans="1:13" x14ac:dyDescent="0.25">
      <c r="A168">
        <v>2022</v>
      </c>
      <c r="B168" t="s">
        <v>18</v>
      </c>
      <c r="C168" t="s">
        <v>12</v>
      </c>
      <c r="D168" t="s">
        <v>17</v>
      </c>
      <c r="E168">
        <v>168000</v>
      </c>
      <c r="F168" t="s">
        <v>14</v>
      </c>
      <c r="G168">
        <v>168000</v>
      </c>
      <c r="H168" t="s">
        <v>15</v>
      </c>
      <c r="I168">
        <v>100</v>
      </c>
      <c r="J168" t="s">
        <v>15</v>
      </c>
      <c r="K168" t="s">
        <v>16</v>
      </c>
      <c r="L168" t="str" cm="1">
        <f t="array" ref="L168">_xlfn.IFS(
  C168="PT", "Part-time",
  C168="FT", "Full-time",
  C168="CT", "Contract",
  C168="FL", "Freelance"
)</f>
        <v>Full-time</v>
      </c>
      <c r="M168" t="str" cm="1">
        <f t="array" ref="M168">_xlfn.IFS(
  B168="EN", "Entry-level",
  B168="MI", "Middle-level",
  B168="SE", "Senior-level",
  B168="EX", "Executive-level"
)</f>
        <v>Senior-level</v>
      </c>
    </row>
    <row r="169" spans="1:13" x14ac:dyDescent="0.25">
      <c r="A169">
        <v>2022</v>
      </c>
      <c r="B169" t="s">
        <v>18</v>
      </c>
      <c r="C169" t="s">
        <v>12</v>
      </c>
      <c r="D169" t="s">
        <v>17</v>
      </c>
      <c r="E169">
        <v>130000</v>
      </c>
      <c r="F169" t="s">
        <v>14</v>
      </c>
      <c r="G169">
        <v>130000</v>
      </c>
      <c r="H169" t="s">
        <v>15</v>
      </c>
      <c r="I169">
        <v>100</v>
      </c>
      <c r="J169" t="s">
        <v>15</v>
      </c>
      <c r="K169" t="s">
        <v>16</v>
      </c>
      <c r="L169" t="str" cm="1">
        <f t="array" ref="L169">_xlfn.IFS(
  C169="PT", "Part-time",
  C169="FT", "Full-time",
  C169="CT", "Contract",
  C169="FL", "Freelance"
)</f>
        <v>Full-time</v>
      </c>
      <c r="M169" t="str" cm="1">
        <f t="array" ref="M169">_xlfn.IFS(
  B169="EN", "Entry-level",
  B169="MI", "Middle-level",
  B169="SE", "Senior-level",
  B169="EX", "Executive-level"
)</f>
        <v>Senior-level</v>
      </c>
    </row>
    <row r="170" spans="1:13" x14ac:dyDescent="0.25">
      <c r="A170">
        <v>2022</v>
      </c>
      <c r="B170" t="s">
        <v>18</v>
      </c>
      <c r="C170" t="s">
        <v>12</v>
      </c>
      <c r="D170" t="s">
        <v>17</v>
      </c>
      <c r="E170">
        <v>123400</v>
      </c>
      <c r="F170" t="s">
        <v>14</v>
      </c>
      <c r="G170">
        <v>123400</v>
      </c>
      <c r="H170" t="s">
        <v>15</v>
      </c>
      <c r="I170">
        <v>0</v>
      </c>
      <c r="J170" t="s">
        <v>15</v>
      </c>
      <c r="K170" t="s">
        <v>16</v>
      </c>
      <c r="L170" t="str" cm="1">
        <f t="array" ref="L170">_xlfn.IFS(
  C170="PT", "Part-time",
  C170="FT", "Full-time",
  C170="CT", "Contract",
  C170="FL", "Freelance"
)</f>
        <v>Full-time</v>
      </c>
      <c r="M170" t="str" cm="1">
        <f t="array" ref="M170">_xlfn.IFS(
  B170="EN", "Entry-level",
  B170="MI", "Middle-level",
  B170="SE", "Senior-level",
  B170="EX", "Executive-level"
)</f>
        <v>Senior-level</v>
      </c>
    </row>
    <row r="171" spans="1:13" x14ac:dyDescent="0.25">
      <c r="A171">
        <v>2022</v>
      </c>
      <c r="B171" t="s">
        <v>18</v>
      </c>
      <c r="C171" t="s">
        <v>12</v>
      </c>
      <c r="D171" t="s">
        <v>17</v>
      </c>
      <c r="E171">
        <v>88100</v>
      </c>
      <c r="F171" t="s">
        <v>14</v>
      </c>
      <c r="G171">
        <v>88100</v>
      </c>
      <c r="H171" t="s">
        <v>15</v>
      </c>
      <c r="I171">
        <v>0</v>
      </c>
      <c r="J171" t="s">
        <v>15</v>
      </c>
      <c r="K171" t="s">
        <v>16</v>
      </c>
      <c r="L171" t="str" cm="1">
        <f t="array" ref="L171">_xlfn.IFS(
  C171="PT", "Part-time",
  C171="FT", "Full-time",
  C171="CT", "Contract",
  C171="FL", "Freelance"
)</f>
        <v>Full-time</v>
      </c>
      <c r="M171" t="str" cm="1">
        <f t="array" ref="M171">_xlfn.IFS(
  B171="EN", "Entry-level",
  B171="MI", "Middle-level",
  B171="SE", "Senior-level",
  B171="EX", "Executive-level"
)</f>
        <v>Senior-level</v>
      </c>
    </row>
    <row r="172" spans="1:13" x14ac:dyDescent="0.25">
      <c r="A172">
        <v>2022</v>
      </c>
      <c r="B172" t="s">
        <v>18</v>
      </c>
      <c r="C172" t="s">
        <v>12</v>
      </c>
      <c r="D172" t="s">
        <v>17</v>
      </c>
      <c r="E172">
        <v>120000</v>
      </c>
      <c r="F172" t="s">
        <v>14</v>
      </c>
      <c r="G172">
        <v>120000</v>
      </c>
      <c r="H172" t="s">
        <v>15</v>
      </c>
      <c r="I172">
        <v>100</v>
      </c>
      <c r="J172" t="s">
        <v>15</v>
      </c>
      <c r="K172" t="s">
        <v>35</v>
      </c>
      <c r="L172" t="str" cm="1">
        <f t="array" ref="L172">_xlfn.IFS(
  C172="PT", "Part-time",
  C172="FT", "Full-time",
  C172="CT", "Contract",
  C172="FL", "Freelance"
)</f>
        <v>Full-time</v>
      </c>
      <c r="M172" t="str" cm="1">
        <f t="array" ref="M172">_xlfn.IFS(
  B172="EN", "Entry-level",
  B172="MI", "Middle-level",
  B172="SE", "Senior-level",
  B172="EX", "Executive-level"
)</f>
        <v>Senior-level</v>
      </c>
    </row>
    <row r="173" spans="1:13" x14ac:dyDescent="0.25">
      <c r="A173">
        <v>2022</v>
      </c>
      <c r="B173" t="s">
        <v>18</v>
      </c>
      <c r="C173" t="s">
        <v>12</v>
      </c>
      <c r="D173" t="s">
        <v>17</v>
      </c>
      <c r="E173">
        <v>55000</v>
      </c>
      <c r="F173" t="s">
        <v>14</v>
      </c>
      <c r="G173">
        <v>55000</v>
      </c>
      <c r="H173" t="s">
        <v>15</v>
      </c>
      <c r="I173">
        <v>100</v>
      </c>
      <c r="J173" t="s">
        <v>15</v>
      </c>
      <c r="K173" t="s">
        <v>35</v>
      </c>
      <c r="L173" t="str" cm="1">
        <f t="array" ref="L173">_xlfn.IFS(
  C173="PT", "Part-time",
  C173="FT", "Full-time",
  C173="CT", "Contract",
  C173="FL", "Freelance"
)</f>
        <v>Full-time</v>
      </c>
      <c r="M173" t="str" cm="1">
        <f t="array" ref="M173">_xlfn.IFS(
  B173="EN", "Entry-level",
  B173="MI", "Middle-level",
  B173="SE", "Senior-level",
  B173="EX", "Executive-level"
)</f>
        <v>Senior-level</v>
      </c>
    </row>
    <row r="174" spans="1:13" x14ac:dyDescent="0.25">
      <c r="A174">
        <v>2022</v>
      </c>
      <c r="B174" t="s">
        <v>18</v>
      </c>
      <c r="C174" t="s">
        <v>12</v>
      </c>
      <c r="D174" t="s">
        <v>17</v>
      </c>
      <c r="E174">
        <v>185900</v>
      </c>
      <c r="F174" t="s">
        <v>14</v>
      </c>
      <c r="G174">
        <v>185900</v>
      </c>
      <c r="H174" t="s">
        <v>15</v>
      </c>
      <c r="I174">
        <v>0</v>
      </c>
      <c r="J174" t="s">
        <v>15</v>
      </c>
      <c r="K174" t="s">
        <v>16</v>
      </c>
      <c r="L174" t="str" cm="1">
        <f t="array" ref="L174">_xlfn.IFS(
  C174="PT", "Part-time",
  C174="FT", "Full-time",
  C174="CT", "Contract",
  C174="FL", "Freelance"
)</f>
        <v>Full-time</v>
      </c>
      <c r="M174" t="str" cm="1">
        <f t="array" ref="M174">_xlfn.IFS(
  B174="EN", "Entry-level",
  B174="MI", "Middle-level",
  B174="SE", "Senior-level",
  B174="EX", "Executive-level"
)</f>
        <v>Senior-level</v>
      </c>
    </row>
    <row r="175" spans="1:13" x14ac:dyDescent="0.25">
      <c r="A175">
        <v>2022</v>
      </c>
      <c r="B175" t="s">
        <v>18</v>
      </c>
      <c r="C175" t="s">
        <v>12</v>
      </c>
      <c r="D175" t="s">
        <v>17</v>
      </c>
      <c r="E175">
        <v>129300</v>
      </c>
      <c r="F175" t="s">
        <v>14</v>
      </c>
      <c r="G175">
        <v>129300</v>
      </c>
      <c r="H175" t="s">
        <v>15</v>
      </c>
      <c r="I175">
        <v>0</v>
      </c>
      <c r="J175" t="s">
        <v>15</v>
      </c>
      <c r="K175" t="s">
        <v>16</v>
      </c>
      <c r="L175" t="str" cm="1">
        <f t="array" ref="L175">_xlfn.IFS(
  C175="PT", "Part-time",
  C175="FT", "Full-time",
  C175="CT", "Contract",
  C175="FL", "Freelance"
)</f>
        <v>Full-time</v>
      </c>
      <c r="M175" t="str" cm="1">
        <f t="array" ref="M175">_xlfn.IFS(
  B175="EN", "Entry-level",
  B175="MI", "Middle-level",
  B175="SE", "Senior-level",
  B175="EX", "Executive-level"
)</f>
        <v>Senior-level</v>
      </c>
    </row>
    <row r="176" spans="1:13" hidden="1" x14ac:dyDescent="0.25">
      <c r="A176">
        <v>2022</v>
      </c>
      <c r="B176" t="s">
        <v>18</v>
      </c>
      <c r="C176" t="s">
        <v>12</v>
      </c>
      <c r="D176" t="s">
        <v>19</v>
      </c>
      <c r="E176">
        <v>191200</v>
      </c>
      <c r="F176" t="s">
        <v>14</v>
      </c>
      <c r="G176">
        <v>191200</v>
      </c>
      <c r="H176" t="s">
        <v>15</v>
      </c>
      <c r="I176">
        <v>0</v>
      </c>
      <c r="J176" t="s">
        <v>15</v>
      </c>
      <c r="K176" t="s">
        <v>16</v>
      </c>
      <c r="L176" t="str" cm="1">
        <f t="array" ref="L176">_xlfn.IFS(
  C176="PT", "Part-time",
  C176="FT", "Full-time",
  C176="CT", "Contract",
  C176="FL", "Freelance"
)</f>
        <v>Full-time</v>
      </c>
      <c r="M176" t="str" cm="1">
        <f t="array" ref="M176">_xlfn.IFS(
  B176="EN", "Entry-level",
  B176="MI", "Middle-level",
  B176="SE", "Senior-level",
  B176="EX", "Executive-level"
)</f>
        <v>Senior-level</v>
      </c>
    </row>
    <row r="177" spans="1:13" hidden="1" x14ac:dyDescent="0.25">
      <c r="A177">
        <v>2022</v>
      </c>
      <c r="B177" t="s">
        <v>18</v>
      </c>
      <c r="C177" t="s">
        <v>12</v>
      </c>
      <c r="D177" t="s">
        <v>19</v>
      </c>
      <c r="E177">
        <v>130000</v>
      </c>
      <c r="F177" t="s">
        <v>14</v>
      </c>
      <c r="G177">
        <v>130000</v>
      </c>
      <c r="H177" t="s">
        <v>15</v>
      </c>
      <c r="I177">
        <v>0</v>
      </c>
      <c r="J177" t="s">
        <v>15</v>
      </c>
      <c r="K177" t="s">
        <v>16</v>
      </c>
      <c r="L177" t="str" cm="1">
        <f t="array" ref="L177">_xlfn.IFS(
  C177="PT", "Part-time",
  C177="FT", "Full-time",
  C177="CT", "Contract",
  C177="FL", "Freelance"
)</f>
        <v>Full-time</v>
      </c>
      <c r="M177" t="str" cm="1">
        <f t="array" ref="M177">_xlfn.IFS(
  B177="EN", "Entry-level",
  B177="MI", "Middle-level",
  B177="SE", "Senior-level",
  B177="EX", "Executive-level"
)</f>
        <v>Senior-level</v>
      </c>
    </row>
    <row r="178" spans="1:13" hidden="1" x14ac:dyDescent="0.25">
      <c r="A178">
        <v>2022</v>
      </c>
      <c r="B178" t="s">
        <v>18</v>
      </c>
      <c r="C178" t="s">
        <v>12</v>
      </c>
      <c r="D178" t="s">
        <v>24</v>
      </c>
      <c r="E178">
        <v>169000</v>
      </c>
      <c r="F178" t="s">
        <v>14</v>
      </c>
      <c r="G178">
        <v>169000</v>
      </c>
      <c r="H178" t="s">
        <v>15</v>
      </c>
      <c r="I178">
        <v>0</v>
      </c>
      <c r="J178" t="s">
        <v>15</v>
      </c>
      <c r="K178" t="s">
        <v>16</v>
      </c>
      <c r="L178" t="str" cm="1">
        <f t="array" ref="L178">_xlfn.IFS(
  C178="PT", "Part-time",
  C178="FT", "Full-time",
  C178="CT", "Contract",
  C178="FL", "Freelance"
)</f>
        <v>Full-time</v>
      </c>
      <c r="M178" t="str" cm="1">
        <f t="array" ref="M178">_xlfn.IFS(
  B178="EN", "Entry-level",
  B178="MI", "Middle-level",
  B178="SE", "Senior-level",
  B178="EX", "Executive-level"
)</f>
        <v>Senior-level</v>
      </c>
    </row>
    <row r="179" spans="1:13" hidden="1" x14ac:dyDescent="0.25">
      <c r="A179">
        <v>2022</v>
      </c>
      <c r="B179" t="s">
        <v>18</v>
      </c>
      <c r="C179" t="s">
        <v>12</v>
      </c>
      <c r="D179" t="s">
        <v>24</v>
      </c>
      <c r="E179">
        <v>110600</v>
      </c>
      <c r="F179" t="s">
        <v>14</v>
      </c>
      <c r="G179">
        <v>110600</v>
      </c>
      <c r="H179" t="s">
        <v>15</v>
      </c>
      <c r="I179">
        <v>0</v>
      </c>
      <c r="J179" t="s">
        <v>15</v>
      </c>
      <c r="K179" t="s">
        <v>16</v>
      </c>
      <c r="L179" t="str" cm="1">
        <f t="array" ref="L179">_xlfn.IFS(
  C179="PT", "Part-time",
  C179="FT", "Full-time",
  C179="CT", "Contract",
  C179="FL", "Freelance"
)</f>
        <v>Full-time</v>
      </c>
      <c r="M179" t="str" cm="1">
        <f t="array" ref="M179">_xlfn.IFS(
  B179="EN", "Entry-level",
  B179="MI", "Middle-level",
  B179="SE", "Senior-level",
  B179="EX", "Executive-level"
)</f>
        <v>Senior-level</v>
      </c>
    </row>
    <row r="180" spans="1:13" hidden="1" x14ac:dyDescent="0.25">
      <c r="A180">
        <v>2022</v>
      </c>
      <c r="B180" t="s">
        <v>18</v>
      </c>
      <c r="C180" t="s">
        <v>12</v>
      </c>
      <c r="D180" t="s">
        <v>32</v>
      </c>
      <c r="E180">
        <v>150000</v>
      </c>
      <c r="F180" t="s">
        <v>14</v>
      </c>
      <c r="G180">
        <v>150000</v>
      </c>
      <c r="H180" t="s">
        <v>15</v>
      </c>
      <c r="I180">
        <v>0</v>
      </c>
      <c r="J180" t="s">
        <v>15</v>
      </c>
      <c r="K180" t="s">
        <v>16</v>
      </c>
      <c r="L180" t="str" cm="1">
        <f t="array" ref="L180">_xlfn.IFS(
  C180="PT", "Part-time",
  C180="FT", "Full-time",
  C180="CT", "Contract",
  C180="FL", "Freelance"
)</f>
        <v>Full-time</v>
      </c>
      <c r="M180" t="str" cm="1">
        <f t="array" ref="M180">_xlfn.IFS(
  B180="EN", "Entry-level",
  B180="MI", "Middle-level",
  B180="SE", "Senior-level",
  B180="EX", "Executive-level"
)</f>
        <v>Senior-level</v>
      </c>
    </row>
    <row r="181" spans="1:13" hidden="1" x14ac:dyDescent="0.25">
      <c r="A181">
        <v>2022</v>
      </c>
      <c r="B181" t="s">
        <v>18</v>
      </c>
      <c r="C181" t="s">
        <v>12</v>
      </c>
      <c r="D181" t="s">
        <v>32</v>
      </c>
      <c r="E181">
        <v>120000</v>
      </c>
      <c r="F181" t="s">
        <v>14</v>
      </c>
      <c r="G181">
        <v>120000</v>
      </c>
      <c r="H181" t="s">
        <v>15</v>
      </c>
      <c r="I181">
        <v>0</v>
      </c>
      <c r="J181" t="s">
        <v>15</v>
      </c>
      <c r="K181" t="s">
        <v>16</v>
      </c>
      <c r="L181" t="str" cm="1">
        <f t="array" ref="L181">_xlfn.IFS(
  C181="PT", "Part-time",
  C181="FT", "Full-time",
  C181="CT", "Contract",
  C181="FL", "Freelance"
)</f>
        <v>Full-time</v>
      </c>
      <c r="M181" t="str" cm="1">
        <f t="array" ref="M181">_xlfn.IFS(
  B181="EN", "Entry-level",
  B181="MI", "Middle-level",
  B181="SE", "Senior-level",
  B181="EX", "Executive-level"
)</f>
        <v>Senior-level</v>
      </c>
    </row>
    <row r="182" spans="1:13" hidden="1" x14ac:dyDescent="0.25">
      <c r="A182">
        <v>2022</v>
      </c>
      <c r="B182" t="s">
        <v>18</v>
      </c>
      <c r="C182" t="s">
        <v>12</v>
      </c>
      <c r="D182" t="s">
        <v>48</v>
      </c>
      <c r="E182">
        <v>139000</v>
      </c>
      <c r="F182" t="s">
        <v>14</v>
      </c>
      <c r="G182">
        <v>139000</v>
      </c>
      <c r="H182" t="s">
        <v>15</v>
      </c>
      <c r="I182">
        <v>0</v>
      </c>
      <c r="J182" t="s">
        <v>15</v>
      </c>
      <c r="K182" t="s">
        <v>16</v>
      </c>
      <c r="L182" t="str" cm="1">
        <f t="array" ref="L182">_xlfn.IFS(
  C182="PT", "Part-time",
  C182="FT", "Full-time",
  C182="CT", "Contract",
  C182="FL", "Freelance"
)</f>
        <v>Full-time</v>
      </c>
      <c r="M182" t="str" cm="1">
        <f t="array" ref="M182">_xlfn.IFS(
  B182="EN", "Entry-level",
  B182="MI", "Middle-level",
  B182="SE", "Senior-level",
  B182="EX", "Executive-level"
)</f>
        <v>Senior-level</v>
      </c>
    </row>
    <row r="183" spans="1:13" hidden="1" x14ac:dyDescent="0.25">
      <c r="A183">
        <v>2022</v>
      </c>
      <c r="B183" t="s">
        <v>18</v>
      </c>
      <c r="C183" t="s">
        <v>12</v>
      </c>
      <c r="D183" t="s">
        <v>48</v>
      </c>
      <c r="E183">
        <v>122000</v>
      </c>
      <c r="F183" t="s">
        <v>14</v>
      </c>
      <c r="G183">
        <v>122000</v>
      </c>
      <c r="H183" t="s">
        <v>15</v>
      </c>
      <c r="I183">
        <v>0</v>
      </c>
      <c r="J183" t="s">
        <v>15</v>
      </c>
      <c r="K183" t="s">
        <v>16</v>
      </c>
      <c r="L183" t="str" cm="1">
        <f t="array" ref="L183">_xlfn.IFS(
  C183="PT", "Part-time",
  C183="FT", "Full-time",
  C183="CT", "Contract",
  C183="FL", "Freelance"
)</f>
        <v>Full-time</v>
      </c>
      <c r="M183" t="str" cm="1">
        <f t="array" ref="M183">_xlfn.IFS(
  B183="EN", "Entry-level",
  B183="MI", "Middle-level",
  B183="SE", "Senior-level",
  B183="EX", "Executive-level"
)</f>
        <v>Senior-level</v>
      </c>
    </row>
    <row r="184" spans="1:13" x14ac:dyDescent="0.25">
      <c r="A184">
        <v>2022</v>
      </c>
      <c r="B184" t="s">
        <v>18</v>
      </c>
      <c r="C184" t="s">
        <v>12</v>
      </c>
      <c r="D184" t="s">
        <v>17</v>
      </c>
      <c r="E184">
        <v>185900</v>
      </c>
      <c r="F184" t="s">
        <v>14</v>
      </c>
      <c r="G184">
        <v>185900</v>
      </c>
      <c r="H184" t="s">
        <v>15</v>
      </c>
      <c r="I184">
        <v>0</v>
      </c>
      <c r="J184" t="s">
        <v>15</v>
      </c>
      <c r="K184" t="s">
        <v>16</v>
      </c>
      <c r="L184" t="str" cm="1">
        <f t="array" ref="L184">_xlfn.IFS(
  C184="PT", "Part-time",
  C184="FT", "Full-time",
  C184="CT", "Contract",
  C184="FL", "Freelance"
)</f>
        <v>Full-time</v>
      </c>
      <c r="M184" t="str" cm="1">
        <f t="array" ref="M184">_xlfn.IFS(
  B184="EN", "Entry-level",
  B184="MI", "Middle-level",
  B184="SE", "Senior-level",
  B184="EX", "Executive-level"
)</f>
        <v>Senior-level</v>
      </c>
    </row>
    <row r="185" spans="1:13" x14ac:dyDescent="0.25">
      <c r="A185">
        <v>2022</v>
      </c>
      <c r="B185" t="s">
        <v>18</v>
      </c>
      <c r="C185" t="s">
        <v>12</v>
      </c>
      <c r="D185" t="s">
        <v>17</v>
      </c>
      <c r="E185">
        <v>129300</v>
      </c>
      <c r="F185" t="s">
        <v>14</v>
      </c>
      <c r="G185">
        <v>129300</v>
      </c>
      <c r="H185" t="s">
        <v>15</v>
      </c>
      <c r="I185">
        <v>0</v>
      </c>
      <c r="J185" t="s">
        <v>15</v>
      </c>
      <c r="K185" t="s">
        <v>16</v>
      </c>
      <c r="L185" t="str" cm="1">
        <f t="array" ref="L185">_xlfn.IFS(
  C185="PT", "Part-time",
  C185="FT", "Full-time",
  C185="CT", "Contract",
  C185="FL", "Freelance"
)</f>
        <v>Full-time</v>
      </c>
      <c r="M185" t="str" cm="1">
        <f t="array" ref="M185">_xlfn.IFS(
  B185="EN", "Entry-level",
  B185="MI", "Middle-level",
  B185="SE", "Senior-level",
  B185="EX", "Executive-level"
)</f>
        <v>Senior-level</v>
      </c>
    </row>
    <row r="186" spans="1:13" hidden="1" x14ac:dyDescent="0.25">
      <c r="A186">
        <v>2022</v>
      </c>
      <c r="B186" t="s">
        <v>18</v>
      </c>
      <c r="C186" t="s">
        <v>12</v>
      </c>
      <c r="D186" t="s">
        <v>24</v>
      </c>
      <c r="E186">
        <v>139600</v>
      </c>
      <c r="F186" t="s">
        <v>14</v>
      </c>
      <c r="G186">
        <v>139600</v>
      </c>
      <c r="H186" t="s">
        <v>15</v>
      </c>
      <c r="I186">
        <v>0</v>
      </c>
      <c r="J186" t="s">
        <v>15</v>
      </c>
      <c r="K186" t="s">
        <v>16</v>
      </c>
      <c r="L186" t="str" cm="1">
        <f t="array" ref="L186">_xlfn.IFS(
  C186="PT", "Part-time",
  C186="FT", "Full-time",
  C186="CT", "Contract",
  C186="FL", "Freelance"
)</f>
        <v>Full-time</v>
      </c>
      <c r="M186" t="str" cm="1">
        <f t="array" ref="M186">_xlfn.IFS(
  B186="EN", "Entry-level",
  B186="MI", "Middle-level",
  B186="SE", "Senior-level",
  B186="EX", "Executive-level"
)</f>
        <v>Senior-level</v>
      </c>
    </row>
    <row r="187" spans="1:13" hidden="1" x14ac:dyDescent="0.25">
      <c r="A187">
        <v>2022</v>
      </c>
      <c r="B187" t="s">
        <v>18</v>
      </c>
      <c r="C187" t="s">
        <v>12</v>
      </c>
      <c r="D187" t="s">
        <v>24</v>
      </c>
      <c r="E187">
        <v>85700</v>
      </c>
      <c r="F187" t="s">
        <v>14</v>
      </c>
      <c r="G187">
        <v>85700</v>
      </c>
      <c r="H187" t="s">
        <v>15</v>
      </c>
      <c r="I187">
        <v>0</v>
      </c>
      <c r="J187" t="s">
        <v>15</v>
      </c>
      <c r="K187" t="s">
        <v>16</v>
      </c>
      <c r="L187" t="str" cm="1">
        <f t="array" ref="L187">_xlfn.IFS(
  C187="PT", "Part-time",
  C187="FT", "Full-time",
  C187="CT", "Contract",
  C187="FL", "Freelance"
)</f>
        <v>Full-time</v>
      </c>
      <c r="M187" t="str" cm="1">
        <f t="array" ref="M187">_xlfn.IFS(
  B187="EN", "Entry-level",
  B187="MI", "Middle-level",
  B187="SE", "Senior-level",
  B187="EX", "Executive-level"
)</f>
        <v>Senior-level</v>
      </c>
    </row>
    <row r="188" spans="1:13" hidden="1" x14ac:dyDescent="0.25">
      <c r="A188">
        <v>2022</v>
      </c>
      <c r="B188" t="s">
        <v>18</v>
      </c>
      <c r="C188" t="s">
        <v>12</v>
      </c>
      <c r="D188" t="s">
        <v>19</v>
      </c>
      <c r="E188">
        <v>185000</v>
      </c>
      <c r="F188" t="s">
        <v>14</v>
      </c>
      <c r="G188">
        <v>185000</v>
      </c>
      <c r="H188" t="s">
        <v>15</v>
      </c>
      <c r="I188">
        <v>100</v>
      </c>
      <c r="J188" t="s">
        <v>15</v>
      </c>
      <c r="K188" t="s">
        <v>16</v>
      </c>
      <c r="L188" t="str" cm="1">
        <f t="array" ref="L188">_xlfn.IFS(
  C188="PT", "Part-time",
  C188="FT", "Full-time",
  C188="CT", "Contract",
  C188="FL", "Freelance"
)</f>
        <v>Full-time</v>
      </c>
      <c r="M188" t="str" cm="1">
        <f t="array" ref="M188">_xlfn.IFS(
  B188="EN", "Entry-level",
  B188="MI", "Middle-level",
  B188="SE", "Senior-level",
  B188="EX", "Executive-level"
)</f>
        <v>Senior-level</v>
      </c>
    </row>
    <row r="189" spans="1:13" hidden="1" x14ac:dyDescent="0.25">
      <c r="A189">
        <v>2022</v>
      </c>
      <c r="B189" t="s">
        <v>18</v>
      </c>
      <c r="C189" t="s">
        <v>12</v>
      </c>
      <c r="D189" t="s">
        <v>19</v>
      </c>
      <c r="E189">
        <v>50000</v>
      </c>
      <c r="F189" t="s">
        <v>14</v>
      </c>
      <c r="G189">
        <v>50000</v>
      </c>
      <c r="H189" t="s">
        <v>15</v>
      </c>
      <c r="I189">
        <v>100</v>
      </c>
      <c r="J189" t="s">
        <v>15</v>
      </c>
      <c r="K189" t="s">
        <v>16</v>
      </c>
      <c r="L189" t="str" cm="1">
        <f t="array" ref="L189">_xlfn.IFS(
  C189="PT", "Part-time",
  C189="FT", "Full-time",
  C189="CT", "Contract",
  C189="FL", "Freelance"
)</f>
        <v>Full-time</v>
      </c>
      <c r="M189" t="str" cm="1">
        <f t="array" ref="M189">_xlfn.IFS(
  B189="EN", "Entry-level",
  B189="MI", "Middle-level",
  B189="SE", "Senior-level",
  B189="EX", "Executive-level"
)</f>
        <v>Senior-level</v>
      </c>
    </row>
    <row r="190" spans="1:13" hidden="1" x14ac:dyDescent="0.25">
      <c r="A190">
        <v>2022</v>
      </c>
      <c r="B190" t="s">
        <v>18</v>
      </c>
      <c r="C190" t="s">
        <v>12</v>
      </c>
      <c r="D190" t="s">
        <v>19</v>
      </c>
      <c r="E190">
        <v>185900</v>
      </c>
      <c r="F190" t="s">
        <v>14</v>
      </c>
      <c r="G190">
        <v>185900</v>
      </c>
      <c r="H190" t="s">
        <v>15</v>
      </c>
      <c r="I190">
        <v>0</v>
      </c>
      <c r="J190" t="s">
        <v>15</v>
      </c>
      <c r="K190" t="s">
        <v>16</v>
      </c>
      <c r="L190" t="str" cm="1">
        <f t="array" ref="L190">_xlfn.IFS(
  C190="PT", "Part-time",
  C190="FT", "Full-time",
  C190="CT", "Contract",
  C190="FL", "Freelance"
)</f>
        <v>Full-time</v>
      </c>
      <c r="M190" t="str" cm="1">
        <f t="array" ref="M190">_xlfn.IFS(
  B190="EN", "Entry-level",
  B190="MI", "Middle-level",
  B190="SE", "Senior-level",
  B190="EX", "Executive-level"
)</f>
        <v>Senior-level</v>
      </c>
    </row>
    <row r="191" spans="1:13" hidden="1" x14ac:dyDescent="0.25">
      <c r="A191">
        <v>2022</v>
      </c>
      <c r="B191" t="s">
        <v>18</v>
      </c>
      <c r="C191" t="s">
        <v>12</v>
      </c>
      <c r="D191" t="s">
        <v>19</v>
      </c>
      <c r="E191">
        <v>129300</v>
      </c>
      <c r="F191" t="s">
        <v>14</v>
      </c>
      <c r="G191">
        <v>129300</v>
      </c>
      <c r="H191" t="s">
        <v>15</v>
      </c>
      <c r="I191">
        <v>0</v>
      </c>
      <c r="J191" t="s">
        <v>15</v>
      </c>
      <c r="K191" t="s">
        <v>16</v>
      </c>
      <c r="L191" t="str" cm="1">
        <f t="array" ref="L191">_xlfn.IFS(
  C191="PT", "Part-time",
  C191="FT", "Full-time",
  C191="CT", "Contract",
  C191="FL", "Freelance"
)</f>
        <v>Full-time</v>
      </c>
      <c r="M191" t="str" cm="1">
        <f t="array" ref="M191">_xlfn.IFS(
  B191="EN", "Entry-level",
  B191="MI", "Middle-level",
  B191="SE", "Senior-level",
  B191="EX", "Executive-level"
)</f>
        <v>Senior-level</v>
      </c>
    </row>
    <row r="192" spans="1:13" x14ac:dyDescent="0.25">
      <c r="A192">
        <v>2022</v>
      </c>
      <c r="B192" t="s">
        <v>18</v>
      </c>
      <c r="C192" t="s">
        <v>12</v>
      </c>
      <c r="D192" t="s">
        <v>17</v>
      </c>
      <c r="E192">
        <v>225000</v>
      </c>
      <c r="F192" t="s">
        <v>14</v>
      </c>
      <c r="G192">
        <v>225000</v>
      </c>
      <c r="H192" t="s">
        <v>15</v>
      </c>
      <c r="I192">
        <v>0</v>
      </c>
      <c r="J192" t="s">
        <v>15</v>
      </c>
      <c r="K192" t="s">
        <v>16</v>
      </c>
      <c r="L192" t="str" cm="1">
        <f t="array" ref="L192">_xlfn.IFS(
  C192="PT", "Part-time",
  C192="FT", "Full-time",
  C192="CT", "Contract",
  C192="FL", "Freelance"
)</f>
        <v>Full-time</v>
      </c>
      <c r="M192" t="str" cm="1">
        <f t="array" ref="M192">_xlfn.IFS(
  B192="EN", "Entry-level",
  B192="MI", "Middle-level",
  B192="SE", "Senior-level",
  B192="EX", "Executive-level"
)</f>
        <v>Senior-level</v>
      </c>
    </row>
    <row r="193" spans="1:13" x14ac:dyDescent="0.25">
      <c r="A193">
        <v>2022</v>
      </c>
      <c r="B193" t="s">
        <v>18</v>
      </c>
      <c r="C193" t="s">
        <v>12</v>
      </c>
      <c r="D193" t="s">
        <v>17</v>
      </c>
      <c r="E193">
        <v>156400</v>
      </c>
      <c r="F193" t="s">
        <v>14</v>
      </c>
      <c r="G193">
        <v>156400</v>
      </c>
      <c r="H193" t="s">
        <v>15</v>
      </c>
      <c r="I193">
        <v>0</v>
      </c>
      <c r="J193" t="s">
        <v>15</v>
      </c>
      <c r="K193" t="s">
        <v>16</v>
      </c>
      <c r="L193" t="str" cm="1">
        <f t="array" ref="L193">_xlfn.IFS(
  C193="PT", "Part-time",
  C193="FT", "Full-time",
  C193="CT", "Contract",
  C193="FL", "Freelance"
)</f>
        <v>Full-time</v>
      </c>
      <c r="M193" t="str" cm="1">
        <f t="array" ref="M193">_xlfn.IFS(
  B193="EN", "Entry-level",
  B193="MI", "Middle-level",
  B193="SE", "Senior-level",
  B193="EX", "Executive-level"
)</f>
        <v>Senior-level</v>
      </c>
    </row>
    <row r="194" spans="1:13" x14ac:dyDescent="0.25">
      <c r="A194">
        <v>2022</v>
      </c>
      <c r="B194" t="s">
        <v>18</v>
      </c>
      <c r="C194" t="s">
        <v>12</v>
      </c>
      <c r="D194" t="s">
        <v>17</v>
      </c>
      <c r="E194">
        <v>200000</v>
      </c>
      <c r="F194" t="s">
        <v>14</v>
      </c>
      <c r="G194">
        <v>200000</v>
      </c>
      <c r="H194" t="s">
        <v>15</v>
      </c>
      <c r="I194">
        <v>100</v>
      </c>
      <c r="J194" t="s">
        <v>15</v>
      </c>
      <c r="K194" t="s">
        <v>16</v>
      </c>
      <c r="L194" t="str" cm="1">
        <f t="array" ref="L194">_xlfn.IFS(
  C194="PT", "Part-time",
  C194="FT", "Full-time",
  C194="CT", "Contract",
  C194="FL", "Freelance"
)</f>
        <v>Full-time</v>
      </c>
      <c r="M194" t="str" cm="1">
        <f t="array" ref="M194">_xlfn.IFS(
  B194="EN", "Entry-level",
  B194="MI", "Middle-level",
  B194="SE", "Senior-level",
  B194="EX", "Executive-level"
)</f>
        <v>Senior-level</v>
      </c>
    </row>
    <row r="195" spans="1:13" x14ac:dyDescent="0.25">
      <c r="A195">
        <v>2022</v>
      </c>
      <c r="B195" t="s">
        <v>18</v>
      </c>
      <c r="C195" t="s">
        <v>12</v>
      </c>
      <c r="D195" t="s">
        <v>17</v>
      </c>
      <c r="E195">
        <v>175000</v>
      </c>
      <c r="F195" t="s">
        <v>14</v>
      </c>
      <c r="G195">
        <v>175000</v>
      </c>
      <c r="H195" t="s">
        <v>15</v>
      </c>
      <c r="I195">
        <v>100</v>
      </c>
      <c r="J195" t="s">
        <v>15</v>
      </c>
      <c r="K195" t="s">
        <v>16</v>
      </c>
      <c r="L195" t="str" cm="1">
        <f t="array" ref="L195">_xlfn.IFS(
  C195="PT", "Part-time",
  C195="FT", "Full-time",
  C195="CT", "Contract",
  C195="FL", "Freelance"
)</f>
        <v>Full-time</v>
      </c>
      <c r="M195" t="str" cm="1">
        <f t="array" ref="M195">_xlfn.IFS(
  B195="EN", "Entry-level",
  B195="MI", "Middle-level",
  B195="SE", "Senior-level",
  B195="EX", "Executive-level"
)</f>
        <v>Senior-level</v>
      </c>
    </row>
    <row r="196" spans="1:13" hidden="1" x14ac:dyDescent="0.25">
      <c r="A196">
        <v>2022</v>
      </c>
      <c r="B196" t="s">
        <v>18</v>
      </c>
      <c r="C196" t="s">
        <v>12</v>
      </c>
      <c r="D196" t="s">
        <v>19</v>
      </c>
      <c r="E196">
        <v>185900</v>
      </c>
      <c r="F196" t="s">
        <v>14</v>
      </c>
      <c r="G196">
        <v>185900</v>
      </c>
      <c r="H196" t="s">
        <v>15</v>
      </c>
      <c r="I196">
        <v>0</v>
      </c>
      <c r="J196" t="s">
        <v>15</v>
      </c>
      <c r="K196" t="s">
        <v>16</v>
      </c>
      <c r="L196" t="str" cm="1">
        <f t="array" ref="L196">_xlfn.IFS(
  C196="PT", "Part-time",
  C196="FT", "Full-time",
  C196="CT", "Contract",
  C196="FL", "Freelance"
)</f>
        <v>Full-time</v>
      </c>
      <c r="M196" t="str" cm="1">
        <f t="array" ref="M196">_xlfn.IFS(
  B196="EN", "Entry-level",
  B196="MI", "Middle-level",
  B196="SE", "Senior-level",
  B196="EX", "Executive-level"
)</f>
        <v>Senior-level</v>
      </c>
    </row>
    <row r="197" spans="1:13" hidden="1" x14ac:dyDescent="0.25">
      <c r="A197">
        <v>2022</v>
      </c>
      <c r="B197" t="s">
        <v>18</v>
      </c>
      <c r="C197" t="s">
        <v>12</v>
      </c>
      <c r="D197" t="s">
        <v>19</v>
      </c>
      <c r="E197">
        <v>129300</v>
      </c>
      <c r="F197" t="s">
        <v>14</v>
      </c>
      <c r="G197">
        <v>129300</v>
      </c>
      <c r="H197" t="s">
        <v>15</v>
      </c>
      <c r="I197">
        <v>0</v>
      </c>
      <c r="J197" t="s">
        <v>15</v>
      </c>
      <c r="K197" t="s">
        <v>16</v>
      </c>
      <c r="L197" t="str" cm="1">
        <f t="array" ref="L197">_xlfn.IFS(
  C197="PT", "Part-time",
  C197="FT", "Full-time",
  C197="CT", "Contract",
  C197="FL", "Freelance"
)</f>
        <v>Full-time</v>
      </c>
      <c r="M197" t="str" cm="1">
        <f t="array" ref="M197">_xlfn.IFS(
  B197="EN", "Entry-level",
  B197="MI", "Middle-level",
  B197="SE", "Senior-level",
  B197="EX", "Executive-level"
)</f>
        <v>Senior-level</v>
      </c>
    </row>
    <row r="198" spans="1:13" hidden="1" x14ac:dyDescent="0.25">
      <c r="A198">
        <v>2022</v>
      </c>
      <c r="B198" t="s">
        <v>11</v>
      </c>
      <c r="C198" t="s">
        <v>12</v>
      </c>
      <c r="D198" t="s">
        <v>37</v>
      </c>
      <c r="E198">
        <v>148500</v>
      </c>
      <c r="F198" t="s">
        <v>14</v>
      </c>
      <c r="G198">
        <v>148500</v>
      </c>
      <c r="H198" t="s">
        <v>15</v>
      </c>
      <c r="I198">
        <v>100</v>
      </c>
      <c r="J198" t="s">
        <v>15</v>
      </c>
      <c r="K198" t="s">
        <v>28</v>
      </c>
      <c r="L198" t="str" cm="1">
        <f t="array" ref="L198">_xlfn.IFS(
  C198="PT", "Part-time",
  C198="FT", "Full-time",
  C198="CT", "Contract",
  C198="FL", "Freelance"
)</f>
        <v>Full-time</v>
      </c>
      <c r="M198" t="str" cm="1">
        <f t="array" ref="M198">_xlfn.IFS(
  B198="EN", "Entry-level",
  B198="MI", "Middle-level",
  B198="SE", "Senior-level",
  B198="EX", "Executive-level"
)</f>
        <v>Middle-level</v>
      </c>
    </row>
    <row r="199" spans="1:13" hidden="1" x14ac:dyDescent="0.25">
      <c r="A199">
        <v>2022</v>
      </c>
      <c r="B199" t="s">
        <v>11</v>
      </c>
      <c r="C199" t="s">
        <v>12</v>
      </c>
      <c r="D199" t="s">
        <v>37</v>
      </c>
      <c r="E199">
        <v>98200</v>
      </c>
      <c r="F199" t="s">
        <v>14</v>
      </c>
      <c r="G199">
        <v>98200</v>
      </c>
      <c r="H199" t="s">
        <v>15</v>
      </c>
      <c r="I199">
        <v>100</v>
      </c>
      <c r="J199" t="s">
        <v>15</v>
      </c>
      <c r="K199" t="s">
        <v>28</v>
      </c>
      <c r="L199" t="str" cm="1">
        <f t="array" ref="L199">_xlfn.IFS(
  C199="PT", "Part-time",
  C199="FT", "Full-time",
  C199="CT", "Contract",
  C199="FL", "Freelance"
)</f>
        <v>Full-time</v>
      </c>
      <c r="M199" t="str" cm="1">
        <f t="array" ref="M199">_xlfn.IFS(
  B199="EN", "Entry-level",
  B199="MI", "Middle-level",
  B199="SE", "Senior-level",
  B199="EX", "Executive-level"
)</f>
        <v>Middle-level</v>
      </c>
    </row>
    <row r="200" spans="1:13" hidden="1" x14ac:dyDescent="0.25">
      <c r="A200">
        <v>2022</v>
      </c>
      <c r="B200" t="s">
        <v>18</v>
      </c>
      <c r="C200" t="s">
        <v>12</v>
      </c>
      <c r="D200" t="s">
        <v>24</v>
      </c>
      <c r="E200">
        <v>115000</v>
      </c>
      <c r="F200" t="s">
        <v>14</v>
      </c>
      <c r="G200">
        <v>115000</v>
      </c>
      <c r="H200" t="s">
        <v>15</v>
      </c>
      <c r="I200">
        <v>100</v>
      </c>
      <c r="J200" t="s">
        <v>15</v>
      </c>
      <c r="K200" t="s">
        <v>16</v>
      </c>
      <c r="L200" t="str" cm="1">
        <f t="array" ref="L200">_xlfn.IFS(
  C200="PT", "Part-time",
  C200="FT", "Full-time",
  C200="CT", "Contract",
  C200="FL", "Freelance"
)</f>
        <v>Full-time</v>
      </c>
      <c r="M200" t="str" cm="1">
        <f t="array" ref="M200">_xlfn.IFS(
  B200="EN", "Entry-level",
  B200="MI", "Middle-level",
  B200="SE", "Senior-level",
  B200="EX", "Executive-level"
)</f>
        <v>Senior-level</v>
      </c>
    </row>
    <row r="201" spans="1:13" hidden="1" x14ac:dyDescent="0.25">
      <c r="A201">
        <v>2022</v>
      </c>
      <c r="B201" t="s">
        <v>18</v>
      </c>
      <c r="C201" t="s">
        <v>12</v>
      </c>
      <c r="D201" t="s">
        <v>24</v>
      </c>
      <c r="E201">
        <v>95000</v>
      </c>
      <c r="F201" t="s">
        <v>14</v>
      </c>
      <c r="G201">
        <v>95000</v>
      </c>
      <c r="H201" t="s">
        <v>15</v>
      </c>
      <c r="I201">
        <v>100</v>
      </c>
      <c r="J201" t="s">
        <v>15</v>
      </c>
      <c r="K201" t="s">
        <v>16</v>
      </c>
      <c r="L201" t="str" cm="1">
        <f t="array" ref="L201">_xlfn.IFS(
  C201="PT", "Part-time",
  C201="FT", "Full-time",
  C201="CT", "Contract",
  C201="FL", "Freelance"
)</f>
        <v>Full-time</v>
      </c>
      <c r="M201" t="str" cm="1">
        <f t="array" ref="M201">_xlfn.IFS(
  B201="EN", "Entry-level",
  B201="MI", "Middle-level",
  B201="SE", "Senior-level",
  B201="EX", "Executive-level"
)</f>
        <v>Senior-level</v>
      </c>
    </row>
    <row r="202" spans="1:13" hidden="1" x14ac:dyDescent="0.25">
      <c r="A202">
        <v>2022</v>
      </c>
      <c r="B202" t="s">
        <v>18</v>
      </c>
      <c r="C202" t="s">
        <v>12</v>
      </c>
      <c r="D202" t="s">
        <v>38</v>
      </c>
      <c r="E202">
        <v>225000</v>
      </c>
      <c r="F202" t="s">
        <v>14</v>
      </c>
      <c r="G202">
        <v>225000</v>
      </c>
      <c r="H202" t="s">
        <v>15</v>
      </c>
      <c r="I202">
        <v>100</v>
      </c>
      <c r="J202" t="s">
        <v>15</v>
      </c>
      <c r="K202" t="s">
        <v>16</v>
      </c>
      <c r="L202" t="str" cm="1">
        <f t="array" ref="L202">_xlfn.IFS(
  C202="PT", "Part-time",
  C202="FT", "Full-time",
  C202="CT", "Contract",
  C202="FL", "Freelance"
)</f>
        <v>Full-time</v>
      </c>
      <c r="M202" t="str" cm="1">
        <f t="array" ref="M202">_xlfn.IFS(
  B202="EN", "Entry-level",
  B202="MI", "Middle-level",
  B202="SE", "Senior-level",
  B202="EX", "Executive-level"
)</f>
        <v>Senior-level</v>
      </c>
    </row>
    <row r="203" spans="1:13" hidden="1" x14ac:dyDescent="0.25">
      <c r="A203">
        <v>2022</v>
      </c>
      <c r="B203" t="s">
        <v>18</v>
      </c>
      <c r="C203" t="s">
        <v>12</v>
      </c>
      <c r="D203" t="s">
        <v>38</v>
      </c>
      <c r="E203">
        <v>66000</v>
      </c>
      <c r="F203" t="s">
        <v>14</v>
      </c>
      <c r="G203">
        <v>66000</v>
      </c>
      <c r="H203" t="s">
        <v>15</v>
      </c>
      <c r="I203">
        <v>100</v>
      </c>
      <c r="J203" t="s">
        <v>15</v>
      </c>
      <c r="K203" t="s">
        <v>16</v>
      </c>
      <c r="L203" t="str" cm="1">
        <f t="array" ref="L203">_xlfn.IFS(
  C203="PT", "Part-time",
  C203="FT", "Full-time",
  C203="CT", "Contract",
  C203="FL", "Freelance"
)</f>
        <v>Full-time</v>
      </c>
      <c r="M203" t="str" cm="1">
        <f t="array" ref="M203">_xlfn.IFS(
  B203="EN", "Entry-level",
  B203="MI", "Middle-level",
  B203="SE", "Senior-level",
  B203="EX", "Executive-level"
)</f>
        <v>Senior-level</v>
      </c>
    </row>
    <row r="204" spans="1:13" x14ac:dyDescent="0.25">
      <c r="A204">
        <v>2022</v>
      </c>
      <c r="B204" t="s">
        <v>18</v>
      </c>
      <c r="C204" t="s">
        <v>12</v>
      </c>
      <c r="D204" t="s">
        <v>17</v>
      </c>
      <c r="E204">
        <v>185000</v>
      </c>
      <c r="F204" t="s">
        <v>14</v>
      </c>
      <c r="G204">
        <v>185000</v>
      </c>
      <c r="H204" t="s">
        <v>15</v>
      </c>
      <c r="I204">
        <v>100</v>
      </c>
      <c r="J204" t="s">
        <v>15</v>
      </c>
      <c r="K204" t="s">
        <v>16</v>
      </c>
      <c r="L204" t="str" cm="1">
        <f t="array" ref="L204">_xlfn.IFS(
  C204="PT", "Part-time",
  C204="FT", "Full-time",
  C204="CT", "Contract",
  C204="FL", "Freelance"
)</f>
        <v>Full-time</v>
      </c>
      <c r="M204" t="str" cm="1">
        <f t="array" ref="M204">_xlfn.IFS(
  B204="EN", "Entry-level",
  B204="MI", "Middle-level",
  B204="SE", "Senior-level",
  B204="EX", "Executive-level"
)</f>
        <v>Senior-level</v>
      </c>
    </row>
    <row r="205" spans="1:13" x14ac:dyDescent="0.25">
      <c r="A205">
        <v>2022</v>
      </c>
      <c r="B205" t="s">
        <v>18</v>
      </c>
      <c r="C205" t="s">
        <v>12</v>
      </c>
      <c r="D205" t="s">
        <v>17</v>
      </c>
      <c r="E205">
        <v>50000</v>
      </c>
      <c r="F205" t="s">
        <v>14</v>
      </c>
      <c r="G205">
        <v>50000</v>
      </c>
      <c r="H205" t="s">
        <v>15</v>
      </c>
      <c r="I205">
        <v>100</v>
      </c>
      <c r="J205" t="s">
        <v>15</v>
      </c>
      <c r="K205" t="s">
        <v>16</v>
      </c>
      <c r="L205" t="str" cm="1">
        <f t="array" ref="L205">_xlfn.IFS(
  C205="PT", "Part-time",
  C205="FT", "Full-time",
  C205="CT", "Contract",
  C205="FL", "Freelance"
)</f>
        <v>Full-time</v>
      </c>
      <c r="M205" t="str" cm="1">
        <f t="array" ref="M205">_xlfn.IFS(
  B205="EN", "Entry-level",
  B205="MI", "Middle-level",
  B205="SE", "Senior-level",
  B205="EX", "Executive-level"
)</f>
        <v>Senior-level</v>
      </c>
    </row>
    <row r="206" spans="1:13" x14ac:dyDescent="0.25">
      <c r="A206">
        <v>2022</v>
      </c>
      <c r="B206" t="s">
        <v>18</v>
      </c>
      <c r="C206" t="s">
        <v>12</v>
      </c>
      <c r="D206" t="s">
        <v>17</v>
      </c>
      <c r="E206">
        <v>45000</v>
      </c>
      <c r="F206" t="s">
        <v>20</v>
      </c>
      <c r="G206">
        <v>47379</v>
      </c>
      <c r="H206" t="s">
        <v>21</v>
      </c>
      <c r="I206">
        <v>0</v>
      </c>
      <c r="J206" t="s">
        <v>21</v>
      </c>
      <c r="K206" t="s">
        <v>16</v>
      </c>
      <c r="L206" t="str" cm="1">
        <f t="array" ref="L206">_xlfn.IFS(
  C206="PT", "Part-time",
  C206="FT", "Full-time",
  C206="CT", "Contract",
  C206="FL", "Freelance"
)</f>
        <v>Full-time</v>
      </c>
      <c r="M206" t="str" cm="1">
        <f t="array" ref="M206">_xlfn.IFS(
  B206="EN", "Entry-level",
  B206="MI", "Middle-level",
  B206="SE", "Senior-level",
  B206="EX", "Executive-level"
)</f>
        <v>Senior-level</v>
      </c>
    </row>
    <row r="207" spans="1:13" x14ac:dyDescent="0.25">
      <c r="A207">
        <v>2022</v>
      </c>
      <c r="B207" t="s">
        <v>18</v>
      </c>
      <c r="C207" t="s">
        <v>12</v>
      </c>
      <c r="D207" t="s">
        <v>17</v>
      </c>
      <c r="E207">
        <v>36000</v>
      </c>
      <c r="F207" t="s">
        <v>20</v>
      </c>
      <c r="G207">
        <v>37903</v>
      </c>
      <c r="H207" t="s">
        <v>21</v>
      </c>
      <c r="I207">
        <v>0</v>
      </c>
      <c r="J207" t="s">
        <v>21</v>
      </c>
      <c r="K207" t="s">
        <v>16</v>
      </c>
      <c r="L207" t="str" cm="1">
        <f t="array" ref="L207">_xlfn.IFS(
  C207="PT", "Part-time",
  C207="FT", "Full-time",
  C207="CT", "Contract",
  C207="FL", "Freelance"
)</f>
        <v>Full-time</v>
      </c>
      <c r="M207" t="str" cm="1">
        <f t="array" ref="M207">_xlfn.IFS(
  B207="EN", "Entry-level",
  B207="MI", "Middle-level",
  B207="SE", "Senior-level",
  B207="EX", "Executive-level"
)</f>
        <v>Senior-level</v>
      </c>
    </row>
    <row r="208" spans="1:13" hidden="1" x14ac:dyDescent="0.25">
      <c r="A208">
        <v>2022</v>
      </c>
      <c r="B208" t="s">
        <v>11</v>
      </c>
      <c r="C208" t="s">
        <v>12</v>
      </c>
      <c r="D208" t="s">
        <v>49</v>
      </c>
      <c r="E208">
        <v>134000</v>
      </c>
      <c r="F208" t="s">
        <v>14</v>
      </c>
      <c r="G208">
        <v>134000</v>
      </c>
      <c r="H208" t="s">
        <v>15</v>
      </c>
      <c r="I208">
        <v>0</v>
      </c>
      <c r="J208" t="s">
        <v>15</v>
      </c>
      <c r="K208" t="s">
        <v>16</v>
      </c>
      <c r="L208" t="str" cm="1">
        <f t="array" ref="L208">_xlfn.IFS(
  C208="PT", "Part-time",
  C208="FT", "Full-time",
  C208="CT", "Contract",
  C208="FL", "Freelance"
)</f>
        <v>Full-time</v>
      </c>
      <c r="M208" t="str" cm="1">
        <f t="array" ref="M208">_xlfn.IFS(
  B208="EN", "Entry-level",
  B208="MI", "Middle-level",
  B208="SE", "Senior-level",
  B208="EX", "Executive-level"
)</f>
        <v>Middle-level</v>
      </c>
    </row>
    <row r="209" spans="1:13" hidden="1" x14ac:dyDescent="0.25">
      <c r="A209">
        <v>2022</v>
      </c>
      <c r="B209" t="s">
        <v>11</v>
      </c>
      <c r="C209" t="s">
        <v>12</v>
      </c>
      <c r="D209" t="s">
        <v>49</v>
      </c>
      <c r="E209">
        <v>98000</v>
      </c>
      <c r="F209" t="s">
        <v>14</v>
      </c>
      <c r="G209">
        <v>98000</v>
      </c>
      <c r="H209" t="s">
        <v>15</v>
      </c>
      <c r="I209">
        <v>0</v>
      </c>
      <c r="J209" t="s">
        <v>15</v>
      </c>
      <c r="K209" t="s">
        <v>16</v>
      </c>
      <c r="L209" t="str" cm="1">
        <f t="array" ref="L209">_xlfn.IFS(
  C209="PT", "Part-time",
  C209="FT", "Full-time",
  C209="CT", "Contract",
  C209="FL", "Freelance"
)</f>
        <v>Full-time</v>
      </c>
      <c r="M209" t="str" cm="1">
        <f t="array" ref="M209">_xlfn.IFS(
  B209="EN", "Entry-level",
  B209="MI", "Middle-level",
  B209="SE", "Senior-level",
  B209="EX", "Executive-level"
)</f>
        <v>Middle-level</v>
      </c>
    </row>
    <row r="210" spans="1:13" hidden="1" x14ac:dyDescent="0.25">
      <c r="A210">
        <v>2022</v>
      </c>
      <c r="B210" t="s">
        <v>11</v>
      </c>
      <c r="C210" t="s">
        <v>12</v>
      </c>
      <c r="D210" t="s">
        <v>24</v>
      </c>
      <c r="E210">
        <v>105000</v>
      </c>
      <c r="F210" t="s">
        <v>14</v>
      </c>
      <c r="G210">
        <v>105000</v>
      </c>
      <c r="H210" t="s">
        <v>15</v>
      </c>
      <c r="I210">
        <v>0</v>
      </c>
      <c r="J210" t="s">
        <v>15</v>
      </c>
      <c r="K210" t="s">
        <v>16</v>
      </c>
      <c r="L210" t="str" cm="1">
        <f t="array" ref="L210">_xlfn.IFS(
  C210="PT", "Part-time",
  C210="FT", "Full-time",
  C210="CT", "Contract",
  C210="FL", "Freelance"
)</f>
        <v>Full-time</v>
      </c>
      <c r="M210" t="str" cm="1">
        <f t="array" ref="M210">_xlfn.IFS(
  B210="EN", "Entry-level",
  B210="MI", "Middle-level",
  B210="SE", "Senior-level",
  B210="EX", "Executive-level"
)</f>
        <v>Middle-level</v>
      </c>
    </row>
    <row r="211" spans="1:13" hidden="1" x14ac:dyDescent="0.25">
      <c r="A211">
        <v>2022</v>
      </c>
      <c r="B211" t="s">
        <v>11</v>
      </c>
      <c r="C211" t="s">
        <v>12</v>
      </c>
      <c r="D211" t="s">
        <v>24</v>
      </c>
      <c r="E211">
        <v>62000</v>
      </c>
      <c r="F211" t="s">
        <v>14</v>
      </c>
      <c r="G211">
        <v>62000</v>
      </c>
      <c r="H211" t="s">
        <v>15</v>
      </c>
      <c r="I211">
        <v>0</v>
      </c>
      <c r="J211" t="s">
        <v>15</v>
      </c>
      <c r="K211" t="s">
        <v>16</v>
      </c>
      <c r="L211" t="str" cm="1">
        <f t="array" ref="L211">_xlfn.IFS(
  C211="PT", "Part-time",
  C211="FT", "Full-time",
  C211="CT", "Contract",
  C211="FL", "Freelance"
)</f>
        <v>Full-time</v>
      </c>
      <c r="M211" t="str" cm="1">
        <f t="array" ref="M211">_xlfn.IFS(
  B211="EN", "Entry-level",
  B211="MI", "Middle-level",
  B211="SE", "Senior-level",
  B211="EX", "Executive-level"
)</f>
        <v>Middle-level</v>
      </c>
    </row>
    <row r="212" spans="1:13" hidden="1" x14ac:dyDescent="0.25">
      <c r="A212">
        <v>2022</v>
      </c>
      <c r="B212" t="s">
        <v>25</v>
      </c>
      <c r="C212" t="s">
        <v>12</v>
      </c>
      <c r="D212" t="s">
        <v>50</v>
      </c>
      <c r="E212">
        <v>57000</v>
      </c>
      <c r="F212" t="s">
        <v>14</v>
      </c>
      <c r="G212">
        <v>57000</v>
      </c>
      <c r="H212" t="s">
        <v>15</v>
      </c>
      <c r="I212">
        <v>100</v>
      </c>
      <c r="J212" t="s">
        <v>15</v>
      </c>
      <c r="K212" t="s">
        <v>28</v>
      </c>
      <c r="L212" t="str" cm="1">
        <f t="array" ref="L212">_xlfn.IFS(
  C212="PT", "Part-time",
  C212="FT", "Full-time",
  C212="CT", "Contract",
  C212="FL", "Freelance"
)</f>
        <v>Full-time</v>
      </c>
      <c r="M212" t="str" cm="1">
        <f t="array" ref="M212">_xlfn.IFS(
  B212="EN", "Entry-level",
  B212="MI", "Middle-level",
  B212="SE", "Senior-level",
  B212="EX", "Executive-level"
)</f>
        <v>Entry-level</v>
      </c>
    </row>
    <row r="213" spans="1:13" hidden="1" x14ac:dyDescent="0.25">
      <c r="A213">
        <v>2022</v>
      </c>
      <c r="B213" t="s">
        <v>18</v>
      </c>
      <c r="C213" t="s">
        <v>12</v>
      </c>
      <c r="D213" t="s">
        <v>51</v>
      </c>
      <c r="E213">
        <v>210000</v>
      </c>
      <c r="F213" t="s">
        <v>42</v>
      </c>
      <c r="G213">
        <v>162502</v>
      </c>
      <c r="H213" t="s">
        <v>30</v>
      </c>
      <c r="I213">
        <v>50</v>
      </c>
      <c r="J213" t="s">
        <v>30</v>
      </c>
      <c r="K213" t="s">
        <v>16</v>
      </c>
      <c r="L213" t="str" cm="1">
        <f t="array" ref="L213">_xlfn.IFS(
  C213="PT", "Part-time",
  C213="FT", "Full-time",
  C213="CT", "Contract",
  C213="FL", "Freelance"
)</f>
        <v>Full-time</v>
      </c>
      <c r="M213" t="str" cm="1">
        <f t="array" ref="M213">_xlfn.IFS(
  B213="EN", "Entry-level",
  B213="MI", "Middle-level",
  B213="SE", "Senior-level",
  B213="EX", "Executive-level"
)</f>
        <v>Senior-level</v>
      </c>
    </row>
    <row r="214" spans="1:13" x14ac:dyDescent="0.25">
      <c r="A214">
        <v>2022</v>
      </c>
      <c r="B214" t="s">
        <v>11</v>
      </c>
      <c r="C214" t="s">
        <v>12</v>
      </c>
      <c r="D214" t="s">
        <v>17</v>
      </c>
      <c r="E214">
        <v>144200</v>
      </c>
      <c r="F214" t="s">
        <v>14</v>
      </c>
      <c r="G214">
        <v>144200</v>
      </c>
      <c r="H214" t="s">
        <v>15</v>
      </c>
      <c r="I214">
        <v>100</v>
      </c>
      <c r="J214" t="s">
        <v>15</v>
      </c>
      <c r="K214" t="s">
        <v>16</v>
      </c>
      <c r="L214" t="str" cm="1">
        <f t="array" ref="L214">_xlfn.IFS(
  C214="PT", "Part-time",
  C214="FT", "Full-time",
  C214="CT", "Contract",
  C214="FL", "Freelance"
)</f>
        <v>Full-time</v>
      </c>
      <c r="M214" t="str" cm="1">
        <f t="array" ref="M214">_xlfn.IFS(
  B214="EN", "Entry-level",
  B214="MI", "Middle-level",
  B214="SE", "Senior-level",
  B214="EX", "Executive-level"
)</f>
        <v>Middle-level</v>
      </c>
    </row>
    <row r="215" spans="1:13" x14ac:dyDescent="0.25">
      <c r="A215">
        <v>2022</v>
      </c>
      <c r="B215" t="s">
        <v>11</v>
      </c>
      <c r="C215" t="s">
        <v>12</v>
      </c>
      <c r="D215" t="s">
        <v>17</v>
      </c>
      <c r="E215">
        <v>115360</v>
      </c>
      <c r="F215" t="s">
        <v>14</v>
      </c>
      <c r="G215">
        <v>115360</v>
      </c>
      <c r="H215" t="s">
        <v>15</v>
      </c>
      <c r="I215">
        <v>100</v>
      </c>
      <c r="J215" t="s">
        <v>15</v>
      </c>
      <c r="K215" t="s">
        <v>16</v>
      </c>
      <c r="L215" t="str" cm="1">
        <f t="array" ref="L215">_xlfn.IFS(
  C215="PT", "Part-time",
  C215="FT", "Full-time",
  C215="CT", "Contract",
  C215="FL", "Freelance"
)</f>
        <v>Full-time</v>
      </c>
      <c r="M215" t="str" cm="1">
        <f t="array" ref="M215">_xlfn.IFS(
  B215="EN", "Entry-level",
  B215="MI", "Middle-level",
  B215="SE", "Senior-level",
  B215="EX", "Executive-level"
)</f>
        <v>Middle-level</v>
      </c>
    </row>
    <row r="216" spans="1:13" x14ac:dyDescent="0.25">
      <c r="A216">
        <v>2022</v>
      </c>
      <c r="B216" t="s">
        <v>11</v>
      </c>
      <c r="C216" t="s">
        <v>12</v>
      </c>
      <c r="D216" t="s">
        <v>17</v>
      </c>
      <c r="E216">
        <v>120000</v>
      </c>
      <c r="F216" t="s">
        <v>45</v>
      </c>
      <c r="G216">
        <v>83793</v>
      </c>
      <c r="H216" t="s">
        <v>46</v>
      </c>
      <c r="I216">
        <v>0</v>
      </c>
      <c r="J216" t="s">
        <v>46</v>
      </c>
      <c r="K216" t="s">
        <v>28</v>
      </c>
      <c r="L216" t="str" cm="1">
        <f t="array" ref="L216">_xlfn.IFS(
  C216="PT", "Part-time",
  C216="FT", "Full-time",
  C216="CT", "Contract",
  C216="FL", "Freelance"
)</f>
        <v>Full-time</v>
      </c>
      <c r="M216" t="str" cm="1">
        <f t="array" ref="M216">_xlfn.IFS(
  B216="EN", "Entry-level",
  B216="MI", "Middle-level",
  B216="SE", "Senior-level",
  B216="EX", "Executive-level"
)</f>
        <v>Middle-level</v>
      </c>
    </row>
    <row r="217" spans="1:13" hidden="1" x14ac:dyDescent="0.25">
      <c r="A217">
        <v>2022</v>
      </c>
      <c r="B217" t="s">
        <v>18</v>
      </c>
      <c r="C217" t="s">
        <v>12</v>
      </c>
      <c r="D217" t="s">
        <v>19</v>
      </c>
      <c r="E217">
        <v>70000</v>
      </c>
      <c r="F217" t="s">
        <v>20</v>
      </c>
      <c r="G217">
        <v>73701</v>
      </c>
      <c r="H217" t="s">
        <v>33</v>
      </c>
      <c r="I217">
        <v>0</v>
      </c>
      <c r="J217" t="s">
        <v>33</v>
      </c>
      <c r="K217" t="s">
        <v>16</v>
      </c>
      <c r="L217" t="str" cm="1">
        <f t="array" ref="L217">_xlfn.IFS(
  C217="PT", "Part-time",
  C217="FT", "Full-time",
  C217="CT", "Contract",
  C217="FL", "Freelance"
)</f>
        <v>Full-time</v>
      </c>
      <c r="M217" t="str" cm="1">
        <f t="array" ref="M217">_xlfn.IFS(
  B217="EN", "Entry-level",
  B217="MI", "Middle-level",
  B217="SE", "Senior-level",
  B217="EX", "Executive-level"
)</f>
        <v>Senior-level</v>
      </c>
    </row>
    <row r="218" spans="1:13" hidden="1" x14ac:dyDescent="0.25">
      <c r="A218">
        <v>2022</v>
      </c>
      <c r="B218" t="s">
        <v>18</v>
      </c>
      <c r="C218" t="s">
        <v>12</v>
      </c>
      <c r="D218" t="s">
        <v>19</v>
      </c>
      <c r="E218">
        <v>40000</v>
      </c>
      <c r="F218" t="s">
        <v>20</v>
      </c>
      <c r="G218">
        <v>42114</v>
      </c>
      <c r="H218" t="s">
        <v>33</v>
      </c>
      <c r="I218">
        <v>0</v>
      </c>
      <c r="J218" t="s">
        <v>33</v>
      </c>
      <c r="K218" t="s">
        <v>16</v>
      </c>
      <c r="L218" t="str" cm="1">
        <f t="array" ref="L218">_xlfn.IFS(
  C218="PT", "Part-time",
  C218="FT", "Full-time",
  C218="CT", "Contract",
  C218="FL", "Freelance"
)</f>
        <v>Full-time</v>
      </c>
      <c r="M218" t="str" cm="1">
        <f t="array" ref="M218">_xlfn.IFS(
  B218="EN", "Entry-level",
  B218="MI", "Middle-level",
  B218="SE", "Senior-level",
  B218="EX", "Executive-level"
)</f>
        <v>Senior-level</v>
      </c>
    </row>
    <row r="219" spans="1:13" hidden="1" x14ac:dyDescent="0.25">
      <c r="A219">
        <v>2022</v>
      </c>
      <c r="B219" t="s">
        <v>18</v>
      </c>
      <c r="C219" t="s">
        <v>12</v>
      </c>
      <c r="D219" t="s">
        <v>19</v>
      </c>
      <c r="E219">
        <v>170000</v>
      </c>
      <c r="F219" t="s">
        <v>14</v>
      </c>
      <c r="G219">
        <v>170000</v>
      </c>
      <c r="H219" t="s">
        <v>15</v>
      </c>
      <c r="I219">
        <v>100</v>
      </c>
      <c r="J219" t="s">
        <v>15</v>
      </c>
      <c r="K219" t="s">
        <v>16</v>
      </c>
      <c r="L219" t="str" cm="1">
        <f t="array" ref="L219">_xlfn.IFS(
  C219="PT", "Part-time",
  C219="FT", "Full-time",
  C219="CT", "Contract",
  C219="FL", "Freelance"
)</f>
        <v>Full-time</v>
      </c>
      <c r="M219" t="str" cm="1">
        <f t="array" ref="M219">_xlfn.IFS(
  B219="EN", "Entry-level",
  B219="MI", "Middle-level",
  B219="SE", "Senior-level",
  B219="EX", "Executive-level"
)</f>
        <v>Senior-level</v>
      </c>
    </row>
    <row r="220" spans="1:13" hidden="1" x14ac:dyDescent="0.25">
      <c r="A220">
        <v>2022</v>
      </c>
      <c r="B220" t="s">
        <v>18</v>
      </c>
      <c r="C220" t="s">
        <v>12</v>
      </c>
      <c r="D220" t="s">
        <v>19</v>
      </c>
      <c r="E220">
        <v>150000</v>
      </c>
      <c r="F220" t="s">
        <v>14</v>
      </c>
      <c r="G220">
        <v>150000</v>
      </c>
      <c r="H220" t="s">
        <v>15</v>
      </c>
      <c r="I220">
        <v>100</v>
      </c>
      <c r="J220" t="s">
        <v>15</v>
      </c>
      <c r="K220" t="s">
        <v>16</v>
      </c>
      <c r="L220" t="str" cm="1">
        <f t="array" ref="L220">_xlfn.IFS(
  C220="PT", "Part-time",
  C220="FT", "Full-time",
  C220="CT", "Contract",
  C220="FL", "Freelance"
)</f>
        <v>Full-time</v>
      </c>
      <c r="M220" t="str" cm="1">
        <f t="array" ref="M220">_xlfn.IFS(
  B220="EN", "Entry-level",
  B220="MI", "Middle-level",
  B220="SE", "Senior-level",
  B220="EX", "Executive-level"
)</f>
        <v>Senior-level</v>
      </c>
    </row>
    <row r="221" spans="1:13" hidden="1" x14ac:dyDescent="0.25">
      <c r="A221">
        <v>2022</v>
      </c>
      <c r="B221" t="s">
        <v>18</v>
      </c>
      <c r="C221" t="s">
        <v>12</v>
      </c>
      <c r="D221" t="s">
        <v>38</v>
      </c>
      <c r="E221">
        <v>180000</v>
      </c>
      <c r="F221" t="s">
        <v>14</v>
      </c>
      <c r="G221">
        <v>180000</v>
      </c>
      <c r="H221" t="s">
        <v>15</v>
      </c>
      <c r="I221">
        <v>100</v>
      </c>
      <c r="J221" t="s">
        <v>15</v>
      </c>
      <c r="K221" t="s">
        <v>16</v>
      </c>
      <c r="L221" t="str" cm="1">
        <f t="array" ref="L221">_xlfn.IFS(
  C221="PT", "Part-time",
  C221="FT", "Full-time",
  C221="CT", "Contract",
  C221="FL", "Freelance"
)</f>
        <v>Full-time</v>
      </c>
      <c r="M221" t="str" cm="1">
        <f t="array" ref="M221">_xlfn.IFS(
  B221="EN", "Entry-level",
  B221="MI", "Middle-level",
  B221="SE", "Senior-level",
  B221="EX", "Executive-level"
)</f>
        <v>Senior-level</v>
      </c>
    </row>
    <row r="222" spans="1:13" hidden="1" x14ac:dyDescent="0.25">
      <c r="A222">
        <v>2022</v>
      </c>
      <c r="B222" t="s">
        <v>18</v>
      </c>
      <c r="C222" t="s">
        <v>12</v>
      </c>
      <c r="D222" t="s">
        <v>38</v>
      </c>
      <c r="E222">
        <v>160000</v>
      </c>
      <c r="F222" t="s">
        <v>14</v>
      </c>
      <c r="G222">
        <v>160000</v>
      </c>
      <c r="H222" t="s">
        <v>15</v>
      </c>
      <c r="I222">
        <v>100</v>
      </c>
      <c r="J222" t="s">
        <v>15</v>
      </c>
      <c r="K222" t="s">
        <v>16</v>
      </c>
      <c r="L222" t="str" cm="1">
        <f t="array" ref="L222">_xlfn.IFS(
  C222="PT", "Part-time",
  C222="FT", "Full-time",
  C222="CT", "Contract",
  C222="FL", "Freelance"
)</f>
        <v>Full-time</v>
      </c>
      <c r="M222" t="str" cm="1">
        <f t="array" ref="M222">_xlfn.IFS(
  B222="EN", "Entry-level",
  B222="MI", "Middle-level",
  B222="SE", "Senior-level",
  B222="EX", "Executive-level"
)</f>
        <v>Senior-level</v>
      </c>
    </row>
    <row r="223" spans="1:13" x14ac:dyDescent="0.25">
      <c r="A223">
        <v>2022</v>
      </c>
      <c r="B223" t="s">
        <v>11</v>
      </c>
      <c r="C223" t="s">
        <v>12</v>
      </c>
      <c r="D223" t="s">
        <v>17</v>
      </c>
      <c r="E223">
        <v>108000</v>
      </c>
      <c r="F223" t="s">
        <v>14</v>
      </c>
      <c r="G223">
        <v>108000</v>
      </c>
      <c r="H223" t="s">
        <v>15</v>
      </c>
      <c r="I223">
        <v>50</v>
      </c>
      <c r="J223" t="s">
        <v>15</v>
      </c>
      <c r="K223" t="s">
        <v>28</v>
      </c>
      <c r="L223" t="str" cm="1">
        <f t="array" ref="L223">_xlfn.IFS(
  C223="PT", "Part-time",
  C223="FT", "Full-time",
  C223="CT", "Contract",
  C223="FL", "Freelance"
)</f>
        <v>Full-time</v>
      </c>
      <c r="M223" t="str" cm="1">
        <f t="array" ref="M223">_xlfn.IFS(
  B223="EN", "Entry-level",
  B223="MI", "Middle-level",
  B223="SE", "Senior-level",
  B223="EX", "Executive-level"
)</f>
        <v>Middle-level</v>
      </c>
    </row>
    <row r="224" spans="1:13" hidden="1" x14ac:dyDescent="0.25">
      <c r="A224">
        <v>2022</v>
      </c>
      <c r="B224" t="s">
        <v>22</v>
      </c>
      <c r="C224" t="s">
        <v>12</v>
      </c>
      <c r="D224" t="s">
        <v>49</v>
      </c>
      <c r="E224">
        <v>164000</v>
      </c>
      <c r="F224" t="s">
        <v>42</v>
      </c>
      <c r="G224">
        <v>126906</v>
      </c>
      <c r="H224" t="s">
        <v>30</v>
      </c>
      <c r="I224">
        <v>50</v>
      </c>
      <c r="J224" t="s">
        <v>30</v>
      </c>
      <c r="K224" t="s">
        <v>28</v>
      </c>
      <c r="L224" t="str" cm="1">
        <f t="array" ref="L224">_xlfn.IFS(
  C224="PT", "Part-time",
  C224="FT", "Full-time",
  C224="CT", "Contract",
  C224="FL", "Freelance"
)</f>
        <v>Full-time</v>
      </c>
      <c r="M224" t="str" cm="1">
        <f t="array" ref="M224">_xlfn.IFS(
  B224="EN", "Entry-level",
  B224="MI", "Middle-level",
  B224="SE", "Senior-level",
  B224="EX", "Executive-level"
)</f>
        <v>Executive-level</v>
      </c>
    </row>
    <row r="225" spans="1:13" hidden="1" x14ac:dyDescent="0.25">
      <c r="A225">
        <v>2022</v>
      </c>
      <c r="B225" t="s">
        <v>18</v>
      </c>
      <c r="C225" t="s">
        <v>12</v>
      </c>
      <c r="D225" t="s">
        <v>19</v>
      </c>
      <c r="E225">
        <v>188700</v>
      </c>
      <c r="F225" t="s">
        <v>14</v>
      </c>
      <c r="G225">
        <v>188700</v>
      </c>
      <c r="H225" t="s">
        <v>15</v>
      </c>
      <c r="I225">
        <v>100</v>
      </c>
      <c r="J225" t="s">
        <v>15</v>
      </c>
      <c r="K225" t="s">
        <v>16</v>
      </c>
      <c r="L225" t="str" cm="1">
        <f t="array" ref="L225">_xlfn.IFS(
  C225="PT", "Part-time",
  C225="FT", "Full-time",
  C225="CT", "Contract",
  C225="FL", "Freelance"
)</f>
        <v>Full-time</v>
      </c>
      <c r="M225" t="str" cm="1">
        <f t="array" ref="M225">_xlfn.IFS(
  B225="EN", "Entry-level",
  B225="MI", "Middle-level",
  B225="SE", "Senior-level",
  B225="EX", "Executive-level"
)</f>
        <v>Senior-level</v>
      </c>
    </row>
    <row r="226" spans="1:13" hidden="1" x14ac:dyDescent="0.25">
      <c r="A226">
        <v>2022</v>
      </c>
      <c r="B226" t="s">
        <v>18</v>
      </c>
      <c r="C226" t="s">
        <v>12</v>
      </c>
      <c r="D226" t="s">
        <v>19</v>
      </c>
      <c r="E226">
        <v>160395</v>
      </c>
      <c r="F226" t="s">
        <v>14</v>
      </c>
      <c r="G226">
        <v>160395</v>
      </c>
      <c r="H226" t="s">
        <v>15</v>
      </c>
      <c r="I226">
        <v>100</v>
      </c>
      <c r="J226" t="s">
        <v>15</v>
      </c>
      <c r="K226" t="s">
        <v>16</v>
      </c>
      <c r="L226" t="str" cm="1">
        <f t="array" ref="L226">_xlfn.IFS(
  C226="PT", "Part-time",
  C226="FT", "Full-time",
  C226="CT", "Contract",
  C226="FL", "Freelance"
)</f>
        <v>Full-time</v>
      </c>
      <c r="M226" t="str" cm="1">
        <f t="array" ref="M226">_xlfn.IFS(
  B226="EN", "Entry-level",
  B226="MI", "Middle-level",
  B226="SE", "Senior-level",
  B226="EX", "Executive-level"
)</f>
        <v>Senior-level</v>
      </c>
    </row>
    <row r="227" spans="1:13" hidden="1" x14ac:dyDescent="0.25">
      <c r="A227">
        <v>2022</v>
      </c>
      <c r="B227" t="s">
        <v>18</v>
      </c>
      <c r="C227" t="s">
        <v>12</v>
      </c>
      <c r="D227" t="s">
        <v>24</v>
      </c>
      <c r="E227">
        <v>115934</v>
      </c>
      <c r="F227" t="s">
        <v>14</v>
      </c>
      <c r="G227">
        <v>115934</v>
      </c>
      <c r="H227" t="s">
        <v>15</v>
      </c>
      <c r="I227">
        <v>100</v>
      </c>
      <c r="J227" t="s">
        <v>15</v>
      </c>
      <c r="K227" t="s">
        <v>16</v>
      </c>
      <c r="L227" t="str" cm="1">
        <f t="array" ref="L227">_xlfn.IFS(
  C227="PT", "Part-time",
  C227="FT", "Full-time",
  C227="CT", "Contract",
  C227="FL", "Freelance"
)</f>
        <v>Full-time</v>
      </c>
      <c r="M227" t="str" cm="1">
        <f t="array" ref="M227">_xlfn.IFS(
  B227="EN", "Entry-level",
  B227="MI", "Middle-level",
  B227="SE", "Senior-level",
  B227="EX", "Executive-level"
)</f>
        <v>Senior-level</v>
      </c>
    </row>
    <row r="228" spans="1:13" hidden="1" x14ac:dyDescent="0.25">
      <c r="A228">
        <v>2022</v>
      </c>
      <c r="B228" t="s">
        <v>18</v>
      </c>
      <c r="C228" t="s">
        <v>12</v>
      </c>
      <c r="D228" t="s">
        <v>24</v>
      </c>
      <c r="E228">
        <v>81666</v>
      </c>
      <c r="F228" t="s">
        <v>14</v>
      </c>
      <c r="G228">
        <v>81666</v>
      </c>
      <c r="H228" t="s">
        <v>15</v>
      </c>
      <c r="I228">
        <v>100</v>
      </c>
      <c r="J228" t="s">
        <v>15</v>
      </c>
      <c r="K228" t="s">
        <v>16</v>
      </c>
      <c r="L228" t="str" cm="1">
        <f t="array" ref="L228">_xlfn.IFS(
  C228="PT", "Part-time",
  C228="FT", "Full-time",
  C228="CT", "Contract",
  C228="FL", "Freelance"
)</f>
        <v>Full-time</v>
      </c>
      <c r="M228" t="str" cm="1">
        <f t="array" ref="M228">_xlfn.IFS(
  B228="EN", "Entry-level",
  B228="MI", "Middle-level",
  B228="SE", "Senior-level",
  B228="EX", "Executive-level"
)</f>
        <v>Senior-level</v>
      </c>
    </row>
    <row r="229" spans="1:13" hidden="1" x14ac:dyDescent="0.25">
      <c r="A229">
        <v>2022</v>
      </c>
      <c r="B229" t="s">
        <v>18</v>
      </c>
      <c r="C229" t="s">
        <v>12</v>
      </c>
      <c r="D229" t="s">
        <v>19</v>
      </c>
      <c r="E229">
        <v>300000</v>
      </c>
      <c r="F229" t="s">
        <v>14</v>
      </c>
      <c r="G229">
        <v>300000</v>
      </c>
      <c r="H229" t="s">
        <v>15</v>
      </c>
      <c r="I229">
        <v>0</v>
      </c>
      <c r="J229" t="s">
        <v>15</v>
      </c>
      <c r="K229" t="s">
        <v>16</v>
      </c>
      <c r="L229" t="str" cm="1">
        <f t="array" ref="L229">_xlfn.IFS(
  C229="PT", "Part-time",
  C229="FT", "Full-time",
  C229="CT", "Contract",
  C229="FL", "Freelance"
)</f>
        <v>Full-time</v>
      </c>
      <c r="M229" t="str" cm="1">
        <f t="array" ref="M229">_xlfn.IFS(
  B229="EN", "Entry-level",
  B229="MI", "Middle-level",
  B229="SE", "Senior-level",
  B229="EX", "Executive-level"
)</f>
        <v>Senior-level</v>
      </c>
    </row>
    <row r="230" spans="1:13" hidden="1" x14ac:dyDescent="0.25">
      <c r="A230">
        <v>2022</v>
      </c>
      <c r="B230" t="s">
        <v>18</v>
      </c>
      <c r="C230" t="s">
        <v>12</v>
      </c>
      <c r="D230" t="s">
        <v>19</v>
      </c>
      <c r="E230">
        <v>225000</v>
      </c>
      <c r="F230" t="s">
        <v>14</v>
      </c>
      <c r="G230">
        <v>225000</v>
      </c>
      <c r="H230" t="s">
        <v>15</v>
      </c>
      <c r="I230">
        <v>0</v>
      </c>
      <c r="J230" t="s">
        <v>15</v>
      </c>
      <c r="K230" t="s">
        <v>16</v>
      </c>
      <c r="L230" t="str" cm="1">
        <f t="array" ref="L230">_xlfn.IFS(
  C230="PT", "Part-time",
  C230="FT", "Full-time",
  C230="CT", "Contract",
  C230="FL", "Freelance"
)</f>
        <v>Full-time</v>
      </c>
      <c r="M230" t="str" cm="1">
        <f t="array" ref="M230">_xlfn.IFS(
  B230="EN", "Entry-level",
  B230="MI", "Middle-level",
  B230="SE", "Senior-level",
  B230="EX", "Executive-level"
)</f>
        <v>Senior-level</v>
      </c>
    </row>
    <row r="231" spans="1:13" x14ac:dyDescent="0.25">
      <c r="A231">
        <v>2022</v>
      </c>
      <c r="B231" t="s">
        <v>18</v>
      </c>
      <c r="C231" t="s">
        <v>12</v>
      </c>
      <c r="D231" t="s">
        <v>17</v>
      </c>
      <c r="E231">
        <v>198440</v>
      </c>
      <c r="F231" t="s">
        <v>14</v>
      </c>
      <c r="G231">
        <v>198440</v>
      </c>
      <c r="H231" t="s">
        <v>15</v>
      </c>
      <c r="I231">
        <v>100</v>
      </c>
      <c r="J231" t="s">
        <v>15</v>
      </c>
      <c r="K231" t="s">
        <v>16</v>
      </c>
      <c r="L231" t="str" cm="1">
        <f t="array" ref="L231">_xlfn.IFS(
  C231="PT", "Part-time",
  C231="FT", "Full-time",
  C231="CT", "Contract",
  C231="FL", "Freelance"
)</f>
        <v>Full-time</v>
      </c>
      <c r="M231" t="str" cm="1">
        <f t="array" ref="M231">_xlfn.IFS(
  B231="EN", "Entry-level",
  B231="MI", "Middle-level",
  B231="SE", "Senior-level",
  B231="EX", "Executive-level"
)</f>
        <v>Senior-level</v>
      </c>
    </row>
    <row r="232" spans="1:13" x14ac:dyDescent="0.25">
      <c r="A232">
        <v>2022</v>
      </c>
      <c r="B232" t="s">
        <v>18</v>
      </c>
      <c r="C232" t="s">
        <v>12</v>
      </c>
      <c r="D232" t="s">
        <v>17</v>
      </c>
      <c r="E232">
        <v>144000</v>
      </c>
      <c r="F232" t="s">
        <v>14</v>
      </c>
      <c r="G232">
        <v>144000</v>
      </c>
      <c r="H232" t="s">
        <v>15</v>
      </c>
      <c r="I232">
        <v>100</v>
      </c>
      <c r="J232" t="s">
        <v>15</v>
      </c>
      <c r="K232" t="s">
        <v>16</v>
      </c>
      <c r="L232" t="str" cm="1">
        <f t="array" ref="L232">_xlfn.IFS(
  C232="PT", "Part-time",
  C232="FT", "Full-time",
  C232="CT", "Contract",
  C232="FL", "Freelance"
)</f>
        <v>Full-time</v>
      </c>
      <c r="M232" t="str" cm="1">
        <f t="array" ref="M232">_xlfn.IFS(
  B232="EN", "Entry-level",
  B232="MI", "Middle-level",
  B232="SE", "Senior-level",
  B232="EX", "Executive-level"
)</f>
        <v>Senior-level</v>
      </c>
    </row>
    <row r="233" spans="1:13" hidden="1" x14ac:dyDescent="0.25">
      <c r="A233">
        <v>2022</v>
      </c>
      <c r="B233" t="s">
        <v>18</v>
      </c>
      <c r="C233" t="s">
        <v>12</v>
      </c>
      <c r="D233" t="s">
        <v>52</v>
      </c>
      <c r="E233">
        <v>191475</v>
      </c>
      <c r="F233" t="s">
        <v>14</v>
      </c>
      <c r="G233">
        <v>191475</v>
      </c>
      <c r="H233" t="s">
        <v>15</v>
      </c>
      <c r="I233">
        <v>100</v>
      </c>
      <c r="J233" t="s">
        <v>15</v>
      </c>
      <c r="K233" t="s">
        <v>16</v>
      </c>
      <c r="L233" t="str" cm="1">
        <f t="array" ref="L233">_xlfn.IFS(
  C233="PT", "Part-time",
  C233="FT", "Full-time",
  C233="CT", "Contract",
  C233="FL", "Freelance"
)</f>
        <v>Full-time</v>
      </c>
      <c r="M233" t="str" cm="1">
        <f t="array" ref="M233">_xlfn.IFS(
  B233="EN", "Entry-level",
  B233="MI", "Middle-level",
  B233="SE", "Senior-level",
  B233="EX", "Executive-level"
)</f>
        <v>Senior-level</v>
      </c>
    </row>
    <row r="234" spans="1:13" hidden="1" x14ac:dyDescent="0.25">
      <c r="A234">
        <v>2022</v>
      </c>
      <c r="B234" t="s">
        <v>18</v>
      </c>
      <c r="C234" t="s">
        <v>12</v>
      </c>
      <c r="D234" t="s">
        <v>52</v>
      </c>
      <c r="E234">
        <v>141525</v>
      </c>
      <c r="F234" t="s">
        <v>14</v>
      </c>
      <c r="G234">
        <v>141525</v>
      </c>
      <c r="H234" t="s">
        <v>15</v>
      </c>
      <c r="I234">
        <v>100</v>
      </c>
      <c r="J234" t="s">
        <v>15</v>
      </c>
      <c r="K234" t="s">
        <v>16</v>
      </c>
      <c r="L234" t="str" cm="1">
        <f t="array" ref="L234">_xlfn.IFS(
  C234="PT", "Part-time",
  C234="FT", "Full-time",
  C234="CT", "Contract",
  C234="FL", "Freelance"
)</f>
        <v>Full-time</v>
      </c>
      <c r="M234" t="str" cm="1">
        <f t="array" ref="M234">_xlfn.IFS(
  B234="EN", "Entry-level",
  B234="MI", "Middle-level",
  B234="SE", "Senior-level",
  B234="EX", "Executive-level"
)</f>
        <v>Senior-level</v>
      </c>
    </row>
    <row r="235" spans="1:13" hidden="1" x14ac:dyDescent="0.25">
      <c r="A235">
        <v>2022</v>
      </c>
      <c r="B235" t="s">
        <v>18</v>
      </c>
      <c r="C235" t="s">
        <v>12</v>
      </c>
      <c r="D235" t="s">
        <v>24</v>
      </c>
      <c r="E235">
        <v>48000</v>
      </c>
      <c r="F235" t="s">
        <v>20</v>
      </c>
      <c r="G235">
        <v>50537</v>
      </c>
      <c r="H235" t="s">
        <v>21</v>
      </c>
      <c r="I235">
        <v>0</v>
      </c>
      <c r="J235" t="s">
        <v>21</v>
      </c>
      <c r="K235" t="s">
        <v>16</v>
      </c>
      <c r="L235" t="str" cm="1">
        <f t="array" ref="L235">_xlfn.IFS(
  C235="PT", "Part-time",
  C235="FT", "Full-time",
  C235="CT", "Contract",
  C235="FL", "Freelance"
)</f>
        <v>Full-time</v>
      </c>
      <c r="M235" t="str" cm="1">
        <f t="array" ref="M235">_xlfn.IFS(
  B235="EN", "Entry-level",
  B235="MI", "Middle-level",
  B235="SE", "Senior-level",
  B235="EX", "Executive-level"
)</f>
        <v>Senior-level</v>
      </c>
    </row>
    <row r="236" spans="1:13" hidden="1" x14ac:dyDescent="0.25">
      <c r="A236">
        <v>2022</v>
      </c>
      <c r="B236" t="s">
        <v>18</v>
      </c>
      <c r="C236" t="s">
        <v>12</v>
      </c>
      <c r="D236" t="s">
        <v>24</v>
      </c>
      <c r="E236">
        <v>35000</v>
      </c>
      <c r="F236" t="s">
        <v>20</v>
      </c>
      <c r="G236">
        <v>36850</v>
      </c>
      <c r="H236" t="s">
        <v>21</v>
      </c>
      <c r="I236">
        <v>0</v>
      </c>
      <c r="J236" t="s">
        <v>21</v>
      </c>
      <c r="K236" t="s">
        <v>16</v>
      </c>
      <c r="L236" t="str" cm="1">
        <f t="array" ref="L236">_xlfn.IFS(
  C236="PT", "Part-time",
  C236="FT", "Full-time",
  C236="CT", "Contract",
  C236="FL", "Freelance"
)</f>
        <v>Full-time</v>
      </c>
      <c r="M236" t="str" cm="1">
        <f t="array" ref="M236">_xlfn.IFS(
  B236="EN", "Entry-level",
  B236="MI", "Middle-level",
  B236="SE", "Senior-level",
  B236="EX", "Executive-level"
)</f>
        <v>Senior-level</v>
      </c>
    </row>
    <row r="237" spans="1:13" x14ac:dyDescent="0.25">
      <c r="A237">
        <v>2022</v>
      </c>
      <c r="B237" t="s">
        <v>11</v>
      </c>
      <c r="C237" t="s">
        <v>12</v>
      </c>
      <c r="D237" t="s">
        <v>17</v>
      </c>
      <c r="E237">
        <v>72000</v>
      </c>
      <c r="F237" t="s">
        <v>20</v>
      </c>
      <c r="G237">
        <v>75806</v>
      </c>
      <c r="H237" t="s">
        <v>53</v>
      </c>
      <c r="I237">
        <v>100</v>
      </c>
      <c r="J237" t="s">
        <v>53</v>
      </c>
      <c r="K237" t="s">
        <v>35</v>
      </c>
      <c r="L237" t="str" cm="1">
        <f t="array" ref="L237">_xlfn.IFS(
  C237="PT", "Part-time",
  C237="FT", "Full-time",
  C237="CT", "Contract",
  C237="FL", "Freelance"
)</f>
        <v>Full-time</v>
      </c>
      <c r="M237" t="str" cm="1">
        <f t="array" ref="M237">_xlfn.IFS(
  B237="EN", "Entry-level",
  B237="MI", "Middle-level",
  B237="SE", "Senior-level",
  B237="EX", "Executive-level"
)</f>
        <v>Middle-level</v>
      </c>
    </row>
    <row r="238" spans="1:13" hidden="1" x14ac:dyDescent="0.25">
      <c r="A238">
        <v>2022</v>
      </c>
      <c r="B238" t="s">
        <v>18</v>
      </c>
      <c r="C238" t="s">
        <v>12</v>
      </c>
      <c r="D238" t="s">
        <v>54</v>
      </c>
      <c r="E238">
        <v>156868</v>
      </c>
      <c r="F238" t="s">
        <v>14</v>
      </c>
      <c r="G238">
        <v>156868</v>
      </c>
      <c r="H238" t="s">
        <v>15</v>
      </c>
      <c r="I238">
        <v>100</v>
      </c>
      <c r="J238" t="s">
        <v>15</v>
      </c>
      <c r="K238" t="s">
        <v>28</v>
      </c>
      <c r="L238" t="str" cm="1">
        <f t="array" ref="L238">_xlfn.IFS(
  C238="PT", "Part-time",
  C238="FT", "Full-time",
  C238="CT", "Contract",
  C238="FL", "Freelance"
)</f>
        <v>Full-time</v>
      </c>
      <c r="M238" t="str" cm="1">
        <f t="array" ref="M238">_xlfn.IFS(
  B238="EN", "Entry-level",
  B238="MI", "Middle-level",
  B238="SE", "Senior-level",
  B238="EX", "Executive-level"
)</f>
        <v>Senior-level</v>
      </c>
    </row>
    <row r="239" spans="1:13" hidden="1" x14ac:dyDescent="0.25">
      <c r="A239">
        <v>2022</v>
      </c>
      <c r="B239" t="s">
        <v>18</v>
      </c>
      <c r="C239" t="s">
        <v>12</v>
      </c>
      <c r="D239" t="s">
        <v>31</v>
      </c>
      <c r="E239">
        <v>200000</v>
      </c>
      <c r="F239" t="s">
        <v>14</v>
      </c>
      <c r="G239">
        <v>200000</v>
      </c>
      <c r="H239" t="s">
        <v>55</v>
      </c>
      <c r="I239">
        <v>100</v>
      </c>
      <c r="J239" t="s">
        <v>55</v>
      </c>
      <c r="K239" t="s">
        <v>35</v>
      </c>
      <c r="L239" t="str" cm="1">
        <f t="array" ref="L239">_xlfn.IFS(
  C239="PT", "Part-time",
  C239="FT", "Full-time",
  C239="CT", "Contract",
  C239="FL", "Freelance"
)</f>
        <v>Full-time</v>
      </c>
      <c r="M239" t="str" cm="1">
        <f t="array" ref="M239">_xlfn.IFS(
  B239="EN", "Entry-level",
  B239="MI", "Middle-level",
  B239="SE", "Senior-level",
  B239="EX", "Executive-level"
)</f>
        <v>Senior-level</v>
      </c>
    </row>
    <row r="240" spans="1:13" x14ac:dyDescent="0.25">
      <c r="A240">
        <v>2022</v>
      </c>
      <c r="B240" t="s">
        <v>18</v>
      </c>
      <c r="C240" t="s">
        <v>12</v>
      </c>
      <c r="D240" t="s">
        <v>17</v>
      </c>
      <c r="E240">
        <v>198440</v>
      </c>
      <c r="F240" t="s">
        <v>14</v>
      </c>
      <c r="G240">
        <v>198440</v>
      </c>
      <c r="H240" t="s">
        <v>15</v>
      </c>
      <c r="I240">
        <v>0</v>
      </c>
      <c r="J240" t="s">
        <v>15</v>
      </c>
      <c r="K240" t="s">
        <v>28</v>
      </c>
      <c r="L240" t="str" cm="1">
        <f t="array" ref="L240">_xlfn.IFS(
  C240="PT", "Part-time",
  C240="FT", "Full-time",
  C240="CT", "Contract",
  C240="FL", "Freelance"
)</f>
        <v>Full-time</v>
      </c>
      <c r="M240" t="str" cm="1">
        <f t="array" ref="M240">_xlfn.IFS(
  B240="EN", "Entry-level",
  B240="MI", "Middle-level",
  B240="SE", "Senior-level",
  B240="EX", "Executive-level"
)</f>
        <v>Senior-level</v>
      </c>
    </row>
    <row r="241" spans="1:13" x14ac:dyDescent="0.25">
      <c r="A241">
        <v>2022</v>
      </c>
      <c r="B241" t="s">
        <v>18</v>
      </c>
      <c r="C241" t="s">
        <v>12</v>
      </c>
      <c r="D241" t="s">
        <v>17</v>
      </c>
      <c r="E241">
        <v>144000</v>
      </c>
      <c r="F241" t="s">
        <v>14</v>
      </c>
      <c r="G241">
        <v>144000</v>
      </c>
      <c r="H241" t="s">
        <v>15</v>
      </c>
      <c r="I241">
        <v>0</v>
      </c>
      <c r="J241" t="s">
        <v>15</v>
      </c>
      <c r="K241" t="s">
        <v>28</v>
      </c>
      <c r="L241" t="str" cm="1">
        <f t="array" ref="L241">_xlfn.IFS(
  C241="PT", "Part-time",
  C241="FT", "Full-time",
  C241="CT", "Contract",
  C241="FL", "Freelance"
)</f>
        <v>Full-time</v>
      </c>
      <c r="M241" t="str" cm="1">
        <f t="array" ref="M241">_xlfn.IFS(
  B241="EN", "Entry-level",
  B241="MI", "Middle-level",
  B241="SE", "Senior-level",
  B241="EX", "Executive-level"
)</f>
        <v>Senior-level</v>
      </c>
    </row>
    <row r="242" spans="1:13" hidden="1" x14ac:dyDescent="0.25">
      <c r="A242">
        <v>2022</v>
      </c>
      <c r="B242" t="s">
        <v>18</v>
      </c>
      <c r="C242" t="s">
        <v>57</v>
      </c>
      <c r="D242" t="s">
        <v>24</v>
      </c>
      <c r="E242">
        <v>90000</v>
      </c>
      <c r="F242" t="s">
        <v>14</v>
      </c>
      <c r="G242">
        <v>90000</v>
      </c>
      <c r="H242" t="s">
        <v>15</v>
      </c>
      <c r="I242">
        <v>100</v>
      </c>
      <c r="J242" t="s">
        <v>15</v>
      </c>
      <c r="K242" t="s">
        <v>16</v>
      </c>
      <c r="L242" t="str" cm="1">
        <f t="array" ref="L242">_xlfn.IFS(
  C242="PT", "Part-time",
  C242="FT", "Full-time",
  C242="CT", "Contract",
  C242="FL", "Freelance"
)</f>
        <v>Contract</v>
      </c>
      <c r="M242" t="str" cm="1">
        <f t="array" ref="M242">_xlfn.IFS(
  B242="EN", "Entry-level",
  B242="MI", "Middle-level",
  B242="SE", "Senior-level",
  B242="EX", "Executive-level"
)</f>
        <v>Senior-level</v>
      </c>
    </row>
    <row r="243" spans="1:13" hidden="1" x14ac:dyDescent="0.25">
      <c r="A243">
        <v>2022</v>
      </c>
      <c r="B243" t="s">
        <v>11</v>
      </c>
      <c r="C243" t="s">
        <v>12</v>
      </c>
      <c r="D243" t="s">
        <v>58</v>
      </c>
      <c r="E243">
        <v>120000</v>
      </c>
      <c r="F243" t="s">
        <v>20</v>
      </c>
      <c r="G243">
        <v>126344</v>
      </c>
      <c r="H243" t="s">
        <v>53</v>
      </c>
      <c r="I243">
        <v>0</v>
      </c>
      <c r="J243" t="s">
        <v>53</v>
      </c>
      <c r="K243" t="s">
        <v>35</v>
      </c>
      <c r="L243" t="str" cm="1">
        <f t="array" ref="L243">_xlfn.IFS(
  C243="PT", "Part-time",
  C243="FT", "Full-time",
  C243="CT", "Contract",
  C243="FL", "Freelance"
)</f>
        <v>Full-time</v>
      </c>
      <c r="M243" t="str" cm="1">
        <f t="array" ref="M243">_xlfn.IFS(
  B243="EN", "Entry-level",
  B243="MI", "Middle-level",
  B243="SE", "Senior-level",
  B243="EX", "Executive-level"
)</f>
        <v>Middle-level</v>
      </c>
    </row>
    <row r="244" spans="1:13" hidden="1" x14ac:dyDescent="0.25">
      <c r="A244">
        <v>2022</v>
      </c>
      <c r="B244" t="s">
        <v>11</v>
      </c>
      <c r="C244" t="s">
        <v>12</v>
      </c>
      <c r="D244" t="s">
        <v>58</v>
      </c>
      <c r="E244">
        <v>80000</v>
      </c>
      <c r="F244" t="s">
        <v>20</v>
      </c>
      <c r="G244">
        <v>84229</v>
      </c>
      <c r="H244" t="s">
        <v>53</v>
      </c>
      <c r="I244">
        <v>0</v>
      </c>
      <c r="J244" t="s">
        <v>53</v>
      </c>
      <c r="K244" t="s">
        <v>35</v>
      </c>
      <c r="L244" t="str" cm="1">
        <f t="array" ref="L244">_xlfn.IFS(
  C244="PT", "Part-time",
  C244="FT", "Full-time",
  C244="CT", "Contract",
  C244="FL", "Freelance"
)</f>
        <v>Full-time</v>
      </c>
      <c r="M244" t="str" cm="1">
        <f t="array" ref="M244">_xlfn.IFS(
  B244="EN", "Entry-level",
  B244="MI", "Middle-level",
  B244="SE", "Senior-level",
  B244="EX", "Executive-level"
)</f>
        <v>Middle-level</v>
      </c>
    </row>
    <row r="245" spans="1:13" hidden="1" x14ac:dyDescent="0.25">
      <c r="A245">
        <v>2022</v>
      </c>
      <c r="B245" t="s">
        <v>18</v>
      </c>
      <c r="C245" t="s">
        <v>12</v>
      </c>
      <c r="D245" t="s">
        <v>19</v>
      </c>
      <c r="E245">
        <v>200000</v>
      </c>
      <c r="F245" t="s">
        <v>14</v>
      </c>
      <c r="G245">
        <v>200000</v>
      </c>
      <c r="H245" t="s">
        <v>15</v>
      </c>
      <c r="I245">
        <v>100</v>
      </c>
      <c r="J245" t="s">
        <v>15</v>
      </c>
      <c r="K245" t="s">
        <v>16</v>
      </c>
      <c r="L245" t="str" cm="1">
        <f t="array" ref="L245">_xlfn.IFS(
  C245="PT", "Part-time",
  C245="FT", "Full-time",
  C245="CT", "Contract",
  C245="FL", "Freelance"
)</f>
        <v>Full-time</v>
      </c>
      <c r="M245" t="str" cm="1">
        <f t="array" ref="M245">_xlfn.IFS(
  B245="EN", "Entry-level",
  B245="MI", "Middle-level",
  B245="SE", "Senior-level",
  B245="EX", "Executive-level"
)</f>
        <v>Senior-level</v>
      </c>
    </row>
    <row r="246" spans="1:13" hidden="1" x14ac:dyDescent="0.25">
      <c r="A246">
        <v>2022</v>
      </c>
      <c r="B246" t="s">
        <v>18</v>
      </c>
      <c r="C246" t="s">
        <v>12</v>
      </c>
      <c r="D246" t="s">
        <v>19</v>
      </c>
      <c r="E246">
        <v>180000</v>
      </c>
      <c r="F246" t="s">
        <v>14</v>
      </c>
      <c r="G246">
        <v>180000</v>
      </c>
      <c r="H246" t="s">
        <v>15</v>
      </c>
      <c r="I246">
        <v>100</v>
      </c>
      <c r="J246" t="s">
        <v>15</v>
      </c>
      <c r="K246" t="s">
        <v>16</v>
      </c>
      <c r="L246" t="str" cm="1">
        <f t="array" ref="L246">_xlfn.IFS(
  C246="PT", "Part-time",
  C246="FT", "Full-time",
  C246="CT", "Contract",
  C246="FL", "Freelance"
)</f>
        <v>Full-time</v>
      </c>
      <c r="M246" t="str" cm="1">
        <f t="array" ref="M246">_xlfn.IFS(
  B246="EN", "Entry-level",
  B246="MI", "Middle-level",
  B246="SE", "Senior-level",
  B246="EX", "Executive-level"
)</f>
        <v>Senior-level</v>
      </c>
    </row>
    <row r="247" spans="1:13" hidden="1" x14ac:dyDescent="0.25">
      <c r="A247">
        <v>2022</v>
      </c>
      <c r="B247" t="s">
        <v>11</v>
      </c>
      <c r="C247" t="s">
        <v>12</v>
      </c>
      <c r="D247" t="s">
        <v>32</v>
      </c>
      <c r="E247">
        <v>108000</v>
      </c>
      <c r="F247" t="s">
        <v>14</v>
      </c>
      <c r="G247">
        <v>108000</v>
      </c>
      <c r="H247" t="s">
        <v>15</v>
      </c>
      <c r="I247">
        <v>100</v>
      </c>
      <c r="J247" t="s">
        <v>15</v>
      </c>
      <c r="K247" t="s">
        <v>16</v>
      </c>
      <c r="L247" t="str" cm="1">
        <f t="array" ref="L247">_xlfn.IFS(
  C247="PT", "Part-time",
  C247="FT", "Full-time",
  C247="CT", "Contract",
  C247="FL", "Freelance"
)</f>
        <v>Full-time</v>
      </c>
      <c r="M247" t="str" cm="1">
        <f t="array" ref="M247">_xlfn.IFS(
  B247="EN", "Entry-level",
  B247="MI", "Middle-level",
  B247="SE", "Senior-level",
  B247="EX", "Executive-level"
)</f>
        <v>Middle-level</v>
      </c>
    </row>
    <row r="248" spans="1:13" hidden="1" x14ac:dyDescent="0.25">
      <c r="A248">
        <v>2022</v>
      </c>
      <c r="B248" t="s">
        <v>11</v>
      </c>
      <c r="C248" t="s">
        <v>12</v>
      </c>
      <c r="D248" t="s">
        <v>32</v>
      </c>
      <c r="E248">
        <v>85000</v>
      </c>
      <c r="F248" t="s">
        <v>14</v>
      </c>
      <c r="G248">
        <v>85000</v>
      </c>
      <c r="H248" t="s">
        <v>15</v>
      </c>
      <c r="I248">
        <v>100</v>
      </c>
      <c r="J248" t="s">
        <v>15</v>
      </c>
      <c r="K248" t="s">
        <v>16</v>
      </c>
      <c r="L248" t="str" cm="1">
        <f t="array" ref="L248">_xlfn.IFS(
  C248="PT", "Part-time",
  C248="FT", "Full-time",
  C248="CT", "Contract",
  C248="FL", "Freelance"
)</f>
        <v>Full-time</v>
      </c>
      <c r="M248" t="str" cm="1">
        <f t="array" ref="M248">_xlfn.IFS(
  B248="EN", "Entry-level",
  B248="MI", "Middle-level",
  B248="SE", "Senior-level",
  B248="EX", "Executive-level"
)</f>
        <v>Middle-level</v>
      </c>
    </row>
    <row r="249" spans="1:13" hidden="1" x14ac:dyDescent="0.25">
      <c r="A249">
        <v>2022</v>
      </c>
      <c r="B249" t="s">
        <v>18</v>
      </c>
      <c r="C249" t="s">
        <v>12</v>
      </c>
      <c r="D249" t="s">
        <v>13</v>
      </c>
      <c r="E249">
        <v>210000</v>
      </c>
      <c r="F249" t="s">
        <v>14</v>
      </c>
      <c r="G249">
        <v>210000</v>
      </c>
      <c r="H249" t="s">
        <v>15</v>
      </c>
      <c r="I249">
        <v>100</v>
      </c>
      <c r="J249" t="s">
        <v>15</v>
      </c>
      <c r="K249" t="s">
        <v>16</v>
      </c>
      <c r="L249" t="str" cm="1">
        <f t="array" ref="L249">_xlfn.IFS(
  C249="PT", "Part-time",
  C249="FT", "Full-time",
  C249="CT", "Contract",
  C249="FL", "Freelance"
)</f>
        <v>Full-time</v>
      </c>
      <c r="M249" t="str" cm="1">
        <f t="array" ref="M249">_xlfn.IFS(
  B249="EN", "Entry-level",
  B249="MI", "Middle-level",
  B249="SE", "Senior-level",
  B249="EX", "Executive-level"
)</f>
        <v>Senior-level</v>
      </c>
    </row>
    <row r="250" spans="1:13" hidden="1" x14ac:dyDescent="0.25">
      <c r="A250">
        <v>2022</v>
      </c>
      <c r="B250" t="s">
        <v>18</v>
      </c>
      <c r="C250" t="s">
        <v>12</v>
      </c>
      <c r="D250" t="s">
        <v>13</v>
      </c>
      <c r="E250">
        <v>180000</v>
      </c>
      <c r="F250" t="s">
        <v>14</v>
      </c>
      <c r="G250">
        <v>180000</v>
      </c>
      <c r="H250" t="s">
        <v>15</v>
      </c>
      <c r="I250">
        <v>100</v>
      </c>
      <c r="J250" t="s">
        <v>15</v>
      </c>
      <c r="K250" t="s">
        <v>16</v>
      </c>
      <c r="L250" t="str" cm="1">
        <f t="array" ref="L250">_xlfn.IFS(
  C250="PT", "Part-time",
  C250="FT", "Full-time",
  C250="CT", "Contract",
  C250="FL", "Freelance"
)</f>
        <v>Full-time</v>
      </c>
      <c r="M250" t="str" cm="1">
        <f t="array" ref="M250">_xlfn.IFS(
  B250="EN", "Entry-level",
  B250="MI", "Middle-level",
  B250="SE", "Senior-level",
  B250="EX", "Executive-level"
)</f>
        <v>Senior-level</v>
      </c>
    </row>
    <row r="251" spans="1:13" hidden="1" x14ac:dyDescent="0.25">
      <c r="A251">
        <v>2022</v>
      </c>
      <c r="B251" t="s">
        <v>18</v>
      </c>
      <c r="C251" t="s">
        <v>12</v>
      </c>
      <c r="D251" t="s">
        <v>19</v>
      </c>
      <c r="E251">
        <v>165000</v>
      </c>
      <c r="F251" t="s">
        <v>14</v>
      </c>
      <c r="G251">
        <v>165000</v>
      </c>
      <c r="H251" t="s">
        <v>15</v>
      </c>
      <c r="I251">
        <v>100</v>
      </c>
      <c r="J251" t="s">
        <v>15</v>
      </c>
      <c r="K251" t="s">
        <v>16</v>
      </c>
      <c r="L251" t="str" cm="1">
        <f t="array" ref="L251">_xlfn.IFS(
  C251="PT", "Part-time",
  C251="FT", "Full-time",
  C251="CT", "Contract",
  C251="FL", "Freelance"
)</f>
        <v>Full-time</v>
      </c>
      <c r="M251" t="str" cm="1">
        <f t="array" ref="M251">_xlfn.IFS(
  B251="EN", "Entry-level",
  B251="MI", "Middle-level",
  B251="SE", "Senior-level",
  B251="EX", "Executive-level"
)</f>
        <v>Senior-level</v>
      </c>
    </row>
    <row r="252" spans="1:13" hidden="1" x14ac:dyDescent="0.25">
      <c r="A252">
        <v>2022</v>
      </c>
      <c r="B252" t="s">
        <v>18</v>
      </c>
      <c r="C252" t="s">
        <v>12</v>
      </c>
      <c r="D252" t="s">
        <v>19</v>
      </c>
      <c r="E252">
        <v>132000</v>
      </c>
      <c r="F252" t="s">
        <v>14</v>
      </c>
      <c r="G252">
        <v>132000</v>
      </c>
      <c r="H252" t="s">
        <v>15</v>
      </c>
      <c r="I252">
        <v>100</v>
      </c>
      <c r="J252" t="s">
        <v>15</v>
      </c>
      <c r="K252" t="s">
        <v>16</v>
      </c>
      <c r="L252" t="str" cm="1">
        <f t="array" ref="L252">_xlfn.IFS(
  C252="PT", "Part-time",
  C252="FT", "Full-time",
  C252="CT", "Contract",
  C252="FL", "Freelance"
)</f>
        <v>Full-time</v>
      </c>
      <c r="M252" t="str" cm="1">
        <f t="array" ref="M252">_xlfn.IFS(
  B252="EN", "Entry-level",
  B252="MI", "Middle-level",
  B252="SE", "Senior-level",
  B252="EX", "Executive-level"
)</f>
        <v>Senior-level</v>
      </c>
    </row>
    <row r="253" spans="1:13" hidden="1" x14ac:dyDescent="0.25">
      <c r="A253">
        <v>2022</v>
      </c>
      <c r="B253" t="s">
        <v>18</v>
      </c>
      <c r="C253" t="s">
        <v>12</v>
      </c>
      <c r="D253" t="s">
        <v>32</v>
      </c>
      <c r="E253">
        <v>130000</v>
      </c>
      <c r="F253" t="s">
        <v>14</v>
      </c>
      <c r="G253">
        <v>130000</v>
      </c>
      <c r="H253" t="s">
        <v>15</v>
      </c>
      <c r="I253">
        <v>100</v>
      </c>
      <c r="J253" t="s">
        <v>15</v>
      </c>
      <c r="K253" t="s">
        <v>16</v>
      </c>
      <c r="L253" t="str" cm="1">
        <f t="array" ref="L253">_xlfn.IFS(
  C253="PT", "Part-time",
  C253="FT", "Full-time",
  C253="CT", "Contract",
  C253="FL", "Freelance"
)</f>
        <v>Full-time</v>
      </c>
      <c r="M253" t="str" cm="1">
        <f t="array" ref="M253">_xlfn.IFS(
  B253="EN", "Entry-level",
  B253="MI", "Middle-level",
  B253="SE", "Senior-level",
  B253="EX", "Executive-level"
)</f>
        <v>Senior-level</v>
      </c>
    </row>
    <row r="254" spans="1:13" hidden="1" x14ac:dyDescent="0.25">
      <c r="A254">
        <v>2022</v>
      </c>
      <c r="B254" t="s">
        <v>18</v>
      </c>
      <c r="C254" t="s">
        <v>12</v>
      </c>
      <c r="D254" t="s">
        <v>32</v>
      </c>
      <c r="E254">
        <v>110000</v>
      </c>
      <c r="F254" t="s">
        <v>14</v>
      </c>
      <c r="G254">
        <v>110000</v>
      </c>
      <c r="H254" t="s">
        <v>15</v>
      </c>
      <c r="I254">
        <v>100</v>
      </c>
      <c r="J254" t="s">
        <v>15</v>
      </c>
      <c r="K254" t="s">
        <v>16</v>
      </c>
      <c r="L254" t="str" cm="1">
        <f t="array" ref="L254">_xlfn.IFS(
  C254="PT", "Part-time",
  C254="FT", "Full-time",
  C254="CT", "Contract",
  C254="FL", "Freelance"
)</f>
        <v>Full-time</v>
      </c>
      <c r="M254" t="str" cm="1">
        <f t="array" ref="M254">_xlfn.IFS(
  B254="EN", "Entry-level",
  B254="MI", "Middle-level",
  B254="SE", "Senior-level",
  B254="EX", "Executive-level"
)</f>
        <v>Senior-level</v>
      </c>
    </row>
    <row r="255" spans="1:13" hidden="1" x14ac:dyDescent="0.25">
      <c r="A255">
        <v>2022</v>
      </c>
      <c r="B255" t="s">
        <v>11</v>
      </c>
      <c r="C255" t="s">
        <v>12</v>
      </c>
      <c r="D255" t="s">
        <v>50</v>
      </c>
      <c r="E255">
        <v>65000</v>
      </c>
      <c r="F255" t="s">
        <v>45</v>
      </c>
      <c r="G255">
        <v>45388</v>
      </c>
      <c r="H255" t="s">
        <v>46</v>
      </c>
      <c r="I255">
        <v>50</v>
      </c>
      <c r="J255" t="s">
        <v>46</v>
      </c>
      <c r="K255" t="s">
        <v>28</v>
      </c>
      <c r="L255" t="str" cm="1">
        <f t="array" ref="L255">_xlfn.IFS(
  C255="PT", "Part-time",
  C255="FT", "Full-time",
  C255="CT", "Contract",
  C255="FL", "Freelance"
)</f>
        <v>Full-time</v>
      </c>
      <c r="M255" t="str" cm="1">
        <f t="array" ref="M255">_xlfn.IFS(
  B255="EN", "Entry-level",
  B255="MI", "Middle-level",
  B255="SE", "Senior-level",
  B255="EX", "Executive-level"
)</f>
        <v>Middle-level</v>
      </c>
    </row>
    <row r="256" spans="1:13" hidden="1" x14ac:dyDescent="0.25">
      <c r="A256">
        <v>2021</v>
      </c>
      <c r="B256" t="s">
        <v>25</v>
      </c>
      <c r="C256" t="s">
        <v>12</v>
      </c>
      <c r="D256" t="s">
        <v>24</v>
      </c>
      <c r="E256">
        <v>56000</v>
      </c>
      <c r="F256" t="s">
        <v>45</v>
      </c>
      <c r="G256">
        <v>42028</v>
      </c>
      <c r="H256" t="s">
        <v>46</v>
      </c>
      <c r="I256">
        <v>50</v>
      </c>
      <c r="J256" t="s">
        <v>46</v>
      </c>
      <c r="K256" t="s">
        <v>28</v>
      </c>
      <c r="L256" t="str" cm="1">
        <f t="array" ref="L256">_xlfn.IFS(
  C256="PT", "Part-time",
  C256="FT", "Full-time",
  C256="CT", "Contract",
  C256="FL", "Freelance"
)</f>
        <v>Full-time</v>
      </c>
      <c r="M256" t="str" cm="1">
        <f t="array" ref="M256">_xlfn.IFS(
  B256="EN", "Entry-level",
  B256="MI", "Middle-level",
  B256="SE", "Senior-level",
  B256="EX", "Executive-level"
)</f>
        <v>Entry-level</v>
      </c>
    </row>
    <row r="257" spans="1:13" hidden="1" x14ac:dyDescent="0.25">
      <c r="A257">
        <v>2022</v>
      </c>
      <c r="B257" t="s">
        <v>11</v>
      </c>
      <c r="C257" t="s">
        <v>12</v>
      </c>
      <c r="D257" t="s">
        <v>59</v>
      </c>
      <c r="E257">
        <v>135000</v>
      </c>
      <c r="F257" t="s">
        <v>14</v>
      </c>
      <c r="G257">
        <v>135000</v>
      </c>
      <c r="H257" t="s">
        <v>15</v>
      </c>
      <c r="I257">
        <v>100</v>
      </c>
      <c r="J257" t="s">
        <v>15</v>
      </c>
      <c r="K257" t="s">
        <v>28</v>
      </c>
      <c r="L257" t="str" cm="1">
        <f t="array" ref="L257">_xlfn.IFS(
  C257="PT", "Part-time",
  C257="FT", "Full-time",
  C257="CT", "Contract",
  C257="FL", "Freelance"
)</f>
        <v>Full-time</v>
      </c>
      <c r="M257" t="str" cm="1">
        <f t="array" ref="M257">_xlfn.IFS(
  B257="EN", "Entry-level",
  B257="MI", "Middle-level",
  B257="SE", "Senior-level",
  B257="EX", "Executive-level"
)</f>
        <v>Middle-level</v>
      </c>
    </row>
    <row r="258" spans="1:13" hidden="1" x14ac:dyDescent="0.25">
      <c r="A258">
        <v>2022</v>
      </c>
      <c r="B258" t="s">
        <v>18</v>
      </c>
      <c r="C258" t="s">
        <v>12</v>
      </c>
      <c r="D258" t="s">
        <v>19</v>
      </c>
      <c r="E258">
        <v>178800</v>
      </c>
      <c r="F258" t="s">
        <v>14</v>
      </c>
      <c r="G258">
        <v>178800</v>
      </c>
      <c r="H258" t="s">
        <v>15</v>
      </c>
      <c r="I258">
        <v>100</v>
      </c>
      <c r="J258" t="s">
        <v>15</v>
      </c>
      <c r="K258" t="s">
        <v>28</v>
      </c>
      <c r="L258" t="str" cm="1">
        <f t="array" ref="L258">_xlfn.IFS(
  C258="PT", "Part-time",
  C258="FT", "Full-time",
  C258="CT", "Contract",
  C258="FL", "Freelance"
)</f>
        <v>Full-time</v>
      </c>
      <c r="M258" t="str" cm="1">
        <f t="array" ref="M258">_xlfn.IFS(
  B258="EN", "Entry-level",
  B258="MI", "Middle-level",
  B258="SE", "Senior-level",
  B258="EX", "Executive-level"
)</f>
        <v>Senior-level</v>
      </c>
    </row>
    <row r="259" spans="1:13" hidden="1" x14ac:dyDescent="0.25">
      <c r="A259">
        <v>2022</v>
      </c>
      <c r="B259" t="s">
        <v>18</v>
      </c>
      <c r="C259" t="s">
        <v>12</v>
      </c>
      <c r="D259" t="s">
        <v>19</v>
      </c>
      <c r="E259">
        <v>132100</v>
      </c>
      <c r="F259" t="s">
        <v>14</v>
      </c>
      <c r="G259">
        <v>132100</v>
      </c>
      <c r="H259" t="s">
        <v>15</v>
      </c>
      <c r="I259">
        <v>100</v>
      </c>
      <c r="J259" t="s">
        <v>15</v>
      </c>
      <c r="K259" t="s">
        <v>28</v>
      </c>
      <c r="L259" t="str" cm="1">
        <f t="array" ref="L259">_xlfn.IFS(
  C259="PT", "Part-time",
  C259="FT", "Full-time",
  C259="CT", "Contract",
  C259="FL", "Freelance"
)</f>
        <v>Full-time</v>
      </c>
      <c r="M259" t="str" cm="1">
        <f t="array" ref="M259">_xlfn.IFS(
  B259="EN", "Entry-level",
  B259="MI", "Middle-level",
  B259="SE", "Senior-level",
  B259="EX", "Executive-level"
)</f>
        <v>Senior-level</v>
      </c>
    </row>
    <row r="260" spans="1:13" hidden="1" x14ac:dyDescent="0.25">
      <c r="A260">
        <v>2022</v>
      </c>
      <c r="B260" t="s">
        <v>25</v>
      </c>
      <c r="C260" t="s">
        <v>12</v>
      </c>
      <c r="D260" t="s">
        <v>24</v>
      </c>
      <c r="E260">
        <v>20000</v>
      </c>
      <c r="F260" t="s">
        <v>14</v>
      </c>
      <c r="G260">
        <v>20000</v>
      </c>
      <c r="H260" t="s">
        <v>60</v>
      </c>
      <c r="I260">
        <v>50</v>
      </c>
      <c r="J260" t="s">
        <v>15</v>
      </c>
      <c r="K260" t="s">
        <v>16</v>
      </c>
      <c r="L260" t="str" cm="1">
        <f t="array" ref="L260">_xlfn.IFS(
  C260="PT", "Part-time",
  C260="FT", "Full-time",
  C260="CT", "Contract",
  C260="FL", "Freelance"
)</f>
        <v>Full-time</v>
      </c>
      <c r="M260" t="str" cm="1">
        <f t="array" ref="M260">_xlfn.IFS(
  B260="EN", "Entry-level",
  B260="MI", "Middle-level",
  B260="SE", "Senior-level",
  B260="EX", "Executive-level"
)</f>
        <v>Entry-level</v>
      </c>
    </row>
    <row r="261" spans="1:13" hidden="1" x14ac:dyDescent="0.25">
      <c r="A261">
        <v>2022</v>
      </c>
      <c r="B261" t="s">
        <v>18</v>
      </c>
      <c r="C261" t="s">
        <v>12</v>
      </c>
      <c r="D261" t="s">
        <v>13</v>
      </c>
      <c r="E261">
        <v>140000</v>
      </c>
      <c r="F261" t="s">
        <v>14</v>
      </c>
      <c r="G261">
        <v>140000</v>
      </c>
      <c r="H261" t="s">
        <v>30</v>
      </c>
      <c r="I261">
        <v>0</v>
      </c>
      <c r="J261" t="s">
        <v>30</v>
      </c>
      <c r="K261" t="s">
        <v>16</v>
      </c>
      <c r="L261" t="str" cm="1">
        <f t="array" ref="L261">_xlfn.IFS(
  C261="PT", "Part-time",
  C261="FT", "Full-time",
  C261="CT", "Contract",
  C261="FL", "Freelance"
)</f>
        <v>Full-time</v>
      </c>
      <c r="M261" t="str" cm="1">
        <f t="array" ref="M261">_xlfn.IFS(
  B261="EN", "Entry-level",
  B261="MI", "Middle-level",
  B261="SE", "Senior-level",
  B261="EX", "Executive-level"
)</f>
        <v>Senior-level</v>
      </c>
    </row>
    <row r="262" spans="1:13" hidden="1" x14ac:dyDescent="0.25">
      <c r="A262">
        <v>2022</v>
      </c>
      <c r="B262" t="s">
        <v>18</v>
      </c>
      <c r="C262" t="s">
        <v>12</v>
      </c>
      <c r="D262" t="s">
        <v>13</v>
      </c>
      <c r="E262">
        <v>110000</v>
      </c>
      <c r="F262" t="s">
        <v>14</v>
      </c>
      <c r="G262">
        <v>110000</v>
      </c>
      <c r="H262" t="s">
        <v>30</v>
      </c>
      <c r="I262">
        <v>0</v>
      </c>
      <c r="J262" t="s">
        <v>30</v>
      </c>
      <c r="K262" t="s">
        <v>16</v>
      </c>
      <c r="L262" t="str" cm="1">
        <f t="array" ref="L262">_xlfn.IFS(
  C262="PT", "Part-time",
  C262="FT", "Full-time",
  C262="CT", "Contract",
  C262="FL", "Freelance"
)</f>
        <v>Full-time</v>
      </c>
      <c r="M262" t="str" cm="1">
        <f t="array" ref="M262">_xlfn.IFS(
  B262="EN", "Entry-level",
  B262="MI", "Middle-level",
  B262="SE", "Senior-level",
  B262="EX", "Executive-level"
)</f>
        <v>Senior-level</v>
      </c>
    </row>
    <row r="263" spans="1:13" hidden="1" x14ac:dyDescent="0.25">
      <c r="A263">
        <v>2022</v>
      </c>
      <c r="B263" t="s">
        <v>18</v>
      </c>
      <c r="C263" t="s">
        <v>12</v>
      </c>
      <c r="D263" t="s">
        <v>19</v>
      </c>
      <c r="E263">
        <v>160000</v>
      </c>
      <c r="F263" t="s">
        <v>14</v>
      </c>
      <c r="G263">
        <v>160000</v>
      </c>
      <c r="H263" t="s">
        <v>15</v>
      </c>
      <c r="I263">
        <v>100</v>
      </c>
      <c r="J263" t="s">
        <v>15</v>
      </c>
      <c r="K263" t="s">
        <v>16</v>
      </c>
      <c r="L263" t="str" cm="1">
        <f t="array" ref="L263">_xlfn.IFS(
  C263="PT", "Part-time",
  C263="FT", "Full-time",
  C263="CT", "Contract",
  C263="FL", "Freelance"
)</f>
        <v>Full-time</v>
      </c>
      <c r="M263" t="str" cm="1">
        <f t="array" ref="M263">_xlfn.IFS(
  B263="EN", "Entry-level",
  B263="MI", "Middle-level",
  B263="SE", "Senior-level",
  B263="EX", "Executive-level"
)</f>
        <v>Senior-level</v>
      </c>
    </row>
    <row r="264" spans="1:13" hidden="1" x14ac:dyDescent="0.25">
      <c r="A264">
        <v>2022</v>
      </c>
      <c r="B264" t="s">
        <v>18</v>
      </c>
      <c r="C264" t="s">
        <v>12</v>
      </c>
      <c r="D264" t="s">
        <v>19</v>
      </c>
      <c r="E264">
        <v>85000</v>
      </c>
      <c r="F264" t="s">
        <v>14</v>
      </c>
      <c r="G264">
        <v>85000</v>
      </c>
      <c r="H264" t="s">
        <v>15</v>
      </c>
      <c r="I264">
        <v>100</v>
      </c>
      <c r="J264" t="s">
        <v>15</v>
      </c>
      <c r="K264" t="s">
        <v>16</v>
      </c>
      <c r="L264" t="str" cm="1">
        <f t="array" ref="L264">_xlfn.IFS(
  C264="PT", "Part-time",
  C264="FT", "Full-time",
  C264="CT", "Contract",
  C264="FL", "Freelance"
)</f>
        <v>Full-time</v>
      </c>
      <c r="M264" t="str" cm="1">
        <f t="array" ref="M264">_xlfn.IFS(
  B264="EN", "Entry-level",
  B264="MI", "Middle-level",
  B264="SE", "Senior-level",
  B264="EX", "Executive-level"
)</f>
        <v>Senior-level</v>
      </c>
    </row>
    <row r="265" spans="1:13" hidden="1" x14ac:dyDescent="0.25">
      <c r="A265">
        <v>2022</v>
      </c>
      <c r="B265" t="s">
        <v>18</v>
      </c>
      <c r="C265" t="s">
        <v>12</v>
      </c>
      <c r="D265" t="s">
        <v>61</v>
      </c>
      <c r="E265">
        <v>250000</v>
      </c>
      <c r="F265" t="s">
        <v>14</v>
      </c>
      <c r="G265">
        <v>250000</v>
      </c>
      <c r="H265" t="s">
        <v>15</v>
      </c>
      <c r="I265">
        <v>100</v>
      </c>
      <c r="J265" t="s">
        <v>15</v>
      </c>
      <c r="K265" t="s">
        <v>16</v>
      </c>
      <c r="L265" t="str" cm="1">
        <f t="array" ref="L265">_xlfn.IFS(
  C265="PT", "Part-time",
  C265="FT", "Full-time",
  C265="CT", "Contract",
  C265="FL", "Freelance"
)</f>
        <v>Full-time</v>
      </c>
      <c r="M265" t="str" cm="1">
        <f t="array" ref="M265">_xlfn.IFS(
  B265="EN", "Entry-level",
  B265="MI", "Middle-level",
  B265="SE", "Senior-level",
  B265="EX", "Executive-level"
)</f>
        <v>Senior-level</v>
      </c>
    </row>
    <row r="266" spans="1:13" hidden="1" x14ac:dyDescent="0.25">
      <c r="A266">
        <v>2022</v>
      </c>
      <c r="B266" t="s">
        <v>18</v>
      </c>
      <c r="C266" t="s">
        <v>12</v>
      </c>
      <c r="D266" t="s">
        <v>61</v>
      </c>
      <c r="E266">
        <v>63000</v>
      </c>
      <c r="F266" t="s">
        <v>14</v>
      </c>
      <c r="G266">
        <v>63000</v>
      </c>
      <c r="H266" t="s">
        <v>15</v>
      </c>
      <c r="I266">
        <v>100</v>
      </c>
      <c r="J266" t="s">
        <v>15</v>
      </c>
      <c r="K266" t="s">
        <v>16</v>
      </c>
      <c r="L266" t="str" cm="1">
        <f t="array" ref="L266">_xlfn.IFS(
  C266="PT", "Part-time",
  C266="FT", "Full-time",
  C266="CT", "Contract",
  C266="FL", "Freelance"
)</f>
        <v>Full-time</v>
      </c>
      <c r="M266" t="str" cm="1">
        <f t="array" ref="M266">_xlfn.IFS(
  B266="EN", "Entry-level",
  B266="MI", "Middle-level",
  B266="SE", "Senior-level",
  B266="EX", "Executive-level"
)</f>
        <v>Senior-level</v>
      </c>
    </row>
    <row r="267" spans="1:13" hidden="1" x14ac:dyDescent="0.25">
      <c r="A267">
        <v>2022</v>
      </c>
      <c r="B267" t="s">
        <v>22</v>
      </c>
      <c r="C267" t="s">
        <v>12</v>
      </c>
      <c r="D267" t="s">
        <v>19</v>
      </c>
      <c r="E267">
        <v>187200</v>
      </c>
      <c r="F267" t="s">
        <v>14</v>
      </c>
      <c r="G267">
        <v>187200</v>
      </c>
      <c r="H267" t="s">
        <v>15</v>
      </c>
      <c r="I267">
        <v>100</v>
      </c>
      <c r="J267" t="s">
        <v>15</v>
      </c>
      <c r="K267" t="s">
        <v>16</v>
      </c>
      <c r="L267" t="str" cm="1">
        <f t="array" ref="L267">_xlfn.IFS(
  C267="PT", "Part-time",
  C267="FT", "Full-time",
  C267="CT", "Contract",
  C267="FL", "Freelance"
)</f>
        <v>Full-time</v>
      </c>
      <c r="M267" t="str" cm="1">
        <f t="array" ref="M267">_xlfn.IFS(
  B267="EN", "Entry-level",
  B267="MI", "Middle-level",
  B267="SE", "Senior-level",
  B267="EX", "Executive-level"
)</f>
        <v>Executive-level</v>
      </c>
    </row>
    <row r="268" spans="1:13" hidden="1" x14ac:dyDescent="0.25">
      <c r="A268">
        <v>2022</v>
      </c>
      <c r="B268" t="s">
        <v>22</v>
      </c>
      <c r="C268" t="s">
        <v>12</v>
      </c>
      <c r="D268" t="s">
        <v>19</v>
      </c>
      <c r="E268">
        <v>116100</v>
      </c>
      <c r="F268" t="s">
        <v>14</v>
      </c>
      <c r="G268">
        <v>116100</v>
      </c>
      <c r="H268" t="s">
        <v>15</v>
      </c>
      <c r="I268">
        <v>100</v>
      </c>
      <c r="J268" t="s">
        <v>15</v>
      </c>
      <c r="K268" t="s">
        <v>16</v>
      </c>
      <c r="L268" t="str" cm="1">
        <f t="array" ref="L268">_xlfn.IFS(
  C268="PT", "Part-time",
  C268="FT", "Full-time",
  C268="CT", "Contract",
  C268="FL", "Freelance"
)</f>
        <v>Full-time</v>
      </c>
      <c r="M268" t="str" cm="1">
        <f t="array" ref="M268">_xlfn.IFS(
  B268="EN", "Entry-level",
  B268="MI", "Middle-level",
  B268="SE", "Senior-level",
  B268="EX", "Executive-level"
)</f>
        <v>Executive-level</v>
      </c>
    </row>
    <row r="269" spans="1:13" x14ac:dyDescent="0.25">
      <c r="A269">
        <v>2022</v>
      </c>
      <c r="B269" t="s">
        <v>11</v>
      </c>
      <c r="C269" t="s">
        <v>12</v>
      </c>
      <c r="D269" t="s">
        <v>17</v>
      </c>
      <c r="E269">
        <v>10000</v>
      </c>
      <c r="F269" t="s">
        <v>14</v>
      </c>
      <c r="G269">
        <v>10000</v>
      </c>
      <c r="H269" t="s">
        <v>62</v>
      </c>
      <c r="I269">
        <v>0</v>
      </c>
      <c r="J269" t="s">
        <v>62</v>
      </c>
      <c r="K269" t="s">
        <v>16</v>
      </c>
      <c r="L269" t="str" cm="1">
        <f t="array" ref="L269">_xlfn.IFS(
  C269="PT", "Part-time",
  C269="FT", "Full-time",
  C269="CT", "Contract",
  C269="FL", "Freelance"
)</f>
        <v>Full-time</v>
      </c>
      <c r="M269" t="str" cm="1">
        <f t="array" ref="M269">_xlfn.IFS(
  B269="EN", "Entry-level",
  B269="MI", "Middle-level",
  B269="SE", "Senior-level",
  B269="EX", "Executive-level"
)</f>
        <v>Middle-level</v>
      </c>
    </row>
    <row r="270" spans="1:13" hidden="1" x14ac:dyDescent="0.25">
      <c r="A270">
        <v>2022</v>
      </c>
      <c r="B270" t="s">
        <v>18</v>
      </c>
      <c r="C270" t="s">
        <v>12</v>
      </c>
      <c r="D270" t="s">
        <v>19</v>
      </c>
      <c r="E270">
        <v>200000</v>
      </c>
      <c r="F270" t="s">
        <v>14</v>
      </c>
      <c r="G270">
        <v>200000</v>
      </c>
      <c r="H270" t="s">
        <v>15</v>
      </c>
      <c r="I270">
        <v>100</v>
      </c>
      <c r="J270" t="s">
        <v>15</v>
      </c>
      <c r="K270" t="s">
        <v>16</v>
      </c>
      <c r="L270" t="str" cm="1">
        <f t="array" ref="L270">_xlfn.IFS(
  C270="PT", "Part-time",
  C270="FT", "Full-time",
  C270="CT", "Contract",
  C270="FL", "Freelance"
)</f>
        <v>Full-time</v>
      </c>
      <c r="M270" t="str" cm="1">
        <f t="array" ref="M270">_xlfn.IFS(
  B270="EN", "Entry-level",
  B270="MI", "Middle-level",
  B270="SE", "Senior-level",
  B270="EX", "Executive-level"
)</f>
        <v>Senior-level</v>
      </c>
    </row>
    <row r="271" spans="1:13" hidden="1" x14ac:dyDescent="0.25">
      <c r="A271">
        <v>2022</v>
      </c>
      <c r="B271" t="s">
        <v>18</v>
      </c>
      <c r="C271" t="s">
        <v>12</v>
      </c>
      <c r="D271" t="s">
        <v>19</v>
      </c>
      <c r="E271">
        <v>145000</v>
      </c>
      <c r="F271" t="s">
        <v>14</v>
      </c>
      <c r="G271">
        <v>145000</v>
      </c>
      <c r="H271" t="s">
        <v>15</v>
      </c>
      <c r="I271">
        <v>100</v>
      </c>
      <c r="J271" t="s">
        <v>15</v>
      </c>
      <c r="K271" t="s">
        <v>16</v>
      </c>
      <c r="L271" t="str" cm="1">
        <f t="array" ref="L271">_xlfn.IFS(
  C271="PT", "Part-time",
  C271="FT", "Full-time",
  C271="CT", "Contract",
  C271="FL", "Freelance"
)</f>
        <v>Full-time</v>
      </c>
      <c r="M271" t="str" cm="1">
        <f t="array" ref="M271">_xlfn.IFS(
  B271="EN", "Entry-level",
  B271="MI", "Middle-level",
  B271="SE", "Senior-level",
  B271="EX", "Executive-level"
)</f>
        <v>Senior-level</v>
      </c>
    </row>
    <row r="272" spans="1:13" hidden="1" x14ac:dyDescent="0.25">
      <c r="A272">
        <v>2022</v>
      </c>
      <c r="B272" t="s">
        <v>18</v>
      </c>
      <c r="C272" t="s">
        <v>12</v>
      </c>
      <c r="D272" t="s">
        <v>19</v>
      </c>
      <c r="E272">
        <v>229998</v>
      </c>
      <c r="F272" t="s">
        <v>14</v>
      </c>
      <c r="G272">
        <v>229998</v>
      </c>
      <c r="H272" t="s">
        <v>15</v>
      </c>
      <c r="I272">
        <v>0</v>
      </c>
      <c r="J272" t="s">
        <v>15</v>
      </c>
      <c r="K272" t="s">
        <v>28</v>
      </c>
      <c r="L272" t="str" cm="1">
        <f t="array" ref="L272">_xlfn.IFS(
  C272="PT", "Part-time",
  C272="FT", "Full-time",
  C272="CT", "Contract",
  C272="FL", "Freelance"
)</f>
        <v>Full-time</v>
      </c>
      <c r="M272" t="str" cm="1">
        <f t="array" ref="M272">_xlfn.IFS(
  B272="EN", "Entry-level",
  B272="MI", "Middle-level",
  B272="SE", "Senior-level",
  B272="EX", "Executive-level"
)</f>
        <v>Senior-level</v>
      </c>
    </row>
    <row r="273" spans="1:13" hidden="1" x14ac:dyDescent="0.25">
      <c r="A273">
        <v>2022</v>
      </c>
      <c r="B273" t="s">
        <v>18</v>
      </c>
      <c r="C273" t="s">
        <v>12</v>
      </c>
      <c r="D273" t="s">
        <v>19</v>
      </c>
      <c r="E273">
        <v>154545</v>
      </c>
      <c r="F273" t="s">
        <v>14</v>
      </c>
      <c r="G273">
        <v>154545</v>
      </c>
      <c r="H273" t="s">
        <v>15</v>
      </c>
      <c r="I273">
        <v>0</v>
      </c>
      <c r="J273" t="s">
        <v>15</v>
      </c>
      <c r="K273" t="s">
        <v>28</v>
      </c>
      <c r="L273" t="str" cm="1">
        <f t="array" ref="L273">_xlfn.IFS(
  C273="PT", "Part-time",
  C273="FT", "Full-time",
  C273="CT", "Contract",
  C273="FL", "Freelance"
)</f>
        <v>Full-time</v>
      </c>
      <c r="M273" t="str" cm="1">
        <f t="array" ref="M273">_xlfn.IFS(
  B273="EN", "Entry-level",
  B273="MI", "Middle-level",
  B273="SE", "Senior-level",
  B273="EX", "Executive-level"
)</f>
        <v>Senior-level</v>
      </c>
    </row>
    <row r="274" spans="1:13" x14ac:dyDescent="0.25">
      <c r="A274">
        <v>2022</v>
      </c>
      <c r="B274" t="s">
        <v>18</v>
      </c>
      <c r="C274" t="s">
        <v>12</v>
      </c>
      <c r="D274" t="s">
        <v>17</v>
      </c>
      <c r="E274">
        <v>215000</v>
      </c>
      <c r="F274" t="s">
        <v>14</v>
      </c>
      <c r="G274">
        <v>215000</v>
      </c>
      <c r="H274" t="s">
        <v>15</v>
      </c>
      <c r="I274">
        <v>0</v>
      </c>
      <c r="J274" t="s">
        <v>15</v>
      </c>
      <c r="K274" t="s">
        <v>28</v>
      </c>
      <c r="L274" t="str" cm="1">
        <f t="array" ref="L274">_xlfn.IFS(
  C274="PT", "Part-time",
  C274="FT", "Full-time",
  C274="CT", "Contract",
  C274="FL", "Freelance"
)</f>
        <v>Full-time</v>
      </c>
      <c r="M274" t="str" cm="1">
        <f t="array" ref="M274">_xlfn.IFS(
  B274="EN", "Entry-level",
  B274="MI", "Middle-level",
  B274="SE", "Senior-level",
  B274="EX", "Executive-level"
)</f>
        <v>Senior-level</v>
      </c>
    </row>
    <row r="275" spans="1:13" x14ac:dyDescent="0.25">
      <c r="A275">
        <v>2022</v>
      </c>
      <c r="B275" t="s">
        <v>18</v>
      </c>
      <c r="C275" t="s">
        <v>12</v>
      </c>
      <c r="D275" t="s">
        <v>17</v>
      </c>
      <c r="E275">
        <v>159000</v>
      </c>
      <c r="F275" t="s">
        <v>14</v>
      </c>
      <c r="G275">
        <v>159000</v>
      </c>
      <c r="H275" t="s">
        <v>15</v>
      </c>
      <c r="I275">
        <v>0</v>
      </c>
      <c r="J275" t="s">
        <v>15</v>
      </c>
      <c r="K275" t="s">
        <v>28</v>
      </c>
      <c r="L275" t="str" cm="1">
        <f t="array" ref="L275">_xlfn.IFS(
  C275="PT", "Part-time",
  C275="FT", "Full-time",
  C275="CT", "Contract",
  C275="FL", "Freelance"
)</f>
        <v>Full-time</v>
      </c>
      <c r="M275" t="str" cm="1">
        <f t="array" ref="M275">_xlfn.IFS(
  B275="EN", "Entry-level",
  B275="MI", "Middle-level",
  B275="SE", "Senior-level",
  B275="EX", "Executive-level"
)</f>
        <v>Senior-level</v>
      </c>
    </row>
    <row r="276" spans="1:13" hidden="1" x14ac:dyDescent="0.25">
      <c r="A276">
        <v>2022</v>
      </c>
      <c r="B276" t="s">
        <v>18</v>
      </c>
      <c r="C276" t="s">
        <v>12</v>
      </c>
      <c r="D276" t="s">
        <v>19</v>
      </c>
      <c r="E276">
        <v>229998</v>
      </c>
      <c r="F276" t="s">
        <v>14</v>
      </c>
      <c r="G276">
        <v>229998</v>
      </c>
      <c r="H276" t="s">
        <v>15</v>
      </c>
      <c r="I276">
        <v>0</v>
      </c>
      <c r="J276" t="s">
        <v>15</v>
      </c>
      <c r="K276" t="s">
        <v>28</v>
      </c>
      <c r="L276" t="str" cm="1">
        <f t="array" ref="L276">_xlfn.IFS(
  C276="PT", "Part-time",
  C276="FT", "Full-time",
  C276="CT", "Contract",
  C276="FL", "Freelance"
)</f>
        <v>Full-time</v>
      </c>
      <c r="M276" t="str" cm="1">
        <f t="array" ref="M276">_xlfn.IFS(
  B276="EN", "Entry-level",
  B276="MI", "Middle-level",
  B276="SE", "Senior-level",
  B276="EX", "Executive-level"
)</f>
        <v>Senior-level</v>
      </c>
    </row>
    <row r="277" spans="1:13" hidden="1" x14ac:dyDescent="0.25">
      <c r="A277">
        <v>2022</v>
      </c>
      <c r="B277" t="s">
        <v>18</v>
      </c>
      <c r="C277" t="s">
        <v>12</v>
      </c>
      <c r="D277" t="s">
        <v>19</v>
      </c>
      <c r="E277">
        <v>154545</v>
      </c>
      <c r="F277" t="s">
        <v>14</v>
      </c>
      <c r="G277">
        <v>154545</v>
      </c>
      <c r="H277" t="s">
        <v>15</v>
      </c>
      <c r="I277">
        <v>0</v>
      </c>
      <c r="J277" t="s">
        <v>15</v>
      </c>
      <c r="K277" t="s">
        <v>28</v>
      </c>
      <c r="L277" t="str" cm="1">
        <f t="array" ref="L277">_xlfn.IFS(
  C277="PT", "Part-time",
  C277="FT", "Full-time",
  C277="CT", "Contract",
  C277="FL", "Freelance"
)</f>
        <v>Full-time</v>
      </c>
      <c r="M277" t="str" cm="1">
        <f t="array" ref="M277">_xlfn.IFS(
  B277="EN", "Entry-level",
  B277="MI", "Middle-level",
  B277="SE", "Senior-level",
  B277="EX", "Executive-level"
)</f>
        <v>Senior-level</v>
      </c>
    </row>
    <row r="278" spans="1:13" hidden="1" x14ac:dyDescent="0.25">
      <c r="A278">
        <v>2022</v>
      </c>
      <c r="B278" t="s">
        <v>25</v>
      </c>
      <c r="C278" t="s">
        <v>12</v>
      </c>
      <c r="D278" t="s">
        <v>63</v>
      </c>
      <c r="E278">
        <v>50000</v>
      </c>
      <c r="F278" t="s">
        <v>14</v>
      </c>
      <c r="G278">
        <v>50000</v>
      </c>
      <c r="H278" t="s">
        <v>15</v>
      </c>
      <c r="I278">
        <v>100</v>
      </c>
      <c r="J278" t="s">
        <v>15</v>
      </c>
      <c r="K278" t="s">
        <v>16</v>
      </c>
      <c r="L278" t="str" cm="1">
        <f t="array" ref="L278">_xlfn.IFS(
  C278="PT", "Part-time",
  C278="FT", "Full-time",
  C278="CT", "Contract",
  C278="FL", "Freelance"
)</f>
        <v>Full-time</v>
      </c>
      <c r="M278" t="str" cm="1">
        <f t="array" ref="M278">_xlfn.IFS(
  B278="EN", "Entry-level",
  B278="MI", "Middle-level",
  B278="SE", "Senior-level",
  B278="EX", "Executive-level"
)</f>
        <v>Entry-level</v>
      </c>
    </row>
    <row r="279" spans="1:13" hidden="1" x14ac:dyDescent="0.25">
      <c r="A279">
        <v>2022</v>
      </c>
      <c r="B279" t="s">
        <v>18</v>
      </c>
      <c r="C279" t="s">
        <v>12</v>
      </c>
      <c r="D279" t="s">
        <v>24</v>
      </c>
      <c r="E279">
        <v>99750</v>
      </c>
      <c r="F279" t="s">
        <v>14</v>
      </c>
      <c r="G279">
        <v>99750</v>
      </c>
      <c r="H279" t="s">
        <v>15</v>
      </c>
      <c r="I279">
        <v>100</v>
      </c>
      <c r="J279" t="s">
        <v>15</v>
      </c>
      <c r="K279" t="s">
        <v>16</v>
      </c>
      <c r="L279" t="str" cm="1">
        <f t="array" ref="L279">_xlfn.IFS(
  C279="PT", "Part-time",
  C279="FT", "Full-time",
  C279="CT", "Contract",
  C279="FL", "Freelance"
)</f>
        <v>Full-time</v>
      </c>
      <c r="M279" t="str" cm="1">
        <f t="array" ref="M279">_xlfn.IFS(
  B279="EN", "Entry-level",
  B279="MI", "Middle-level",
  B279="SE", "Senior-level",
  B279="EX", "Executive-level"
)</f>
        <v>Senior-level</v>
      </c>
    </row>
    <row r="280" spans="1:13" hidden="1" x14ac:dyDescent="0.25">
      <c r="A280">
        <v>2022</v>
      </c>
      <c r="B280" t="s">
        <v>18</v>
      </c>
      <c r="C280" t="s">
        <v>12</v>
      </c>
      <c r="D280" t="s">
        <v>24</v>
      </c>
      <c r="E280">
        <v>68400</v>
      </c>
      <c r="F280" t="s">
        <v>14</v>
      </c>
      <c r="G280">
        <v>68400</v>
      </c>
      <c r="H280" t="s">
        <v>15</v>
      </c>
      <c r="I280">
        <v>100</v>
      </c>
      <c r="J280" t="s">
        <v>15</v>
      </c>
      <c r="K280" t="s">
        <v>16</v>
      </c>
      <c r="L280" t="str" cm="1">
        <f t="array" ref="L280">_xlfn.IFS(
  C280="PT", "Part-time",
  C280="FT", "Full-time",
  C280="CT", "Contract",
  C280="FL", "Freelance"
)</f>
        <v>Full-time</v>
      </c>
      <c r="M280" t="str" cm="1">
        <f t="array" ref="M280">_xlfn.IFS(
  B280="EN", "Entry-level",
  B280="MI", "Middle-level",
  B280="SE", "Senior-level",
  B280="EX", "Executive-level"
)</f>
        <v>Senior-level</v>
      </c>
    </row>
    <row r="281" spans="1:13" x14ac:dyDescent="0.25">
      <c r="A281">
        <v>2022</v>
      </c>
      <c r="B281" t="s">
        <v>18</v>
      </c>
      <c r="C281" t="s">
        <v>12</v>
      </c>
      <c r="D281" t="s">
        <v>17</v>
      </c>
      <c r="E281">
        <v>236900</v>
      </c>
      <c r="F281" t="s">
        <v>14</v>
      </c>
      <c r="G281">
        <v>236900</v>
      </c>
      <c r="H281" t="s">
        <v>15</v>
      </c>
      <c r="I281">
        <v>100</v>
      </c>
      <c r="J281" t="s">
        <v>15</v>
      </c>
      <c r="K281" t="s">
        <v>28</v>
      </c>
      <c r="L281" t="str" cm="1">
        <f t="array" ref="L281">_xlfn.IFS(
  C281="PT", "Part-time",
  C281="FT", "Full-time",
  C281="CT", "Contract",
  C281="FL", "Freelance"
)</f>
        <v>Full-time</v>
      </c>
      <c r="M281" t="str" cm="1">
        <f t="array" ref="M281">_xlfn.IFS(
  B281="EN", "Entry-level",
  B281="MI", "Middle-level",
  B281="SE", "Senior-level",
  B281="EX", "Executive-level"
)</f>
        <v>Senior-level</v>
      </c>
    </row>
    <row r="282" spans="1:13" x14ac:dyDescent="0.25">
      <c r="A282">
        <v>2022</v>
      </c>
      <c r="B282" t="s">
        <v>18</v>
      </c>
      <c r="C282" t="s">
        <v>12</v>
      </c>
      <c r="D282" t="s">
        <v>17</v>
      </c>
      <c r="E282">
        <v>159200</v>
      </c>
      <c r="F282" t="s">
        <v>14</v>
      </c>
      <c r="G282">
        <v>159200</v>
      </c>
      <c r="H282" t="s">
        <v>15</v>
      </c>
      <c r="I282">
        <v>100</v>
      </c>
      <c r="J282" t="s">
        <v>15</v>
      </c>
      <c r="K282" t="s">
        <v>28</v>
      </c>
      <c r="L282" t="str" cm="1">
        <f t="array" ref="L282">_xlfn.IFS(
  C282="PT", "Part-time",
  C282="FT", "Full-time",
  C282="CT", "Contract",
  C282="FL", "Freelance"
)</f>
        <v>Full-time</v>
      </c>
      <c r="M282" t="str" cm="1">
        <f t="array" ref="M282">_xlfn.IFS(
  B282="EN", "Entry-level",
  B282="MI", "Middle-level",
  B282="SE", "Senior-level",
  B282="EX", "Executive-level"
)</f>
        <v>Senior-level</v>
      </c>
    </row>
    <row r="283" spans="1:13" hidden="1" x14ac:dyDescent="0.25">
      <c r="A283">
        <v>2022</v>
      </c>
      <c r="B283" t="s">
        <v>18</v>
      </c>
      <c r="C283" t="s">
        <v>12</v>
      </c>
      <c r="D283" t="s">
        <v>64</v>
      </c>
      <c r="E283">
        <v>243225</v>
      </c>
      <c r="F283" t="s">
        <v>14</v>
      </c>
      <c r="G283">
        <v>243225</v>
      </c>
      <c r="H283" t="s">
        <v>15</v>
      </c>
      <c r="I283">
        <v>100</v>
      </c>
      <c r="J283" t="s">
        <v>15</v>
      </c>
      <c r="K283" t="s">
        <v>16</v>
      </c>
      <c r="L283" t="str" cm="1">
        <f t="array" ref="L283">_xlfn.IFS(
  C283="PT", "Part-time",
  C283="FT", "Full-time",
  C283="CT", "Contract",
  C283="FL", "Freelance"
)</f>
        <v>Full-time</v>
      </c>
      <c r="M283" t="str" cm="1">
        <f t="array" ref="M283">_xlfn.IFS(
  B283="EN", "Entry-level",
  B283="MI", "Middle-level",
  B283="SE", "Senior-level",
  B283="EX", "Executive-level"
)</f>
        <v>Senior-level</v>
      </c>
    </row>
    <row r="284" spans="1:13" hidden="1" x14ac:dyDescent="0.25">
      <c r="A284">
        <v>2022</v>
      </c>
      <c r="B284" t="s">
        <v>18</v>
      </c>
      <c r="C284" t="s">
        <v>12</v>
      </c>
      <c r="D284" t="s">
        <v>64</v>
      </c>
      <c r="E284">
        <v>179775</v>
      </c>
      <c r="F284" t="s">
        <v>14</v>
      </c>
      <c r="G284">
        <v>179775</v>
      </c>
      <c r="H284" t="s">
        <v>15</v>
      </c>
      <c r="I284">
        <v>100</v>
      </c>
      <c r="J284" t="s">
        <v>15</v>
      </c>
      <c r="K284" t="s">
        <v>16</v>
      </c>
      <c r="L284" t="str" cm="1">
        <f t="array" ref="L284">_xlfn.IFS(
  C284="PT", "Part-time",
  C284="FT", "Full-time",
  C284="CT", "Contract",
  C284="FL", "Freelance"
)</f>
        <v>Full-time</v>
      </c>
      <c r="M284" t="str" cm="1">
        <f t="array" ref="M284">_xlfn.IFS(
  B284="EN", "Entry-level",
  B284="MI", "Middle-level",
  B284="SE", "Senior-level",
  B284="EX", "Executive-level"
)</f>
        <v>Senior-level</v>
      </c>
    </row>
    <row r="285" spans="1:13" hidden="1" x14ac:dyDescent="0.25">
      <c r="A285">
        <v>2022</v>
      </c>
      <c r="B285" t="s">
        <v>18</v>
      </c>
      <c r="C285" t="s">
        <v>12</v>
      </c>
      <c r="D285" t="s">
        <v>19</v>
      </c>
      <c r="E285">
        <v>175000</v>
      </c>
      <c r="F285" t="s">
        <v>14</v>
      </c>
      <c r="G285">
        <v>175000</v>
      </c>
      <c r="H285" t="s">
        <v>15</v>
      </c>
      <c r="I285">
        <v>100</v>
      </c>
      <c r="J285" t="s">
        <v>15</v>
      </c>
      <c r="K285" t="s">
        <v>16</v>
      </c>
      <c r="L285" t="str" cm="1">
        <f t="array" ref="L285">_xlfn.IFS(
  C285="PT", "Part-time",
  C285="FT", "Full-time",
  C285="CT", "Contract",
  C285="FL", "Freelance"
)</f>
        <v>Full-time</v>
      </c>
      <c r="M285" t="str" cm="1">
        <f t="array" ref="M285">_xlfn.IFS(
  B285="EN", "Entry-level",
  B285="MI", "Middle-level",
  B285="SE", "Senior-level",
  B285="EX", "Executive-level"
)</f>
        <v>Senior-level</v>
      </c>
    </row>
    <row r="286" spans="1:13" hidden="1" x14ac:dyDescent="0.25">
      <c r="A286">
        <v>2022</v>
      </c>
      <c r="B286" t="s">
        <v>18</v>
      </c>
      <c r="C286" t="s">
        <v>12</v>
      </c>
      <c r="D286" t="s">
        <v>19</v>
      </c>
      <c r="E286">
        <v>150000</v>
      </c>
      <c r="F286" t="s">
        <v>14</v>
      </c>
      <c r="G286">
        <v>150000</v>
      </c>
      <c r="H286" t="s">
        <v>15</v>
      </c>
      <c r="I286">
        <v>100</v>
      </c>
      <c r="J286" t="s">
        <v>15</v>
      </c>
      <c r="K286" t="s">
        <v>16</v>
      </c>
      <c r="L286" t="str" cm="1">
        <f t="array" ref="L286">_xlfn.IFS(
  C286="PT", "Part-time",
  C286="FT", "Full-time",
  C286="CT", "Contract",
  C286="FL", "Freelance"
)</f>
        <v>Full-time</v>
      </c>
      <c r="M286" t="str" cm="1">
        <f t="array" ref="M286">_xlfn.IFS(
  B286="EN", "Entry-level",
  B286="MI", "Middle-level",
  B286="SE", "Senior-level",
  B286="EX", "Executive-level"
)</f>
        <v>Senior-level</v>
      </c>
    </row>
    <row r="287" spans="1:13" hidden="1" x14ac:dyDescent="0.25">
      <c r="A287">
        <v>2022</v>
      </c>
      <c r="B287" t="s">
        <v>18</v>
      </c>
      <c r="C287" t="s">
        <v>12</v>
      </c>
      <c r="D287" t="s">
        <v>13</v>
      </c>
      <c r="E287">
        <v>210000</v>
      </c>
      <c r="F287" t="s">
        <v>14</v>
      </c>
      <c r="G287">
        <v>210000</v>
      </c>
      <c r="H287" t="s">
        <v>15</v>
      </c>
      <c r="I287">
        <v>100</v>
      </c>
      <c r="J287" t="s">
        <v>15</v>
      </c>
      <c r="K287" t="s">
        <v>16</v>
      </c>
      <c r="L287" t="str" cm="1">
        <f t="array" ref="L287">_xlfn.IFS(
  C287="PT", "Part-time",
  C287="FT", "Full-time",
  C287="CT", "Contract",
  C287="FL", "Freelance"
)</f>
        <v>Full-time</v>
      </c>
      <c r="M287" t="str" cm="1">
        <f t="array" ref="M287">_xlfn.IFS(
  B287="EN", "Entry-level",
  B287="MI", "Middle-level",
  B287="SE", "Senior-level",
  B287="EX", "Executive-level"
)</f>
        <v>Senior-level</v>
      </c>
    </row>
    <row r="288" spans="1:13" hidden="1" x14ac:dyDescent="0.25">
      <c r="A288">
        <v>2022</v>
      </c>
      <c r="B288" t="s">
        <v>18</v>
      </c>
      <c r="C288" t="s">
        <v>12</v>
      </c>
      <c r="D288" t="s">
        <v>13</v>
      </c>
      <c r="E288">
        <v>180000</v>
      </c>
      <c r="F288" t="s">
        <v>14</v>
      </c>
      <c r="G288">
        <v>180000</v>
      </c>
      <c r="H288" t="s">
        <v>15</v>
      </c>
      <c r="I288">
        <v>100</v>
      </c>
      <c r="J288" t="s">
        <v>15</v>
      </c>
      <c r="K288" t="s">
        <v>16</v>
      </c>
      <c r="L288" t="str" cm="1">
        <f t="array" ref="L288">_xlfn.IFS(
  C288="PT", "Part-time",
  C288="FT", "Full-time",
  C288="CT", "Contract",
  C288="FL", "Freelance"
)</f>
        <v>Full-time</v>
      </c>
      <c r="M288" t="str" cm="1">
        <f t="array" ref="M288">_xlfn.IFS(
  B288="EN", "Entry-level",
  B288="MI", "Middle-level",
  B288="SE", "Senior-level",
  B288="EX", "Executive-level"
)</f>
        <v>Senior-level</v>
      </c>
    </row>
    <row r="289" spans="1:13" x14ac:dyDescent="0.25">
      <c r="A289">
        <v>2022</v>
      </c>
      <c r="B289" t="s">
        <v>18</v>
      </c>
      <c r="C289" t="s">
        <v>12</v>
      </c>
      <c r="D289" t="s">
        <v>17</v>
      </c>
      <c r="E289">
        <v>148000</v>
      </c>
      <c r="F289" t="s">
        <v>14</v>
      </c>
      <c r="G289">
        <v>148000</v>
      </c>
      <c r="H289" t="s">
        <v>15</v>
      </c>
      <c r="I289">
        <v>100</v>
      </c>
      <c r="J289" t="s">
        <v>15</v>
      </c>
      <c r="K289" t="s">
        <v>16</v>
      </c>
      <c r="L289" t="str" cm="1">
        <f t="array" ref="L289">_xlfn.IFS(
  C289="PT", "Part-time",
  C289="FT", "Full-time",
  C289="CT", "Contract",
  C289="FL", "Freelance"
)</f>
        <v>Full-time</v>
      </c>
      <c r="M289" t="str" cm="1">
        <f t="array" ref="M289">_xlfn.IFS(
  B289="EN", "Entry-level",
  B289="MI", "Middle-level",
  B289="SE", "Senior-level",
  B289="EX", "Executive-level"
)</f>
        <v>Senior-level</v>
      </c>
    </row>
    <row r="290" spans="1:13" x14ac:dyDescent="0.25">
      <c r="A290">
        <v>2022</v>
      </c>
      <c r="B290" t="s">
        <v>18</v>
      </c>
      <c r="C290" t="s">
        <v>12</v>
      </c>
      <c r="D290" t="s">
        <v>17</v>
      </c>
      <c r="E290">
        <v>128000</v>
      </c>
      <c r="F290" t="s">
        <v>14</v>
      </c>
      <c r="G290">
        <v>128000</v>
      </c>
      <c r="H290" t="s">
        <v>15</v>
      </c>
      <c r="I290">
        <v>100</v>
      </c>
      <c r="J290" t="s">
        <v>15</v>
      </c>
      <c r="K290" t="s">
        <v>16</v>
      </c>
      <c r="L290" t="str" cm="1">
        <f t="array" ref="L290">_xlfn.IFS(
  C290="PT", "Part-time",
  C290="FT", "Full-time",
  C290="CT", "Contract",
  C290="FL", "Freelance"
)</f>
        <v>Full-time</v>
      </c>
      <c r="M290" t="str" cm="1">
        <f t="array" ref="M290">_xlfn.IFS(
  B290="EN", "Entry-level",
  B290="MI", "Middle-level",
  B290="SE", "Senior-level",
  B290="EX", "Executive-level"
)</f>
        <v>Senior-level</v>
      </c>
    </row>
    <row r="291" spans="1:13" hidden="1" x14ac:dyDescent="0.25">
      <c r="A291">
        <v>2022</v>
      </c>
      <c r="B291" t="s">
        <v>18</v>
      </c>
      <c r="C291" t="s">
        <v>12</v>
      </c>
      <c r="D291" t="s">
        <v>38</v>
      </c>
      <c r="E291">
        <v>190000</v>
      </c>
      <c r="F291" t="s">
        <v>14</v>
      </c>
      <c r="G291">
        <v>190000</v>
      </c>
      <c r="H291" t="s">
        <v>15</v>
      </c>
      <c r="I291">
        <v>100</v>
      </c>
      <c r="J291" t="s">
        <v>15</v>
      </c>
      <c r="K291" t="s">
        <v>16</v>
      </c>
      <c r="L291" t="str" cm="1">
        <f t="array" ref="L291">_xlfn.IFS(
  C291="PT", "Part-time",
  C291="FT", "Full-time",
  C291="CT", "Contract",
  C291="FL", "Freelance"
)</f>
        <v>Full-time</v>
      </c>
      <c r="M291" t="str" cm="1">
        <f t="array" ref="M291">_xlfn.IFS(
  B291="EN", "Entry-level",
  B291="MI", "Middle-level",
  B291="SE", "Senior-level",
  B291="EX", "Executive-level"
)</f>
        <v>Senior-level</v>
      </c>
    </row>
    <row r="292" spans="1:13" hidden="1" x14ac:dyDescent="0.25">
      <c r="A292">
        <v>2022</v>
      </c>
      <c r="B292" t="s">
        <v>18</v>
      </c>
      <c r="C292" t="s">
        <v>12</v>
      </c>
      <c r="D292" t="s">
        <v>38</v>
      </c>
      <c r="E292">
        <v>135000</v>
      </c>
      <c r="F292" t="s">
        <v>14</v>
      </c>
      <c r="G292">
        <v>135000</v>
      </c>
      <c r="H292" t="s">
        <v>15</v>
      </c>
      <c r="I292">
        <v>100</v>
      </c>
      <c r="J292" t="s">
        <v>15</v>
      </c>
      <c r="K292" t="s">
        <v>16</v>
      </c>
      <c r="L292" t="str" cm="1">
        <f t="array" ref="L292">_xlfn.IFS(
  C292="PT", "Part-time",
  C292="FT", "Full-time",
  C292="CT", "Contract",
  C292="FL", "Freelance"
)</f>
        <v>Full-time</v>
      </c>
      <c r="M292" t="str" cm="1">
        <f t="array" ref="M292">_xlfn.IFS(
  B292="EN", "Entry-level",
  B292="MI", "Middle-level",
  B292="SE", "Senior-level",
  B292="EX", "Executive-level"
)</f>
        <v>Senior-level</v>
      </c>
    </row>
    <row r="293" spans="1:13" hidden="1" x14ac:dyDescent="0.25">
      <c r="A293">
        <v>2022</v>
      </c>
      <c r="B293" t="s">
        <v>18</v>
      </c>
      <c r="C293" t="s">
        <v>12</v>
      </c>
      <c r="D293" t="s">
        <v>32</v>
      </c>
      <c r="E293">
        <v>130000</v>
      </c>
      <c r="F293" t="s">
        <v>14</v>
      </c>
      <c r="G293">
        <v>130000</v>
      </c>
      <c r="H293" t="s">
        <v>15</v>
      </c>
      <c r="I293">
        <v>100</v>
      </c>
      <c r="J293" t="s">
        <v>15</v>
      </c>
      <c r="K293" t="s">
        <v>16</v>
      </c>
      <c r="L293" t="str" cm="1">
        <f t="array" ref="L293">_xlfn.IFS(
  C293="PT", "Part-time",
  C293="FT", "Full-time",
  C293="CT", "Contract",
  C293="FL", "Freelance"
)</f>
        <v>Full-time</v>
      </c>
      <c r="M293" t="str" cm="1">
        <f t="array" ref="M293">_xlfn.IFS(
  B293="EN", "Entry-level",
  B293="MI", "Middle-level",
  B293="SE", "Senior-level",
  B293="EX", "Executive-level"
)</f>
        <v>Senior-level</v>
      </c>
    </row>
    <row r="294" spans="1:13" hidden="1" x14ac:dyDescent="0.25">
      <c r="A294">
        <v>2022</v>
      </c>
      <c r="B294" t="s">
        <v>18</v>
      </c>
      <c r="C294" t="s">
        <v>12</v>
      </c>
      <c r="D294" t="s">
        <v>32</v>
      </c>
      <c r="E294">
        <v>110000</v>
      </c>
      <c r="F294" t="s">
        <v>14</v>
      </c>
      <c r="G294">
        <v>110000</v>
      </c>
      <c r="H294" t="s">
        <v>15</v>
      </c>
      <c r="I294">
        <v>100</v>
      </c>
      <c r="J294" t="s">
        <v>15</v>
      </c>
      <c r="K294" t="s">
        <v>16</v>
      </c>
      <c r="L294" t="str" cm="1">
        <f t="array" ref="L294">_xlfn.IFS(
  C294="PT", "Part-time",
  C294="FT", "Full-time",
  C294="CT", "Contract",
  C294="FL", "Freelance"
)</f>
        <v>Full-time</v>
      </c>
      <c r="M294" t="str" cm="1">
        <f t="array" ref="M294">_xlfn.IFS(
  B294="EN", "Entry-level",
  B294="MI", "Middle-level",
  B294="SE", "Senior-level",
  B294="EX", "Executive-level"
)</f>
        <v>Senior-level</v>
      </c>
    </row>
    <row r="295" spans="1:13" x14ac:dyDescent="0.25">
      <c r="A295">
        <v>2022</v>
      </c>
      <c r="B295" t="s">
        <v>18</v>
      </c>
      <c r="C295" t="s">
        <v>12</v>
      </c>
      <c r="D295" t="s">
        <v>17</v>
      </c>
      <c r="E295">
        <v>191475</v>
      </c>
      <c r="F295" t="s">
        <v>14</v>
      </c>
      <c r="G295">
        <v>191475</v>
      </c>
      <c r="H295" t="s">
        <v>15</v>
      </c>
      <c r="I295">
        <v>100</v>
      </c>
      <c r="J295" t="s">
        <v>15</v>
      </c>
      <c r="K295" t="s">
        <v>16</v>
      </c>
      <c r="L295" t="str" cm="1">
        <f t="array" ref="L295">_xlfn.IFS(
  C295="PT", "Part-time",
  C295="FT", "Full-time",
  C295="CT", "Contract",
  C295="FL", "Freelance"
)</f>
        <v>Full-time</v>
      </c>
      <c r="M295" t="str" cm="1">
        <f t="array" ref="M295">_xlfn.IFS(
  B295="EN", "Entry-level",
  B295="MI", "Middle-level",
  B295="SE", "Senior-level",
  B295="EX", "Executive-level"
)</f>
        <v>Senior-level</v>
      </c>
    </row>
    <row r="296" spans="1:13" x14ac:dyDescent="0.25">
      <c r="A296">
        <v>2022</v>
      </c>
      <c r="B296" t="s">
        <v>18</v>
      </c>
      <c r="C296" t="s">
        <v>12</v>
      </c>
      <c r="D296" t="s">
        <v>17</v>
      </c>
      <c r="E296">
        <v>141525</v>
      </c>
      <c r="F296" t="s">
        <v>14</v>
      </c>
      <c r="G296">
        <v>141525</v>
      </c>
      <c r="H296" t="s">
        <v>15</v>
      </c>
      <c r="I296">
        <v>100</v>
      </c>
      <c r="J296" t="s">
        <v>15</v>
      </c>
      <c r="K296" t="s">
        <v>16</v>
      </c>
      <c r="L296" t="str" cm="1">
        <f t="array" ref="L296">_xlfn.IFS(
  C296="PT", "Part-time",
  C296="FT", "Full-time",
  C296="CT", "Contract",
  C296="FL", "Freelance"
)</f>
        <v>Full-time</v>
      </c>
      <c r="M296" t="str" cm="1">
        <f t="array" ref="M296">_xlfn.IFS(
  B296="EN", "Entry-level",
  B296="MI", "Middle-level",
  B296="SE", "Senior-level",
  B296="EX", "Executive-level"
)</f>
        <v>Senior-level</v>
      </c>
    </row>
    <row r="297" spans="1:13" hidden="1" x14ac:dyDescent="0.25">
      <c r="A297">
        <v>2022</v>
      </c>
      <c r="B297" t="s">
        <v>18</v>
      </c>
      <c r="C297" t="s">
        <v>12</v>
      </c>
      <c r="D297" t="s">
        <v>19</v>
      </c>
      <c r="E297">
        <v>160000</v>
      </c>
      <c r="F297" t="s">
        <v>14</v>
      </c>
      <c r="G297">
        <v>160000</v>
      </c>
      <c r="H297" t="s">
        <v>15</v>
      </c>
      <c r="I297">
        <v>100</v>
      </c>
      <c r="J297" t="s">
        <v>15</v>
      </c>
      <c r="K297" t="s">
        <v>16</v>
      </c>
      <c r="L297" t="str" cm="1">
        <f t="array" ref="L297">_xlfn.IFS(
  C297="PT", "Part-time",
  C297="FT", "Full-time",
  C297="CT", "Contract",
  C297="FL", "Freelance"
)</f>
        <v>Full-time</v>
      </c>
      <c r="M297" t="str" cm="1">
        <f t="array" ref="M297">_xlfn.IFS(
  B297="EN", "Entry-level",
  B297="MI", "Middle-level",
  B297="SE", "Senior-level",
  B297="EX", "Executive-level"
)</f>
        <v>Senior-level</v>
      </c>
    </row>
    <row r="298" spans="1:13" hidden="1" x14ac:dyDescent="0.25">
      <c r="A298">
        <v>2022</v>
      </c>
      <c r="B298" t="s">
        <v>18</v>
      </c>
      <c r="C298" t="s">
        <v>12</v>
      </c>
      <c r="D298" t="s">
        <v>19</v>
      </c>
      <c r="E298">
        <v>85000</v>
      </c>
      <c r="F298" t="s">
        <v>14</v>
      </c>
      <c r="G298">
        <v>85000</v>
      </c>
      <c r="H298" t="s">
        <v>15</v>
      </c>
      <c r="I298">
        <v>100</v>
      </c>
      <c r="J298" t="s">
        <v>15</v>
      </c>
      <c r="K298" t="s">
        <v>16</v>
      </c>
      <c r="L298" t="str" cm="1">
        <f t="array" ref="L298">_xlfn.IFS(
  C298="PT", "Part-time",
  C298="FT", "Full-time",
  C298="CT", "Contract",
  C298="FL", "Freelance"
)</f>
        <v>Full-time</v>
      </c>
      <c r="M298" t="str" cm="1">
        <f t="array" ref="M298">_xlfn.IFS(
  B298="EN", "Entry-level",
  B298="MI", "Middle-level",
  B298="SE", "Senior-level",
  B298="EX", "Executive-level"
)</f>
        <v>Senior-level</v>
      </c>
    </row>
    <row r="299" spans="1:13" x14ac:dyDescent="0.25">
      <c r="A299">
        <v>2022</v>
      </c>
      <c r="B299" t="s">
        <v>18</v>
      </c>
      <c r="C299" t="s">
        <v>12</v>
      </c>
      <c r="D299" t="s">
        <v>17</v>
      </c>
      <c r="E299">
        <v>218000</v>
      </c>
      <c r="F299" t="s">
        <v>14</v>
      </c>
      <c r="G299">
        <v>218000</v>
      </c>
      <c r="H299" t="s">
        <v>15</v>
      </c>
      <c r="I299">
        <v>0</v>
      </c>
      <c r="J299" t="s">
        <v>15</v>
      </c>
      <c r="K299" t="s">
        <v>16</v>
      </c>
      <c r="L299" t="str" cm="1">
        <f t="array" ref="L299">_xlfn.IFS(
  C299="PT", "Part-time",
  C299="FT", "Full-time",
  C299="CT", "Contract",
  C299="FL", "Freelance"
)</f>
        <v>Full-time</v>
      </c>
      <c r="M299" t="str" cm="1">
        <f t="array" ref="M299">_xlfn.IFS(
  B299="EN", "Entry-level",
  B299="MI", "Middle-level",
  B299="SE", "Senior-level",
  B299="EX", "Executive-level"
)</f>
        <v>Senior-level</v>
      </c>
    </row>
    <row r="300" spans="1:13" x14ac:dyDescent="0.25">
      <c r="A300">
        <v>2022</v>
      </c>
      <c r="B300" t="s">
        <v>18</v>
      </c>
      <c r="C300" t="s">
        <v>12</v>
      </c>
      <c r="D300" t="s">
        <v>17</v>
      </c>
      <c r="E300">
        <v>145300</v>
      </c>
      <c r="F300" t="s">
        <v>14</v>
      </c>
      <c r="G300">
        <v>145300</v>
      </c>
      <c r="H300" t="s">
        <v>15</v>
      </c>
      <c r="I300">
        <v>0</v>
      </c>
      <c r="J300" t="s">
        <v>15</v>
      </c>
      <c r="K300" t="s">
        <v>16</v>
      </c>
      <c r="L300" t="str" cm="1">
        <f t="array" ref="L300">_xlfn.IFS(
  C300="PT", "Part-time",
  C300="FT", "Full-time",
  C300="CT", "Contract",
  C300="FL", "Freelance"
)</f>
        <v>Full-time</v>
      </c>
      <c r="M300" t="str" cm="1">
        <f t="array" ref="M300">_xlfn.IFS(
  B300="EN", "Entry-level",
  B300="MI", "Middle-level",
  B300="SE", "Senior-level",
  B300="EX", "Executive-level"
)</f>
        <v>Senior-level</v>
      </c>
    </row>
    <row r="301" spans="1:13" hidden="1" x14ac:dyDescent="0.25">
      <c r="A301">
        <v>2022</v>
      </c>
      <c r="B301" t="s">
        <v>18</v>
      </c>
      <c r="C301" t="s">
        <v>12</v>
      </c>
      <c r="D301" t="s">
        <v>37</v>
      </c>
      <c r="E301">
        <v>195400</v>
      </c>
      <c r="F301" t="s">
        <v>14</v>
      </c>
      <c r="G301">
        <v>195400</v>
      </c>
      <c r="H301" t="s">
        <v>15</v>
      </c>
      <c r="I301">
        <v>100</v>
      </c>
      <c r="J301" t="s">
        <v>15</v>
      </c>
      <c r="K301" t="s">
        <v>28</v>
      </c>
      <c r="L301" t="str" cm="1">
        <f t="array" ref="L301">_xlfn.IFS(
  C301="PT", "Part-time",
  C301="FT", "Full-time",
  C301="CT", "Contract",
  C301="FL", "Freelance"
)</f>
        <v>Full-time</v>
      </c>
      <c r="M301" t="str" cm="1">
        <f t="array" ref="M301">_xlfn.IFS(
  B301="EN", "Entry-level",
  B301="MI", "Middle-level",
  B301="SE", "Senior-level",
  B301="EX", "Executive-level"
)</f>
        <v>Senior-level</v>
      </c>
    </row>
    <row r="302" spans="1:13" hidden="1" x14ac:dyDescent="0.25">
      <c r="A302">
        <v>2022</v>
      </c>
      <c r="B302" t="s">
        <v>18</v>
      </c>
      <c r="C302" t="s">
        <v>12</v>
      </c>
      <c r="D302" t="s">
        <v>37</v>
      </c>
      <c r="E302">
        <v>131300</v>
      </c>
      <c r="F302" t="s">
        <v>14</v>
      </c>
      <c r="G302">
        <v>131300</v>
      </c>
      <c r="H302" t="s">
        <v>15</v>
      </c>
      <c r="I302">
        <v>100</v>
      </c>
      <c r="J302" t="s">
        <v>15</v>
      </c>
      <c r="K302" t="s">
        <v>28</v>
      </c>
      <c r="L302" t="str" cm="1">
        <f t="array" ref="L302">_xlfn.IFS(
  C302="PT", "Part-time",
  C302="FT", "Full-time",
  C302="CT", "Contract",
  C302="FL", "Freelance"
)</f>
        <v>Full-time</v>
      </c>
      <c r="M302" t="str" cm="1">
        <f t="array" ref="M302">_xlfn.IFS(
  B302="EN", "Entry-level",
  B302="MI", "Middle-level",
  B302="SE", "Senior-level",
  B302="EX", "Executive-level"
)</f>
        <v>Senior-level</v>
      </c>
    </row>
    <row r="303" spans="1:13" hidden="1" x14ac:dyDescent="0.25">
      <c r="A303">
        <v>2022</v>
      </c>
      <c r="B303" t="s">
        <v>25</v>
      </c>
      <c r="C303" t="s">
        <v>12</v>
      </c>
      <c r="D303" t="s">
        <v>65</v>
      </c>
      <c r="E303">
        <v>105000</v>
      </c>
      <c r="F303" t="s">
        <v>14</v>
      </c>
      <c r="G303">
        <v>105000</v>
      </c>
      <c r="H303" t="s">
        <v>66</v>
      </c>
      <c r="I303">
        <v>100</v>
      </c>
      <c r="J303" t="s">
        <v>15</v>
      </c>
      <c r="K303" t="s">
        <v>28</v>
      </c>
      <c r="L303" t="str" cm="1">
        <f t="array" ref="L303">_xlfn.IFS(
  C303="PT", "Part-time",
  C303="FT", "Full-time",
  C303="CT", "Contract",
  C303="FL", "Freelance"
)</f>
        <v>Full-time</v>
      </c>
      <c r="M303" t="str" cm="1">
        <f t="array" ref="M303">_xlfn.IFS(
  B303="EN", "Entry-level",
  B303="MI", "Middle-level",
  B303="SE", "Senior-level",
  B303="EX", "Executive-level"
)</f>
        <v>Entry-level</v>
      </c>
    </row>
    <row r="304" spans="1:13" x14ac:dyDescent="0.25">
      <c r="A304">
        <v>2022</v>
      </c>
      <c r="B304" t="s">
        <v>18</v>
      </c>
      <c r="C304" t="s">
        <v>12</v>
      </c>
      <c r="D304" t="s">
        <v>17</v>
      </c>
      <c r="E304">
        <v>191475</v>
      </c>
      <c r="F304" t="s">
        <v>14</v>
      </c>
      <c r="G304">
        <v>191475</v>
      </c>
      <c r="H304" t="s">
        <v>15</v>
      </c>
      <c r="I304">
        <v>100</v>
      </c>
      <c r="J304" t="s">
        <v>15</v>
      </c>
      <c r="K304" t="s">
        <v>16</v>
      </c>
      <c r="L304" t="str" cm="1">
        <f t="array" ref="L304">_xlfn.IFS(
  C304="PT", "Part-time",
  C304="FT", "Full-time",
  C304="CT", "Contract",
  C304="FL", "Freelance"
)</f>
        <v>Full-time</v>
      </c>
      <c r="M304" t="str" cm="1">
        <f t="array" ref="M304">_xlfn.IFS(
  B304="EN", "Entry-level",
  B304="MI", "Middle-level",
  B304="SE", "Senior-level",
  B304="EX", "Executive-level"
)</f>
        <v>Senior-level</v>
      </c>
    </row>
    <row r="305" spans="1:13" x14ac:dyDescent="0.25">
      <c r="A305">
        <v>2022</v>
      </c>
      <c r="B305" t="s">
        <v>18</v>
      </c>
      <c r="C305" t="s">
        <v>12</v>
      </c>
      <c r="D305" t="s">
        <v>17</v>
      </c>
      <c r="E305">
        <v>141525</v>
      </c>
      <c r="F305" t="s">
        <v>14</v>
      </c>
      <c r="G305">
        <v>141525</v>
      </c>
      <c r="H305" t="s">
        <v>15</v>
      </c>
      <c r="I305">
        <v>100</v>
      </c>
      <c r="J305" t="s">
        <v>15</v>
      </c>
      <c r="K305" t="s">
        <v>16</v>
      </c>
      <c r="L305" t="str" cm="1">
        <f t="array" ref="L305">_xlfn.IFS(
  C305="PT", "Part-time",
  C305="FT", "Full-time",
  C305="CT", "Contract",
  C305="FL", "Freelance"
)</f>
        <v>Full-time</v>
      </c>
      <c r="M305" t="str" cm="1">
        <f t="array" ref="M305">_xlfn.IFS(
  B305="EN", "Entry-level",
  B305="MI", "Middle-level",
  B305="SE", "Senior-level",
  B305="EX", "Executive-level"
)</f>
        <v>Senior-level</v>
      </c>
    </row>
    <row r="306" spans="1:13" x14ac:dyDescent="0.25">
      <c r="A306">
        <v>2022</v>
      </c>
      <c r="B306" t="s">
        <v>18</v>
      </c>
      <c r="C306" t="s">
        <v>12</v>
      </c>
      <c r="D306" t="s">
        <v>17</v>
      </c>
      <c r="E306">
        <v>207000</v>
      </c>
      <c r="F306" t="s">
        <v>14</v>
      </c>
      <c r="G306">
        <v>207000</v>
      </c>
      <c r="H306" t="s">
        <v>15</v>
      </c>
      <c r="I306">
        <v>100</v>
      </c>
      <c r="J306" t="s">
        <v>15</v>
      </c>
      <c r="K306" t="s">
        <v>16</v>
      </c>
      <c r="L306" t="str" cm="1">
        <f t="array" ref="L306">_xlfn.IFS(
  C306="PT", "Part-time",
  C306="FT", "Full-time",
  C306="CT", "Contract",
  C306="FL", "Freelance"
)</f>
        <v>Full-time</v>
      </c>
      <c r="M306" t="str" cm="1">
        <f t="array" ref="M306">_xlfn.IFS(
  B306="EN", "Entry-level",
  B306="MI", "Middle-level",
  B306="SE", "Senior-level",
  B306="EX", "Executive-level"
)</f>
        <v>Senior-level</v>
      </c>
    </row>
    <row r="307" spans="1:13" x14ac:dyDescent="0.25">
      <c r="A307">
        <v>2022</v>
      </c>
      <c r="B307" t="s">
        <v>18</v>
      </c>
      <c r="C307" t="s">
        <v>12</v>
      </c>
      <c r="D307" t="s">
        <v>17</v>
      </c>
      <c r="E307">
        <v>153000</v>
      </c>
      <c r="F307" t="s">
        <v>14</v>
      </c>
      <c r="G307">
        <v>153000</v>
      </c>
      <c r="H307" t="s">
        <v>15</v>
      </c>
      <c r="I307">
        <v>100</v>
      </c>
      <c r="J307" t="s">
        <v>15</v>
      </c>
      <c r="K307" t="s">
        <v>16</v>
      </c>
      <c r="L307" t="str" cm="1">
        <f t="array" ref="L307">_xlfn.IFS(
  C307="PT", "Part-time",
  C307="FT", "Full-time",
  C307="CT", "Contract",
  C307="FL", "Freelance"
)</f>
        <v>Full-time</v>
      </c>
      <c r="M307" t="str" cm="1">
        <f t="array" ref="M307">_xlfn.IFS(
  B307="EN", "Entry-level",
  B307="MI", "Middle-level",
  B307="SE", "Senior-level",
  B307="EX", "Executive-level"
)</f>
        <v>Senior-level</v>
      </c>
    </row>
    <row r="308" spans="1:13" x14ac:dyDescent="0.25">
      <c r="A308">
        <v>2022</v>
      </c>
      <c r="B308" t="s">
        <v>18</v>
      </c>
      <c r="C308" t="s">
        <v>12</v>
      </c>
      <c r="D308" t="s">
        <v>17</v>
      </c>
      <c r="E308">
        <v>191475</v>
      </c>
      <c r="F308" t="s">
        <v>14</v>
      </c>
      <c r="G308">
        <v>191475</v>
      </c>
      <c r="H308" t="s">
        <v>15</v>
      </c>
      <c r="I308">
        <v>100</v>
      </c>
      <c r="J308" t="s">
        <v>15</v>
      </c>
      <c r="K308" t="s">
        <v>16</v>
      </c>
      <c r="L308" t="str" cm="1">
        <f t="array" ref="L308">_xlfn.IFS(
  C308="PT", "Part-time",
  C308="FT", "Full-time",
  C308="CT", "Contract",
  C308="FL", "Freelance"
)</f>
        <v>Full-time</v>
      </c>
      <c r="M308" t="str" cm="1">
        <f t="array" ref="M308">_xlfn.IFS(
  B308="EN", "Entry-level",
  B308="MI", "Middle-level",
  B308="SE", "Senior-level",
  B308="EX", "Executive-level"
)</f>
        <v>Senior-level</v>
      </c>
    </row>
    <row r="309" spans="1:13" x14ac:dyDescent="0.25">
      <c r="A309">
        <v>2022</v>
      </c>
      <c r="B309" t="s">
        <v>18</v>
      </c>
      <c r="C309" t="s">
        <v>12</v>
      </c>
      <c r="D309" t="s">
        <v>17</v>
      </c>
      <c r="E309">
        <v>141525</v>
      </c>
      <c r="F309" t="s">
        <v>14</v>
      </c>
      <c r="G309">
        <v>141525</v>
      </c>
      <c r="H309" t="s">
        <v>15</v>
      </c>
      <c r="I309">
        <v>100</v>
      </c>
      <c r="J309" t="s">
        <v>15</v>
      </c>
      <c r="K309" t="s">
        <v>16</v>
      </c>
      <c r="L309" t="str" cm="1">
        <f t="array" ref="L309">_xlfn.IFS(
  C309="PT", "Part-time",
  C309="FT", "Full-time",
  C309="CT", "Contract",
  C309="FL", "Freelance"
)</f>
        <v>Full-time</v>
      </c>
      <c r="M309" t="str" cm="1">
        <f t="array" ref="M309">_xlfn.IFS(
  B309="EN", "Entry-level",
  B309="MI", "Middle-level",
  B309="SE", "Senior-level",
  B309="EX", "Executive-level"
)</f>
        <v>Senior-level</v>
      </c>
    </row>
    <row r="310" spans="1:13" hidden="1" x14ac:dyDescent="0.25">
      <c r="A310">
        <v>2022</v>
      </c>
      <c r="B310" t="s">
        <v>18</v>
      </c>
      <c r="C310" t="s">
        <v>12</v>
      </c>
      <c r="D310" t="s">
        <v>24</v>
      </c>
      <c r="E310">
        <v>110000</v>
      </c>
      <c r="F310" t="s">
        <v>14</v>
      </c>
      <c r="G310">
        <v>110000</v>
      </c>
      <c r="H310" t="s">
        <v>15</v>
      </c>
      <c r="I310">
        <v>0</v>
      </c>
      <c r="J310" t="s">
        <v>15</v>
      </c>
      <c r="K310" t="s">
        <v>16</v>
      </c>
      <c r="L310" t="str" cm="1">
        <f t="array" ref="L310">_xlfn.IFS(
  C310="PT", "Part-time",
  C310="FT", "Full-time",
  C310="CT", "Contract",
  C310="FL", "Freelance"
)</f>
        <v>Full-time</v>
      </c>
      <c r="M310" t="str" cm="1">
        <f t="array" ref="M310">_xlfn.IFS(
  B310="EN", "Entry-level",
  B310="MI", "Middle-level",
  B310="SE", "Senior-level",
  B310="EX", "Executive-level"
)</f>
        <v>Senior-level</v>
      </c>
    </row>
    <row r="311" spans="1:13" hidden="1" x14ac:dyDescent="0.25">
      <c r="A311">
        <v>2022</v>
      </c>
      <c r="B311" t="s">
        <v>18</v>
      </c>
      <c r="C311" t="s">
        <v>12</v>
      </c>
      <c r="D311" t="s">
        <v>24</v>
      </c>
      <c r="E311">
        <v>99000</v>
      </c>
      <c r="F311" t="s">
        <v>14</v>
      </c>
      <c r="G311">
        <v>99000</v>
      </c>
      <c r="H311" t="s">
        <v>15</v>
      </c>
      <c r="I311">
        <v>0</v>
      </c>
      <c r="J311" t="s">
        <v>15</v>
      </c>
      <c r="K311" t="s">
        <v>16</v>
      </c>
      <c r="L311" t="str" cm="1">
        <f t="array" ref="L311">_xlfn.IFS(
  C311="PT", "Part-time",
  C311="FT", "Full-time",
  C311="CT", "Contract",
  C311="FL", "Freelance"
)</f>
        <v>Full-time</v>
      </c>
      <c r="M311" t="str" cm="1">
        <f t="array" ref="M311">_xlfn.IFS(
  B311="EN", "Entry-level",
  B311="MI", "Middle-level",
  B311="SE", "Senior-level",
  B311="EX", "Executive-level"
)</f>
        <v>Senior-level</v>
      </c>
    </row>
    <row r="312" spans="1:13" x14ac:dyDescent="0.25">
      <c r="A312">
        <v>2022</v>
      </c>
      <c r="B312" t="s">
        <v>18</v>
      </c>
      <c r="C312" t="s">
        <v>12</v>
      </c>
      <c r="D312" t="s">
        <v>17</v>
      </c>
      <c r="E312">
        <v>191475</v>
      </c>
      <c r="F312" t="s">
        <v>14</v>
      </c>
      <c r="G312">
        <v>191475</v>
      </c>
      <c r="H312" t="s">
        <v>15</v>
      </c>
      <c r="I312">
        <v>100</v>
      </c>
      <c r="J312" t="s">
        <v>15</v>
      </c>
      <c r="K312" t="s">
        <v>16</v>
      </c>
      <c r="L312" t="str" cm="1">
        <f t="array" ref="L312">_xlfn.IFS(
  C312="PT", "Part-time",
  C312="FT", "Full-time",
  C312="CT", "Contract",
  C312="FL", "Freelance"
)</f>
        <v>Full-time</v>
      </c>
      <c r="M312" t="str" cm="1">
        <f t="array" ref="M312">_xlfn.IFS(
  B312="EN", "Entry-level",
  B312="MI", "Middle-level",
  B312="SE", "Senior-level",
  B312="EX", "Executive-level"
)</f>
        <v>Senior-level</v>
      </c>
    </row>
    <row r="313" spans="1:13" x14ac:dyDescent="0.25">
      <c r="A313">
        <v>2022</v>
      </c>
      <c r="B313" t="s">
        <v>18</v>
      </c>
      <c r="C313" t="s">
        <v>12</v>
      </c>
      <c r="D313" t="s">
        <v>17</v>
      </c>
      <c r="E313">
        <v>141525</v>
      </c>
      <c r="F313" t="s">
        <v>14</v>
      </c>
      <c r="G313">
        <v>141525</v>
      </c>
      <c r="H313" t="s">
        <v>15</v>
      </c>
      <c r="I313">
        <v>100</v>
      </c>
      <c r="J313" t="s">
        <v>15</v>
      </c>
      <c r="K313" t="s">
        <v>16</v>
      </c>
      <c r="L313" t="str" cm="1">
        <f t="array" ref="L313">_xlfn.IFS(
  C313="PT", "Part-time",
  C313="FT", "Full-time",
  C313="CT", "Contract",
  C313="FL", "Freelance"
)</f>
        <v>Full-time</v>
      </c>
      <c r="M313" t="str" cm="1">
        <f t="array" ref="M313">_xlfn.IFS(
  B313="EN", "Entry-level",
  B313="MI", "Middle-level",
  B313="SE", "Senior-level",
  B313="EX", "Executive-level"
)</f>
        <v>Senior-level</v>
      </c>
    </row>
    <row r="314" spans="1:13" x14ac:dyDescent="0.25">
      <c r="A314">
        <v>2022</v>
      </c>
      <c r="B314" t="s">
        <v>18</v>
      </c>
      <c r="C314" t="s">
        <v>12</v>
      </c>
      <c r="D314" t="s">
        <v>17</v>
      </c>
      <c r="E314">
        <v>191475</v>
      </c>
      <c r="F314" t="s">
        <v>14</v>
      </c>
      <c r="G314">
        <v>191475</v>
      </c>
      <c r="H314" t="s">
        <v>15</v>
      </c>
      <c r="I314">
        <v>100</v>
      </c>
      <c r="J314" t="s">
        <v>15</v>
      </c>
      <c r="K314" t="s">
        <v>16</v>
      </c>
      <c r="L314" t="str" cm="1">
        <f t="array" ref="L314">_xlfn.IFS(
  C314="PT", "Part-time",
  C314="FT", "Full-time",
  C314="CT", "Contract",
  C314="FL", "Freelance"
)</f>
        <v>Full-time</v>
      </c>
      <c r="M314" t="str" cm="1">
        <f t="array" ref="M314">_xlfn.IFS(
  B314="EN", "Entry-level",
  B314="MI", "Middle-level",
  B314="SE", "Senior-level",
  B314="EX", "Executive-level"
)</f>
        <v>Senior-level</v>
      </c>
    </row>
    <row r="315" spans="1:13" x14ac:dyDescent="0.25">
      <c r="A315">
        <v>2022</v>
      </c>
      <c r="B315" t="s">
        <v>18</v>
      </c>
      <c r="C315" t="s">
        <v>12</v>
      </c>
      <c r="D315" t="s">
        <v>17</v>
      </c>
      <c r="E315">
        <v>141525</v>
      </c>
      <c r="F315" t="s">
        <v>14</v>
      </c>
      <c r="G315">
        <v>141525</v>
      </c>
      <c r="H315" t="s">
        <v>15</v>
      </c>
      <c r="I315">
        <v>100</v>
      </c>
      <c r="J315" t="s">
        <v>15</v>
      </c>
      <c r="K315" t="s">
        <v>16</v>
      </c>
      <c r="L315" t="str" cm="1">
        <f t="array" ref="L315">_xlfn.IFS(
  C315="PT", "Part-time",
  C315="FT", "Full-time",
  C315="CT", "Contract",
  C315="FL", "Freelance"
)</f>
        <v>Full-time</v>
      </c>
      <c r="M315" t="str" cm="1">
        <f t="array" ref="M315">_xlfn.IFS(
  B315="EN", "Entry-level",
  B315="MI", "Middle-level",
  B315="SE", "Senior-level",
  B315="EX", "Executive-level"
)</f>
        <v>Senior-level</v>
      </c>
    </row>
    <row r="316" spans="1:13" x14ac:dyDescent="0.25">
      <c r="A316">
        <v>2022</v>
      </c>
      <c r="B316" t="s">
        <v>18</v>
      </c>
      <c r="C316" t="s">
        <v>12</v>
      </c>
      <c r="D316" t="s">
        <v>17</v>
      </c>
      <c r="E316">
        <v>191475</v>
      </c>
      <c r="F316" t="s">
        <v>14</v>
      </c>
      <c r="G316">
        <v>191475</v>
      </c>
      <c r="H316" t="s">
        <v>15</v>
      </c>
      <c r="I316">
        <v>100</v>
      </c>
      <c r="J316" t="s">
        <v>15</v>
      </c>
      <c r="K316" t="s">
        <v>16</v>
      </c>
      <c r="L316" t="str" cm="1">
        <f t="array" ref="L316">_xlfn.IFS(
  C316="PT", "Part-time",
  C316="FT", "Full-time",
  C316="CT", "Contract",
  C316="FL", "Freelance"
)</f>
        <v>Full-time</v>
      </c>
      <c r="M316" t="str" cm="1">
        <f t="array" ref="M316">_xlfn.IFS(
  B316="EN", "Entry-level",
  B316="MI", "Middle-level",
  B316="SE", "Senior-level",
  B316="EX", "Executive-level"
)</f>
        <v>Senior-level</v>
      </c>
    </row>
    <row r="317" spans="1:13" x14ac:dyDescent="0.25">
      <c r="A317">
        <v>2022</v>
      </c>
      <c r="B317" t="s">
        <v>18</v>
      </c>
      <c r="C317" t="s">
        <v>12</v>
      </c>
      <c r="D317" t="s">
        <v>17</v>
      </c>
      <c r="E317">
        <v>141525</v>
      </c>
      <c r="F317" t="s">
        <v>14</v>
      </c>
      <c r="G317">
        <v>141525</v>
      </c>
      <c r="H317" t="s">
        <v>15</v>
      </c>
      <c r="I317">
        <v>100</v>
      </c>
      <c r="J317" t="s">
        <v>15</v>
      </c>
      <c r="K317" t="s">
        <v>16</v>
      </c>
      <c r="L317" t="str" cm="1">
        <f t="array" ref="L317">_xlfn.IFS(
  C317="PT", "Part-time",
  C317="FT", "Full-time",
  C317="CT", "Contract",
  C317="FL", "Freelance"
)</f>
        <v>Full-time</v>
      </c>
      <c r="M317" t="str" cm="1">
        <f t="array" ref="M317">_xlfn.IFS(
  B317="EN", "Entry-level",
  B317="MI", "Middle-level",
  B317="SE", "Senior-level",
  B317="EX", "Executive-level"
)</f>
        <v>Senior-level</v>
      </c>
    </row>
    <row r="318" spans="1:13" hidden="1" x14ac:dyDescent="0.25">
      <c r="A318">
        <v>2022</v>
      </c>
      <c r="B318" t="s">
        <v>18</v>
      </c>
      <c r="C318" t="s">
        <v>12</v>
      </c>
      <c r="D318" t="s">
        <v>13</v>
      </c>
      <c r="E318">
        <v>200000</v>
      </c>
      <c r="F318" t="s">
        <v>14</v>
      </c>
      <c r="G318">
        <v>200000</v>
      </c>
      <c r="H318" t="s">
        <v>67</v>
      </c>
      <c r="I318">
        <v>100</v>
      </c>
      <c r="J318" t="s">
        <v>67</v>
      </c>
      <c r="K318" t="s">
        <v>16</v>
      </c>
      <c r="L318" t="str" cm="1">
        <f t="array" ref="L318">_xlfn.IFS(
  C318="PT", "Part-time",
  C318="FT", "Full-time",
  C318="CT", "Contract",
  C318="FL", "Freelance"
)</f>
        <v>Full-time</v>
      </c>
      <c r="M318" t="str" cm="1">
        <f t="array" ref="M318">_xlfn.IFS(
  B318="EN", "Entry-level",
  B318="MI", "Middle-level",
  B318="SE", "Senior-level",
  B318="EX", "Executive-level"
)</f>
        <v>Senior-level</v>
      </c>
    </row>
    <row r="319" spans="1:13" hidden="1" x14ac:dyDescent="0.25">
      <c r="A319">
        <v>2022</v>
      </c>
      <c r="B319" t="s">
        <v>18</v>
      </c>
      <c r="C319" t="s">
        <v>12</v>
      </c>
      <c r="D319" t="s">
        <v>13</v>
      </c>
      <c r="E319">
        <v>135000</v>
      </c>
      <c r="F319" t="s">
        <v>14</v>
      </c>
      <c r="G319">
        <v>135000</v>
      </c>
      <c r="H319" t="s">
        <v>67</v>
      </c>
      <c r="I319">
        <v>100</v>
      </c>
      <c r="J319" t="s">
        <v>67</v>
      </c>
      <c r="K319" t="s">
        <v>16</v>
      </c>
      <c r="L319" t="str" cm="1">
        <f t="array" ref="L319">_xlfn.IFS(
  C319="PT", "Part-time",
  C319="FT", "Full-time",
  C319="CT", "Contract",
  C319="FL", "Freelance"
)</f>
        <v>Full-time</v>
      </c>
      <c r="M319" t="str" cm="1">
        <f t="array" ref="M319">_xlfn.IFS(
  B319="EN", "Entry-level",
  B319="MI", "Middle-level",
  B319="SE", "Senior-level",
  B319="EX", "Executive-level"
)</f>
        <v>Senior-level</v>
      </c>
    </row>
    <row r="320" spans="1:13" x14ac:dyDescent="0.25">
      <c r="A320">
        <v>2022</v>
      </c>
      <c r="B320" t="s">
        <v>18</v>
      </c>
      <c r="C320" t="s">
        <v>12</v>
      </c>
      <c r="D320" t="s">
        <v>17</v>
      </c>
      <c r="E320">
        <v>207000</v>
      </c>
      <c r="F320" t="s">
        <v>14</v>
      </c>
      <c r="G320">
        <v>207000</v>
      </c>
      <c r="H320" t="s">
        <v>15</v>
      </c>
      <c r="I320">
        <v>100</v>
      </c>
      <c r="J320" t="s">
        <v>15</v>
      </c>
      <c r="K320" t="s">
        <v>16</v>
      </c>
      <c r="L320" t="str" cm="1">
        <f t="array" ref="L320">_xlfn.IFS(
  C320="PT", "Part-time",
  C320="FT", "Full-time",
  C320="CT", "Contract",
  C320="FL", "Freelance"
)</f>
        <v>Full-time</v>
      </c>
      <c r="M320" t="str" cm="1">
        <f t="array" ref="M320">_xlfn.IFS(
  B320="EN", "Entry-level",
  B320="MI", "Middle-level",
  B320="SE", "Senior-level",
  B320="EX", "Executive-level"
)</f>
        <v>Senior-level</v>
      </c>
    </row>
    <row r="321" spans="1:13" x14ac:dyDescent="0.25">
      <c r="A321">
        <v>2022</v>
      </c>
      <c r="B321" t="s">
        <v>18</v>
      </c>
      <c r="C321" t="s">
        <v>12</v>
      </c>
      <c r="D321" t="s">
        <v>17</v>
      </c>
      <c r="E321">
        <v>153000</v>
      </c>
      <c r="F321" t="s">
        <v>14</v>
      </c>
      <c r="G321">
        <v>153000</v>
      </c>
      <c r="H321" t="s">
        <v>15</v>
      </c>
      <c r="I321">
        <v>100</v>
      </c>
      <c r="J321" t="s">
        <v>15</v>
      </c>
      <c r="K321" t="s">
        <v>16</v>
      </c>
      <c r="L321" t="str" cm="1">
        <f t="array" ref="L321">_xlfn.IFS(
  C321="PT", "Part-time",
  C321="FT", "Full-time",
  C321="CT", "Contract",
  C321="FL", "Freelance"
)</f>
        <v>Full-time</v>
      </c>
      <c r="M321" t="str" cm="1">
        <f t="array" ref="M321">_xlfn.IFS(
  B321="EN", "Entry-level",
  B321="MI", "Middle-level",
  B321="SE", "Senior-level",
  B321="EX", "Executive-level"
)</f>
        <v>Senior-level</v>
      </c>
    </row>
    <row r="322" spans="1:13" x14ac:dyDescent="0.25">
      <c r="A322">
        <v>2022</v>
      </c>
      <c r="B322" t="s">
        <v>18</v>
      </c>
      <c r="C322" t="s">
        <v>12</v>
      </c>
      <c r="D322" t="s">
        <v>17</v>
      </c>
      <c r="E322">
        <v>191475</v>
      </c>
      <c r="F322" t="s">
        <v>14</v>
      </c>
      <c r="G322">
        <v>191475</v>
      </c>
      <c r="H322" t="s">
        <v>15</v>
      </c>
      <c r="I322">
        <v>100</v>
      </c>
      <c r="J322" t="s">
        <v>15</v>
      </c>
      <c r="K322" t="s">
        <v>16</v>
      </c>
      <c r="L322" t="str" cm="1">
        <f t="array" ref="L322">_xlfn.IFS(
  C322="PT", "Part-time",
  C322="FT", "Full-time",
  C322="CT", "Contract",
  C322="FL", "Freelance"
)</f>
        <v>Full-time</v>
      </c>
      <c r="M322" t="str" cm="1">
        <f t="array" ref="M322">_xlfn.IFS(
  B322="EN", "Entry-level",
  B322="MI", "Middle-level",
  B322="SE", "Senior-level",
  B322="EX", "Executive-level"
)</f>
        <v>Senior-level</v>
      </c>
    </row>
    <row r="323" spans="1:13" x14ac:dyDescent="0.25">
      <c r="A323">
        <v>2022</v>
      </c>
      <c r="B323" t="s">
        <v>18</v>
      </c>
      <c r="C323" t="s">
        <v>12</v>
      </c>
      <c r="D323" t="s">
        <v>17</v>
      </c>
      <c r="E323">
        <v>141525</v>
      </c>
      <c r="F323" t="s">
        <v>14</v>
      </c>
      <c r="G323">
        <v>141525</v>
      </c>
      <c r="H323" t="s">
        <v>15</v>
      </c>
      <c r="I323">
        <v>100</v>
      </c>
      <c r="J323" t="s">
        <v>15</v>
      </c>
      <c r="K323" t="s">
        <v>16</v>
      </c>
      <c r="L323" t="str" cm="1">
        <f t="array" ref="L323">_xlfn.IFS(
  C323="PT", "Part-time",
  C323="FT", "Full-time",
  C323="CT", "Contract",
  C323="FL", "Freelance"
)</f>
        <v>Full-time</v>
      </c>
      <c r="M323" t="str" cm="1">
        <f t="array" ref="M323">_xlfn.IFS(
  B323="EN", "Entry-level",
  B323="MI", "Middle-level",
  B323="SE", "Senior-level",
  B323="EX", "Executive-level"
)</f>
        <v>Senior-level</v>
      </c>
    </row>
    <row r="324" spans="1:13" x14ac:dyDescent="0.25">
      <c r="A324">
        <v>2022</v>
      </c>
      <c r="B324" t="s">
        <v>18</v>
      </c>
      <c r="C324" t="s">
        <v>12</v>
      </c>
      <c r="D324" t="s">
        <v>17</v>
      </c>
      <c r="E324">
        <v>191475</v>
      </c>
      <c r="F324" t="s">
        <v>14</v>
      </c>
      <c r="G324">
        <v>191475</v>
      </c>
      <c r="H324" t="s">
        <v>15</v>
      </c>
      <c r="I324">
        <v>100</v>
      </c>
      <c r="J324" t="s">
        <v>15</v>
      </c>
      <c r="K324" t="s">
        <v>16</v>
      </c>
      <c r="L324" t="str" cm="1">
        <f t="array" ref="L324">_xlfn.IFS(
  C324="PT", "Part-time",
  C324="FT", "Full-time",
  C324="CT", "Contract",
  C324="FL", "Freelance"
)</f>
        <v>Full-time</v>
      </c>
      <c r="M324" t="str" cm="1">
        <f t="array" ref="M324">_xlfn.IFS(
  B324="EN", "Entry-level",
  B324="MI", "Middle-level",
  B324="SE", "Senior-level",
  B324="EX", "Executive-level"
)</f>
        <v>Senior-level</v>
      </c>
    </row>
    <row r="325" spans="1:13" x14ac:dyDescent="0.25">
      <c r="A325">
        <v>2022</v>
      </c>
      <c r="B325" t="s">
        <v>18</v>
      </c>
      <c r="C325" t="s">
        <v>12</v>
      </c>
      <c r="D325" t="s">
        <v>17</v>
      </c>
      <c r="E325">
        <v>141525</v>
      </c>
      <c r="F325" t="s">
        <v>14</v>
      </c>
      <c r="G325">
        <v>141525</v>
      </c>
      <c r="H325" t="s">
        <v>15</v>
      </c>
      <c r="I325">
        <v>100</v>
      </c>
      <c r="J325" t="s">
        <v>15</v>
      </c>
      <c r="K325" t="s">
        <v>16</v>
      </c>
      <c r="L325" t="str" cm="1">
        <f t="array" ref="L325">_xlfn.IFS(
  C325="PT", "Part-time",
  C325="FT", "Full-time",
  C325="CT", "Contract",
  C325="FL", "Freelance"
)</f>
        <v>Full-time</v>
      </c>
      <c r="M325" t="str" cm="1">
        <f t="array" ref="M325">_xlfn.IFS(
  B325="EN", "Entry-level",
  B325="MI", "Middle-level",
  B325="SE", "Senior-level",
  B325="EX", "Executive-level"
)</f>
        <v>Senior-level</v>
      </c>
    </row>
    <row r="326" spans="1:13" x14ac:dyDescent="0.25">
      <c r="A326">
        <v>2022</v>
      </c>
      <c r="B326" t="s">
        <v>18</v>
      </c>
      <c r="C326" t="s">
        <v>12</v>
      </c>
      <c r="D326" t="s">
        <v>17</v>
      </c>
      <c r="E326">
        <v>191475</v>
      </c>
      <c r="F326" t="s">
        <v>14</v>
      </c>
      <c r="G326">
        <v>191475</v>
      </c>
      <c r="H326" t="s">
        <v>15</v>
      </c>
      <c r="I326">
        <v>100</v>
      </c>
      <c r="J326" t="s">
        <v>15</v>
      </c>
      <c r="K326" t="s">
        <v>16</v>
      </c>
      <c r="L326" t="str" cm="1">
        <f t="array" ref="L326">_xlfn.IFS(
  C326="PT", "Part-time",
  C326="FT", "Full-time",
  C326="CT", "Contract",
  C326="FL", "Freelance"
)</f>
        <v>Full-time</v>
      </c>
      <c r="M326" t="str" cm="1">
        <f t="array" ref="M326">_xlfn.IFS(
  B326="EN", "Entry-level",
  B326="MI", "Middle-level",
  B326="SE", "Senior-level",
  B326="EX", "Executive-level"
)</f>
        <v>Senior-level</v>
      </c>
    </row>
    <row r="327" spans="1:13" x14ac:dyDescent="0.25">
      <c r="A327">
        <v>2022</v>
      </c>
      <c r="B327" t="s">
        <v>18</v>
      </c>
      <c r="C327" t="s">
        <v>12</v>
      </c>
      <c r="D327" t="s">
        <v>17</v>
      </c>
      <c r="E327">
        <v>141525</v>
      </c>
      <c r="F327" t="s">
        <v>14</v>
      </c>
      <c r="G327">
        <v>141525</v>
      </c>
      <c r="H327" t="s">
        <v>15</v>
      </c>
      <c r="I327">
        <v>100</v>
      </c>
      <c r="J327" t="s">
        <v>15</v>
      </c>
      <c r="K327" t="s">
        <v>16</v>
      </c>
      <c r="L327" t="str" cm="1">
        <f t="array" ref="L327">_xlfn.IFS(
  C327="PT", "Part-time",
  C327="FT", "Full-time",
  C327="CT", "Contract",
  C327="FL", "Freelance"
)</f>
        <v>Full-time</v>
      </c>
      <c r="M327" t="str" cm="1">
        <f t="array" ref="M327">_xlfn.IFS(
  B327="EN", "Entry-level",
  B327="MI", "Middle-level",
  B327="SE", "Senior-level",
  B327="EX", "Executive-level"
)</f>
        <v>Senior-level</v>
      </c>
    </row>
    <row r="328" spans="1:13" hidden="1" x14ac:dyDescent="0.25">
      <c r="A328">
        <v>2022</v>
      </c>
      <c r="B328" t="s">
        <v>18</v>
      </c>
      <c r="C328" t="s">
        <v>12</v>
      </c>
      <c r="D328" t="s">
        <v>19</v>
      </c>
      <c r="E328">
        <v>195700</v>
      </c>
      <c r="F328" t="s">
        <v>14</v>
      </c>
      <c r="G328">
        <v>195700</v>
      </c>
      <c r="H328" t="s">
        <v>15</v>
      </c>
      <c r="I328">
        <v>0</v>
      </c>
      <c r="J328" t="s">
        <v>15</v>
      </c>
      <c r="K328" t="s">
        <v>16</v>
      </c>
      <c r="L328" t="str" cm="1">
        <f t="array" ref="L328">_xlfn.IFS(
  C328="PT", "Part-time",
  C328="FT", "Full-time",
  C328="CT", "Contract",
  C328="FL", "Freelance"
)</f>
        <v>Full-time</v>
      </c>
      <c r="M328" t="str" cm="1">
        <f t="array" ref="M328">_xlfn.IFS(
  B328="EN", "Entry-level",
  B328="MI", "Middle-level",
  B328="SE", "Senior-level",
  B328="EX", "Executive-level"
)</f>
        <v>Senior-level</v>
      </c>
    </row>
    <row r="329" spans="1:13" hidden="1" x14ac:dyDescent="0.25">
      <c r="A329">
        <v>2022</v>
      </c>
      <c r="B329" t="s">
        <v>18</v>
      </c>
      <c r="C329" t="s">
        <v>12</v>
      </c>
      <c r="D329" t="s">
        <v>19</v>
      </c>
      <c r="E329">
        <v>130500</v>
      </c>
      <c r="F329" t="s">
        <v>14</v>
      </c>
      <c r="G329">
        <v>130500</v>
      </c>
      <c r="H329" t="s">
        <v>15</v>
      </c>
      <c r="I329">
        <v>0</v>
      </c>
      <c r="J329" t="s">
        <v>15</v>
      </c>
      <c r="K329" t="s">
        <v>16</v>
      </c>
      <c r="L329" t="str" cm="1">
        <f t="array" ref="L329">_xlfn.IFS(
  C329="PT", "Part-time",
  C329="FT", "Full-time",
  C329="CT", "Contract",
  C329="FL", "Freelance"
)</f>
        <v>Full-time</v>
      </c>
      <c r="M329" t="str" cm="1">
        <f t="array" ref="M329">_xlfn.IFS(
  B329="EN", "Entry-level",
  B329="MI", "Middle-level",
  B329="SE", "Senior-level",
  B329="EX", "Executive-level"
)</f>
        <v>Senior-level</v>
      </c>
    </row>
    <row r="330" spans="1:13" hidden="1" x14ac:dyDescent="0.25">
      <c r="A330">
        <v>2022</v>
      </c>
      <c r="B330" t="s">
        <v>18</v>
      </c>
      <c r="C330" t="s">
        <v>12</v>
      </c>
      <c r="D330" t="s">
        <v>37</v>
      </c>
      <c r="E330">
        <v>130000</v>
      </c>
      <c r="F330" t="s">
        <v>14</v>
      </c>
      <c r="G330">
        <v>130000</v>
      </c>
      <c r="H330" t="s">
        <v>15</v>
      </c>
      <c r="I330">
        <v>100</v>
      </c>
      <c r="J330" t="s">
        <v>15</v>
      </c>
      <c r="K330" t="s">
        <v>16</v>
      </c>
      <c r="L330" t="str" cm="1">
        <f t="array" ref="L330">_xlfn.IFS(
  C330="PT", "Part-time",
  C330="FT", "Full-time",
  C330="CT", "Contract",
  C330="FL", "Freelance"
)</f>
        <v>Full-time</v>
      </c>
      <c r="M330" t="str" cm="1">
        <f t="array" ref="M330">_xlfn.IFS(
  B330="EN", "Entry-level",
  B330="MI", "Middle-level",
  B330="SE", "Senior-level",
  B330="EX", "Executive-level"
)</f>
        <v>Senior-level</v>
      </c>
    </row>
    <row r="331" spans="1:13" hidden="1" x14ac:dyDescent="0.25">
      <c r="A331">
        <v>2022</v>
      </c>
      <c r="B331" t="s">
        <v>18</v>
      </c>
      <c r="C331" t="s">
        <v>12</v>
      </c>
      <c r="D331" t="s">
        <v>37</v>
      </c>
      <c r="E331">
        <v>84000</v>
      </c>
      <c r="F331" t="s">
        <v>14</v>
      </c>
      <c r="G331">
        <v>84000</v>
      </c>
      <c r="H331" t="s">
        <v>15</v>
      </c>
      <c r="I331">
        <v>100</v>
      </c>
      <c r="J331" t="s">
        <v>15</v>
      </c>
      <c r="K331" t="s">
        <v>16</v>
      </c>
      <c r="L331" t="str" cm="1">
        <f t="array" ref="L331">_xlfn.IFS(
  C331="PT", "Part-time",
  C331="FT", "Full-time",
  C331="CT", "Contract",
  C331="FL", "Freelance"
)</f>
        <v>Full-time</v>
      </c>
      <c r="M331" t="str" cm="1">
        <f t="array" ref="M331">_xlfn.IFS(
  B331="EN", "Entry-level",
  B331="MI", "Middle-level",
  B331="SE", "Senior-level",
  B331="EX", "Executive-level"
)</f>
        <v>Senior-level</v>
      </c>
    </row>
    <row r="332" spans="1:13" hidden="1" x14ac:dyDescent="0.25">
      <c r="A332">
        <v>2022</v>
      </c>
      <c r="B332" t="s">
        <v>11</v>
      </c>
      <c r="C332" t="s">
        <v>12</v>
      </c>
      <c r="D332" t="s">
        <v>39</v>
      </c>
      <c r="E332">
        <v>100000</v>
      </c>
      <c r="F332" t="s">
        <v>14</v>
      </c>
      <c r="G332">
        <v>100000</v>
      </c>
      <c r="H332" t="s">
        <v>15</v>
      </c>
      <c r="I332">
        <v>100</v>
      </c>
      <c r="J332" t="s">
        <v>15</v>
      </c>
      <c r="K332" t="s">
        <v>16</v>
      </c>
      <c r="L332" t="str" cm="1">
        <f t="array" ref="L332">_xlfn.IFS(
  C332="PT", "Part-time",
  C332="FT", "Full-time",
  C332="CT", "Contract",
  C332="FL", "Freelance"
)</f>
        <v>Full-time</v>
      </c>
      <c r="M332" t="str" cm="1">
        <f t="array" ref="M332">_xlfn.IFS(
  B332="EN", "Entry-level",
  B332="MI", "Middle-level",
  B332="SE", "Senior-level",
  B332="EX", "Executive-level"
)</f>
        <v>Middle-level</v>
      </c>
    </row>
    <row r="333" spans="1:13" hidden="1" x14ac:dyDescent="0.25">
      <c r="A333">
        <v>2022</v>
      </c>
      <c r="B333" t="s">
        <v>11</v>
      </c>
      <c r="C333" t="s">
        <v>12</v>
      </c>
      <c r="D333" t="s">
        <v>39</v>
      </c>
      <c r="E333">
        <v>60000</v>
      </c>
      <c r="F333" t="s">
        <v>14</v>
      </c>
      <c r="G333">
        <v>60000</v>
      </c>
      <c r="H333" t="s">
        <v>15</v>
      </c>
      <c r="I333">
        <v>100</v>
      </c>
      <c r="J333" t="s">
        <v>15</v>
      </c>
      <c r="K333" t="s">
        <v>16</v>
      </c>
      <c r="L333" t="str" cm="1">
        <f t="array" ref="L333">_xlfn.IFS(
  C333="PT", "Part-time",
  C333="FT", "Full-time",
  C333="CT", "Contract",
  C333="FL", "Freelance"
)</f>
        <v>Full-time</v>
      </c>
      <c r="M333" t="str" cm="1">
        <f t="array" ref="M333">_xlfn.IFS(
  B333="EN", "Entry-level",
  B333="MI", "Middle-level",
  B333="SE", "Senior-level",
  B333="EX", "Executive-level"
)</f>
        <v>Middle-level</v>
      </c>
    </row>
    <row r="334" spans="1:13" hidden="1" x14ac:dyDescent="0.25">
      <c r="A334">
        <v>2022</v>
      </c>
      <c r="B334" t="s">
        <v>11</v>
      </c>
      <c r="C334" t="s">
        <v>12</v>
      </c>
      <c r="D334" t="s">
        <v>19</v>
      </c>
      <c r="E334">
        <v>65000</v>
      </c>
      <c r="F334" t="s">
        <v>26</v>
      </c>
      <c r="G334">
        <v>80505</v>
      </c>
      <c r="H334" t="s">
        <v>27</v>
      </c>
      <c r="I334">
        <v>100</v>
      </c>
      <c r="J334" t="s">
        <v>27</v>
      </c>
      <c r="K334" t="s">
        <v>16</v>
      </c>
      <c r="L334" t="str" cm="1">
        <f t="array" ref="L334">_xlfn.IFS(
  C334="PT", "Part-time",
  C334="FT", "Full-time",
  C334="CT", "Contract",
  C334="FL", "Freelance"
)</f>
        <v>Full-time</v>
      </c>
      <c r="M334" t="str" cm="1">
        <f t="array" ref="M334">_xlfn.IFS(
  B334="EN", "Entry-level",
  B334="MI", "Middle-level",
  B334="SE", "Senior-level",
  B334="EX", "Executive-level"
)</f>
        <v>Middle-level</v>
      </c>
    </row>
    <row r="335" spans="1:13" hidden="1" x14ac:dyDescent="0.25">
      <c r="A335">
        <v>2022</v>
      </c>
      <c r="B335" t="s">
        <v>11</v>
      </c>
      <c r="C335" t="s">
        <v>12</v>
      </c>
      <c r="D335" t="s">
        <v>19</v>
      </c>
      <c r="E335">
        <v>55000</v>
      </c>
      <c r="F335" t="s">
        <v>26</v>
      </c>
      <c r="G335">
        <v>68120</v>
      </c>
      <c r="H335" t="s">
        <v>27</v>
      </c>
      <c r="I335">
        <v>100</v>
      </c>
      <c r="J335" t="s">
        <v>27</v>
      </c>
      <c r="K335" t="s">
        <v>16</v>
      </c>
      <c r="L335" t="str" cm="1">
        <f t="array" ref="L335">_xlfn.IFS(
  C335="PT", "Part-time",
  C335="FT", "Full-time",
  C335="CT", "Contract",
  C335="FL", "Freelance"
)</f>
        <v>Full-time</v>
      </c>
      <c r="M335" t="str" cm="1">
        <f t="array" ref="M335">_xlfn.IFS(
  B335="EN", "Entry-level",
  B335="MI", "Middle-level",
  B335="SE", "Senior-level",
  B335="EX", "Executive-level"
)</f>
        <v>Middle-level</v>
      </c>
    </row>
    <row r="336" spans="1:13" hidden="1" x14ac:dyDescent="0.25">
      <c r="A336">
        <v>2022</v>
      </c>
      <c r="B336" t="s">
        <v>18</v>
      </c>
      <c r="C336" t="s">
        <v>12</v>
      </c>
      <c r="D336" t="s">
        <v>19</v>
      </c>
      <c r="E336">
        <v>141300</v>
      </c>
      <c r="F336" t="s">
        <v>14</v>
      </c>
      <c r="G336">
        <v>141300</v>
      </c>
      <c r="H336" t="s">
        <v>15</v>
      </c>
      <c r="I336">
        <v>0</v>
      </c>
      <c r="J336" t="s">
        <v>15</v>
      </c>
      <c r="K336" t="s">
        <v>16</v>
      </c>
      <c r="L336" t="str" cm="1">
        <f t="array" ref="L336">_xlfn.IFS(
  C336="PT", "Part-time",
  C336="FT", "Full-time",
  C336="CT", "Contract",
  C336="FL", "Freelance"
)</f>
        <v>Full-time</v>
      </c>
      <c r="M336" t="str" cm="1">
        <f t="array" ref="M336">_xlfn.IFS(
  B336="EN", "Entry-level",
  B336="MI", "Middle-level",
  B336="SE", "Senior-level",
  B336="EX", "Executive-level"
)</f>
        <v>Senior-level</v>
      </c>
    </row>
    <row r="337" spans="1:13" hidden="1" x14ac:dyDescent="0.25">
      <c r="A337">
        <v>2022</v>
      </c>
      <c r="B337" t="s">
        <v>18</v>
      </c>
      <c r="C337" t="s">
        <v>12</v>
      </c>
      <c r="D337" t="s">
        <v>19</v>
      </c>
      <c r="E337">
        <v>102100</v>
      </c>
      <c r="F337" t="s">
        <v>14</v>
      </c>
      <c r="G337">
        <v>102100</v>
      </c>
      <c r="H337" t="s">
        <v>15</v>
      </c>
      <c r="I337">
        <v>0</v>
      </c>
      <c r="J337" t="s">
        <v>15</v>
      </c>
      <c r="K337" t="s">
        <v>16</v>
      </c>
      <c r="L337" t="str" cm="1">
        <f t="array" ref="L337">_xlfn.IFS(
  C337="PT", "Part-time",
  C337="FT", "Full-time",
  C337="CT", "Contract",
  C337="FL", "Freelance"
)</f>
        <v>Full-time</v>
      </c>
      <c r="M337" t="str" cm="1">
        <f t="array" ref="M337">_xlfn.IFS(
  B337="EN", "Entry-level",
  B337="MI", "Middle-level",
  B337="SE", "Senior-level",
  B337="EX", "Executive-level"
)</f>
        <v>Senior-level</v>
      </c>
    </row>
    <row r="338" spans="1:13" hidden="1" x14ac:dyDescent="0.25">
      <c r="A338">
        <v>2022</v>
      </c>
      <c r="B338" t="s">
        <v>18</v>
      </c>
      <c r="C338" t="s">
        <v>12</v>
      </c>
      <c r="D338" t="s">
        <v>24</v>
      </c>
      <c r="E338">
        <v>48000</v>
      </c>
      <c r="F338" t="s">
        <v>20</v>
      </c>
      <c r="G338">
        <v>50537</v>
      </c>
      <c r="H338" t="s">
        <v>21</v>
      </c>
      <c r="I338">
        <v>0</v>
      </c>
      <c r="J338" t="s">
        <v>21</v>
      </c>
      <c r="K338" t="s">
        <v>16</v>
      </c>
      <c r="L338" t="str" cm="1">
        <f t="array" ref="L338">_xlfn.IFS(
  C338="PT", "Part-time",
  C338="FT", "Full-time",
  C338="CT", "Contract",
  C338="FL", "Freelance"
)</f>
        <v>Full-time</v>
      </c>
      <c r="M338" t="str" cm="1">
        <f t="array" ref="M338">_xlfn.IFS(
  B338="EN", "Entry-level",
  B338="MI", "Middle-level",
  B338="SE", "Senior-level",
  B338="EX", "Executive-level"
)</f>
        <v>Senior-level</v>
      </c>
    </row>
    <row r="339" spans="1:13" hidden="1" x14ac:dyDescent="0.25">
      <c r="A339">
        <v>2022</v>
      </c>
      <c r="B339" t="s">
        <v>18</v>
      </c>
      <c r="C339" t="s">
        <v>12</v>
      </c>
      <c r="D339" t="s">
        <v>24</v>
      </c>
      <c r="E339">
        <v>35000</v>
      </c>
      <c r="F339" t="s">
        <v>20</v>
      </c>
      <c r="G339">
        <v>36850</v>
      </c>
      <c r="H339" t="s">
        <v>21</v>
      </c>
      <c r="I339">
        <v>0</v>
      </c>
      <c r="J339" t="s">
        <v>21</v>
      </c>
      <c r="K339" t="s">
        <v>16</v>
      </c>
      <c r="L339" t="str" cm="1">
        <f t="array" ref="L339">_xlfn.IFS(
  C339="PT", "Part-time",
  C339="FT", "Full-time",
  C339="CT", "Contract",
  C339="FL", "Freelance"
)</f>
        <v>Full-time</v>
      </c>
      <c r="M339" t="str" cm="1">
        <f t="array" ref="M339">_xlfn.IFS(
  B339="EN", "Entry-level",
  B339="MI", "Middle-level",
  B339="SE", "Senior-level",
  B339="EX", "Executive-level"
)</f>
        <v>Senior-level</v>
      </c>
    </row>
    <row r="340" spans="1:13" hidden="1" x14ac:dyDescent="0.25">
      <c r="A340">
        <v>2022</v>
      </c>
      <c r="B340" t="s">
        <v>11</v>
      </c>
      <c r="C340" t="s">
        <v>12</v>
      </c>
      <c r="D340" t="s">
        <v>68</v>
      </c>
      <c r="E340">
        <v>150000</v>
      </c>
      <c r="F340" t="s">
        <v>14</v>
      </c>
      <c r="G340">
        <v>150000</v>
      </c>
      <c r="H340" t="s">
        <v>15</v>
      </c>
      <c r="I340">
        <v>100</v>
      </c>
      <c r="J340" t="s">
        <v>15</v>
      </c>
      <c r="K340" t="s">
        <v>28</v>
      </c>
      <c r="L340" t="str" cm="1">
        <f t="array" ref="L340">_xlfn.IFS(
  C340="PT", "Part-time",
  C340="FT", "Full-time",
  C340="CT", "Contract",
  C340="FL", "Freelance"
)</f>
        <v>Full-time</v>
      </c>
      <c r="M340" t="str" cm="1">
        <f t="array" ref="M340">_xlfn.IFS(
  B340="EN", "Entry-level",
  B340="MI", "Middle-level",
  B340="SE", "Senior-level",
  B340="EX", "Executive-level"
)</f>
        <v>Middle-level</v>
      </c>
    </row>
    <row r="341" spans="1:13" x14ac:dyDescent="0.25">
      <c r="A341">
        <v>2022</v>
      </c>
      <c r="B341" t="s">
        <v>11</v>
      </c>
      <c r="C341" t="s">
        <v>12</v>
      </c>
      <c r="D341" t="s">
        <v>17</v>
      </c>
      <c r="E341">
        <v>83000</v>
      </c>
      <c r="F341" t="s">
        <v>26</v>
      </c>
      <c r="G341">
        <v>102799</v>
      </c>
      <c r="H341" t="s">
        <v>27</v>
      </c>
      <c r="I341">
        <v>100</v>
      </c>
      <c r="J341" t="s">
        <v>27</v>
      </c>
      <c r="K341" t="s">
        <v>16</v>
      </c>
      <c r="L341" t="str" cm="1">
        <f t="array" ref="L341">_xlfn.IFS(
  C341="PT", "Part-time",
  C341="FT", "Full-time",
  C341="CT", "Contract",
  C341="FL", "Freelance"
)</f>
        <v>Full-time</v>
      </c>
      <c r="M341" t="str" cm="1">
        <f t="array" ref="M341">_xlfn.IFS(
  B341="EN", "Entry-level",
  B341="MI", "Middle-level",
  B341="SE", "Senior-level",
  B341="EX", "Executive-level"
)</f>
        <v>Middle-level</v>
      </c>
    </row>
    <row r="342" spans="1:13" x14ac:dyDescent="0.25">
      <c r="A342">
        <v>2022</v>
      </c>
      <c r="B342" t="s">
        <v>25</v>
      </c>
      <c r="C342" t="s">
        <v>12</v>
      </c>
      <c r="D342" t="s">
        <v>17</v>
      </c>
      <c r="E342">
        <v>1800000</v>
      </c>
      <c r="F342" t="s">
        <v>43</v>
      </c>
      <c r="G342">
        <v>23090</v>
      </c>
      <c r="H342" t="s">
        <v>44</v>
      </c>
      <c r="I342">
        <v>50</v>
      </c>
      <c r="J342" t="s">
        <v>44</v>
      </c>
      <c r="K342" t="s">
        <v>16</v>
      </c>
      <c r="L342" t="str" cm="1">
        <f t="array" ref="L342">_xlfn.IFS(
  C342="PT", "Part-time",
  C342="FT", "Full-time",
  C342="CT", "Contract",
  C342="FL", "Freelance"
)</f>
        <v>Full-time</v>
      </c>
      <c r="M342" t="str" cm="1">
        <f t="array" ref="M342">_xlfn.IFS(
  B342="EN", "Entry-level",
  B342="MI", "Middle-level",
  B342="SE", "Senior-level",
  B342="EX", "Executive-level"
)</f>
        <v>Entry-level</v>
      </c>
    </row>
    <row r="343" spans="1:13" hidden="1" x14ac:dyDescent="0.25">
      <c r="A343">
        <v>2022</v>
      </c>
      <c r="B343" t="s">
        <v>18</v>
      </c>
      <c r="C343" t="s">
        <v>12</v>
      </c>
      <c r="D343" t="s">
        <v>24</v>
      </c>
      <c r="E343">
        <v>144000</v>
      </c>
      <c r="F343" t="s">
        <v>14</v>
      </c>
      <c r="G343">
        <v>144000</v>
      </c>
      <c r="H343" t="s">
        <v>15</v>
      </c>
      <c r="I343">
        <v>100</v>
      </c>
      <c r="J343" t="s">
        <v>15</v>
      </c>
      <c r="K343" t="s">
        <v>16</v>
      </c>
      <c r="L343" t="str" cm="1">
        <f t="array" ref="L343">_xlfn.IFS(
  C343="PT", "Part-time",
  C343="FT", "Full-time",
  C343="CT", "Contract",
  C343="FL", "Freelance"
)</f>
        <v>Full-time</v>
      </c>
      <c r="M343" t="str" cm="1">
        <f t="array" ref="M343">_xlfn.IFS(
  B343="EN", "Entry-level",
  B343="MI", "Middle-level",
  B343="SE", "Senior-level",
  B343="EX", "Executive-level"
)</f>
        <v>Senior-level</v>
      </c>
    </row>
    <row r="344" spans="1:13" hidden="1" x14ac:dyDescent="0.25">
      <c r="A344">
        <v>2022</v>
      </c>
      <c r="B344" t="s">
        <v>18</v>
      </c>
      <c r="C344" t="s">
        <v>12</v>
      </c>
      <c r="D344" t="s">
        <v>24</v>
      </c>
      <c r="E344">
        <v>113000</v>
      </c>
      <c r="F344" t="s">
        <v>14</v>
      </c>
      <c r="G344">
        <v>113000</v>
      </c>
      <c r="H344" t="s">
        <v>15</v>
      </c>
      <c r="I344">
        <v>100</v>
      </c>
      <c r="J344" t="s">
        <v>15</v>
      </c>
      <c r="K344" t="s">
        <v>16</v>
      </c>
      <c r="L344" t="str" cm="1">
        <f t="array" ref="L344">_xlfn.IFS(
  C344="PT", "Part-time",
  C344="FT", "Full-time",
  C344="CT", "Contract",
  C344="FL", "Freelance"
)</f>
        <v>Full-time</v>
      </c>
      <c r="M344" t="str" cm="1">
        <f t="array" ref="M344">_xlfn.IFS(
  B344="EN", "Entry-level",
  B344="MI", "Middle-level",
  B344="SE", "Senior-level",
  B344="EX", "Executive-level"
)</f>
        <v>Senior-level</v>
      </c>
    </row>
    <row r="345" spans="1:13" hidden="1" x14ac:dyDescent="0.25">
      <c r="A345">
        <v>2022</v>
      </c>
      <c r="B345" t="s">
        <v>25</v>
      </c>
      <c r="C345" t="s">
        <v>12</v>
      </c>
      <c r="D345" t="s">
        <v>63</v>
      </c>
      <c r="E345">
        <v>30000</v>
      </c>
      <c r="F345" t="s">
        <v>20</v>
      </c>
      <c r="G345">
        <v>31586</v>
      </c>
      <c r="H345" t="s">
        <v>33</v>
      </c>
      <c r="I345">
        <v>100</v>
      </c>
      <c r="J345" t="s">
        <v>21</v>
      </c>
      <c r="K345" t="s">
        <v>16</v>
      </c>
      <c r="L345" t="str" cm="1">
        <f t="array" ref="L345">_xlfn.IFS(
  C345="PT", "Part-time",
  C345="FT", "Full-time",
  C345="CT", "Contract",
  C345="FL", "Freelance"
)</f>
        <v>Full-time</v>
      </c>
      <c r="M345" t="str" cm="1">
        <f t="array" ref="M345">_xlfn.IFS(
  B345="EN", "Entry-level",
  B345="MI", "Middle-level",
  B345="SE", "Senior-level",
  B345="EX", "Executive-level"
)</f>
        <v>Entry-level</v>
      </c>
    </row>
    <row r="346" spans="1:13" hidden="1" x14ac:dyDescent="0.25">
      <c r="A346">
        <v>2022</v>
      </c>
      <c r="B346" t="s">
        <v>18</v>
      </c>
      <c r="C346" t="s">
        <v>12</v>
      </c>
      <c r="D346" t="s">
        <v>38</v>
      </c>
      <c r="E346">
        <v>195400</v>
      </c>
      <c r="F346" t="s">
        <v>14</v>
      </c>
      <c r="G346">
        <v>195400</v>
      </c>
      <c r="H346" t="s">
        <v>15</v>
      </c>
      <c r="I346">
        <v>100</v>
      </c>
      <c r="J346" t="s">
        <v>15</v>
      </c>
      <c r="K346" t="s">
        <v>28</v>
      </c>
      <c r="L346" t="str" cm="1">
        <f t="array" ref="L346">_xlfn.IFS(
  C346="PT", "Part-time",
  C346="FT", "Full-time",
  C346="CT", "Contract",
  C346="FL", "Freelance"
)</f>
        <v>Full-time</v>
      </c>
      <c r="M346" t="str" cm="1">
        <f t="array" ref="M346">_xlfn.IFS(
  B346="EN", "Entry-level",
  B346="MI", "Middle-level",
  B346="SE", "Senior-level",
  B346="EX", "Executive-level"
)</f>
        <v>Senior-level</v>
      </c>
    </row>
    <row r="347" spans="1:13" hidden="1" x14ac:dyDescent="0.25">
      <c r="A347">
        <v>2022</v>
      </c>
      <c r="B347" t="s">
        <v>18</v>
      </c>
      <c r="C347" t="s">
        <v>12</v>
      </c>
      <c r="D347" t="s">
        <v>38</v>
      </c>
      <c r="E347">
        <v>131300</v>
      </c>
      <c r="F347" t="s">
        <v>14</v>
      </c>
      <c r="G347">
        <v>131300</v>
      </c>
      <c r="H347" t="s">
        <v>15</v>
      </c>
      <c r="I347">
        <v>100</v>
      </c>
      <c r="J347" t="s">
        <v>15</v>
      </c>
      <c r="K347" t="s">
        <v>28</v>
      </c>
      <c r="L347" t="str" cm="1">
        <f t="array" ref="L347">_xlfn.IFS(
  C347="PT", "Part-time",
  C347="FT", "Full-time",
  C347="CT", "Contract",
  C347="FL", "Freelance"
)</f>
        <v>Full-time</v>
      </c>
      <c r="M347" t="str" cm="1">
        <f t="array" ref="M347">_xlfn.IFS(
  B347="EN", "Entry-level",
  B347="MI", "Middle-level",
  B347="SE", "Senior-level",
  B347="EX", "Executive-level"
)</f>
        <v>Senior-level</v>
      </c>
    </row>
    <row r="348" spans="1:13" hidden="1" x14ac:dyDescent="0.25">
      <c r="A348">
        <v>2022</v>
      </c>
      <c r="B348" t="s">
        <v>18</v>
      </c>
      <c r="C348" t="s">
        <v>12</v>
      </c>
      <c r="D348" t="s">
        <v>13</v>
      </c>
      <c r="E348">
        <v>195400</v>
      </c>
      <c r="F348" t="s">
        <v>14</v>
      </c>
      <c r="G348">
        <v>195400</v>
      </c>
      <c r="H348" t="s">
        <v>15</v>
      </c>
      <c r="I348">
        <v>100</v>
      </c>
      <c r="J348" t="s">
        <v>15</v>
      </c>
      <c r="K348" t="s">
        <v>28</v>
      </c>
      <c r="L348" t="str" cm="1">
        <f t="array" ref="L348">_xlfn.IFS(
  C348="PT", "Part-time",
  C348="FT", "Full-time",
  C348="CT", "Contract",
  C348="FL", "Freelance"
)</f>
        <v>Full-time</v>
      </c>
      <c r="M348" t="str" cm="1">
        <f t="array" ref="M348">_xlfn.IFS(
  B348="EN", "Entry-level",
  B348="MI", "Middle-level",
  B348="SE", "Senior-level",
  B348="EX", "Executive-level"
)</f>
        <v>Senior-level</v>
      </c>
    </row>
    <row r="349" spans="1:13" hidden="1" x14ac:dyDescent="0.25">
      <c r="A349">
        <v>2022</v>
      </c>
      <c r="B349" t="s">
        <v>18</v>
      </c>
      <c r="C349" t="s">
        <v>12</v>
      </c>
      <c r="D349" t="s">
        <v>13</v>
      </c>
      <c r="E349">
        <v>131300</v>
      </c>
      <c r="F349" t="s">
        <v>14</v>
      </c>
      <c r="G349">
        <v>131300</v>
      </c>
      <c r="H349" t="s">
        <v>15</v>
      </c>
      <c r="I349">
        <v>100</v>
      </c>
      <c r="J349" t="s">
        <v>15</v>
      </c>
      <c r="K349" t="s">
        <v>28</v>
      </c>
      <c r="L349" t="str" cm="1">
        <f t="array" ref="L349">_xlfn.IFS(
  C349="PT", "Part-time",
  C349="FT", "Full-time",
  C349="CT", "Contract",
  C349="FL", "Freelance"
)</f>
        <v>Full-time</v>
      </c>
      <c r="M349" t="str" cm="1">
        <f t="array" ref="M349">_xlfn.IFS(
  B349="EN", "Entry-level",
  B349="MI", "Middle-level",
  B349="SE", "Senior-level",
  B349="EX", "Executive-level"
)</f>
        <v>Senior-level</v>
      </c>
    </row>
    <row r="350" spans="1:13" hidden="1" x14ac:dyDescent="0.25">
      <c r="A350">
        <v>2022</v>
      </c>
      <c r="B350" t="s">
        <v>18</v>
      </c>
      <c r="C350" t="s">
        <v>12</v>
      </c>
      <c r="D350" t="s">
        <v>38</v>
      </c>
      <c r="E350">
        <v>195400</v>
      </c>
      <c r="F350" t="s">
        <v>14</v>
      </c>
      <c r="G350">
        <v>195400</v>
      </c>
      <c r="H350" t="s">
        <v>15</v>
      </c>
      <c r="I350">
        <v>100</v>
      </c>
      <c r="J350" t="s">
        <v>15</v>
      </c>
      <c r="K350" t="s">
        <v>28</v>
      </c>
      <c r="L350" t="str" cm="1">
        <f t="array" ref="L350">_xlfn.IFS(
  C350="PT", "Part-time",
  C350="FT", "Full-time",
  C350="CT", "Contract",
  C350="FL", "Freelance"
)</f>
        <v>Full-time</v>
      </c>
      <c r="M350" t="str" cm="1">
        <f t="array" ref="M350">_xlfn.IFS(
  B350="EN", "Entry-level",
  B350="MI", "Middle-level",
  B350="SE", "Senior-level",
  B350="EX", "Executive-level"
)</f>
        <v>Senior-level</v>
      </c>
    </row>
    <row r="351" spans="1:13" hidden="1" x14ac:dyDescent="0.25">
      <c r="A351">
        <v>2022</v>
      </c>
      <c r="B351" t="s">
        <v>18</v>
      </c>
      <c r="C351" t="s">
        <v>12</v>
      </c>
      <c r="D351" t="s">
        <v>38</v>
      </c>
      <c r="E351">
        <v>131300</v>
      </c>
      <c r="F351" t="s">
        <v>14</v>
      </c>
      <c r="G351">
        <v>131300</v>
      </c>
      <c r="H351" t="s">
        <v>15</v>
      </c>
      <c r="I351">
        <v>100</v>
      </c>
      <c r="J351" t="s">
        <v>15</v>
      </c>
      <c r="K351" t="s">
        <v>28</v>
      </c>
      <c r="L351" t="str" cm="1">
        <f t="array" ref="L351">_xlfn.IFS(
  C351="PT", "Part-time",
  C351="FT", "Full-time",
  C351="CT", "Contract",
  C351="FL", "Freelance"
)</f>
        <v>Full-time</v>
      </c>
      <c r="M351" t="str" cm="1">
        <f t="array" ref="M351">_xlfn.IFS(
  B351="EN", "Entry-level",
  B351="MI", "Middle-level",
  B351="SE", "Senior-level",
  B351="EX", "Executive-level"
)</f>
        <v>Senior-level</v>
      </c>
    </row>
    <row r="352" spans="1:13" hidden="1" x14ac:dyDescent="0.25">
      <c r="A352">
        <v>2022</v>
      </c>
      <c r="B352" t="s">
        <v>18</v>
      </c>
      <c r="C352" t="s">
        <v>12</v>
      </c>
      <c r="D352" t="s">
        <v>38</v>
      </c>
      <c r="E352">
        <v>190000</v>
      </c>
      <c r="F352" t="s">
        <v>14</v>
      </c>
      <c r="G352">
        <v>190000</v>
      </c>
      <c r="H352" t="s">
        <v>15</v>
      </c>
      <c r="I352">
        <v>100</v>
      </c>
      <c r="J352" t="s">
        <v>15</v>
      </c>
      <c r="K352" t="s">
        <v>16</v>
      </c>
      <c r="L352" t="str" cm="1">
        <f t="array" ref="L352">_xlfn.IFS(
  C352="PT", "Part-time",
  C352="FT", "Full-time",
  C352="CT", "Contract",
  C352="FL", "Freelance"
)</f>
        <v>Full-time</v>
      </c>
      <c r="M352" t="str" cm="1">
        <f t="array" ref="M352">_xlfn.IFS(
  B352="EN", "Entry-level",
  B352="MI", "Middle-level",
  B352="SE", "Senior-level",
  B352="EX", "Executive-level"
)</f>
        <v>Senior-level</v>
      </c>
    </row>
    <row r="353" spans="1:13" hidden="1" x14ac:dyDescent="0.25">
      <c r="A353">
        <v>2022</v>
      </c>
      <c r="B353" t="s">
        <v>18</v>
      </c>
      <c r="C353" t="s">
        <v>12</v>
      </c>
      <c r="D353" t="s">
        <v>38</v>
      </c>
      <c r="E353">
        <v>135000</v>
      </c>
      <c r="F353" t="s">
        <v>14</v>
      </c>
      <c r="G353">
        <v>135000</v>
      </c>
      <c r="H353" t="s">
        <v>15</v>
      </c>
      <c r="I353">
        <v>100</v>
      </c>
      <c r="J353" t="s">
        <v>15</v>
      </c>
      <c r="K353" t="s">
        <v>16</v>
      </c>
      <c r="L353" t="str" cm="1">
        <f t="array" ref="L353">_xlfn.IFS(
  C353="PT", "Part-time",
  C353="FT", "Full-time",
  C353="CT", "Contract",
  C353="FL", "Freelance"
)</f>
        <v>Full-time</v>
      </c>
      <c r="M353" t="str" cm="1">
        <f t="array" ref="M353">_xlfn.IFS(
  B353="EN", "Entry-level",
  B353="MI", "Middle-level",
  B353="SE", "Senior-level",
  B353="EX", "Executive-level"
)</f>
        <v>Senior-level</v>
      </c>
    </row>
    <row r="354" spans="1:13" hidden="1" x14ac:dyDescent="0.25">
      <c r="A354">
        <v>2022</v>
      </c>
      <c r="B354" t="s">
        <v>18</v>
      </c>
      <c r="C354" t="s">
        <v>12</v>
      </c>
      <c r="D354" t="s">
        <v>19</v>
      </c>
      <c r="E354">
        <v>135000</v>
      </c>
      <c r="F354" t="s">
        <v>14</v>
      </c>
      <c r="G354">
        <v>135000</v>
      </c>
      <c r="H354" t="s">
        <v>15</v>
      </c>
      <c r="I354">
        <v>100</v>
      </c>
      <c r="J354" t="s">
        <v>15</v>
      </c>
      <c r="K354" t="s">
        <v>16</v>
      </c>
      <c r="L354" t="str" cm="1">
        <f t="array" ref="L354">_xlfn.IFS(
  C354="PT", "Part-time",
  C354="FT", "Full-time",
  C354="CT", "Contract",
  C354="FL", "Freelance"
)</f>
        <v>Full-time</v>
      </c>
      <c r="M354" t="str" cm="1">
        <f t="array" ref="M354">_xlfn.IFS(
  B354="EN", "Entry-level",
  B354="MI", "Middle-level",
  B354="SE", "Senior-level",
  B354="EX", "Executive-level"
)</f>
        <v>Senior-level</v>
      </c>
    </row>
    <row r="355" spans="1:13" hidden="1" x14ac:dyDescent="0.25">
      <c r="A355">
        <v>2022</v>
      </c>
      <c r="B355" t="s">
        <v>18</v>
      </c>
      <c r="C355" t="s">
        <v>12</v>
      </c>
      <c r="D355" t="s">
        <v>19</v>
      </c>
      <c r="E355">
        <v>80000</v>
      </c>
      <c r="F355" t="s">
        <v>14</v>
      </c>
      <c r="G355">
        <v>80000</v>
      </c>
      <c r="H355" t="s">
        <v>15</v>
      </c>
      <c r="I355">
        <v>100</v>
      </c>
      <c r="J355" t="s">
        <v>15</v>
      </c>
      <c r="K355" t="s">
        <v>16</v>
      </c>
      <c r="L355" t="str" cm="1">
        <f t="array" ref="L355">_xlfn.IFS(
  C355="PT", "Part-time",
  C355="FT", "Full-time",
  C355="CT", "Contract",
  C355="FL", "Freelance"
)</f>
        <v>Full-time</v>
      </c>
      <c r="M355" t="str" cm="1">
        <f t="array" ref="M355">_xlfn.IFS(
  B355="EN", "Entry-level",
  B355="MI", "Middle-level",
  B355="SE", "Senior-level",
  B355="EX", "Executive-level"
)</f>
        <v>Senior-level</v>
      </c>
    </row>
    <row r="356" spans="1:13" hidden="1" x14ac:dyDescent="0.25">
      <c r="A356">
        <v>2022</v>
      </c>
      <c r="B356" t="s">
        <v>25</v>
      </c>
      <c r="C356" t="s">
        <v>12</v>
      </c>
      <c r="D356" t="s">
        <v>50</v>
      </c>
      <c r="E356">
        <v>633000</v>
      </c>
      <c r="F356" t="s">
        <v>43</v>
      </c>
      <c r="G356">
        <v>8120</v>
      </c>
      <c r="H356" t="s">
        <v>44</v>
      </c>
      <c r="I356">
        <v>100</v>
      </c>
      <c r="J356" t="s">
        <v>44</v>
      </c>
      <c r="K356" t="s">
        <v>16</v>
      </c>
      <c r="L356" t="str" cm="1">
        <f t="array" ref="L356">_xlfn.IFS(
  C356="PT", "Part-time",
  C356="FT", "Full-time",
  C356="CT", "Contract",
  C356="FL", "Freelance"
)</f>
        <v>Full-time</v>
      </c>
      <c r="M356" t="str" cm="1">
        <f t="array" ref="M356">_xlfn.IFS(
  B356="EN", "Entry-level",
  B356="MI", "Middle-level",
  B356="SE", "Senior-level",
  B356="EX", "Executive-level"
)</f>
        <v>Entry-level</v>
      </c>
    </row>
    <row r="357" spans="1:13" hidden="1" x14ac:dyDescent="0.25">
      <c r="A357">
        <v>2022</v>
      </c>
      <c r="B357" t="s">
        <v>18</v>
      </c>
      <c r="C357" t="s">
        <v>12</v>
      </c>
      <c r="D357" t="s">
        <v>19</v>
      </c>
      <c r="E357">
        <v>160000</v>
      </c>
      <c r="F357" t="s">
        <v>14</v>
      </c>
      <c r="G357">
        <v>160000</v>
      </c>
      <c r="H357" t="s">
        <v>15</v>
      </c>
      <c r="I357">
        <v>100</v>
      </c>
      <c r="J357" t="s">
        <v>15</v>
      </c>
      <c r="K357" t="s">
        <v>16</v>
      </c>
      <c r="L357" t="str" cm="1">
        <f t="array" ref="L357">_xlfn.IFS(
  C357="PT", "Part-time",
  C357="FT", "Full-time",
  C357="CT", "Contract",
  C357="FL", "Freelance"
)</f>
        <v>Full-time</v>
      </c>
      <c r="M357" t="str" cm="1">
        <f t="array" ref="M357">_xlfn.IFS(
  B357="EN", "Entry-level",
  B357="MI", "Middle-level",
  B357="SE", "Senior-level",
  B357="EX", "Executive-level"
)</f>
        <v>Senior-level</v>
      </c>
    </row>
    <row r="358" spans="1:13" hidden="1" x14ac:dyDescent="0.25">
      <c r="A358">
        <v>2022</v>
      </c>
      <c r="B358" t="s">
        <v>18</v>
      </c>
      <c r="C358" t="s">
        <v>12</v>
      </c>
      <c r="D358" t="s">
        <v>19</v>
      </c>
      <c r="E358">
        <v>85000</v>
      </c>
      <c r="F358" t="s">
        <v>14</v>
      </c>
      <c r="G358">
        <v>85000</v>
      </c>
      <c r="H358" t="s">
        <v>15</v>
      </c>
      <c r="I358">
        <v>100</v>
      </c>
      <c r="J358" t="s">
        <v>15</v>
      </c>
      <c r="K358" t="s">
        <v>16</v>
      </c>
      <c r="L358" t="str" cm="1">
        <f t="array" ref="L358">_xlfn.IFS(
  C358="PT", "Part-time",
  C358="FT", "Full-time",
  C358="CT", "Contract",
  C358="FL", "Freelance"
)</f>
        <v>Full-time</v>
      </c>
      <c r="M358" t="str" cm="1">
        <f t="array" ref="M358">_xlfn.IFS(
  B358="EN", "Entry-level",
  B358="MI", "Middle-level",
  B358="SE", "Senior-level",
  B358="EX", "Executive-level"
)</f>
        <v>Senior-level</v>
      </c>
    </row>
    <row r="359" spans="1:13" hidden="1" x14ac:dyDescent="0.25">
      <c r="A359">
        <v>2022</v>
      </c>
      <c r="B359" t="s">
        <v>18</v>
      </c>
      <c r="C359" t="s">
        <v>12</v>
      </c>
      <c r="D359" t="s">
        <v>19</v>
      </c>
      <c r="E359">
        <v>178800</v>
      </c>
      <c r="F359" t="s">
        <v>14</v>
      </c>
      <c r="G359">
        <v>178800</v>
      </c>
      <c r="H359" t="s">
        <v>15</v>
      </c>
      <c r="I359">
        <v>100</v>
      </c>
      <c r="J359" t="s">
        <v>15</v>
      </c>
      <c r="K359" t="s">
        <v>28</v>
      </c>
      <c r="L359" t="str" cm="1">
        <f t="array" ref="L359">_xlfn.IFS(
  C359="PT", "Part-time",
  C359="FT", "Full-time",
  C359="CT", "Contract",
  C359="FL", "Freelance"
)</f>
        <v>Full-time</v>
      </c>
      <c r="M359" t="str" cm="1">
        <f t="array" ref="M359">_xlfn.IFS(
  B359="EN", "Entry-level",
  B359="MI", "Middle-level",
  B359="SE", "Senior-level",
  B359="EX", "Executive-level"
)</f>
        <v>Senior-level</v>
      </c>
    </row>
    <row r="360" spans="1:13" hidden="1" x14ac:dyDescent="0.25">
      <c r="A360">
        <v>2022</v>
      </c>
      <c r="B360" t="s">
        <v>18</v>
      </c>
      <c r="C360" t="s">
        <v>12</v>
      </c>
      <c r="D360" t="s">
        <v>19</v>
      </c>
      <c r="E360">
        <v>132100</v>
      </c>
      <c r="F360" t="s">
        <v>14</v>
      </c>
      <c r="G360">
        <v>132100</v>
      </c>
      <c r="H360" t="s">
        <v>15</v>
      </c>
      <c r="I360">
        <v>100</v>
      </c>
      <c r="J360" t="s">
        <v>15</v>
      </c>
      <c r="K360" t="s">
        <v>28</v>
      </c>
      <c r="L360" t="str" cm="1">
        <f t="array" ref="L360">_xlfn.IFS(
  C360="PT", "Part-time",
  C360="FT", "Full-time",
  C360="CT", "Contract",
  C360="FL", "Freelance"
)</f>
        <v>Full-time</v>
      </c>
      <c r="M360" t="str" cm="1">
        <f t="array" ref="M360">_xlfn.IFS(
  B360="EN", "Entry-level",
  B360="MI", "Middle-level",
  B360="SE", "Senior-level",
  B360="EX", "Executive-level"
)</f>
        <v>Senior-level</v>
      </c>
    </row>
    <row r="361" spans="1:13" hidden="1" x14ac:dyDescent="0.25">
      <c r="A361">
        <v>2022</v>
      </c>
      <c r="B361" t="s">
        <v>18</v>
      </c>
      <c r="C361" t="s">
        <v>12</v>
      </c>
      <c r="D361" t="s">
        <v>13</v>
      </c>
      <c r="E361">
        <v>60000</v>
      </c>
      <c r="F361" t="s">
        <v>20</v>
      </c>
      <c r="G361">
        <v>63172</v>
      </c>
      <c r="H361" t="s">
        <v>69</v>
      </c>
      <c r="I361">
        <v>50</v>
      </c>
      <c r="J361" t="s">
        <v>69</v>
      </c>
      <c r="K361" t="s">
        <v>35</v>
      </c>
      <c r="L361" t="str" cm="1">
        <f t="array" ref="L361">_xlfn.IFS(
  C361="PT", "Part-time",
  C361="FT", "Full-time",
  C361="CT", "Contract",
  C361="FL", "Freelance"
)</f>
        <v>Full-time</v>
      </c>
      <c r="M361" t="str" cm="1">
        <f t="array" ref="M361">_xlfn.IFS(
  B361="EN", "Entry-level",
  B361="MI", "Middle-level",
  B361="SE", "Senior-level",
  B361="EX", "Executive-level"
)</f>
        <v>Senior-level</v>
      </c>
    </row>
    <row r="362" spans="1:13" hidden="1" x14ac:dyDescent="0.25">
      <c r="A362">
        <v>2022</v>
      </c>
      <c r="B362" t="s">
        <v>25</v>
      </c>
      <c r="C362" t="s">
        <v>12</v>
      </c>
      <c r="D362" t="s">
        <v>68</v>
      </c>
      <c r="E362">
        <v>50000</v>
      </c>
      <c r="F362" t="s">
        <v>14</v>
      </c>
      <c r="G362">
        <v>50000</v>
      </c>
      <c r="H362" t="s">
        <v>44</v>
      </c>
      <c r="I362">
        <v>100</v>
      </c>
      <c r="J362" t="s">
        <v>70</v>
      </c>
      <c r="K362" t="s">
        <v>28</v>
      </c>
      <c r="L362" t="str" cm="1">
        <f t="array" ref="L362">_xlfn.IFS(
  C362="PT", "Part-time",
  C362="FT", "Full-time",
  C362="CT", "Contract",
  C362="FL", "Freelance"
)</f>
        <v>Full-time</v>
      </c>
      <c r="M362" t="str" cm="1">
        <f t="array" ref="M362">_xlfn.IFS(
  B362="EN", "Entry-level",
  B362="MI", "Middle-level",
  B362="SE", "Senior-level",
  B362="EX", "Executive-level"
)</f>
        <v>Entry-level</v>
      </c>
    </row>
    <row r="363" spans="1:13" hidden="1" x14ac:dyDescent="0.25">
      <c r="A363">
        <v>2022</v>
      </c>
      <c r="B363" t="s">
        <v>18</v>
      </c>
      <c r="C363" t="s">
        <v>12</v>
      </c>
      <c r="D363" t="s">
        <v>19</v>
      </c>
      <c r="E363">
        <v>140000</v>
      </c>
      <c r="F363" t="s">
        <v>14</v>
      </c>
      <c r="G363">
        <v>140000</v>
      </c>
      <c r="H363" t="s">
        <v>15</v>
      </c>
      <c r="I363">
        <v>100</v>
      </c>
      <c r="J363" t="s">
        <v>15</v>
      </c>
      <c r="K363" t="s">
        <v>16</v>
      </c>
      <c r="L363" t="str" cm="1">
        <f t="array" ref="L363">_xlfn.IFS(
  C363="PT", "Part-time",
  C363="FT", "Full-time",
  C363="CT", "Contract",
  C363="FL", "Freelance"
)</f>
        <v>Full-time</v>
      </c>
      <c r="M363" t="str" cm="1">
        <f t="array" ref="M363">_xlfn.IFS(
  B363="EN", "Entry-level",
  B363="MI", "Middle-level",
  B363="SE", "Senior-level",
  B363="EX", "Executive-level"
)</f>
        <v>Senior-level</v>
      </c>
    </row>
    <row r="364" spans="1:13" hidden="1" x14ac:dyDescent="0.25">
      <c r="A364">
        <v>2022</v>
      </c>
      <c r="B364" t="s">
        <v>18</v>
      </c>
      <c r="C364" t="s">
        <v>12</v>
      </c>
      <c r="D364" t="s">
        <v>19</v>
      </c>
      <c r="E364">
        <v>105000</v>
      </c>
      <c r="F364" t="s">
        <v>14</v>
      </c>
      <c r="G364">
        <v>105000</v>
      </c>
      <c r="H364" t="s">
        <v>15</v>
      </c>
      <c r="I364">
        <v>100</v>
      </c>
      <c r="J364" t="s">
        <v>15</v>
      </c>
      <c r="K364" t="s">
        <v>16</v>
      </c>
      <c r="L364" t="str" cm="1">
        <f t="array" ref="L364">_xlfn.IFS(
  C364="PT", "Part-time",
  C364="FT", "Full-time",
  C364="CT", "Contract",
  C364="FL", "Freelance"
)</f>
        <v>Full-time</v>
      </c>
      <c r="M364" t="str" cm="1">
        <f t="array" ref="M364">_xlfn.IFS(
  B364="EN", "Entry-level",
  B364="MI", "Middle-level",
  B364="SE", "Senior-level",
  B364="EX", "Executive-level"
)</f>
        <v>Senior-level</v>
      </c>
    </row>
    <row r="365" spans="1:13" hidden="1" x14ac:dyDescent="0.25">
      <c r="A365">
        <v>2022</v>
      </c>
      <c r="B365" t="s">
        <v>11</v>
      </c>
      <c r="C365" t="s">
        <v>12</v>
      </c>
      <c r="D365" t="s">
        <v>19</v>
      </c>
      <c r="E365">
        <v>65000</v>
      </c>
      <c r="F365" t="s">
        <v>26</v>
      </c>
      <c r="G365">
        <v>80505</v>
      </c>
      <c r="H365" t="s">
        <v>27</v>
      </c>
      <c r="I365">
        <v>100</v>
      </c>
      <c r="J365" t="s">
        <v>27</v>
      </c>
      <c r="K365" t="s">
        <v>16</v>
      </c>
      <c r="L365" t="str" cm="1">
        <f t="array" ref="L365">_xlfn.IFS(
  C365="PT", "Part-time",
  C365="FT", "Full-time",
  C365="CT", "Contract",
  C365="FL", "Freelance"
)</f>
        <v>Full-time</v>
      </c>
      <c r="M365" t="str" cm="1">
        <f t="array" ref="M365">_xlfn.IFS(
  B365="EN", "Entry-level",
  B365="MI", "Middle-level",
  B365="SE", "Senior-level",
  B365="EX", "Executive-level"
)</f>
        <v>Middle-level</v>
      </c>
    </row>
    <row r="366" spans="1:13" hidden="1" x14ac:dyDescent="0.25">
      <c r="A366">
        <v>2022</v>
      </c>
      <c r="B366" t="s">
        <v>11</v>
      </c>
      <c r="C366" t="s">
        <v>12</v>
      </c>
      <c r="D366" t="s">
        <v>19</v>
      </c>
      <c r="E366">
        <v>55000</v>
      </c>
      <c r="F366" t="s">
        <v>26</v>
      </c>
      <c r="G366">
        <v>68120</v>
      </c>
      <c r="H366" t="s">
        <v>27</v>
      </c>
      <c r="I366">
        <v>100</v>
      </c>
      <c r="J366" t="s">
        <v>27</v>
      </c>
      <c r="K366" t="s">
        <v>16</v>
      </c>
      <c r="L366" t="str" cm="1">
        <f t="array" ref="L366">_xlfn.IFS(
  C366="PT", "Part-time",
  C366="FT", "Full-time",
  C366="CT", "Contract",
  C366="FL", "Freelance"
)</f>
        <v>Full-time</v>
      </c>
      <c r="M366" t="str" cm="1">
        <f t="array" ref="M366">_xlfn.IFS(
  B366="EN", "Entry-level",
  B366="MI", "Middle-level",
  B366="SE", "Senior-level",
  B366="EX", "Executive-level"
)</f>
        <v>Middle-level</v>
      </c>
    </row>
    <row r="367" spans="1:13" hidden="1" x14ac:dyDescent="0.25">
      <c r="A367">
        <v>2022</v>
      </c>
      <c r="B367" t="s">
        <v>18</v>
      </c>
      <c r="C367" t="s">
        <v>12</v>
      </c>
      <c r="D367" t="s">
        <v>32</v>
      </c>
      <c r="E367">
        <v>190000</v>
      </c>
      <c r="F367" t="s">
        <v>14</v>
      </c>
      <c r="G367">
        <v>190000</v>
      </c>
      <c r="H367" t="s">
        <v>15</v>
      </c>
      <c r="I367">
        <v>100</v>
      </c>
      <c r="J367" t="s">
        <v>15</v>
      </c>
      <c r="K367" t="s">
        <v>16</v>
      </c>
      <c r="L367" t="str" cm="1">
        <f t="array" ref="L367">_xlfn.IFS(
  C367="PT", "Part-time",
  C367="FT", "Full-time",
  C367="CT", "Contract",
  C367="FL", "Freelance"
)</f>
        <v>Full-time</v>
      </c>
      <c r="M367" t="str" cm="1">
        <f t="array" ref="M367">_xlfn.IFS(
  B367="EN", "Entry-level",
  B367="MI", "Middle-level",
  B367="SE", "Senior-level",
  B367="EX", "Executive-level"
)</f>
        <v>Senior-level</v>
      </c>
    </row>
    <row r="368" spans="1:13" hidden="1" x14ac:dyDescent="0.25">
      <c r="A368">
        <v>2022</v>
      </c>
      <c r="B368" t="s">
        <v>18</v>
      </c>
      <c r="C368" t="s">
        <v>12</v>
      </c>
      <c r="D368" t="s">
        <v>32</v>
      </c>
      <c r="E368">
        <v>140000</v>
      </c>
      <c r="F368" t="s">
        <v>14</v>
      </c>
      <c r="G368">
        <v>140000</v>
      </c>
      <c r="H368" t="s">
        <v>15</v>
      </c>
      <c r="I368">
        <v>100</v>
      </c>
      <c r="J368" t="s">
        <v>15</v>
      </c>
      <c r="K368" t="s">
        <v>16</v>
      </c>
      <c r="L368" t="str" cm="1">
        <f t="array" ref="L368">_xlfn.IFS(
  C368="PT", "Part-time",
  C368="FT", "Full-time",
  C368="CT", "Contract",
  C368="FL", "Freelance"
)</f>
        <v>Full-time</v>
      </c>
      <c r="M368" t="str" cm="1">
        <f t="array" ref="M368">_xlfn.IFS(
  B368="EN", "Entry-level",
  B368="MI", "Middle-level",
  B368="SE", "Senior-level",
  B368="EX", "Executive-level"
)</f>
        <v>Senior-level</v>
      </c>
    </row>
    <row r="369" spans="1:13" hidden="1" x14ac:dyDescent="0.25">
      <c r="A369">
        <v>2022</v>
      </c>
      <c r="B369" t="s">
        <v>11</v>
      </c>
      <c r="C369" t="s">
        <v>12</v>
      </c>
      <c r="D369" t="s">
        <v>39</v>
      </c>
      <c r="E369">
        <v>100000</v>
      </c>
      <c r="F369" t="s">
        <v>14</v>
      </c>
      <c r="G369">
        <v>100000</v>
      </c>
      <c r="H369" t="s">
        <v>15</v>
      </c>
      <c r="I369">
        <v>100</v>
      </c>
      <c r="J369" t="s">
        <v>15</v>
      </c>
      <c r="K369" t="s">
        <v>16</v>
      </c>
      <c r="L369" t="str" cm="1">
        <f t="array" ref="L369">_xlfn.IFS(
  C369="PT", "Part-time",
  C369="FT", "Full-time",
  C369="CT", "Contract",
  C369="FL", "Freelance"
)</f>
        <v>Full-time</v>
      </c>
      <c r="M369" t="str" cm="1">
        <f t="array" ref="M369">_xlfn.IFS(
  B369="EN", "Entry-level",
  B369="MI", "Middle-level",
  B369="SE", "Senior-level",
  B369="EX", "Executive-level"
)</f>
        <v>Middle-level</v>
      </c>
    </row>
    <row r="370" spans="1:13" hidden="1" x14ac:dyDescent="0.25">
      <c r="A370">
        <v>2022</v>
      </c>
      <c r="B370" t="s">
        <v>11</v>
      </c>
      <c r="C370" t="s">
        <v>12</v>
      </c>
      <c r="D370" t="s">
        <v>39</v>
      </c>
      <c r="E370">
        <v>60000</v>
      </c>
      <c r="F370" t="s">
        <v>14</v>
      </c>
      <c r="G370">
        <v>60000</v>
      </c>
      <c r="H370" t="s">
        <v>15</v>
      </c>
      <c r="I370">
        <v>100</v>
      </c>
      <c r="J370" t="s">
        <v>15</v>
      </c>
      <c r="K370" t="s">
        <v>16</v>
      </c>
      <c r="L370" t="str" cm="1">
        <f t="array" ref="L370">_xlfn.IFS(
  C370="PT", "Part-time",
  C370="FT", "Full-time",
  C370="CT", "Contract",
  C370="FL", "Freelance"
)</f>
        <v>Full-time</v>
      </c>
      <c r="M370" t="str" cm="1">
        <f t="array" ref="M370">_xlfn.IFS(
  B370="EN", "Entry-level",
  B370="MI", "Middle-level",
  B370="SE", "Senior-level",
  B370="EX", "Executive-level"
)</f>
        <v>Middle-level</v>
      </c>
    </row>
    <row r="371" spans="1:13" x14ac:dyDescent="0.25">
      <c r="A371">
        <v>2022</v>
      </c>
      <c r="B371" t="s">
        <v>18</v>
      </c>
      <c r="C371" t="s">
        <v>12</v>
      </c>
      <c r="D371" t="s">
        <v>17</v>
      </c>
      <c r="E371">
        <v>180000</v>
      </c>
      <c r="F371" t="s">
        <v>14</v>
      </c>
      <c r="G371">
        <v>180000</v>
      </c>
      <c r="H371" t="s">
        <v>15</v>
      </c>
      <c r="I371">
        <v>100</v>
      </c>
      <c r="J371" t="s">
        <v>15</v>
      </c>
      <c r="K371" t="s">
        <v>28</v>
      </c>
      <c r="L371" t="str" cm="1">
        <f t="array" ref="L371">_xlfn.IFS(
  C371="PT", "Part-time",
  C371="FT", "Full-time",
  C371="CT", "Contract",
  C371="FL", "Freelance"
)</f>
        <v>Full-time</v>
      </c>
      <c r="M371" t="str" cm="1">
        <f t="array" ref="M371">_xlfn.IFS(
  B371="EN", "Entry-level",
  B371="MI", "Middle-level",
  B371="SE", "Senior-level",
  B371="EX", "Executive-level"
)</f>
        <v>Senior-level</v>
      </c>
    </row>
    <row r="372" spans="1:13" x14ac:dyDescent="0.25">
      <c r="A372">
        <v>2022</v>
      </c>
      <c r="B372" t="s">
        <v>18</v>
      </c>
      <c r="C372" t="s">
        <v>12</v>
      </c>
      <c r="D372" t="s">
        <v>17</v>
      </c>
      <c r="E372">
        <v>165000</v>
      </c>
      <c r="F372" t="s">
        <v>14</v>
      </c>
      <c r="G372">
        <v>165000</v>
      </c>
      <c r="H372" t="s">
        <v>15</v>
      </c>
      <c r="I372">
        <v>100</v>
      </c>
      <c r="J372" t="s">
        <v>15</v>
      </c>
      <c r="K372" t="s">
        <v>28</v>
      </c>
      <c r="L372" t="str" cm="1">
        <f t="array" ref="L372">_xlfn.IFS(
  C372="PT", "Part-time",
  C372="FT", "Full-time",
  C372="CT", "Contract",
  C372="FL", "Freelance"
)</f>
        <v>Full-time</v>
      </c>
      <c r="M372" t="str" cm="1">
        <f t="array" ref="M372">_xlfn.IFS(
  B372="EN", "Entry-level",
  B372="MI", "Middle-level",
  B372="SE", "Senior-level",
  B372="EX", "Executive-level"
)</f>
        <v>Senior-level</v>
      </c>
    </row>
    <row r="373" spans="1:13" hidden="1" x14ac:dyDescent="0.25">
      <c r="A373">
        <v>2022</v>
      </c>
      <c r="B373" t="s">
        <v>18</v>
      </c>
      <c r="C373" t="s">
        <v>12</v>
      </c>
      <c r="D373" t="s">
        <v>71</v>
      </c>
      <c r="E373">
        <v>108000</v>
      </c>
      <c r="F373" t="s">
        <v>14</v>
      </c>
      <c r="G373">
        <v>108000</v>
      </c>
      <c r="H373" t="s">
        <v>15</v>
      </c>
      <c r="I373">
        <v>0</v>
      </c>
      <c r="J373" t="s">
        <v>15</v>
      </c>
      <c r="K373" t="s">
        <v>28</v>
      </c>
      <c r="L373" t="str" cm="1">
        <f t="array" ref="L373">_xlfn.IFS(
  C373="PT", "Part-time",
  C373="FT", "Full-time",
  C373="CT", "Contract",
  C373="FL", "Freelance"
)</f>
        <v>Full-time</v>
      </c>
      <c r="M373" t="str" cm="1">
        <f t="array" ref="M373">_xlfn.IFS(
  B373="EN", "Entry-level",
  B373="MI", "Middle-level",
  B373="SE", "Senior-level",
  B373="EX", "Executive-level"
)</f>
        <v>Senior-level</v>
      </c>
    </row>
    <row r="374" spans="1:13" hidden="1" x14ac:dyDescent="0.25">
      <c r="A374">
        <v>2022</v>
      </c>
      <c r="B374" t="s">
        <v>18</v>
      </c>
      <c r="C374" t="s">
        <v>12</v>
      </c>
      <c r="D374" t="s">
        <v>38</v>
      </c>
      <c r="E374">
        <v>190000</v>
      </c>
      <c r="F374" t="s">
        <v>14</v>
      </c>
      <c r="G374">
        <v>190000</v>
      </c>
      <c r="H374" t="s">
        <v>15</v>
      </c>
      <c r="I374">
        <v>100</v>
      </c>
      <c r="J374" t="s">
        <v>15</v>
      </c>
      <c r="K374" t="s">
        <v>16</v>
      </c>
      <c r="L374" t="str" cm="1">
        <f t="array" ref="L374">_xlfn.IFS(
  C374="PT", "Part-time",
  C374="FT", "Full-time",
  C374="CT", "Contract",
  C374="FL", "Freelance"
)</f>
        <v>Full-time</v>
      </c>
      <c r="M374" t="str" cm="1">
        <f t="array" ref="M374">_xlfn.IFS(
  B374="EN", "Entry-level",
  B374="MI", "Middle-level",
  B374="SE", "Senior-level",
  B374="EX", "Executive-level"
)</f>
        <v>Senior-level</v>
      </c>
    </row>
    <row r="375" spans="1:13" hidden="1" x14ac:dyDescent="0.25">
      <c r="A375">
        <v>2022</v>
      </c>
      <c r="B375" t="s">
        <v>18</v>
      </c>
      <c r="C375" t="s">
        <v>12</v>
      </c>
      <c r="D375" t="s">
        <v>38</v>
      </c>
      <c r="E375">
        <v>135000</v>
      </c>
      <c r="F375" t="s">
        <v>14</v>
      </c>
      <c r="G375">
        <v>135000</v>
      </c>
      <c r="H375" t="s">
        <v>15</v>
      </c>
      <c r="I375">
        <v>100</v>
      </c>
      <c r="J375" t="s">
        <v>15</v>
      </c>
      <c r="K375" t="s">
        <v>16</v>
      </c>
      <c r="L375" t="str" cm="1">
        <f t="array" ref="L375">_xlfn.IFS(
  C375="PT", "Part-time",
  C375="FT", "Full-time",
  C375="CT", "Contract",
  C375="FL", "Freelance"
)</f>
        <v>Full-time</v>
      </c>
      <c r="M375" t="str" cm="1">
        <f t="array" ref="M375">_xlfn.IFS(
  B375="EN", "Entry-level",
  B375="MI", "Middle-level",
  B375="SE", "Senior-level",
  B375="EX", "Executive-level"
)</f>
        <v>Senior-level</v>
      </c>
    </row>
    <row r="376" spans="1:13" x14ac:dyDescent="0.25">
      <c r="A376">
        <v>2022</v>
      </c>
      <c r="B376" t="s">
        <v>18</v>
      </c>
      <c r="C376" t="s">
        <v>12</v>
      </c>
      <c r="D376" t="s">
        <v>17</v>
      </c>
      <c r="E376">
        <v>179400</v>
      </c>
      <c r="F376" t="s">
        <v>14</v>
      </c>
      <c r="G376">
        <v>179400</v>
      </c>
      <c r="H376" t="s">
        <v>15</v>
      </c>
      <c r="I376">
        <v>0</v>
      </c>
      <c r="J376" t="s">
        <v>15</v>
      </c>
      <c r="K376" t="s">
        <v>16</v>
      </c>
      <c r="L376" t="str" cm="1">
        <f t="array" ref="L376">_xlfn.IFS(
  C376="PT", "Part-time",
  C376="FT", "Full-time",
  C376="CT", "Contract",
  C376="FL", "Freelance"
)</f>
        <v>Full-time</v>
      </c>
      <c r="M376" t="str" cm="1">
        <f t="array" ref="M376">_xlfn.IFS(
  B376="EN", "Entry-level",
  B376="MI", "Middle-level",
  B376="SE", "Senior-level",
  B376="EX", "Executive-level"
)</f>
        <v>Senior-level</v>
      </c>
    </row>
    <row r="377" spans="1:13" x14ac:dyDescent="0.25">
      <c r="A377">
        <v>2022</v>
      </c>
      <c r="B377" t="s">
        <v>18</v>
      </c>
      <c r="C377" t="s">
        <v>12</v>
      </c>
      <c r="D377" t="s">
        <v>17</v>
      </c>
      <c r="E377">
        <v>154000</v>
      </c>
      <c r="F377" t="s">
        <v>14</v>
      </c>
      <c r="G377">
        <v>154000</v>
      </c>
      <c r="H377" t="s">
        <v>15</v>
      </c>
      <c r="I377">
        <v>0</v>
      </c>
      <c r="J377" t="s">
        <v>15</v>
      </c>
      <c r="K377" t="s">
        <v>16</v>
      </c>
      <c r="L377" t="str" cm="1">
        <f t="array" ref="L377">_xlfn.IFS(
  C377="PT", "Part-time",
  C377="FT", "Full-time",
  C377="CT", "Contract",
  C377="FL", "Freelance"
)</f>
        <v>Full-time</v>
      </c>
      <c r="M377" t="str" cm="1">
        <f t="array" ref="M377">_xlfn.IFS(
  B377="EN", "Entry-level",
  B377="MI", "Middle-level",
  B377="SE", "Senior-level",
  B377="EX", "Executive-level"
)</f>
        <v>Senior-level</v>
      </c>
    </row>
    <row r="378" spans="1:13" hidden="1" x14ac:dyDescent="0.25">
      <c r="A378">
        <v>2022</v>
      </c>
      <c r="B378" t="s">
        <v>18</v>
      </c>
      <c r="C378" t="s">
        <v>12</v>
      </c>
      <c r="D378" t="s">
        <v>72</v>
      </c>
      <c r="E378">
        <v>193900</v>
      </c>
      <c r="F378" t="s">
        <v>14</v>
      </c>
      <c r="G378">
        <v>193900</v>
      </c>
      <c r="H378" t="s">
        <v>15</v>
      </c>
      <c r="I378">
        <v>0</v>
      </c>
      <c r="J378" t="s">
        <v>15</v>
      </c>
      <c r="K378" t="s">
        <v>16</v>
      </c>
      <c r="L378" t="str" cm="1">
        <f t="array" ref="L378">_xlfn.IFS(
  C378="PT", "Part-time",
  C378="FT", "Full-time",
  C378="CT", "Contract",
  C378="FL", "Freelance"
)</f>
        <v>Full-time</v>
      </c>
      <c r="M378" t="str" cm="1">
        <f t="array" ref="M378">_xlfn.IFS(
  B378="EN", "Entry-level",
  B378="MI", "Middle-level",
  B378="SE", "Senior-level",
  B378="EX", "Executive-level"
)</f>
        <v>Senior-level</v>
      </c>
    </row>
    <row r="379" spans="1:13" hidden="1" x14ac:dyDescent="0.25">
      <c r="A379">
        <v>2022</v>
      </c>
      <c r="B379" t="s">
        <v>18</v>
      </c>
      <c r="C379" t="s">
        <v>12</v>
      </c>
      <c r="D379" t="s">
        <v>72</v>
      </c>
      <c r="E379">
        <v>129300</v>
      </c>
      <c r="F379" t="s">
        <v>14</v>
      </c>
      <c r="G379">
        <v>129300</v>
      </c>
      <c r="H379" t="s">
        <v>15</v>
      </c>
      <c r="I379">
        <v>0</v>
      </c>
      <c r="J379" t="s">
        <v>15</v>
      </c>
      <c r="K379" t="s">
        <v>16</v>
      </c>
      <c r="L379" t="str" cm="1">
        <f t="array" ref="L379">_xlfn.IFS(
  C379="PT", "Part-time",
  C379="FT", "Full-time",
  C379="CT", "Contract",
  C379="FL", "Freelance"
)</f>
        <v>Full-time</v>
      </c>
      <c r="M379" t="str" cm="1">
        <f t="array" ref="M379">_xlfn.IFS(
  B379="EN", "Entry-level",
  B379="MI", "Middle-level",
  B379="SE", "Senior-level",
  B379="EX", "Executive-level"
)</f>
        <v>Senior-level</v>
      </c>
    </row>
    <row r="380" spans="1:13" hidden="1" x14ac:dyDescent="0.25">
      <c r="A380">
        <v>2022</v>
      </c>
      <c r="B380" t="s">
        <v>22</v>
      </c>
      <c r="C380" t="s">
        <v>12</v>
      </c>
      <c r="D380" t="s">
        <v>64</v>
      </c>
      <c r="E380">
        <v>222640</v>
      </c>
      <c r="F380" t="s">
        <v>14</v>
      </c>
      <c r="G380">
        <v>222640</v>
      </c>
      <c r="H380" t="s">
        <v>15</v>
      </c>
      <c r="I380">
        <v>0</v>
      </c>
      <c r="J380" t="s">
        <v>15</v>
      </c>
      <c r="K380" t="s">
        <v>16</v>
      </c>
      <c r="L380" t="str" cm="1">
        <f t="array" ref="L380">_xlfn.IFS(
  C380="PT", "Part-time",
  C380="FT", "Full-time",
  C380="CT", "Contract",
  C380="FL", "Freelance"
)</f>
        <v>Full-time</v>
      </c>
      <c r="M380" t="str" cm="1">
        <f t="array" ref="M380">_xlfn.IFS(
  B380="EN", "Entry-level",
  B380="MI", "Middle-level",
  B380="SE", "Senior-level",
  B380="EX", "Executive-level"
)</f>
        <v>Executive-level</v>
      </c>
    </row>
    <row r="381" spans="1:13" hidden="1" x14ac:dyDescent="0.25">
      <c r="A381">
        <v>2022</v>
      </c>
      <c r="B381" t="s">
        <v>22</v>
      </c>
      <c r="C381" t="s">
        <v>12</v>
      </c>
      <c r="D381" t="s">
        <v>64</v>
      </c>
      <c r="E381">
        <v>182160</v>
      </c>
      <c r="F381" t="s">
        <v>14</v>
      </c>
      <c r="G381">
        <v>182160</v>
      </c>
      <c r="H381" t="s">
        <v>15</v>
      </c>
      <c r="I381">
        <v>0</v>
      </c>
      <c r="J381" t="s">
        <v>15</v>
      </c>
      <c r="K381" t="s">
        <v>16</v>
      </c>
      <c r="L381" t="str" cm="1">
        <f t="array" ref="L381">_xlfn.IFS(
  C381="PT", "Part-time",
  C381="FT", "Full-time",
  C381="CT", "Contract",
  C381="FL", "Freelance"
)</f>
        <v>Full-time</v>
      </c>
      <c r="M381" t="str" cm="1">
        <f t="array" ref="M381">_xlfn.IFS(
  B381="EN", "Entry-level",
  B381="MI", "Middle-level",
  B381="SE", "Senior-level",
  B381="EX", "Executive-level"
)</f>
        <v>Executive-level</v>
      </c>
    </row>
    <row r="382" spans="1:13" hidden="1" x14ac:dyDescent="0.25">
      <c r="A382">
        <v>2022</v>
      </c>
      <c r="B382" t="s">
        <v>11</v>
      </c>
      <c r="C382" t="s">
        <v>12</v>
      </c>
      <c r="D382" t="s">
        <v>19</v>
      </c>
      <c r="E382">
        <v>150000</v>
      </c>
      <c r="F382" t="s">
        <v>14</v>
      </c>
      <c r="G382">
        <v>150000</v>
      </c>
      <c r="H382" t="s">
        <v>15</v>
      </c>
      <c r="I382">
        <v>0</v>
      </c>
      <c r="J382" t="s">
        <v>15</v>
      </c>
      <c r="K382" t="s">
        <v>16</v>
      </c>
      <c r="L382" t="str" cm="1">
        <f t="array" ref="L382">_xlfn.IFS(
  C382="PT", "Part-time",
  C382="FT", "Full-time",
  C382="CT", "Contract",
  C382="FL", "Freelance"
)</f>
        <v>Full-time</v>
      </c>
      <c r="M382" t="str" cm="1">
        <f t="array" ref="M382">_xlfn.IFS(
  B382="EN", "Entry-level",
  B382="MI", "Middle-level",
  B382="SE", "Senior-level",
  B382="EX", "Executive-level"
)</f>
        <v>Middle-level</v>
      </c>
    </row>
    <row r="383" spans="1:13" hidden="1" x14ac:dyDescent="0.25">
      <c r="A383">
        <v>2022</v>
      </c>
      <c r="B383" t="s">
        <v>11</v>
      </c>
      <c r="C383" t="s">
        <v>12</v>
      </c>
      <c r="D383" t="s">
        <v>19</v>
      </c>
      <c r="E383">
        <v>100000</v>
      </c>
      <c r="F383" t="s">
        <v>14</v>
      </c>
      <c r="G383">
        <v>100000</v>
      </c>
      <c r="H383" t="s">
        <v>15</v>
      </c>
      <c r="I383">
        <v>0</v>
      </c>
      <c r="J383" t="s">
        <v>15</v>
      </c>
      <c r="K383" t="s">
        <v>16</v>
      </c>
      <c r="L383" t="str" cm="1">
        <f t="array" ref="L383">_xlfn.IFS(
  C383="PT", "Part-time",
  C383="FT", "Full-time",
  C383="CT", "Contract",
  C383="FL", "Freelance"
)</f>
        <v>Full-time</v>
      </c>
      <c r="M383" t="str" cm="1">
        <f t="array" ref="M383">_xlfn.IFS(
  B383="EN", "Entry-level",
  B383="MI", "Middle-level",
  B383="SE", "Senior-level",
  B383="EX", "Executive-level"
)</f>
        <v>Middle-level</v>
      </c>
    </row>
    <row r="384" spans="1:13" hidden="1" x14ac:dyDescent="0.25">
      <c r="A384">
        <v>2022</v>
      </c>
      <c r="B384" t="s">
        <v>18</v>
      </c>
      <c r="C384" t="s">
        <v>12</v>
      </c>
      <c r="D384" t="s">
        <v>32</v>
      </c>
      <c r="E384">
        <v>122500</v>
      </c>
      <c r="F384" t="s">
        <v>14</v>
      </c>
      <c r="G384">
        <v>122500</v>
      </c>
      <c r="H384" t="s">
        <v>15</v>
      </c>
      <c r="I384">
        <v>100</v>
      </c>
      <c r="J384" t="s">
        <v>15</v>
      </c>
      <c r="K384" t="s">
        <v>16</v>
      </c>
      <c r="L384" t="str" cm="1">
        <f t="array" ref="L384">_xlfn.IFS(
  C384="PT", "Part-time",
  C384="FT", "Full-time",
  C384="CT", "Contract",
  C384="FL", "Freelance"
)</f>
        <v>Full-time</v>
      </c>
      <c r="M384" t="str" cm="1">
        <f t="array" ref="M384">_xlfn.IFS(
  B384="EN", "Entry-level",
  B384="MI", "Middle-level",
  B384="SE", "Senior-level",
  B384="EX", "Executive-level"
)</f>
        <v>Senior-level</v>
      </c>
    </row>
    <row r="385" spans="1:13" hidden="1" x14ac:dyDescent="0.25">
      <c r="A385">
        <v>2022</v>
      </c>
      <c r="B385" t="s">
        <v>18</v>
      </c>
      <c r="C385" t="s">
        <v>12</v>
      </c>
      <c r="D385" t="s">
        <v>32</v>
      </c>
      <c r="E385">
        <v>100000</v>
      </c>
      <c r="F385" t="s">
        <v>14</v>
      </c>
      <c r="G385">
        <v>100000</v>
      </c>
      <c r="H385" t="s">
        <v>15</v>
      </c>
      <c r="I385">
        <v>100</v>
      </c>
      <c r="J385" t="s">
        <v>15</v>
      </c>
      <c r="K385" t="s">
        <v>16</v>
      </c>
      <c r="L385" t="str" cm="1">
        <f t="array" ref="L385">_xlfn.IFS(
  C385="PT", "Part-time",
  C385="FT", "Full-time",
  C385="CT", "Contract",
  C385="FL", "Freelance"
)</f>
        <v>Full-time</v>
      </c>
      <c r="M385" t="str" cm="1">
        <f t="array" ref="M385">_xlfn.IFS(
  B385="EN", "Entry-level",
  B385="MI", "Middle-level",
  B385="SE", "Senior-level",
  B385="EX", "Executive-level"
)</f>
        <v>Senior-level</v>
      </c>
    </row>
    <row r="386" spans="1:13" hidden="1" x14ac:dyDescent="0.25">
      <c r="A386">
        <v>2022</v>
      </c>
      <c r="B386" t="s">
        <v>22</v>
      </c>
      <c r="C386" t="s">
        <v>12</v>
      </c>
      <c r="D386" t="s">
        <v>19</v>
      </c>
      <c r="E386">
        <v>297500</v>
      </c>
      <c r="F386" t="s">
        <v>14</v>
      </c>
      <c r="G386">
        <v>297500</v>
      </c>
      <c r="H386" t="s">
        <v>15</v>
      </c>
      <c r="I386">
        <v>100</v>
      </c>
      <c r="J386" t="s">
        <v>15</v>
      </c>
      <c r="K386" t="s">
        <v>16</v>
      </c>
      <c r="L386" t="str" cm="1">
        <f t="array" ref="L386">_xlfn.IFS(
  C386="PT", "Part-time",
  C386="FT", "Full-time",
  C386="CT", "Contract",
  C386="FL", "Freelance"
)</f>
        <v>Full-time</v>
      </c>
      <c r="M386" t="str" cm="1">
        <f t="array" ref="M386">_xlfn.IFS(
  B386="EN", "Entry-level",
  B386="MI", "Middle-level",
  B386="SE", "Senior-level",
  B386="EX", "Executive-level"
)</f>
        <v>Executive-level</v>
      </c>
    </row>
    <row r="387" spans="1:13" hidden="1" x14ac:dyDescent="0.25">
      <c r="A387">
        <v>2022</v>
      </c>
      <c r="B387" t="s">
        <v>22</v>
      </c>
      <c r="C387" t="s">
        <v>12</v>
      </c>
      <c r="D387" t="s">
        <v>19</v>
      </c>
      <c r="E387">
        <v>260000</v>
      </c>
      <c r="F387" t="s">
        <v>14</v>
      </c>
      <c r="G387">
        <v>260000</v>
      </c>
      <c r="H387" t="s">
        <v>15</v>
      </c>
      <c r="I387">
        <v>100</v>
      </c>
      <c r="J387" t="s">
        <v>15</v>
      </c>
      <c r="K387" t="s">
        <v>16</v>
      </c>
      <c r="L387" t="str" cm="1">
        <f t="array" ref="L387">_xlfn.IFS(
  C387="PT", "Part-time",
  C387="FT", "Full-time",
  C387="CT", "Contract",
  C387="FL", "Freelance"
)</f>
        <v>Full-time</v>
      </c>
      <c r="M387" t="str" cm="1">
        <f t="array" ref="M387">_xlfn.IFS(
  B387="EN", "Entry-level",
  B387="MI", "Middle-level",
  B387="SE", "Senior-level",
  B387="EX", "Executive-level"
)</f>
        <v>Executive-level</v>
      </c>
    </row>
    <row r="388" spans="1:13" hidden="1" x14ac:dyDescent="0.25">
      <c r="A388">
        <v>2021</v>
      </c>
      <c r="B388" t="s">
        <v>25</v>
      </c>
      <c r="C388" t="s">
        <v>12</v>
      </c>
      <c r="D388" t="s">
        <v>73</v>
      </c>
      <c r="E388">
        <v>15000</v>
      </c>
      <c r="F388" t="s">
        <v>14</v>
      </c>
      <c r="G388">
        <v>15000</v>
      </c>
      <c r="H388" t="s">
        <v>74</v>
      </c>
      <c r="I388">
        <v>100</v>
      </c>
      <c r="J388" t="s">
        <v>74</v>
      </c>
      <c r="K388" t="s">
        <v>28</v>
      </c>
      <c r="L388" t="str" cm="1">
        <f t="array" ref="L388">_xlfn.IFS(
  C388="PT", "Part-time",
  C388="FT", "Full-time",
  C388="CT", "Contract",
  C388="FL", "Freelance"
)</f>
        <v>Full-time</v>
      </c>
      <c r="M388" t="str" cm="1">
        <f t="array" ref="M388">_xlfn.IFS(
  B388="EN", "Entry-level",
  B388="MI", "Middle-level",
  B388="SE", "Senior-level",
  B388="EX", "Executive-level"
)</f>
        <v>Entry-level</v>
      </c>
    </row>
    <row r="389" spans="1:13" hidden="1" x14ac:dyDescent="0.25">
      <c r="A389">
        <v>2022</v>
      </c>
      <c r="B389" t="s">
        <v>18</v>
      </c>
      <c r="C389" t="s">
        <v>12</v>
      </c>
      <c r="D389" t="s">
        <v>75</v>
      </c>
      <c r="E389">
        <v>193000</v>
      </c>
      <c r="F389" t="s">
        <v>14</v>
      </c>
      <c r="G389">
        <v>193000</v>
      </c>
      <c r="H389" t="s">
        <v>21</v>
      </c>
      <c r="I389">
        <v>100</v>
      </c>
      <c r="J389" t="s">
        <v>15</v>
      </c>
      <c r="K389" t="s">
        <v>16</v>
      </c>
      <c r="L389" t="str" cm="1">
        <f t="array" ref="L389">_xlfn.IFS(
  C389="PT", "Part-time",
  C389="FT", "Full-time",
  C389="CT", "Contract",
  C389="FL", "Freelance"
)</f>
        <v>Full-time</v>
      </c>
      <c r="M389" t="str" cm="1">
        <f t="array" ref="M389">_xlfn.IFS(
  B389="EN", "Entry-level",
  B389="MI", "Middle-level",
  B389="SE", "Senior-level",
  B389="EX", "Executive-level"
)</f>
        <v>Senior-level</v>
      </c>
    </row>
    <row r="390" spans="1:13" x14ac:dyDescent="0.25">
      <c r="A390">
        <v>2022</v>
      </c>
      <c r="B390" t="s">
        <v>25</v>
      </c>
      <c r="C390" t="s">
        <v>12</v>
      </c>
      <c r="D390" t="s">
        <v>17</v>
      </c>
      <c r="E390">
        <v>93000</v>
      </c>
      <c r="F390" t="s">
        <v>14</v>
      </c>
      <c r="G390">
        <v>93000</v>
      </c>
      <c r="H390" t="s">
        <v>15</v>
      </c>
      <c r="I390">
        <v>0</v>
      </c>
      <c r="J390" t="s">
        <v>15</v>
      </c>
      <c r="K390" t="s">
        <v>16</v>
      </c>
      <c r="L390" t="str" cm="1">
        <f t="array" ref="L390">_xlfn.IFS(
  C390="PT", "Part-time",
  C390="FT", "Full-time",
  C390="CT", "Contract",
  C390="FL", "Freelance"
)</f>
        <v>Full-time</v>
      </c>
      <c r="M390" t="str" cm="1">
        <f t="array" ref="M390">_xlfn.IFS(
  B390="EN", "Entry-level",
  B390="MI", "Middle-level",
  B390="SE", "Senior-level",
  B390="EX", "Executive-level"
)</f>
        <v>Entry-level</v>
      </c>
    </row>
    <row r="391" spans="1:13" x14ac:dyDescent="0.25">
      <c r="A391">
        <v>2022</v>
      </c>
      <c r="B391" t="s">
        <v>25</v>
      </c>
      <c r="C391" t="s">
        <v>12</v>
      </c>
      <c r="D391" t="s">
        <v>17</v>
      </c>
      <c r="E391">
        <v>73000</v>
      </c>
      <c r="F391" t="s">
        <v>14</v>
      </c>
      <c r="G391">
        <v>73000</v>
      </c>
      <c r="H391" t="s">
        <v>15</v>
      </c>
      <c r="I391">
        <v>0</v>
      </c>
      <c r="J391" t="s">
        <v>15</v>
      </c>
      <c r="K391" t="s">
        <v>16</v>
      </c>
      <c r="L391" t="str" cm="1">
        <f t="array" ref="L391">_xlfn.IFS(
  C391="PT", "Part-time",
  C391="FT", "Full-time",
  C391="CT", "Contract",
  C391="FL", "Freelance"
)</f>
        <v>Full-time</v>
      </c>
      <c r="M391" t="str" cm="1">
        <f t="array" ref="M391">_xlfn.IFS(
  B391="EN", "Entry-level",
  B391="MI", "Middle-level",
  B391="SE", "Senior-level",
  B391="EX", "Executive-level"
)</f>
        <v>Entry-level</v>
      </c>
    </row>
    <row r="392" spans="1:13" hidden="1" x14ac:dyDescent="0.25">
      <c r="A392">
        <v>2022</v>
      </c>
      <c r="B392" t="s">
        <v>11</v>
      </c>
      <c r="C392" t="s">
        <v>12</v>
      </c>
      <c r="D392" t="s">
        <v>39</v>
      </c>
      <c r="E392">
        <v>100000</v>
      </c>
      <c r="F392" t="s">
        <v>14</v>
      </c>
      <c r="G392">
        <v>100000</v>
      </c>
      <c r="H392" t="s">
        <v>15</v>
      </c>
      <c r="I392">
        <v>100</v>
      </c>
      <c r="J392" t="s">
        <v>15</v>
      </c>
      <c r="K392" t="s">
        <v>16</v>
      </c>
      <c r="L392" t="str" cm="1">
        <f t="array" ref="L392">_xlfn.IFS(
  C392="PT", "Part-time",
  C392="FT", "Full-time",
  C392="CT", "Contract",
  C392="FL", "Freelance"
)</f>
        <v>Full-time</v>
      </c>
      <c r="M392" t="str" cm="1">
        <f t="array" ref="M392">_xlfn.IFS(
  B392="EN", "Entry-level",
  B392="MI", "Middle-level",
  B392="SE", "Senior-level",
  B392="EX", "Executive-level"
)</f>
        <v>Middle-level</v>
      </c>
    </row>
    <row r="393" spans="1:13" hidden="1" x14ac:dyDescent="0.25">
      <c r="A393">
        <v>2022</v>
      </c>
      <c r="B393" t="s">
        <v>11</v>
      </c>
      <c r="C393" t="s">
        <v>12</v>
      </c>
      <c r="D393" t="s">
        <v>39</v>
      </c>
      <c r="E393">
        <v>60000</v>
      </c>
      <c r="F393" t="s">
        <v>14</v>
      </c>
      <c r="G393">
        <v>60000</v>
      </c>
      <c r="H393" t="s">
        <v>15</v>
      </c>
      <c r="I393">
        <v>100</v>
      </c>
      <c r="J393" t="s">
        <v>15</v>
      </c>
      <c r="K393" t="s">
        <v>16</v>
      </c>
      <c r="L393" t="str" cm="1">
        <f t="array" ref="L393">_xlfn.IFS(
  C393="PT", "Part-time",
  C393="FT", "Full-time",
  C393="CT", "Contract",
  C393="FL", "Freelance"
)</f>
        <v>Full-time</v>
      </c>
      <c r="M393" t="str" cm="1">
        <f t="array" ref="M393">_xlfn.IFS(
  B393="EN", "Entry-level",
  B393="MI", "Middle-level",
  B393="SE", "Senior-level",
  B393="EX", "Executive-level"
)</f>
        <v>Middle-level</v>
      </c>
    </row>
    <row r="394" spans="1:13" hidden="1" x14ac:dyDescent="0.25">
      <c r="A394">
        <v>2022</v>
      </c>
      <c r="B394" t="s">
        <v>25</v>
      </c>
      <c r="C394" t="s">
        <v>12</v>
      </c>
      <c r="D394" t="s">
        <v>24</v>
      </c>
      <c r="E394">
        <v>40300</v>
      </c>
      <c r="F394" t="s">
        <v>76</v>
      </c>
      <c r="G394">
        <v>7828</v>
      </c>
      <c r="H394" t="s">
        <v>41</v>
      </c>
      <c r="I394">
        <v>100</v>
      </c>
      <c r="J394" t="s">
        <v>41</v>
      </c>
      <c r="K394" t="s">
        <v>28</v>
      </c>
      <c r="L394" t="str" cm="1">
        <f t="array" ref="L394">_xlfn.IFS(
  C394="PT", "Part-time",
  C394="FT", "Full-time",
  C394="CT", "Contract",
  C394="FL", "Freelance"
)</f>
        <v>Full-time</v>
      </c>
      <c r="M394" t="str" cm="1">
        <f t="array" ref="M394">_xlfn.IFS(
  B394="EN", "Entry-level",
  B394="MI", "Middle-level",
  B394="SE", "Senior-level",
  B394="EX", "Executive-level"
)</f>
        <v>Entry-level</v>
      </c>
    </row>
    <row r="395" spans="1:13" x14ac:dyDescent="0.25">
      <c r="A395">
        <v>2022</v>
      </c>
      <c r="B395" t="s">
        <v>18</v>
      </c>
      <c r="C395" t="s">
        <v>12</v>
      </c>
      <c r="D395" t="s">
        <v>17</v>
      </c>
      <c r="E395">
        <v>136994</v>
      </c>
      <c r="F395" t="s">
        <v>14</v>
      </c>
      <c r="G395">
        <v>136994</v>
      </c>
      <c r="H395" t="s">
        <v>15</v>
      </c>
      <c r="I395">
        <v>100</v>
      </c>
      <c r="J395" t="s">
        <v>15</v>
      </c>
      <c r="K395" t="s">
        <v>16</v>
      </c>
      <c r="L395" t="str" cm="1">
        <f t="array" ref="L395">_xlfn.IFS(
  C395="PT", "Part-time",
  C395="FT", "Full-time",
  C395="CT", "Contract",
  C395="FL", "Freelance"
)</f>
        <v>Full-time</v>
      </c>
      <c r="M395" t="str" cm="1">
        <f t="array" ref="M395">_xlfn.IFS(
  B395="EN", "Entry-level",
  B395="MI", "Middle-level",
  B395="SE", "Senior-level",
  B395="EX", "Executive-level"
)</f>
        <v>Senior-level</v>
      </c>
    </row>
    <row r="396" spans="1:13" x14ac:dyDescent="0.25">
      <c r="A396">
        <v>2022</v>
      </c>
      <c r="B396" t="s">
        <v>18</v>
      </c>
      <c r="C396" t="s">
        <v>12</v>
      </c>
      <c r="D396" t="s">
        <v>17</v>
      </c>
      <c r="E396">
        <v>101570</v>
      </c>
      <c r="F396" t="s">
        <v>14</v>
      </c>
      <c r="G396">
        <v>101570</v>
      </c>
      <c r="H396" t="s">
        <v>15</v>
      </c>
      <c r="I396">
        <v>100</v>
      </c>
      <c r="J396" t="s">
        <v>15</v>
      </c>
      <c r="K396" t="s">
        <v>16</v>
      </c>
      <c r="L396" t="str" cm="1">
        <f t="array" ref="L396">_xlfn.IFS(
  C396="PT", "Part-time",
  C396="FT", "Full-time",
  C396="CT", "Contract",
  C396="FL", "Freelance"
)</f>
        <v>Full-time</v>
      </c>
      <c r="M396" t="str" cm="1">
        <f t="array" ref="M396">_xlfn.IFS(
  B396="EN", "Entry-level",
  B396="MI", "Middle-level",
  B396="SE", "Senior-level",
  B396="EX", "Executive-level"
)</f>
        <v>Senior-level</v>
      </c>
    </row>
    <row r="397" spans="1:13" hidden="1" x14ac:dyDescent="0.25">
      <c r="A397">
        <v>2022</v>
      </c>
      <c r="B397" t="s">
        <v>18</v>
      </c>
      <c r="C397" t="s">
        <v>12</v>
      </c>
      <c r="D397" t="s">
        <v>61</v>
      </c>
      <c r="E397">
        <v>250000</v>
      </c>
      <c r="F397" t="s">
        <v>14</v>
      </c>
      <c r="G397">
        <v>250000</v>
      </c>
      <c r="H397" t="s">
        <v>15</v>
      </c>
      <c r="I397">
        <v>100</v>
      </c>
      <c r="J397" t="s">
        <v>15</v>
      </c>
      <c r="K397" t="s">
        <v>16</v>
      </c>
      <c r="L397" t="str" cm="1">
        <f t="array" ref="L397">_xlfn.IFS(
  C397="PT", "Part-time",
  C397="FT", "Full-time",
  C397="CT", "Contract",
  C397="FL", "Freelance"
)</f>
        <v>Full-time</v>
      </c>
      <c r="M397" t="str" cm="1">
        <f t="array" ref="M397">_xlfn.IFS(
  B397="EN", "Entry-level",
  B397="MI", "Middle-level",
  B397="SE", "Senior-level",
  B397="EX", "Executive-level"
)</f>
        <v>Senior-level</v>
      </c>
    </row>
    <row r="398" spans="1:13" hidden="1" x14ac:dyDescent="0.25">
      <c r="A398">
        <v>2022</v>
      </c>
      <c r="B398" t="s">
        <v>18</v>
      </c>
      <c r="C398" t="s">
        <v>12</v>
      </c>
      <c r="D398" t="s">
        <v>61</v>
      </c>
      <c r="E398">
        <v>63000</v>
      </c>
      <c r="F398" t="s">
        <v>14</v>
      </c>
      <c r="G398">
        <v>63000</v>
      </c>
      <c r="H398" t="s">
        <v>15</v>
      </c>
      <c r="I398">
        <v>100</v>
      </c>
      <c r="J398" t="s">
        <v>15</v>
      </c>
      <c r="K398" t="s">
        <v>16</v>
      </c>
      <c r="L398" t="str" cm="1">
        <f t="array" ref="L398">_xlfn.IFS(
  C398="PT", "Part-time",
  C398="FT", "Full-time",
  C398="CT", "Contract",
  C398="FL", "Freelance"
)</f>
        <v>Full-time</v>
      </c>
      <c r="M398" t="str" cm="1">
        <f t="array" ref="M398">_xlfn.IFS(
  B398="EN", "Entry-level",
  B398="MI", "Middle-level",
  B398="SE", "Senior-level",
  B398="EX", "Executive-level"
)</f>
        <v>Senior-level</v>
      </c>
    </row>
    <row r="399" spans="1:13" hidden="1" x14ac:dyDescent="0.25">
      <c r="A399">
        <v>2022</v>
      </c>
      <c r="B399" t="s">
        <v>11</v>
      </c>
      <c r="C399" t="s">
        <v>12</v>
      </c>
      <c r="D399" t="s">
        <v>49</v>
      </c>
      <c r="E399">
        <v>134000</v>
      </c>
      <c r="F399" t="s">
        <v>14</v>
      </c>
      <c r="G399">
        <v>134000</v>
      </c>
      <c r="H399" t="s">
        <v>15</v>
      </c>
      <c r="I399">
        <v>0</v>
      </c>
      <c r="J399" t="s">
        <v>15</v>
      </c>
      <c r="K399" t="s">
        <v>16</v>
      </c>
      <c r="L399" t="str" cm="1">
        <f t="array" ref="L399">_xlfn.IFS(
  C399="PT", "Part-time",
  C399="FT", "Full-time",
  C399="CT", "Contract",
  C399="FL", "Freelance"
)</f>
        <v>Full-time</v>
      </c>
      <c r="M399" t="str" cm="1">
        <f t="array" ref="M399">_xlfn.IFS(
  B399="EN", "Entry-level",
  B399="MI", "Middle-level",
  B399="SE", "Senior-level",
  B399="EX", "Executive-level"
)</f>
        <v>Middle-level</v>
      </c>
    </row>
    <row r="400" spans="1:13" hidden="1" x14ac:dyDescent="0.25">
      <c r="A400">
        <v>2022</v>
      </c>
      <c r="B400" t="s">
        <v>11</v>
      </c>
      <c r="C400" t="s">
        <v>12</v>
      </c>
      <c r="D400" t="s">
        <v>49</v>
      </c>
      <c r="E400">
        <v>98000</v>
      </c>
      <c r="F400" t="s">
        <v>14</v>
      </c>
      <c r="G400">
        <v>98000</v>
      </c>
      <c r="H400" t="s">
        <v>15</v>
      </c>
      <c r="I400">
        <v>0</v>
      </c>
      <c r="J400" t="s">
        <v>15</v>
      </c>
      <c r="K400" t="s">
        <v>16</v>
      </c>
      <c r="L400" t="str" cm="1">
        <f t="array" ref="L400">_xlfn.IFS(
  C400="PT", "Part-time",
  C400="FT", "Full-time",
  C400="CT", "Contract",
  C400="FL", "Freelance"
)</f>
        <v>Full-time</v>
      </c>
      <c r="M400" t="str" cm="1">
        <f t="array" ref="M400">_xlfn.IFS(
  B400="EN", "Entry-level",
  B400="MI", "Middle-level",
  B400="SE", "Senior-level",
  B400="EX", "Executive-level"
)</f>
        <v>Middle-level</v>
      </c>
    </row>
    <row r="401" spans="1:13" x14ac:dyDescent="0.25">
      <c r="A401">
        <v>2022</v>
      </c>
      <c r="B401" t="s">
        <v>18</v>
      </c>
      <c r="C401" t="s">
        <v>12</v>
      </c>
      <c r="D401" t="s">
        <v>17</v>
      </c>
      <c r="E401">
        <v>191475</v>
      </c>
      <c r="F401" t="s">
        <v>14</v>
      </c>
      <c r="G401">
        <v>191475</v>
      </c>
      <c r="H401" t="s">
        <v>15</v>
      </c>
      <c r="I401">
        <v>100</v>
      </c>
      <c r="J401" t="s">
        <v>15</v>
      </c>
      <c r="K401" t="s">
        <v>16</v>
      </c>
      <c r="L401" t="str" cm="1">
        <f t="array" ref="L401">_xlfn.IFS(
  C401="PT", "Part-time",
  C401="FT", "Full-time",
  C401="CT", "Contract",
  C401="FL", "Freelance"
)</f>
        <v>Full-time</v>
      </c>
      <c r="M401" t="str" cm="1">
        <f t="array" ref="M401">_xlfn.IFS(
  B401="EN", "Entry-level",
  B401="MI", "Middle-level",
  B401="SE", "Senior-level",
  B401="EX", "Executive-level"
)</f>
        <v>Senior-level</v>
      </c>
    </row>
    <row r="402" spans="1:13" x14ac:dyDescent="0.25">
      <c r="A402">
        <v>2022</v>
      </c>
      <c r="B402" t="s">
        <v>18</v>
      </c>
      <c r="C402" t="s">
        <v>12</v>
      </c>
      <c r="D402" t="s">
        <v>17</v>
      </c>
      <c r="E402">
        <v>141525</v>
      </c>
      <c r="F402" t="s">
        <v>14</v>
      </c>
      <c r="G402">
        <v>141525</v>
      </c>
      <c r="H402" t="s">
        <v>15</v>
      </c>
      <c r="I402">
        <v>100</v>
      </c>
      <c r="J402" t="s">
        <v>15</v>
      </c>
      <c r="K402" t="s">
        <v>16</v>
      </c>
      <c r="L402" t="str" cm="1">
        <f t="array" ref="L402">_xlfn.IFS(
  C402="PT", "Part-time",
  C402="FT", "Full-time",
  C402="CT", "Contract",
  C402="FL", "Freelance"
)</f>
        <v>Full-time</v>
      </c>
      <c r="M402" t="str" cm="1">
        <f t="array" ref="M402">_xlfn.IFS(
  B402="EN", "Entry-level",
  B402="MI", "Middle-level",
  B402="SE", "Senior-level",
  B402="EX", "Executive-level"
)</f>
        <v>Senior-level</v>
      </c>
    </row>
    <row r="403" spans="1:13" hidden="1" x14ac:dyDescent="0.25">
      <c r="A403">
        <v>2022</v>
      </c>
      <c r="B403" t="s">
        <v>18</v>
      </c>
      <c r="C403" t="s">
        <v>12</v>
      </c>
      <c r="D403" t="s">
        <v>77</v>
      </c>
      <c r="E403">
        <v>55000</v>
      </c>
      <c r="F403" t="s">
        <v>20</v>
      </c>
      <c r="G403">
        <v>57908</v>
      </c>
      <c r="H403" t="s">
        <v>29</v>
      </c>
      <c r="I403">
        <v>50</v>
      </c>
      <c r="J403" t="s">
        <v>29</v>
      </c>
      <c r="K403" t="s">
        <v>28</v>
      </c>
      <c r="L403" t="str" cm="1">
        <f t="array" ref="L403">_xlfn.IFS(
  C403="PT", "Part-time",
  C403="FT", "Full-time",
  C403="CT", "Contract",
  C403="FL", "Freelance"
)</f>
        <v>Full-time</v>
      </c>
      <c r="M403" t="str" cm="1">
        <f t="array" ref="M403">_xlfn.IFS(
  B403="EN", "Entry-level",
  B403="MI", "Middle-level",
  B403="SE", "Senior-level",
  B403="EX", "Executive-level"
)</f>
        <v>Senior-level</v>
      </c>
    </row>
    <row r="404" spans="1:13" hidden="1" x14ac:dyDescent="0.25">
      <c r="A404">
        <v>2022</v>
      </c>
      <c r="B404" t="s">
        <v>11</v>
      </c>
      <c r="C404" t="s">
        <v>12</v>
      </c>
      <c r="D404" t="s">
        <v>24</v>
      </c>
      <c r="E404">
        <v>136000</v>
      </c>
      <c r="F404" t="s">
        <v>14</v>
      </c>
      <c r="G404">
        <v>136000</v>
      </c>
      <c r="H404" t="s">
        <v>15</v>
      </c>
      <c r="I404">
        <v>100</v>
      </c>
      <c r="J404" t="s">
        <v>15</v>
      </c>
      <c r="K404" t="s">
        <v>16</v>
      </c>
      <c r="L404" t="str" cm="1">
        <f t="array" ref="L404">_xlfn.IFS(
  C404="PT", "Part-time",
  C404="FT", "Full-time",
  C404="CT", "Contract",
  C404="FL", "Freelance"
)</f>
        <v>Full-time</v>
      </c>
      <c r="M404" t="str" cm="1">
        <f t="array" ref="M404">_xlfn.IFS(
  B404="EN", "Entry-level",
  B404="MI", "Middle-level",
  B404="SE", "Senior-level",
  B404="EX", "Executive-level"
)</f>
        <v>Middle-level</v>
      </c>
    </row>
    <row r="405" spans="1:13" hidden="1" x14ac:dyDescent="0.25">
      <c r="A405">
        <v>2022</v>
      </c>
      <c r="B405" t="s">
        <v>11</v>
      </c>
      <c r="C405" t="s">
        <v>12</v>
      </c>
      <c r="D405" t="s">
        <v>24</v>
      </c>
      <c r="E405">
        <v>112000</v>
      </c>
      <c r="F405" t="s">
        <v>14</v>
      </c>
      <c r="G405">
        <v>112000</v>
      </c>
      <c r="H405" t="s">
        <v>15</v>
      </c>
      <c r="I405">
        <v>100</v>
      </c>
      <c r="J405" t="s">
        <v>15</v>
      </c>
      <c r="K405" t="s">
        <v>16</v>
      </c>
      <c r="L405" t="str" cm="1">
        <f t="array" ref="L405">_xlfn.IFS(
  C405="PT", "Part-time",
  C405="FT", "Full-time",
  C405="CT", "Contract",
  C405="FL", "Freelance"
)</f>
        <v>Full-time</v>
      </c>
      <c r="M405" t="str" cm="1">
        <f t="array" ref="M405">_xlfn.IFS(
  B405="EN", "Entry-level",
  B405="MI", "Middle-level",
  B405="SE", "Senior-level",
  B405="EX", "Executive-level"
)</f>
        <v>Middle-level</v>
      </c>
    </row>
    <row r="406" spans="1:13" x14ac:dyDescent="0.25">
      <c r="A406">
        <v>2022</v>
      </c>
      <c r="B406" t="s">
        <v>18</v>
      </c>
      <c r="C406" t="s">
        <v>12</v>
      </c>
      <c r="D406" t="s">
        <v>17</v>
      </c>
      <c r="E406">
        <v>172000</v>
      </c>
      <c r="F406" t="s">
        <v>14</v>
      </c>
      <c r="G406">
        <v>172000</v>
      </c>
      <c r="H406" t="s">
        <v>15</v>
      </c>
      <c r="I406">
        <v>100</v>
      </c>
      <c r="J406" t="s">
        <v>15</v>
      </c>
      <c r="K406" t="s">
        <v>16</v>
      </c>
      <c r="L406" t="str" cm="1">
        <f t="array" ref="L406">_xlfn.IFS(
  C406="PT", "Part-time",
  C406="FT", "Full-time",
  C406="CT", "Contract",
  C406="FL", "Freelance"
)</f>
        <v>Full-time</v>
      </c>
      <c r="M406" t="str" cm="1">
        <f t="array" ref="M406">_xlfn.IFS(
  B406="EN", "Entry-level",
  B406="MI", "Middle-level",
  B406="SE", "Senior-level",
  B406="EX", "Executive-level"
)</f>
        <v>Senior-level</v>
      </c>
    </row>
    <row r="407" spans="1:13" x14ac:dyDescent="0.25">
      <c r="A407">
        <v>2022</v>
      </c>
      <c r="B407" t="s">
        <v>18</v>
      </c>
      <c r="C407" t="s">
        <v>12</v>
      </c>
      <c r="D407" t="s">
        <v>17</v>
      </c>
      <c r="E407">
        <v>140000</v>
      </c>
      <c r="F407" t="s">
        <v>14</v>
      </c>
      <c r="G407">
        <v>140000</v>
      </c>
      <c r="H407" t="s">
        <v>15</v>
      </c>
      <c r="I407">
        <v>100</v>
      </c>
      <c r="J407" t="s">
        <v>15</v>
      </c>
      <c r="K407" t="s">
        <v>16</v>
      </c>
      <c r="L407" t="str" cm="1">
        <f t="array" ref="L407">_xlfn.IFS(
  C407="PT", "Part-time",
  C407="FT", "Full-time",
  C407="CT", "Contract",
  C407="FL", "Freelance"
)</f>
        <v>Full-time</v>
      </c>
      <c r="M407" t="str" cm="1">
        <f t="array" ref="M407">_xlfn.IFS(
  B407="EN", "Entry-level",
  B407="MI", "Middle-level",
  B407="SE", "Senior-level",
  B407="EX", "Executive-level"
)</f>
        <v>Senior-level</v>
      </c>
    </row>
    <row r="408" spans="1:13" hidden="1" x14ac:dyDescent="0.25">
      <c r="A408">
        <v>2022</v>
      </c>
      <c r="B408" t="s">
        <v>18</v>
      </c>
      <c r="C408" t="s">
        <v>12</v>
      </c>
      <c r="D408" t="s">
        <v>19</v>
      </c>
      <c r="E408">
        <v>215000</v>
      </c>
      <c r="F408" t="s">
        <v>14</v>
      </c>
      <c r="G408">
        <v>215000</v>
      </c>
      <c r="H408" t="s">
        <v>15</v>
      </c>
      <c r="I408">
        <v>0</v>
      </c>
      <c r="J408" t="s">
        <v>15</v>
      </c>
      <c r="K408" t="s">
        <v>16</v>
      </c>
      <c r="L408" t="str" cm="1">
        <f t="array" ref="L408">_xlfn.IFS(
  C408="PT", "Part-time",
  C408="FT", "Full-time",
  C408="CT", "Contract",
  C408="FL", "Freelance"
)</f>
        <v>Full-time</v>
      </c>
      <c r="M408" t="str" cm="1">
        <f t="array" ref="M408">_xlfn.IFS(
  B408="EN", "Entry-level",
  B408="MI", "Middle-level",
  B408="SE", "Senior-level",
  B408="EX", "Executive-level"
)</f>
        <v>Senior-level</v>
      </c>
    </row>
    <row r="409" spans="1:13" hidden="1" x14ac:dyDescent="0.25">
      <c r="A409">
        <v>2022</v>
      </c>
      <c r="B409" t="s">
        <v>18</v>
      </c>
      <c r="C409" t="s">
        <v>12</v>
      </c>
      <c r="D409" t="s">
        <v>19</v>
      </c>
      <c r="E409">
        <v>164000</v>
      </c>
      <c r="F409" t="s">
        <v>14</v>
      </c>
      <c r="G409">
        <v>164000</v>
      </c>
      <c r="H409" t="s">
        <v>15</v>
      </c>
      <c r="I409">
        <v>0</v>
      </c>
      <c r="J409" t="s">
        <v>15</v>
      </c>
      <c r="K409" t="s">
        <v>16</v>
      </c>
      <c r="L409" t="str" cm="1">
        <f t="array" ref="L409">_xlfn.IFS(
  C409="PT", "Part-time",
  C409="FT", "Full-time",
  C409="CT", "Contract",
  C409="FL", "Freelance"
)</f>
        <v>Full-time</v>
      </c>
      <c r="M409" t="str" cm="1">
        <f t="array" ref="M409">_xlfn.IFS(
  B409="EN", "Entry-level",
  B409="MI", "Middle-level",
  B409="SE", "Senior-level",
  B409="EX", "Executive-level"
)</f>
        <v>Senior-level</v>
      </c>
    </row>
    <row r="410" spans="1:13" hidden="1" x14ac:dyDescent="0.25">
      <c r="A410">
        <v>2022</v>
      </c>
      <c r="B410" t="s">
        <v>18</v>
      </c>
      <c r="C410" t="s">
        <v>12</v>
      </c>
      <c r="D410" t="s">
        <v>19</v>
      </c>
      <c r="E410">
        <v>300000</v>
      </c>
      <c r="F410" t="s">
        <v>14</v>
      </c>
      <c r="G410">
        <v>300000</v>
      </c>
      <c r="H410" t="s">
        <v>15</v>
      </c>
      <c r="I410">
        <v>0</v>
      </c>
      <c r="J410" t="s">
        <v>15</v>
      </c>
      <c r="K410" t="s">
        <v>16</v>
      </c>
      <c r="L410" t="str" cm="1">
        <f t="array" ref="L410">_xlfn.IFS(
  C410="PT", "Part-time",
  C410="FT", "Full-time",
  C410="CT", "Contract",
  C410="FL", "Freelance"
)</f>
        <v>Full-time</v>
      </c>
      <c r="M410" t="str" cm="1">
        <f t="array" ref="M410">_xlfn.IFS(
  B410="EN", "Entry-level",
  B410="MI", "Middle-level",
  B410="SE", "Senior-level",
  B410="EX", "Executive-level"
)</f>
        <v>Senior-level</v>
      </c>
    </row>
    <row r="411" spans="1:13" hidden="1" x14ac:dyDescent="0.25">
      <c r="A411">
        <v>2022</v>
      </c>
      <c r="B411" t="s">
        <v>18</v>
      </c>
      <c r="C411" t="s">
        <v>12</v>
      </c>
      <c r="D411" t="s">
        <v>19</v>
      </c>
      <c r="E411">
        <v>130000</v>
      </c>
      <c r="F411" t="s">
        <v>14</v>
      </c>
      <c r="G411">
        <v>130000</v>
      </c>
      <c r="H411" t="s">
        <v>15</v>
      </c>
      <c r="I411">
        <v>0</v>
      </c>
      <c r="J411" t="s">
        <v>15</v>
      </c>
      <c r="K411" t="s">
        <v>16</v>
      </c>
      <c r="L411" t="str" cm="1">
        <f t="array" ref="L411">_xlfn.IFS(
  C411="PT", "Part-time",
  C411="FT", "Full-time",
  C411="CT", "Contract",
  C411="FL", "Freelance"
)</f>
        <v>Full-time</v>
      </c>
      <c r="M411" t="str" cm="1">
        <f t="array" ref="M411">_xlfn.IFS(
  B411="EN", "Entry-level",
  B411="MI", "Middle-level",
  B411="SE", "Senior-level",
  B411="EX", "Executive-level"
)</f>
        <v>Senior-level</v>
      </c>
    </row>
    <row r="412" spans="1:13" hidden="1" x14ac:dyDescent="0.25">
      <c r="A412">
        <v>2022</v>
      </c>
      <c r="B412" t="s">
        <v>18</v>
      </c>
      <c r="C412" t="s">
        <v>12</v>
      </c>
      <c r="D412" t="s">
        <v>19</v>
      </c>
      <c r="E412">
        <v>250000</v>
      </c>
      <c r="F412" t="s">
        <v>14</v>
      </c>
      <c r="G412">
        <v>250000</v>
      </c>
      <c r="H412" t="s">
        <v>15</v>
      </c>
      <c r="I412">
        <v>100</v>
      </c>
      <c r="J412" t="s">
        <v>15</v>
      </c>
      <c r="K412" t="s">
        <v>16</v>
      </c>
      <c r="L412" t="str" cm="1">
        <f t="array" ref="L412">_xlfn.IFS(
  C412="PT", "Part-time",
  C412="FT", "Full-time",
  C412="CT", "Contract",
  C412="FL", "Freelance"
)</f>
        <v>Full-time</v>
      </c>
      <c r="M412" t="str" cm="1">
        <f t="array" ref="M412">_xlfn.IFS(
  B412="EN", "Entry-level",
  B412="MI", "Middle-level",
  B412="SE", "Senior-level",
  B412="EX", "Executive-level"
)</f>
        <v>Senior-level</v>
      </c>
    </row>
    <row r="413" spans="1:13" hidden="1" x14ac:dyDescent="0.25">
      <c r="A413">
        <v>2022</v>
      </c>
      <c r="B413" t="s">
        <v>18</v>
      </c>
      <c r="C413" t="s">
        <v>12</v>
      </c>
      <c r="D413" t="s">
        <v>19</v>
      </c>
      <c r="E413">
        <v>63000</v>
      </c>
      <c r="F413" t="s">
        <v>14</v>
      </c>
      <c r="G413">
        <v>63000</v>
      </c>
      <c r="H413" t="s">
        <v>15</v>
      </c>
      <c r="I413">
        <v>100</v>
      </c>
      <c r="J413" t="s">
        <v>15</v>
      </c>
      <c r="K413" t="s">
        <v>16</v>
      </c>
      <c r="L413" t="str" cm="1">
        <f t="array" ref="L413">_xlfn.IFS(
  C413="PT", "Part-time",
  C413="FT", "Full-time",
  C413="CT", "Contract",
  C413="FL", "Freelance"
)</f>
        <v>Full-time</v>
      </c>
      <c r="M413" t="str" cm="1">
        <f t="array" ref="M413">_xlfn.IFS(
  B413="EN", "Entry-level",
  B413="MI", "Middle-level",
  B413="SE", "Senior-level",
  B413="EX", "Executive-level"
)</f>
        <v>Senior-level</v>
      </c>
    </row>
    <row r="414" spans="1:13" hidden="1" x14ac:dyDescent="0.25">
      <c r="A414">
        <v>2022</v>
      </c>
      <c r="B414" t="s">
        <v>18</v>
      </c>
      <c r="C414" t="s">
        <v>12</v>
      </c>
      <c r="D414" t="s">
        <v>19</v>
      </c>
      <c r="E414">
        <v>180000</v>
      </c>
      <c r="F414" t="s">
        <v>14</v>
      </c>
      <c r="G414">
        <v>180000</v>
      </c>
      <c r="H414" t="s">
        <v>15</v>
      </c>
      <c r="I414">
        <v>100</v>
      </c>
      <c r="J414" t="s">
        <v>15</v>
      </c>
      <c r="K414" t="s">
        <v>16</v>
      </c>
      <c r="L414" t="str" cm="1">
        <f t="array" ref="L414">_xlfn.IFS(
  C414="PT", "Part-time",
  C414="FT", "Full-time",
  C414="CT", "Contract",
  C414="FL", "Freelance"
)</f>
        <v>Full-time</v>
      </c>
      <c r="M414" t="str" cm="1">
        <f t="array" ref="M414">_xlfn.IFS(
  B414="EN", "Entry-level",
  B414="MI", "Middle-level",
  B414="SE", "Senior-level",
  B414="EX", "Executive-level"
)</f>
        <v>Senior-level</v>
      </c>
    </row>
    <row r="415" spans="1:13" hidden="1" x14ac:dyDescent="0.25">
      <c r="A415">
        <v>2022</v>
      </c>
      <c r="B415" t="s">
        <v>18</v>
      </c>
      <c r="C415" t="s">
        <v>12</v>
      </c>
      <c r="D415" t="s">
        <v>19</v>
      </c>
      <c r="E415">
        <v>150000</v>
      </c>
      <c r="F415" t="s">
        <v>14</v>
      </c>
      <c r="G415">
        <v>150000</v>
      </c>
      <c r="H415" t="s">
        <v>15</v>
      </c>
      <c r="I415">
        <v>100</v>
      </c>
      <c r="J415" t="s">
        <v>15</v>
      </c>
      <c r="K415" t="s">
        <v>16</v>
      </c>
      <c r="L415" t="str" cm="1">
        <f t="array" ref="L415">_xlfn.IFS(
  C415="PT", "Part-time",
  C415="FT", "Full-time",
  C415="CT", "Contract",
  C415="FL", "Freelance"
)</f>
        <v>Full-time</v>
      </c>
      <c r="M415" t="str" cm="1">
        <f t="array" ref="M415">_xlfn.IFS(
  B415="EN", "Entry-level",
  B415="MI", "Middle-level",
  B415="SE", "Senior-level",
  B415="EX", "Executive-level"
)</f>
        <v>Senior-level</v>
      </c>
    </row>
    <row r="416" spans="1:13" hidden="1" x14ac:dyDescent="0.25">
      <c r="A416">
        <v>2021</v>
      </c>
      <c r="B416" t="s">
        <v>25</v>
      </c>
      <c r="C416" t="s">
        <v>12</v>
      </c>
      <c r="D416" t="s">
        <v>19</v>
      </c>
      <c r="E416">
        <v>33000</v>
      </c>
      <c r="F416" t="s">
        <v>26</v>
      </c>
      <c r="G416">
        <v>45390</v>
      </c>
      <c r="H416" t="s">
        <v>27</v>
      </c>
      <c r="I416">
        <v>50</v>
      </c>
      <c r="J416" t="s">
        <v>27</v>
      </c>
      <c r="K416" t="s">
        <v>28</v>
      </c>
      <c r="L416" t="str" cm="1">
        <f t="array" ref="L416">_xlfn.IFS(
  C416="PT", "Part-time",
  C416="FT", "Full-time",
  C416="CT", "Contract",
  C416="FL", "Freelance"
)</f>
        <v>Full-time</v>
      </c>
      <c r="M416" t="str" cm="1">
        <f t="array" ref="M416">_xlfn.IFS(
  B416="EN", "Entry-level",
  B416="MI", "Middle-level",
  B416="SE", "Senior-level",
  B416="EX", "Executive-level"
)</f>
        <v>Entry-level</v>
      </c>
    </row>
    <row r="417" spans="1:13" hidden="1" x14ac:dyDescent="0.25">
      <c r="A417">
        <v>2022</v>
      </c>
      <c r="B417" t="s">
        <v>18</v>
      </c>
      <c r="C417" t="s">
        <v>12</v>
      </c>
      <c r="D417" t="s">
        <v>19</v>
      </c>
      <c r="E417">
        <v>250000</v>
      </c>
      <c r="F417" t="s">
        <v>14</v>
      </c>
      <c r="G417">
        <v>250000</v>
      </c>
      <c r="H417" t="s">
        <v>15</v>
      </c>
      <c r="I417">
        <v>100</v>
      </c>
      <c r="J417" t="s">
        <v>15</v>
      </c>
      <c r="K417" t="s">
        <v>16</v>
      </c>
      <c r="L417" t="str" cm="1">
        <f t="array" ref="L417">_xlfn.IFS(
  C417="PT", "Part-time",
  C417="FT", "Full-time",
  C417="CT", "Contract",
  C417="FL", "Freelance"
)</f>
        <v>Full-time</v>
      </c>
      <c r="M417" t="str" cm="1">
        <f t="array" ref="M417">_xlfn.IFS(
  B417="EN", "Entry-level",
  B417="MI", "Middle-level",
  B417="SE", "Senior-level",
  B417="EX", "Executive-level"
)</f>
        <v>Senior-level</v>
      </c>
    </row>
    <row r="418" spans="1:13" hidden="1" x14ac:dyDescent="0.25">
      <c r="A418">
        <v>2022</v>
      </c>
      <c r="B418" t="s">
        <v>18</v>
      </c>
      <c r="C418" t="s">
        <v>12</v>
      </c>
      <c r="D418" t="s">
        <v>19</v>
      </c>
      <c r="E418">
        <v>63000</v>
      </c>
      <c r="F418" t="s">
        <v>14</v>
      </c>
      <c r="G418">
        <v>63000</v>
      </c>
      <c r="H418" t="s">
        <v>15</v>
      </c>
      <c r="I418">
        <v>100</v>
      </c>
      <c r="J418" t="s">
        <v>15</v>
      </c>
      <c r="K418" t="s">
        <v>16</v>
      </c>
      <c r="L418" t="str" cm="1">
        <f t="array" ref="L418">_xlfn.IFS(
  C418="PT", "Part-time",
  C418="FT", "Full-time",
  C418="CT", "Contract",
  C418="FL", "Freelance"
)</f>
        <v>Full-time</v>
      </c>
      <c r="M418" t="str" cm="1">
        <f t="array" ref="M418">_xlfn.IFS(
  B418="EN", "Entry-level",
  B418="MI", "Middle-level",
  B418="SE", "Senior-level",
  B418="EX", "Executive-level"
)</f>
        <v>Senior-level</v>
      </c>
    </row>
    <row r="419" spans="1:13" x14ac:dyDescent="0.25">
      <c r="A419">
        <v>2022</v>
      </c>
      <c r="B419" t="s">
        <v>18</v>
      </c>
      <c r="C419" t="s">
        <v>12</v>
      </c>
      <c r="D419" t="s">
        <v>17</v>
      </c>
      <c r="E419">
        <v>191475</v>
      </c>
      <c r="F419" t="s">
        <v>14</v>
      </c>
      <c r="G419">
        <v>191475</v>
      </c>
      <c r="H419" t="s">
        <v>15</v>
      </c>
      <c r="I419">
        <v>100</v>
      </c>
      <c r="J419" t="s">
        <v>15</v>
      </c>
      <c r="K419" t="s">
        <v>16</v>
      </c>
      <c r="L419" t="str" cm="1">
        <f t="array" ref="L419">_xlfn.IFS(
  C419="PT", "Part-time",
  C419="FT", "Full-time",
  C419="CT", "Contract",
  C419="FL", "Freelance"
)</f>
        <v>Full-time</v>
      </c>
      <c r="M419" t="str" cm="1">
        <f t="array" ref="M419">_xlfn.IFS(
  B419="EN", "Entry-level",
  B419="MI", "Middle-level",
  B419="SE", "Senior-level",
  B419="EX", "Executive-level"
)</f>
        <v>Senior-level</v>
      </c>
    </row>
    <row r="420" spans="1:13" x14ac:dyDescent="0.25">
      <c r="A420">
        <v>2022</v>
      </c>
      <c r="B420" t="s">
        <v>18</v>
      </c>
      <c r="C420" t="s">
        <v>12</v>
      </c>
      <c r="D420" t="s">
        <v>17</v>
      </c>
      <c r="E420">
        <v>141525</v>
      </c>
      <c r="F420" t="s">
        <v>14</v>
      </c>
      <c r="G420">
        <v>141525</v>
      </c>
      <c r="H420" t="s">
        <v>15</v>
      </c>
      <c r="I420">
        <v>100</v>
      </c>
      <c r="J420" t="s">
        <v>15</v>
      </c>
      <c r="K420" t="s">
        <v>16</v>
      </c>
      <c r="L420" t="str" cm="1">
        <f t="array" ref="L420">_xlfn.IFS(
  C420="PT", "Part-time",
  C420="FT", "Full-time",
  C420="CT", "Contract",
  C420="FL", "Freelance"
)</f>
        <v>Full-time</v>
      </c>
      <c r="M420" t="str" cm="1">
        <f t="array" ref="M420">_xlfn.IFS(
  B420="EN", "Entry-level",
  B420="MI", "Middle-level",
  B420="SE", "Senior-level",
  B420="EX", "Executive-level"
)</f>
        <v>Senior-level</v>
      </c>
    </row>
    <row r="421" spans="1:13" hidden="1" x14ac:dyDescent="0.25">
      <c r="A421">
        <v>2022</v>
      </c>
      <c r="B421" t="s">
        <v>11</v>
      </c>
      <c r="C421" t="s">
        <v>12</v>
      </c>
      <c r="D421" t="s">
        <v>24</v>
      </c>
      <c r="E421">
        <v>97500</v>
      </c>
      <c r="F421" t="s">
        <v>14</v>
      </c>
      <c r="G421">
        <v>97500</v>
      </c>
      <c r="H421" t="s">
        <v>15</v>
      </c>
      <c r="I421">
        <v>100</v>
      </c>
      <c r="J421" t="s">
        <v>15</v>
      </c>
      <c r="K421" t="s">
        <v>28</v>
      </c>
      <c r="L421" t="str" cm="1">
        <f t="array" ref="L421">_xlfn.IFS(
  C421="PT", "Part-time",
  C421="FT", "Full-time",
  C421="CT", "Contract",
  C421="FL", "Freelance"
)</f>
        <v>Full-time</v>
      </c>
      <c r="M421" t="str" cm="1">
        <f t="array" ref="M421">_xlfn.IFS(
  B421="EN", "Entry-level",
  B421="MI", "Middle-level",
  B421="SE", "Senior-level",
  B421="EX", "Executive-level"
)</f>
        <v>Middle-level</v>
      </c>
    </row>
    <row r="422" spans="1:13" hidden="1" x14ac:dyDescent="0.25">
      <c r="A422">
        <v>2022</v>
      </c>
      <c r="B422" t="s">
        <v>18</v>
      </c>
      <c r="C422" t="s">
        <v>12</v>
      </c>
      <c r="D422" t="s">
        <v>52</v>
      </c>
      <c r="E422">
        <v>212800</v>
      </c>
      <c r="F422" t="s">
        <v>14</v>
      </c>
      <c r="G422">
        <v>212800</v>
      </c>
      <c r="H422" t="s">
        <v>15</v>
      </c>
      <c r="I422">
        <v>100</v>
      </c>
      <c r="J422" t="s">
        <v>15</v>
      </c>
      <c r="K422" t="s">
        <v>16</v>
      </c>
      <c r="L422" t="str" cm="1">
        <f t="array" ref="L422">_xlfn.IFS(
  C422="PT", "Part-time",
  C422="FT", "Full-time",
  C422="CT", "Contract",
  C422="FL", "Freelance"
)</f>
        <v>Full-time</v>
      </c>
      <c r="M422" t="str" cm="1">
        <f t="array" ref="M422">_xlfn.IFS(
  B422="EN", "Entry-level",
  B422="MI", "Middle-level",
  B422="SE", "Senior-level",
  B422="EX", "Executive-level"
)</f>
        <v>Senior-level</v>
      </c>
    </row>
    <row r="423" spans="1:13" hidden="1" x14ac:dyDescent="0.25">
      <c r="A423">
        <v>2022</v>
      </c>
      <c r="B423" t="s">
        <v>18</v>
      </c>
      <c r="C423" t="s">
        <v>12</v>
      </c>
      <c r="D423" t="s">
        <v>52</v>
      </c>
      <c r="E423">
        <v>142800</v>
      </c>
      <c r="F423" t="s">
        <v>14</v>
      </c>
      <c r="G423">
        <v>142800</v>
      </c>
      <c r="H423" t="s">
        <v>15</v>
      </c>
      <c r="I423">
        <v>100</v>
      </c>
      <c r="J423" t="s">
        <v>15</v>
      </c>
      <c r="K423" t="s">
        <v>16</v>
      </c>
      <c r="L423" t="str" cm="1">
        <f t="array" ref="L423">_xlfn.IFS(
  C423="PT", "Part-time",
  C423="FT", "Full-time",
  C423="CT", "Contract",
  C423="FL", "Freelance"
)</f>
        <v>Full-time</v>
      </c>
      <c r="M423" t="str" cm="1">
        <f t="array" ref="M423">_xlfn.IFS(
  B423="EN", "Entry-level",
  B423="MI", "Middle-level",
  B423="SE", "Senior-level",
  B423="EX", "Executive-level"
)</f>
        <v>Senior-level</v>
      </c>
    </row>
    <row r="424" spans="1:13" x14ac:dyDescent="0.25">
      <c r="A424">
        <v>2022</v>
      </c>
      <c r="B424" t="s">
        <v>11</v>
      </c>
      <c r="C424" t="s">
        <v>12</v>
      </c>
      <c r="D424" t="s">
        <v>17</v>
      </c>
      <c r="E424">
        <v>70000</v>
      </c>
      <c r="F424" t="s">
        <v>20</v>
      </c>
      <c r="G424">
        <v>73701</v>
      </c>
      <c r="H424" t="s">
        <v>78</v>
      </c>
      <c r="I424">
        <v>50</v>
      </c>
      <c r="J424" t="s">
        <v>78</v>
      </c>
      <c r="K424" t="s">
        <v>28</v>
      </c>
      <c r="L424" t="str" cm="1">
        <f t="array" ref="L424">_xlfn.IFS(
  C424="PT", "Part-time",
  C424="FT", "Full-time",
  C424="CT", "Contract",
  C424="FL", "Freelance"
)</f>
        <v>Full-time</v>
      </c>
      <c r="M424" t="str" cm="1">
        <f t="array" ref="M424">_xlfn.IFS(
  B424="EN", "Entry-level",
  B424="MI", "Middle-level",
  B424="SE", "Senior-level",
  B424="EX", "Executive-level"
)</f>
        <v>Middle-level</v>
      </c>
    </row>
    <row r="425" spans="1:13" x14ac:dyDescent="0.25">
      <c r="A425">
        <v>2022</v>
      </c>
      <c r="B425" t="s">
        <v>25</v>
      </c>
      <c r="C425" t="s">
        <v>12</v>
      </c>
      <c r="D425" t="s">
        <v>17</v>
      </c>
      <c r="E425">
        <v>50000</v>
      </c>
      <c r="F425" t="s">
        <v>14</v>
      </c>
      <c r="G425">
        <v>50000</v>
      </c>
      <c r="H425" t="s">
        <v>15</v>
      </c>
      <c r="I425">
        <v>50</v>
      </c>
      <c r="J425" t="s">
        <v>53</v>
      </c>
      <c r="K425" t="s">
        <v>16</v>
      </c>
      <c r="L425" t="str" cm="1">
        <f t="array" ref="L425">_xlfn.IFS(
  C425="PT", "Part-time",
  C425="FT", "Full-time",
  C425="CT", "Contract",
  C425="FL", "Freelance"
)</f>
        <v>Full-time</v>
      </c>
      <c r="M425" t="str" cm="1">
        <f t="array" ref="M425">_xlfn.IFS(
  B425="EN", "Entry-level",
  B425="MI", "Middle-level",
  B425="SE", "Senior-level",
  B425="EX", "Executive-level"
)</f>
        <v>Entry-level</v>
      </c>
    </row>
    <row r="426" spans="1:13" hidden="1" x14ac:dyDescent="0.25">
      <c r="A426">
        <v>2022</v>
      </c>
      <c r="B426" t="s">
        <v>25</v>
      </c>
      <c r="C426" t="s">
        <v>12</v>
      </c>
      <c r="D426" t="s">
        <v>24</v>
      </c>
      <c r="E426">
        <v>500000</v>
      </c>
      <c r="F426" t="s">
        <v>43</v>
      </c>
      <c r="G426">
        <v>6413</v>
      </c>
      <c r="H426" t="s">
        <v>29</v>
      </c>
      <c r="I426">
        <v>100</v>
      </c>
      <c r="J426" t="s">
        <v>44</v>
      </c>
      <c r="K426" t="s">
        <v>28</v>
      </c>
      <c r="L426" t="str" cm="1">
        <f t="array" ref="L426">_xlfn.IFS(
  C426="PT", "Part-time",
  C426="FT", "Full-time",
  C426="CT", "Contract",
  C426="FL", "Freelance"
)</f>
        <v>Full-time</v>
      </c>
      <c r="M426" t="str" cm="1">
        <f t="array" ref="M426">_xlfn.IFS(
  B426="EN", "Entry-level",
  B426="MI", "Middle-level",
  B426="SE", "Senior-level",
  B426="EX", "Executive-level"
)</f>
        <v>Entry-level</v>
      </c>
    </row>
    <row r="427" spans="1:13" x14ac:dyDescent="0.25">
      <c r="A427">
        <v>2022</v>
      </c>
      <c r="B427" t="s">
        <v>18</v>
      </c>
      <c r="C427" t="s">
        <v>12</v>
      </c>
      <c r="D427" t="s">
        <v>17</v>
      </c>
      <c r="E427">
        <v>151800</v>
      </c>
      <c r="F427" t="s">
        <v>14</v>
      </c>
      <c r="G427">
        <v>151800</v>
      </c>
      <c r="H427" t="s">
        <v>15</v>
      </c>
      <c r="I427">
        <v>0</v>
      </c>
      <c r="J427" t="s">
        <v>15</v>
      </c>
      <c r="K427" t="s">
        <v>16</v>
      </c>
      <c r="L427" t="str" cm="1">
        <f t="array" ref="L427">_xlfn.IFS(
  C427="PT", "Part-time",
  C427="FT", "Full-time",
  C427="CT", "Contract",
  C427="FL", "Freelance"
)</f>
        <v>Full-time</v>
      </c>
      <c r="M427" t="str" cm="1">
        <f t="array" ref="M427">_xlfn.IFS(
  B427="EN", "Entry-level",
  B427="MI", "Middle-level",
  B427="SE", "Senior-level",
  B427="EX", "Executive-level"
)</f>
        <v>Senior-level</v>
      </c>
    </row>
    <row r="428" spans="1:13" x14ac:dyDescent="0.25">
      <c r="A428">
        <v>2022</v>
      </c>
      <c r="B428" t="s">
        <v>18</v>
      </c>
      <c r="C428" t="s">
        <v>12</v>
      </c>
      <c r="D428" t="s">
        <v>17</v>
      </c>
      <c r="E428">
        <v>130240</v>
      </c>
      <c r="F428" t="s">
        <v>14</v>
      </c>
      <c r="G428">
        <v>130240</v>
      </c>
      <c r="H428" t="s">
        <v>15</v>
      </c>
      <c r="I428">
        <v>0</v>
      </c>
      <c r="J428" t="s">
        <v>15</v>
      </c>
      <c r="K428" t="s">
        <v>16</v>
      </c>
      <c r="L428" t="str" cm="1">
        <f t="array" ref="L428">_xlfn.IFS(
  C428="PT", "Part-time",
  C428="FT", "Full-time",
  C428="CT", "Contract",
  C428="FL", "Freelance"
)</f>
        <v>Full-time</v>
      </c>
      <c r="M428" t="str" cm="1">
        <f t="array" ref="M428">_xlfn.IFS(
  B428="EN", "Entry-level",
  B428="MI", "Middle-level",
  B428="SE", "Senior-level",
  B428="EX", "Executive-level"
)</f>
        <v>Senior-level</v>
      </c>
    </row>
    <row r="429" spans="1:13" hidden="1" x14ac:dyDescent="0.25">
      <c r="A429">
        <v>2022</v>
      </c>
      <c r="B429" t="s">
        <v>18</v>
      </c>
      <c r="C429" t="s">
        <v>12</v>
      </c>
      <c r="D429" t="s">
        <v>32</v>
      </c>
      <c r="E429">
        <v>165000</v>
      </c>
      <c r="F429" t="s">
        <v>14</v>
      </c>
      <c r="G429">
        <v>165000</v>
      </c>
      <c r="H429" t="s">
        <v>15</v>
      </c>
      <c r="I429">
        <v>100</v>
      </c>
      <c r="J429" t="s">
        <v>15</v>
      </c>
      <c r="K429" t="s">
        <v>16</v>
      </c>
      <c r="L429" t="str" cm="1">
        <f t="array" ref="L429">_xlfn.IFS(
  C429="PT", "Part-time",
  C429="FT", "Full-time",
  C429="CT", "Contract",
  C429="FL", "Freelance"
)</f>
        <v>Full-time</v>
      </c>
      <c r="M429" t="str" cm="1">
        <f t="array" ref="M429">_xlfn.IFS(
  B429="EN", "Entry-level",
  B429="MI", "Middle-level",
  B429="SE", "Senior-level",
  B429="EX", "Executive-level"
)</f>
        <v>Senior-level</v>
      </c>
    </row>
    <row r="430" spans="1:13" hidden="1" x14ac:dyDescent="0.25">
      <c r="A430">
        <v>2022</v>
      </c>
      <c r="B430" t="s">
        <v>18</v>
      </c>
      <c r="C430" t="s">
        <v>12</v>
      </c>
      <c r="D430" t="s">
        <v>32</v>
      </c>
      <c r="E430">
        <v>140250</v>
      </c>
      <c r="F430" t="s">
        <v>14</v>
      </c>
      <c r="G430">
        <v>140250</v>
      </c>
      <c r="H430" t="s">
        <v>15</v>
      </c>
      <c r="I430">
        <v>100</v>
      </c>
      <c r="J430" t="s">
        <v>15</v>
      </c>
      <c r="K430" t="s">
        <v>16</v>
      </c>
      <c r="L430" t="str" cm="1">
        <f t="array" ref="L430">_xlfn.IFS(
  C430="PT", "Part-time",
  C430="FT", "Full-time",
  C430="CT", "Contract",
  C430="FL", "Freelance"
)</f>
        <v>Full-time</v>
      </c>
      <c r="M430" t="str" cm="1">
        <f t="array" ref="M430">_xlfn.IFS(
  B430="EN", "Entry-level",
  B430="MI", "Middle-level",
  B430="SE", "Senior-level",
  B430="EX", "Executive-level"
)</f>
        <v>Senior-level</v>
      </c>
    </row>
    <row r="431" spans="1:13" hidden="1" x14ac:dyDescent="0.25">
      <c r="A431">
        <v>2022</v>
      </c>
      <c r="B431" t="s">
        <v>18</v>
      </c>
      <c r="C431" t="s">
        <v>12</v>
      </c>
      <c r="D431" t="s">
        <v>19</v>
      </c>
      <c r="E431">
        <v>135000</v>
      </c>
      <c r="F431" t="s">
        <v>14</v>
      </c>
      <c r="G431">
        <v>135000</v>
      </c>
      <c r="H431" t="s">
        <v>15</v>
      </c>
      <c r="I431">
        <v>0</v>
      </c>
      <c r="J431" t="s">
        <v>15</v>
      </c>
      <c r="K431" t="s">
        <v>16</v>
      </c>
      <c r="L431" t="str" cm="1">
        <f t="array" ref="L431">_xlfn.IFS(
  C431="PT", "Part-time",
  C431="FT", "Full-time",
  C431="CT", "Contract",
  C431="FL", "Freelance"
)</f>
        <v>Full-time</v>
      </c>
      <c r="M431" t="str" cm="1">
        <f t="array" ref="M431">_xlfn.IFS(
  B431="EN", "Entry-level",
  B431="MI", "Middle-level",
  B431="SE", "Senior-level",
  B431="EX", "Executive-level"
)</f>
        <v>Senior-level</v>
      </c>
    </row>
    <row r="432" spans="1:13" hidden="1" x14ac:dyDescent="0.25">
      <c r="A432">
        <v>2022</v>
      </c>
      <c r="B432" t="s">
        <v>18</v>
      </c>
      <c r="C432" t="s">
        <v>12</v>
      </c>
      <c r="D432" t="s">
        <v>19</v>
      </c>
      <c r="E432">
        <v>115000</v>
      </c>
      <c r="F432" t="s">
        <v>14</v>
      </c>
      <c r="G432">
        <v>115000</v>
      </c>
      <c r="H432" t="s">
        <v>15</v>
      </c>
      <c r="I432">
        <v>0</v>
      </c>
      <c r="J432" t="s">
        <v>15</v>
      </c>
      <c r="K432" t="s">
        <v>16</v>
      </c>
      <c r="L432" t="str" cm="1">
        <f t="array" ref="L432">_xlfn.IFS(
  C432="PT", "Part-time",
  C432="FT", "Full-time",
  C432="CT", "Contract",
  C432="FL", "Freelance"
)</f>
        <v>Full-time</v>
      </c>
      <c r="M432" t="str" cm="1">
        <f t="array" ref="M432">_xlfn.IFS(
  B432="EN", "Entry-level",
  B432="MI", "Middle-level",
  B432="SE", "Senior-level",
  B432="EX", "Executive-level"
)</f>
        <v>Senior-level</v>
      </c>
    </row>
    <row r="433" spans="1:13" x14ac:dyDescent="0.25">
      <c r="A433">
        <v>2022</v>
      </c>
      <c r="B433" t="s">
        <v>18</v>
      </c>
      <c r="C433" t="s">
        <v>12</v>
      </c>
      <c r="D433" t="s">
        <v>17</v>
      </c>
      <c r="E433">
        <v>179400</v>
      </c>
      <c r="F433" t="s">
        <v>14</v>
      </c>
      <c r="G433">
        <v>179400</v>
      </c>
      <c r="H433" t="s">
        <v>15</v>
      </c>
      <c r="I433">
        <v>100</v>
      </c>
      <c r="J433" t="s">
        <v>15</v>
      </c>
      <c r="K433" t="s">
        <v>16</v>
      </c>
      <c r="L433" t="str" cm="1">
        <f t="array" ref="L433">_xlfn.IFS(
  C433="PT", "Part-time",
  C433="FT", "Full-time",
  C433="CT", "Contract",
  C433="FL", "Freelance"
)</f>
        <v>Full-time</v>
      </c>
      <c r="M433" t="str" cm="1">
        <f t="array" ref="M433">_xlfn.IFS(
  B433="EN", "Entry-level",
  B433="MI", "Middle-level",
  B433="SE", "Senior-level",
  B433="EX", "Executive-level"
)</f>
        <v>Senior-level</v>
      </c>
    </row>
    <row r="434" spans="1:13" x14ac:dyDescent="0.25">
      <c r="A434">
        <v>2022</v>
      </c>
      <c r="B434" t="s">
        <v>18</v>
      </c>
      <c r="C434" t="s">
        <v>12</v>
      </c>
      <c r="D434" t="s">
        <v>17</v>
      </c>
      <c r="E434">
        <v>154000</v>
      </c>
      <c r="F434" t="s">
        <v>14</v>
      </c>
      <c r="G434">
        <v>154000</v>
      </c>
      <c r="H434" t="s">
        <v>15</v>
      </c>
      <c r="I434">
        <v>100</v>
      </c>
      <c r="J434" t="s">
        <v>15</v>
      </c>
      <c r="K434" t="s">
        <v>16</v>
      </c>
      <c r="L434" t="str" cm="1">
        <f t="array" ref="L434">_xlfn.IFS(
  C434="PT", "Part-time",
  C434="FT", "Full-time",
  C434="CT", "Contract",
  C434="FL", "Freelance"
)</f>
        <v>Full-time</v>
      </c>
      <c r="M434" t="str" cm="1">
        <f t="array" ref="M434">_xlfn.IFS(
  B434="EN", "Entry-level",
  B434="MI", "Middle-level",
  B434="SE", "Senior-level",
  B434="EX", "Executive-level"
)</f>
        <v>Senior-level</v>
      </c>
    </row>
    <row r="435" spans="1:13" x14ac:dyDescent="0.25">
      <c r="A435">
        <v>2022</v>
      </c>
      <c r="B435" t="s">
        <v>18</v>
      </c>
      <c r="C435" t="s">
        <v>12</v>
      </c>
      <c r="D435" t="s">
        <v>17</v>
      </c>
      <c r="E435">
        <v>191475</v>
      </c>
      <c r="F435" t="s">
        <v>14</v>
      </c>
      <c r="G435">
        <v>191475</v>
      </c>
      <c r="H435" t="s">
        <v>15</v>
      </c>
      <c r="I435">
        <v>100</v>
      </c>
      <c r="J435" t="s">
        <v>15</v>
      </c>
      <c r="K435" t="s">
        <v>16</v>
      </c>
      <c r="L435" t="str" cm="1">
        <f t="array" ref="L435">_xlfn.IFS(
  C435="PT", "Part-time",
  C435="FT", "Full-time",
  C435="CT", "Contract",
  C435="FL", "Freelance"
)</f>
        <v>Full-time</v>
      </c>
      <c r="M435" t="str" cm="1">
        <f t="array" ref="M435">_xlfn.IFS(
  B435="EN", "Entry-level",
  B435="MI", "Middle-level",
  B435="SE", "Senior-level",
  B435="EX", "Executive-level"
)</f>
        <v>Senior-level</v>
      </c>
    </row>
    <row r="436" spans="1:13" x14ac:dyDescent="0.25">
      <c r="A436">
        <v>2022</v>
      </c>
      <c r="B436" t="s">
        <v>18</v>
      </c>
      <c r="C436" t="s">
        <v>12</v>
      </c>
      <c r="D436" t="s">
        <v>17</v>
      </c>
      <c r="E436">
        <v>141525</v>
      </c>
      <c r="F436" t="s">
        <v>14</v>
      </c>
      <c r="G436">
        <v>141525</v>
      </c>
      <c r="H436" t="s">
        <v>15</v>
      </c>
      <c r="I436">
        <v>100</v>
      </c>
      <c r="J436" t="s">
        <v>15</v>
      </c>
      <c r="K436" t="s">
        <v>16</v>
      </c>
      <c r="L436" t="str" cm="1">
        <f t="array" ref="L436">_xlfn.IFS(
  C436="PT", "Part-time",
  C436="FT", "Full-time",
  C436="CT", "Contract",
  C436="FL", "Freelance"
)</f>
        <v>Full-time</v>
      </c>
      <c r="M436" t="str" cm="1">
        <f t="array" ref="M436">_xlfn.IFS(
  B436="EN", "Entry-level",
  B436="MI", "Middle-level",
  B436="SE", "Senior-level",
  B436="EX", "Executive-level"
)</f>
        <v>Senior-level</v>
      </c>
    </row>
    <row r="437" spans="1:13" x14ac:dyDescent="0.25">
      <c r="A437">
        <v>2022</v>
      </c>
      <c r="B437" t="s">
        <v>18</v>
      </c>
      <c r="C437" t="s">
        <v>12</v>
      </c>
      <c r="D437" t="s">
        <v>17</v>
      </c>
      <c r="E437">
        <v>191475</v>
      </c>
      <c r="F437" t="s">
        <v>14</v>
      </c>
      <c r="G437">
        <v>191475</v>
      </c>
      <c r="H437" t="s">
        <v>15</v>
      </c>
      <c r="I437">
        <v>100</v>
      </c>
      <c r="J437" t="s">
        <v>15</v>
      </c>
      <c r="K437" t="s">
        <v>16</v>
      </c>
      <c r="L437" t="str" cm="1">
        <f t="array" ref="L437">_xlfn.IFS(
  C437="PT", "Part-time",
  C437="FT", "Full-time",
  C437="CT", "Contract",
  C437="FL", "Freelance"
)</f>
        <v>Full-time</v>
      </c>
      <c r="M437" t="str" cm="1">
        <f t="array" ref="M437">_xlfn.IFS(
  B437="EN", "Entry-level",
  B437="MI", "Middle-level",
  B437="SE", "Senior-level",
  B437="EX", "Executive-level"
)</f>
        <v>Senior-level</v>
      </c>
    </row>
    <row r="438" spans="1:13" x14ac:dyDescent="0.25">
      <c r="A438">
        <v>2022</v>
      </c>
      <c r="B438" t="s">
        <v>18</v>
      </c>
      <c r="C438" t="s">
        <v>12</v>
      </c>
      <c r="D438" t="s">
        <v>17</v>
      </c>
      <c r="E438">
        <v>141525</v>
      </c>
      <c r="F438" t="s">
        <v>14</v>
      </c>
      <c r="G438">
        <v>141525</v>
      </c>
      <c r="H438" t="s">
        <v>15</v>
      </c>
      <c r="I438">
        <v>100</v>
      </c>
      <c r="J438" t="s">
        <v>15</v>
      </c>
      <c r="K438" t="s">
        <v>16</v>
      </c>
      <c r="L438" t="str" cm="1">
        <f t="array" ref="L438">_xlfn.IFS(
  C438="PT", "Part-time",
  C438="FT", "Full-time",
  C438="CT", "Contract",
  C438="FL", "Freelance"
)</f>
        <v>Full-time</v>
      </c>
      <c r="M438" t="str" cm="1">
        <f t="array" ref="M438">_xlfn.IFS(
  B438="EN", "Entry-level",
  B438="MI", "Middle-level",
  B438="SE", "Senior-level",
  B438="EX", "Executive-level"
)</f>
        <v>Senior-level</v>
      </c>
    </row>
    <row r="439" spans="1:13" x14ac:dyDescent="0.25">
      <c r="A439">
        <v>2022</v>
      </c>
      <c r="B439" t="s">
        <v>18</v>
      </c>
      <c r="C439" t="s">
        <v>12</v>
      </c>
      <c r="D439" t="s">
        <v>17</v>
      </c>
      <c r="E439">
        <v>191475</v>
      </c>
      <c r="F439" t="s">
        <v>14</v>
      </c>
      <c r="G439">
        <v>191475</v>
      </c>
      <c r="H439" t="s">
        <v>15</v>
      </c>
      <c r="I439">
        <v>100</v>
      </c>
      <c r="J439" t="s">
        <v>15</v>
      </c>
      <c r="K439" t="s">
        <v>16</v>
      </c>
      <c r="L439" t="str" cm="1">
        <f t="array" ref="L439">_xlfn.IFS(
  C439="PT", "Part-time",
  C439="FT", "Full-time",
  C439="CT", "Contract",
  C439="FL", "Freelance"
)</f>
        <v>Full-time</v>
      </c>
      <c r="M439" t="str" cm="1">
        <f t="array" ref="M439">_xlfn.IFS(
  B439="EN", "Entry-level",
  B439="MI", "Middle-level",
  B439="SE", "Senior-level",
  B439="EX", "Executive-level"
)</f>
        <v>Senior-level</v>
      </c>
    </row>
    <row r="440" spans="1:13" x14ac:dyDescent="0.25">
      <c r="A440">
        <v>2022</v>
      </c>
      <c r="B440" t="s">
        <v>18</v>
      </c>
      <c r="C440" t="s">
        <v>12</v>
      </c>
      <c r="D440" t="s">
        <v>17</v>
      </c>
      <c r="E440">
        <v>141525</v>
      </c>
      <c r="F440" t="s">
        <v>14</v>
      </c>
      <c r="G440">
        <v>141525</v>
      </c>
      <c r="H440" t="s">
        <v>15</v>
      </c>
      <c r="I440">
        <v>100</v>
      </c>
      <c r="J440" t="s">
        <v>15</v>
      </c>
      <c r="K440" t="s">
        <v>16</v>
      </c>
      <c r="L440" t="str" cm="1">
        <f t="array" ref="L440">_xlfn.IFS(
  C440="PT", "Part-time",
  C440="FT", "Full-time",
  C440="CT", "Contract",
  C440="FL", "Freelance"
)</f>
        <v>Full-time</v>
      </c>
      <c r="M440" t="str" cm="1">
        <f t="array" ref="M440">_xlfn.IFS(
  B440="EN", "Entry-level",
  B440="MI", "Middle-level",
  B440="SE", "Senior-level",
  B440="EX", "Executive-level"
)</f>
        <v>Senior-level</v>
      </c>
    </row>
    <row r="441" spans="1:13" hidden="1" x14ac:dyDescent="0.25">
      <c r="A441">
        <v>2022</v>
      </c>
      <c r="B441" t="s">
        <v>11</v>
      </c>
      <c r="C441" t="s">
        <v>12</v>
      </c>
      <c r="D441" t="s">
        <v>19</v>
      </c>
      <c r="E441">
        <v>80000</v>
      </c>
      <c r="F441" t="s">
        <v>20</v>
      </c>
      <c r="G441">
        <v>84229</v>
      </c>
      <c r="H441" t="s">
        <v>79</v>
      </c>
      <c r="I441">
        <v>100</v>
      </c>
      <c r="J441" t="s">
        <v>79</v>
      </c>
      <c r="K441" t="s">
        <v>16</v>
      </c>
      <c r="L441" t="str" cm="1">
        <f t="array" ref="L441">_xlfn.IFS(
  C441="PT", "Part-time",
  C441="FT", "Full-time",
  C441="CT", "Contract",
  C441="FL", "Freelance"
)</f>
        <v>Full-time</v>
      </c>
      <c r="M441" t="str" cm="1">
        <f t="array" ref="M441">_xlfn.IFS(
  B441="EN", "Entry-level",
  B441="MI", "Middle-level",
  B441="SE", "Senior-level",
  B441="EX", "Executive-level"
)</f>
        <v>Middle-level</v>
      </c>
    </row>
    <row r="442" spans="1:13" hidden="1" x14ac:dyDescent="0.25">
      <c r="A442">
        <v>2022</v>
      </c>
      <c r="B442" t="s">
        <v>11</v>
      </c>
      <c r="C442" t="s">
        <v>12</v>
      </c>
      <c r="D442" t="s">
        <v>19</v>
      </c>
      <c r="E442">
        <v>70000</v>
      </c>
      <c r="F442" t="s">
        <v>20</v>
      </c>
      <c r="G442">
        <v>73701</v>
      </c>
      <c r="H442" t="s">
        <v>79</v>
      </c>
      <c r="I442">
        <v>100</v>
      </c>
      <c r="J442" t="s">
        <v>79</v>
      </c>
      <c r="K442" t="s">
        <v>16</v>
      </c>
      <c r="L442" t="str" cm="1">
        <f t="array" ref="L442">_xlfn.IFS(
  C442="PT", "Part-time",
  C442="FT", "Full-time",
  C442="CT", "Contract",
  C442="FL", "Freelance"
)</f>
        <v>Full-time</v>
      </c>
      <c r="M442" t="str" cm="1">
        <f t="array" ref="M442">_xlfn.IFS(
  B442="EN", "Entry-level",
  B442="MI", "Middle-level",
  B442="SE", "Senior-level",
  B442="EX", "Executive-level"
)</f>
        <v>Middle-level</v>
      </c>
    </row>
    <row r="443" spans="1:13" hidden="1" x14ac:dyDescent="0.25">
      <c r="A443">
        <v>2022</v>
      </c>
      <c r="B443" t="s">
        <v>11</v>
      </c>
      <c r="C443" t="s">
        <v>12</v>
      </c>
      <c r="D443" t="s">
        <v>19</v>
      </c>
      <c r="E443">
        <v>80000</v>
      </c>
      <c r="F443" t="s">
        <v>26</v>
      </c>
      <c r="G443">
        <v>99084</v>
      </c>
      <c r="H443" t="s">
        <v>27</v>
      </c>
      <c r="I443">
        <v>100</v>
      </c>
      <c r="J443" t="s">
        <v>27</v>
      </c>
      <c r="K443" t="s">
        <v>16</v>
      </c>
      <c r="L443" t="str" cm="1">
        <f t="array" ref="L443">_xlfn.IFS(
  C443="PT", "Part-time",
  C443="FT", "Full-time",
  C443="CT", "Contract",
  C443="FL", "Freelance"
)</f>
        <v>Full-time</v>
      </c>
      <c r="M443" t="str" cm="1">
        <f t="array" ref="M443">_xlfn.IFS(
  B443="EN", "Entry-level",
  B443="MI", "Middle-level",
  B443="SE", "Senior-level",
  B443="EX", "Executive-level"
)</f>
        <v>Middle-level</v>
      </c>
    </row>
    <row r="444" spans="1:13" hidden="1" x14ac:dyDescent="0.25">
      <c r="A444">
        <v>2022</v>
      </c>
      <c r="B444" t="s">
        <v>11</v>
      </c>
      <c r="C444" t="s">
        <v>12</v>
      </c>
      <c r="D444" t="s">
        <v>19</v>
      </c>
      <c r="E444">
        <v>70000</v>
      </c>
      <c r="F444" t="s">
        <v>26</v>
      </c>
      <c r="G444">
        <v>86698</v>
      </c>
      <c r="H444" t="s">
        <v>27</v>
      </c>
      <c r="I444">
        <v>100</v>
      </c>
      <c r="J444" t="s">
        <v>27</v>
      </c>
      <c r="K444" t="s">
        <v>16</v>
      </c>
      <c r="L444" t="str" cm="1">
        <f t="array" ref="L444">_xlfn.IFS(
  C444="PT", "Part-time",
  C444="FT", "Full-time",
  C444="CT", "Contract",
  C444="FL", "Freelance"
)</f>
        <v>Full-time</v>
      </c>
      <c r="M444" t="str" cm="1">
        <f t="array" ref="M444">_xlfn.IFS(
  B444="EN", "Entry-level",
  B444="MI", "Middle-level",
  B444="SE", "Senior-level",
  B444="EX", "Executive-level"
)</f>
        <v>Middle-level</v>
      </c>
    </row>
    <row r="445" spans="1:13" hidden="1" x14ac:dyDescent="0.25">
      <c r="A445">
        <v>2022</v>
      </c>
      <c r="B445" t="s">
        <v>11</v>
      </c>
      <c r="C445" t="s">
        <v>12</v>
      </c>
      <c r="D445" t="s">
        <v>19</v>
      </c>
      <c r="E445">
        <v>80000</v>
      </c>
      <c r="F445" t="s">
        <v>20</v>
      </c>
      <c r="G445">
        <v>84229</v>
      </c>
      <c r="H445" t="s">
        <v>21</v>
      </c>
      <c r="I445">
        <v>100</v>
      </c>
      <c r="J445" t="s">
        <v>21</v>
      </c>
      <c r="K445" t="s">
        <v>16</v>
      </c>
      <c r="L445" t="str" cm="1">
        <f t="array" ref="L445">_xlfn.IFS(
  C445="PT", "Part-time",
  C445="FT", "Full-time",
  C445="CT", "Contract",
  C445="FL", "Freelance"
)</f>
        <v>Full-time</v>
      </c>
      <c r="M445" t="str" cm="1">
        <f t="array" ref="M445">_xlfn.IFS(
  B445="EN", "Entry-level",
  B445="MI", "Middle-level",
  B445="SE", "Senior-level",
  B445="EX", "Executive-level"
)</f>
        <v>Middle-level</v>
      </c>
    </row>
    <row r="446" spans="1:13" hidden="1" x14ac:dyDescent="0.25">
      <c r="A446">
        <v>2022</v>
      </c>
      <c r="B446" t="s">
        <v>11</v>
      </c>
      <c r="C446" t="s">
        <v>12</v>
      </c>
      <c r="D446" t="s">
        <v>19</v>
      </c>
      <c r="E446">
        <v>70000</v>
      </c>
      <c r="F446" t="s">
        <v>20</v>
      </c>
      <c r="G446">
        <v>73701</v>
      </c>
      <c r="H446" t="s">
        <v>21</v>
      </c>
      <c r="I446">
        <v>100</v>
      </c>
      <c r="J446" t="s">
        <v>21</v>
      </c>
      <c r="K446" t="s">
        <v>16</v>
      </c>
      <c r="L446" t="str" cm="1">
        <f t="array" ref="L446">_xlfn.IFS(
  C446="PT", "Part-time",
  C446="FT", "Full-time",
  C446="CT", "Contract",
  C446="FL", "Freelance"
)</f>
        <v>Full-time</v>
      </c>
      <c r="M446" t="str" cm="1">
        <f t="array" ref="M446">_xlfn.IFS(
  B446="EN", "Entry-level",
  B446="MI", "Middle-level",
  B446="SE", "Senior-level",
  B446="EX", "Executive-level"
)</f>
        <v>Middle-level</v>
      </c>
    </row>
    <row r="447" spans="1:13" x14ac:dyDescent="0.25">
      <c r="A447">
        <v>2022</v>
      </c>
      <c r="B447" t="s">
        <v>18</v>
      </c>
      <c r="C447" t="s">
        <v>12</v>
      </c>
      <c r="D447" t="s">
        <v>17</v>
      </c>
      <c r="E447">
        <v>191475</v>
      </c>
      <c r="F447" t="s">
        <v>14</v>
      </c>
      <c r="G447">
        <v>191475</v>
      </c>
      <c r="H447" t="s">
        <v>15</v>
      </c>
      <c r="I447">
        <v>100</v>
      </c>
      <c r="J447" t="s">
        <v>15</v>
      </c>
      <c r="K447" t="s">
        <v>16</v>
      </c>
      <c r="L447" t="str" cm="1">
        <f t="array" ref="L447">_xlfn.IFS(
  C447="PT", "Part-time",
  C447="FT", "Full-time",
  C447="CT", "Contract",
  C447="FL", "Freelance"
)</f>
        <v>Full-time</v>
      </c>
      <c r="M447" t="str" cm="1">
        <f t="array" ref="M447">_xlfn.IFS(
  B447="EN", "Entry-level",
  B447="MI", "Middle-level",
  B447="SE", "Senior-level",
  B447="EX", "Executive-level"
)</f>
        <v>Senior-level</v>
      </c>
    </row>
    <row r="448" spans="1:13" x14ac:dyDescent="0.25">
      <c r="A448">
        <v>2022</v>
      </c>
      <c r="B448" t="s">
        <v>18</v>
      </c>
      <c r="C448" t="s">
        <v>12</v>
      </c>
      <c r="D448" t="s">
        <v>17</v>
      </c>
      <c r="E448">
        <v>141525</v>
      </c>
      <c r="F448" t="s">
        <v>14</v>
      </c>
      <c r="G448">
        <v>141525</v>
      </c>
      <c r="H448" t="s">
        <v>15</v>
      </c>
      <c r="I448">
        <v>100</v>
      </c>
      <c r="J448" t="s">
        <v>15</v>
      </c>
      <c r="K448" t="s">
        <v>16</v>
      </c>
      <c r="L448" t="str" cm="1">
        <f t="array" ref="L448">_xlfn.IFS(
  C448="PT", "Part-time",
  C448="FT", "Full-time",
  C448="CT", "Contract",
  C448="FL", "Freelance"
)</f>
        <v>Full-time</v>
      </c>
      <c r="M448" t="str" cm="1">
        <f t="array" ref="M448">_xlfn.IFS(
  B448="EN", "Entry-level",
  B448="MI", "Middle-level",
  B448="SE", "Senior-level",
  B448="EX", "Executive-level"
)</f>
        <v>Senior-level</v>
      </c>
    </row>
    <row r="449" spans="1:13" x14ac:dyDescent="0.25">
      <c r="A449">
        <v>2022</v>
      </c>
      <c r="B449" t="s">
        <v>18</v>
      </c>
      <c r="C449" t="s">
        <v>12</v>
      </c>
      <c r="D449" t="s">
        <v>17</v>
      </c>
      <c r="E449">
        <v>191475</v>
      </c>
      <c r="F449" t="s">
        <v>14</v>
      </c>
      <c r="G449">
        <v>191475</v>
      </c>
      <c r="H449" t="s">
        <v>15</v>
      </c>
      <c r="I449">
        <v>100</v>
      </c>
      <c r="J449" t="s">
        <v>15</v>
      </c>
      <c r="K449" t="s">
        <v>16</v>
      </c>
      <c r="L449" t="str" cm="1">
        <f t="array" ref="L449">_xlfn.IFS(
  C449="PT", "Part-time",
  C449="FT", "Full-time",
  C449="CT", "Contract",
  C449="FL", "Freelance"
)</f>
        <v>Full-time</v>
      </c>
      <c r="M449" t="str" cm="1">
        <f t="array" ref="M449">_xlfn.IFS(
  B449="EN", "Entry-level",
  B449="MI", "Middle-level",
  B449="SE", "Senior-level",
  B449="EX", "Executive-level"
)</f>
        <v>Senior-level</v>
      </c>
    </row>
    <row r="450" spans="1:13" x14ac:dyDescent="0.25">
      <c r="A450">
        <v>2022</v>
      </c>
      <c r="B450" t="s">
        <v>18</v>
      </c>
      <c r="C450" t="s">
        <v>12</v>
      </c>
      <c r="D450" t="s">
        <v>17</v>
      </c>
      <c r="E450">
        <v>141525</v>
      </c>
      <c r="F450" t="s">
        <v>14</v>
      </c>
      <c r="G450">
        <v>141525</v>
      </c>
      <c r="H450" t="s">
        <v>15</v>
      </c>
      <c r="I450">
        <v>100</v>
      </c>
      <c r="J450" t="s">
        <v>15</v>
      </c>
      <c r="K450" t="s">
        <v>16</v>
      </c>
      <c r="L450" t="str" cm="1">
        <f t="array" ref="L450">_xlfn.IFS(
  C450="PT", "Part-time",
  C450="FT", "Full-time",
  C450="CT", "Contract",
  C450="FL", "Freelance"
)</f>
        <v>Full-time</v>
      </c>
      <c r="M450" t="str" cm="1">
        <f t="array" ref="M450">_xlfn.IFS(
  B450="EN", "Entry-level",
  B450="MI", "Middle-level",
  B450="SE", "Senior-level",
  B450="EX", "Executive-level"
)</f>
        <v>Senior-level</v>
      </c>
    </row>
    <row r="451" spans="1:13" hidden="1" x14ac:dyDescent="0.25">
      <c r="A451">
        <v>2022</v>
      </c>
      <c r="B451" t="s">
        <v>18</v>
      </c>
      <c r="C451" t="s">
        <v>12</v>
      </c>
      <c r="D451" t="s">
        <v>32</v>
      </c>
      <c r="E451">
        <v>83376</v>
      </c>
      <c r="F451" t="s">
        <v>26</v>
      </c>
      <c r="G451">
        <v>103265</v>
      </c>
      <c r="H451" t="s">
        <v>27</v>
      </c>
      <c r="I451">
        <v>100</v>
      </c>
      <c r="J451" t="s">
        <v>27</v>
      </c>
      <c r="K451" t="s">
        <v>16</v>
      </c>
      <c r="L451" t="str" cm="1">
        <f t="array" ref="L451">_xlfn.IFS(
  C451="PT", "Part-time",
  C451="FT", "Full-time",
  C451="CT", "Contract",
  C451="FL", "Freelance"
)</f>
        <v>Full-time</v>
      </c>
      <c r="M451" t="str" cm="1">
        <f t="array" ref="M451">_xlfn.IFS(
  B451="EN", "Entry-level",
  B451="MI", "Middle-level",
  B451="SE", "Senior-level",
  B451="EX", "Executive-level"
)</f>
        <v>Senior-level</v>
      </c>
    </row>
    <row r="452" spans="1:13" hidden="1" x14ac:dyDescent="0.25">
      <c r="A452">
        <v>2022</v>
      </c>
      <c r="B452" t="s">
        <v>18</v>
      </c>
      <c r="C452" t="s">
        <v>12</v>
      </c>
      <c r="D452" t="s">
        <v>32</v>
      </c>
      <c r="E452">
        <v>65004</v>
      </c>
      <c r="F452" t="s">
        <v>26</v>
      </c>
      <c r="G452">
        <v>80510</v>
      </c>
      <c r="H452" t="s">
        <v>27</v>
      </c>
      <c r="I452">
        <v>100</v>
      </c>
      <c r="J452" t="s">
        <v>27</v>
      </c>
      <c r="K452" t="s">
        <v>16</v>
      </c>
      <c r="L452" t="str" cm="1">
        <f t="array" ref="L452">_xlfn.IFS(
  C452="PT", "Part-time",
  C452="FT", "Full-time",
  C452="CT", "Contract",
  C452="FL", "Freelance"
)</f>
        <v>Full-time</v>
      </c>
      <c r="M452" t="str" cm="1">
        <f t="array" ref="M452">_xlfn.IFS(
  B452="EN", "Entry-level",
  B452="MI", "Middle-level",
  B452="SE", "Senior-level",
  B452="EX", "Executive-level"
)</f>
        <v>Senior-level</v>
      </c>
    </row>
    <row r="453" spans="1:13" x14ac:dyDescent="0.25">
      <c r="A453">
        <v>2022</v>
      </c>
      <c r="B453" t="s">
        <v>18</v>
      </c>
      <c r="C453" t="s">
        <v>12</v>
      </c>
      <c r="D453" t="s">
        <v>17</v>
      </c>
      <c r="E453">
        <v>191475</v>
      </c>
      <c r="F453" t="s">
        <v>14</v>
      </c>
      <c r="G453">
        <v>191475</v>
      </c>
      <c r="H453" t="s">
        <v>15</v>
      </c>
      <c r="I453">
        <v>100</v>
      </c>
      <c r="J453" t="s">
        <v>15</v>
      </c>
      <c r="K453" t="s">
        <v>16</v>
      </c>
      <c r="L453" t="str" cm="1">
        <f t="array" ref="L453">_xlfn.IFS(
  C453="PT", "Part-time",
  C453="FT", "Full-time",
  C453="CT", "Contract",
  C453="FL", "Freelance"
)</f>
        <v>Full-time</v>
      </c>
      <c r="M453" t="str" cm="1">
        <f t="array" ref="M453">_xlfn.IFS(
  B453="EN", "Entry-level",
  B453="MI", "Middle-level",
  B453="SE", "Senior-level",
  B453="EX", "Executive-level"
)</f>
        <v>Senior-level</v>
      </c>
    </row>
    <row r="454" spans="1:13" x14ac:dyDescent="0.25">
      <c r="A454">
        <v>2022</v>
      </c>
      <c r="B454" t="s">
        <v>18</v>
      </c>
      <c r="C454" t="s">
        <v>12</v>
      </c>
      <c r="D454" t="s">
        <v>17</v>
      </c>
      <c r="E454">
        <v>141525</v>
      </c>
      <c r="F454" t="s">
        <v>14</v>
      </c>
      <c r="G454">
        <v>141525</v>
      </c>
      <c r="H454" t="s">
        <v>15</v>
      </c>
      <c r="I454">
        <v>100</v>
      </c>
      <c r="J454" t="s">
        <v>15</v>
      </c>
      <c r="K454" t="s">
        <v>16</v>
      </c>
      <c r="L454" t="str" cm="1">
        <f t="array" ref="L454">_xlfn.IFS(
  C454="PT", "Part-time",
  C454="FT", "Full-time",
  C454="CT", "Contract",
  C454="FL", "Freelance"
)</f>
        <v>Full-time</v>
      </c>
      <c r="M454" t="str" cm="1">
        <f t="array" ref="M454">_xlfn.IFS(
  B454="EN", "Entry-level",
  B454="MI", "Middle-level",
  B454="SE", "Senior-level",
  B454="EX", "Executive-level"
)</f>
        <v>Senior-level</v>
      </c>
    </row>
    <row r="455" spans="1:13" hidden="1" x14ac:dyDescent="0.25">
      <c r="A455">
        <v>2022</v>
      </c>
      <c r="B455" t="s">
        <v>18</v>
      </c>
      <c r="C455" t="s">
        <v>12</v>
      </c>
      <c r="D455" t="s">
        <v>19</v>
      </c>
      <c r="E455">
        <v>84958</v>
      </c>
      <c r="F455" t="s">
        <v>26</v>
      </c>
      <c r="G455">
        <v>105224</v>
      </c>
      <c r="H455" t="s">
        <v>27</v>
      </c>
      <c r="I455">
        <v>100</v>
      </c>
      <c r="J455" t="s">
        <v>27</v>
      </c>
      <c r="K455" t="s">
        <v>16</v>
      </c>
      <c r="L455" t="str" cm="1">
        <f t="array" ref="L455">_xlfn.IFS(
  C455="PT", "Part-time",
  C455="FT", "Full-time",
  C455="CT", "Contract",
  C455="FL", "Freelance"
)</f>
        <v>Full-time</v>
      </c>
      <c r="M455" t="str" cm="1">
        <f t="array" ref="M455">_xlfn.IFS(
  B455="EN", "Entry-level",
  B455="MI", "Middle-level",
  B455="SE", "Senior-level",
  B455="EX", "Executive-level"
)</f>
        <v>Senior-level</v>
      </c>
    </row>
    <row r="456" spans="1:13" hidden="1" x14ac:dyDescent="0.25">
      <c r="A456">
        <v>2022</v>
      </c>
      <c r="B456" t="s">
        <v>18</v>
      </c>
      <c r="C456" t="s">
        <v>12</v>
      </c>
      <c r="D456" t="s">
        <v>19</v>
      </c>
      <c r="E456">
        <v>66822</v>
      </c>
      <c r="F456" t="s">
        <v>26</v>
      </c>
      <c r="G456">
        <v>82762</v>
      </c>
      <c r="H456" t="s">
        <v>27</v>
      </c>
      <c r="I456">
        <v>100</v>
      </c>
      <c r="J456" t="s">
        <v>27</v>
      </c>
      <c r="K456" t="s">
        <v>16</v>
      </c>
      <c r="L456" t="str" cm="1">
        <f t="array" ref="L456">_xlfn.IFS(
  C456="PT", "Part-time",
  C456="FT", "Full-time",
  C456="CT", "Contract",
  C456="FL", "Freelance"
)</f>
        <v>Full-time</v>
      </c>
      <c r="M456" t="str" cm="1">
        <f t="array" ref="M456">_xlfn.IFS(
  B456="EN", "Entry-level",
  B456="MI", "Middle-level",
  B456="SE", "Senior-level",
  B456="EX", "Executive-level"
)</f>
        <v>Senior-level</v>
      </c>
    </row>
    <row r="457" spans="1:13" x14ac:dyDescent="0.25">
      <c r="A457">
        <v>2022</v>
      </c>
      <c r="B457" t="s">
        <v>18</v>
      </c>
      <c r="C457" t="s">
        <v>12</v>
      </c>
      <c r="D457" t="s">
        <v>17</v>
      </c>
      <c r="E457">
        <v>191475</v>
      </c>
      <c r="F457" t="s">
        <v>14</v>
      </c>
      <c r="G457">
        <v>191475</v>
      </c>
      <c r="H457" t="s">
        <v>15</v>
      </c>
      <c r="I457">
        <v>100</v>
      </c>
      <c r="J457" t="s">
        <v>15</v>
      </c>
      <c r="K457" t="s">
        <v>16</v>
      </c>
      <c r="L457" t="str" cm="1">
        <f t="array" ref="L457">_xlfn.IFS(
  C457="PT", "Part-time",
  C457="FT", "Full-time",
  C457="CT", "Contract",
  C457="FL", "Freelance"
)</f>
        <v>Full-time</v>
      </c>
      <c r="M457" t="str" cm="1">
        <f t="array" ref="M457">_xlfn.IFS(
  B457="EN", "Entry-level",
  B457="MI", "Middle-level",
  B457="SE", "Senior-level",
  B457="EX", "Executive-level"
)</f>
        <v>Senior-level</v>
      </c>
    </row>
    <row r="458" spans="1:13" x14ac:dyDescent="0.25">
      <c r="A458">
        <v>2022</v>
      </c>
      <c r="B458" t="s">
        <v>18</v>
      </c>
      <c r="C458" t="s">
        <v>12</v>
      </c>
      <c r="D458" t="s">
        <v>17</v>
      </c>
      <c r="E458">
        <v>141525</v>
      </c>
      <c r="F458" t="s">
        <v>14</v>
      </c>
      <c r="G458">
        <v>141525</v>
      </c>
      <c r="H458" t="s">
        <v>15</v>
      </c>
      <c r="I458">
        <v>100</v>
      </c>
      <c r="J458" t="s">
        <v>15</v>
      </c>
      <c r="K458" t="s">
        <v>16</v>
      </c>
      <c r="L458" t="str" cm="1">
        <f t="array" ref="L458">_xlfn.IFS(
  C458="PT", "Part-time",
  C458="FT", "Full-time",
  C458="CT", "Contract",
  C458="FL", "Freelance"
)</f>
        <v>Full-time</v>
      </c>
      <c r="M458" t="str" cm="1">
        <f t="array" ref="M458">_xlfn.IFS(
  B458="EN", "Entry-level",
  B458="MI", "Middle-level",
  B458="SE", "Senior-level",
  B458="EX", "Executive-level"
)</f>
        <v>Senior-level</v>
      </c>
    </row>
    <row r="459" spans="1:13" x14ac:dyDescent="0.25">
      <c r="A459">
        <v>2022</v>
      </c>
      <c r="B459" t="s">
        <v>18</v>
      </c>
      <c r="C459" t="s">
        <v>12</v>
      </c>
      <c r="D459" t="s">
        <v>17</v>
      </c>
      <c r="E459">
        <v>191475</v>
      </c>
      <c r="F459" t="s">
        <v>14</v>
      </c>
      <c r="G459">
        <v>191475</v>
      </c>
      <c r="H459" t="s">
        <v>15</v>
      </c>
      <c r="I459">
        <v>0</v>
      </c>
      <c r="J459" t="s">
        <v>15</v>
      </c>
      <c r="K459" t="s">
        <v>16</v>
      </c>
      <c r="L459" t="str" cm="1">
        <f t="array" ref="L459">_xlfn.IFS(
  C459="PT", "Part-time",
  C459="FT", "Full-time",
  C459="CT", "Contract",
  C459="FL", "Freelance"
)</f>
        <v>Full-time</v>
      </c>
      <c r="M459" t="str" cm="1">
        <f t="array" ref="M459">_xlfn.IFS(
  B459="EN", "Entry-level",
  B459="MI", "Middle-level",
  B459="SE", "Senior-level",
  B459="EX", "Executive-level"
)</f>
        <v>Senior-level</v>
      </c>
    </row>
    <row r="460" spans="1:13" x14ac:dyDescent="0.25">
      <c r="A460">
        <v>2022</v>
      </c>
      <c r="B460" t="s">
        <v>18</v>
      </c>
      <c r="C460" t="s">
        <v>12</v>
      </c>
      <c r="D460" t="s">
        <v>17</v>
      </c>
      <c r="E460">
        <v>141525</v>
      </c>
      <c r="F460" t="s">
        <v>14</v>
      </c>
      <c r="G460">
        <v>141525</v>
      </c>
      <c r="H460" t="s">
        <v>15</v>
      </c>
      <c r="I460">
        <v>0</v>
      </c>
      <c r="J460" t="s">
        <v>15</v>
      </c>
      <c r="K460" t="s">
        <v>16</v>
      </c>
      <c r="L460" t="str" cm="1">
        <f t="array" ref="L460">_xlfn.IFS(
  C460="PT", "Part-time",
  C460="FT", "Full-time",
  C460="CT", "Contract",
  C460="FL", "Freelance"
)</f>
        <v>Full-time</v>
      </c>
      <c r="M460" t="str" cm="1">
        <f t="array" ref="M460">_xlfn.IFS(
  B460="EN", "Entry-level",
  B460="MI", "Middle-level",
  B460="SE", "Senior-level",
  B460="EX", "Executive-level"
)</f>
        <v>Senior-level</v>
      </c>
    </row>
    <row r="461" spans="1:13" hidden="1" x14ac:dyDescent="0.25">
      <c r="A461">
        <v>2022</v>
      </c>
      <c r="B461" t="s">
        <v>18</v>
      </c>
      <c r="C461" t="s">
        <v>12</v>
      </c>
      <c r="D461" t="s">
        <v>24</v>
      </c>
      <c r="E461">
        <v>115000</v>
      </c>
      <c r="F461" t="s">
        <v>14</v>
      </c>
      <c r="G461">
        <v>115000</v>
      </c>
      <c r="H461" t="s">
        <v>15</v>
      </c>
      <c r="I461">
        <v>0</v>
      </c>
      <c r="J461" t="s">
        <v>15</v>
      </c>
      <c r="K461" t="s">
        <v>28</v>
      </c>
      <c r="L461" t="str" cm="1">
        <f t="array" ref="L461">_xlfn.IFS(
  C461="PT", "Part-time",
  C461="FT", "Full-time",
  C461="CT", "Contract",
  C461="FL", "Freelance"
)</f>
        <v>Full-time</v>
      </c>
      <c r="M461" t="str" cm="1">
        <f t="array" ref="M461">_xlfn.IFS(
  B461="EN", "Entry-level",
  B461="MI", "Middle-level",
  B461="SE", "Senior-level",
  B461="EX", "Executive-level"
)</f>
        <v>Senior-level</v>
      </c>
    </row>
    <row r="462" spans="1:13" x14ac:dyDescent="0.25">
      <c r="A462">
        <v>2022</v>
      </c>
      <c r="B462" t="s">
        <v>25</v>
      </c>
      <c r="C462" t="s">
        <v>12</v>
      </c>
      <c r="D462" t="s">
        <v>17</v>
      </c>
      <c r="E462">
        <v>30000</v>
      </c>
      <c r="F462" t="s">
        <v>20</v>
      </c>
      <c r="G462">
        <v>31586</v>
      </c>
      <c r="H462" t="s">
        <v>21</v>
      </c>
      <c r="I462">
        <v>50</v>
      </c>
      <c r="J462" t="s">
        <v>21</v>
      </c>
      <c r="K462" t="s">
        <v>16</v>
      </c>
      <c r="L462" t="str" cm="1">
        <f t="array" ref="L462">_xlfn.IFS(
  C462="PT", "Part-time",
  C462="FT", "Full-time",
  C462="CT", "Contract",
  C462="FL", "Freelance"
)</f>
        <v>Full-time</v>
      </c>
      <c r="M462" t="str" cm="1">
        <f t="array" ref="M462">_xlfn.IFS(
  B462="EN", "Entry-level",
  B462="MI", "Middle-level",
  B462="SE", "Senior-level",
  B462="EX", "Executive-level"
)</f>
        <v>Entry-level</v>
      </c>
    </row>
    <row r="463" spans="1:13" hidden="1" x14ac:dyDescent="0.25">
      <c r="A463">
        <v>2022</v>
      </c>
      <c r="B463" t="s">
        <v>18</v>
      </c>
      <c r="C463" t="s">
        <v>12</v>
      </c>
      <c r="D463" t="s">
        <v>36</v>
      </c>
      <c r="E463">
        <v>81000</v>
      </c>
      <c r="F463" t="s">
        <v>14</v>
      </c>
      <c r="G463">
        <v>81000</v>
      </c>
      <c r="H463" t="s">
        <v>15</v>
      </c>
      <c r="I463">
        <v>100</v>
      </c>
      <c r="J463" t="s">
        <v>15</v>
      </c>
      <c r="K463" t="s">
        <v>16</v>
      </c>
      <c r="L463" t="str" cm="1">
        <f t="array" ref="L463">_xlfn.IFS(
  C463="PT", "Part-time",
  C463="FT", "Full-time",
  C463="CT", "Contract",
  C463="FL", "Freelance"
)</f>
        <v>Full-time</v>
      </c>
      <c r="M463" t="str" cm="1">
        <f t="array" ref="M463">_xlfn.IFS(
  B463="EN", "Entry-level",
  B463="MI", "Middle-level",
  B463="SE", "Senior-level",
  B463="EX", "Executive-level"
)</f>
        <v>Senior-level</v>
      </c>
    </row>
    <row r="464" spans="1:13" hidden="1" x14ac:dyDescent="0.25">
      <c r="A464">
        <v>2022</v>
      </c>
      <c r="B464" t="s">
        <v>18</v>
      </c>
      <c r="C464" t="s">
        <v>12</v>
      </c>
      <c r="D464" t="s">
        <v>36</v>
      </c>
      <c r="E464">
        <v>66000</v>
      </c>
      <c r="F464" t="s">
        <v>14</v>
      </c>
      <c r="G464">
        <v>66000</v>
      </c>
      <c r="H464" t="s">
        <v>15</v>
      </c>
      <c r="I464">
        <v>100</v>
      </c>
      <c r="J464" t="s">
        <v>15</v>
      </c>
      <c r="K464" t="s">
        <v>16</v>
      </c>
      <c r="L464" t="str" cm="1">
        <f t="array" ref="L464">_xlfn.IFS(
  C464="PT", "Part-time",
  C464="FT", "Full-time",
  C464="CT", "Contract",
  C464="FL", "Freelance"
)</f>
        <v>Full-time</v>
      </c>
      <c r="M464" t="str" cm="1">
        <f t="array" ref="M464">_xlfn.IFS(
  B464="EN", "Entry-level",
  B464="MI", "Middle-level",
  B464="SE", "Senior-level",
  B464="EX", "Executive-level"
)</f>
        <v>Senior-level</v>
      </c>
    </row>
    <row r="465" spans="1:13" hidden="1" x14ac:dyDescent="0.25">
      <c r="A465">
        <v>2022</v>
      </c>
      <c r="B465" t="s">
        <v>25</v>
      </c>
      <c r="C465" t="s">
        <v>12</v>
      </c>
      <c r="D465" t="s">
        <v>24</v>
      </c>
      <c r="E465">
        <v>46000</v>
      </c>
      <c r="F465" t="s">
        <v>14</v>
      </c>
      <c r="G465">
        <v>46000</v>
      </c>
      <c r="H465" t="s">
        <v>15</v>
      </c>
      <c r="I465">
        <v>100</v>
      </c>
      <c r="J465" t="s">
        <v>15</v>
      </c>
      <c r="K465" t="s">
        <v>28</v>
      </c>
      <c r="L465" t="str" cm="1">
        <f t="array" ref="L465">_xlfn.IFS(
  C465="PT", "Part-time",
  C465="FT", "Full-time",
  C465="CT", "Contract",
  C465="FL", "Freelance"
)</f>
        <v>Full-time</v>
      </c>
      <c r="M465" t="str" cm="1">
        <f t="array" ref="M465">_xlfn.IFS(
  B465="EN", "Entry-level",
  B465="MI", "Middle-level",
  B465="SE", "Senior-level",
  B465="EX", "Executive-level"
)</f>
        <v>Entry-level</v>
      </c>
    </row>
    <row r="466" spans="1:13" hidden="1" x14ac:dyDescent="0.25">
      <c r="A466">
        <v>2022</v>
      </c>
      <c r="B466" t="s">
        <v>25</v>
      </c>
      <c r="C466" t="s">
        <v>12</v>
      </c>
      <c r="D466" t="s">
        <v>19</v>
      </c>
      <c r="E466">
        <v>80000</v>
      </c>
      <c r="F466" t="s">
        <v>14</v>
      </c>
      <c r="G466">
        <v>80000</v>
      </c>
      <c r="H466" t="s">
        <v>15</v>
      </c>
      <c r="I466">
        <v>100</v>
      </c>
      <c r="J466" t="s">
        <v>15</v>
      </c>
      <c r="K466" t="s">
        <v>28</v>
      </c>
      <c r="L466" t="str" cm="1">
        <f t="array" ref="L466">_xlfn.IFS(
  C466="PT", "Part-time",
  C466="FT", "Full-time",
  C466="CT", "Contract",
  C466="FL", "Freelance"
)</f>
        <v>Full-time</v>
      </c>
      <c r="M466" t="str" cm="1">
        <f t="array" ref="M466">_xlfn.IFS(
  B466="EN", "Entry-level",
  B466="MI", "Middle-level",
  B466="SE", "Senior-level",
  B466="EX", "Executive-level"
)</f>
        <v>Entry-level</v>
      </c>
    </row>
    <row r="467" spans="1:13" hidden="1" x14ac:dyDescent="0.25">
      <c r="A467">
        <v>2022</v>
      </c>
      <c r="B467" t="s">
        <v>22</v>
      </c>
      <c r="C467" t="s">
        <v>12</v>
      </c>
      <c r="D467" t="s">
        <v>72</v>
      </c>
      <c r="E467">
        <v>200000</v>
      </c>
      <c r="F467" t="s">
        <v>14</v>
      </c>
      <c r="G467">
        <v>200000</v>
      </c>
      <c r="H467" t="s">
        <v>15</v>
      </c>
      <c r="I467">
        <v>100</v>
      </c>
      <c r="J467" t="s">
        <v>15</v>
      </c>
      <c r="K467" t="s">
        <v>35</v>
      </c>
      <c r="L467" t="str" cm="1">
        <f t="array" ref="L467">_xlfn.IFS(
  C467="PT", "Part-time",
  C467="FT", "Full-time",
  C467="CT", "Contract",
  C467="FL", "Freelance"
)</f>
        <v>Full-time</v>
      </c>
      <c r="M467" t="str" cm="1">
        <f t="array" ref="M467">_xlfn.IFS(
  B467="EN", "Entry-level",
  B467="MI", "Middle-level",
  B467="SE", "Senior-level",
  B467="EX", "Executive-level"
)</f>
        <v>Executive-level</v>
      </c>
    </row>
    <row r="468" spans="1:13" hidden="1" x14ac:dyDescent="0.25">
      <c r="A468">
        <v>2022</v>
      </c>
      <c r="B468" t="s">
        <v>22</v>
      </c>
      <c r="C468" t="s">
        <v>12</v>
      </c>
      <c r="D468" t="s">
        <v>72</v>
      </c>
      <c r="E468">
        <v>180000</v>
      </c>
      <c r="F468" t="s">
        <v>14</v>
      </c>
      <c r="G468">
        <v>180000</v>
      </c>
      <c r="H468" t="s">
        <v>15</v>
      </c>
      <c r="I468">
        <v>100</v>
      </c>
      <c r="J468" t="s">
        <v>15</v>
      </c>
      <c r="K468" t="s">
        <v>35</v>
      </c>
      <c r="L468" t="str" cm="1">
        <f t="array" ref="L468">_xlfn.IFS(
  C468="PT", "Part-time",
  C468="FT", "Full-time",
  C468="CT", "Contract",
  C468="FL", "Freelance"
)</f>
        <v>Full-time</v>
      </c>
      <c r="M468" t="str" cm="1">
        <f t="array" ref="M468">_xlfn.IFS(
  B468="EN", "Entry-level",
  B468="MI", "Middle-level",
  B468="SE", "Senior-level",
  B468="EX", "Executive-level"
)</f>
        <v>Executive-level</v>
      </c>
    </row>
    <row r="469" spans="1:13" hidden="1" x14ac:dyDescent="0.25">
      <c r="A469">
        <v>2022</v>
      </c>
      <c r="B469" t="s">
        <v>22</v>
      </c>
      <c r="C469" t="s">
        <v>12</v>
      </c>
      <c r="D469" t="s">
        <v>63</v>
      </c>
      <c r="E469">
        <v>200000</v>
      </c>
      <c r="F469" t="s">
        <v>14</v>
      </c>
      <c r="G469">
        <v>200000</v>
      </c>
      <c r="H469" t="s">
        <v>15</v>
      </c>
      <c r="I469">
        <v>100</v>
      </c>
      <c r="J469" t="s">
        <v>15</v>
      </c>
      <c r="K469" t="s">
        <v>35</v>
      </c>
      <c r="L469" t="str" cm="1">
        <f t="array" ref="L469">_xlfn.IFS(
  C469="PT", "Part-time",
  C469="FT", "Full-time",
  C469="CT", "Contract",
  C469="FL", "Freelance"
)</f>
        <v>Full-time</v>
      </c>
      <c r="M469" t="str" cm="1">
        <f t="array" ref="M469">_xlfn.IFS(
  B469="EN", "Entry-level",
  B469="MI", "Middle-level",
  B469="SE", "Senior-level",
  B469="EX", "Executive-level"
)</f>
        <v>Executive-level</v>
      </c>
    </row>
    <row r="470" spans="1:13" x14ac:dyDescent="0.25">
      <c r="A470">
        <v>2022</v>
      </c>
      <c r="B470" t="s">
        <v>18</v>
      </c>
      <c r="C470" t="s">
        <v>12</v>
      </c>
      <c r="D470" t="s">
        <v>17</v>
      </c>
      <c r="E470">
        <v>204100</v>
      </c>
      <c r="F470" t="s">
        <v>14</v>
      </c>
      <c r="G470">
        <v>204100</v>
      </c>
      <c r="H470" t="s">
        <v>15</v>
      </c>
      <c r="I470">
        <v>0</v>
      </c>
      <c r="J470" t="s">
        <v>15</v>
      </c>
      <c r="K470" t="s">
        <v>16</v>
      </c>
      <c r="L470" t="str" cm="1">
        <f t="array" ref="L470">_xlfn.IFS(
  C470="PT", "Part-time",
  C470="FT", "Full-time",
  C470="CT", "Contract",
  C470="FL", "Freelance"
)</f>
        <v>Full-time</v>
      </c>
      <c r="M470" t="str" cm="1">
        <f t="array" ref="M470">_xlfn.IFS(
  B470="EN", "Entry-level",
  B470="MI", "Middle-level",
  B470="SE", "Senior-level",
  B470="EX", "Executive-level"
)</f>
        <v>Senior-level</v>
      </c>
    </row>
    <row r="471" spans="1:13" x14ac:dyDescent="0.25">
      <c r="A471">
        <v>2022</v>
      </c>
      <c r="B471" t="s">
        <v>18</v>
      </c>
      <c r="C471" t="s">
        <v>12</v>
      </c>
      <c r="D471" t="s">
        <v>17</v>
      </c>
      <c r="E471">
        <v>136100</v>
      </c>
      <c r="F471" t="s">
        <v>14</v>
      </c>
      <c r="G471">
        <v>136100</v>
      </c>
      <c r="H471" t="s">
        <v>15</v>
      </c>
      <c r="I471">
        <v>0</v>
      </c>
      <c r="J471" t="s">
        <v>15</v>
      </c>
      <c r="K471" t="s">
        <v>16</v>
      </c>
      <c r="L471" t="str" cm="1">
        <f t="array" ref="L471">_xlfn.IFS(
  C471="PT", "Part-time",
  C471="FT", "Full-time",
  C471="CT", "Contract",
  C471="FL", "Freelance"
)</f>
        <v>Full-time</v>
      </c>
      <c r="M471" t="str" cm="1">
        <f t="array" ref="M471">_xlfn.IFS(
  B471="EN", "Entry-level",
  B471="MI", "Middle-level",
  B471="SE", "Senior-level",
  B471="EX", "Executive-level"
)</f>
        <v>Senior-level</v>
      </c>
    </row>
    <row r="472" spans="1:13" hidden="1" x14ac:dyDescent="0.25">
      <c r="A472">
        <v>2022</v>
      </c>
      <c r="B472" t="s">
        <v>18</v>
      </c>
      <c r="C472" t="s">
        <v>12</v>
      </c>
      <c r="D472" t="s">
        <v>32</v>
      </c>
      <c r="E472">
        <v>250000</v>
      </c>
      <c r="F472" t="s">
        <v>14</v>
      </c>
      <c r="G472">
        <v>250000</v>
      </c>
      <c r="H472" t="s">
        <v>15</v>
      </c>
      <c r="I472">
        <v>0</v>
      </c>
      <c r="J472" t="s">
        <v>15</v>
      </c>
      <c r="K472" t="s">
        <v>16</v>
      </c>
      <c r="L472" t="str" cm="1">
        <f t="array" ref="L472">_xlfn.IFS(
  C472="PT", "Part-time",
  C472="FT", "Full-time",
  C472="CT", "Contract",
  C472="FL", "Freelance"
)</f>
        <v>Full-time</v>
      </c>
      <c r="M472" t="str" cm="1">
        <f t="array" ref="M472">_xlfn.IFS(
  B472="EN", "Entry-level",
  B472="MI", "Middle-level",
  B472="SE", "Senior-level",
  B472="EX", "Executive-level"
)</f>
        <v>Senior-level</v>
      </c>
    </row>
    <row r="473" spans="1:13" hidden="1" x14ac:dyDescent="0.25">
      <c r="A473">
        <v>2022</v>
      </c>
      <c r="B473" t="s">
        <v>18</v>
      </c>
      <c r="C473" t="s">
        <v>12</v>
      </c>
      <c r="D473" t="s">
        <v>32</v>
      </c>
      <c r="E473">
        <v>63000</v>
      </c>
      <c r="F473" t="s">
        <v>14</v>
      </c>
      <c r="G473">
        <v>63000</v>
      </c>
      <c r="H473" t="s">
        <v>15</v>
      </c>
      <c r="I473">
        <v>0</v>
      </c>
      <c r="J473" t="s">
        <v>15</v>
      </c>
      <c r="K473" t="s">
        <v>16</v>
      </c>
      <c r="L473" t="str" cm="1">
        <f t="array" ref="L473">_xlfn.IFS(
  C473="PT", "Part-time",
  C473="FT", "Full-time",
  C473="CT", "Contract",
  C473="FL", "Freelance"
)</f>
        <v>Full-time</v>
      </c>
      <c r="M473" t="str" cm="1">
        <f t="array" ref="M473">_xlfn.IFS(
  B473="EN", "Entry-level",
  B473="MI", "Middle-level",
  B473="SE", "Senior-level",
  B473="EX", "Executive-level"
)</f>
        <v>Senior-level</v>
      </c>
    </row>
    <row r="474" spans="1:13" x14ac:dyDescent="0.25">
      <c r="A474">
        <v>2022</v>
      </c>
      <c r="B474" t="s">
        <v>11</v>
      </c>
      <c r="C474" t="s">
        <v>12</v>
      </c>
      <c r="D474" t="s">
        <v>17</v>
      </c>
      <c r="E474">
        <v>96000</v>
      </c>
      <c r="F474" t="s">
        <v>26</v>
      </c>
      <c r="G474">
        <v>118900</v>
      </c>
      <c r="H474" t="s">
        <v>27</v>
      </c>
      <c r="I474">
        <v>0</v>
      </c>
      <c r="J474" t="s">
        <v>27</v>
      </c>
      <c r="K474" t="s">
        <v>16</v>
      </c>
      <c r="L474" t="str" cm="1">
        <f t="array" ref="L474">_xlfn.IFS(
  C474="PT", "Part-time",
  C474="FT", "Full-time",
  C474="CT", "Contract",
  C474="FL", "Freelance"
)</f>
        <v>Full-time</v>
      </c>
      <c r="M474" t="str" cm="1">
        <f t="array" ref="M474">_xlfn.IFS(
  B474="EN", "Entry-level",
  B474="MI", "Middle-level",
  B474="SE", "Senior-level",
  B474="EX", "Executive-level"
)</f>
        <v>Middle-level</v>
      </c>
    </row>
    <row r="475" spans="1:13" x14ac:dyDescent="0.25">
      <c r="A475">
        <v>2022</v>
      </c>
      <c r="B475" t="s">
        <v>11</v>
      </c>
      <c r="C475" t="s">
        <v>12</v>
      </c>
      <c r="D475" t="s">
        <v>17</v>
      </c>
      <c r="E475">
        <v>90000</v>
      </c>
      <c r="F475" t="s">
        <v>26</v>
      </c>
      <c r="G475">
        <v>111469</v>
      </c>
      <c r="H475" t="s">
        <v>27</v>
      </c>
      <c r="I475">
        <v>0</v>
      </c>
      <c r="J475" t="s">
        <v>27</v>
      </c>
      <c r="K475" t="s">
        <v>16</v>
      </c>
      <c r="L475" t="str" cm="1">
        <f t="array" ref="L475">_xlfn.IFS(
  C475="PT", "Part-time",
  C475="FT", "Full-time",
  C475="CT", "Contract",
  C475="FL", "Freelance"
)</f>
        <v>Full-time</v>
      </c>
      <c r="M475" t="str" cm="1">
        <f t="array" ref="M475">_xlfn.IFS(
  B475="EN", "Entry-level",
  B475="MI", "Middle-level",
  B475="SE", "Senior-level",
  B475="EX", "Executive-level"
)</f>
        <v>Middle-level</v>
      </c>
    </row>
    <row r="476" spans="1:13" hidden="1" x14ac:dyDescent="0.25">
      <c r="A476">
        <v>2021</v>
      </c>
      <c r="B476" t="s">
        <v>25</v>
      </c>
      <c r="C476" t="s">
        <v>33</v>
      </c>
      <c r="D476" t="s">
        <v>80</v>
      </c>
      <c r="E476">
        <v>120000</v>
      </c>
      <c r="F476" t="s">
        <v>81</v>
      </c>
      <c r="G476">
        <v>19073</v>
      </c>
      <c r="H476" t="s">
        <v>82</v>
      </c>
      <c r="I476">
        <v>50</v>
      </c>
      <c r="J476" t="s">
        <v>82</v>
      </c>
      <c r="K476" t="s">
        <v>28</v>
      </c>
      <c r="L476" t="str" cm="1">
        <f t="array" ref="L476">_xlfn.IFS(
  C476="PT", "Part-time",
  C476="FT", "Full-time",
  C476="CT", "Contract",
  C476="FL", "Freelance"
)</f>
        <v>Part-time</v>
      </c>
      <c r="M476" t="str" cm="1">
        <f t="array" ref="M476">_xlfn.IFS(
  B476="EN", "Entry-level",
  B476="MI", "Middle-level",
  B476="SE", "Senior-level",
  B476="EX", "Executive-level"
)</f>
        <v>Entry-level</v>
      </c>
    </row>
    <row r="477" spans="1:13" x14ac:dyDescent="0.25">
      <c r="A477">
        <v>2022</v>
      </c>
      <c r="B477" t="s">
        <v>18</v>
      </c>
      <c r="C477" t="s">
        <v>12</v>
      </c>
      <c r="D477" t="s">
        <v>17</v>
      </c>
      <c r="E477">
        <v>191475</v>
      </c>
      <c r="F477" t="s">
        <v>14</v>
      </c>
      <c r="G477">
        <v>191475</v>
      </c>
      <c r="H477" t="s">
        <v>15</v>
      </c>
      <c r="I477">
        <v>100</v>
      </c>
      <c r="J477" t="s">
        <v>15</v>
      </c>
      <c r="K477" t="s">
        <v>16</v>
      </c>
      <c r="L477" t="str" cm="1">
        <f t="array" ref="L477">_xlfn.IFS(
  C477="PT", "Part-time",
  C477="FT", "Full-time",
  C477="CT", "Contract",
  C477="FL", "Freelance"
)</f>
        <v>Full-time</v>
      </c>
      <c r="M477" t="str" cm="1">
        <f t="array" ref="M477">_xlfn.IFS(
  B477="EN", "Entry-level",
  B477="MI", "Middle-level",
  B477="SE", "Senior-level",
  B477="EX", "Executive-level"
)</f>
        <v>Senior-level</v>
      </c>
    </row>
    <row r="478" spans="1:13" x14ac:dyDescent="0.25">
      <c r="A478">
        <v>2022</v>
      </c>
      <c r="B478" t="s">
        <v>18</v>
      </c>
      <c r="C478" t="s">
        <v>12</v>
      </c>
      <c r="D478" t="s">
        <v>17</v>
      </c>
      <c r="E478">
        <v>141525</v>
      </c>
      <c r="F478" t="s">
        <v>14</v>
      </c>
      <c r="G478">
        <v>141525</v>
      </c>
      <c r="H478" t="s">
        <v>15</v>
      </c>
      <c r="I478">
        <v>100</v>
      </c>
      <c r="J478" t="s">
        <v>15</v>
      </c>
      <c r="K478" t="s">
        <v>16</v>
      </c>
      <c r="L478" t="str" cm="1">
        <f t="array" ref="L478">_xlfn.IFS(
  C478="PT", "Part-time",
  C478="FT", "Full-time",
  C478="CT", "Contract",
  C478="FL", "Freelance"
)</f>
        <v>Full-time</v>
      </c>
      <c r="M478" t="str" cm="1">
        <f t="array" ref="M478">_xlfn.IFS(
  B478="EN", "Entry-level",
  B478="MI", "Middle-level",
  B478="SE", "Senior-level",
  B478="EX", "Executive-level"
)</f>
        <v>Senior-level</v>
      </c>
    </row>
    <row r="479" spans="1:13" x14ac:dyDescent="0.25">
      <c r="A479">
        <v>2022</v>
      </c>
      <c r="B479" t="s">
        <v>18</v>
      </c>
      <c r="C479" t="s">
        <v>12</v>
      </c>
      <c r="D479" t="s">
        <v>17</v>
      </c>
      <c r="E479">
        <v>191475</v>
      </c>
      <c r="F479" t="s">
        <v>14</v>
      </c>
      <c r="G479">
        <v>191475</v>
      </c>
      <c r="H479" t="s">
        <v>15</v>
      </c>
      <c r="I479">
        <v>100</v>
      </c>
      <c r="J479" t="s">
        <v>15</v>
      </c>
      <c r="K479" t="s">
        <v>16</v>
      </c>
      <c r="L479" t="str" cm="1">
        <f t="array" ref="L479">_xlfn.IFS(
  C479="PT", "Part-time",
  C479="FT", "Full-time",
  C479="CT", "Contract",
  C479="FL", "Freelance"
)</f>
        <v>Full-time</v>
      </c>
      <c r="M479" t="str" cm="1">
        <f t="array" ref="M479">_xlfn.IFS(
  B479="EN", "Entry-level",
  B479="MI", "Middle-level",
  B479="SE", "Senior-level",
  B479="EX", "Executive-level"
)</f>
        <v>Senior-level</v>
      </c>
    </row>
    <row r="480" spans="1:13" x14ac:dyDescent="0.25">
      <c r="A480">
        <v>2022</v>
      </c>
      <c r="B480" t="s">
        <v>18</v>
      </c>
      <c r="C480" t="s">
        <v>12</v>
      </c>
      <c r="D480" t="s">
        <v>17</v>
      </c>
      <c r="E480">
        <v>141525</v>
      </c>
      <c r="F480" t="s">
        <v>14</v>
      </c>
      <c r="G480">
        <v>141525</v>
      </c>
      <c r="H480" t="s">
        <v>15</v>
      </c>
      <c r="I480">
        <v>100</v>
      </c>
      <c r="J480" t="s">
        <v>15</v>
      </c>
      <c r="K480" t="s">
        <v>16</v>
      </c>
      <c r="L480" t="str" cm="1">
        <f t="array" ref="L480">_xlfn.IFS(
  C480="PT", "Part-time",
  C480="FT", "Full-time",
  C480="CT", "Contract",
  C480="FL", "Freelance"
)</f>
        <v>Full-time</v>
      </c>
      <c r="M480" t="str" cm="1">
        <f t="array" ref="M480">_xlfn.IFS(
  B480="EN", "Entry-level",
  B480="MI", "Middle-level",
  B480="SE", "Senior-level",
  B480="EX", "Executive-level"
)</f>
        <v>Senior-level</v>
      </c>
    </row>
    <row r="481" spans="1:13" x14ac:dyDescent="0.25">
      <c r="A481">
        <v>2022</v>
      </c>
      <c r="B481" t="s">
        <v>18</v>
      </c>
      <c r="C481" t="s">
        <v>12</v>
      </c>
      <c r="D481" t="s">
        <v>17</v>
      </c>
      <c r="E481">
        <v>191475</v>
      </c>
      <c r="F481" t="s">
        <v>14</v>
      </c>
      <c r="G481">
        <v>191475</v>
      </c>
      <c r="H481" t="s">
        <v>15</v>
      </c>
      <c r="I481">
        <v>100</v>
      </c>
      <c r="J481" t="s">
        <v>15</v>
      </c>
      <c r="K481" t="s">
        <v>16</v>
      </c>
      <c r="L481" t="str" cm="1">
        <f t="array" ref="L481">_xlfn.IFS(
  C481="PT", "Part-time",
  C481="FT", "Full-time",
  C481="CT", "Contract",
  C481="FL", "Freelance"
)</f>
        <v>Full-time</v>
      </c>
      <c r="M481" t="str" cm="1">
        <f t="array" ref="M481">_xlfn.IFS(
  B481="EN", "Entry-level",
  B481="MI", "Middle-level",
  B481="SE", "Senior-level",
  B481="EX", "Executive-level"
)</f>
        <v>Senior-level</v>
      </c>
    </row>
    <row r="482" spans="1:13" x14ac:dyDescent="0.25">
      <c r="A482">
        <v>2022</v>
      </c>
      <c r="B482" t="s">
        <v>18</v>
      </c>
      <c r="C482" t="s">
        <v>12</v>
      </c>
      <c r="D482" t="s">
        <v>17</v>
      </c>
      <c r="E482">
        <v>141525</v>
      </c>
      <c r="F482" t="s">
        <v>14</v>
      </c>
      <c r="G482">
        <v>141525</v>
      </c>
      <c r="H482" t="s">
        <v>15</v>
      </c>
      <c r="I482">
        <v>100</v>
      </c>
      <c r="J482" t="s">
        <v>15</v>
      </c>
      <c r="K482" t="s">
        <v>16</v>
      </c>
      <c r="L482" t="str" cm="1">
        <f t="array" ref="L482">_xlfn.IFS(
  C482="PT", "Part-time",
  C482="FT", "Full-time",
  C482="CT", "Contract",
  C482="FL", "Freelance"
)</f>
        <v>Full-time</v>
      </c>
      <c r="M482" t="str" cm="1">
        <f t="array" ref="M482">_xlfn.IFS(
  B482="EN", "Entry-level",
  B482="MI", "Middle-level",
  B482="SE", "Senior-level",
  B482="EX", "Executive-level"
)</f>
        <v>Senior-level</v>
      </c>
    </row>
    <row r="483" spans="1:13" hidden="1" x14ac:dyDescent="0.25">
      <c r="A483">
        <v>2022</v>
      </c>
      <c r="B483" t="s">
        <v>18</v>
      </c>
      <c r="C483" t="s">
        <v>12</v>
      </c>
      <c r="D483" t="s">
        <v>65</v>
      </c>
      <c r="E483">
        <v>95000</v>
      </c>
      <c r="F483" t="s">
        <v>14</v>
      </c>
      <c r="G483">
        <v>95000</v>
      </c>
      <c r="H483" t="s">
        <v>15</v>
      </c>
      <c r="I483">
        <v>100</v>
      </c>
      <c r="J483" t="s">
        <v>15</v>
      </c>
      <c r="K483" t="s">
        <v>16</v>
      </c>
      <c r="L483" t="str" cm="1">
        <f t="array" ref="L483">_xlfn.IFS(
  C483="PT", "Part-time",
  C483="FT", "Full-time",
  C483="CT", "Contract",
  C483="FL", "Freelance"
)</f>
        <v>Full-time</v>
      </c>
      <c r="M483" t="str" cm="1">
        <f t="array" ref="M483">_xlfn.IFS(
  B483="EN", "Entry-level",
  B483="MI", "Middle-level",
  B483="SE", "Senior-level",
  B483="EX", "Executive-level"
)</f>
        <v>Senior-level</v>
      </c>
    </row>
    <row r="484" spans="1:13" hidden="1" x14ac:dyDescent="0.25">
      <c r="A484">
        <v>2022</v>
      </c>
      <c r="B484" t="s">
        <v>18</v>
      </c>
      <c r="C484" t="s">
        <v>12</v>
      </c>
      <c r="D484" t="s">
        <v>65</v>
      </c>
      <c r="E484">
        <v>70000</v>
      </c>
      <c r="F484" t="s">
        <v>14</v>
      </c>
      <c r="G484">
        <v>70000</v>
      </c>
      <c r="H484" t="s">
        <v>15</v>
      </c>
      <c r="I484">
        <v>100</v>
      </c>
      <c r="J484" t="s">
        <v>15</v>
      </c>
      <c r="K484" t="s">
        <v>16</v>
      </c>
      <c r="L484" t="str" cm="1">
        <f t="array" ref="L484">_xlfn.IFS(
  C484="PT", "Part-time",
  C484="FT", "Full-time",
  C484="CT", "Contract",
  C484="FL", "Freelance"
)</f>
        <v>Full-time</v>
      </c>
      <c r="M484" t="str" cm="1">
        <f t="array" ref="M484">_xlfn.IFS(
  B484="EN", "Entry-level",
  B484="MI", "Middle-level",
  B484="SE", "Senior-level",
  B484="EX", "Executive-level"
)</f>
        <v>Senior-level</v>
      </c>
    </row>
    <row r="485" spans="1:13" hidden="1" x14ac:dyDescent="0.25">
      <c r="A485">
        <v>2022</v>
      </c>
      <c r="B485" t="s">
        <v>11</v>
      </c>
      <c r="C485" t="s">
        <v>12</v>
      </c>
      <c r="D485" t="s">
        <v>71</v>
      </c>
      <c r="E485">
        <v>75000</v>
      </c>
      <c r="F485" t="s">
        <v>14</v>
      </c>
      <c r="G485">
        <v>75000</v>
      </c>
      <c r="H485" t="s">
        <v>83</v>
      </c>
      <c r="I485">
        <v>100</v>
      </c>
      <c r="J485" t="s">
        <v>15</v>
      </c>
      <c r="K485" t="s">
        <v>16</v>
      </c>
      <c r="L485" t="str" cm="1">
        <f t="array" ref="L485">_xlfn.IFS(
  C485="PT", "Part-time",
  C485="FT", "Full-time",
  C485="CT", "Contract",
  C485="FL", "Freelance"
)</f>
        <v>Full-time</v>
      </c>
      <c r="M485" t="str" cm="1">
        <f t="array" ref="M485">_xlfn.IFS(
  B485="EN", "Entry-level",
  B485="MI", "Middle-level",
  B485="SE", "Senior-level",
  B485="EX", "Executive-level"
)</f>
        <v>Middle-level</v>
      </c>
    </row>
    <row r="486" spans="1:13" hidden="1" x14ac:dyDescent="0.25">
      <c r="A486">
        <v>2022</v>
      </c>
      <c r="B486" t="s">
        <v>11</v>
      </c>
      <c r="C486" t="s">
        <v>57</v>
      </c>
      <c r="D486" t="s">
        <v>32</v>
      </c>
      <c r="E486">
        <v>7500</v>
      </c>
      <c r="F486" t="s">
        <v>14</v>
      </c>
      <c r="G486">
        <v>7500</v>
      </c>
      <c r="H486" t="s">
        <v>83</v>
      </c>
      <c r="I486">
        <v>50</v>
      </c>
      <c r="J486" t="s">
        <v>83</v>
      </c>
      <c r="K486" t="s">
        <v>16</v>
      </c>
      <c r="L486" t="str" cm="1">
        <f t="array" ref="L486">_xlfn.IFS(
  C486="PT", "Part-time",
  C486="FT", "Full-time",
  C486="CT", "Contract",
  C486="FL", "Freelance"
)</f>
        <v>Contract</v>
      </c>
      <c r="M486" t="str" cm="1">
        <f t="array" ref="M486">_xlfn.IFS(
  B486="EN", "Entry-level",
  B486="MI", "Middle-level",
  B486="SE", "Senior-level",
  B486="EX", "Executive-level"
)</f>
        <v>Middle-level</v>
      </c>
    </row>
    <row r="487" spans="1:13" hidden="1" x14ac:dyDescent="0.25">
      <c r="A487">
        <v>2022</v>
      </c>
      <c r="B487" t="s">
        <v>11</v>
      </c>
      <c r="C487" t="s">
        <v>12</v>
      </c>
      <c r="D487" t="s">
        <v>24</v>
      </c>
      <c r="E487">
        <v>113000</v>
      </c>
      <c r="F487" t="s">
        <v>14</v>
      </c>
      <c r="G487">
        <v>113000</v>
      </c>
      <c r="H487" t="s">
        <v>15</v>
      </c>
      <c r="I487">
        <v>0</v>
      </c>
      <c r="J487" t="s">
        <v>15</v>
      </c>
      <c r="K487" t="s">
        <v>28</v>
      </c>
      <c r="L487" t="str" cm="1">
        <f t="array" ref="L487">_xlfn.IFS(
  C487="PT", "Part-time",
  C487="FT", "Full-time",
  C487="CT", "Contract",
  C487="FL", "Freelance"
)</f>
        <v>Full-time</v>
      </c>
      <c r="M487" t="str" cm="1">
        <f t="array" ref="M487">_xlfn.IFS(
  B487="EN", "Entry-level",
  B487="MI", "Middle-level",
  B487="SE", "Senior-level",
  B487="EX", "Executive-level"
)</f>
        <v>Middle-level</v>
      </c>
    </row>
    <row r="488" spans="1:13" x14ac:dyDescent="0.25">
      <c r="A488">
        <v>2022</v>
      </c>
      <c r="B488" t="s">
        <v>18</v>
      </c>
      <c r="C488" t="s">
        <v>12</v>
      </c>
      <c r="D488" t="s">
        <v>17</v>
      </c>
      <c r="E488">
        <v>170000</v>
      </c>
      <c r="F488" t="s">
        <v>14</v>
      </c>
      <c r="G488">
        <v>170000</v>
      </c>
      <c r="H488" t="s">
        <v>15</v>
      </c>
      <c r="I488">
        <v>100</v>
      </c>
      <c r="J488" t="s">
        <v>15</v>
      </c>
      <c r="K488" t="s">
        <v>16</v>
      </c>
      <c r="L488" t="str" cm="1">
        <f t="array" ref="L488">_xlfn.IFS(
  C488="PT", "Part-time",
  C488="FT", "Full-time",
  C488="CT", "Contract",
  C488="FL", "Freelance"
)</f>
        <v>Full-time</v>
      </c>
      <c r="M488" t="str" cm="1">
        <f t="array" ref="M488">_xlfn.IFS(
  B488="EN", "Entry-level",
  B488="MI", "Middle-level",
  B488="SE", "Senior-level",
  B488="EX", "Executive-level"
)</f>
        <v>Senior-level</v>
      </c>
    </row>
    <row r="489" spans="1:13" x14ac:dyDescent="0.25">
      <c r="A489">
        <v>2022</v>
      </c>
      <c r="B489" t="s">
        <v>18</v>
      </c>
      <c r="C489" t="s">
        <v>12</v>
      </c>
      <c r="D489" t="s">
        <v>17</v>
      </c>
      <c r="E489">
        <v>130000</v>
      </c>
      <c r="F489" t="s">
        <v>14</v>
      </c>
      <c r="G489">
        <v>130000</v>
      </c>
      <c r="H489" t="s">
        <v>15</v>
      </c>
      <c r="I489">
        <v>100</v>
      </c>
      <c r="J489" t="s">
        <v>15</v>
      </c>
      <c r="K489" t="s">
        <v>16</v>
      </c>
      <c r="L489" t="str" cm="1">
        <f t="array" ref="L489">_xlfn.IFS(
  C489="PT", "Part-time",
  C489="FT", "Full-time",
  C489="CT", "Contract",
  C489="FL", "Freelance"
)</f>
        <v>Full-time</v>
      </c>
      <c r="M489" t="str" cm="1">
        <f t="array" ref="M489">_xlfn.IFS(
  B489="EN", "Entry-level",
  B489="MI", "Middle-level",
  B489="SE", "Senior-level",
  B489="EX", "Executive-level"
)</f>
        <v>Senior-level</v>
      </c>
    </row>
    <row r="490" spans="1:13" hidden="1" x14ac:dyDescent="0.25">
      <c r="A490">
        <v>2021</v>
      </c>
      <c r="B490" t="s">
        <v>18</v>
      </c>
      <c r="C490" t="s">
        <v>12</v>
      </c>
      <c r="D490" t="s">
        <v>24</v>
      </c>
      <c r="E490">
        <v>50000</v>
      </c>
      <c r="F490" t="s">
        <v>14</v>
      </c>
      <c r="G490">
        <v>50000</v>
      </c>
      <c r="H490" t="s">
        <v>84</v>
      </c>
      <c r="I490">
        <v>100</v>
      </c>
      <c r="J490" t="s">
        <v>84</v>
      </c>
      <c r="K490" t="s">
        <v>35</v>
      </c>
      <c r="L490" t="str" cm="1">
        <f t="array" ref="L490">_xlfn.IFS(
  C490="PT", "Part-time",
  C490="FT", "Full-time",
  C490="CT", "Contract",
  C490="FL", "Freelance"
)</f>
        <v>Full-time</v>
      </c>
      <c r="M490" t="str" cm="1">
        <f t="array" ref="M490">_xlfn.IFS(
  B490="EN", "Entry-level",
  B490="MI", "Middle-level",
  B490="SE", "Senior-level",
  B490="EX", "Executive-level"
)</f>
        <v>Senior-level</v>
      </c>
    </row>
    <row r="491" spans="1:13" hidden="1" x14ac:dyDescent="0.25">
      <c r="A491">
        <v>2022</v>
      </c>
      <c r="B491" t="s">
        <v>11</v>
      </c>
      <c r="C491" t="s">
        <v>12</v>
      </c>
      <c r="D491" t="s">
        <v>50</v>
      </c>
      <c r="E491">
        <v>77000</v>
      </c>
      <c r="F491" t="s">
        <v>45</v>
      </c>
      <c r="G491">
        <v>53767</v>
      </c>
      <c r="H491" t="s">
        <v>46</v>
      </c>
      <c r="I491">
        <v>100</v>
      </c>
      <c r="J491" t="s">
        <v>46</v>
      </c>
      <c r="K491" t="s">
        <v>16</v>
      </c>
      <c r="L491" t="str" cm="1">
        <f t="array" ref="L491">_xlfn.IFS(
  C491="PT", "Part-time",
  C491="FT", "Full-time",
  C491="CT", "Contract",
  C491="FL", "Freelance"
)</f>
        <v>Full-time</v>
      </c>
      <c r="M491" t="str" cm="1">
        <f t="array" ref="M491">_xlfn.IFS(
  B491="EN", "Entry-level",
  B491="MI", "Middle-level",
  B491="SE", "Senior-level",
  B491="EX", "Executive-level"
)</f>
        <v>Middle-level</v>
      </c>
    </row>
    <row r="492" spans="1:13" x14ac:dyDescent="0.25">
      <c r="A492">
        <v>2022</v>
      </c>
      <c r="B492" t="s">
        <v>18</v>
      </c>
      <c r="C492" t="s">
        <v>12</v>
      </c>
      <c r="D492" t="s">
        <v>17</v>
      </c>
      <c r="E492">
        <v>175000</v>
      </c>
      <c r="F492" t="s">
        <v>14</v>
      </c>
      <c r="G492">
        <v>175000</v>
      </c>
      <c r="H492" t="s">
        <v>15</v>
      </c>
      <c r="I492">
        <v>0</v>
      </c>
      <c r="J492" t="s">
        <v>15</v>
      </c>
      <c r="K492" t="s">
        <v>16</v>
      </c>
      <c r="L492" t="str" cm="1">
        <f t="array" ref="L492">_xlfn.IFS(
  C492="PT", "Part-time",
  C492="FT", "Full-time",
  C492="CT", "Contract",
  C492="FL", "Freelance"
)</f>
        <v>Full-time</v>
      </c>
      <c r="M492" t="str" cm="1">
        <f t="array" ref="M492">_xlfn.IFS(
  B492="EN", "Entry-level",
  B492="MI", "Middle-level",
  B492="SE", "Senior-level",
  B492="EX", "Executive-level"
)</f>
        <v>Senior-level</v>
      </c>
    </row>
    <row r="493" spans="1:13" x14ac:dyDescent="0.25">
      <c r="A493">
        <v>2022</v>
      </c>
      <c r="B493" t="s">
        <v>18</v>
      </c>
      <c r="C493" t="s">
        <v>12</v>
      </c>
      <c r="D493" t="s">
        <v>17</v>
      </c>
      <c r="E493">
        <v>140000</v>
      </c>
      <c r="F493" t="s">
        <v>14</v>
      </c>
      <c r="G493">
        <v>140000</v>
      </c>
      <c r="H493" t="s">
        <v>15</v>
      </c>
      <c r="I493">
        <v>0</v>
      </c>
      <c r="J493" t="s">
        <v>15</v>
      </c>
      <c r="K493" t="s">
        <v>16</v>
      </c>
      <c r="L493" t="str" cm="1">
        <f t="array" ref="L493">_xlfn.IFS(
  C493="PT", "Part-time",
  C493="FT", "Full-time",
  C493="CT", "Contract",
  C493="FL", "Freelance"
)</f>
        <v>Full-time</v>
      </c>
      <c r="M493" t="str" cm="1">
        <f t="array" ref="M493">_xlfn.IFS(
  B493="EN", "Entry-level",
  B493="MI", "Middle-level",
  B493="SE", "Senior-level",
  B493="EX", "Executive-level"
)</f>
        <v>Senior-level</v>
      </c>
    </row>
    <row r="494" spans="1:13" hidden="1" x14ac:dyDescent="0.25">
      <c r="A494">
        <v>2022</v>
      </c>
      <c r="B494" t="s">
        <v>18</v>
      </c>
      <c r="C494" t="s">
        <v>12</v>
      </c>
      <c r="D494" t="s">
        <v>54</v>
      </c>
      <c r="E494">
        <v>28500</v>
      </c>
      <c r="F494" t="s">
        <v>20</v>
      </c>
      <c r="G494">
        <v>30006</v>
      </c>
      <c r="H494" t="s">
        <v>33</v>
      </c>
      <c r="I494">
        <v>50</v>
      </c>
      <c r="J494" t="s">
        <v>33</v>
      </c>
      <c r="K494" t="s">
        <v>35</v>
      </c>
      <c r="L494" t="str" cm="1">
        <f t="array" ref="L494">_xlfn.IFS(
  C494="PT", "Part-time",
  C494="FT", "Full-time",
  C494="CT", "Contract",
  C494="FL", "Freelance"
)</f>
        <v>Full-time</v>
      </c>
      <c r="M494" t="str" cm="1">
        <f t="array" ref="M494">_xlfn.IFS(
  B494="EN", "Entry-level",
  B494="MI", "Middle-level",
  B494="SE", "Senior-level",
  B494="EX", "Executive-level"
)</f>
        <v>Senior-level</v>
      </c>
    </row>
    <row r="495" spans="1:13" hidden="1" x14ac:dyDescent="0.25">
      <c r="A495">
        <v>2022</v>
      </c>
      <c r="B495" t="s">
        <v>18</v>
      </c>
      <c r="C495" t="s">
        <v>12</v>
      </c>
      <c r="D495" t="s">
        <v>32</v>
      </c>
      <c r="E495">
        <v>250000</v>
      </c>
      <c r="F495" t="s">
        <v>14</v>
      </c>
      <c r="G495">
        <v>250000</v>
      </c>
      <c r="H495" t="s">
        <v>15</v>
      </c>
      <c r="I495">
        <v>0</v>
      </c>
      <c r="J495" t="s">
        <v>15</v>
      </c>
      <c r="K495" t="s">
        <v>16</v>
      </c>
      <c r="L495" t="str" cm="1">
        <f t="array" ref="L495">_xlfn.IFS(
  C495="PT", "Part-time",
  C495="FT", "Full-time",
  C495="CT", "Contract",
  C495="FL", "Freelance"
)</f>
        <v>Full-time</v>
      </c>
      <c r="M495" t="str" cm="1">
        <f t="array" ref="M495">_xlfn.IFS(
  B495="EN", "Entry-level",
  B495="MI", "Middle-level",
  B495="SE", "Senior-level",
  B495="EX", "Executive-level"
)</f>
        <v>Senior-level</v>
      </c>
    </row>
    <row r="496" spans="1:13" hidden="1" x14ac:dyDescent="0.25">
      <c r="A496">
        <v>2022</v>
      </c>
      <c r="B496" t="s">
        <v>18</v>
      </c>
      <c r="C496" t="s">
        <v>12</v>
      </c>
      <c r="D496" t="s">
        <v>32</v>
      </c>
      <c r="E496">
        <v>63000</v>
      </c>
      <c r="F496" t="s">
        <v>14</v>
      </c>
      <c r="G496">
        <v>63000</v>
      </c>
      <c r="H496" t="s">
        <v>15</v>
      </c>
      <c r="I496">
        <v>0</v>
      </c>
      <c r="J496" t="s">
        <v>15</v>
      </c>
      <c r="K496" t="s">
        <v>16</v>
      </c>
      <c r="L496" t="str" cm="1">
        <f t="array" ref="L496">_xlfn.IFS(
  C496="PT", "Part-time",
  C496="FT", "Full-time",
  C496="CT", "Contract",
  C496="FL", "Freelance"
)</f>
        <v>Full-time</v>
      </c>
      <c r="M496" t="str" cm="1">
        <f t="array" ref="M496">_xlfn.IFS(
  B496="EN", "Entry-level",
  B496="MI", "Middle-level",
  B496="SE", "Senior-level",
  B496="EX", "Executive-level"
)</f>
        <v>Senior-level</v>
      </c>
    </row>
    <row r="497" spans="1:13" x14ac:dyDescent="0.25">
      <c r="A497">
        <v>2022</v>
      </c>
      <c r="B497" t="s">
        <v>18</v>
      </c>
      <c r="C497" t="s">
        <v>12</v>
      </c>
      <c r="D497" t="s">
        <v>17</v>
      </c>
      <c r="E497">
        <v>160000</v>
      </c>
      <c r="F497" t="s">
        <v>14</v>
      </c>
      <c r="G497">
        <v>160000</v>
      </c>
      <c r="H497" t="s">
        <v>15</v>
      </c>
      <c r="I497">
        <v>0</v>
      </c>
      <c r="J497" t="s">
        <v>15</v>
      </c>
      <c r="K497" t="s">
        <v>28</v>
      </c>
      <c r="L497" t="str" cm="1">
        <f t="array" ref="L497">_xlfn.IFS(
  C497="PT", "Part-time",
  C497="FT", "Full-time",
  C497="CT", "Contract",
  C497="FL", "Freelance"
)</f>
        <v>Full-time</v>
      </c>
      <c r="M497" t="str" cm="1">
        <f t="array" ref="M497">_xlfn.IFS(
  B497="EN", "Entry-level",
  B497="MI", "Middle-level",
  B497="SE", "Senior-level",
  B497="EX", "Executive-level"
)</f>
        <v>Senior-level</v>
      </c>
    </row>
    <row r="498" spans="1:13" x14ac:dyDescent="0.25">
      <c r="A498">
        <v>2022</v>
      </c>
      <c r="B498" t="s">
        <v>18</v>
      </c>
      <c r="C498" t="s">
        <v>12</v>
      </c>
      <c r="D498" t="s">
        <v>17</v>
      </c>
      <c r="E498">
        <v>119300</v>
      </c>
      <c r="F498" t="s">
        <v>14</v>
      </c>
      <c r="G498">
        <v>119300</v>
      </c>
      <c r="H498" t="s">
        <v>15</v>
      </c>
      <c r="I498">
        <v>0</v>
      </c>
      <c r="J498" t="s">
        <v>15</v>
      </c>
      <c r="K498" t="s">
        <v>28</v>
      </c>
      <c r="L498" t="str" cm="1">
        <f t="array" ref="L498">_xlfn.IFS(
  C498="PT", "Part-time",
  C498="FT", "Full-time",
  C498="CT", "Contract",
  C498="FL", "Freelance"
)</f>
        <v>Full-time</v>
      </c>
      <c r="M498" t="str" cm="1">
        <f t="array" ref="M498">_xlfn.IFS(
  B498="EN", "Entry-level",
  B498="MI", "Middle-level",
  B498="SE", "Senior-level",
  B498="EX", "Executive-level"
)</f>
        <v>Senior-level</v>
      </c>
    </row>
    <row r="499" spans="1:13" hidden="1" x14ac:dyDescent="0.25">
      <c r="A499">
        <v>2022</v>
      </c>
      <c r="B499" t="s">
        <v>11</v>
      </c>
      <c r="C499" t="s">
        <v>12</v>
      </c>
      <c r="D499" t="s">
        <v>58</v>
      </c>
      <c r="E499">
        <v>145000</v>
      </c>
      <c r="F499" t="s">
        <v>14</v>
      </c>
      <c r="G499">
        <v>145000</v>
      </c>
      <c r="H499" t="s">
        <v>15</v>
      </c>
      <c r="I499">
        <v>50</v>
      </c>
      <c r="J499" t="s">
        <v>15</v>
      </c>
      <c r="K499" t="s">
        <v>28</v>
      </c>
      <c r="L499" t="str" cm="1">
        <f t="array" ref="L499">_xlfn.IFS(
  C499="PT", "Part-time",
  C499="FT", "Full-time",
  C499="CT", "Contract",
  C499="FL", "Freelance"
)</f>
        <v>Full-time</v>
      </c>
      <c r="M499" t="str" cm="1">
        <f t="array" ref="M499">_xlfn.IFS(
  B499="EN", "Entry-level",
  B499="MI", "Middle-level",
  B499="SE", "Senior-level",
  B499="EX", "Executive-level"
)</f>
        <v>Middle-level</v>
      </c>
    </row>
    <row r="500" spans="1:13" hidden="1" x14ac:dyDescent="0.25">
      <c r="A500">
        <v>2022</v>
      </c>
      <c r="B500" t="s">
        <v>18</v>
      </c>
      <c r="C500" t="s">
        <v>12</v>
      </c>
      <c r="D500" t="s">
        <v>19</v>
      </c>
      <c r="E500">
        <v>105000</v>
      </c>
      <c r="F500" t="s">
        <v>14</v>
      </c>
      <c r="G500">
        <v>105000</v>
      </c>
      <c r="H500" t="s">
        <v>15</v>
      </c>
      <c r="I500">
        <v>0</v>
      </c>
      <c r="J500" t="s">
        <v>15</v>
      </c>
      <c r="K500" t="s">
        <v>16</v>
      </c>
      <c r="L500" t="str" cm="1">
        <f t="array" ref="L500">_xlfn.IFS(
  C500="PT", "Part-time",
  C500="FT", "Full-time",
  C500="CT", "Contract",
  C500="FL", "Freelance"
)</f>
        <v>Full-time</v>
      </c>
      <c r="M500" t="str" cm="1">
        <f t="array" ref="M500">_xlfn.IFS(
  B500="EN", "Entry-level",
  B500="MI", "Middle-level",
  B500="SE", "Senior-level",
  B500="EX", "Executive-level"
)</f>
        <v>Senior-level</v>
      </c>
    </row>
    <row r="501" spans="1:13" hidden="1" x14ac:dyDescent="0.25">
      <c r="A501">
        <v>2022</v>
      </c>
      <c r="B501" t="s">
        <v>18</v>
      </c>
      <c r="C501" t="s">
        <v>12</v>
      </c>
      <c r="D501" t="s">
        <v>19</v>
      </c>
      <c r="E501">
        <v>90000</v>
      </c>
      <c r="F501" t="s">
        <v>14</v>
      </c>
      <c r="G501">
        <v>90000</v>
      </c>
      <c r="H501" t="s">
        <v>15</v>
      </c>
      <c r="I501">
        <v>0</v>
      </c>
      <c r="J501" t="s">
        <v>15</v>
      </c>
      <c r="K501" t="s">
        <v>16</v>
      </c>
      <c r="L501" t="str" cm="1">
        <f t="array" ref="L501">_xlfn.IFS(
  C501="PT", "Part-time",
  C501="FT", "Full-time",
  C501="CT", "Contract",
  C501="FL", "Freelance"
)</f>
        <v>Full-time</v>
      </c>
      <c r="M501" t="str" cm="1">
        <f t="array" ref="M501">_xlfn.IFS(
  B501="EN", "Entry-level",
  B501="MI", "Middle-level",
  B501="SE", "Senior-level",
  B501="EX", "Executive-level"
)</f>
        <v>Senior-level</v>
      </c>
    </row>
    <row r="502" spans="1:13" hidden="1" x14ac:dyDescent="0.25">
      <c r="A502">
        <v>2022</v>
      </c>
      <c r="B502" t="s">
        <v>18</v>
      </c>
      <c r="C502" t="s">
        <v>12</v>
      </c>
      <c r="D502" t="s">
        <v>61</v>
      </c>
      <c r="E502">
        <v>146200</v>
      </c>
      <c r="F502" t="s">
        <v>14</v>
      </c>
      <c r="G502">
        <v>146200</v>
      </c>
      <c r="H502" t="s">
        <v>15</v>
      </c>
      <c r="I502">
        <v>100</v>
      </c>
      <c r="J502" t="s">
        <v>15</v>
      </c>
      <c r="K502" t="s">
        <v>16</v>
      </c>
      <c r="L502" t="str" cm="1">
        <f t="array" ref="L502">_xlfn.IFS(
  C502="PT", "Part-time",
  C502="FT", "Full-time",
  C502="CT", "Contract",
  C502="FL", "Freelance"
)</f>
        <v>Full-time</v>
      </c>
      <c r="M502" t="str" cm="1">
        <f t="array" ref="M502">_xlfn.IFS(
  B502="EN", "Entry-level",
  B502="MI", "Middle-level",
  B502="SE", "Senior-level",
  B502="EX", "Executive-level"
)</f>
        <v>Senior-level</v>
      </c>
    </row>
    <row r="503" spans="1:13" hidden="1" x14ac:dyDescent="0.25">
      <c r="A503">
        <v>2022</v>
      </c>
      <c r="B503" t="s">
        <v>18</v>
      </c>
      <c r="C503" t="s">
        <v>12</v>
      </c>
      <c r="D503" t="s">
        <v>61</v>
      </c>
      <c r="E503">
        <v>124270</v>
      </c>
      <c r="F503" t="s">
        <v>14</v>
      </c>
      <c r="G503">
        <v>124270</v>
      </c>
      <c r="H503" t="s">
        <v>15</v>
      </c>
      <c r="I503">
        <v>100</v>
      </c>
      <c r="J503" t="s">
        <v>15</v>
      </c>
      <c r="K503" t="s">
        <v>16</v>
      </c>
      <c r="L503" t="str" cm="1">
        <f t="array" ref="L503">_xlfn.IFS(
  C503="PT", "Part-time",
  C503="FT", "Full-time",
  C503="CT", "Contract",
  C503="FL", "Freelance"
)</f>
        <v>Full-time</v>
      </c>
      <c r="M503" t="str" cm="1">
        <f t="array" ref="M503">_xlfn.IFS(
  B503="EN", "Entry-level",
  B503="MI", "Middle-level",
  B503="SE", "Senior-level",
  B503="EX", "Executive-level"
)</f>
        <v>Senior-level</v>
      </c>
    </row>
    <row r="504" spans="1:13" x14ac:dyDescent="0.25">
      <c r="A504">
        <v>2022</v>
      </c>
      <c r="B504" t="s">
        <v>11</v>
      </c>
      <c r="C504" t="s">
        <v>12</v>
      </c>
      <c r="D504" t="s">
        <v>17</v>
      </c>
      <c r="E504">
        <v>225000</v>
      </c>
      <c r="F504" t="s">
        <v>14</v>
      </c>
      <c r="G504">
        <v>225000</v>
      </c>
      <c r="H504" t="s">
        <v>15</v>
      </c>
      <c r="I504">
        <v>0</v>
      </c>
      <c r="J504" t="s">
        <v>15</v>
      </c>
      <c r="K504" t="s">
        <v>16</v>
      </c>
      <c r="L504" t="str" cm="1">
        <f t="array" ref="L504">_xlfn.IFS(
  C504="PT", "Part-time",
  C504="FT", "Full-time",
  C504="CT", "Contract",
  C504="FL", "Freelance"
)</f>
        <v>Full-time</v>
      </c>
      <c r="M504" t="str" cm="1">
        <f t="array" ref="M504">_xlfn.IFS(
  B504="EN", "Entry-level",
  B504="MI", "Middle-level",
  B504="SE", "Senior-level",
  B504="EX", "Executive-level"
)</f>
        <v>Middle-level</v>
      </c>
    </row>
    <row r="505" spans="1:13" x14ac:dyDescent="0.25">
      <c r="A505">
        <v>2022</v>
      </c>
      <c r="B505" t="s">
        <v>11</v>
      </c>
      <c r="C505" t="s">
        <v>12</v>
      </c>
      <c r="D505" t="s">
        <v>17</v>
      </c>
      <c r="E505">
        <v>160000</v>
      </c>
      <c r="F505" t="s">
        <v>14</v>
      </c>
      <c r="G505">
        <v>160000</v>
      </c>
      <c r="H505" t="s">
        <v>15</v>
      </c>
      <c r="I505">
        <v>0</v>
      </c>
      <c r="J505" t="s">
        <v>15</v>
      </c>
      <c r="K505" t="s">
        <v>16</v>
      </c>
      <c r="L505" t="str" cm="1">
        <f t="array" ref="L505">_xlfn.IFS(
  C505="PT", "Part-time",
  C505="FT", "Full-time",
  C505="CT", "Contract",
  C505="FL", "Freelance"
)</f>
        <v>Full-time</v>
      </c>
      <c r="M505" t="str" cm="1">
        <f t="array" ref="M505">_xlfn.IFS(
  B505="EN", "Entry-level",
  B505="MI", "Middle-level",
  B505="SE", "Senior-level",
  B505="EX", "Executive-level"
)</f>
        <v>Middle-level</v>
      </c>
    </row>
    <row r="506" spans="1:13" x14ac:dyDescent="0.25">
      <c r="A506">
        <v>2022</v>
      </c>
      <c r="B506" t="s">
        <v>11</v>
      </c>
      <c r="C506" t="s">
        <v>12</v>
      </c>
      <c r="D506" t="s">
        <v>17</v>
      </c>
      <c r="E506">
        <v>52000</v>
      </c>
      <c r="F506" t="s">
        <v>20</v>
      </c>
      <c r="G506">
        <v>54749</v>
      </c>
      <c r="H506" t="s">
        <v>78</v>
      </c>
      <c r="I506">
        <v>100</v>
      </c>
      <c r="J506" t="s">
        <v>78</v>
      </c>
      <c r="K506" t="s">
        <v>35</v>
      </c>
      <c r="L506" t="str" cm="1">
        <f t="array" ref="L506">_xlfn.IFS(
  C506="PT", "Part-time",
  C506="FT", "Full-time",
  C506="CT", "Contract",
  C506="FL", "Freelance"
)</f>
        <v>Full-time</v>
      </c>
      <c r="M506" t="str" cm="1">
        <f t="array" ref="M506">_xlfn.IFS(
  B506="EN", "Entry-level",
  B506="MI", "Middle-level",
  B506="SE", "Senior-level",
  B506="EX", "Executive-level"
)</f>
        <v>Middle-level</v>
      </c>
    </row>
    <row r="507" spans="1:13" hidden="1" x14ac:dyDescent="0.25">
      <c r="A507">
        <v>2022</v>
      </c>
      <c r="B507" t="s">
        <v>18</v>
      </c>
      <c r="C507" t="s">
        <v>12</v>
      </c>
      <c r="D507" t="s">
        <v>19</v>
      </c>
      <c r="E507">
        <v>185800</v>
      </c>
      <c r="F507" t="s">
        <v>14</v>
      </c>
      <c r="G507">
        <v>185800</v>
      </c>
      <c r="H507" t="s">
        <v>30</v>
      </c>
      <c r="I507">
        <v>100</v>
      </c>
      <c r="J507" t="s">
        <v>30</v>
      </c>
      <c r="K507" t="s">
        <v>16</v>
      </c>
      <c r="L507" t="str" cm="1">
        <f t="array" ref="L507">_xlfn.IFS(
  C507="PT", "Part-time",
  C507="FT", "Full-time",
  C507="CT", "Contract",
  C507="FL", "Freelance"
)</f>
        <v>Full-time</v>
      </c>
      <c r="M507" t="str" cm="1">
        <f t="array" ref="M507">_xlfn.IFS(
  B507="EN", "Entry-level",
  B507="MI", "Middle-level",
  B507="SE", "Senior-level",
  B507="EX", "Executive-level"
)</f>
        <v>Senior-level</v>
      </c>
    </row>
    <row r="508" spans="1:13" hidden="1" x14ac:dyDescent="0.25">
      <c r="A508">
        <v>2022</v>
      </c>
      <c r="B508" t="s">
        <v>18</v>
      </c>
      <c r="C508" t="s">
        <v>12</v>
      </c>
      <c r="D508" t="s">
        <v>19</v>
      </c>
      <c r="E508">
        <v>137400</v>
      </c>
      <c r="F508" t="s">
        <v>14</v>
      </c>
      <c r="G508">
        <v>137400</v>
      </c>
      <c r="H508" t="s">
        <v>30</v>
      </c>
      <c r="I508">
        <v>100</v>
      </c>
      <c r="J508" t="s">
        <v>30</v>
      </c>
      <c r="K508" t="s">
        <v>16</v>
      </c>
      <c r="L508" t="str" cm="1">
        <f t="array" ref="L508">_xlfn.IFS(
  C508="PT", "Part-time",
  C508="FT", "Full-time",
  C508="CT", "Contract",
  C508="FL", "Freelance"
)</f>
        <v>Full-time</v>
      </c>
      <c r="M508" t="str" cm="1">
        <f t="array" ref="M508">_xlfn.IFS(
  B508="EN", "Entry-level",
  B508="MI", "Middle-level",
  B508="SE", "Senior-level",
  B508="EX", "Executive-level"
)</f>
        <v>Senior-level</v>
      </c>
    </row>
    <row r="509" spans="1:13" hidden="1" x14ac:dyDescent="0.25">
      <c r="A509">
        <v>2022</v>
      </c>
      <c r="B509" t="s">
        <v>18</v>
      </c>
      <c r="C509" t="s">
        <v>12</v>
      </c>
      <c r="D509" t="s">
        <v>32</v>
      </c>
      <c r="E509">
        <v>245000</v>
      </c>
      <c r="F509" t="s">
        <v>14</v>
      </c>
      <c r="G509">
        <v>245000</v>
      </c>
      <c r="H509" t="s">
        <v>15</v>
      </c>
      <c r="I509">
        <v>0</v>
      </c>
      <c r="J509" t="s">
        <v>15</v>
      </c>
      <c r="K509" t="s">
        <v>16</v>
      </c>
      <c r="L509" t="str" cm="1">
        <f t="array" ref="L509">_xlfn.IFS(
  C509="PT", "Part-time",
  C509="FT", "Full-time",
  C509="CT", "Contract",
  C509="FL", "Freelance"
)</f>
        <v>Full-time</v>
      </c>
      <c r="M509" t="str" cm="1">
        <f t="array" ref="M509">_xlfn.IFS(
  B509="EN", "Entry-level",
  B509="MI", "Middle-level",
  B509="SE", "Senior-level",
  B509="EX", "Executive-level"
)</f>
        <v>Senior-level</v>
      </c>
    </row>
    <row r="510" spans="1:13" hidden="1" x14ac:dyDescent="0.25">
      <c r="A510">
        <v>2022</v>
      </c>
      <c r="B510" t="s">
        <v>18</v>
      </c>
      <c r="C510" t="s">
        <v>12</v>
      </c>
      <c r="D510" t="s">
        <v>32</v>
      </c>
      <c r="E510">
        <v>180000</v>
      </c>
      <c r="F510" t="s">
        <v>14</v>
      </c>
      <c r="G510">
        <v>180000</v>
      </c>
      <c r="H510" t="s">
        <v>15</v>
      </c>
      <c r="I510">
        <v>0</v>
      </c>
      <c r="J510" t="s">
        <v>15</v>
      </c>
      <c r="K510" t="s">
        <v>16</v>
      </c>
      <c r="L510" t="str" cm="1">
        <f t="array" ref="L510">_xlfn.IFS(
  C510="PT", "Part-time",
  C510="FT", "Full-time",
  C510="CT", "Contract",
  C510="FL", "Freelance"
)</f>
        <v>Full-time</v>
      </c>
      <c r="M510" t="str" cm="1">
        <f t="array" ref="M510">_xlfn.IFS(
  B510="EN", "Entry-level",
  B510="MI", "Middle-level",
  B510="SE", "Senior-level",
  B510="EX", "Executive-level"
)</f>
        <v>Senior-level</v>
      </c>
    </row>
    <row r="511" spans="1:13" hidden="1" x14ac:dyDescent="0.25">
      <c r="A511">
        <v>2022</v>
      </c>
      <c r="B511" t="s">
        <v>18</v>
      </c>
      <c r="C511" t="s">
        <v>12</v>
      </c>
      <c r="D511" t="s">
        <v>32</v>
      </c>
      <c r="E511">
        <v>203500</v>
      </c>
      <c r="F511" t="s">
        <v>14</v>
      </c>
      <c r="G511">
        <v>203500</v>
      </c>
      <c r="H511" t="s">
        <v>15</v>
      </c>
      <c r="I511">
        <v>0</v>
      </c>
      <c r="J511" t="s">
        <v>15</v>
      </c>
      <c r="K511" t="s">
        <v>16</v>
      </c>
      <c r="L511" t="str" cm="1">
        <f t="array" ref="L511">_xlfn.IFS(
  C511="PT", "Part-time",
  C511="FT", "Full-time",
  C511="CT", "Contract",
  C511="FL", "Freelance"
)</f>
        <v>Full-time</v>
      </c>
      <c r="M511" t="str" cm="1">
        <f t="array" ref="M511">_xlfn.IFS(
  B511="EN", "Entry-level",
  B511="MI", "Middle-level",
  B511="SE", "Senior-level",
  B511="EX", "Executive-level"
)</f>
        <v>Senior-level</v>
      </c>
    </row>
    <row r="512" spans="1:13" hidden="1" x14ac:dyDescent="0.25">
      <c r="A512">
        <v>2022</v>
      </c>
      <c r="B512" t="s">
        <v>18</v>
      </c>
      <c r="C512" t="s">
        <v>12</v>
      </c>
      <c r="D512" t="s">
        <v>32</v>
      </c>
      <c r="E512">
        <v>152000</v>
      </c>
      <c r="F512" t="s">
        <v>14</v>
      </c>
      <c r="G512">
        <v>152000</v>
      </c>
      <c r="H512" t="s">
        <v>15</v>
      </c>
      <c r="I512">
        <v>0</v>
      </c>
      <c r="J512" t="s">
        <v>15</v>
      </c>
      <c r="K512" t="s">
        <v>16</v>
      </c>
      <c r="L512" t="str" cm="1">
        <f t="array" ref="L512">_xlfn.IFS(
  C512="PT", "Part-time",
  C512="FT", "Full-time",
  C512="CT", "Contract",
  C512="FL", "Freelance"
)</f>
        <v>Full-time</v>
      </c>
      <c r="M512" t="str" cm="1">
        <f t="array" ref="M512">_xlfn.IFS(
  B512="EN", "Entry-level",
  B512="MI", "Middle-level",
  B512="SE", "Senior-level",
  B512="EX", "Executive-level"
)</f>
        <v>Senior-level</v>
      </c>
    </row>
    <row r="513" spans="1:13" hidden="1" x14ac:dyDescent="0.25">
      <c r="A513">
        <v>2022</v>
      </c>
      <c r="B513" t="s">
        <v>18</v>
      </c>
      <c r="C513" t="s">
        <v>12</v>
      </c>
      <c r="D513" t="s">
        <v>19</v>
      </c>
      <c r="E513">
        <v>250000</v>
      </c>
      <c r="F513" t="s">
        <v>14</v>
      </c>
      <c r="G513">
        <v>250000</v>
      </c>
      <c r="H513" t="s">
        <v>15</v>
      </c>
      <c r="I513">
        <v>0</v>
      </c>
      <c r="J513" t="s">
        <v>15</v>
      </c>
      <c r="K513" t="s">
        <v>16</v>
      </c>
      <c r="L513" t="str" cm="1">
        <f t="array" ref="L513">_xlfn.IFS(
  C513="PT", "Part-time",
  C513="FT", "Full-time",
  C513="CT", "Contract",
  C513="FL", "Freelance"
)</f>
        <v>Full-time</v>
      </c>
      <c r="M513" t="str" cm="1">
        <f t="array" ref="M513">_xlfn.IFS(
  B513="EN", "Entry-level",
  B513="MI", "Middle-level",
  B513="SE", "Senior-level",
  B513="EX", "Executive-level"
)</f>
        <v>Senior-level</v>
      </c>
    </row>
    <row r="514" spans="1:13" hidden="1" x14ac:dyDescent="0.25">
      <c r="A514">
        <v>2022</v>
      </c>
      <c r="B514" t="s">
        <v>18</v>
      </c>
      <c r="C514" t="s">
        <v>12</v>
      </c>
      <c r="D514" t="s">
        <v>19</v>
      </c>
      <c r="E514">
        <v>63000</v>
      </c>
      <c r="F514" t="s">
        <v>14</v>
      </c>
      <c r="G514">
        <v>63000</v>
      </c>
      <c r="H514" t="s">
        <v>15</v>
      </c>
      <c r="I514">
        <v>0</v>
      </c>
      <c r="J514" t="s">
        <v>15</v>
      </c>
      <c r="K514" t="s">
        <v>16</v>
      </c>
      <c r="L514" t="str" cm="1">
        <f t="array" ref="L514">_xlfn.IFS(
  C514="PT", "Part-time",
  C514="FT", "Full-time",
  C514="CT", "Contract",
  C514="FL", "Freelance"
)</f>
        <v>Full-time</v>
      </c>
      <c r="M514" t="str" cm="1">
        <f t="array" ref="M514">_xlfn.IFS(
  B514="EN", "Entry-level",
  B514="MI", "Middle-level",
  B514="SE", "Senior-level",
  B514="EX", "Executive-level"
)</f>
        <v>Senior-level</v>
      </c>
    </row>
    <row r="515" spans="1:13" hidden="1" x14ac:dyDescent="0.25">
      <c r="A515">
        <v>2022</v>
      </c>
      <c r="B515" t="s">
        <v>18</v>
      </c>
      <c r="C515" t="s">
        <v>12</v>
      </c>
      <c r="D515" t="s">
        <v>85</v>
      </c>
      <c r="E515">
        <v>186000</v>
      </c>
      <c r="F515" t="s">
        <v>14</v>
      </c>
      <c r="G515">
        <v>186000</v>
      </c>
      <c r="H515" t="s">
        <v>15</v>
      </c>
      <c r="I515">
        <v>100</v>
      </c>
      <c r="J515" t="s">
        <v>15</v>
      </c>
      <c r="K515" t="s">
        <v>16</v>
      </c>
      <c r="L515" t="str" cm="1">
        <f t="array" ref="L515">_xlfn.IFS(
  C515="PT", "Part-time",
  C515="FT", "Full-time",
  C515="CT", "Contract",
  C515="FL", "Freelance"
)</f>
        <v>Full-time</v>
      </c>
      <c r="M515" t="str" cm="1">
        <f t="array" ref="M515">_xlfn.IFS(
  B515="EN", "Entry-level",
  B515="MI", "Middle-level",
  B515="SE", "Senior-level",
  B515="EX", "Executive-level"
)</f>
        <v>Senior-level</v>
      </c>
    </row>
    <row r="516" spans="1:13" hidden="1" x14ac:dyDescent="0.25">
      <c r="A516">
        <v>2022</v>
      </c>
      <c r="B516" t="s">
        <v>18</v>
      </c>
      <c r="C516" t="s">
        <v>12</v>
      </c>
      <c r="D516" t="s">
        <v>85</v>
      </c>
      <c r="E516">
        <v>148800</v>
      </c>
      <c r="F516" t="s">
        <v>14</v>
      </c>
      <c r="G516">
        <v>148800</v>
      </c>
      <c r="H516" t="s">
        <v>15</v>
      </c>
      <c r="I516">
        <v>100</v>
      </c>
      <c r="J516" t="s">
        <v>15</v>
      </c>
      <c r="K516" t="s">
        <v>16</v>
      </c>
      <c r="L516" t="str" cm="1">
        <f t="array" ref="L516">_xlfn.IFS(
  C516="PT", "Part-time",
  C516="FT", "Full-time",
  C516="CT", "Contract",
  C516="FL", "Freelance"
)</f>
        <v>Full-time</v>
      </c>
      <c r="M516" t="str" cm="1">
        <f t="array" ref="M516">_xlfn.IFS(
  B516="EN", "Entry-level",
  B516="MI", "Middle-level",
  B516="SE", "Senior-level",
  B516="EX", "Executive-level"
)</f>
        <v>Senior-level</v>
      </c>
    </row>
    <row r="517" spans="1:13" hidden="1" x14ac:dyDescent="0.25">
      <c r="A517">
        <v>2022</v>
      </c>
      <c r="B517" t="s">
        <v>11</v>
      </c>
      <c r="C517" t="s">
        <v>12</v>
      </c>
      <c r="D517" t="s">
        <v>13</v>
      </c>
      <c r="E517">
        <v>104000</v>
      </c>
      <c r="F517" t="s">
        <v>26</v>
      </c>
      <c r="G517">
        <v>128809</v>
      </c>
      <c r="H517" t="s">
        <v>27</v>
      </c>
      <c r="I517">
        <v>50</v>
      </c>
      <c r="J517" t="s">
        <v>27</v>
      </c>
      <c r="K517" t="s">
        <v>28</v>
      </c>
      <c r="L517" t="str" cm="1">
        <f t="array" ref="L517">_xlfn.IFS(
  C517="PT", "Part-time",
  C517="FT", "Full-time",
  C517="CT", "Contract",
  C517="FL", "Freelance"
)</f>
        <v>Full-time</v>
      </c>
      <c r="M517" t="str" cm="1">
        <f t="array" ref="M517">_xlfn.IFS(
  B517="EN", "Entry-level",
  B517="MI", "Middle-level",
  B517="SE", "Senior-level",
  B517="EX", "Executive-level"
)</f>
        <v>Middle-level</v>
      </c>
    </row>
    <row r="518" spans="1:13" x14ac:dyDescent="0.25">
      <c r="A518">
        <v>2022</v>
      </c>
      <c r="B518" t="s">
        <v>25</v>
      </c>
      <c r="C518" t="s">
        <v>12</v>
      </c>
      <c r="D518" t="s">
        <v>17</v>
      </c>
      <c r="E518">
        <v>82000</v>
      </c>
      <c r="F518" t="s">
        <v>14</v>
      </c>
      <c r="G518">
        <v>82000</v>
      </c>
      <c r="H518" t="s">
        <v>15</v>
      </c>
      <c r="I518">
        <v>0</v>
      </c>
      <c r="J518" t="s">
        <v>15</v>
      </c>
      <c r="K518" t="s">
        <v>28</v>
      </c>
      <c r="L518" t="str" cm="1">
        <f t="array" ref="L518">_xlfn.IFS(
  C518="PT", "Part-time",
  C518="FT", "Full-time",
  C518="CT", "Contract",
  C518="FL", "Freelance"
)</f>
        <v>Full-time</v>
      </c>
      <c r="M518" t="str" cm="1">
        <f t="array" ref="M518">_xlfn.IFS(
  B518="EN", "Entry-level",
  B518="MI", "Middle-level",
  B518="SE", "Senior-level",
  B518="EX", "Executive-level"
)</f>
        <v>Entry-level</v>
      </c>
    </row>
    <row r="519" spans="1:13" x14ac:dyDescent="0.25">
      <c r="A519">
        <v>2022</v>
      </c>
      <c r="B519" t="s">
        <v>25</v>
      </c>
      <c r="C519" t="s">
        <v>33</v>
      </c>
      <c r="D519" t="s">
        <v>17</v>
      </c>
      <c r="E519">
        <v>110000</v>
      </c>
      <c r="F519" t="s">
        <v>14</v>
      </c>
      <c r="G519">
        <v>110000</v>
      </c>
      <c r="H519" t="s">
        <v>86</v>
      </c>
      <c r="I519">
        <v>100</v>
      </c>
      <c r="J519" t="s">
        <v>29</v>
      </c>
      <c r="K519" t="s">
        <v>16</v>
      </c>
      <c r="L519" t="str" cm="1">
        <f t="array" ref="L519">_xlfn.IFS(
  C519="PT", "Part-time",
  C519="FT", "Full-time",
  C519="CT", "Contract",
  C519="FL", "Freelance"
)</f>
        <v>Part-time</v>
      </c>
      <c r="M519" t="str" cm="1">
        <f t="array" ref="M519">_xlfn.IFS(
  B519="EN", "Entry-level",
  B519="MI", "Middle-level",
  B519="SE", "Senior-level",
  B519="EX", "Executive-level"
)</f>
        <v>Entry-level</v>
      </c>
    </row>
    <row r="520" spans="1:13" hidden="1" x14ac:dyDescent="0.25">
      <c r="A520">
        <v>2022</v>
      </c>
      <c r="B520" t="s">
        <v>11</v>
      </c>
      <c r="C520" t="s">
        <v>12</v>
      </c>
      <c r="D520" t="s">
        <v>71</v>
      </c>
      <c r="E520">
        <v>173000</v>
      </c>
      <c r="F520" t="s">
        <v>14</v>
      </c>
      <c r="G520">
        <v>173000</v>
      </c>
      <c r="H520" t="s">
        <v>15</v>
      </c>
      <c r="I520">
        <v>50</v>
      </c>
      <c r="J520" t="s">
        <v>15</v>
      </c>
      <c r="K520" t="s">
        <v>16</v>
      </c>
      <c r="L520" t="str" cm="1">
        <f t="array" ref="L520">_xlfn.IFS(
  C520="PT", "Part-time",
  C520="FT", "Full-time",
  C520="CT", "Contract",
  C520="FL", "Freelance"
)</f>
        <v>Full-time</v>
      </c>
      <c r="M520" t="str" cm="1">
        <f t="array" ref="M520">_xlfn.IFS(
  B520="EN", "Entry-level",
  B520="MI", "Middle-level",
  B520="SE", "Senior-level",
  B520="EX", "Executive-level"
)</f>
        <v>Middle-level</v>
      </c>
    </row>
    <row r="521" spans="1:13" x14ac:dyDescent="0.25">
      <c r="A521">
        <v>2022</v>
      </c>
      <c r="B521" t="s">
        <v>18</v>
      </c>
      <c r="C521" t="s">
        <v>12</v>
      </c>
      <c r="D521" t="s">
        <v>17</v>
      </c>
      <c r="E521">
        <v>203500</v>
      </c>
      <c r="F521" t="s">
        <v>14</v>
      </c>
      <c r="G521">
        <v>203500</v>
      </c>
      <c r="H521" t="s">
        <v>15</v>
      </c>
      <c r="I521">
        <v>0</v>
      </c>
      <c r="J521" t="s">
        <v>15</v>
      </c>
      <c r="K521" t="s">
        <v>16</v>
      </c>
      <c r="L521" t="str" cm="1">
        <f t="array" ref="L521">_xlfn.IFS(
  C521="PT", "Part-time",
  C521="FT", "Full-time",
  C521="CT", "Contract",
  C521="FL", "Freelance"
)</f>
        <v>Full-time</v>
      </c>
      <c r="M521" t="str" cm="1">
        <f t="array" ref="M521">_xlfn.IFS(
  B521="EN", "Entry-level",
  B521="MI", "Middle-level",
  B521="SE", "Senior-level",
  B521="EX", "Executive-level"
)</f>
        <v>Senior-level</v>
      </c>
    </row>
    <row r="522" spans="1:13" x14ac:dyDescent="0.25">
      <c r="A522">
        <v>2022</v>
      </c>
      <c r="B522" t="s">
        <v>18</v>
      </c>
      <c r="C522" t="s">
        <v>12</v>
      </c>
      <c r="D522" t="s">
        <v>17</v>
      </c>
      <c r="E522">
        <v>152000</v>
      </c>
      <c r="F522" t="s">
        <v>14</v>
      </c>
      <c r="G522">
        <v>152000</v>
      </c>
      <c r="H522" t="s">
        <v>15</v>
      </c>
      <c r="I522">
        <v>0</v>
      </c>
      <c r="J522" t="s">
        <v>15</v>
      </c>
      <c r="K522" t="s">
        <v>16</v>
      </c>
      <c r="L522" t="str" cm="1">
        <f t="array" ref="L522">_xlfn.IFS(
  C522="PT", "Part-time",
  C522="FT", "Full-time",
  C522="CT", "Contract",
  C522="FL", "Freelance"
)</f>
        <v>Full-time</v>
      </c>
      <c r="M522" t="str" cm="1">
        <f t="array" ref="M522">_xlfn.IFS(
  B522="EN", "Entry-level",
  B522="MI", "Middle-level",
  B522="SE", "Senior-level",
  B522="EX", "Executive-level"
)</f>
        <v>Senior-level</v>
      </c>
    </row>
    <row r="523" spans="1:13" hidden="1" x14ac:dyDescent="0.25">
      <c r="A523">
        <v>2022</v>
      </c>
      <c r="B523" t="s">
        <v>18</v>
      </c>
      <c r="C523" t="s">
        <v>12</v>
      </c>
      <c r="D523" t="s">
        <v>13</v>
      </c>
      <c r="E523">
        <v>186000</v>
      </c>
      <c r="F523" t="s">
        <v>14</v>
      </c>
      <c r="G523">
        <v>186000</v>
      </c>
      <c r="H523" t="s">
        <v>15</v>
      </c>
      <c r="I523">
        <v>100</v>
      </c>
      <c r="J523" t="s">
        <v>15</v>
      </c>
      <c r="K523" t="s">
        <v>16</v>
      </c>
      <c r="L523" t="str" cm="1">
        <f t="array" ref="L523">_xlfn.IFS(
  C523="PT", "Part-time",
  C523="FT", "Full-time",
  C523="CT", "Contract",
  C523="FL", "Freelance"
)</f>
        <v>Full-time</v>
      </c>
      <c r="M523" t="str" cm="1">
        <f t="array" ref="M523">_xlfn.IFS(
  B523="EN", "Entry-level",
  B523="MI", "Middle-level",
  B523="SE", "Senior-level",
  B523="EX", "Executive-level"
)</f>
        <v>Senior-level</v>
      </c>
    </row>
    <row r="524" spans="1:13" hidden="1" x14ac:dyDescent="0.25">
      <c r="A524">
        <v>2022</v>
      </c>
      <c r="B524" t="s">
        <v>18</v>
      </c>
      <c r="C524" t="s">
        <v>12</v>
      </c>
      <c r="D524" t="s">
        <v>13</v>
      </c>
      <c r="E524">
        <v>148800</v>
      </c>
      <c r="F524" t="s">
        <v>14</v>
      </c>
      <c r="G524">
        <v>148800</v>
      </c>
      <c r="H524" t="s">
        <v>15</v>
      </c>
      <c r="I524">
        <v>100</v>
      </c>
      <c r="J524" t="s">
        <v>15</v>
      </c>
      <c r="K524" t="s">
        <v>16</v>
      </c>
      <c r="L524" t="str" cm="1">
        <f t="array" ref="L524">_xlfn.IFS(
  C524="PT", "Part-time",
  C524="FT", "Full-time",
  C524="CT", "Contract",
  C524="FL", "Freelance"
)</f>
        <v>Full-time</v>
      </c>
      <c r="M524" t="str" cm="1">
        <f t="array" ref="M524">_xlfn.IFS(
  B524="EN", "Entry-level",
  B524="MI", "Middle-level",
  B524="SE", "Senior-level",
  B524="EX", "Executive-level"
)</f>
        <v>Senior-level</v>
      </c>
    </row>
    <row r="525" spans="1:13" hidden="1" x14ac:dyDescent="0.25">
      <c r="A525">
        <v>2022</v>
      </c>
      <c r="B525" t="s">
        <v>25</v>
      </c>
      <c r="C525" t="s">
        <v>12</v>
      </c>
      <c r="D525" t="s">
        <v>50</v>
      </c>
      <c r="E525">
        <v>32400</v>
      </c>
      <c r="F525" t="s">
        <v>76</v>
      </c>
      <c r="G525">
        <v>6294</v>
      </c>
      <c r="H525" t="s">
        <v>41</v>
      </c>
      <c r="I525">
        <v>100</v>
      </c>
      <c r="J525" t="s">
        <v>41</v>
      </c>
      <c r="K525" t="s">
        <v>28</v>
      </c>
      <c r="L525" t="str" cm="1">
        <f t="array" ref="L525">_xlfn.IFS(
  C525="PT", "Part-time",
  C525="FT", "Full-time",
  C525="CT", "Contract",
  C525="FL", "Freelance"
)</f>
        <v>Full-time</v>
      </c>
      <c r="M525" t="str" cm="1">
        <f t="array" ref="M525">_xlfn.IFS(
  B525="EN", "Entry-level",
  B525="MI", "Middle-level",
  B525="SE", "Senior-level",
  B525="EX", "Executive-level"
)</f>
        <v>Entry-level</v>
      </c>
    </row>
    <row r="526" spans="1:13" hidden="1" x14ac:dyDescent="0.25">
      <c r="A526">
        <v>2022</v>
      </c>
      <c r="B526" t="s">
        <v>11</v>
      </c>
      <c r="C526" t="s">
        <v>12</v>
      </c>
      <c r="D526" t="s">
        <v>64</v>
      </c>
      <c r="E526">
        <v>158000</v>
      </c>
      <c r="F526" t="s">
        <v>14</v>
      </c>
      <c r="G526">
        <v>158000</v>
      </c>
      <c r="H526" t="s">
        <v>15</v>
      </c>
      <c r="I526">
        <v>100</v>
      </c>
      <c r="J526" t="s">
        <v>15</v>
      </c>
      <c r="K526" t="s">
        <v>16</v>
      </c>
      <c r="L526" t="str" cm="1">
        <f t="array" ref="L526">_xlfn.IFS(
  C526="PT", "Part-time",
  C526="FT", "Full-time",
  C526="CT", "Contract",
  C526="FL", "Freelance"
)</f>
        <v>Full-time</v>
      </c>
      <c r="M526" t="str" cm="1">
        <f t="array" ref="M526">_xlfn.IFS(
  B526="EN", "Entry-level",
  B526="MI", "Middle-level",
  B526="SE", "Senior-level",
  B526="EX", "Executive-level"
)</f>
        <v>Middle-level</v>
      </c>
    </row>
    <row r="527" spans="1:13" hidden="1" x14ac:dyDescent="0.25">
      <c r="A527">
        <v>2022</v>
      </c>
      <c r="B527" t="s">
        <v>11</v>
      </c>
      <c r="C527" t="s">
        <v>12</v>
      </c>
      <c r="D527" t="s">
        <v>64</v>
      </c>
      <c r="E527">
        <v>134000</v>
      </c>
      <c r="F527" t="s">
        <v>14</v>
      </c>
      <c r="G527">
        <v>134000</v>
      </c>
      <c r="H527" t="s">
        <v>15</v>
      </c>
      <c r="I527">
        <v>100</v>
      </c>
      <c r="J527" t="s">
        <v>15</v>
      </c>
      <c r="K527" t="s">
        <v>16</v>
      </c>
      <c r="L527" t="str" cm="1">
        <f t="array" ref="L527">_xlfn.IFS(
  C527="PT", "Part-time",
  C527="FT", "Full-time",
  C527="CT", "Contract",
  C527="FL", "Freelance"
)</f>
        <v>Full-time</v>
      </c>
      <c r="M527" t="str" cm="1">
        <f t="array" ref="M527">_xlfn.IFS(
  B527="EN", "Entry-level",
  B527="MI", "Middle-level",
  B527="SE", "Senior-level",
  B527="EX", "Executive-level"
)</f>
        <v>Middle-level</v>
      </c>
    </row>
    <row r="528" spans="1:13" x14ac:dyDescent="0.25">
      <c r="A528">
        <v>2022</v>
      </c>
      <c r="B528" t="s">
        <v>18</v>
      </c>
      <c r="C528" t="s">
        <v>12</v>
      </c>
      <c r="D528" t="s">
        <v>17</v>
      </c>
      <c r="E528">
        <v>170000</v>
      </c>
      <c r="F528" t="s">
        <v>14</v>
      </c>
      <c r="G528">
        <v>170000</v>
      </c>
      <c r="H528" t="s">
        <v>15</v>
      </c>
      <c r="I528">
        <v>100</v>
      </c>
      <c r="J528" t="s">
        <v>15</v>
      </c>
      <c r="K528" t="s">
        <v>16</v>
      </c>
      <c r="L528" t="str" cm="1">
        <f t="array" ref="L528">_xlfn.IFS(
  C528="PT", "Part-time",
  C528="FT", "Full-time",
  C528="CT", "Contract",
  C528="FL", "Freelance"
)</f>
        <v>Full-time</v>
      </c>
      <c r="M528" t="str" cm="1">
        <f t="array" ref="M528">_xlfn.IFS(
  B528="EN", "Entry-level",
  B528="MI", "Middle-level",
  B528="SE", "Senior-level",
  B528="EX", "Executive-level"
)</f>
        <v>Senior-level</v>
      </c>
    </row>
    <row r="529" spans="1:13" x14ac:dyDescent="0.25">
      <c r="A529">
        <v>2022</v>
      </c>
      <c r="B529" t="s">
        <v>18</v>
      </c>
      <c r="C529" t="s">
        <v>12</v>
      </c>
      <c r="D529" t="s">
        <v>17</v>
      </c>
      <c r="E529">
        <v>120000</v>
      </c>
      <c r="F529" t="s">
        <v>14</v>
      </c>
      <c r="G529">
        <v>120000</v>
      </c>
      <c r="H529" t="s">
        <v>15</v>
      </c>
      <c r="I529">
        <v>100</v>
      </c>
      <c r="J529" t="s">
        <v>15</v>
      </c>
      <c r="K529" t="s">
        <v>16</v>
      </c>
      <c r="L529" t="str" cm="1">
        <f t="array" ref="L529">_xlfn.IFS(
  C529="PT", "Part-time",
  C529="FT", "Full-time",
  C529="CT", "Contract",
  C529="FL", "Freelance"
)</f>
        <v>Full-time</v>
      </c>
      <c r="M529" t="str" cm="1">
        <f t="array" ref="M529">_xlfn.IFS(
  B529="EN", "Entry-level",
  B529="MI", "Middle-level",
  B529="SE", "Senior-level",
  B529="EX", "Executive-level"
)</f>
        <v>Senior-level</v>
      </c>
    </row>
    <row r="530" spans="1:13" hidden="1" x14ac:dyDescent="0.25">
      <c r="A530">
        <v>2022</v>
      </c>
      <c r="B530" t="s">
        <v>22</v>
      </c>
      <c r="C530" t="s">
        <v>12</v>
      </c>
      <c r="D530" t="s">
        <v>32</v>
      </c>
      <c r="E530">
        <v>200000</v>
      </c>
      <c r="F530" t="s">
        <v>14</v>
      </c>
      <c r="G530">
        <v>200000</v>
      </c>
      <c r="H530" t="s">
        <v>15</v>
      </c>
      <c r="I530">
        <v>100</v>
      </c>
      <c r="J530" t="s">
        <v>15</v>
      </c>
      <c r="K530" t="s">
        <v>16</v>
      </c>
      <c r="L530" t="str" cm="1">
        <f t="array" ref="L530">_xlfn.IFS(
  C530="PT", "Part-time",
  C530="FT", "Full-time",
  C530="CT", "Contract",
  C530="FL", "Freelance"
)</f>
        <v>Full-time</v>
      </c>
      <c r="M530" t="str" cm="1">
        <f t="array" ref="M530">_xlfn.IFS(
  B530="EN", "Entry-level",
  B530="MI", "Middle-level",
  B530="SE", "Senior-level",
  B530="EX", "Executive-level"
)</f>
        <v>Executive-level</v>
      </c>
    </row>
    <row r="531" spans="1:13" hidden="1" x14ac:dyDescent="0.25">
      <c r="A531">
        <v>2022</v>
      </c>
      <c r="B531" t="s">
        <v>22</v>
      </c>
      <c r="C531" t="s">
        <v>12</v>
      </c>
      <c r="D531" t="s">
        <v>32</v>
      </c>
      <c r="E531">
        <v>150000</v>
      </c>
      <c r="F531" t="s">
        <v>14</v>
      </c>
      <c r="G531">
        <v>150000</v>
      </c>
      <c r="H531" t="s">
        <v>15</v>
      </c>
      <c r="I531">
        <v>100</v>
      </c>
      <c r="J531" t="s">
        <v>15</v>
      </c>
      <c r="K531" t="s">
        <v>16</v>
      </c>
      <c r="L531" t="str" cm="1">
        <f t="array" ref="L531">_xlfn.IFS(
  C531="PT", "Part-time",
  C531="FT", "Full-time",
  C531="CT", "Contract",
  C531="FL", "Freelance"
)</f>
        <v>Full-time</v>
      </c>
      <c r="M531" t="str" cm="1">
        <f t="array" ref="M531">_xlfn.IFS(
  B531="EN", "Entry-level",
  B531="MI", "Middle-level",
  B531="SE", "Senior-level",
  B531="EX", "Executive-level"
)</f>
        <v>Executive-level</v>
      </c>
    </row>
    <row r="532" spans="1:13" hidden="1" x14ac:dyDescent="0.25">
      <c r="A532">
        <v>2022</v>
      </c>
      <c r="B532" t="s">
        <v>18</v>
      </c>
      <c r="C532" t="s">
        <v>12</v>
      </c>
      <c r="D532" t="s">
        <v>24</v>
      </c>
      <c r="E532">
        <v>216200</v>
      </c>
      <c r="F532" t="s">
        <v>14</v>
      </c>
      <c r="G532">
        <v>216200</v>
      </c>
      <c r="H532" t="s">
        <v>15</v>
      </c>
      <c r="I532">
        <v>0</v>
      </c>
      <c r="J532" t="s">
        <v>15</v>
      </c>
      <c r="K532" t="s">
        <v>16</v>
      </c>
      <c r="L532" t="str" cm="1">
        <f t="array" ref="L532">_xlfn.IFS(
  C532="PT", "Part-time",
  C532="FT", "Full-time",
  C532="CT", "Contract",
  C532="FL", "Freelance"
)</f>
        <v>Full-time</v>
      </c>
      <c r="M532" t="str" cm="1">
        <f t="array" ref="M532">_xlfn.IFS(
  B532="EN", "Entry-level",
  B532="MI", "Middle-level",
  B532="SE", "Senior-level",
  B532="EX", "Executive-level"
)</f>
        <v>Senior-level</v>
      </c>
    </row>
    <row r="533" spans="1:13" hidden="1" x14ac:dyDescent="0.25">
      <c r="A533">
        <v>2022</v>
      </c>
      <c r="B533" t="s">
        <v>18</v>
      </c>
      <c r="C533" t="s">
        <v>12</v>
      </c>
      <c r="D533" t="s">
        <v>24</v>
      </c>
      <c r="E533">
        <v>144100</v>
      </c>
      <c r="F533" t="s">
        <v>14</v>
      </c>
      <c r="G533">
        <v>144100</v>
      </c>
      <c r="H533" t="s">
        <v>15</v>
      </c>
      <c r="I533">
        <v>0</v>
      </c>
      <c r="J533" t="s">
        <v>15</v>
      </c>
      <c r="K533" t="s">
        <v>16</v>
      </c>
      <c r="L533" t="str" cm="1">
        <f t="array" ref="L533">_xlfn.IFS(
  C533="PT", "Part-time",
  C533="FT", "Full-time",
  C533="CT", "Contract",
  C533="FL", "Freelance"
)</f>
        <v>Full-time</v>
      </c>
      <c r="M533" t="str" cm="1">
        <f t="array" ref="M533">_xlfn.IFS(
  B533="EN", "Entry-level",
  B533="MI", "Middle-level",
  B533="SE", "Senior-level",
  B533="EX", "Executive-level"
)</f>
        <v>Senior-level</v>
      </c>
    </row>
    <row r="534" spans="1:13" x14ac:dyDescent="0.25">
      <c r="A534">
        <v>2022</v>
      </c>
      <c r="B534" t="s">
        <v>11</v>
      </c>
      <c r="C534" t="s">
        <v>12</v>
      </c>
      <c r="D534" t="s">
        <v>17</v>
      </c>
      <c r="E534">
        <v>110000</v>
      </c>
      <c r="F534" t="s">
        <v>20</v>
      </c>
      <c r="G534">
        <v>115816</v>
      </c>
      <c r="H534" t="s">
        <v>78</v>
      </c>
      <c r="I534">
        <v>0</v>
      </c>
      <c r="J534" t="s">
        <v>78</v>
      </c>
      <c r="K534" t="s">
        <v>16</v>
      </c>
      <c r="L534" t="str" cm="1">
        <f t="array" ref="L534">_xlfn.IFS(
  C534="PT", "Part-time",
  C534="FT", "Full-time",
  C534="CT", "Contract",
  C534="FL", "Freelance"
)</f>
        <v>Full-time</v>
      </c>
      <c r="M534" t="str" cm="1">
        <f t="array" ref="M534">_xlfn.IFS(
  B534="EN", "Entry-level",
  B534="MI", "Middle-level",
  B534="SE", "Senior-level",
  B534="EX", "Executive-level"
)</f>
        <v>Middle-level</v>
      </c>
    </row>
    <row r="535" spans="1:13" x14ac:dyDescent="0.25">
      <c r="A535">
        <v>2022</v>
      </c>
      <c r="B535" t="s">
        <v>11</v>
      </c>
      <c r="C535" t="s">
        <v>12</v>
      </c>
      <c r="D535" t="s">
        <v>17</v>
      </c>
      <c r="E535">
        <v>85000</v>
      </c>
      <c r="F535" t="s">
        <v>20</v>
      </c>
      <c r="G535">
        <v>89494</v>
      </c>
      <c r="H535" t="s">
        <v>78</v>
      </c>
      <c r="I535">
        <v>0</v>
      </c>
      <c r="J535" t="s">
        <v>78</v>
      </c>
      <c r="K535" t="s">
        <v>16</v>
      </c>
      <c r="L535" t="str" cm="1">
        <f t="array" ref="L535">_xlfn.IFS(
  C535="PT", "Part-time",
  C535="FT", "Full-time",
  C535="CT", "Contract",
  C535="FL", "Freelance"
)</f>
        <v>Full-time</v>
      </c>
      <c r="M535" t="str" cm="1">
        <f t="array" ref="M535">_xlfn.IFS(
  B535="EN", "Entry-level",
  B535="MI", "Middle-level",
  B535="SE", "Senior-level",
  B535="EX", "Executive-level"
)</f>
        <v>Middle-level</v>
      </c>
    </row>
    <row r="536" spans="1:13" hidden="1" x14ac:dyDescent="0.25">
      <c r="A536">
        <v>2022</v>
      </c>
      <c r="B536" t="s">
        <v>18</v>
      </c>
      <c r="C536" t="s">
        <v>12</v>
      </c>
      <c r="D536" t="s">
        <v>61</v>
      </c>
      <c r="E536">
        <v>250000</v>
      </c>
      <c r="F536" t="s">
        <v>14</v>
      </c>
      <c r="G536">
        <v>250000</v>
      </c>
      <c r="H536" t="s">
        <v>15</v>
      </c>
      <c r="I536">
        <v>0</v>
      </c>
      <c r="J536" t="s">
        <v>15</v>
      </c>
      <c r="K536" t="s">
        <v>16</v>
      </c>
      <c r="L536" t="str" cm="1">
        <f t="array" ref="L536">_xlfn.IFS(
  C536="PT", "Part-time",
  C536="FT", "Full-time",
  C536="CT", "Contract",
  C536="FL", "Freelance"
)</f>
        <v>Full-time</v>
      </c>
      <c r="M536" t="str" cm="1">
        <f t="array" ref="M536">_xlfn.IFS(
  B536="EN", "Entry-level",
  B536="MI", "Middle-level",
  B536="SE", "Senior-level",
  B536="EX", "Executive-level"
)</f>
        <v>Senior-level</v>
      </c>
    </row>
    <row r="537" spans="1:13" hidden="1" x14ac:dyDescent="0.25">
      <c r="A537">
        <v>2022</v>
      </c>
      <c r="B537" t="s">
        <v>18</v>
      </c>
      <c r="C537" t="s">
        <v>12</v>
      </c>
      <c r="D537" t="s">
        <v>61</v>
      </c>
      <c r="E537">
        <v>63000</v>
      </c>
      <c r="F537" t="s">
        <v>14</v>
      </c>
      <c r="G537">
        <v>63000</v>
      </c>
      <c r="H537" t="s">
        <v>15</v>
      </c>
      <c r="I537">
        <v>0</v>
      </c>
      <c r="J537" t="s">
        <v>15</v>
      </c>
      <c r="K537" t="s">
        <v>16</v>
      </c>
      <c r="L537" t="str" cm="1">
        <f t="array" ref="L537">_xlfn.IFS(
  C537="PT", "Part-time",
  C537="FT", "Full-time",
  C537="CT", "Contract",
  C537="FL", "Freelance"
)</f>
        <v>Full-time</v>
      </c>
      <c r="M537" t="str" cm="1">
        <f t="array" ref="M537">_xlfn.IFS(
  B537="EN", "Entry-level",
  B537="MI", "Middle-level",
  B537="SE", "Senior-level",
  B537="EX", "Executive-level"
)</f>
        <v>Senior-level</v>
      </c>
    </row>
    <row r="538" spans="1:13" hidden="1" x14ac:dyDescent="0.25">
      <c r="A538">
        <v>2022</v>
      </c>
      <c r="B538" t="s">
        <v>18</v>
      </c>
      <c r="C538" t="s">
        <v>12</v>
      </c>
      <c r="D538" t="s">
        <v>19</v>
      </c>
      <c r="E538">
        <v>135000</v>
      </c>
      <c r="F538" t="s">
        <v>14</v>
      </c>
      <c r="G538">
        <v>135000</v>
      </c>
      <c r="H538" t="s">
        <v>15</v>
      </c>
      <c r="I538">
        <v>100</v>
      </c>
      <c r="J538" t="s">
        <v>15</v>
      </c>
      <c r="K538" t="s">
        <v>16</v>
      </c>
      <c r="L538" t="str" cm="1">
        <f t="array" ref="L538">_xlfn.IFS(
  C538="PT", "Part-time",
  C538="FT", "Full-time",
  C538="CT", "Contract",
  C538="FL", "Freelance"
)</f>
        <v>Full-time</v>
      </c>
      <c r="M538" t="str" cm="1">
        <f t="array" ref="M538">_xlfn.IFS(
  B538="EN", "Entry-level",
  B538="MI", "Middle-level",
  B538="SE", "Senior-level",
  B538="EX", "Executive-level"
)</f>
        <v>Senior-level</v>
      </c>
    </row>
    <row r="539" spans="1:13" hidden="1" x14ac:dyDescent="0.25">
      <c r="A539">
        <v>2022</v>
      </c>
      <c r="B539" t="s">
        <v>18</v>
      </c>
      <c r="C539" t="s">
        <v>12</v>
      </c>
      <c r="D539" t="s">
        <v>19</v>
      </c>
      <c r="E539">
        <v>85000</v>
      </c>
      <c r="F539" t="s">
        <v>14</v>
      </c>
      <c r="G539">
        <v>85000</v>
      </c>
      <c r="H539" t="s">
        <v>15</v>
      </c>
      <c r="I539">
        <v>100</v>
      </c>
      <c r="J539" t="s">
        <v>15</v>
      </c>
      <c r="K539" t="s">
        <v>16</v>
      </c>
      <c r="L539" t="str" cm="1">
        <f t="array" ref="L539">_xlfn.IFS(
  C539="PT", "Part-time",
  C539="FT", "Full-time",
  C539="CT", "Contract",
  C539="FL", "Freelance"
)</f>
        <v>Full-time</v>
      </c>
      <c r="M539" t="str" cm="1">
        <f t="array" ref="M539">_xlfn.IFS(
  B539="EN", "Entry-level",
  B539="MI", "Middle-level",
  B539="SE", "Senior-level",
  B539="EX", "Executive-level"
)</f>
        <v>Senior-level</v>
      </c>
    </row>
    <row r="540" spans="1:13" hidden="1" x14ac:dyDescent="0.25">
      <c r="A540">
        <v>2022</v>
      </c>
      <c r="B540" t="s">
        <v>18</v>
      </c>
      <c r="C540" t="s">
        <v>12</v>
      </c>
      <c r="D540" t="s">
        <v>13</v>
      </c>
      <c r="E540">
        <v>135000</v>
      </c>
      <c r="F540" t="s">
        <v>14</v>
      </c>
      <c r="G540">
        <v>135000</v>
      </c>
      <c r="H540" t="s">
        <v>15</v>
      </c>
      <c r="I540">
        <v>100</v>
      </c>
      <c r="J540" t="s">
        <v>15</v>
      </c>
      <c r="K540" t="s">
        <v>16</v>
      </c>
      <c r="L540" t="str" cm="1">
        <f t="array" ref="L540">_xlfn.IFS(
  C540="PT", "Part-time",
  C540="FT", "Full-time",
  C540="CT", "Contract",
  C540="FL", "Freelance"
)</f>
        <v>Full-time</v>
      </c>
      <c r="M540" t="str" cm="1">
        <f t="array" ref="M540">_xlfn.IFS(
  B540="EN", "Entry-level",
  B540="MI", "Middle-level",
  B540="SE", "Senior-level",
  B540="EX", "Executive-level"
)</f>
        <v>Senior-level</v>
      </c>
    </row>
    <row r="541" spans="1:13" hidden="1" x14ac:dyDescent="0.25">
      <c r="A541">
        <v>2022</v>
      </c>
      <c r="B541" t="s">
        <v>18</v>
      </c>
      <c r="C541" t="s">
        <v>12</v>
      </c>
      <c r="D541" t="s">
        <v>13</v>
      </c>
      <c r="E541">
        <v>85000</v>
      </c>
      <c r="F541" t="s">
        <v>14</v>
      </c>
      <c r="G541">
        <v>85000</v>
      </c>
      <c r="H541" t="s">
        <v>15</v>
      </c>
      <c r="I541">
        <v>100</v>
      </c>
      <c r="J541" t="s">
        <v>15</v>
      </c>
      <c r="K541" t="s">
        <v>16</v>
      </c>
      <c r="L541" t="str" cm="1">
        <f t="array" ref="L541">_xlfn.IFS(
  C541="PT", "Part-time",
  C541="FT", "Full-time",
  C541="CT", "Contract",
  C541="FL", "Freelance"
)</f>
        <v>Full-time</v>
      </c>
      <c r="M541" t="str" cm="1">
        <f t="array" ref="M541">_xlfn.IFS(
  B541="EN", "Entry-level",
  B541="MI", "Middle-level",
  B541="SE", "Senior-level",
  B541="EX", "Executive-level"
)</f>
        <v>Senior-level</v>
      </c>
    </row>
    <row r="542" spans="1:13" hidden="1" x14ac:dyDescent="0.25">
      <c r="A542">
        <v>2022</v>
      </c>
      <c r="B542" t="s">
        <v>18</v>
      </c>
      <c r="C542" t="s">
        <v>12</v>
      </c>
      <c r="D542" t="s">
        <v>64</v>
      </c>
      <c r="E542">
        <v>206000</v>
      </c>
      <c r="F542" t="s">
        <v>14</v>
      </c>
      <c r="G542">
        <v>206000</v>
      </c>
      <c r="H542" t="s">
        <v>15</v>
      </c>
      <c r="I542">
        <v>100</v>
      </c>
      <c r="J542" t="s">
        <v>15</v>
      </c>
      <c r="K542" t="s">
        <v>16</v>
      </c>
      <c r="L542" t="str" cm="1">
        <f t="array" ref="L542">_xlfn.IFS(
  C542="PT", "Part-time",
  C542="FT", "Full-time",
  C542="CT", "Contract",
  C542="FL", "Freelance"
)</f>
        <v>Full-time</v>
      </c>
      <c r="M542" t="str" cm="1">
        <f t="array" ref="M542">_xlfn.IFS(
  B542="EN", "Entry-level",
  B542="MI", "Middle-level",
  B542="SE", "Senior-level",
  B542="EX", "Executive-level"
)</f>
        <v>Senior-level</v>
      </c>
    </row>
    <row r="543" spans="1:13" hidden="1" x14ac:dyDescent="0.25">
      <c r="A543">
        <v>2022</v>
      </c>
      <c r="B543" t="s">
        <v>18</v>
      </c>
      <c r="C543" t="s">
        <v>12</v>
      </c>
      <c r="D543" t="s">
        <v>64</v>
      </c>
      <c r="E543">
        <v>175100</v>
      </c>
      <c r="F543" t="s">
        <v>14</v>
      </c>
      <c r="G543">
        <v>175100</v>
      </c>
      <c r="H543" t="s">
        <v>15</v>
      </c>
      <c r="I543">
        <v>100</v>
      </c>
      <c r="J543" t="s">
        <v>15</v>
      </c>
      <c r="K543" t="s">
        <v>16</v>
      </c>
      <c r="L543" t="str" cm="1">
        <f t="array" ref="L543">_xlfn.IFS(
  C543="PT", "Part-time",
  C543="FT", "Full-time",
  C543="CT", "Contract",
  C543="FL", "Freelance"
)</f>
        <v>Full-time</v>
      </c>
      <c r="M543" t="str" cm="1">
        <f t="array" ref="M543">_xlfn.IFS(
  B543="EN", "Entry-level",
  B543="MI", "Middle-level",
  B543="SE", "Senior-level",
  B543="EX", "Executive-level"
)</f>
        <v>Senior-level</v>
      </c>
    </row>
    <row r="544" spans="1:13" hidden="1" x14ac:dyDescent="0.25">
      <c r="A544">
        <v>2022</v>
      </c>
      <c r="B544" t="s">
        <v>18</v>
      </c>
      <c r="C544" t="s">
        <v>12</v>
      </c>
      <c r="D544" t="s">
        <v>13</v>
      </c>
      <c r="E544">
        <v>189650</v>
      </c>
      <c r="F544" t="s">
        <v>14</v>
      </c>
      <c r="G544">
        <v>189650</v>
      </c>
      <c r="H544" t="s">
        <v>15</v>
      </c>
      <c r="I544">
        <v>0</v>
      </c>
      <c r="J544" t="s">
        <v>15</v>
      </c>
      <c r="K544" t="s">
        <v>16</v>
      </c>
      <c r="L544" t="str" cm="1">
        <f t="array" ref="L544">_xlfn.IFS(
  C544="PT", "Part-time",
  C544="FT", "Full-time",
  C544="CT", "Contract",
  C544="FL", "Freelance"
)</f>
        <v>Full-time</v>
      </c>
      <c r="M544" t="str" cm="1">
        <f t="array" ref="M544">_xlfn.IFS(
  B544="EN", "Entry-level",
  B544="MI", "Middle-level",
  B544="SE", "Senior-level",
  B544="EX", "Executive-level"
)</f>
        <v>Senior-level</v>
      </c>
    </row>
    <row r="545" spans="1:13" hidden="1" x14ac:dyDescent="0.25">
      <c r="A545">
        <v>2022</v>
      </c>
      <c r="B545" t="s">
        <v>18</v>
      </c>
      <c r="C545" t="s">
        <v>12</v>
      </c>
      <c r="D545" t="s">
        <v>13</v>
      </c>
      <c r="E545">
        <v>164996</v>
      </c>
      <c r="F545" t="s">
        <v>14</v>
      </c>
      <c r="G545">
        <v>164996</v>
      </c>
      <c r="H545" t="s">
        <v>15</v>
      </c>
      <c r="I545">
        <v>0</v>
      </c>
      <c r="J545" t="s">
        <v>15</v>
      </c>
      <c r="K545" t="s">
        <v>16</v>
      </c>
      <c r="L545" t="str" cm="1">
        <f t="array" ref="L545">_xlfn.IFS(
  C545="PT", "Part-time",
  C545="FT", "Full-time",
  C545="CT", "Contract",
  C545="FL", "Freelance"
)</f>
        <v>Full-time</v>
      </c>
      <c r="M545" t="str" cm="1">
        <f t="array" ref="M545">_xlfn.IFS(
  B545="EN", "Entry-level",
  B545="MI", "Middle-level",
  B545="SE", "Senior-level",
  B545="EX", "Executive-level"
)</f>
        <v>Senior-level</v>
      </c>
    </row>
    <row r="546" spans="1:13" hidden="1" x14ac:dyDescent="0.25">
      <c r="A546">
        <v>2022</v>
      </c>
      <c r="B546" t="s">
        <v>18</v>
      </c>
      <c r="C546" t="s">
        <v>12</v>
      </c>
      <c r="D546" t="s">
        <v>38</v>
      </c>
      <c r="E546">
        <v>149040</v>
      </c>
      <c r="F546" t="s">
        <v>14</v>
      </c>
      <c r="G546">
        <v>149040</v>
      </c>
      <c r="H546" t="s">
        <v>15</v>
      </c>
      <c r="I546">
        <v>100</v>
      </c>
      <c r="J546" t="s">
        <v>15</v>
      </c>
      <c r="K546" t="s">
        <v>16</v>
      </c>
      <c r="L546" t="str" cm="1">
        <f t="array" ref="L546">_xlfn.IFS(
  C546="PT", "Part-time",
  C546="FT", "Full-time",
  C546="CT", "Contract",
  C546="FL", "Freelance"
)</f>
        <v>Full-time</v>
      </c>
      <c r="M546" t="str" cm="1">
        <f t="array" ref="M546">_xlfn.IFS(
  B546="EN", "Entry-level",
  B546="MI", "Middle-level",
  B546="SE", "Senior-level",
  B546="EX", "Executive-level"
)</f>
        <v>Senior-level</v>
      </c>
    </row>
    <row r="547" spans="1:13" hidden="1" x14ac:dyDescent="0.25">
      <c r="A547">
        <v>2022</v>
      </c>
      <c r="B547" t="s">
        <v>18</v>
      </c>
      <c r="C547" t="s">
        <v>12</v>
      </c>
      <c r="D547" t="s">
        <v>38</v>
      </c>
      <c r="E547">
        <v>113900</v>
      </c>
      <c r="F547" t="s">
        <v>14</v>
      </c>
      <c r="G547">
        <v>113900</v>
      </c>
      <c r="H547" t="s">
        <v>15</v>
      </c>
      <c r="I547">
        <v>100</v>
      </c>
      <c r="J547" t="s">
        <v>15</v>
      </c>
      <c r="K547" t="s">
        <v>16</v>
      </c>
      <c r="L547" t="str" cm="1">
        <f t="array" ref="L547">_xlfn.IFS(
  C547="PT", "Part-time",
  C547="FT", "Full-time",
  C547="CT", "Contract",
  C547="FL", "Freelance"
)</f>
        <v>Full-time</v>
      </c>
      <c r="M547" t="str" cm="1">
        <f t="array" ref="M547">_xlfn.IFS(
  B547="EN", "Entry-level",
  B547="MI", "Middle-level",
  B547="SE", "Senior-level",
  B547="EX", "Executive-level"
)</f>
        <v>Senior-level</v>
      </c>
    </row>
    <row r="548" spans="1:13" hidden="1" x14ac:dyDescent="0.25">
      <c r="A548">
        <v>2022</v>
      </c>
      <c r="B548" t="s">
        <v>18</v>
      </c>
      <c r="C548" t="s">
        <v>12</v>
      </c>
      <c r="D548" t="s">
        <v>19</v>
      </c>
      <c r="E548">
        <v>154000</v>
      </c>
      <c r="F548" t="s">
        <v>14</v>
      </c>
      <c r="G548">
        <v>154000</v>
      </c>
      <c r="H548" t="s">
        <v>15</v>
      </c>
      <c r="I548">
        <v>100</v>
      </c>
      <c r="J548" t="s">
        <v>15</v>
      </c>
      <c r="K548" t="s">
        <v>16</v>
      </c>
      <c r="L548" t="str" cm="1">
        <f t="array" ref="L548">_xlfn.IFS(
  C548="PT", "Part-time",
  C548="FT", "Full-time",
  C548="CT", "Contract",
  C548="FL", "Freelance"
)</f>
        <v>Full-time</v>
      </c>
      <c r="M548" t="str" cm="1">
        <f t="array" ref="M548">_xlfn.IFS(
  B548="EN", "Entry-level",
  B548="MI", "Middle-level",
  B548="SE", "Senior-level",
  B548="EX", "Executive-level"
)</f>
        <v>Senior-level</v>
      </c>
    </row>
    <row r="549" spans="1:13" hidden="1" x14ac:dyDescent="0.25">
      <c r="A549">
        <v>2022</v>
      </c>
      <c r="B549" t="s">
        <v>18</v>
      </c>
      <c r="C549" t="s">
        <v>12</v>
      </c>
      <c r="D549" t="s">
        <v>19</v>
      </c>
      <c r="E549">
        <v>126000</v>
      </c>
      <c r="F549" t="s">
        <v>14</v>
      </c>
      <c r="G549">
        <v>126000</v>
      </c>
      <c r="H549" t="s">
        <v>15</v>
      </c>
      <c r="I549">
        <v>100</v>
      </c>
      <c r="J549" t="s">
        <v>15</v>
      </c>
      <c r="K549" t="s">
        <v>16</v>
      </c>
      <c r="L549" t="str" cm="1">
        <f t="array" ref="L549">_xlfn.IFS(
  C549="PT", "Part-time",
  C549="FT", "Full-time",
  C549="CT", "Contract",
  C549="FL", "Freelance"
)</f>
        <v>Full-time</v>
      </c>
      <c r="M549" t="str" cm="1">
        <f t="array" ref="M549">_xlfn.IFS(
  B549="EN", "Entry-level",
  B549="MI", "Middle-level",
  B549="SE", "Senior-level",
  B549="EX", "Executive-level"
)</f>
        <v>Senior-level</v>
      </c>
    </row>
    <row r="550" spans="1:13" hidden="1" x14ac:dyDescent="0.25">
      <c r="A550">
        <v>2022</v>
      </c>
      <c r="B550" t="s">
        <v>18</v>
      </c>
      <c r="C550" t="s">
        <v>12</v>
      </c>
      <c r="D550" t="s">
        <v>13</v>
      </c>
      <c r="E550">
        <v>200000</v>
      </c>
      <c r="F550" t="s">
        <v>14</v>
      </c>
      <c r="G550">
        <v>200000</v>
      </c>
      <c r="H550" t="s">
        <v>15</v>
      </c>
      <c r="I550">
        <v>100</v>
      </c>
      <c r="J550" t="s">
        <v>15</v>
      </c>
      <c r="K550" t="s">
        <v>28</v>
      </c>
      <c r="L550" t="str" cm="1">
        <f t="array" ref="L550">_xlfn.IFS(
  C550="PT", "Part-time",
  C550="FT", "Full-time",
  C550="CT", "Contract",
  C550="FL", "Freelance"
)</f>
        <v>Full-time</v>
      </c>
      <c r="M550" t="str" cm="1">
        <f t="array" ref="M550">_xlfn.IFS(
  B550="EN", "Entry-level",
  B550="MI", "Middle-level",
  B550="SE", "Senior-level",
  B550="EX", "Executive-level"
)</f>
        <v>Senior-level</v>
      </c>
    </row>
    <row r="551" spans="1:13" hidden="1" x14ac:dyDescent="0.25">
      <c r="A551">
        <v>2022</v>
      </c>
      <c r="B551" t="s">
        <v>18</v>
      </c>
      <c r="C551" t="s">
        <v>12</v>
      </c>
      <c r="D551" t="s">
        <v>13</v>
      </c>
      <c r="E551">
        <v>150000</v>
      </c>
      <c r="F551" t="s">
        <v>14</v>
      </c>
      <c r="G551">
        <v>150000</v>
      </c>
      <c r="H551" t="s">
        <v>15</v>
      </c>
      <c r="I551">
        <v>100</v>
      </c>
      <c r="J551" t="s">
        <v>15</v>
      </c>
      <c r="K551" t="s">
        <v>28</v>
      </c>
      <c r="L551" t="str" cm="1">
        <f t="array" ref="L551">_xlfn.IFS(
  C551="PT", "Part-time",
  C551="FT", "Full-time",
  C551="CT", "Contract",
  C551="FL", "Freelance"
)</f>
        <v>Full-time</v>
      </c>
      <c r="M551" t="str" cm="1">
        <f t="array" ref="M551">_xlfn.IFS(
  B551="EN", "Entry-level",
  B551="MI", "Middle-level",
  B551="SE", "Senior-level",
  B551="EX", "Executive-level"
)</f>
        <v>Senior-level</v>
      </c>
    </row>
    <row r="552" spans="1:13" hidden="1" x14ac:dyDescent="0.25">
      <c r="A552">
        <v>2022</v>
      </c>
      <c r="B552" t="s">
        <v>18</v>
      </c>
      <c r="C552" t="s">
        <v>12</v>
      </c>
      <c r="D552" t="s">
        <v>19</v>
      </c>
      <c r="E552">
        <v>195700</v>
      </c>
      <c r="F552" t="s">
        <v>14</v>
      </c>
      <c r="G552">
        <v>195700</v>
      </c>
      <c r="H552" t="s">
        <v>15</v>
      </c>
      <c r="I552">
        <v>0</v>
      </c>
      <c r="J552" t="s">
        <v>15</v>
      </c>
      <c r="K552" t="s">
        <v>16</v>
      </c>
      <c r="L552" t="str" cm="1">
        <f t="array" ref="L552">_xlfn.IFS(
  C552="PT", "Part-time",
  C552="FT", "Full-time",
  C552="CT", "Contract",
  C552="FL", "Freelance"
)</f>
        <v>Full-time</v>
      </c>
      <c r="M552" t="str" cm="1">
        <f t="array" ref="M552">_xlfn.IFS(
  B552="EN", "Entry-level",
  B552="MI", "Middle-level",
  B552="SE", "Senior-level",
  B552="EX", "Executive-level"
)</f>
        <v>Senior-level</v>
      </c>
    </row>
    <row r="553" spans="1:13" hidden="1" x14ac:dyDescent="0.25">
      <c r="A553">
        <v>2022</v>
      </c>
      <c r="B553" t="s">
        <v>18</v>
      </c>
      <c r="C553" t="s">
        <v>12</v>
      </c>
      <c r="D553" t="s">
        <v>19</v>
      </c>
      <c r="E553">
        <v>130500</v>
      </c>
      <c r="F553" t="s">
        <v>14</v>
      </c>
      <c r="G553">
        <v>130500</v>
      </c>
      <c r="H553" t="s">
        <v>15</v>
      </c>
      <c r="I553">
        <v>0</v>
      </c>
      <c r="J553" t="s">
        <v>15</v>
      </c>
      <c r="K553" t="s">
        <v>16</v>
      </c>
      <c r="L553" t="str" cm="1">
        <f t="array" ref="L553">_xlfn.IFS(
  C553="PT", "Part-time",
  C553="FT", "Full-time",
  C553="CT", "Contract",
  C553="FL", "Freelance"
)</f>
        <v>Full-time</v>
      </c>
      <c r="M553" t="str" cm="1">
        <f t="array" ref="M553">_xlfn.IFS(
  B553="EN", "Entry-level",
  B553="MI", "Middle-level",
  B553="SE", "Senior-level",
  B553="EX", "Executive-level"
)</f>
        <v>Senior-level</v>
      </c>
    </row>
    <row r="554" spans="1:13" hidden="1" x14ac:dyDescent="0.25">
      <c r="A554">
        <v>2022</v>
      </c>
      <c r="B554" t="s">
        <v>18</v>
      </c>
      <c r="C554" t="s">
        <v>12</v>
      </c>
      <c r="D554" t="s">
        <v>32</v>
      </c>
      <c r="E554">
        <v>170000</v>
      </c>
      <c r="F554" t="s">
        <v>14</v>
      </c>
      <c r="G554">
        <v>170000</v>
      </c>
      <c r="H554" t="s">
        <v>15</v>
      </c>
      <c r="I554">
        <v>100</v>
      </c>
      <c r="J554" t="s">
        <v>15</v>
      </c>
      <c r="K554" t="s">
        <v>16</v>
      </c>
      <c r="L554" t="str" cm="1">
        <f t="array" ref="L554">_xlfn.IFS(
  C554="PT", "Part-time",
  C554="FT", "Full-time",
  C554="CT", "Contract",
  C554="FL", "Freelance"
)</f>
        <v>Full-time</v>
      </c>
      <c r="M554" t="str" cm="1">
        <f t="array" ref="M554">_xlfn.IFS(
  B554="EN", "Entry-level",
  B554="MI", "Middle-level",
  B554="SE", "Senior-level",
  B554="EX", "Executive-level"
)</f>
        <v>Senior-level</v>
      </c>
    </row>
    <row r="555" spans="1:13" hidden="1" x14ac:dyDescent="0.25">
      <c r="A555">
        <v>2022</v>
      </c>
      <c r="B555" t="s">
        <v>18</v>
      </c>
      <c r="C555" t="s">
        <v>12</v>
      </c>
      <c r="D555" t="s">
        <v>32</v>
      </c>
      <c r="E555">
        <v>135000</v>
      </c>
      <c r="F555" t="s">
        <v>14</v>
      </c>
      <c r="G555">
        <v>135000</v>
      </c>
      <c r="H555" t="s">
        <v>15</v>
      </c>
      <c r="I555">
        <v>100</v>
      </c>
      <c r="J555" t="s">
        <v>15</v>
      </c>
      <c r="K555" t="s">
        <v>16</v>
      </c>
      <c r="L555" t="str" cm="1">
        <f t="array" ref="L555">_xlfn.IFS(
  C555="PT", "Part-time",
  C555="FT", "Full-time",
  C555="CT", "Contract",
  C555="FL", "Freelance"
)</f>
        <v>Full-time</v>
      </c>
      <c r="M555" t="str" cm="1">
        <f t="array" ref="M555">_xlfn.IFS(
  B555="EN", "Entry-level",
  B555="MI", "Middle-level",
  B555="SE", "Senior-level",
  B555="EX", "Executive-level"
)</f>
        <v>Senior-level</v>
      </c>
    </row>
    <row r="556" spans="1:13" hidden="1" x14ac:dyDescent="0.25">
      <c r="A556">
        <v>2022</v>
      </c>
      <c r="B556" t="s">
        <v>11</v>
      </c>
      <c r="C556" t="s">
        <v>12</v>
      </c>
      <c r="D556" t="s">
        <v>19</v>
      </c>
      <c r="E556">
        <v>80000</v>
      </c>
      <c r="F556" t="s">
        <v>26</v>
      </c>
      <c r="G556">
        <v>99084</v>
      </c>
      <c r="H556" t="s">
        <v>27</v>
      </c>
      <c r="I556">
        <v>0</v>
      </c>
      <c r="J556" t="s">
        <v>27</v>
      </c>
      <c r="K556" t="s">
        <v>16</v>
      </c>
      <c r="L556" t="str" cm="1">
        <f t="array" ref="L556">_xlfn.IFS(
  C556="PT", "Part-time",
  C556="FT", "Full-time",
  C556="CT", "Contract",
  C556="FL", "Freelance"
)</f>
        <v>Full-time</v>
      </c>
      <c r="M556" t="str" cm="1">
        <f t="array" ref="M556">_xlfn.IFS(
  B556="EN", "Entry-level",
  B556="MI", "Middle-level",
  B556="SE", "Senior-level",
  B556="EX", "Executive-level"
)</f>
        <v>Middle-level</v>
      </c>
    </row>
    <row r="557" spans="1:13" hidden="1" x14ac:dyDescent="0.25">
      <c r="A557">
        <v>2022</v>
      </c>
      <c r="B557" t="s">
        <v>11</v>
      </c>
      <c r="C557" t="s">
        <v>12</v>
      </c>
      <c r="D557" t="s">
        <v>19</v>
      </c>
      <c r="E557">
        <v>60000</v>
      </c>
      <c r="F557" t="s">
        <v>26</v>
      </c>
      <c r="G557">
        <v>74313</v>
      </c>
      <c r="H557" t="s">
        <v>27</v>
      </c>
      <c r="I557">
        <v>0</v>
      </c>
      <c r="J557" t="s">
        <v>27</v>
      </c>
      <c r="K557" t="s">
        <v>16</v>
      </c>
      <c r="L557" t="str" cm="1">
        <f t="array" ref="L557">_xlfn.IFS(
  C557="PT", "Part-time",
  C557="FT", "Full-time",
  C557="CT", "Contract",
  C557="FL", "Freelance"
)</f>
        <v>Full-time</v>
      </c>
      <c r="M557" t="str" cm="1">
        <f t="array" ref="M557">_xlfn.IFS(
  B557="EN", "Entry-level",
  B557="MI", "Middle-level",
  B557="SE", "Senior-level",
  B557="EX", "Executive-level"
)</f>
        <v>Middle-level</v>
      </c>
    </row>
    <row r="558" spans="1:13" hidden="1" x14ac:dyDescent="0.25">
      <c r="A558">
        <v>2022</v>
      </c>
      <c r="B558" t="s">
        <v>18</v>
      </c>
      <c r="C558" t="s">
        <v>12</v>
      </c>
      <c r="D558" t="s">
        <v>24</v>
      </c>
      <c r="E558">
        <v>117000</v>
      </c>
      <c r="F558" t="s">
        <v>14</v>
      </c>
      <c r="G558">
        <v>117000</v>
      </c>
      <c r="H558" t="s">
        <v>15</v>
      </c>
      <c r="I558">
        <v>100</v>
      </c>
      <c r="J558" t="s">
        <v>15</v>
      </c>
      <c r="K558" t="s">
        <v>16</v>
      </c>
      <c r="L558" t="str" cm="1">
        <f t="array" ref="L558">_xlfn.IFS(
  C558="PT", "Part-time",
  C558="FT", "Full-time",
  C558="CT", "Contract",
  C558="FL", "Freelance"
)</f>
        <v>Full-time</v>
      </c>
      <c r="M558" t="str" cm="1">
        <f t="array" ref="M558">_xlfn.IFS(
  B558="EN", "Entry-level",
  B558="MI", "Middle-level",
  B558="SE", "Senior-level",
  B558="EX", "Executive-level"
)</f>
        <v>Senior-level</v>
      </c>
    </row>
    <row r="559" spans="1:13" hidden="1" x14ac:dyDescent="0.25">
      <c r="A559">
        <v>2022</v>
      </c>
      <c r="B559" t="s">
        <v>18</v>
      </c>
      <c r="C559" t="s">
        <v>12</v>
      </c>
      <c r="D559" t="s">
        <v>24</v>
      </c>
      <c r="E559">
        <v>99450</v>
      </c>
      <c r="F559" t="s">
        <v>14</v>
      </c>
      <c r="G559">
        <v>99450</v>
      </c>
      <c r="H559" t="s">
        <v>15</v>
      </c>
      <c r="I559">
        <v>100</v>
      </c>
      <c r="J559" t="s">
        <v>15</v>
      </c>
      <c r="K559" t="s">
        <v>16</v>
      </c>
      <c r="L559" t="str" cm="1">
        <f t="array" ref="L559">_xlfn.IFS(
  C559="PT", "Part-time",
  C559="FT", "Full-time",
  C559="CT", "Contract",
  C559="FL", "Freelance"
)</f>
        <v>Full-time</v>
      </c>
      <c r="M559" t="str" cm="1">
        <f t="array" ref="M559">_xlfn.IFS(
  B559="EN", "Entry-level",
  B559="MI", "Middle-level",
  B559="SE", "Senior-level",
  B559="EX", "Executive-level"
)</f>
        <v>Senior-level</v>
      </c>
    </row>
    <row r="560" spans="1:13" hidden="1" x14ac:dyDescent="0.25">
      <c r="A560">
        <v>2022</v>
      </c>
      <c r="B560" t="s">
        <v>18</v>
      </c>
      <c r="C560" t="s">
        <v>12</v>
      </c>
      <c r="D560" t="s">
        <v>19</v>
      </c>
      <c r="E560">
        <v>200000</v>
      </c>
      <c r="F560" t="s">
        <v>14</v>
      </c>
      <c r="G560">
        <v>200000</v>
      </c>
      <c r="H560" t="s">
        <v>67</v>
      </c>
      <c r="I560">
        <v>100</v>
      </c>
      <c r="J560" t="s">
        <v>67</v>
      </c>
      <c r="K560" t="s">
        <v>16</v>
      </c>
      <c r="L560" t="str" cm="1">
        <f t="array" ref="L560">_xlfn.IFS(
  C560="PT", "Part-time",
  C560="FT", "Full-time",
  C560="CT", "Contract",
  C560="FL", "Freelance"
)</f>
        <v>Full-time</v>
      </c>
      <c r="M560" t="str" cm="1">
        <f t="array" ref="M560">_xlfn.IFS(
  B560="EN", "Entry-level",
  B560="MI", "Middle-level",
  B560="SE", "Senior-level",
  B560="EX", "Executive-level"
)</f>
        <v>Senior-level</v>
      </c>
    </row>
    <row r="561" spans="1:13" hidden="1" x14ac:dyDescent="0.25">
      <c r="A561">
        <v>2022</v>
      </c>
      <c r="B561" t="s">
        <v>18</v>
      </c>
      <c r="C561" t="s">
        <v>12</v>
      </c>
      <c r="D561" t="s">
        <v>19</v>
      </c>
      <c r="E561">
        <v>135000</v>
      </c>
      <c r="F561" t="s">
        <v>14</v>
      </c>
      <c r="G561">
        <v>135000</v>
      </c>
      <c r="H561" t="s">
        <v>67</v>
      </c>
      <c r="I561">
        <v>100</v>
      </c>
      <c r="J561" t="s">
        <v>67</v>
      </c>
      <c r="K561" t="s">
        <v>16</v>
      </c>
      <c r="L561" t="str" cm="1">
        <f t="array" ref="L561">_xlfn.IFS(
  C561="PT", "Part-time",
  C561="FT", "Full-time",
  C561="CT", "Contract",
  C561="FL", "Freelance"
)</f>
        <v>Full-time</v>
      </c>
      <c r="M561" t="str" cm="1">
        <f t="array" ref="M561">_xlfn.IFS(
  B561="EN", "Entry-level",
  B561="MI", "Middle-level",
  B561="SE", "Senior-level",
  B561="EX", "Executive-level"
)</f>
        <v>Senior-level</v>
      </c>
    </row>
    <row r="562" spans="1:13" hidden="1" x14ac:dyDescent="0.25">
      <c r="A562">
        <v>2022</v>
      </c>
      <c r="B562" t="s">
        <v>18</v>
      </c>
      <c r="C562" t="s">
        <v>12</v>
      </c>
      <c r="D562" t="s">
        <v>13</v>
      </c>
      <c r="E562">
        <v>193900</v>
      </c>
      <c r="F562" t="s">
        <v>14</v>
      </c>
      <c r="G562">
        <v>193900</v>
      </c>
      <c r="H562" t="s">
        <v>15</v>
      </c>
      <c r="I562">
        <v>0</v>
      </c>
      <c r="J562" t="s">
        <v>15</v>
      </c>
      <c r="K562" t="s">
        <v>16</v>
      </c>
      <c r="L562" t="str" cm="1">
        <f t="array" ref="L562">_xlfn.IFS(
  C562="PT", "Part-time",
  C562="FT", "Full-time",
  C562="CT", "Contract",
  C562="FL", "Freelance"
)</f>
        <v>Full-time</v>
      </c>
      <c r="M562" t="str" cm="1">
        <f t="array" ref="M562">_xlfn.IFS(
  B562="EN", "Entry-level",
  B562="MI", "Middle-level",
  B562="SE", "Senior-level",
  B562="EX", "Executive-level"
)</f>
        <v>Senior-level</v>
      </c>
    </row>
    <row r="563" spans="1:13" hidden="1" x14ac:dyDescent="0.25">
      <c r="A563">
        <v>2022</v>
      </c>
      <c r="B563" t="s">
        <v>18</v>
      </c>
      <c r="C563" t="s">
        <v>12</v>
      </c>
      <c r="D563" t="s">
        <v>13</v>
      </c>
      <c r="E563">
        <v>129300</v>
      </c>
      <c r="F563" t="s">
        <v>14</v>
      </c>
      <c r="G563">
        <v>129300</v>
      </c>
      <c r="H563" t="s">
        <v>15</v>
      </c>
      <c r="I563">
        <v>0</v>
      </c>
      <c r="J563" t="s">
        <v>15</v>
      </c>
      <c r="K563" t="s">
        <v>16</v>
      </c>
      <c r="L563" t="str" cm="1">
        <f t="array" ref="L563">_xlfn.IFS(
  C563="PT", "Part-time",
  C563="FT", "Full-time",
  C563="CT", "Contract",
  C563="FL", "Freelance"
)</f>
        <v>Full-time</v>
      </c>
      <c r="M563" t="str" cm="1">
        <f t="array" ref="M563">_xlfn.IFS(
  B563="EN", "Entry-level",
  B563="MI", "Middle-level",
  B563="SE", "Senior-level",
  B563="EX", "Executive-level"
)</f>
        <v>Senior-level</v>
      </c>
    </row>
    <row r="564" spans="1:13" hidden="1" x14ac:dyDescent="0.25">
      <c r="A564">
        <v>2022</v>
      </c>
      <c r="B564" t="s">
        <v>25</v>
      </c>
      <c r="C564" t="s">
        <v>12</v>
      </c>
      <c r="D564" t="s">
        <v>13</v>
      </c>
      <c r="E564">
        <v>45000</v>
      </c>
      <c r="F564" t="s">
        <v>26</v>
      </c>
      <c r="G564">
        <v>55734</v>
      </c>
      <c r="H564" t="s">
        <v>27</v>
      </c>
      <c r="I564">
        <v>100</v>
      </c>
      <c r="J564" t="s">
        <v>27</v>
      </c>
      <c r="K564" t="s">
        <v>35</v>
      </c>
      <c r="L564" t="str" cm="1">
        <f t="array" ref="L564">_xlfn.IFS(
  C564="PT", "Part-time",
  C564="FT", "Full-time",
  C564="CT", "Contract",
  C564="FL", "Freelance"
)</f>
        <v>Full-time</v>
      </c>
      <c r="M564" t="str" cm="1">
        <f t="array" ref="M564">_xlfn.IFS(
  B564="EN", "Entry-level",
  B564="MI", "Middle-level",
  B564="SE", "Senior-level",
  B564="EX", "Executive-level"
)</f>
        <v>Entry-level</v>
      </c>
    </row>
    <row r="565" spans="1:13" hidden="1" x14ac:dyDescent="0.25">
      <c r="A565">
        <v>2022</v>
      </c>
      <c r="B565" t="s">
        <v>18</v>
      </c>
      <c r="C565" t="s">
        <v>12</v>
      </c>
      <c r="D565" t="s">
        <v>24</v>
      </c>
      <c r="E565">
        <v>70000</v>
      </c>
      <c r="F565" t="s">
        <v>26</v>
      </c>
      <c r="G565">
        <v>86698</v>
      </c>
      <c r="H565" t="s">
        <v>27</v>
      </c>
      <c r="I565">
        <v>0</v>
      </c>
      <c r="J565" t="s">
        <v>27</v>
      </c>
      <c r="K565" t="s">
        <v>16</v>
      </c>
      <c r="L565" t="str" cm="1">
        <f t="array" ref="L565">_xlfn.IFS(
  C565="PT", "Part-time",
  C565="FT", "Full-time",
  C565="CT", "Contract",
  C565="FL", "Freelance"
)</f>
        <v>Full-time</v>
      </c>
      <c r="M565" t="str" cm="1">
        <f t="array" ref="M565">_xlfn.IFS(
  B565="EN", "Entry-level",
  B565="MI", "Middle-level",
  B565="SE", "Senior-level",
  B565="EX", "Executive-level"
)</f>
        <v>Senior-level</v>
      </c>
    </row>
    <row r="566" spans="1:13" hidden="1" x14ac:dyDescent="0.25">
      <c r="A566">
        <v>2022</v>
      </c>
      <c r="B566" t="s">
        <v>18</v>
      </c>
      <c r="C566" t="s">
        <v>12</v>
      </c>
      <c r="D566" t="s">
        <v>24</v>
      </c>
      <c r="E566">
        <v>50000</v>
      </c>
      <c r="F566" t="s">
        <v>26</v>
      </c>
      <c r="G566">
        <v>61927</v>
      </c>
      <c r="H566" t="s">
        <v>27</v>
      </c>
      <c r="I566">
        <v>0</v>
      </c>
      <c r="J566" t="s">
        <v>27</v>
      </c>
      <c r="K566" t="s">
        <v>16</v>
      </c>
      <c r="L566" t="str" cm="1">
        <f t="array" ref="L566">_xlfn.IFS(
  C566="PT", "Part-time",
  C566="FT", "Full-time",
  C566="CT", "Contract",
  C566="FL", "Freelance"
)</f>
        <v>Full-time</v>
      </c>
      <c r="M566" t="str" cm="1">
        <f t="array" ref="M566">_xlfn.IFS(
  B566="EN", "Entry-level",
  B566="MI", "Middle-level",
  B566="SE", "Senior-level",
  B566="EX", "Executive-level"
)</f>
        <v>Senior-level</v>
      </c>
    </row>
    <row r="567" spans="1:13" hidden="1" x14ac:dyDescent="0.25">
      <c r="A567">
        <v>2022</v>
      </c>
      <c r="B567" t="s">
        <v>18</v>
      </c>
      <c r="C567" t="s">
        <v>12</v>
      </c>
      <c r="D567" t="s">
        <v>24</v>
      </c>
      <c r="E567">
        <v>175000</v>
      </c>
      <c r="F567" t="s">
        <v>14</v>
      </c>
      <c r="G567">
        <v>175000</v>
      </c>
      <c r="H567" t="s">
        <v>15</v>
      </c>
      <c r="I567">
        <v>100</v>
      </c>
      <c r="J567" t="s">
        <v>15</v>
      </c>
      <c r="K567" t="s">
        <v>16</v>
      </c>
      <c r="L567" t="str" cm="1">
        <f t="array" ref="L567">_xlfn.IFS(
  C567="PT", "Part-time",
  C567="FT", "Full-time",
  C567="CT", "Contract",
  C567="FL", "Freelance"
)</f>
        <v>Full-time</v>
      </c>
      <c r="M567" t="str" cm="1">
        <f t="array" ref="M567">_xlfn.IFS(
  B567="EN", "Entry-level",
  B567="MI", "Middle-level",
  B567="SE", "Senior-level",
  B567="EX", "Executive-level"
)</f>
        <v>Senior-level</v>
      </c>
    </row>
    <row r="568" spans="1:13" hidden="1" x14ac:dyDescent="0.25">
      <c r="A568">
        <v>2022</v>
      </c>
      <c r="B568" t="s">
        <v>18</v>
      </c>
      <c r="C568" t="s">
        <v>12</v>
      </c>
      <c r="D568" t="s">
        <v>24</v>
      </c>
      <c r="E568">
        <v>130000</v>
      </c>
      <c r="F568" t="s">
        <v>14</v>
      </c>
      <c r="G568">
        <v>130000</v>
      </c>
      <c r="H568" t="s">
        <v>15</v>
      </c>
      <c r="I568">
        <v>100</v>
      </c>
      <c r="J568" t="s">
        <v>15</v>
      </c>
      <c r="K568" t="s">
        <v>16</v>
      </c>
      <c r="L568" t="str" cm="1">
        <f t="array" ref="L568">_xlfn.IFS(
  C568="PT", "Part-time",
  C568="FT", "Full-time",
  C568="CT", "Contract",
  C568="FL", "Freelance"
)</f>
        <v>Full-time</v>
      </c>
      <c r="M568" t="str" cm="1">
        <f t="array" ref="M568">_xlfn.IFS(
  B568="EN", "Entry-level",
  B568="MI", "Middle-level",
  B568="SE", "Senior-level",
  B568="EX", "Executive-level"
)</f>
        <v>Senior-level</v>
      </c>
    </row>
    <row r="569" spans="1:13" hidden="1" x14ac:dyDescent="0.25">
      <c r="A569">
        <v>2022</v>
      </c>
      <c r="B569" t="s">
        <v>18</v>
      </c>
      <c r="C569" t="s">
        <v>12</v>
      </c>
      <c r="D569" t="s">
        <v>19</v>
      </c>
      <c r="E569">
        <v>188100</v>
      </c>
      <c r="F569" t="s">
        <v>14</v>
      </c>
      <c r="G569">
        <v>188100</v>
      </c>
      <c r="H569" t="s">
        <v>15</v>
      </c>
      <c r="I569">
        <v>0</v>
      </c>
      <c r="J569" t="s">
        <v>15</v>
      </c>
      <c r="K569" t="s">
        <v>16</v>
      </c>
      <c r="L569" t="str" cm="1">
        <f t="array" ref="L569">_xlfn.IFS(
  C569="PT", "Part-time",
  C569="FT", "Full-time",
  C569="CT", "Contract",
  C569="FL", "Freelance"
)</f>
        <v>Full-time</v>
      </c>
      <c r="M569" t="str" cm="1">
        <f t="array" ref="M569">_xlfn.IFS(
  B569="EN", "Entry-level",
  B569="MI", "Middle-level",
  B569="SE", "Senior-level",
  B569="EX", "Executive-level"
)</f>
        <v>Senior-level</v>
      </c>
    </row>
    <row r="570" spans="1:13" hidden="1" x14ac:dyDescent="0.25">
      <c r="A570">
        <v>2022</v>
      </c>
      <c r="B570" t="s">
        <v>18</v>
      </c>
      <c r="C570" t="s">
        <v>12</v>
      </c>
      <c r="D570" t="s">
        <v>19</v>
      </c>
      <c r="E570">
        <v>139860</v>
      </c>
      <c r="F570" t="s">
        <v>14</v>
      </c>
      <c r="G570">
        <v>139860</v>
      </c>
      <c r="H570" t="s">
        <v>15</v>
      </c>
      <c r="I570">
        <v>0</v>
      </c>
      <c r="J570" t="s">
        <v>15</v>
      </c>
      <c r="K570" t="s">
        <v>16</v>
      </c>
      <c r="L570" t="str" cm="1">
        <f t="array" ref="L570">_xlfn.IFS(
  C570="PT", "Part-time",
  C570="FT", "Full-time",
  C570="CT", "Contract",
  C570="FL", "Freelance"
)</f>
        <v>Full-time</v>
      </c>
      <c r="M570" t="str" cm="1">
        <f t="array" ref="M570">_xlfn.IFS(
  B570="EN", "Entry-level",
  B570="MI", "Middle-level",
  B570="SE", "Senior-level",
  B570="EX", "Executive-level"
)</f>
        <v>Senior-level</v>
      </c>
    </row>
    <row r="571" spans="1:13" hidden="1" x14ac:dyDescent="0.25">
      <c r="A571">
        <v>2022</v>
      </c>
      <c r="B571" t="s">
        <v>18</v>
      </c>
      <c r="C571" t="s">
        <v>12</v>
      </c>
      <c r="D571" t="s">
        <v>13</v>
      </c>
      <c r="E571">
        <v>248700</v>
      </c>
      <c r="F571" t="s">
        <v>14</v>
      </c>
      <c r="G571">
        <v>248700</v>
      </c>
      <c r="H571" t="s">
        <v>15</v>
      </c>
      <c r="I571">
        <v>0</v>
      </c>
      <c r="J571" t="s">
        <v>15</v>
      </c>
      <c r="K571" t="s">
        <v>16</v>
      </c>
      <c r="L571" t="str" cm="1">
        <f t="array" ref="L571">_xlfn.IFS(
  C571="PT", "Part-time",
  C571="FT", "Full-time",
  C571="CT", "Contract",
  C571="FL", "Freelance"
)</f>
        <v>Full-time</v>
      </c>
      <c r="M571" t="str" cm="1">
        <f t="array" ref="M571">_xlfn.IFS(
  B571="EN", "Entry-level",
  B571="MI", "Middle-level",
  B571="SE", "Senior-level",
  B571="EX", "Executive-level"
)</f>
        <v>Senior-level</v>
      </c>
    </row>
    <row r="572" spans="1:13" hidden="1" x14ac:dyDescent="0.25">
      <c r="A572">
        <v>2022</v>
      </c>
      <c r="B572" t="s">
        <v>18</v>
      </c>
      <c r="C572" t="s">
        <v>12</v>
      </c>
      <c r="D572" t="s">
        <v>13</v>
      </c>
      <c r="E572">
        <v>167100</v>
      </c>
      <c r="F572" t="s">
        <v>14</v>
      </c>
      <c r="G572">
        <v>167100</v>
      </c>
      <c r="H572" t="s">
        <v>15</v>
      </c>
      <c r="I572">
        <v>0</v>
      </c>
      <c r="J572" t="s">
        <v>15</v>
      </c>
      <c r="K572" t="s">
        <v>16</v>
      </c>
      <c r="L572" t="str" cm="1">
        <f t="array" ref="L572">_xlfn.IFS(
  C572="PT", "Part-time",
  C572="FT", "Full-time",
  C572="CT", "Contract",
  C572="FL", "Freelance"
)</f>
        <v>Full-time</v>
      </c>
      <c r="M572" t="str" cm="1">
        <f t="array" ref="M572">_xlfn.IFS(
  B572="EN", "Entry-level",
  B572="MI", "Middle-level",
  B572="SE", "Senior-level",
  B572="EX", "Executive-level"
)</f>
        <v>Senior-level</v>
      </c>
    </row>
    <row r="573" spans="1:13" hidden="1" x14ac:dyDescent="0.25">
      <c r="A573">
        <v>2022</v>
      </c>
      <c r="B573" t="s">
        <v>11</v>
      </c>
      <c r="C573" t="s">
        <v>12</v>
      </c>
      <c r="D573" t="s">
        <v>24</v>
      </c>
      <c r="E573">
        <v>450000</v>
      </c>
      <c r="F573" t="s">
        <v>43</v>
      </c>
      <c r="G573">
        <v>5772</v>
      </c>
      <c r="H573" t="s">
        <v>44</v>
      </c>
      <c r="I573">
        <v>100</v>
      </c>
      <c r="J573" t="s">
        <v>44</v>
      </c>
      <c r="K573" t="s">
        <v>35</v>
      </c>
      <c r="L573" t="str" cm="1">
        <f t="array" ref="L573">_xlfn.IFS(
  C573="PT", "Part-time",
  C573="FT", "Full-time",
  C573="CT", "Contract",
  C573="FL", "Freelance"
)</f>
        <v>Full-time</v>
      </c>
      <c r="M573" t="str" cm="1">
        <f t="array" ref="M573">_xlfn.IFS(
  B573="EN", "Entry-level",
  B573="MI", "Middle-level",
  B573="SE", "Senior-level",
  B573="EX", "Executive-level"
)</f>
        <v>Middle-level</v>
      </c>
    </row>
    <row r="574" spans="1:13" x14ac:dyDescent="0.25">
      <c r="A574">
        <v>2022</v>
      </c>
      <c r="B574" t="s">
        <v>18</v>
      </c>
      <c r="C574" t="s">
        <v>12</v>
      </c>
      <c r="D574" t="s">
        <v>17</v>
      </c>
      <c r="E574">
        <v>123400</v>
      </c>
      <c r="F574" t="s">
        <v>14</v>
      </c>
      <c r="G574">
        <v>123400</v>
      </c>
      <c r="H574" t="s">
        <v>15</v>
      </c>
      <c r="I574">
        <v>0</v>
      </c>
      <c r="J574" t="s">
        <v>15</v>
      </c>
      <c r="K574" t="s">
        <v>16</v>
      </c>
      <c r="L574" t="str" cm="1">
        <f t="array" ref="L574">_xlfn.IFS(
  C574="PT", "Part-time",
  C574="FT", "Full-time",
  C574="CT", "Contract",
  C574="FL", "Freelance"
)</f>
        <v>Full-time</v>
      </c>
      <c r="M574" t="str" cm="1">
        <f t="array" ref="M574">_xlfn.IFS(
  B574="EN", "Entry-level",
  B574="MI", "Middle-level",
  B574="SE", "Senior-level",
  B574="EX", "Executive-level"
)</f>
        <v>Senior-level</v>
      </c>
    </row>
    <row r="575" spans="1:13" x14ac:dyDescent="0.25">
      <c r="A575">
        <v>2022</v>
      </c>
      <c r="B575" t="s">
        <v>18</v>
      </c>
      <c r="C575" t="s">
        <v>12</v>
      </c>
      <c r="D575" t="s">
        <v>17</v>
      </c>
      <c r="E575">
        <v>88100</v>
      </c>
      <c r="F575" t="s">
        <v>14</v>
      </c>
      <c r="G575">
        <v>88100</v>
      </c>
      <c r="H575" t="s">
        <v>15</v>
      </c>
      <c r="I575">
        <v>0</v>
      </c>
      <c r="J575" t="s">
        <v>15</v>
      </c>
      <c r="K575" t="s">
        <v>16</v>
      </c>
      <c r="L575" t="str" cm="1">
        <f t="array" ref="L575">_xlfn.IFS(
  C575="PT", "Part-time",
  C575="FT", "Full-time",
  C575="CT", "Contract",
  C575="FL", "Freelance"
)</f>
        <v>Full-time</v>
      </c>
      <c r="M575" t="str" cm="1">
        <f t="array" ref="M575">_xlfn.IFS(
  B575="EN", "Entry-level",
  B575="MI", "Middle-level",
  B575="SE", "Senior-level",
  B575="EX", "Executive-level"
)</f>
        <v>Senior-level</v>
      </c>
    </row>
    <row r="576" spans="1:13" hidden="1" x14ac:dyDescent="0.25">
      <c r="A576">
        <v>2022</v>
      </c>
      <c r="B576" t="s">
        <v>11</v>
      </c>
      <c r="C576" t="s">
        <v>12</v>
      </c>
      <c r="D576" t="s">
        <v>50</v>
      </c>
      <c r="E576">
        <v>48000</v>
      </c>
      <c r="F576" t="s">
        <v>20</v>
      </c>
      <c r="G576">
        <v>50537</v>
      </c>
      <c r="H576" t="s">
        <v>53</v>
      </c>
      <c r="I576">
        <v>100</v>
      </c>
      <c r="J576" t="s">
        <v>53</v>
      </c>
      <c r="K576" t="s">
        <v>35</v>
      </c>
      <c r="L576" t="str" cm="1">
        <f t="array" ref="L576">_xlfn.IFS(
  C576="PT", "Part-time",
  C576="FT", "Full-time",
  C576="CT", "Contract",
  C576="FL", "Freelance"
)</f>
        <v>Full-time</v>
      </c>
      <c r="M576" t="str" cm="1">
        <f t="array" ref="M576">_xlfn.IFS(
  B576="EN", "Entry-level",
  B576="MI", "Middle-level",
  B576="SE", "Senior-level",
  B576="EX", "Executive-level"
)</f>
        <v>Middle-level</v>
      </c>
    </row>
    <row r="577" spans="1:13" x14ac:dyDescent="0.25">
      <c r="A577">
        <v>2022</v>
      </c>
      <c r="B577" t="s">
        <v>18</v>
      </c>
      <c r="C577" t="s">
        <v>12</v>
      </c>
      <c r="D577" t="s">
        <v>17</v>
      </c>
      <c r="E577">
        <v>245000</v>
      </c>
      <c r="F577" t="s">
        <v>14</v>
      </c>
      <c r="G577">
        <v>245000</v>
      </c>
      <c r="H577" t="s">
        <v>15</v>
      </c>
      <c r="I577">
        <v>0</v>
      </c>
      <c r="J577" t="s">
        <v>15</v>
      </c>
      <c r="K577" t="s">
        <v>16</v>
      </c>
      <c r="L577" t="str" cm="1">
        <f t="array" ref="L577">_xlfn.IFS(
  C577="PT", "Part-time",
  C577="FT", "Full-time",
  C577="CT", "Contract",
  C577="FL", "Freelance"
)</f>
        <v>Full-time</v>
      </c>
      <c r="M577" t="str" cm="1">
        <f t="array" ref="M577">_xlfn.IFS(
  B577="EN", "Entry-level",
  B577="MI", "Middle-level",
  B577="SE", "Senior-level",
  B577="EX", "Executive-level"
)</f>
        <v>Senior-level</v>
      </c>
    </row>
    <row r="578" spans="1:13" x14ac:dyDescent="0.25">
      <c r="A578">
        <v>2022</v>
      </c>
      <c r="B578" t="s">
        <v>18</v>
      </c>
      <c r="C578" t="s">
        <v>12</v>
      </c>
      <c r="D578" t="s">
        <v>17</v>
      </c>
      <c r="E578">
        <v>205000</v>
      </c>
      <c r="F578" t="s">
        <v>14</v>
      </c>
      <c r="G578">
        <v>205000</v>
      </c>
      <c r="H578" t="s">
        <v>15</v>
      </c>
      <c r="I578">
        <v>0</v>
      </c>
      <c r="J578" t="s">
        <v>15</v>
      </c>
      <c r="K578" t="s">
        <v>16</v>
      </c>
      <c r="L578" t="str" cm="1">
        <f t="array" ref="L578">_xlfn.IFS(
  C578="PT", "Part-time",
  C578="FT", "Full-time",
  C578="CT", "Contract",
  C578="FL", "Freelance"
)</f>
        <v>Full-time</v>
      </c>
      <c r="M578" t="str" cm="1">
        <f t="array" ref="M578">_xlfn.IFS(
  B578="EN", "Entry-level",
  B578="MI", "Middle-level",
  B578="SE", "Senior-level",
  B578="EX", "Executive-level"
)</f>
        <v>Senior-level</v>
      </c>
    </row>
    <row r="579" spans="1:13" hidden="1" x14ac:dyDescent="0.25">
      <c r="A579">
        <v>2022</v>
      </c>
      <c r="B579" t="s">
        <v>18</v>
      </c>
      <c r="C579" t="s">
        <v>12</v>
      </c>
      <c r="D579" t="s">
        <v>19</v>
      </c>
      <c r="E579">
        <v>141300</v>
      </c>
      <c r="F579" t="s">
        <v>14</v>
      </c>
      <c r="G579">
        <v>141300</v>
      </c>
      <c r="H579" t="s">
        <v>15</v>
      </c>
      <c r="I579">
        <v>0</v>
      </c>
      <c r="J579" t="s">
        <v>15</v>
      </c>
      <c r="K579" t="s">
        <v>16</v>
      </c>
      <c r="L579" t="str" cm="1">
        <f t="array" ref="L579">_xlfn.IFS(
  C579="PT", "Part-time",
  C579="FT", "Full-time",
  C579="CT", "Contract",
  C579="FL", "Freelance"
)</f>
        <v>Full-time</v>
      </c>
      <c r="M579" t="str" cm="1">
        <f t="array" ref="M579">_xlfn.IFS(
  B579="EN", "Entry-level",
  B579="MI", "Middle-level",
  B579="SE", "Senior-level",
  B579="EX", "Executive-level"
)</f>
        <v>Senior-level</v>
      </c>
    </row>
    <row r="580" spans="1:13" hidden="1" x14ac:dyDescent="0.25">
      <c r="A580">
        <v>2022</v>
      </c>
      <c r="B580" t="s">
        <v>18</v>
      </c>
      <c r="C580" t="s">
        <v>12</v>
      </c>
      <c r="D580" t="s">
        <v>19</v>
      </c>
      <c r="E580">
        <v>102100</v>
      </c>
      <c r="F580" t="s">
        <v>14</v>
      </c>
      <c r="G580">
        <v>102100</v>
      </c>
      <c r="H580" t="s">
        <v>15</v>
      </c>
      <c r="I580">
        <v>0</v>
      </c>
      <c r="J580" t="s">
        <v>15</v>
      </c>
      <c r="K580" t="s">
        <v>16</v>
      </c>
      <c r="L580" t="str" cm="1">
        <f t="array" ref="L580">_xlfn.IFS(
  C580="PT", "Part-time",
  C580="FT", "Full-time",
  C580="CT", "Contract",
  C580="FL", "Freelance"
)</f>
        <v>Full-time</v>
      </c>
      <c r="M580" t="str" cm="1">
        <f t="array" ref="M580">_xlfn.IFS(
  B580="EN", "Entry-level",
  B580="MI", "Middle-level",
  B580="SE", "Senior-level",
  B580="EX", "Executive-level"
)</f>
        <v>Senior-level</v>
      </c>
    </row>
    <row r="581" spans="1:13" hidden="1" x14ac:dyDescent="0.25">
      <c r="A581">
        <v>2022</v>
      </c>
      <c r="B581" t="s">
        <v>18</v>
      </c>
      <c r="C581" t="s">
        <v>12</v>
      </c>
      <c r="D581" t="s">
        <v>38</v>
      </c>
      <c r="E581">
        <v>141300</v>
      </c>
      <c r="F581" t="s">
        <v>14</v>
      </c>
      <c r="G581">
        <v>141300</v>
      </c>
      <c r="H581" t="s">
        <v>15</v>
      </c>
      <c r="I581">
        <v>0</v>
      </c>
      <c r="J581" t="s">
        <v>15</v>
      </c>
      <c r="K581" t="s">
        <v>16</v>
      </c>
      <c r="L581" t="str" cm="1">
        <f t="array" ref="L581">_xlfn.IFS(
  C581="PT", "Part-time",
  C581="FT", "Full-time",
  C581="CT", "Contract",
  C581="FL", "Freelance"
)</f>
        <v>Full-time</v>
      </c>
      <c r="M581" t="str" cm="1">
        <f t="array" ref="M581">_xlfn.IFS(
  B581="EN", "Entry-level",
  B581="MI", "Middle-level",
  B581="SE", "Senior-level",
  B581="EX", "Executive-level"
)</f>
        <v>Senior-level</v>
      </c>
    </row>
    <row r="582" spans="1:13" hidden="1" x14ac:dyDescent="0.25">
      <c r="A582">
        <v>2022</v>
      </c>
      <c r="B582" t="s">
        <v>18</v>
      </c>
      <c r="C582" t="s">
        <v>12</v>
      </c>
      <c r="D582" t="s">
        <v>38</v>
      </c>
      <c r="E582">
        <v>102100</v>
      </c>
      <c r="F582" t="s">
        <v>14</v>
      </c>
      <c r="G582">
        <v>102100</v>
      </c>
      <c r="H582" t="s">
        <v>15</v>
      </c>
      <c r="I582">
        <v>0</v>
      </c>
      <c r="J582" t="s">
        <v>15</v>
      </c>
      <c r="K582" t="s">
        <v>16</v>
      </c>
      <c r="L582" t="str" cm="1">
        <f t="array" ref="L582">_xlfn.IFS(
  C582="PT", "Part-time",
  C582="FT", "Full-time",
  C582="CT", "Contract",
  C582="FL", "Freelance"
)</f>
        <v>Full-time</v>
      </c>
      <c r="M582" t="str" cm="1">
        <f t="array" ref="M582">_xlfn.IFS(
  B582="EN", "Entry-level",
  B582="MI", "Middle-level",
  B582="SE", "Senior-level",
  B582="EX", "Executive-level"
)</f>
        <v>Senior-level</v>
      </c>
    </row>
    <row r="583" spans="1:13" hidden="1" x14ac:dyDescent="0.25">
      <c r="A583">
        <v>2022</v>
      </c>
      <c r="B583" t="s">
        <v>25</v>
      </c>
      <c r="C583" t="s">
        <v>12</v>
      </c>
      <c r="D583" t="s">
        <v>24</v>
      </c>
      <c r="E583">
        <v>50000</v>
      </c>
      <c r="F583" t="s">
        <v>14</v>
      </c>
      <c r="G583">
        <v>50000</v>
      </c>
      <c r="H583" t="s">
        <v>87</v>
      </c>
      <c r="I583">
        <v>100</v>
      </c>
      <c r="J583" t="s">
        <v>87</v>
      </c>
      <c r="K583" t="s">
        <v>28</v>
      </c>
      <c r="L583" t="str" cm="1">
        <f t="array" ref="L583">_xlfn.IFS(
  C583="PT", "Part-time",
  C583="FT", "Full-time",
  C583="CT", "Contract",
  C583="FL", "Freelance"
)</f>
        <v>Full-time</v>
      </c>
      <c r="M583" t="str" cm="1">
        <f t="array" ref="M583">_xlfn.IFS(
  B583="EN", "Entry-level",
  B583="MI", "Middle-level",
  B583="SE", "Senior-level",
  B583="EX", "Executive-level"
)</f>
        <v>Entry-level</v>
      </c>
    </row>
    <row r="584" spans="1:13" x14ac:dyDescent="0.25">
      <c r="A584">
        <v>2022</v>
      </c>
      <c r="B584" t="s">
        <v>25</v>
      </c>
      <c r="C584" t="s">
        <v>12</v>
      </c>
      <c r="D584" t="s">
        <v>17</v>
      </c>
      <c r="E584">
        <v>80000</v>
      </c>
      <c r="F584" t="s">
        <v>20</v>
      </c>
      <c r="G584">
        <v>84229</v>
      </c>
      <c r="H584" t="s">
        <v>88</v>
      </c>
      <c r="I584">
        <v>100</v>
      </c>
      <c r="J584" t="s">
        <v>88</v>
      </c>
      <c r="K584" t="s">
        <v>28</v>
      </c>
      <c r="L584" t="str" cm="1">
        <f t="array" ref="L584">_xlfn.IFS(
  C584="PT", "Part-time",
  C584="FT", "Full-time",
  C584="CT", "Contract",
  C584="FL", "Freelance"
)</f>
        <v>Full-time</v>
      </c>
      <c r="M584" t="str" cm="1">
        <f t="array" ref="M584">_xlfn.IFS(
  B584="EN", "Entry-level",
  B584="MI", "Middle-level",
  B584="SE", "Senior-level",
  B584="EX", "Executive-level"
)</f>
        <v>Entry-level</v>
      </c>
    </row>
    <row r="585" spans="1:13" x14ac:dyDescent="0.25">
      <c r="A585">
        <v>2022</v>
      </c>
      <c r="B585" t="s">
        <v>18</v>
      </c>
      <c r="C585" t="s">
        <v>12</v>
      </c>
      <c r="D585" t="s">
        <v>17</v>
      </c>
      <c r="E585">
        <v>12500</v>
      </c>
      <c r="F585" t="s">
        <v>76</v>
      </c>
      <c r="G585">
        <v>2428</v>
      </c>
      <c r="H585" t="s">
        <v>41</v>
      </c>
      <c r="I585">
        <v>100</v>
      </c>
      <c r="J585" t="s">
        <v>41</v>
      </c>
      <c r="K585" t="s">
        <v>28</v>
      </c>
      <c r="L585" t="str" cm="1">
        <f t="array" ref="L585">_xlfn.IFS(
  C585="PT", "Part-time",
  C585="FT", "Full-time",
  C585="CT", "Contract",
  C585="FL", "Freelance"
)</f>
        <v>Full-time</v>
      </c>
      <c r="M585" t="str" cm="1">
        <f t="array" ref="M585">_xlfn.IFS(
  B585="EN", "Entry-level",
  B585="MI", "Middle-level",
  B585="SE", "Senior-level",
  B585="EX", "Executive-level"
)</f>
        <v>Senior-level</v>
      </c>
    </row>
    <row r="586" spans="1:13" hidden="1" x14ac:dyDescent="0.25">
      <c r="A586">
        <v>2022</v>
      </c>
      <c r="B586" t="s">
        <v>11</v>
      </c>
      <c r="C586" t="s">
        <v>12</v>
      </c>
      <c r="D586" t="s">
        <v>54</v>
      </c>
      <c r="E586">
        <v>50000</v>
      </c>
      <c r="F586" t="s">
        <v>26</v>
      </c>
      <c r="G586">
        <v>61927</v>
      </c>
      <c r="H586" t="s">
        <v>27</v>
      </c>
      <c r="I586">
        <v>50</v>
      </c>
      <c r="J586" t="s">
        <v>27</v>
      </c>
      <c r="K586" t="s">
        <v>35</v>
      </c>
      <c r="L586" t="str" cm="1">
        <f t="array" ref="L586">_xlfn.IFS(
  C586="PT", "Part-time",
  C586="FT", "Full-time",
  C586="CT", "Contract",
  C586="FL", "Freelance"
)</f>
        <v>Full-time</v>
      </c>
      <c r="M586" t="str" cm="1">
        <f t="array" ref="M586">_xlfn.IFS(
  B586="EN", "Entry-level",
  B586="MI", "Middle-level",
  B586="SE", "Senior-level",
  B586="EX", "Executive-level"
)</f>
        <v>Middle-level</v>
      </c>
    </row>
    <row r="587" spans="1:13" hidden="1" x14ac:dyDescent="0.25">
      <c r="A587">
        <v>2022</v>
      </c>
      <c r="B587" t="s">
        <v>18</v>
      </c>
      <c r="C587" t="s">
        <v>12</v>
      </c>
      <c r="D587" t="s">
        <v>38</v>
      </c>
      <c r="E587">
        <v>250000</v>
      </c>
      <c r="F587" t="s">
        <v>14</v>
      </c>
      <c r="G587">
        <v>250000</v>
      </c>
      <c r="H587" t="s">
        <v>15</v>
      </c>
      <c r="I587">
        <v>0</v>
      </c>
      <c r="J587" t="s">
        <v>15</v>
      </c>
      <c r="K587" t="s">
        <v>16</v>
      </c>
      <c r="L587" t="str" cm="1">
        <f t="array" ref="L587">_xlfn.IFS(
  C587="PT", "Part-time",
  C587="FT", "Full-time",
  C587="CT", "Contract",
  C587="FL", "Freelance"
)</f>
        <v>Full-time</v>
      </c>
      <c r="M587" t="str" cm="1">
        <f t="array" ref="M587">_xlfn.IFS(
  B587="EN", "Entry-level",
  B587="MI", "Middle-level",
  B587="SE", "Senior-level",
  B587="EX", "Executive-level"
)</f>
        <v>Senior-level</v>
      </c>
    </row>
    <row r="588" spans="1:13" hidden="1" x14ac:dyDescent="0.25">
      <c r="A588">
        <v>2022</v>
      </c>
      <c r="B588" t="s">
        <v>18</v>
      </c>
      <c r="C588" t="s">
        <v>12</v>
      </c>
      <c r="D588" t="s">
        <v>38</v>
      </c>
      <c r="E588">
        <v>63000</v>
      </c>
      <c r="F588" t="s">
        <v>14</v>
      </c>
      <c r="G588">
        <v>63000</v>
      </c>
      <c r="H588" t="s">
        <v>15</v>
      </c>
      <c r="I588">
        <v>0</v>
      </c>
      <c r="J588" t="s">
        <v>15</v>
      </c>
      <c r="K588" t="s">
        <v>16</v>
      </c>
      <c r="L588" t="str" cm="1">
        <f t="array" ref="L588">_xlfn.IFS(
  C588="PT", "Part-time",
  C588="FT", "Full-time",
  C588="CT", "Contract",
  C588="FL", "Freelance"
)</f>
        <v>Full-time</v>
      </c>
      <c r="M588" t="str" cm="1">
        <f t="array" ref="M588">_xlfn.IFS(
  B588="EN", "Entry-level",
  B588="MI", "Middle-level",
  B588="SE", "Senior-level",
  B588="EX", "Executive-level"
)</f>
        <v>Senior-level</v>
      </c>
    </row>
    <row r="589" spans="1:13" hidden="1" x14ac:dyDescent="0.25">
      <c r="A589">
        <v>2022</v>
      </c>
      <c r="B589" t="s">
        <v>18</v>
      </c>
      <c r="C589" t="s">
        <v>12</v>
      </c>
      <c r="D589" t="s">
        <v>64</v>
      </c>
      <c r="E589">
        <v>189500</v>
      </c>
      <c r="F589" t="s">
        <v>14</v>
      </c>
      <c r="G589">
        <v>189500</v>
      </c>
      <c r="H589" t="s">
        <v>15</v>
      </c>
      <c r="I589">
        <v>100</v>
      </c>
      <c r="J589" t="s">
        <v>15</v>
      </c>
      <c r="K589" t="s">
        <v>28</v>
      </c>
      <c r="L589" t="str" cm="1">
        <f t="array" ref="L589">_xlfn.IFS(
  C589="PT", "Part-time",
  C589="FT", "Full-time",
  C589="CT", "Contract",
  C589="FL", "Freelance"
)</f>
        <v>Full-time</v>
      </c>
      <c r="M589" t="str" cm="1">
        <f t="array" ref="M589">_xlfn.IFS(
  B589="EN", "Entry-level",
  B589="MI", "Middle-level",
  B589="SE", "Senior-level",
  B589="EX", "Executive-level"
)</f>
        <v>Senior-level</v>
      </c>
    </row>
    <row r="590" spans="1:13" hidden="1" x14ac:dyDescent="0.25">
      <c r="A590">
        <v>2022</v>
      </c>
      <c r="B590" t="s">
        <v>18</v>
      </c>
      <c r="C590" t="s">
        <v>12</v>
      </c>
      <c r="D590" t="s">
        <v>64</v>
      </c>
      <c r="E590">
        <v>140100</v>
      </c>
      <c r="F590" t="s">
        <v>14</v>
      </c>
      <c r="G590">
        <v>140100</v>
      </c>
      <c r="H590" t="s">
        <v>15</v>
      </c>
      <c r="I590">
        <v>100</v>
      </c>
      <c r="J590" t="s">
        <v>15</v>
      </c>
      <c r="K590" t="s">
        <v>28</v>
      </c>
      <c r="L590" t="str" cm="1">
        <f t="array" ref="L590">_xlfn.IFS(
  C590="PT", "Part-time",
  C590="FT", "Full-time",
  C590="CT", "Contract",
  C590="FL", "Freelance"
)</f>
        <v>Full-time</v>
      </c>
      <c r="M590" t="str" cm="1">
        <f t="array" ref="M590">_xlfn.IFS(
  B590="EN", "Entry-level",
  B590="MI", "Middle-level",
  B590="SE", "Senior-level",
  B590="EX", "Executive-level"
)</f>
        <v>Senior-level</v>
      </c>
    </row>
    <row r="591" spans="1:13" hidden="1" x14ac:dyDescent="0.25">
      <c r="A591">
        <v>2022</v>
      </c>
      <c r="B591" t="s">
        <v>18</v>
      </c>
      <c r="C591" t="s">
        <v>12</v>
      </c>
      <c r="D591" t="s">
        <v>19</v>
      </c>
      <c r="E591">
        <v>177600</v>
      </c>
      <c r="F591" t="s">
        <v>14</v>
      </c>
      <c r="G591">
        <v>177600</v>
      </c>
      <c r="H591" t="s">
        <v>15</v>
      </c>
      <c r="I591">
        <v>100</v>
      </c>
      <c r="J591" t="s">
        <v>15</v>
      </c>
      <c r="K591" t="s">
        <v>28</v>
      </c>
      <c r="L591" t="str" cm="1">
        <f t="array" ref="L591">_xlfn.IFS(
  C591="PT", "Part-time",
  C591="FT", "Full-time",
  C591="CT", "Contract",
  C591="FL", "Freelance"
)</f>
        <v>Full-time</v>
      </c>
      <c r="M591" t="str" cm="1">
        <f t="array" ref="M591">_xlfn.IFS(
  B591="EN", "Entry-level",
  B591="MI", "Middle-level",
  B591="SE", "Senior-level",
  B591="EX", "Executive-level"
)</f>
        <v>Senior-level</v>
      </c>
    </row>
    <row r="592" spans="1:13" hidden="1" x14ac:dyDescent="0.25">
      <c r="A592">
        <v>2022</v>
      </c>
      <c r="B592" t="s">
        <v>18</v>
      </c>
      <c r="C592" t="s">
        <v>12</v>
      </c>
      <c r="D592" t="s">
        <v>19</v>
      </c>
      <c r="E592">
        <v>131300</v>
      </c>
      <c r="F592" t="s">
        <v>14</v>
      </c>
      <c r="G592">
        <v>131300</v>
      </c>
      <c r="H592" t="s">
        <v>15</v>
      </c>
      <c r="I592">
        <v>100</v>
      </c>
      <c r="J592" t="s">
        <v>15</v>
      </c>
      <c r="K592" t="s">
        <v>28</v>
      </c>
      <c r="L592" t="str" cm="1">
        <f t="array" ref="L592">_xlfn.IFS(
  C592="PT", "Part-time",
  C592="FT", "Full-time",
  C592="CT", "Contract",
  C592="FL", "Freelance"
)</f>
        <v>Full-time</v>
      </c>
      <c r="M592" t="str" cm="1">
        <f t="array" ref="M592">_xlfn.IFS(
  B592="EN", "Entry-level",
  B592="MI", "Middle-level",
  B592="SE", "Senior-level",
  B592="EX", "Executive-level"
)</f>
        <v>Senior-level</v>
      </c>
    </row>
    <row r="593" spans="1:13" hidden="1" x14ac:dyDescent="0.25">
      <c r="A593">
        <v>2022</v>
      </c>
      <c r="B593" t="s">
        <v>11</v>
      </c>
      <c r="C593" t="s">
        <v>12</v>
      </c>
      <c r="D593" t="s">
        <v>19</v>
      </c>
      <c r="E593">
        <v>24000</v>
      </c>
      <c r="F593" t="s">
        <v>14</v>
      </c>
      <c r="G593">
        <v>24000</v>
      </c>
      <c r="H593" t="s">
        <v>15</v>
      </c>
      <c r="I593">
        <v>0</v>
      </c>
      <c r="J593" t="s">
        <v>15</v>
      </c>
      <c r="K593" t="s">
        <v>16</v>
      </c>
      <c r="L593" t="str" cm="1">
        <f t="array" ref="L593">_xlfn.IFS(
  C593="PT", "Part-time",
  C593="FT", "Full-time",
  C593="CT", "Contract",
  C593="FL", "Freelance"
)</f>
        <v>Full-time</v>
      </c>
      <c r="M593" t="str" cm="1">
        <f t="array" ref="M593">_xlfn.IFS(
  B593="EN", "Entry-level",
  B593="MI", "Middle-level",
  B593="SE", "Senior-level",
  B593="EX", "Executive-level"
)</f>
        <v>Middle-level</v>
      </c>
    </row>
    <row r="594" spans="1:13" hidden="1" x14ac:dyDescent="0.25">
      <c r="A594">
        <v>2022</v>
      </c>
      <c r="B594" t="s">
        <v>11</v>
      </c>
      <c r="C594" t="s">
        <v>12</v>
      </c>
      <c r="D594" t="s">
        <v>19</v>
      </c>
      <c r="E594">
        <v>24000</v>
      </c>
      <c r="F594" t="s">
        <v>14</v>
      </c>
      <c r="G594">
        <v>24000</v>
      </c>
      <c r="H594" t="s">
        <v>15</v>
      </c>
      <c r="I594">
        <v>0</v>
      </c>
      <c r="J594" t="s">
        <v>15</v>
      </c>
      <c r="K594" t="s">
        <v>16</v>
      </c>
      <c r="L594" t="str" cm="1">
        <f t="array" ref="L594">_xlfn.IFS(
  C594="PT", "Part-time",
  C594="FT", "Full-time",
  C594="CT", "Contract",
  C594="FL", "Freelance"
)</f>
        <v>Full-time</v>
      </c>
      <c r="M594" t="str" cm="1">
        <f t="array" ref="M594">_xlfn.IFS(
  B594="EN", "Entry-level",
  B594="MI", "Middle-level",
  B594="SE", "Senior-level",
  B594="EX", "Executive-level"
)</f>
        <v>Middle-level</v>
      </c>
    </row>
    <row r="595" spans="1:13" hidden="1" x14ac:dyDescent="0.25">
      <c r="A595">
        <v>2022</v>
      </c>
      <c r="B595" t="s">
        <v>18</v>
      </c>
      <c r="C595" t="s">
        <v>12</v>
      </c>
      <c r="D595" t="s">
        <v>19</v>
      </c>
      <c r="E595">
        <v>250000</v>
      </c>
      <c r="F595" t="s">
        <v>14</v>
      </c>
      <c r="G595">
        <v>250000</v>
      </c>
      <c r="H595" t="s">
        <v>15</v>
      </c>
      <c r="I595">
        <v>0</v>
      </c>
      <c r="J595" t="s">
        <v>15</v>
      </c>
      <c r="K595" t="s">
        <v>16</v>
      </c>
      <c r="L595" t="str" cm="1">
        <f t="array" ref="L595">_xlfn.IFS(
  C595="PT", "Part-time",
  C595="FT", "Full-time",
  C595="CT", "Contract",
  C595="FL", "Freelance"
)</f>
        <v>Full-time</v>
      </c>
      <c r="M595" t="str" cm="1">
        <f t="array" ref="M595">_xlfn.IFS(
  B595="EN", "Entry-level",
  B595="MI", "Middle-level",
  B595="SE", "Senior-level",
  B595="EX", "Executive-level"
)</f>
        <v>Senior-level</v>
      </c>
    </row>
    <row r="596" spans="1:13" hidden="1" x14ac:dyDescent="0.25">
      <c r="A596">
        <v>2022</v>
      </c>
      <c r="B596" t="s">
        <v>18</v>
      </c>
      <c r="C596" t="s">
        <v>12</v>
      </c>
      <c r="D596" t="s">
        <v>19</v>
      </c>
      <c r="E596">
        <v>63000</v>
      </c>
      <c r="F596" t="s">
        <v>14</v>
      </c>
      <c r="G596">
        <v>63000</v>
      </c>
      <c r="H596" t="s">
        <v>15</v>
      </c>
      <c r="I596">
        <v>0</v>
      </c>
      <c r="J596" t="s">
        <v>15</v>
      </c>
      <c r="K596" t="s">
        <v>16</v>
      </c>
      <c r="L596" t="str" cm="1">
        <f t="array" ref="L596">_xlfn.IFS(
  C596="PT", "Part-time",
  C596="FT", "Full-time",
  C596="CT", "Contract",
  C596="FL", "Freelance"
)</f>
        <v>Full-time</v>
      </c>
      <c r="M596" t="str" cm="1">
        <f t="array" ref="M596">_xlfn.IFS(
  B596="EN", "Entry-level",
  B596="MI", "Middle-level",
  B596="SE", "Senior-level",
  B596="EX", "Executive-level"
)</f>
        <v>Senior-level</v>
      </c>
    </row>
    <row r="597" spans="1:13" hidden="1" x14ac:dyDescent="0.25">
      <c r="A597">
        <v>2022</v>
      </c>
      <c r="B597" t="s">
        <v>18</v>
      </c>
      <c r="C597" t="s">
        <v>12</v>
      </c>
      <c r="D597" t="s">
        <v>13</v>
      </c>
      <c r="E597">
        <v>202900</v>
      </c>
      <c r="F597" t="s">
        <v>14</v>
      </c>
      <c r="G597">
        <v>202900</v>
      </c>
      <c r="H597" t="s">
        <v>15</v>
      </c>
      <c r="I597">
        <v>100</v>
      </c>
      <c r="J597" t="s">
        <v>15</v>
      </c>
      <c r="K597" t="s">
        <v>28</v>
      </c>
      <c r="L597" t="str" cm="1">
        <f t="array" ref="L597">_xlfn.IFS(
  C597="PT", "Part-time",
  C597="FT", "Full-time",
  C597="CT", "Contract",
  C597="FL", "Freelance"
)</f>
        <v>Full-time</v>
      </c>
      <c r="M597" t="str" cm="1">
        <f t="array" ref="M597">_xlfn.IFS(
  B597="EN", "Entry-level",
  B597="MI", "Middle-level",
  B597="SE", "Senior-level",
  B597="EX", "Executive-level"
)</f>
        <v>Senior-level</v>
      </c>
    </row>
    <row r="598" spans="1:13" hidden="1" x14ac:dyDescent="0.25">
      <c r="A598">
        <v>2022</v>
      </c>
      <c r="B598" t="s">
        <v>18</v>
      </c>
      <c r="C598" t="s">
        <v>12</v>
      </c>
      <c r="D598" t="s">
        <v>13</v>
      </c>
      <c r="E598">
        <v>131300</v>
      </c>
      <c r="F598" t="s">
        <v>14</v>
      </c>
      <c r="G598">
        <v>131300</v>
      </c>
      <c r="H598" t="s">
        <v>15</v>
      </c>
      <c r="I598">
        <v>100</v>
      </c>
      <c r="J598" t="s">
        <v>15</v>
      </c>
      <c r="K598" t="s">
        <v>28</v>
      </c>
      <c r="L598" t="str" cm="1">
        <f t="array" ref="L598">_xlfn.IFS(
  C598="PT", "Part-time",
  C598="FT", "Full-time",
  C598="CT", "Contract",
  C598="FL", "Freelance"
)</f>
        <v>Full-time</v>
      </c>
      <c r="M598" t="str" cm="1">
        <f t="array" ref="M598">_xlfn.IFS(
  B598="EN", "Entry-level",
  B598="MI", "Middle-level",
  B598="SE", "Senior-level",
  B598="EX", "Executive-level"
)</f>
        <v>Senior-level</v>
      </c>
    </row>
    <row r="599" spans="1:13" hidden="1" x14ac:dyDescent="0.25">
      <c r="A599">
        <v>2022</v>
      </c>
      <c r="B599" t="s">
        <v>18</v>
      </c>
      <c r="C599" t="s">
        <v>12</v>
      </c>
      <c r="D599" t="s">
        <v>19</v>
      </c>
      <c r="E599">
        <v>145000</v>
      </c>
      <c r="F599" t="s">
        <v>14</v>
      </c>
      <c r="G599">
        <v>145000</v>
      </c>
      <c r="H599" t="s">
        <v>15</v>
      </c>
      <c r="I599">
        <v>100</v>
      </c>
      <c r="J599" t="s">
        <v>15</v>
      </c>
      <c r="K599" t="s">
        <v>16</v>
      </c>
      <c r="L599" t="str" cm="1">
        <f t="array" ref="L599">_xlfn.IFS(
  C599="PT", "Part-time",
  C599="FT", "Full-time",
  C599="CT", "Contract",
  C599="FL", "Freelance"
)</f>
        <v>Full-time</v>
      </c>
      <c r="M599" t="str" cm="1">
        <f t="array" ref="M599">_xlfn.IFS(
  B599="EN", "Entry-level",
  B599="MI", "Middle-level",
  B599="SE", "Senior-level",
  B599="EX", "Executive-level"
)</f>
        <v>Senior-level</v>
      </c>
    </row>
    <row r="600" spans="1:13" hidden="1" x14ac:dyDescent="0.25">
      <c r="A600">
        <v>2022</v>
      </c>
      <c r="B600" t="s">
        <v>18</v>
      </c>
      <c r="C600" t="s">
        <v>12</v>
      </c>
      <c r="D600" t="s">
        <v>19</v>
      </c>
      <c r="E600">
        <v>115000</v>
      </c>
      <c r="F600" t="s">
        <v>14</v>
      </c>
      <c r="G600">
        <v>115000</v>
      </c>
      <c r="H600" t="s">
        <v>15</v>
      </c>
      <c r="I600">
        <v>100</v>
      </c>
      <c r="J600" t="s">
        <v>15</v>
      </c>
      <c r="K600" t="s">
        <v>16</v>
      </c>
      <c r="L600" t="str" cm="1">
        <f t="array" ref="L600">_xlfn.IFS(
  C600="PT", "Part-time",
  C600="FT", "Full-time",
  C600="CT", "Contract",
  C600="FL", "Freelance"
)</f>
        <v>Full-time</v>
      </c>
      <c r="M600" t="str" cm="1">
        <f t="array" ref="M600">_xlfn.IFS(
  B600="EN", "Entry-level",
  B600="MI", "Middle-level",
  B600="SE", "Senior-level",
  B600="EX", "Executive-level"
)</f>
        <v>Senior-level</v>
      </c>
    </row>
    <row r="601" spans="1:13" hidden="1" x14ac:dyDescent="0.25">
      <c r="A601">
        <v>2022</v>
      </c>
      <c r="B601" t="s">
        <v>25</v>
      </c>
      <c r="C601" t="s">
        <v>12</v>
      </c>
      <c r="D601" t="s">
        <v>13</v>
      </c>
      <c r="E601">
        <v>115000</v>
      </c>
      <c r="F601" t="s">
        <v>14</v>
      </c>
      <c r="G601">
        <v>115000</v>
      </c>
      <c r="H601" t="s">
        <v>15</v>
      </c>
      <c r="I601">
        <v>50</v>
      </c>
      <c r="J601" t="s">
        <v>15</v>
      </c>
      <c r="K601" t="s">
        <v>28</v>
      </c>
      <c r="L601" t="str" cm="1">
        <f t="array" ref="L601">_xlfn.IFS(
  C601="PT", "Part-time",
  C601="FT", "Full-time",
  C601="CT", "Contract",
  C601="FL", "Freelance"
)</f>
        <v>Full-time</v>
      </c>
      <c r="M601" t="str" cm="1">
        <f t="array" ref="M601">_xlfn.IFS(
  B601="EN", "Entry-level",
  B601="MI", "Middle-level",
  B601="SE", "Senior-level",
  B601="EX", "Executive-level"
)</f>
        <v>Entry-level</v>
      </c>
    </row>
    <row r="602" spans="1:13" hidden="1" x14ac:dyDescent="0.25">
      <c r="A602">
        <v>2022</v>
      </c>
      <c r="B602" t="s">
        <v>11</v>
      </c>
      <c r="C602" t="s">
        <v>12</v>
      </c>
      <c r="D602" t="s">
        <v>13</v>
      </c>
      <c r="E602">
        <v>193900</v>
      </c>
      <c r="F602" t="s">
        <v>14</v>
      </c>
      <c r="G602">
        <v>193900</v>
      </c>
      <c r="H602" t="s">
        <v>15</v>
      </c>
      <c r="I602">
        <v>0</v>
      </c>
      <c r="J602" t="s">
        <v>15</v>
      </c>
      <c r="K602" t="s">
        <v>16</v>
      </c>
      <c r="L602" t="str" cm="1">
        <f t="array" ref="L602">_xlfn.IFS(
  C602="PT", "Part-time",
  C602="FT", "Full-time",
  C602="CT", "Contract",
  C602="FL", "Freelance"
)</f>
        <v>Full-time</v>
      </c>
      <c r="M602" t="str" cm="1">
        <f t="array" ref="M602">_xlfn.IFS(
  B602="EN", "Entry-level",
  B602="MI", "Middle-level",
  B602="SE", "Senior-level",
  B602="EX", "Executive-level"
)</f>
        <v>Middle-level</v>
      </c>
    </row>
    <row r="603" spans="1:13" hidden="1" x14ac:dyDescent="0.25">
      <c r="A603">
        <v>2022</v>
      </c>
      <c r="B603" t="s">
        <v>11</v>
      </c>
      <c r="C603" t="s">
        <v>12</v>
      </c>
      <c r="D603" t="s">
        <v>13</v>
      </c>
      <c r="E603">
        <v>129300</v>
      </c>
      <c r="F603" t="s">
        <v>14</v>
      </c>
      <c r="G603">
        <v>129300</v>
      </c>
      <c r="H603" t="s">
        <v>15</v>
      </c>
      <c r="I603">
        <v>0</v>
      </c>
      <c r="J603" t="s">
        <v>15</v>
      </c>
      <c r="K603" t="s">
        <v>16</v>
      </c>
      <c r="L603" t="str" cm="1">
        <f t="array" ref="L603">_xlfn.IFS(
  C603="PT", "Part-time",
  C603="FT", "Full-time",
  C603="CT", "Contract",
  C603="FL", "Freelance"
)</f>
        <v>Full-time</v>
      </c>
      <c r="M603" t="str" cm="1">
        <f t="array" ref="M603">_xlfn.IFS(
  B603="EN", "Entry-level",
  B603="MI", "Middle-level",
  B603="SE", "Senior-level",
  B603="EX", "Executive-level"
)</f>
        <v>Middle-level</v>
      </c>
    </row>
    <row r="604" spans="1:13" x14ac:dyDescent="0.25">
      <c r="A604">
        <v>2022</v>
      </c>
      <c r="B604" t="s">
        <v>18</v>
      </c>
      <c r="C604" t="s">
        <v>12</v>
      </c>
      <c r="D604" t="s">
        <v>17</v>
      </c>
      <c r="E604">
        <v>180000</v>
      </c>
      <c r="F604" t="s">
        <v>14</v>
      </c>
      <c r="G604">
        <v>180000</v>
      </c>
      <c r="H604" t="s">
        <v>15</v>
      </c>
      <c r="I604">
        <v>100</v>
      </c>
      <c r="J604" t="s">
        <v>15</v>
      </c>
      <c r="K604" t="s">
        <v>28</v>
      </c>
      <c r="L604" t="str" cm="1">
        <f t="array" ref="L604">_xlfn.IFS(
  C604="PT", "Part-time",
  C604="FT", "Full-time",
  C604="CT", "Contract",
  C604="FL", "Freelance"
)</f>
        <v>Full-time</v>
      </c>
      <c r="M604" t="str" cm="1">
        <f t="array" ref="M604">_xlfn.IFS(
  B604="EN", "Entry-level",
  B604="MI", "Middle-level",
  B604="SE", "Senior-level",
  B604="EX", "Executive-level"
)</f>
        <v>Senior-level</v>
      </c>
    </row>
    <row r="605" spans="1:13" x14ac:dyDescent="0.25">
      <c r="A605">
        <v>2022</v>
      </c>
      <c r="B605" t="s">
        <v>18</v>
      </c>
      <c r="C605" t="s">
        <v>12</v>
      </c>
      <c r="D605" t="s">
        <v>17</v>
      </c>
      <c r="E605">
        <v>140000</v>
      </c>
      <c r="F605" t="s">
        <v>14</v>
      </c>
      <c r="G605">
        <v>140000</v>
      </c>
      <c r="H605" t="s">
        <v>15</v>
      </c>
      <c r="I605">
        <v>100</v>
      </c>
      <c r="J605" t="s">
        <v>15</v>
      </c>
      <c r="K605" t="s">
        <v>28</v>
      </c>
      <c r="L605" t="str" cm="1">
        <f t="array" ref="L605">_xlfn.IFS(
  C605="PT", "Part-time",
  C605="FT", "Full-time",
  C605="CT", "Contract",
  C605="FL", "Freelance"
)</f>
        <v>Full-time</v>
      </c>
      <c r="M605" t="str" cm="1">
        <f t="array" ref="M605">_xlfn.IFS(
  B605="EN", "Entry-level",
  B605="MI", "Middle-level",
  B605="SE", "Senior-level",
  B605="EX", "Executive-level"
)</f>
        <v>Senior-level</v>
      </c>
    </row>
    <row r="606" spans="1:13" hidden="1" x14ac:dyDescent="0.25">
      <c r="A606">
        <v>2022</v>
      </c>
      <c r="B606" t="s">
        <v>11</v>
      </c>
      <c r="C606" t="s">
        <v>12</v>
      </c>
      <c r="D606" t="s">
        <v>24</v>
      </c>
      <c r="E606">
        <v>216200</v>
      </c>
      <c r="F606" t="s">
        <v>14</v>
      </c>
      <c r="G606">
        <v>216200</v>
      </c>
      <c r="H606" t="s">
        <v>15</v>
      </c>
      <c r="I606">
        <v>0</v>
      </c>
      <c r="J606" t="s">
        <v>15</v>
      </c>
      <c r="K606" t="s">
        <v>16</v>
      </c>
      <c r="L606" t="str" cm="1">
        <f t="array" ref="L606">_xlfn.IFS(
  C606="PT", "Part-time",
  C606="FT", "Full-time",
  C606="CT", "Contract",
  C606="FL", "Freelance"
)</f>
        <v>Full-time</v>
      </c>
      <c r="M606" t="str" cm="1">
        <f t="array" ref="M606">_xlfn.IFS(
  B606="EN", "Entry-level",
  B606="MI", "Middle-level",
  B606="SE", "Senior-level",
  B606="EX", "Executive-level"
)</f>
        <v>Middle-level</v>
      </c>
    </row>
    <row r="607" spans="1:13" hidden="1" x14ac:dyDescent="0.25">
      <c r="A607">
        <v>2022</v>
      </c>
      <c r="B607" t="s">
        <v>11</v>
      </c>
      <c r="C607" t="s">
        <v>12</v>
      </c>
      <c r="D607" t="s">
        <v>24</v>
      </c>
      <c r="E607">
        <v>144100</v>
      </c>
      <c r="F607" t="s">
        <v>14</v>
      </c>
      <c r="G607">
        <v>144100</v>
      </c>
      <c r="H607" t="s">
        <v>15</v>
      </c>
      <c r="I607">
        <v>0</v>
      </c>
      <c r="J607" t="s">
        <v>15</v>
      </c>
      <c r="K607" t="s">
        <v>16</v>
      </c>
      <c r="L607" t="str" cm="1">
        <f t="array" ref="L607">_xlfn.IFS(
  C607="PT", "Part-time",
  C607="FT", "Full-time",
  C607="CT", "Contract",
  C607="FL", "Freelance"
)</f>
        <v>Full-time</v>
      </c>
      <c r="M607" t="str" cm="1">
        <f t="array" ref="M607">_xlfn.IFS(
  B607="EN", "Entry-level",
  B607="MI", "Middle-level",
  B607="SE", "Senior-level",
  B607="EX", "Executive-level"
)</f>
        <v>Middle-level</v>
      </c>
    </row>
    <row r="608" spans="1:13" hidden="1" x14ac:dyDescent="0.25">
      <c r="A608">
        <v>2022</v>
      </c>
      <c r="B608" t="s">
        <v>18</v>
      </c>
      <c r="C608" t="s">
        <v>12</v>
      </c>
      <c r="D608" t="s">
        <v>72</v>
      </c>
      <c r="E608">
        <v>216000</v>
      </c>
      <c r="F608" t="s">
        <v>14</v>
      </c>
      <c r="G608">
        <v>216000</v>
      </c>
      <c r="H608" t="s">
        <v>15</v>
      </c>
      <c r="I608">
        <v>0</v>
      </c>
      <c r="J608" t="s">
        <v>15</v>
      </c>
      <c r="K608" t="s">
        <v>16</v>
      </c>
      <c r="L608" t="str" cm="1">
        <f t="array" ref="L608">_xlfn.IFS(
  C608="PT", "Part-time",
  C608="FT", "Full-time",
  C608="CT", "Contract",
  C608="FL", "Freelance"
)</f>
        <v>Full-time</v>
      </c>
      <c r="M608" t="str" cm="1">
        <f t="array" ref="M608">_xlfn.IFS(
  B608="EN", "Entry-level",
  B608="MI", "Middle-level",
  B608="SE", "Senior-level",
  B608="EX", "Executive-level"
)</f>
        <v>Senior-level</v>
      </c>
    </row>
    <row r="609" spans="1:13" hidden="1" x14ac:dyDescent="0.25">
      <c r="A609">
        <v>2022</v>
      </c>
      <c r="B609" t="s">
        <v>18</v>
      </c>
      <c r="C609" t="s">
        <v>12</v>
      </c>
      <c r="D609" t="s">
        <v>72</v>
      </c>
      <c r="E609">
        <v>144000</v>
      </c>
      <c r="F609" t="s">
        <v>14</v>
      </c>
      <c r="G609">
        <v>144000</v>
      </c>
      <c r="H609" t="s">
        <v>15</v>
      </c>
      <c r="I609">
        <v>0</v>
      </c>
      <c r="J609" t="s">
        <v>15</v>
      </c>
      <c r="K609" t="s">
        <v>16</v>
      </c>
      <c r="L609" t="str" cm="1">
        <f t="array" ref="L609">_xlfn.IFS(
  C609="PT", "Part-time",
  C609="FT", "Full-time",
  C609="CT", "Contract",
  C609="FL", "Freelance"
)</f>
        <v>Full-time</v>
      </c>
      <c r="M609" t="str" cm="1">
        <f t="array" ref="M609">_xlfn.IFS(
  B609="EN", "Entry-level",
  B609="MI", "Middle-level",
  B609="SE", "Senior-level",
  B609="EX", "Executive-level"
)</f>
        <v>Senior-level</v>
      </c>
    </row>
    <row r="610" spans="1:13" hidden="1" x14ac:dyDescent="0.25">
      <c r="A610">
        <v>2022</v>
      </c>
      <c r="B610" t="s">
        <v>25</v>
      </c>
      <c r="C610" t="s">
        <v>12</v>
      </c>
      <c r="D610" t="s">
        <v>24</v>
      </c>
      <c r="E610">
        <v>150000</v>
      </c>
      <c r="F610" t="s">
        <v>14</v>
      </c>
      <c r="G610">
        <v>150000</v>
      </c>
      <c r="H610" t="s">
        <v>15</v>
      </c>
      <c r="I610">
        <v>100</v>
      </c>
      <c r="J610" t="s">
        <v>15</v>
      </c>
      <c r="K610" t="s">
        <v>28</v>
      </c>
      <c r="L610" t="str" cm="1">
        <f t="array" ref="L610">_xlfn.IFS(
  C610="PT", "Part-time",
  C610="FT", "Full-time",
  C610="CT", "Contract",
  C610="FL", "Freelance"
)</f>
        <v>Full-time</v>
      </c>
      <c r="M610" t="str" cm="1">
        <f t="array" ref="M610">_xlfn.IFS(
  B610="EN", "Entry-level",
  B610="MI", "Middle-level",
  B610="SE", "Senior-level",
  B610="EX", "Executive-level"
)</f>
        <v>Entry-level</v>
      </c>
    </row>
    <row r="611" spans="1:13" x14ac:dyDescent="0.25">
      <c r="A611">
        <v>2022</v>
      </c>
      <c r="B611" t="s">
        <v>11</v>
      </c>
      <c r="C611" t="s">
        <v>12</v>
      </c>
      <c r="D611" t="s">
        <v>17</v>
      </c>
      <c r="E611">
        <v>4200000</v>
      </c>
      <c r="F611" t="s">
        <v>43</v>
      </c>
      <c r="G611">
        <v>53877</v>
      </c>
      <c r="H611" t="s">
        <v>44</v>
      </c>
      <c r="I611">
        <v>100</v>
      </c>
      <c r="J611" t="s">
        <v>89</v>
      </c>
      <c r="K611" t="s">
        <v>28</v>
      </c>
      <c r="L611" t="str" cm="1">
        <f t="array" ref="L611">_xlfn.IFS(
  C611="PT", "Part-time",
  C611="FT", "Full-time",
  C611="CT", "Contract",
  C611="FL", "Freelance"
)</f>
        <v>Full-time</v>
      </c>
      <c r="M611" t="str" cm="1">
        <f t="array" ref="M611">_xlfn.IFS(
  B611="EN", "Entry-level",
  B611="MI", "Middle-level",
  B611="SE", "Senior-level",
  B611="EX", "Executive-level"
)</f>
        <v>Middle-level</v>
      </c>
    </row>
    <row r="612" spans="1:13" hidden="1" x14ac:dyDescent="0.25">
      <c r="A612">
        <v>2022</v>
      </c>
      <c r="B612" t="s">
        <v>25</v>
      </c>
      <c r="C612" t="s">
        <v>12</v>
      </c>
      <c r="D612" t="s">
        <v>90</v>
      </c>
      <c r="E612">
        <v>50000</v>
      </c>
      <c r="F612" t="s">
        <v>14</v>
      </c>
      <c r="G612">
        <v>50000</v>
      </c>
      <c r="H612" t="s">
        <v>91</v>
      </c>
      <c r="I612">
        <v>50</v>
      </c>
      <c r="J612" t="s">
        <v>91</v>
      </c>
      <c r="K612" t="s">
        <v>16</v>
      </c>
      <c r="L612" t="str" cm="1">
        <f t="array" ref="L612">_xlfn.IFS(
  C612="PT", "Part-time",
  C612="FT", "Full-time",
  C612="CT", "Contract",
  C612="FL", "Freelance"
)</f>
        <v>Full-time</v>
      </c>
      <c r="M612" t="str" cm="1">
        <f t="array" ref="M612">_xlfn.IFS(
  B612="EN", "Entry-level",
  B612="MI", "Middle-level",
  B612="SE", "Senior-level",
  B612="EX", "Executive-level"
)</f>
        <v>Entry-level</v>
      </c>
    </row>
    <row r="613" spans="1:13" hidden="1" x14ac:dyDescent="0.25">
      <c r="A613">
        <v>2022</v>
      </c>
      <c r="B613" t="s">
        <v>22</v>
      </c>
      <c r="C613" t="s">
        <v>12</v>
      </c>
      <c r="D613" t="s">
        <v>58</v>
      </c>
      <c r="E613">
        <v>80000</v>
      </c>
      <c r="F613" t="s">
        <v>20</v>
      </c>
      <c r="G613">
        <v>84229</v>
      </c>
      <c r="H613" t="s">
        <v>78</v>
      </c>
      <c r="I613">
        <v>0</v>
      </c>
      <c r="J613" t="s">
        <v>78</v>
      </c>
      <c r="K613" t="s">
        <v>28</v>
      </c>
      <c r="L613" t="str" cm="1">
        <f t="array" ref="L613">_xlfn.IFS(
  C613="PT", "Part-time",
  C613="FT", "Full-time",
  C613="CT", "Contract",
  C613="FL", "Freelance"
)</f>
        <v>Full-time</v>
      </c>
      <c r="M613" t="str" cm="1">
        <f t="array" ref="M613">_xlfn.IFS(
  B613="EN", "Entry-level",
  B613="MI", "Middle-level",
  B613="SE", "Senior-level",
  B613="EX", "Executive-level"
)</f>
        <v>Executive-level</v>
      </c>
    </row>
    <row r="614" spans="1:13" x14ac:dyDescent="0.25">
      <c r="A614">
        <v>2022</v>
      </c>
      <c r="B614" t="s">
        <v>11</v>
      </c>
      <c r="C614" t="s">
        <v>12</v>
      </c>
      <c r="D614" t="s">
        <v>17</v>
      </c>
      <c r="E614">
        <v>107000</v>
      </c>
      <c r="F614" t="s">
        <v>26</v>
      </c>
      <c r="G614">
        <v>132524</v>
      </c>
      <c r="H614" t="s">
        <v>27</v>
      </c>
      <c r="I614">
        <v>100</v>
      </c>
      <c r="J614" t="s">
        <v>27</v>
      </c>
      <c r="K614" t="s">
        <v>16</v>
      </c>
      <c r="L614" t="str" cm="1">
        <f t="array" ref="L614">_xlfn.IFS(
  C614="PT", "Part-time",
  C614="FT", "Full-time",
  C614="CT", "Contract",
  C614="FL", "Freelance"
)</f>
        <v>Full-time</v>
      </c>
      <c r="M614" t="str" cm="1">
        <f t="array" ref="M614">_xlfn.IFS(
  B614="EN", "Entry-level",
  B614="MI", "Middle-level",
  B614="SE", "Senior-level",
  B614="EX", "Executive-level"
)</f>
        <v>Middle-level</v>
      </c>
    </row>
    <row r="615" spans="1:13" hidden="1" x14ac:dyDescent="0.25">
      <c r="A615">
        <v>2022</v>
      </c>
      <c r="B615" t="s">
        <v>18</v>
      </c>
      <c r="C615" t="s">
        <v>12</v>
      </c>
      <c r="D615" t="s">
        <v>32</v>
      </c>
      <c r="E615">
        <v>48000</v>
      </c>
      <c r="F615" t="s">
        <v>14</v>
      </c>
      <c r="G615">
        <v>48000</v>
      </c>
      <c r="H615" t="s">
        <v>87</v>
      </c>
      <c r="I615">
        <v>100</v>
      </c>
      <c r="J615" t="s">
        <v>15</v>
      </c>
      <c r="K615" t="s">
        <v>35</v>
      </c>
      <c r="L615" t="str" cm="1">
        <f t="array" ref="L615">_xlfn.IFS(
  C615="PT", "Part-time",
  C615="FT", "Full-time",
  C615="CT", "Contract",
  C615="FL", "Freelance"
)</f>
        <v>Full-time</v>
      </c>
      <c r="M615" t="str" cm="1">
        <f t="array" ref="M615">_xlfn.IFS(
  B615="EN", "Entry-level",
  B615="MI", "Middle-level",
  B615="SE", "Senior-level",
  B615="EX", "Executive-level"
)</f>
        <v>Senior-level</v>
      </c>
    </row>
    <row r="616" spans="1:13" hidden="1" x14ac:dyDescent="0.25">
      <c r="A616">
        <v>2022</v>
      </c>
      <c r="B616" t="s">
        <v>22</v>
      </c>
      <c r="C616" t="s">
        <v>12</v>
      </c>
      <c r="D616" t="s">
        <v>64</v>
      </c>
      <c r="E616">
        <v>260500</v>
      </c>
      <c r="F616" t="s">
        <v>14</v>
      </c>
      <c r="G616">
        <v>260500</v>
      </c>
      <c r="H616" t="s">
        <v>15</v>
      </c>
      <c r="I616">
        <v>0</v>
      </c>
      <c r="J616" t="s">
        <v>15</v>
      </c>
      <c r="K616" t="s">
        <v>16</v>
      </c>
      <c r="L616" t="str" cm="1">
        <f t="array" ref="L616">_xlfn.IFS(
  C616="PT", "Part-time",
  C616="FT", "Full-time",
  C616="CT", "Contract",
  C616="FL", "Freelance"
)</f>
        <v>Full-time</v>
      </c>
      <c r="M616" t="str" cm="1">
        <f t="array" ref="M616">_xlfn.IFS(
  B616="EN", "Entry-level",
  B616="MI", "Middle-level",
  B616="SE", "Senior-level",
  B616="EX", "Executive-level"
)</f>
        <v>Executive-level</v>
      </c>
    </row>
    <row r="617" spans="1:13" hidden="1" x14ac:dyDescent="0.25">
      <c r="A617">
        <v>2022</v>
      </c>
      <c r="B617" t="s">
        <v>22</v>
      </c>
      <c r="C617" t="s">
        <v>12</v>
      </c>
      <c r="D617" t="s">
        <v>64</v>
      </c>
      <c r="E617">
        <v>175100</v>
      </c>
      <c r="F617" t="s">
        <v>14</v>
      </c>
      <c r="G617">
        <v>175100</v>
      </c>
      <c r="H617" t="s">
        <v>15</v>
      </c>
      <c r="I617">
        <v>0</v>
      </c>
      <c r="J617" t="s">
        <v>15</v>
      </c>
      <c r="K617" t="s">
        <v>16</v>
      </c>
      <c r="L617" t="str" cm="1">
        <f t="array" ref="L617">_xlfn.IFS(
  C617="PT", "Part-time",
  C617="FT", "Full-time",
  C617="CT", "Contract",
  C617="FL", "Freelance"
)</f>
        <v>Full-time</v>
      </c>
      <c r="M617" t="str" cm="1">
        <f t="array" ref="M617">_xlfn.IFS(
  B617="EN", "Entry-level",
  B617="MI", "Middle-level",
  B617="SE", "Senior-level",
  B617="EX", "Executive-level"
)</f>
        <v>Executive-level</v>
      </c>
    </row>
    <row r="618" spans="1:13" hidden="1" x14ac:dyDescent="0.25">
      <c r="A618">
        <v>2022</v>
      </c>
      <c r="B618" t="s">
        <v>18</v>
      </c>
      <c r="C618" t="s">
        <v>12</v>
      </c>
      <c r="D618" t="s">
        <v>19</v>
      </c>
      <c r="E618">
        <v>210000</v>
      </c>
      <c r="F618" t="s">
        <v>14</v>
      </c>
      <c r="G618">
        <v>210000</v>
      </c>
      <c r="H618" t="s">
        <v>15</v>
      </c>
      <c r="I618">
        <v>100</v>
      </c>
      <c r="J618" t="s">
        <v>15</v>
      </c>
      <c r="K618" t="s">
        <v>16</v>
      </c>
      <c r="L618" t="str" cm="1">
        <f t="array" ref="L618">_xlfn.IFS(
  C618="PT", "Part-time",
  C618="FT", "Full-time",
  C618="CT", "Contract",
  C618="FL", "Freelance"
)</f>
        <v>Full-time</v>
      </c>
      <c r="M618" t="str" cm="1">
        <f t="array" ref="M618">_xlfn.IFS(
  B618="EN", "Entry-level",
  B618="MI", "Middle-level",
  B618="SE", "Senior-level",
  B618="EX", "Executive-level"
)</f>
        <v>Senior-level</v>
      </c>
    </row>
    <row r="619" spans="1:13" hidden="1" x14ac:dyDescent="0.25">
      <c r="A619">
        <v>2022</v>
      </c>
      <c r="B619" t="s">
        <v>18</v>
      </c>
      <c r="C619" t="s">
        <v>12</v>
      </c>
      <c r="D619" t="s">
        <v>19</v>
      </c>
      <c r="E619">
        <v>100000</v>
      </c>
      <c r="F619" t="s">
        <v>14</v>
      </c>
      <c r="G619">
        <v>100000</v>
      </c>
      <c r="H619" t="s">
        <v>15</v>
      </c>
      <c r="I619">
        <v>100</v>
      </c>
      <c r="J619" t="s">
        <v>15</v>
      </c>
      <c r="K619" t="s">
        <v>16</v>
      </c>
      <c r="L619" t="str" cm="1">
        <f t="array" ref="L619">_xlfn.IFS(
  C619="PT", "Part-time",
  C619="FT", "Full-time",
  C619="CT", "Contract",
  C619="FL", "Freelance"
)</f>
        <v>Full-time</v>
      </c>
      <c r="M619" t="str" cm="1">
        <f t="array" ref="M619">_xlfn.IFS(
  B619="EN", "Entry-level",
  B619="MI", "Middle-level",
  B619="SE", "Senior-level",
  B619="EX", "Executive-level"
)</f>
        <v>Senior-level</v>
      </c>
    </row>
    <row r="620" spans="1:13" hidden="1" x14ac:dyDescent="0.25">
      <c r="A620">
        <v>2022</v>
      </c>
      <c r="B620" t="s">
        <v>25</v>
      </c>
      <c r="C620" t="s">
        <v>12</v>
      </c>
      <c r="D620" t="s">
        <v>24</v>
      </c>
      <c r="E620">
        <v>55000</v>
      </c>
      <c r="F620" t="s">
        <v>14</v>
      </c>
      <c r="G620">
        <v>55000</v>
      </c>
      <c r="H620" t="s">
        <v>15</v>
      </c>
      <c r="I620">
        <v>100</v>
      </c>
      <c r="J620" t="s">
        <v>15</v>
      </c>
      <c r="K620" t="s">
        <v>35</v>
      </c>
      <c r="L620" t="str" cm="1">
        <f t="array" ref="L620">_xlfn.IFS(
  C620="PT", "Part-time",
  C620="FT", "Full-time",
  C620="CT", "Contract",
  C620="FL", "Freelance"
)</f>
        <v>Full-time</v>
      </c>
      <c r="M620" t="str" cm="1">
        <f t="array" ref="M620">_xlfn.IFS(
  B620="EN", "Entry-level",
  B620="MI", "Middle-level",
  B620="SE", "Senior-level",
  B620="EX", "Executive-level"
)</f>
        <v>Entry-level</v>
      </c>
    </row>
    <row r="621" spans="1:13" hidden="1" x14ac:dyDescent="0.25">
      <c r="A621">
        <v>2022</v>
      </c>
      <c r="B621" t="s">
        <v>11</v>
      </c>
      <c r="C621" t="s">
        <v>12</v>
      </c>
      <c r="D621" t="s">
        <v>24</v>
      </c>
      <c r="E621">
        <v>130000</v>
      </c>
      <c r="F621" t="s">
        <v>14</v>
      </c>
      <c r="G621">
        <v>130000</v>
      </c>
      <c r="H621" t="s">
        <v>15</v>
      </c>
      <c r="I621">
        <v>100</v>
      </c>
      <c r="J621" t="s">
        <v>15</v>
      </c>
      <c r="K621" t="s">
        <v>16</v>
      </c>
      <c r="L621" t="str" cm="1">
        <f t="array" ref="L621">_xlfn.IFS(
  C621="PT", "Part-time",
  C621="FT", "Full-time",
  C621="CT", "Contract",
  C621="FL", "Freelance"
)</f>
        <v>Full-time</v>
      </c>
      <c r="M621" t="str" cm="1">
        <f t="array" ref="M621">_xlfn.IFS(
  B621="EN", "Entry-level",
  B621="MI", "Middle-level",
  B621="SE", "Senior-level",
  B621="EX", "Executive-level"
)</f>
        <v>Middle-level</v>
      </c>
    </row>
    <row r="622" spans="1:13" hidden="1" x14ac:dyDescent="0.25">
      <c r="A622">
        <v>2022</v>
      </c>
      <c r="B622" t="s">
        <v>18</v>
      </c>
      <c r="C622" t="s">
        <v>12</v>
      </c>
      <c r="D622" t="s">
        <v>71</v>
      </c>
      <c r="E622">
        <v>73400</v>
      </c>
      <c r="F622" t="s">
        <v>20</v>
      </c>
      <c r="G622">
        <v>77280</v>
      </c>
      <c r="H622" t="s">
        <v>29</v>
      </c>
      <c r="I622">
        <v>100</v>
      </c>
      <c r="J622" t="s">
        <v>27</v>
      </c>
      <c r="K622" t="s">
        <v>28</v>
      </c>
      <c r="L622" t="str" cm="1">
        <f t="array" ref="L622">_xlfn.IFS(
  C622="PT", "Part-time",
  C622="FT", "Full-time",
  C622="CT", "Contract",
  C622="FL", "Freelance"
)</f>
        <v>Full-time</v>
      </c>
      <c r="M622" t="str" cm="1">
        <f t="array" ref="M622">_xlfn.IFS(
  B622="EN", "Entry-level",
  B622="MI", "Middle-level",
  B622="SE", "Senior-level",
  B622="EX", "Executive-level"
)</f>
        <v>Senior-level</v>
      </c>
    </row>
    <row r="623" spans="1:13" x14ac:dyDescent="0.25">
      <c r="A623">
        <v>2022</v>
      </c>
      <c r="B623" t="s">
        <v>25</v>
      </c>
      <c r="C623" t="s">
        <v>12</v>
      </c>
      <c r="D623" t="s">
        <v>17</v>
      </c>
      <c r="E623">
        <v>49500</v>
      </c>
      <c r="F623" t="s">
        <v>20</v>
      </c>
      <c r="G623">
        <v>52117</v>
      </c>
      <c r="H623" t="s">
        <v>88</v>
      </c>
      <c r="I623">
        <v>50</v>
      </c>
      <c r="J623" t="s">
        <v>88</v>
      </c>
      <c r="K623" t="s">
        <v>35</v>
      </c>
      <c r="L623" t="str" cm="1">
        <f t="array" ref="L623">_xlfn.IFS(
  C623="PT", "Part-time",
  C623="FT", "Full-time",
  C623="CT", "Contract",
  C623="FL", "Freelance"
)</f>
        <v>Full-time</v>
      </c>
      <c r="M623" t="str" cm="1">
        <f t="array" ref="M623">_xlfn.IFS(
  B623="EN", "Entry-level",
  B623="MI", "Middle-level",
  B623="SE", "Senior-level",
  B623="EX", "Executive-level"
)</f>
        <v>Entry-level</v>
      </c>
    </row>
    <row r="624" spans="1:13" hidden="1" x14ac:dyDescent="0.25">
      <c r="A624">
        <v>2022</v>
      </c>
      <c r="B624" t="s">
        <v>11</v>
      </c>
      <c r="C624" t="s">
        <v>92</v>
      </c>
      <c r="D624" t="s">
        <v>71</v>
      </c>
      <c r="E624">
        <v>2400000</v>
      </c>
      <c r="F624" t="s">
        <v>43</v>
      </c>
      <c r="G624">
        <v>30787</v>
      </c>
      <c r="H624" t="s">
        <v>44</v>
      </c>
      <c r="I624">
        <v>100</v>
      </c>
      <c r="J624" t="s">
        <v>44</v>
      </c>
      <c r="K624" t="s">
        <v>35</v>
      </c>
      <c r="L624" t="str" cm="1">
        <f t="array" ref="L624">_xlfn.IFS(
  C624="PT", "Part-time",
  C624="FT", "Full-time",
  C624="CT", "Contract",
  C624="FL", "Freelance"
)</f>
        <v>Freelance</v>
      </c>
      <c r="M624" t="str" cm="1">
        <f t="array" ref="M624">_xlfn.IFS(
  B624="EN", "Entry-level",
  B624="MI", "Middle-level",
  B624="SE", "Senior-level",
  B624="EX", "Executive-level"
)</f>
        <v>Middle-level</v>
      </c>
    </row>
    <row r="625" spans="1:13" hidden="1" x14ac:dyDescent="0.25">
      <c r="A625">
        <v>2022</v>
      </c>
      <c r="B625" t="s">
        <v>18</v>
      </c>
      <c r="C625" t="s">
        <v>12</v>
      </c>
      <c r="D625" t="s">
        <v>19</v>
      </c>
      <c r="E625">
        <v>206699</v>
      </c>
      <c r="F625" t="s">
        <v>14</v>
      </c>
      <c r="G625">
        <v>206699</v>
      </c>
      <c r="H625" t="s">
        <v>15</v>
      </c>
      <c r="I625">
        <v>0</v>
      </c>
      <c r="J625" t="s">
        <v>15</v>
      </c>
      <c r="K625" t="s">
        <v>16</v>
      </c>
      <c r="L625" t="str" cm="1">
        <f t="array" ref="L625">_xlfn.IFS(
  C625="PT", "Part-time",
  C625="FT", "Full-time",
  C625="CT", "Contract",
  C625="FL", "Freelance"
)</f>
        <v>Full-time</v>
      </c>
      <c r="M625" t="str" cm="1">
        <f t="array" ref="M625">_xlfn.IFS(
  B625="EN", "Entry-level",
  B625="MI", "Middle-level",
  B625="SE", "Senior-level",
  B625="EX", "Executive-level"
)</f>
        <v>Senior-level</v>
      </c>
    </row>
    <row r="626" spans="1:13" hidden="1" x14ac:dyDescent="0.25">
      <c r="A626">
        <v>2022</v>
      </c>
      <c r="B626" t="s">
        <v>18</v>
      </c>
      <c r="C626" t="s">
        <v>12</v>
      </c>
      <c r="D626" t="s">
        <v>19</v>
      </c>
      <c r="E626">
        <v>99100</v>
      </c>
      <c r="F626" t="s">
        <v>14</v>
      </c>
      <c r="G626">
        <v>99100</v>
      </c>
      <c r="H626" t="s">
        <v>15</v>
      </c>
      <c r="I626">
        <v>0</v>
      </c>
      <c r="J626" t="s">
        <v>15</v>
      </c>
      <c r="K626" t="s">
        <v>16</v>
      </c>
      <c r="L626" t="str" cm="1">
        <f t="array" ref="L626">_xlfn.IFS(
  C626="PT", "Part-time",
  C626="FT", "Full-time",
  C626="CT", "Contract",
  C626="FL", "Freelance"
)</f>
        <v>Full-time</v>
      </c>
      <c r="M626" t="str" cm="1">
        <f t="array" ref="M626">_xlfn.IFS(
  B626="EN", "Entry-level",
  B626="MI", "Middle-level",
  B626="SE", "Senior-level",
  B626="EX", "Executive-level"
)</f>
        <v>Senior-level</v>
      </c>
    </row>
    <row r="627" spans="1:13" hidden="1" x14ac:dyDescent="0.25">
      <c r="A627">
        <v>2022</v>
      </c>
      <c r="B627" t="s">
        <v>11</v>
      </c>
      <c r="C627" t="s">
        <v>12</v>
      </c>
      <c r="D627" t="s">
        <v>32</v>
      </c>
      <c r="E627">
        <v>200000</v>
      </c>
      <c r="F627" t="s">
        <v>14</v>
      </c>
      <c r="G627">
        <v>200000</v>
      </c>
      <c r="H627" t="s">
        <v>15</v>
      </c>
      <c r="I627">
        <v>0</v>
      </c>
      <c r="J627" t="s">
        <v>15</v>
      </c>
      <c r="K627" t="s">
        <v>16</v>
      </c>
      <c r="L627" t="str" cm="1">
        <f t="array" ref="L627">_xlfn.IFS(
  C627="PT", "Part-time",
  C627="FT", "Full-time",
  C627="CT", "Contract",
  C627="FL", "Freelance"
)</f>
        <v>Full-time</v>
      </c>
      <c r="M627" t="str" cm="1">
        <f t="array" ref="M627">_xlfn.IFS(
  B627="EN", "Entry-level",
  B627="MI", "Middle-level",
  B627="SE", "Senior-level",
  B627="EX", "Executive-level"
)</f>
        <v>Middle-level</v>
      </c>
    </row>
    <row r="628" spans="1:13" hidden="1" x14ac:dyDescent="0.25">
      <c r="A628">
        <v>2022</v>
      </c>
      <c r="B628" t="s">
        <v>11</v>
      </c>
      <c r="C628" t="s">
        <v>12</v>
      </c>
      <c r="D628" t="s">
        <v>32</v>
      </c>
      <c r="E628">
        <v>54000</v>
      </c>
      <c r="F628" t="s">
        <v>14</v>
      </c>
      <c r="G628">
        <v>54000</v>
      </c>
      <c r="H628" t="s">
        <v>15</v>
      </c>
      <c r="I628">
        <v>0</v>
      </c>
      <c r="J628" t="s">
        <v>15</v>
      </c>
      <c r="K628" t="s">
        <v>16</v>
      </c>
      <c r="L628" t="str" cm="1">
        <f t="array" ref="L628">_xlfn.IFS(
  C628="PT", "Part-time",
  C628="FT", "Full-time",
  C628="CT", "Contract",
  C628="FL", "Freelance"
)</f>
        <v>Full-time</v>
      </c>
      <c r="M628" t="str" cm="1">
        <f t="array" ref="M628">_xlfn.IFS(
  B628="EN", "Entry-level",
  B628="MI", "Middle-level",
  B628="SE", "Senior-level",
  B628="EX", "Executive-level"
)</f>
        <v>Middle-level</v>
      </c>
    </row>
    <row r="629" spans="1:13" hidden="1" x14ac:dyDescent="0.25">
      <c r="A629">
        <v>2022</v>
      </c>
      <c r="B629" t="s">
        <v>18</v>
      </c>
      <c r="C629" t="s">
        <v>12</v>
      </c>
      <c r="D629" t="s">
        <v>19</v>
      </c>
      <c r="E629">
        <v>250000</v>
      </c>
      <c r="F629" t="s">
        <v>14</v>
      </c>
      <c r="G629">
        <v>250000</v>
      </c>
      <c r="H629" t="s">
        <v>15</v>
      </c>
      <c r="I629">
        <v>0</v>
      </c>
      <c r="J629" t="s">
        <v>15</v>
      </c>
      <c r="K629" t="s">
        <v>16</v>
      </c>
      <c r="L629" t="str" cm="1">
        <f t="array" ref="L629">_xlfn.IFS(
  C629="PT", "Part-time",
  C629="FT", "Full-time",
  C629="CT", "Contract",
  C629="FL", "Freelance"
)</f>
        <v>Full-time</v>
      </c>
      <c r="M629" t="str" cm="1">
        <f t="array" ref="M629">_xlfn.IFS(
  B629="EN", "Entry-level",
  B629="MI", "Middle-level",
  B629="SE", "Senior-level",
  B629="EX", "Executive-level"
)</f>
        <v>Senior-level</v>
      </c>
    </row>
    <row r="630" spans="1:13" hidden="1" x14ac:dyDescent="0.25">
      <c r="A630">
        <v>2022</v>
      </c>
      <c r="B630" t="s">
        <v>18</v>
      </c>
      <c r="C630" t="s">
        <v>12</v>
      </c>
      <c r="D630" t="s">
        <v>19</v>
      </c>
      <c r="E630">
        <v>63000</v>
      </c>
      <c r="F630" t="s">
        <v>14</v>
      </c>
      <c r="G630">
        <v>63000</v>
      </c>
      <c r="H630" t="s">
        <v>15</v>
      </c>
      <c r="I630">
        <v>0</v>
      </c>
      <c r="J630" t="s">
        <v>15</v>
      </c>
      <c r="K630" t="s">
        <v>16</v>
      </c>
      <c r="L630" t="str" cm="1">
        <f t="array" ref="L630">_xlfn.IFS(
  C630="PT", "Part-time",
  C630="FT", "Full-time",
  C630="CT", "Contract",
  C630="FL", "Freelance"
)</f>
        <v>Full-time</v>
      </c>
      <c r="M630" t="str" cm="1">
        <f t="array" ref="M630">_xlfn.IFS(
  B630="EN", "Entry-level",
  B630="MI", "Middle-level",
  B630="SE", "Senior-level",
  B630="EX", "Executive-level"
)</f>
        <v>Senior-level</v>
      </c>
    </row>
    <row r="631" spans="1:13" hidden="1" x14ac:dyDescent="0.25">
      <c r="A631">
        <v>2022</v>
      </c>
      <c r="B631" t="s">
        <v>18</v>
      </c>
      <c r="C631" t="s">
        <v>12</v>
      </c>
      <c r="D631" t="s">
        <v>38</v>
      </c>
      <c r="E631">
        <v>250000</v>
      </c>
      <c r="F631" t="s">
        <v>14</v>
      </c>
      <c r="G631">
        <v>250000</v>
      </c>
      <c r="H631" t="s">
        <v>15</v>
      </c>
      <c r="I631">
        <v>0</v>
      </c>
      <c r="J631" t="s">
        <v>15</v>
      </c>
      <c r="K631" t="s">
        <v>16</v>
      </c>
      <c r="L631" t="str" cm="1">
        <f t="array" ref="L631">_xlfn.IFS(
  C631="PT", "Part-time",
  C631="FT", "Full-time",
  C631="CT", "Contract",
  C631="FL", "Freelance"
)</f>
        <v>Full-time</v>
      </c>
      <c r="M631" t="str" cm="1">
        <f t="array" ref="M631">_xlfn.IFS(
  B631="EN", "Entry-level",
  B631="MI", "Middle-level",
  B631="SE", "Senior-level",
  B631="EX", "Executive-level"
)</f>
        <v>Senior-level</v>
      </c>
    </row>
    <row r="632" spans="1:13" hidden="1" x14ac:dyDescent="0.25">
      <c r="A632">
        <v>2022</v>
      </c>
      <c r="B632" t="s">
        <v>18</v>
      </c>
      <c r="C632" t="s">
        <v>12</v>
      </c>
      <c r="D632" t="s">
        <v>38</v>
      </c>
      <c r="E632">
        <v>63000</v>
      </c>
      <c r="F632" t="s">
        <v>14</v>
      </c>
      <c r="G632">
        <v>63000</v>
      </c>
      <c r="H632" t="s">
        <v>15</v>
      </c>
      <c r="I632">
        <v>0</v>
      </c>
      <c r="J632" t="s">
        <v>15</v>
      </c>
      <c r="K632" t="s">
        <v>16</v>
      </c>
      <c r="L632" t="str" cm="1">
        <f t="array" ref="L632">_xlfn.IFS(
  C632="PT", "Part-time",
  C632="FT", "Full-time",
  C632="CT", "Contract",
  C632="FL", "Freelance"
)</f>
        <v>Full-time</v>
      </c>
      <c r="M632" t="str" cm="1">
        <f t="array" ref="M632">_xlfn.IFS(
  B632="EN", "Entry-level",
  B632="MI", "Middle-level",
  B632="SE", "Senior-level",
  B632="EX", "Executive-level"
)</f>
        <v>Senior-level</v>
      </c>
    </row>
    <row r="633" spans="1:13" hidden="1" x14ac:dyDescent="0.25">
      <c r="A633">
        <v>2022</v>
      </c>
      <c r="B633" t="s">
        <v>18</v>
      </c>
      <c r="C633" t="s">
        <v>12</v>
      </c>
      <c r="D633" t="s">
        <v>19</v>
      </c>
      <c r="E633">
        <v>250000</v>
      </c>
      <c r="F633" t="s">
        <v>14</v>
      </c>
      <c r="G633">
        <v>250000</v>
      </c>
      <c r="H633" t="s">
        <v>15</v>
      </c>
      <c r="I633">
        <v>0</v>
      </c>
      <c r="J633" t="s">
        <v>15</v>
      </c>
      <c r="K633" t="s">
        <v>16</v>
      </c>
      <c r="L633" t="str" cm="1">
        <f t="array" ref="L633">_xlfn.IFS(
  C633="PT", "Part-time",
  C633="FT", "Full-time",
  C633="CT", "Contract",
  C633="FL", "Freelance"
)</f>
        <v>Full-time</v>
      </c>
      <c r="M633" t="str" cm="1">
        <f t="array" ref="M633">_xlfn.IFS(
  B633="EN", "Entry-level",
  B633="MI", "Middle-level",
  B633="SE", "Senior-level",
  B633="EX", "Executive-level"
)</f>
        <v>Senior-level</v>
      </c>
    </row>
    <row r="634" spans="1:13" hidden="1" x14ac:dyDescent="0.25">
      <c r="A634">
        <v>2022</v>
      </c>
      <c r="B634" t="s">
        <v>18</v>
      </c>
      <c r="C634" t="s">
        <v>12</v>
      </c>
      <c r="D634" t="s">
        <v>19</v>
      </c>
      <c r="E634">
        <v>63000</v>
      </c>
      <c r="F634" t="s">
        <v>14</v>
      </c>
      <c r="G634">
        <v>63000</v>
      </c>
      <c r="H634" t="s">
        <v>15</v>
      </c>
      <c r="I634">
        <v>0</v>
      </c>
      <c r="J634" t="s">
        <v>15</v>
      </c>
      <c r="K634" t="s">
        <v>16</v>
      </c>
      <c r="L634" t="str" cm="1">
        <f t="array" ref="L634">_xlfn.IFS(
  C634="PT", "Part-time",
  C634="FT", "Full-time",
  C634="CT", "Contract",
  C634="FL", "Freelance"
)</f>
        <v>Full-time</v>
      </c>
      <c r="M634" t="str" cm="1">
        <f t="array" ref="M634">_xlfn.IFS(
  B634="EN", "Entry-level",
  B634="MI", "Middle-level",
  B634="SE", "Senior-level",
  B634="EX", "Executive-level"
)</f>
        <v>Senior-level</v>
      </c>
    </row>
    <row r="635" spans="1:13" hidden="1" x14ac:dyDescent="0.25">
      <c r="A635">
        <v>2022</v>
      </c>
      <c r="B635" t="s">
        <v>25</v>
      </c>
      <c r="C635" t="s">
        <v>12</v>
      </c>
      <c r="D635" t="s">
        <v>32</v>
      </c>
      <c r="E635">
        <v>130000</v>
      </c>
      <c r="F635" t="s">
        <v>14</v>
      </c>
      <c r="G635">
        <v>130000</v>
      </c>
      <c r="H635" t="s">
        <v>15</v>
      </c>
      <c r="I635">
        <v>50</v>
      </c>
      <c r="J635" t="s">
        <v>15</v>
      </c>
      <c r="K635" t="s">
        <v>28</v>
      </c>
      <c r="L635" t="str" cm="1">
        <f t="array" ref="L635">_xlfn.IFS(
  C635="PT", "Part-time",
  C635="FT", "Full-time",
  C635="CT", "Contract",
  C635="FL", "Freelance"
)</f>
        <v>Full-time</v>
      </c>
      <c r="M635" t="str" cm="1">
        <f t="array" ref="M635">_xlfn.IFS(
  B635="EN", "Entry-level",
  B635="MI", "Middle-level",
  B635="SE", "Senior-level",
  B635="EX", "Executive-level"
)</f>
        <v>Entry-level</v>
      </c>
    </row>
    <row r="636" spans="1:13" hidden="1" x14ac:dyDescent="0.25">
      <c r="A636">
        <v>2022</v>
      </c>
      <c r="B636" t="s">
        <v>18</v>
      </c>
      <c r="C636" t="s">
        <v>12</v>
      </c>
      <c r="D636" t="s">
        <v>19</v>
      </c>
      <c r="E636">
        <v>100000</v>
      </c>
      <c r="F636" t="s">
        <v>14</v>
      </c>
      <c r="G636">
        <v>100000</v>
      </c>
      <c r="H636" t="s">
        <v>15</v>
      </c>
      <c r="I636">
        <v>0</v>
      </c>
      <c r="J636" t="s">
        <v>15</v>
      </c>
      <c r="K636" t="s">
        <v>28</v>
      </c>
      <c r="L636" t="str" cm="1">
        <f t="array" ref="L636">_xlfn.IFS(
  C636="PT", "Part-time",
  C636="FT", "Full-time",
  C636="CT", "Contract",
  C636="FL", "Freelance"
)</f>
        <v>Full-time</v>
      </c>
      <c r="M636" t="str" cm="1">
        <f t="array" ref="M636">_xlfn.IFS(
  B636="EN", "Entry-level",
  B636="MI", "Middle-level",
  B636="SE", "Senior-level",
  B636="EX", "Executive-level"
)</f>
        <v>Senior-level</v>
      </c>
    </row>
    <row r="637" spans="1:13" hidden="1" x14ac:dyDescent="0.25">
      <c r="A637">
        <v>2022</v>
      </c>
      <c r="B637" t="s">
        <v>18</v>
      </c>
      <c r="C637" t="s">
        <v>12</v>
      </c>
      <c r="D637" t="s">
        <v>19</v>
      </c>
      <c r="E637">
        <v>80000</v>
      </c>
      <c r="F637" t="s">
        <v>14</v>
      </c>
      <c r="G637">
        <v>80000</v>
      </c>
      <c r="H637" t="s">
        <v>15</v>
      </c>
      <c r="I637">
        <v>0</v>
      </c>
      <c r="J637" t="s">
        <v>15</v>
      </c>
      <c r="K637" t="s">
        <v>28</v>
      </c>
      <c r="L637" t="str" cm="1">
        <f t="array" ref="L637">_xlfn.IFS(
  C637="PT", "Part-time",
  C637="FT", "Full-time",
  C637="CT", "Contract",
  C637="FL", "Freelance"
)</f>
        <v>Full-time</v>
      </c>
      <c r="M637" t="str" cm="1">
        <f t="array" ref="M637">_xlfn.IFS(
  B637="EN", "Entry-level",
  B637="MI", "Middle-level",
  B637="SE", "Senior-level",
  B637="EX", "Executive-level"
)</f>
        <v>Senior-level</v>
      </c>
    </row>
    <row r="638" spans="1:13" x14ac:dyDescent="0.25">
      <c r="A638">
        <v>2022</v>
      </c>
      <c r="B638" t="s">
        <v>18</v>
      </c>
      <c r="C638" t="s">
        <v>12</v>
      </c>
      <c r="D638" t="s">
        <v>17</v>
      </c>
      <c r="E638">
        <v>160000</v>
      </c>
      <c r="F638" t="s">
        <v>14</v>
      </c>
      <c r="G638">
        <v>160000</v>
      </c>
      <c r="H638" t="s">
        <v>15</v>
      </c>
      <c r="I638">
        <v>0</v>
      </c>
      <c r="J638" t="s">
        <v>15</v>
      </c>
      <c r="K638" t="s">
        <v>28</v>
      </c>
      <c r="L638" t="str" cm="1">
        <f t="array" ref="L638">_xlfn.IFS(
  C638="PT", "Part-time",
  C638="FT", "Full-time",
  C638="CT", "Contract",
  C638="FL", "Freelance"
)</f>
        <v>Full-time</v>
      </c>
      <c r="M638" t="str" cm="1">
        <f t="array" ref="M638">_xlfn.IFS(
  B638="EN", "Entry-level",
  B638="MI", "Middle-level",
  B638="SE", "Senior-level",
  B638="EX", "Executive-level"
)</f>
        <v>Senior-level</v>
      </c>
    </row>
    <row r="639" spans="1:13" x14ac:dyDescent="0.25">
      <c r="A639">
        <v>2022</v>
      </c>
      <c r="B639" t="s">
        <v>18</v>
      </c>
      <c r="C639" t="s">
        <v>12</v>
      </c>
      <c r="D639" t="s">
        <v>17</v>
      </c>
      <c r="E639">
        <v>100000</v>
      </c>
      <c r="F639" t="s">
        <v>14</v>
      </c>
      <c r="G639">
        <v>100000</v>
      </c>
      <c r="H639" t="s">
        <v>15</v>
      </c>
      <c r="I639">
        <v>0</v>
      </c>
      <c r="J639" t="s">
        <v>15</v>
      </c>
      <c r="K639" t="s">
        <v>28</v>
      </c>
      <c r="L639" t="str" cm="1">
        <f t="array" ref="L639">_xlfn.IFS(
  C639="PT", "Part-time",
  C639="FT", "Full-time",
  C639="CT", "Contract",
  C639="FL", "Freelance"
)</f>
        <v>Full-time</v>
      </c>
      <c r="M639" t="str" cm="1">
        <f t="array" ref="M639">_xlfn.IFS(
  B639="EN", "Entry-level",
  B639="MI", "Middle-level",
  B639="SE", "Senior-level",
  B639="EX", "Executive-level"
)</f>
        <v>Senior-level</v>
      </c>
    </row>
    <row r="640" spans="1:13" hidden="1" x14ac:dyDescent="0.25">
      <c r="A640">
        <v>2022</v>
      </c>
      <c r="B640" t="s">
        <v>18</v>
      </c>
      <c r="C640" t="s">
        <v>12</v>
      </c>
      <c r="D640" t="s">
        <v>65</v>
      </c>
      <c r="E640">
        <v>221300</v>
      </c>
      <c r="F640" t="s">
        <v>14</v>
      </c>
      <c r="G640">
        <v>221300</v>
      </c>
      <c r="H640" t="s">
        <v>15</v>
      </c>
      <c r="I640">
        <v>100</v>
      </c>
      <c r="J640" t="s">
        <v>15</v>
      </c>
      <c r="K640" t="s">
        <v>28</v>
      </c>
      <c r="L640" t="str" cm="1">
        <f t="array" ref="L640">_xlfn.IFS(
  C640="PT", "Part-time",
  C640="FT", "Full-time",
  C640="CT", "Contract",
  C640="FL", "Freelance"
)</f>
        <v>Full-time</v>
      </c>
      <c r="M640" t="str" cm="1">
        <f t="array" ref="M640">_xlfn.IFS(
  B640="EN", "Entry-level",
  B640="MI", "Middle-level",
  B640="SE", "Senior-level",
  B640="EX", "Executive-level"
)</f>
        <v>Senior-level</v>
      </c>
    </row>
    <row r="641" spans="1:13" hidden="1" x14ac:dyDescent="0.25">
      <c r="A641">
        <v>2022</v>
      </c>
      <c r="B641" t="s">
        <v>18</v>
      </c>
      <c r="C641" t="s">
        <v>12</v>
      </c>
      <c r="D641" t="s">
        <v>65</v>
      </c>
      <c r="E641">
        <v>148700</v>
      </c>
      <c r="F641" t="s">
        <v>14</v>
      </c>
      <c r="G641">
        <v>148700</v>
      </c>
      <c r="H641" t="s">
        <v>15</v>
      </c>
      <c r="I641">
        <v>100</v>
      </c>
      <c r="J641" t="s">
        <v>15</v>
      </c>
      <c r="K641" t="s">
        <v>28</v>
      </c>
      <c r="L641" t="str" cm="1">
        <f t="array" ref="L641">_xlfn.IFS(
  C641="PT", "Part-time",
  C641="FT", "Full-time",
  C641="CT", "Contract",
  C641="FL", "Freelance"
)</f>
        <v>Full-time</v>
      </c>
      <c r="M641" t="str" cm="1">
        <f t="array" ref="M641">_xlfn.IFS(
  B641="EN", "Entry-level",
  B641="MI", "Middle-level",
  B641="SE", "Senior-level",
  B641="EX", "Executive-level"
)</f>
        <v>Senior-level</v>
      </c>
    </row>
    <row r="642" spans="1:13" hidden="1" x14ac:dyDescent="0.25">
      <c r="A642">
        <v>2022</v>
      </c>
      <c r="B642" t="s">
        <v>25</v>
      </c>
      <c r="C642" t="s">
        <v>12</v>
      </c>
      <c r="D642" t="s">
        <v>13</v>
      </c>
      <c r="E642">
        <v>30000</v>
      </c>
      <c r="F642" t="s">
        <v>14</v>
      </c>
      <c r="G642">
        <v>30000</v>
      </c>
      <c r="H642" t="s">
        <v>27</v>
      </c>
      <c r="I642">
        <v>100</v>
      </c>
      <c r="J642" t="s">
        <v>27</v>
      </c>
      <c r="K642" t="s">
        <v>28</v>
      </c>
      <c r="L642" t="str" cm="1">
        <f t="array" ref="L642">_xlfn.IFS(
  C642="PT", "Part-time",
  C642="FT", "Full-time",
  C642="CT", "Contract",
  C642="FL", "Freelance"
)</f>
        <v>Full-time</v>
      </c>
      <c r="M642" t="str" cm="1">
        <f t="array" ref="M642">_xlfn.IFS(
  B642="EN", "Entry-level",
  B642="MI", "Middle-level",
  B642="SE", "Senior-level",
  B642="EX", "Executive-level"
)</f>
        <v>Entry-level</v>
      </c>
    </row>
    <row r="643" spans="1:13" hidden="1" x14ac:dyDescent="0.25">
      <c r="A643">
        <v>2022</v>
      </c>
      <c r="B643" t="s">
        <v>25</v>
      </c>
      <c r="C643" t="s">
        <v>12</v>
      </c>
      <c r="D643" t="s">
        <v>24</v>
      </c>
      <c r="E643">
        <v>27000</v>
      </c>
      <c r="F643" t="s">
        <v>20</v>
      </c>
      <c r="G643">
        <v>28427</v>
      </c>
      <c r="H643" t="s">
        <v>29</v>
      </c>
      <c r="I643">
        <v>50</v>
      </c>
      <c r="J643" t="s">
        <v>29</v>
      </c>
      <c r="K643" t="s">
        <v>16</v>
      </c>
      <c r="L643" t="str" cm="1">
        <f t="array" ref="L643">_xlfn.IFS(
  C643="PT", "Part-time",
  C643="FT", "Full-time",
  C643="CT", "Contract",
  C643="FL", "Freelance"
)</f>
        <v>Full-time</v>
      </c>
      <c r="M643" t="str" cm="1">
        <f t="array" ref="M643">_xlfn.IFS(
  B643="EN", "Entry-level",
  B643="MI", "Middle-level",
  B643="SE", "Senior-level",
  B643="EX", "Executive-level"
)</f>
        <v>Entry-level</v>
      </c>
    </row>
    <row r="644" spans="1:13" hidden="1" x14ac:dyDescent="0.25">
      <c r="A644">
        <v>2022</v>
      </c>
      <c r="B644" t="s">
        <v>11</v>
      </c>
      <c r="C644" t="s">
        <v>12</v>
      </c>
      <c r="D644" t="s">
        <v>19</v>
      </c>
      <c r="E644">
        <v>74000</v>
      </c>
      <c r="F644" t="s">
        <v>26</v>
      </c>
      <c r="G644">
        <v>91652</v>
      </c>
      <c r="H644" t="s">
        <v>27</v>
      </c>
      <c r="I644">
        <v>0</v>
      </c>
      <c r="J644" t="s">
        <v>27</v>
      </c>
      <c r="K644" t="s">
        <v>16</v>
      </c>
      <c r="L644" t="str" cm="1">
        <f t="array" ref="L644">_xlfn.IFS(
  C644="PT", "Part-time",
  C644="FT", "Full-time",
  C644="CT", "Contract",
  C644="FL", "Freelance"
)</f>
        <v>Full-time</v>
      </c>
      <c r="M644" t="str" cm="1">
        <f t="array" ref="M644">_xlfn.IFS(
  B644="EN", "Entry-level",
  B644="MI", "Middle-level",
  B644="SE", "Senior-level",
  B644="EX", "Executive-level"
)</f>
        <v>Middle-level</v>
      </c>
    </row>
    <row r="645" spans="1:13" hidden="1" x14ac:dyDescent="0.25">
      <c r="A645">
        <v>2022</v>
      </c>
      <c r="B645" t="s">
        <v>11</v>
      </c>
      <c r="C645" t="s">
        <v>12</v>
      </c>
      <c r="D645" t="s">
        <v>19</v>
      </c>
      <c r="E645">
        <v>50000</v>
      </c>
      <c r="F645" t="s">
        <v>26</v>
      </c>
      <c r="G645">
        <v>61927</v>
      </c>
      <c r="H645" t="s">
        <v>27</v>
      </c>
      <c r="I645">
        <v>0</v>
      </c>
      <c r="J645" t="s">
        <v>27</v>
      </c>
      <c r="K645" t="s">
        <v>16</v>
      </c>
      <c r="L645" t="str" cm="1">
        <f t="array" ref="L645">_xlfn.IFS(
  C645="PT", "Part-time",
  C645="FT", "Full-time",
  C645="CT", "Contract",
  C645="FL", "Freelance"
)</f>
        <v>Full-time</v>
      </c>
      <c r="M645" t="str" cm="1">
        <f t="array" ref="M645">_xlfn.IFS(
  B645="EN", "Entry-level",
  B645="MI", "Middle-level",
  B645="SE", "Senior-level",
  B645="EX", "Executive-level"
)</f>
        <v>Middle-level</v>
      </c>
    </row>
    <row r="646" spans="1:13" x14ac:dyDescent="0.25">
      <c r="A646">
        <v>2022</v>
      </c>
      <c r="B646" t="s">
        <v>11</v>
      </c>
      <c r="C646" t="s">
        <v>12</v>
      </c>
      <c r="D646" t="s">
        <v>17</v>
      </c>
      <c r="E646">
        <v>58000</v>
      </c>
      <c r="F646" t="s">
        <v>20</v>
      </c>
      <c r="G646">
        <v>61066</v>
      </c>
      <c r="H646" t="s">
        <v>53</v>
      </c>
      <c r="I646">
        <v>100</v>
      </c>
      <c r="J646" t="s">
        <v>53</v>
      </c>
      <c r="K646" t="s">
        <v>35</v>
      </c>
      <c r="L646" t="str" cm="1">
        <f t="array" ref="L646">_xlfn.IFS(
  C646="PT", "Part-time",
  C646="FT", "Full-time",
  C646="CT", "Contract",
  C646="FL", "Freelance"
)</f>
        <v>Full-time</v>
      </c>
      <c r="M646" t="str" cm="1">
        <f t="array" ref="M646">_xlfn.IFS(
  B646="EN", "Entry-level",
  B646="MI", "Middle-level",
  B646="SE", "Senior-level",
  B646="EX", "Executive-level"
)</f>
        <v>Middle-level</v>
      </c>
    </row>
    <row r="647" spans="1:13" hidden="1" x14ac:dyDescent="0.25">
      <c r="A647">
        <v>2022</v>
      </c>
      <c r="B647" t="s">
        <v>18</v>
      </c>
      <c r="C647" t="s">
        <v>12</v>
      </c>
      <c r="D647" t="s">
        <v>64</v>
      </c>
      <c r="E647">
        <v>249260</v>
      </c>
      <c r="F647" t="s">
        <v>14</v>
      </c>
      <c r="G647">
        <v>249260</v>
      </c>
      <c r="H647" t="s">
        <v>15</v>
      </c>
      <c r="I647">
        <v>0</v>
      </c>
      <c r="J647" t="s">
        <v>15</v>
      </c>
      <c r="K647" t="s">
        <v>16</v>
      </c>
      <c r="L647" t="str" cm="1">
        <f t="array" ref="L647">_xlfn.IFS(
  C647="PT", "Part-time",
  C647="FT", "Full-time",
  C647="CT", "Contract",
  C647="FL", "Freelance"
)</f>
        <v>Full-time</v>
      </c>
      <c r="M647" t="str" cm="1">
        <f t="array" ref="M647">_xlfn.IFS(
  B647="EN", "Entry-level",
  B647="MI", "Middle-level",
  B647="SE", "Senior-level",
  B647="EX", "Executive-level"
)</f>
        <v>Senior-level</v>
      </c>
    </row>
    <row r="648" spans="1:13" hidden="1" x14ac:dyDescent="0.25">
      <c r="A648">
        <v>2022</v>
      </c>
      <c r="B648" t="s">
        <v>18</v>
      </c>
      <c r="C648" t="s">
        <v>12</v>
      </c>
      <c r="D648" t="s">
        <v>64</v>
      </c>
      <c r="E648">
        <v>185400</v>
      </c>
      <c r="F648" t="s">
        <v>14</v>
      </c>
      <c r="G648">
        <v>185400</v>
      </c>
      <c r="H648" t="s">
        <v>15</v>
      </c>
      <c r="I648">
        <v>0</v>
      </c>
      <c r="J648" t="s">
        <v>15</v>
      </c>
      <c r="K648" t="s">
        <v>16</v>
      </c>
      <c r="L648" t="str" cm="1">
        <f t="array" ref="L648">_xlfn.IFS(
  C648="PT", "Part-time",
  C648="FT", "Full-time",
  C648="CT", "Contract",
  C648="FL", "Freelance"
)</f>
        <v>Full-time</v>
      </c>
      <c r="M648" t="str" cm="1">
        <f t="array" ref="M648">_xlfn.IFS(
  B648="EN", "Entry-level",
  B648="MI", "Middle-level",
  B648="SE", "Senior-level",
  B648="EX", "Executive-level"
)</f>
        <v>Senior-level</v>
      </c>
    </row>
    <row r="649" spans="1:13" hidden="1" x14ac:dyDescent="0.25">
      <c r="A649">
        <v>2022</v>
      </c>
      <c r="B649" t="s">
        <v>18</v>
      </c>
      <c r="C649" t="s">
        <v>12</v>
      </c>
      <c r="D649" t="s">
        <v>19</v>
      </c>
      <c r="E649">
        <v>170000</v>
      </c>
      <c r="F649" t="s">
        <v>14</v>
      </c>
      <c r="G649">
        <v>170000</v>
      </c>
      <c r="H649" t="s">
        <v>15</v>
      </c>
      <c r="I649">
        <v>100</v>
      </c>
      <c r="J649" t="s">
        <v>15</v>
      </c>
      <c r="K649" t="s">
        <v>16</v>
      </c>
      <c r="L649" t="str" cm="1">
        <f t="array" ref="L649">_xlfn.IFS(
  C649="PT", "Part-time",
  C649="FT", "Full-time",
  C649="CT", "Contract",
  C649="FL", "Freelance"
)</f>
        <v>Full-time</v>
      </c>
      <c r="M649" t="str" cm="1">
        <f t="array" ref="M649">_xlfn.IFS(
  B649="EN", "Entry-level",
  B649="MI", "Middle-level",
  B649="SE", "Senior-level",
  B649="EX", "Executive-level"
)</f>
        <v>Senior-level</v>
      </c>
    </row>
    <row r="650" spans="1:13" hidden="1" x14ac:dyDescent="0.25">
      <c r="A650">
        <v>2022</v>
      </c>
      <c r="B650" t="s">
        <v>18</v>
      </c>
      <c r="C650" t="s">
        <v>12</v>
      </c>
      <c r="D650" t="s">
        <v>19</v>
      </c>
      <c r="E650">
        <v>130000</v>
      </c>
      <c r="F650" t="s">
        <v>14</v>
      </c>
      <c r="G650">
        <v>130000</v>
      </c>
      <c r="H650" t="s">
        <v>15</v>
      </c>
      <c r="I650">
        <v>100</v>
      </c>
      <c r="J650" t="s">
        <v>15</v>
      </c>
      <c r="K650" t="s">
        <v>16</v>
      </c>
      <c r="L650" t="str" cm="1">
        <f t="array" ref="L650">_xlfn.IFS(
  C650="PT", "Part-time",
  C650="FT", "Full-time",
  C650="CT", "Contract",
  C650="FL", "Freelance"
)</f>
        <v>Full-time</v>
      </c>
      <c r="M650" t="str" cm="1">
        <f t="array" ref="M650">_xlfn.IFS(
  B650="EN", "Entry-level",
  B650="MI", "Middle-level",
  B650="SE", "Senior-level",
  B650="EX", "Executive-level"
)</f>
        <v>Senior-level</v>
      </c>
    </row>
    <row r="651" spans="1:13" x14ac:dyDescent="0.25">
      <c r="A651">
        <v>2022</v>
      </c>
      <c r="B651" t="s">
        <v>11</v>
      </c>
      <c r="C651" t="s">
        <v>12</v>
      </c>
      <c r="D651" t="s">
        <v>17</v>
      </c>
      <c r="E651">
        <v>65000</v>
      </c>
      <c r="F651" t="s">
        <v>26</v>
      </c>
      <c r="G651">
        <v>80505</v>
      </c>
      <c r="H651" t="s">
        <v>27</v>
      </c>
      <c r="I651">
        <v>50</v>
      </c>
      <c r="J651" t="s">
        <v>27</v>
      </c>
      <c r="K651" t="s">
        <v>16</v>
      </c>
      <c r="L651" t="str" cm="1">
        <f t="array" ref="L651">_xlfn.IFS(
  C651="PT", "Part-time",
  C651="FT", "Full-time",
  C651="CT", "Contract",
  C651="FL", "Freelance"
)</f>
        <v>Full-time</v>
      </c>
      <c r="M651" t="str" cm="1">
        <f t="array" ref="M651">_xlfn.IFS(
  B651="EN", "Entry-level",
  B651="MI", "Middle-level",
  B651="SE", "Senior-level",
  B651="EX", "Executive-level"
)</f>
        <v>Middle-level</v>
      </c>
    </row>
    <row r="652" spans="1:13" hidden="1" x14ac:dyDescent="0.25">
      <c r="A652">
        <v>2022</v>
      </c>
      <c r="B652" t="s">
        <v>18</v>
      </c>
      <c r="C652" t="s">
        <v>12</v>
      </c>
      <c r="D652" t="s">
        <v>24</v>
      </c>
      <c r="E652">
        <v>128875</v>
      </c>
      <c r="F652" t="s">
        <v>14</v>
      </c>
      <c r="G652">
        <v>128875</v>
      </c>
      <c r="H652" t="s">
        <v>15</v>
      </c>
      <c r="I652">
        <v>100</v>
      </c>
      <c r="J652" t="s">
        <v>15</v>
      </c>
      <c r="K652" t="s">
        <v>16</v>
      </c>
      <c r="L652" t="str" cm="1">
        <f t="array" ref="L652">_xlfn.IFS(
  C652="PT", "Part-time",
  C652="FT", "Full-time",
  C652="CT", "Contract",
  C652="FL", "Freelance"
)</f>
        <v>Full-time</v>
      </c>
      <c r="M652" t="str" cm="1">
        <f t="array" ref="M652">_xlfn.IFS(
  B652="EN", "Entry-level",
  B652="MI", "Middle-level",
  B652="SE", "Senior-level",
  B652="EX", "Executive-level"
)</f>
        <v>Senior-level</v>
      </c>
    </row>
    <row r="653" spans="1:13" hidden="1" x14ac:dyDescent="0.25">
      <c r="A653">
        <v>2022</v>
      </c>
      <c r="B653" t="s">
        <v>18</v>
      </c>
      <c r="C653" t="s">
        <v>12</v>
      </c>
      <c r="D653" t="s">
        <v>24</v>
      </c>
      <c r="E653">
        <v>93700</v>
      </c>
      <c r="F653" t="s">
        <v>14</v>
      </c>
      <c r="G653">
        <v>93700</v>
      </c>
      <c r="H653" t="s">
        <v>15</v>
      </c>
      <c r="I653">
        <v>100</v>
      </c>
      <c r="J653" t="s">
        <v>15</v>
      </c>
      <c r="K653" t="s">
        <v>16</v>
      </c>
      <c r="L653" t="str" cm="1">
        <f t="array" ref="L653">_xlfn.IFS(
  C653="PT", "Part-time",
  C653="FT", "Full-time",
  C653="CT", "Contract",
  C653="FL", "Freelance"
)</f>
        <v>Full-time</v>
      </c>
      <c r="M653" t="str" cm="1">
        <f t="array" ref="M653">_xlfn.IFS(
  B653="EN", "Entry-level",
  B653="MI", "Middle-level",
  B653="SE", "Senior-level",
  B653="EX", "Executive-level"
)</f>
        <v>Senior-level</v>
      </c>
    </row>
    <row r="654" spans="1:13" hidden="1" x14ac:dyDescent="0.25">
      <c r="A654">
        <v>2022</v>
      </c>
      <c r="B654" t="s">
        <v>18</v>
      </c>
      <c r="C654" t="s">
        <v>12</v>
      </c>
      <c r="D654" t="s">
        <v>13</v>
      </c>
      <c r="E654">
        <v>180000</v>
      </c>
      <c r="F654" t="s">
        <v>14</v>
      </c>
      <c r="G654">
        <v>180000</v>
      </c>
      <c r="H654" t="s">
        <v>15</v>
      </c>
      <c r="I654">
        <v>100</v>
      </c>
      <c r="J654" t="s">
        <v>15</v>
      </c>
      <c r="K654" t="s">
        <v>16</v>
      </c>
      <c r="L654" t="str" cm="1">
        <f t="array" ref="L654">_xlfn.IFS(
  C654="PT", "Part-time",
  C654="FT", "Full-time",
  C654="CT", "Contract",
  C654="FL", "Freelance"
)</f>
        <v>Full-time</v>
      </c>
      <c r="M654" t="str" cm="1">
        <f t="array" ref="M654">_xlfn.IFS(
  B654="EN", "Entry-level",
  B654="MI", "Middle-level",
  B654="SE", "Senior-level",
  B654="EX", "Executive-level"
)</f>
        <v>Senior-level</v>
      </c>
    </row>
    <row r="655" spans="1:13" hidden="1" x14ac:dyDescent="0.25">
      <c r="A655">
        <v>2022</v>
      </c>
      <c r="B655" t="s">
        <v>18</v>
      </c>
      <c r="C655" t="s">
        <v>12</v>
      </c>
      <c r="D655" t="s">
        <v>13</v>
      </c>
      <c r="E655">
        <v>100000</v>
      </c>
      <c r="F655" t="s">
        <v>14</v>
      </c>
      <c r="G655">
        <v>100000</v>
      </c>
      <c r="H655" t="s">
        <v>15</v>
      </c>
      <c r="I655">
        <v>100</v>
      </c>
      <c r="J655" t="s">
        <v>15</v>
      </c>
      <c r="K655" t="s">
        <v>16</v>
      </c>
      <c r="L655" t="str" cm="1">
        <f t="array" ref="L655">_xlfn.IFS(
  C655="PT", "Part-time",
  C655="FT", "Full-time",
  C655="CT", "Contract",
  C655="FL", "Freelance"
)</f>
        <v>Full-time</v>
      </c>
      <c r="M655" t="str" cm="1">
        <f t="array" ref="M655">_xlfn.IFS(
  B655="EN", "Entry-level",
  B655="MI", "Middle-level",
  B655="SE", "Senior-level",
  B655="EX", "Executive-level"
)</f>
        <v>Senior-level</v>
      </c>
    </row>
    <row r="656" spans="1:13" hidden="1" x14ac:dyDescent="0.25">
      <c r="A656">
        <v>2022</v>
      </c>
      <c r="B656" t="s">
        <v>18</v>
      </c>
      <c r="C656" t="s">
        <v>12</v>
      </c>
      <c r="D656" t="s">
        <v>24</v>
      </c>
      <c r="E656">
        <v>136260</v>
      </c>
      <c r="F656" t="s">
        <v>14</v>
      </c>
      <c r="G656">
        <v>136260</v>
      </c>
      <c r="H656" t="s">
        <v>15</v>
      </c>
      <c r="I656">
        <v>100</v>
      </c>
      <c r="J656" t="s">
        <v>15</v>
      </c>
      <c r="K656" t="s">
        <v>16</v>
      </c>
      <c r="L656" t="str" cm="1">
        <f t="array" ref="L656">_xlfn.IFS(
  C656="PT", "Part-time",
  C656="FT", "Full-time",
  C656="CT", "Contract",
  C656="FL", "Freelance"
)</f>
        <v>Full-time</v>
      </c>
      <c r="M656" t="str" cm="1">
        <f t="array" ref="M656">_xlfn.IFS(
  B656="EN", "Entry-level",
  B656="MI", "Middle-level",
  B656="SE", "Senior-level",
  B656="EX", "Executive-level"
)</f>
        <v>Senior-level</v>
      </c>
    </row>
    <row r="657" spans="1:13" hidden="1" x14ac:dyDescent="0.25">
      <c r="A657">
        <v>2022</v>
      </c>
      <c r="B657" t="s">
        <v>18</v>
      </c>
      <c r="C657" t="s">
        <v>12</v>
      </c>
      <c r="D657" t="s">
        <v>24</v>
      </c>
      <c r="E657">
        <v>109280</v>
      </c>
      <c r="F657" t="s">
        <v>14</v>
      </c>
      <c r="G657">
        <v>109280</v>
      </c>
      <c r="H657" t="s">
        <v>15</v>
      </c>
      <c r="I657">
        <v>100</v>
      </c>
      <c r="J657" t="s">
        <v>15</v>
      </c>
      <c r="K657" t="s">
        <v>16</v>
      </c>
      <c r="L657" t="str" cm="1">
        <f t="array" ref="L657">_xlfn.IFS(
  C657="PT", "Part-time",
  C657="FT", "Full-time",
  C657="CT", "Contract",
  C657="FL", "Freelance"
)</f>
        <v>Full-time</v>
      </c>
      <c r="M657" t="str" cm="1">
        <f t="array" ref="M657">_xlfn.IFS(
  B657="EN", "Entry-level",
  B657="MI", "Middle-level",
  B657="SE", "Senior-level",
  B657="EX", "Executive-level"
)</f>
        <v>Senior-level</v>
      </c>
    </row>
    <row r="658" spans="1:13" x14ac:dyDescent="0.25">
      <c r="A658">
        <v>2022</v>
      </c>
      <c r="B658" t="s">
        <v>18</v>
      </c>
      <c r="C658" t="s">
        <v>12</v>
      </c>
      <c r="D658" t="s">
        <v>17</v>
      </c>
      <c r="E658">
        <v>160000</v>
      </c>
      <c r="F658" t="s">
        <v>14</v>
      </c>
      <c r="G658">
        <v>160000</v>
      </c>
      <c r="H658" t="s">
        <v>15</v>
      </c>
      <c r="I658">
        <v>100</v>
      </c>
      <c r="J658" t="s">
        <v>15</v>
      </c>
      <c r="K658" t="s">
        <v>28</v>
      </c>
      <c r="L658" t="str" cm="1">
        <f t="array" ref="L658">_xlfn.IFS(
  C658="PT", "Part-time",
  C658="FT", "Full-time",
  C658="CT", "Contract",
  C658="FL", "Freelance"
)</f>
        <v>Full-time</v>
      </c>
      <c r="M658" t="str" cm="1">
        <f t="array" ref="M658">_xlfn.IFS(
  B658="EN", "Entry-level",
  B658="MI", "Middle-level",
  B658="SE", "Senior-level",
  B658="EX", "Executive-level"
)</f>
        <v>Senior-level</v>
      </c>
    </row>
    <row r="659" spans="1:13" x14ac:dyDescent="0.25">
      <c r="A659">
        <v>2022</v>
      </c>
      <c r="B659" t="s">
        <v>18</v>
      </c>
      <c r="C659" t="s">
        <v>12</v>
      </c>
      <c r="D659" t="s">
        <v>17</v>
      </c>
      <c r="E659">
        <v>92000</v>
      </c>
      <c r="F659" t="s">
        <v>14</v>
      </c>
      <c r="G659">
        <v>92000</v>
      </c>
      <c r="H659" t="s">
        <v>15</v>
      </c>
      <c r="I659">
        <v>100</v>
      </c>
      <c r="J659" t="s">
        <v>15</v>
      </c>
      <c r="K659" t="s">
        <v>28</v>
      </c>
      <c r="L659" t="str" cm="1">
        <f t="array" ref="L659">_xlfn.IFS(
  C659="PT", "Part-time",
  C659="FT", "Full-time",
  C659="CT", "Contract",
  C659="FL", "Freelance"
)</f>
        <v>Full-time</v>
      </c>
      <c r="M659" t="str" cm="1">
        <f t="array" ref="M659">_xlfn.IFS(
  B659="EN", "Entry-level",
  B659="MI", "Middle-level",
  B659="SE", "Senior-level",
  B659="EX", "Executive-level"
)</f>
        <v>Senior-level</v>
      </c>
    </row>
    <row r="660" spans="1:13" hidden="1" x14ac:dyDescent="0.25">
      <c r="A660">
        <v>2022</v>
      </c>
      <c r="B660" t="s">
        <v>18</v>
      </c>
      <c r="C660" t="s">
        <v>12</v>
      </c>
      <c r="D660" t="s">
        <v>19</v>
      </c>
      <c r="E660">
        <v>200000</v>
      </c>
      <c r="F660" t="s">
        <v>14</v>
      </c>
      <c r="G660">
        <v>200000</v>
      </c>
      <c r="H660" t="s">
        <v>15</v>
      </c>
      <c r="I660">
        <v>100</v>
      </c>
      <c r="J660" t="s">
        <v>15</v>
      </c>
      <c r="K660" t="s">
        <v>16</v>
      </c>
      <c r="L660" t="str" cm="1">
        <f t="array" ref="L660">_xlfn.IFS(
  C660="PT", "Part-time",
  C660="FT", "Full-time",
  C660="CT", "Contract",
  C660="FL", "Freelance"
)</f>
        <v>Full-time</v>
      </c>
      <c r="M660" t="str" cm="1">
        <f t="array" ref="M660">_xlfn.IFS(
  B660="EN", "Entry-level",
  B660="MI", "Middle-level",
  B660="SE", "Senior-level",
  B660="EX", "Executive-level"
)</f>
        <v>Senior-level</v>
      </c>
    </row>
    <row r="661" spans="1:13" hidden="1" x14ac:dyDescent="0.25">
      <c r="A661">
        <v>2022</v>
      </c>
      <c r="B661" t="s">
        <v>18</v>
      </c>
      <c r="C661" t="s">
        <v>12</v>
      </c>
      <c r="D661" t="s">
        <v>19</v>
      </c>
      <c r="E661">
        <v>160000</v>
      </c>
      <c r="F661" t="s">
        <v>14</v>
      </c>
      <c r="G661">
        <v>160000</v>
      </c>
      <c r="H661" t="s">
        <v>15</v>
      </c>
      <c r="I661">
        <v>100</v>
      </c>
      <c r="J661" t="s">
        <v>15</v>
      </c>
      <c r="K661" t="s">
        <v>16</v>
      </c>
      <c r="L661" t="str" cm="1">
        <f t="array" ref="L661">_xlfn.IFS(
  C661="PT", "Part-time",
  C661="FT", "Full-time",
  C661="CT", "Contract",
  C661="FL", "Freelance"
)</f>
        <v>Full-time</v>
      </c>
      <c r="M661" t="str" cm="1">
        <f t="array" ref="M661">_xlfn.IFS(
  B661="EN", "Entry-level",
  B661="MI", "Middle-level",
  B661="SE", "Senior-level",
  B661="EX", "Executive-level"
)</f>
        <v>Senior-level</v>
      </c>
    </row>
    <row r="662" spans="1:13" hidden="1" x14ac:dyDescent="0.25">
      <c r="A662">
        <v>2022</v>
      </c>
      <c r="B662" t="s">
        <v>11</v>
      </c>
      <c r="C662" t="s">
        <v>12</v>
      </c>
      <c r="D662" t="s">
        <v>19</v>
      </c>
      <c r="E662">
        <v>110000</v>
      </c>
      <c r="F662" t="s">
        <v>26</v>
      </c>
      <c r="G662">
        <v>136240</v>
      </c>
      <c r="H662" t="s">
        <v>27</v>
      </c>
      <c r="I662">
        <v>0</v>
      </c>
      <c r="J662" t="s">
        <v>27</v>
      </c>
      <c r="K662" t="s">
        <v>16</v>
      </c>
      <c r="L662" t="str" cm="1">
        <f t="array" ref="L662">_xlfn.IFS(
  C662="PT", "Part-time",
  C662="FT", "Full-time",
  C662="CT", "Contract",
  C662="FL", "Freelance"
)</f>
        <v>Full-time</v>
      </c>
      <c r="M662" t="str" cm="1">
        <f t="array" ref="M662">_xlfn.IFS(
  B662="EN", "Entry-level",
  B662="MI", "Middle-level",
  B662="SE", "Senior-level",
  B662="EX", "Executive-level"
)</f>
        <v>Middle-level</v>
      </c>
    </row>
    <row r="663" spans="1:13" hidden="1" x14ac:dyDescent="0.25">
      <c r="A663">
        <v>2022</v>
      </c>
      <c r="B663" t="s">
        <v>11</v>
      </c>
      <c r="C663" t="s">
        <v>12</v>
      </c>
      <c r="D663" t="s">
        <v>19</v>
      </c>
      <c r="E663">
        <v>85000</v>
      </c>
      <c r="F663" t="s">
        <v>26</v>
      </c>
      <c r="G663">
        <v>105276</v>
      </c>
      <c r="H663" t="s">
        <v>27</v>
      </c>
      <c r="I663">
        <v>0</v>
      </c>
      <c r="J663" t="s">
        <v>27</v>
      </c>
      <c r="K663" t="s">
        <v>16</v>
      </c>
      <c r="L663" t="str" cm="1">
        <f t="array" ref="L663">_xlfn.IFS(
  C663="PT", "Part-time",
  C663="FT", "Full-time",
  C663="CT", "Contract",
  C663="FL", "Freelance"
)</f>
        <v>Full-time</v>
      </c>
      <c r="M663" t="str" cm="1">
        <f t="array" ref="M663">_xlfn.IFS(
  B663="EN", "Entry-level",
  B663="MI", "Middle-level",
  B663="SE", "Senior-level",
  B663="EX", "Executive-level"
)</f>
        <v>Middle-level</v>
      </c>
    </row>
    <row r="664" spans="1:13" hidden="1" x14ac:dyDescent="0.25">
      <c r="A664">
        <v>2022</v>
      </c>
      <c r="B664" t="s">
        <v>18</v>
      </c>
      <c r="C664" t="s">
        <v>12</v>
      </c>
      <c r="D664" t="s">
        <v>24</v>
      </c>
      <c r="E664">
        <v>117000</v>
      </c>
      <c r="F664" t="s">
        <v>14</v>
      </c>
      <c r="G664">
        <v>117000</v>
      </c>
      <c r="H664" t="s">
        <v>15</v>
      </c>
      <c r="I664">
        <v>100</v>
      </c>
      <c r="J664" t="s">
        <v>15</v>
      </c>
      <c r="K664" t="s">
        <v>16</v>
      </c>
      <c r="L664" t="str" cm="1">
        <f t="array" ref="L664">_xlfn.IFS(
  C664="PT", "Part-time",
  C664="FT", "Full-time",
  C664="CT", "Contract",
  C664="FL", "Freelance"
)</f>
        <v>Full-time</v>
      </c>
      <c r="M664" t="str" cm="1">
        <f t="array" ref="M664">_xlfn.IFS(
  B664="EN", "Entry-level",
  B664="MI", "Middle-level",
  B664="SE", "Senior-level",
  B664="EX", "Executive-level"
)</f>
        <v>Senior-level</v>
      </c>
    </row>
    <row r="665" spans="1:13" hidden="1" x14ac:dyDescent="0.25">
      <c r="A665">
        <v>2022</v>
      </c>
      <c r="B665" t="s">
        <v>18</v>
      </c>
      <c r="C665" t="s">
        <v>12</v>
      </c>
      <c r="D665" t="s">
        <v>24</v>
      </c>
      <c r="E665">
        <v>99450</v>
      </c>
      <c r="F665" t="s">
        <v>14</v>
      </c>
      <c r="G665">
        <v>99450</v>
      </c>
      <c r="H665" t="s">
        <v>15</v>
      </c>
      <c r="I665">
        <v>100</v>
      </c>
      <c r="J665" t="s">
        <v>15</v>
      </c>
      <c r="K665" t="s">
        <v>16</v>
      </c>
      <c r="L665" t="str" cm="1">
        <f t="array" ref="L665">_xlfn.IFS(
  C665="PT", "Part-time",
  C665="FT", "Full-time",
  C665="CT", "Contract",
  C665="FL", "Freelance"
)</f>
        <v>Full-time</v>
      </c>
      <c r="M665" t="str" cm="1">
        <f t="array" ref="M665">_xlfn.IFS(
  B665="EN", "Entry-level",
  B665="MI", "Middle-level",
  B665="SE", "Senior-level",
  B665="EX", "Executive-level"
)</f>
        <v>Senior-level</v>
      </c>
    </row>
    <row r="666" spans="1:13" hidden="1" x14ac:dyDescent="0.25">
      <c r="A666">
        <v>2022</v>
      </c>
      <c r="B666" t="s">
        <v>25</v>
      </c>
      <c r="C666" t="s">
        <v>12</v>
      </c>
      <c r="D666" t="s">
        <v>63</v>
      </c>
      <c r="E666">
        <v>240000</v>
      </c>
      <c r="F666" t="s">
        <v>43</v>
      </c>
      <c r="G666">
        <v>3078</v>
      </c>
      <c r="H666" t="s">
        <v>44</v>
      </c>
      <c r="I666">
        <v>0</v>
      </c>
      <c r="J666" t="s">
        <v>44</v>
      </c>
      <c r="K666" t="s">
        <v>35</v>
      </c>
      <c r="L666" t="str" cm="1">
        <f t="array" ref="L666">_xlfn.IFS(
  C666="PT", "Part-time",
  C666="FT", "Full-time",
  C666="CT", "Contract",
  C666="FL", "Freelance"
)</f>
        <v>Full-time</v>
      </c>
      <c r="M666" t="str" cm="1">
        <f t="array" ref="M666">_xlfn.IFS(
  B666="EN", "Entry-level",
  B666="MI", "Middle-level",
  B666="SE", "Senior-level",
  B666="EX", "Executive-level"
)</f>
        <v>Entry-level</v>
      </c>
    </row>
    <row r="667" spans="1:13" hidden="1" x14ac:dyDescent="0.25">
      <c r="A667">
        <v>2022</v>
      </c>
      <c r="B667" t="s">
        <v>25</v>
      </c>
      <c r="C667" t="s">
        <v>12</v>
      </c>
      <c r="D667" t="s">
        <v>19</v>
      </c>
      <c r="E667">
        <v>129000</v>
      </c>
      <c r="F667" t="s">
        <v>14</v>
      </c>
      <c r="G667">
        <v>129000</v>
      </c>
      <c r="H667" t="s">
        <v>15</v>
      </c>
      <c r="I667">
        <v>100</v>
      </c>
      <c r="J667" t="s">
        <v>15</v>
      </c>
      <c r="K667" t="s">
        <v>28</v>
      </c>
      <c r="L667" t="str" cm="1">
        <f t="array" ref="L667">_xlfn.IFS(
  C667="PT", "Part-time",
  C667="FT", "Full-time",
  C667="CT", "Contract",
  C667="FL", "Freelance"
)</f>
        <v>Full-time</v>
      </c>
      <c r="M667" t="str" cm="1">
        <f t="array" ref="M667">_xlfn.IFS(
  B667="EN", "Entry-level",
  B667="MI", "Middle-level",
  B667="SE", "Senior-level",
  B667="EX", "Executive-level"
)</f>
        <v>Entry-level</v>
      </c>
    </row>
    <row r="668" spans="1:13" hidden="1" x14ac:dyDescent="0.25">
      <c r="A668">
        <v>2022</v>
      </c>
      <c r="B668" t="s">
        <v>25</v>
      </c>
      <c r="C668" t="s">
        <v>12</v>
      </c>
      <c r="D668" t="s">
        <v>19</v>
      </c>
      <c r="E668">
        <v>86000</v>
      </c>
      <c r="F668" t="s">
        <v>14</v>
      </c>
      <c r="G668">
        <v>86000</v>
      </c>
      <c r="H668" t="s">
        <v>15</v>
      </c>
      <c r="I668">
        <v>100</v>
      </c>
      <c r="J668" t="s">
        <v>15</v>
      </c>
      <c r="K668" t="s">
        <v>28</v>
      </c>
      <c r="L668" t="str" cm="1">
        <f t="array" ref="L668">_xlfn.IFS(
  C668="PT", "Part-time",
  C668="FT", "Full-time",
  C668="CT", "Contract",
  C668="FL", "Freelance"
)</f>
        <v>Full-time</v>
      </c>
      <c r="M668" t="str" cm="1">
        <f t="array" ref="M668">_xlfn.IFS(
  B668="EN", "Entry-level",
  B668="MI", "Middle-level",
  B668="SE", "Senior-level",
  B668="EX", "Executive-level"
)</f>
        <v>Entry-level</v>
      </c>
    </row>
    <row r="669" spans="1:13" hidden="1" x14ac:dyDescent="0.25">
      <c r="A669">
        <v>2020</v>
      </c>
      <c r="B669" t="s">
        <v>25</v>
      </c>
      <c r="C669" t="s">
        <v>12</v>
      </c>
      <c r="D669" t="s">
        <v>19</v>
      </c>
      <c r="E669">
        <v>1000000</v>
      </c>
      <c r="F669" t="s">
        <v>43</v>
      </c>
      <c r="G669">
        <v>13493</v>
      </c>
      <c r="H669" t="s">
        <v>44</v>
      </c>
      <c r="I669">
        <v>100</v>
      </c>
      <c r="J669" t="s">
        <v>44</v>
      </c>
      <c r="K669" t="s">
        <v>28</v>
      </c>
      <c r="L669" t="str" cm="1">
        <f t="array" ref="L669">_xlfn.IFS(
  C669="PT", "Part-time",
  C669="FT", "Full-time",
  C669="CT", "Contract",
  C669="FL", "Freelance"
)</f>
        <v>Full-time</v>
      </c>
      <c r="M669" t="str" cm="1">
        <f t="array" ref="M669">_xlfn.IFS(
  B669="EN", "Entry-level",
  B669="MI", "Middle-level",
  B669="SE", "Senior-level",
  B669="EX", "Executive-level"
)</f>
        <v>Entry-level</v>
      </c>
    </row>
    <row r="670" spans="1:13" hidden="1" x14ac:dyDescent="0.25">
      <c r="A670">
        <v>2020</v>
      </c>
      <c r="B670" t="s">
        <v>25</v>
      </c>
      <c r="C670" t="s">
        <v>12</v>
      </c>
      <c r="D670" t="s">
        <v>19</v>
      </c>
      <c r="E670">
        <v>1000000</v>
      </c>
      <c r="F670" t="s">
        <v>43</v>
      </c>
      <c r="G670">
        <v>13493</v>
      </c>
      <c r="H670" t="s">
        <v>44</v>
      </c>
      <c r="I670">
        <v>100</v>
      </c>
      <c r="J670" t="s">
        <v>44</v>
      </c>
      <c r="K670" t="s">
        <v>28</v>
      </c>
      <c r="L670" t="str" cm="1">
        <f t="array" ref="L670">_xlfn.IFS(
  C670="PT", "Part-time",
  C670="FT", "Full-time",
  C670="CT", "Contract",
  C670="FL", "Freelance"
)</f>
        <v>Full-time</v>
      </c>
      <c r="M670" t="str" cm="1">
        <f t="array" ref="M670">_xlfn.IFS(
  B670="EN", "Entry-level",
  B670="MI", "Middle-level",
  B670="SE", "Senior-level",
  B670="EX", "Executive-level"
)</f>
        <v>Entry-level</v>
      </c>
    </row>
    <row r="671" spans="1:13" x14ac:dyDescent="0.25">
      <c r="A671">
        <v>2022</v>
      </c>
      <c r="B671" t="s">
        <v>18</v>
      </c>
      <c r="C671" t="s">
        <v>12</v>
      </c>
      <c r="D671" t="s">
        <v>17</v>
      </c>
      <c r="E671">
        <v>160000</v>
      </c>
      <c r="F671" t="s">
        <v>14</v>
      </c>
      <c r="G671">
        <v>160000</v>
      </c>
      <c r="H671" t="s">
        <v>15</v>
      </c>
      <c r="I671">
        <v>0</v>
      </c>
      <c r="J671" t="s">
        <v>15</v>
      </c>
      <c r="K671" t="s">
        <v>28</v>
      </c>
      <c r="L671" t="str" cm="1">
        <f t="array" ref="L671">_xlfn.IFS(
  C671="PT", "Part-time",
  C671="FT", "Full-time",
  C671="CT", "Contract",
  C671="FL", "Freelance"
)</f>
        <v>Full-time</v>
      </c>
      <c r="M671" t="str" cm="1">
        <f t="array" ref="M671">_xlfn.IFS(
  B671="EN", "Entry-level",
  B671="MI", "Middle-level",
  B671="SE", "Senior-level",
  B671="EX", "Executive-level"
)</f>
        <v>Senior-level</v>
      </c>
    </row>
    <row r="672" spans="1:13" x14ac:dyDescent="0.25">
      <c r="A672">
        <v>2022</v>
      </c>
      <c r="B672" t="s">
        <v>18</v>
      </c>
      <c r="C672" t="s">
        <v>12</v>
      </c>
      <c r="D672" t="s">
        <v>17</v>
      </c>
      <c r="E672">
        <v>119300</v>
      </c>
      <c r="F672" t="s">
        <v>14</v>
      </c>
      <c r="G672">
        <v>119300</v>
      </c>
      <c r="H672" t="s">
        <v>15</v>
      </c>
      <c r="I672">
        <v>0</v>
      </c>
      <c r="J672" t="s">
        <v>15</v>
      </c>
      <c r="K672" t="s">
        <v>28</v>
      </c>
      <c r="L672" t="str" cm="1">
        <f t="array" ref="L672">_xlfn.IFS(
  C672="PT", "Part-time",
  C672="FT", "Full-time",
  C672="CT", "Contract",
  C672="FL", "Freelance"
)</f>
        <v>Full-time</v>
      </c>
      <c r="M672" t="str" cm="1">
        <f t="array" ref="M672">_xlfn.IFS(
  B672="EN", "Entry-level",
  B672="MI", "Middle-level",
  B672="SE", "Senior-level",
  B672="EX", "Executive-level"
)</f>
        <v>Senior-level</v>
      </c>
    </row>
    <row r="673" spans="1:13" hidden="1" x14ac:dyDescent="0.25">
      <c r="A673">
        <v>2022</v>
      </c>
      <c r="B673" t="s">
        <v>18</v>
      </c>
      <c r="C673" t="s">
        <v>12</v>
      </c>
      <c r="D673" t="s">
        <v>68</v>
      </c>
      <c r="E673">
        <v>100000</v>
      </c>
      <c r="F673" t="s">
        <v>14</v>
      </c>
      <c r="G673">
        <v>100000</v>
      </c>
      <c r="H673" t="s">
        <v>15</v>
      </c>
      <c r="I673">
        <v>100</v>
      </c>
      <c r="J673" t="s">
        <v>15</v>
      </c>
      <c r="K673" t="s">
        <v>28</v>
      </c>
      <c r="L673" t="str" cm="1">
        <f t="array" ref="L673">_xlfn.IFS(
  C673="PT", "Part-time",
  C673="FT", "Full-time",
  C673="CT", "Contract",
  C673="FL", "Freelance"
)</f>
        <v>Full-time</v>
      </c>
      <c r="M673" t="str" cm="1">
        <f t="array" ref="M673">_xlfn.IFS(
  B673="EN", "Entry-level",
  B673="MI", "Middle-level",
  B673="SE", "Senior-level",
  B673="EX", "Executive-level"
)</f>
        <v>Senior-level</v>
      </c>
    </row>
    <row r="674" spans="1:13" x14ac:dyDescent="0.25">
      <c r="A674">
        <v>2022</v>
      </c>
      <c r="B674" t="s">
        <v>11</v>
      </c>
      <c r="C674" t="s">
        <v>12</v>
      </c>
      <c r="D674" t="s">
        <v>17</v>
      </c>
      <c r="E674">
        <v>25000</v>
      </c>
      <c r="F674" t="s">
        <v>14</v>
      </c>
      <c r="G674">
        <v>25000</v>
      </c>
      <c r="H674" t="s">
        <v>62</v>
      </c>
      <c r="I674">
        <v>50</v>
      </c>
      <c r="J674" t="s">
        <v>62</v>
      </c>
      <c r="K674" t="s">
        <v>16</v>
      </c>
      <c r="L674" t="str" cm="1">
        <f t="array" ref="L674">_xlfn.IFS(
  C674="PT", "Part-time",
  C674="FT", "Full-time",
  C674="CT", "Contract",
  C674="FL", "Freelance"
)</f>
        <v>Full-time</v>
      </c>
      <c r="M674" t="str" cm="1">
        <f t="array" ref="M674">_xlfn.IFS(
  B674="EN", "Entry-level",
  B674="MI", "Middle-level",
  B674="SE", "Senior-level",
  B674="EX", "Executive-level"
)</f>
        <v>Middle-level</v>
      </c>
    </row>
    <row r="675" spans="1:13" hidden="1" x14ac:dyDescent="0.25">
      <c r="A675">
        <v>2022</v>
      </c>
      <c r="B675" t="s">
        <v>11</v>
      </c>
      <c r="C675" t="s">
        <v>12</v>
      </c>
      <c r="D675" t="s">
        <v>24</v>
      </c>
      <c r="E675">
        <v>90000</v>
      </c>
      <c r="F675" t="s">
        <v>93</v>
      </c>
      <c r="G675">
        <v>65161</v>
      </c>
      <c r="H675" t="s">
        <v>47</v>
      </c>
      <c r="I675">
        <v>50</v>
      </c>
      <c r="J675" t="s">
        <v>47</v>
      </c>
      <c r="K675" t="s">
        <v>16</v>
      </c>
      <c r="L675" t="str" cm="1">
        <f t="array" ref="L675">_xlfn.IFS(
  C675="PT", "Part-time",
  C675="FT", "Full-time",
  C675="CT", "Contract",
  C675="FL", "Freelance"
)</f>
        <v>Full-time</v>
      </c>
      <c r="M675" t="str" cm="1">
        <f t="array" ref="M675">_xlfn.IFS(
  B675="EN", "Entry-level",
  B675="MI", "Middle-level",
  B675="SE", "Senior-level",
  B675="EX", "Executive-level"
)</f>
        <v>Middle-level</v>
      </c>
    </row>
    <row r="676" spans="1:13" hidden="1" x14ac:dyDescent="0.25">
      <c r="A676">
        <v>2022</v>
      </c>
      <c r="B676" t="s">
        <v>11</v>
      </c>
      <c r="C676" t="s">
        <v>12</v>
      </c>
      <c r="D676" t="s">
        <v>63</v>
      </c>
      <c r="E676">
        <v>200000</v>
      </c>
      <c r="F676" t="s">
        <v>14</v>
      </c>
      <c r="G676">
        <v>200000</v>
      </c>
      <c r="H676" t="s">
        <v>15</v>
      </c>
      <c r="I676">
        <v>100</v>
      </c>
      <c r="J676" t="s">
        <v>15</v>
      </c>
      <c r="K676" t="s">
        <v>16</v>
      </c>
      <c r="L676" t="str" cm="1">
        <f t="array" ref="L676">_xlfn.IFS(
  C676="PT", "Part-time",
  C676="FT", "Full-time",
  C676="CT", "Contract",
  C676="FL", "Freelance"
)</f>
        <v>Full-time</v>
      </c>
      <c r="M676" t="str" cm="1">
        <f t="array" ref="M676">_xlfn.IFS(
  B676="EN", "Entry-level",
  B676="MI", "Middle-level",
  B676="SE", "Senior-level",
  B676="EX", "Executive-level"
)</f>
        <v>Middle-level</v>
      </c>
    </row>
    <row r="677" spans="1:13" hidden="1" x14ac:dyDescent="0.25">
      <c r="A677">
        <v>2022</v>
      </c>
      <c r="B677" t="s">
        <v>25</v>
      </c>
      <c r="C677" t="s">
        <v>12</v>
      </c>
      <c r="D677" t="s">
        <v>73</v>
      </c>
      <c r="E677">
        <v>180000</v>
      </c>
      <c r="F677" t="s">
        <v>14</v>
      </c>
      <c r="G677">
        <v>180000</v>
      </c>
      <c r="H677" t="s">
        <v>15</v>
      </c>
      <c r="I677">
        <v>100</v>
      </c>
      <c r="J677" t="s">
        <v>15</v>
      </c>
      <c r="K677" t="s">
        <v>28</v>
      </c>
      <c r="L677" t="str" cm="1">
        <f t="array" ref="L677">_xlfn.IFS(
  C677="PT", "Part-time",
  C677="FT", "Full-time",
  C677="CT", "Contract",
  C677="FL", "Freelance"
)</f>
        <v>Full-time</v>
      </c>
      <c r="M677" t="str" cm="1">
        <f t="array" ref="M677">_xlfn.IFS(
  B677="EN", "Entry-level",
  B677="MI", "Middle-level",
  B677="SE", "Senior-level",
  B677="EX", "Executive-level"
)</f>
        <v>Entry-level</v>
      </c>
    </row>
    <row r="678" spans="1:13" x14ac:dyDescent="0.25">
      <c r="A678">
        <v>2022</v>
      </c>
      <c r="B678" t="s">
        <v>11</v>
      </c>
      <c r="C678" t="s">
        <v>12</v>
      </c>
      <c r="D678" t="s">
        <v>17</v>
      </c>
      <c r="E678">
        <v>153000</v>
      </c>
      <c r="F678" t="s">
        <v>14</v>
      </c>
      <c r="G678">
        <v>153000</v>
      </c>
      <c r="H678" t="s">
        <v>15</v>
      </c>
      <c r="I678">
        <v>100</v>
      </c>
      <c r="J678" t="s">
        <v>15</v>
      </c>
      <c r="K678" t="s">
        <v>28</v>
      </c>
      <c r="L678" t="str" cm="1">
        <f t="array" ref="L678">_xlfn.IFS(
  C678="PT", "Part-time",
  C678="FT", "Full-time",
  C678="CT", "Contract",
  C678="FL", "Freelance"
)</f>
        <v>Full-time</v>
      </c>
      <c r="M678" t="str" cm="1">
        <f t="array" ref="M678">_xlfn.IFS(
  B678="EN", "Entry-level",
  B678="MI", "Middle-level",
  B678="SE", "Senior-level",
  B678="EX", "Executive-level"
)</f>
        <v>Middle-level</v>
      </c>
    </row>
    <row r="679" spans="1:13" hidden="1" x14ac:dyDescent="0.25">
      <c r="A679">
        <v>2022</v>
      </c>
      <c r="B679" t="s">
        <v>18</v>
      </c>
      <c r="C679" t="s">
        <v>12</v>
      </c>
      <c r="D679" t="s">
        <v>19</v>
      </c>
      <c r="E679">
        <v>210000</v>
      </c>
      <c r="F679" t="s">
        <v>14</v>
      </c>
      <c r="G679">
        <v>210000</v>
      </c>
      <c r="H679" t="s">
        <v>15</v>
      </c>
      <c r="I679">
        <v>100</v>
      </c>
      <c r="J679" t="s">
        <v>15</v>
      </c>
      <c r="K679" t="s">
        <v>16</v>
      </c>
      <c r="L679" t="str" cm="1">
        <f t="array" ref="L679">_xlfn.IFS(
  C679="PT", "Part-time",
  C679="FT", "Full-time",
  C679="CT", "Contract",
  C679="FL", "Freelance"
)</f>
        <v>Full-time</v>
      </c>
      <c r="M679" t="str" cm="1">
        <f t="array" ref="M679">_xlfn.IFS(
  B679="EN", "Entry-level",
  B679="MI", "Middle-level",
  B679="SE", "Senior-level",
  B679="EX", "Executive-level"
)</f>
        <v>Senior-level</v>
      </c>
    </row>
    <row r="680" spans="1:13" hidden="1" x14ac:dyDescent="0.25">
      <c r="A680">
        <v>2022</v>
      </c>
      <c r="B680" t="s">
        <v>18</v>
      </c>
      <c r="C680" t="s">
        <v>12</v>
      </c>
      <c r="D680" t="s">
        <v>19</v>
      </c>
      <c r="E680">
        <v>100000</v>
      </c>
      <c r="F680" t="s">
        <v>14</v>
      </c>
      <c r="G680">
        <v>100000</v>
      </c>
      <c r="H680" t="s">
        <v>15</v>
      </c>
      <c r="I680">
        <v>100</v>
      </c>
      <c r="J680" t="s">
        <v>15</v>
      </c>
      <c r="K680" t="s">
        <v>16</v>
      </c>
      <c r="L680" t="str" cm="1">
        <f t="array" ref="L680">_xlfn.IFS(
  C680="PT", "Part-time",
  C680="FT", "Full-time",
  C680="CT", "Contract",
  C680="FL", "Freelance"
)</f>
        <v>Full-time</v>
      </c>
      <c r="M680" t="str" cm="1">
        <f t="array" ref="M680">_xlfn.IFS(
  B680="EN", "Entry-level",
  B680="MI", "Middle-level",
  B680="SE", "Senior-level",
  B680="EX", "Executive-level"
)</f>
        <v>Senior-level</v>
      </c>
    </row>
    <row r="681" spans="1:13" hidden="1" x14ac:dyDescent="0.25">
      <c r="A681">
        <v>2022</v>
      </c>
      <c r="B681" t="s">
        <v>18</v>
      </c>
      <c r="C681" t="s">
        <v>12</v>
      </c>
      <c r="D681" t="s">
        <v>24</v>
      </c>
      <c r="E681">
        <v>150075</v>
      </c>
      <c r="F681" t="s">
        <v>14</v>
      </c>
      <c r="G681">
        <v>150075</v>
      </c>
      <c r="H681" t="s">
        <v>15</v>
      </c>
      <c r="I681">
        <v>100</v>
      </c>
      <c r="J681" t="s">
        <v>15</v>
      </c>
      <c r="K681" t="s">
        <v>16</v>
      </c>
      <c r="L681" t="str" cm="1">
        <f t="array" ref="L681">_xlfn.IFS(
  C681="PT", "Part-time",
  C681="FT", "Full-time",
  C681="CT", "Contract",
  C681="FL", "Freelance"
)</f>
        <v>Full-time</v>
      </c>
      <c r="M681" t="str" cm="1">
        <f t="array" ref="M681">_xlfn.IFS(
  B681="EN", "Entry-level",
  B681="MI", "Middle-level",
  B681="SE", "Senior-level",
  B681="EX", "Executive-level"
)</f>
        <v>Senior-level</v>
      </c>
    </row>
    <row r="682" spans="1:13" hidden="1" x14ac:dyDescent="0.25">
      <c r="A682">
        <v>2022</v>
      </c>
      <c r="B682" t="s">
        <v>18</v>
      </c>
      <c r="C682" t="s">
        <v>12</v>
      </c>
      <c r="D682" t="s">
        <v>24</v>
      </c>
      <c r="E682">
        <v>110925</v>
      </c>
      <c r="F682" t="s">
        <v>14</v>
      </c>
      <c r="G682">
        <v>110925</v>
      </c>
      <c r="H682" t="s">
        <v>15</v>
      </c>
      <c r="I682">
        <v>100</v>
      </c>
      <c r="J682" t="s">
        <v>15</v>
      </c>
      <c r="K682" t="s">
        <v>16</v>
      </c>
      <c r="L682" t="str" cm="1">
        <f t="array" ref="L682">_xlfn.IFS(
  C682="PT", "Part-time",
  C682="FT", "Full-time",
  C682="CT", "Contract",
  C682="FL", "Freelance"
)</f>
        <v>Full-time</v>
      </c>
      <c r="M682" t="str" cm="1">
        <f t="array" ref="M682">_xlfn.IFS(
  B682="EN", "Entry-level",
  B682="MI", "Middle-level",
  B682="SE", "Senior-level",
  B682="EX", "Executive-level"
)</f>
        <v>Senior-level</v>
      </c>
    </row>
    <row r="683" spans="1:13" hidden="1" x14ac:dyDescent="0.25">
      <c r="A683">
        <v>2022</v>
      </c>
      <c r="B683" t="s">
        <v>11</v>
      </c>
      <c r="C683" t="s">
        <v>12</v>
      </c>
      <c r="D683" t="s">
        <v>72</v>
      </c>
      <c r="E683">
        <v>22800</v>
      </c>
      <c r="F683" t="s">
        <v>14</v>
      </c>
      <c r="G683">
        <v>22800</v>
      </c>
      <c r="H683" t="s">
        <v>94</v>
      </c>
      <c r="I683">
        <v>100</v>
      </c>
      <c r="J683" t="s">
        <v>94</v>
      </c>
      <c r="K683" t="s">
        <v>16</v>
      </c>
      <c r="L683" t="str" cm="1">
        <f t="array" ref="L683">_xlfn.IFS(
  C683="PT", "Part-time",
  C683="FT", "Full-time",
  C683="CT", "Contract",
  C683="FL", "Freelance"
)</f>
        <v>Full-time</v>
      </c>
      <c r="M683" t="str" cm="1">
        <f t="array" ref="M683">_xlfn.IFS(
  B683="EN", "Entry-level",
  B683="MI", "Middle-level",
  B683="SE", "Senior-level",
  B683="EX", "Executive-level"
)</f>
        <v>Middle-level</v>
      </c>
    </row>
    <row r="684" spans="1:13" x14ac:dyDescent="0.25">
      <c r="A684">
        <v>2022</v>
      </c>
      <c r="B684" t="s">
        <v>18</v>
      </c>
      <c r="C684" t="s">
        <v>12</v>
      </c>
      <c r="D684" t="s">
        <v>17</v>
      </c>
      <c r="E684">
        <v>160000</v>
      </c>
      <c r="F684" t="s">
        <v>14</v>
      </c>
      <c r="G684">
        <v>160000</v>
      </c>
      <c r="H684" t="s">
        <v>15</v>
      </c>
      <c r="I684">
        <v>100</v>
      </c>
      <c r="J684" t="s">
        <v>15</v>
      </c>
      <c r="K684" t="s">
        <v>28</v>
      </c>
      <c r="L684" t="str" cm="1">
        <f t="array" ref="L684">_xlfn.IFS(
  C684="PT", "Part-time",
  C684="FT", "Full-time",
  C684="CT", "Contract",
  C684="FL", "Freelance"
)</f>
        <v>Full-time</v>
      </c>
      <c r="M684" t="str" cm="1">
        <f t="array" ref="M684">_xlfn.IFS(
  B684="EN", "Entry-level",
  B684="MI", "Middle-level",
  B684="SE", "Senior-level",
  B684="EX", "Executive-level"
)</f>
        <v>Senior-level</v>
      </c>
    </row>
    <row r="685" spans="1:13" x14ac:dyDescent="0.25">
      <c r="A685">
        <v>2022</v>
      </c>
      <c r="B685" t="s">
        <v>18</v>
      </c>
      <c r="C685" t="s">
        <v>12</v>
      </c>
      <c r="D685" t="s">
        <v>17</v>
      </c>
      <c r="E685">
        <v>92000</v>
      </c>
      <c r="F685" t="s">
        <v>14</v>
      </c>
      <c r="G685">
        <v>92000</v>
      </c>
      <c r="H685" t="s">
        <v>15</v>
      </c>
      <c r="I685">
        <v>100</v>
      </c>
      <c r="J685" t="s">
        <v>15</v>
      </c>
      <c r="K685" t="s">
        <v>28</v>
      </c>
      <c r="L685" t="str" cm="1">
        <f t="array" ref="L685">_xlfn.IFS(
  C685="PT", "Part-time",
  C685="FT", "Full-time",
  C685="CT", "Contract",
  C685="FL", "Freelance"
)</f>
        <v>Full-time</v>
      </c>
      <c r="M685" t="str" cm="1">
        <f t="array" ref="M685">_xlfn.IFS(
  B685="EN", "Entry-level",
  B685="MI", "Middle-level",
  B685="SE", "Senior-level",
  B685="EX", "Executive-level"
)</f>
        <v>Senior-level</v>
      </c>
    </row>
    <row r="686" spans="1:13" hidden="1" x14ac:dyDescent="0.25">
      <c r="A686">
        <v>2022</v>
      </c>
      <c r="B686" t="s">
        <v>18</v>
      </c>
      <c r="C686" t="s">
        <v>12</v>
      </c>
      <c r="D686" t="s">
        <v>13</v>
      </c>
      <c r="E686">
        <v>202900</v>
      </c>
      <c r="F686" t="s">
        <v>14</v>
      </c>
      <c r="G686">
        <v>202900</v>
      </c>
      <c r="H686" t="s">
        <v>15</v>
      </c>
      <c r="I686">
        <v>100</v>
      </c>
      <c r="J686" t="s">
        <v>15</v>
      </c>
      <c r="K686" t="s">
        <v>28</v>
      </c>
      <c r="L686" t="str" cm="1">
        <f t="array" ref="L686">_xlfn.IFS(
  C686="PT", "Part-time",
  C686="FT", "Full-time",
  C686="CT", "Contract",
  C686="FL", "Freelance"
)</f>
        <v>Full-time</v>
      </c>
      <c r="M686" t="str" cm="1">
        <f t="array" ref="M686">_xlfn.IFS(
  B686="EN", "Entry-level",
  B686="MI", "Middle-level",
  B686="SE", "Senior-level",
  B686="EX", "Executive-level"
)</f>
        <v>Senior-level</v>
      </c>
    </row>
    <row r="687" spans="1:13" hidden="1" x14ac:dyDescent="0.25">
      <c r="A687">
        <v>2022</v>
      </c>
      <c r="B687" t="s">
        <v>18</v>
      </c>
      <c r="C687" t="s">
        <v>12</v>
      </c>
      <c r="D687" t="s">
        <v>13</v>
      </c>
      <c r="E687">
        <v>131300</v>
      </c>
      <c r="F687" t="s">
        <v>14</v>
      </c>
      <c r="G687">
        <v>131300</v>
      </c>
      <c r="H687" t="s">
        <v>15</v>
      </c>
      <c r="I687">
        <v>100</v>
      </c>
      <c r="J687" t="s">
        <v>15</v>
      </c>
      <c r="K687" t="s">
        <v>28</v>
      </c>
      <c r="L687" t="str" cm="1">
        <f t="array" ref="L687">_xlfn.IFS(
  C687="PT", "Part-time",
  C687="FT", "Full-time",
  C687="CT", "Contract",
  C687="FL", "Freelance"
)</f>
        <v>Full-time</v>
      </c>
      <c r="M687" t="str" cm="1">
        <f t="array" ref="M687">_xlfn.IFS(
  B687="EN", "Entry-level",
  B687="MI", "Middle-level",
  B687="SE", "Senior-level",
  B687="EX", "Executive-level"
)</f>
        <v>Senior-level</v>
      </c>
    </row>
    <row r="688" spans="1:13" hidden="1" x14ac:dyDescent="0.25">
      <c r="A688">
        <v>2020</v>
      </c>
      <c r="B688" t="s">
        <v>25</v>
      </c>
      <c r="C688" t="s">
        <v>12</v>
      </c>
      <c r="D688" t="s">
        <v>24</v>
      </c>
      <c r="E688">
        <v>20000</v>
      </c>
      <c r="F688" t="s">
        <v>20</v>
      </c>
      <c r="G688">
        <v>22809</v>
      </c>
      <c r="H688" t="s">
        <v>33</v>
      </c>
      <c r="I688">
        <v>100</v>
      </c>
      <c r="J688" t="s">
        <v>33</v>
      </c>
      <c r="K688" t="s">
        <v>16</v>
      </c>
      <c r="L688" t="str" cm="1">
        <f t="array" ref="L688">_xlfn.IFS(
  C688="PT", "Part-time",
  C688="FT", "Full-time",
  C688="CT", "Contract",
  C688="FL", "Freelance"
)</f>
        <v>Full-time</v>
      </c>
      <c r="M688" t="str" cm="1">
        <f t="array" ref="M688">_xlfn.IFS(
  B688="EN", "Entry-level",
  B688="MI", "Middle-level",
  B688="SE", "Senior-level",
  B688="EX", "Executive-level"
)</f>
        <v>Entry-level</v>
      </c>
    </row>
    <row r="689" spans="1:13" hidden="1" x14ac:dyDescent="0.25">
      <c r="A689">
        <v>2022</v>
      </c>
      <c r="B689" t="s">
        <v>25</v>
      </c>
      <c r="C689" t="s">
        <v>12</v>
      </c>
      <c r="D689" t="s">
        <v>24</v>
      </c>
      <c r="E689">
        <v>15000</v>
      </c>
      <c r="F689" t="s">
        <v>14</v>
      </c>
      <c r="G689">
        <v>15000</v>
      </c>
      <c r="H689" t="s">
        <v>89</v>
      </c>
      <c r="I689">
        <v>0</v>
      </c>
      <c r="J689" t="s">
        <v>89</v>
      </c>
      <c r="K689" t="s">
        <v>28</v>
      </c>
      <c r="L689" t="str" cm="1">
        <f t="array" ref="L689">_xlfn.IFS(
  C689="PT", "Part-time",
  C689="FT", "Full-time",
  C689="CT", "Contract",
  C689="FL", "Freelance"
)</f>
        <v>Full-time</v>
      </c>
      <c r="M689" t="str" cm="1">
        <f t="array" ref="M689">_xlfn.IFS(
  B689="EN", "Entry-level",
  B689="MI", "Middle-level",
  B689="SE", "Senior-level",
  B689="EX", "Executive-level"
)</f>
        <v>Entry-level</v>
      </c>
    </row>
    <row r="690" spans="1:13" hidden="1" x14ac:dyDescent="0.25">
      <c r="A690">
        <v>2022</v>
      </c>
      <c r="B690" t="s">
        <v>18</v>
      </c>
      <c r="C690" t="s">
        <v>12</v>
      </c>
      <c r="D690" t="s">
        <v>19</v>
      </c>
      <c r="E690">
        <v>175000</v>
      </c>
      <c r="F690" t="s">
        <v>14</v>
      </c>
      <c r="G690">
        <v>175000</v>
      </c>
      <c r="H690" t="s">
        <v>15</v>
      </c>
      <c r="I690">
        <v>100</v>
      </c>
      <c r="J690" t="s">
        <v>15</v>
      </c>
      <c r="K690" t="s">
        <v>16</v>
      </c>
      <c r="L690" t="str" cm="1">
        <f t="array" ref="L690">_xlfn.IFS(
  C690="PT", "Part-time",
  C690="FT", "Full-time",
  C690="CT", "Contract",
  C690="FL", "Freelance"
)</f>
        <v>Full-time</v>
      </c>
      <c r="M690" t="str" cm="1">
        <f t="array" ref="M690">_xlfn.IFS(
  B690="EN", "Entry-level",
  B690="MI", "Middle-level",
  B690="SE", "Senior-level",
  B690="EX", "Executive-level"
)</f>
        <v>Senior-level</v>
      </c>
    </row>
    <row r="691" spans="1:13" hidden="1" x14ac:dyDescent="0.25">
      <c r="A691">
        <v>2022</v>
      </c>
      <c r="B691" t="s">
        <v>18</v>
      </c>
      <c r="C691" t="s">
        <v>12</v>
      </c>
      <c r="D691" t="s">
        <v>19</v>
      </c>
      <c r="E691">
        <v>135000</v>
      </c>
      <c r="F691" t="s">
        <v>14</v>
      </c>
      <c r="G691">
        <v>135000</v>
      </c>
      <c r="H691" t="s">
        <v>15</v>
      </c>
      <c r="I691">
        <v>100</v>
      </c>
      <c r="J691" t="s">
        <v>15</v>
      </c>
      <c r="K691" t="s">
        <v>16</v>
      </c>
      <c r="L691" t="str" cm="1">
        <f t="array" ref="L691">_xlfn.IFS(
  C691="PT", "Part-time",
  C691="FT", "Full-time",
  C691="CT", "Contract",
  C691="FL", "Freelance"
)</f>
        <v>Full-time</v>
      </c>
      <c r="M691" t="str" cm="1">
        <f t="array" ref="M691">_xlfn.IFS(
  B691="EN", "Entry-level",
  B691="MI", "Middle-level",
  B691="SE", "Senior-level",
  B691="EX", "Executive-level"
)</f>
        <v>Senior-level</v>
      </c>
    </row>
    <row r="692" spans="1:13" hidden="1" x14ac:dyDescent="0.25">
      <c r="A692">
        <v>2022</v>
      </c>
      <c r="B692" t="s">
        <v>18</v>
      </c>
      <c r="C692" t="s">
        <v>12</v>
      </c>
      <c r="D692" t="s">
        <v>64</v>
      </c>
      <c r="E692">
        <v>193000</v>
      </c>
      <c r="F692" t="s">
        <v>45</v>
      </c>
      <c r="G692">
        <v>134768</v>
      </c>
      <c r="H692" t="s">
        <v>46</v>
      </c>
      <c r="I692">
        <v>100</v>
      </c>
      <c r="J692" t="s">
        <v>46</v>
      </c>
      <c r="K692" t="s">
        <v>28</v>
      </c>
      <c r="L692" t="str" cm="1">
        <f t="array" ref="L692">_xlfn.IFS(
  C692="PT", "Part-time",
  C692="FT", "Full-time",
  C692="CT", "Contract",
  C692="FL", "Freelance"
)</f>
        <v>Full-time</v>
      </c>
      <c r="M692" t="str" cm="1">
        <f t="array" ref="M692">_xlfn.IFS(
  B692="EN", "Entry-level",
  B692="MI", "Middle-level",
  B692="SE", "Senior-level",
  B692="EX", "Executive-level"
)</f>
        <v>Senior-level</v>
      </c>
    </row>
    <row r="693" spans="1:13" hidden="1" x14ac:dyDescent="0.25">
      <c r="A693">
        <v>2022</v>
      </c>
      <c r="B693" t="s">
        <v>25</v>
      </c>
      <c r="C693" t="s">
        <v>12</v>
      </c>
      <c r="D693" t="s">
        <v>13</v>
      </c>
      <c r="E693">
        <v>83000</v>
      </c>
      <c r="F693" t="s">
        <v>14</v>
      </c>
      <c r="G693">
        <v>83000</v>
      </c>
      <c r="H693" t="s">
        <v>15</v>
      </c>
      <c r="I693">
        <v>0</v>
      </c>
      <c r="J693" t="s">
        <v>15</v>
      </c>
      <c r="K693" t="s">
        <v>28</v>
      </c>
      <c r="L693" t="str" cm="1">
        <f t="array" ref="L693">_xlfn.IFS(
  C693="PT", "Part-time",
  C693="FT", "Full-time",
  C693="CT", "Contract",
  C693="FL", "Freelance"
)</f>
        <v>Full-time</v>
      </c>
      <c r="M693" t="str" cm="1">
        <f t="array" ref="M693">_xlfn.IFS(
  B693="EN", "Entry-level",
  B693="MI", "Middle-level",
  B693="SE", "Senior-level",
  B693="EX", "Executive-level"
)</f>
        <v>Entry-level</v>
      </c>
    </row>
    <row r="694" spans="1:13" hidden="1" x14ac:dyDescent="0.25">
      <c r="A694">
        <v>2022</v>
      </c>
      <c r="B694" t="s">
        <v>11</v>
      </c>
      <c r="C694" t="s">
        <v>12</v>
      </c>
      <c r="D694" t="s">
        <v>19</v>
      </c>
      <c r="E694">
        <v>75000</v>
      </c>
      <c r="F694" t="s">
        <v>26</v>
      </c>
      <c r="G694">
        <v>92891</v>
      </c>
      <c r="H694" t="s">
        <v>27</v>
      </c>
      <c r="I694">
        <v>100</v>
      </c>
      <c r="J694" t="s">
        <v>27</v>
      </c>
      <c r="K694" t="s">
        <v>16</v>
      </c>
      <c r="L694" t="str" cm="1">
        <f t="array" ref="L694">_xlfn.IFS(
  C694="PT", "Part-time",
  C694="FT", "Full-time",
  C694="CT", "Contract",
  C694="FL", "Freelance"
)</f>
        <v>Full-time</v>
      </c>
      <c r="M694" t="str" cm="1">
        <f t="array" ref="M694">_xlfn.IFS(
  B694="EN", "Entry-level",
  B694="MI", "Middle-level",
  B694="SE", "Senior-level",
  B694="EX", "Executive-level"
)</f>
        <v>Middle-level</v>
      </c>
    </row>
    <row r="695" spans="1:13" hidden="1" x14ac:dyDescent="0.25">
      <c r="A695">
        <v>2022</v>
      </c>
      <c r="B695" t="s">
        <v>11</v>
      </c>
      <c r="C695" t="s">
        <v>12</v>
      </c>
      <c r="D695" t="s">
        <v>19</v>
      </c>
      <c r="E695">
        <v>55000</v>
      </c>
      <c r="F695" t="s">
        <v>26</v>
      </c>
      <c r="G695">
        <v>68120</v>
      </c>
      <c r="H695" t="s">
        <v>27</v>
      </c>
      <c r="I695">
        <v>100</v>
      </c>
      <c r="J695" t="s">
        <v>27</v>
      </c>
      <c r="K695" t="s">
        <v>16</v>
      </c>
      <c r="L695" t="str" cm="1">
        <f t="array" ref="L695">_xlfn.IFS(
  C695="PT", "Part-time",
  C695="FT", "Full-time",
  C695="CT", "Contract",
  C695="FL", "Freelance"
)</f>
        <v>Full-time</v>
      </c>
      <c r="M695" t="str" cm="1">
        <f t="array" ref="M695">_xlfn.IFS(
  B695="EN", "Entry-level",
  B695="MI", "Middle-level",
  B695="SE", "Senior-level",
  B695="EX", "Executive-level"
)</f>
        <v>Middle-level</v>
      </c>
    </row>
    <row r="696" spans="1:13" x14ac:dyDescent="0.25">
      <c r="A696">
        <v>2022</v>
      </c>
      <c r="B696" t="s">
        <v>18</v>
      </c>
      <c r="C696" t="s">
        <v>12</v>
      </c>
      <c r="D696" t="s">
        <v>17</v>
      </c>
      <c r="E696">
        <v>186000</v>
      </c>
      <c r="F696" t="s">
        <v>14</v>
      </c>
      <c r="G696">
        <v>186000</v>
      </c>
      <c r="H696" t="s">
        <v>15</v>
      </c>
      <c r="I696">
        <v>0</v>
      </c>
      <c r="J696" t="s">
        <v>15</v>
      </c>
      <c r="K696" t="s">
        <v>16</v>
      </c>
      <c r="L696" t="str" cm="1">
        <f t="array" ref="L696">_xlfn.IFS(
  C696="PT", "Part-time",
  C696="FT", "Full-time",
  C696="CT", "Contract",
  C696="FL", "Freelance"
)</f>
        <v>Full-time</v>
      </c>
      <c r="M696" t="str" cm="1">
        <f t="array" ref="M696">_xlfn.IFS(
  B696="EN", "Entry-level",
  B696="MI", "Middle-level",
  B696="SE", "Senior-level",
  B696="EX", "Executive-level"
)</f>
        <v>Senior-level</v>
      </c>
    </row>
    <row r="697" spans="1:13" x14ac:dyDescent="0.25">
      <c r="A697">
        <v>2022</v>
      </c>
      <c r="B697" t="s">
        <v>18</v>
      </c>
      <c r="C697" t="s">
        <v>12</v>
      </c>
      <c r="D697" t="s">
        <v>17</v>
      </c>
      <c r="E697">
        <v>148800</v>
      </c>
      <c r="F697" t="s">
        <v>14</v>
      </c>
      <c r="G697">
        <v>148800</v>
      </c>
      <c r="H697" t="s">
        <v>15</v>
      </c>
      <c r="I697">
        <v>0</v>
      </c>
      <c r="J697" t="s">
        <v>15</v>
      </c>
      <c r="K697" t="s">
        <v>16</v>
      </c>
      <c r="L697" t="str" cm="1">
        <f t="array" ref="L697">_xlfn.IFS(
  C697="PT", "Part-time",
  C697="FT", "Full-time",
  C697="CT", "Contract",
  C697="FL", "Freelance"
)</f>
        <v>Full-time</v>
      </c>
      <c r="M697" t="str" cm="1">
        <f t="array" ref="M697">_xlfn.IFS(
  B697="EN", "Entry-level",
  B697="MI", "Middle-level",
  B697="SE", "Senior-level",
  B697="EX", "Executive-level"
)</f>
        <v>Senior-level</v>
      </c>
    </row>
    <row r="698" spans="1:13" hidden="1" x14ac:dyDescent="0.25">
      <c r="A698">
        <v>2022</v>
      </c>
      <c r="B698" t="s">
        <v>18</v>
      </c>
      <c r="C698" t="s">
        <v>12</v>
      </c>
      <c r="D698" t="s">
        <v>24</v>
      </c>
      <c r="E698">
        <v>112900</v>
      </c>
      <c r="F698" t="s">
        <v>14</v>
      </c>
      <c r="G698">
        <v>112900</v>
      </c>
      <c r="H698" t="s">
        <v>15</v>
      </c>
      <c r="I698">
        <v>0</v>
      </c>
      <c r="J698" t="s">
        <v>15</v>
      </c>
      <c r="K698" t="s">
        <v>16</v>
      </c>
      <c r="L698" t="str" cm="1">
        <f t="array" ref="L698">_xlfn.IFS(
  C698="PT", "Part-time",
  C698="FT", "Full-time",
  C698="CT", "Contract",
  C698="FL", "Freelance"
)</f>
        <v>Full-time</v>
      </c>
      <c r="M698" t="str" cm="1">
        <f t="array" ref="M698">_xlfn.IFS(
  B698="EN", "Entry-level",
  B698="MI", "Middle-level",
  B698="SE", "Senior-level",
  B698="EX", "Executive-level"
)</f>
        <v>Senior-level</v>
      </c>
    </row>
    <row r="699" spans="1:13" hidden="1" x14ac:dyDescent="0.25">
      <c r="A699">
        <v>2022</v>
      </c>
      <c r="B699" t="s">
        <v>18</v>
      </c>
      <c r="C699" t="s">
        <v>12</v>
      </c>
      <c r="D699" t="s">
        <v>24</v>
      </c>
      <c r="E699">
        <v>90320</v>
      </c>
      <c r="F699" t="s">
        <v>14</v>
      </c>
      <c r="G699">
        <v>90320</v>
      </c>
      <c r="H699" t="s">
        <v>15</v>
      </c>
      <c r="I699">
        <v>0</v>
      </c>
      <c r="J699" t="s">
        <v>15</v>
      </c>
      <c r="K699" t="s">
        <v>16</v>
      </c>
      <c r="L699" t="str" cm="1">
        <f t="array" ref="L699">_xlfn.IFS(
  C699="PT", "Part-time",
  C699="FT", "Full-time",
  C699="CT", "Contract",
  C699="FL", "Freelance"
)</f>
        <v>Full-time</v>
      </c>
      <c r="M699" t="str" cm="1">
        <f t="array" ref="M699">_xlfn.IFS(
  B699="EN", "Entry-level",
  B699="MI", "Middle-level",
  B699="SE", "Senior-level",
  B699="EX", "Executive-level"
)</f>
        <v>Senior-level</v>
      </c>
    </row>
    <row r="700" spans="1:13" hidden="1" x14ac:dyDescent="0.25">
      <c r="A700">
        <v>2022</v>
      </c>
      <c r="B700" t="s">
        <v>18</v>
      </c>
      <c r="C700" t="s">
        <v>12</v>
      </c>
      <c r="D700" t="s">
        <v>37</v>
      </c>
      <c r="E700">
        <v>240000</v>
      </c>
      <c r="F700" t="s">
        <v>14</v>
      </c>
      <c r="G700">
        <v>240000</v>
      </c>
      <c r="H700" t="s">
        <v>15</v>
      </c>
      <c r="I700">
        <v>0</v>
      </c>
      <c r="J700" t="s">
        <v>15</v>
      </c>
      <c r="K700" t="s">
        <v>16</v>
      </c>
      <c r="L700" t="str" cm="1">
        <f t="array" ref="L700">_xlfn.IFS(
  C700="PT", "Part-time",
  C700="FT", "Full-time",
  C700="CT", "Contract",
  C700="FL", "Freelance"
)</f>
        <v>Full-time</v>
      </c>
      <c r="M700" t="str" cm="1">
        <f t="array" ref="M700">_xlfn.IFS(
  B700="EN", "Entry-level",
  B700="MI", "Middle-level",
  B700="SE", "Senior-level",
  B700="EX", "Executive-level"
)</f>
        <v>Senior-level</v>
      </c>
    </row>
    <row r="701" spans="1:13" hidden="1" x14ac:dyDescent="0.25">
      <c r="A701">
        <v>2022</v>
      </c>
      <c r="B701" t="s">
        <v>18</v>
      </c>
      <c r="C701" t="s">
        <v>12</v>
      </c>
      <c r="D701" t="s">
        <v>37</v>
      </c>
      <c r="E701">
        <v>160000</v>
      </c>
      <c r="F701" t="s">
        <v>14</v>
      </c>
      <c r="G701">
        <v>160000</v>
      </c>
      <c r="H701" t="s">
        <v>15</v>
      </c>
      <c r="I701">
        <v>0</v>
      </c>
      <c r="J701" t="s">
        <v>15</v>
      </c>
      <c r="K701" t="s">
        <v>16</v>
      </c>
      <c r="L701" t="str" cm="1">
        <f t="array" ref="L701">_xlfn.IFS(
  C701="PT", "Part-time",
  C701="FT", "Full-time",
  C701="CT", "Contract",
  C701="FL", "Freelance"
)</f>
        <v>Full-time</v>
      </c>
      <c r="M701" t="str" cm="1">
        <f t="array" ref="M701">_xlfn.IFS(
  B701="EN", "Entry-level",
  B701="MI", "Middle-level",
  B701="SE", "Senior-level",
  B701="EX", "Executive-level"
)</f>
        <v>Senior-level</v>
      </c>
    </row>
    <row r="702" spans="1:13" hidden="1" x14ac:dyDescent="0.25">
      <c r="A702">
        <v>2022</v>
      </c>
      <c r="B702" t="s">
        <v>18</v>
      </c>
      <c r="C702" t="s">
        <v>12</v>
      </c>
      <c r="D702" t="s">
        <v>64</v>
      </c>
      <c r="E702">
        <v>300000</v>
      </c>
      <c r="F702" t="s">
        <v>14</v>
      </c>
      <c r="G702">
        <v>300000</v>
      </c>
      <c r="H702" t="s">
        <v>15</v>
      </c>
      <c r="I702">
        <v>100</v>
      </c>
      <c r="J702" t="s">
        <v>15</v>
      </c>
      <c r="K702" t="s">
        <v>16</v>
      </c>
      <c r="L702" t="str" cm="1">
        <f t="array" ref="L702">_xlfn.IFS(
  C702="PT", "Part-time",
  C702="FT", "Full-time",
  C702="CT", "Contract",
  C702="FL", "Freelance"
)</f>
        <v>Full-time</v>
      </c>
      <c r="M702" t="str" cm="1">
        <f t="array" ref="M702">_xlfn.IFS(
  B702="EN", "Entry-level",
  B702="MI", "Middle-level",
  B702="SE", "Senior-level",
  B702="EX", "Executive-level"
)</f>
        <v>Senior-level</v>
      </c>
    </row>
    <row r="703" spans="1:13" hidden="1" x14ac:dyDescent="0.25">
      <c r="A703">
        <v>2022</v>
      </c>
      <c r="B703" t="s">
        <v>18</v>
      </c>
      <c r="C703" t="s">
        <v>12</v>
      </c>
      <c r="D703" t="s">
        <v>64</v>
      </c>
      <c r="E703">
        <v>200000</v>
      </c>
      <c r="F703" t="s">
        <v>14</v>
      </c>
      <c r="G703">
        <v>200000</v>
      </c>
      <c r="H703" t="s">
        <v>15</v>
      </c>
      <c r="I703">
        <v>100</v>
      </c>
      <c r="J703" t="s">
        <v>15</v>
      </c>
      <c r="K703" t="s">
        <v>16</v>
      </c>
      <c r="L703" t="str" cm="1">
        <f t="array" ref="L703">_xlfn.IFS(
  C703="PT", "Part-time",
  C703="FT", "Full-time",
  C703="CT", "Contract",
  C703="FL", "Freelance"
)</f>
        <v>Full-time</v>
      </c>
      <c r="M703" t="str" cm="1">
        <f t="array" ref="M703">_xlfn.IFS(
  B703="EN", "Entry-level",
  B703="MI", "Middle-level",
  B703="SE", "Senior-level",
  B703="EX", "Executive-level"
)</f>
        <v>Senior-level</v>
      </c>
    </row>
    <row r="704" spans="1:13" hidden="1" x14ac:dyDescent="0.25">
      <c r="A704">
        <v>2022</v>
      </c>
      <c r="B704" t="s">
        <v>11</v>
      </c>
      <c r="C704" t="s">
        <v>12</v>
      </c>
      <c r="D704" t="s">
        <v>19</v>
      </c>
      <c r="E704">
        <v>62500</v>
      </c>
      <c r="F704" t="s">
        <v>20</v>
      </c>
      <c r="G704">
        <v>65804</v>
      </c>
      <c r="H704" t="s">
        <v>53</v>
      </c>
      <c r="I704">
        <v>50</v>
      </c>
      <c r="J704" t="s">
        <v>53</v>
      </c>
      <c r="K704" t="s">
        <v>35</v>
      </c>
      <c r="L704" t="str" cm="1">
        <f t="array" ref="L704">_xlfn.IFS(
  C704="PT", "Part-time",
  C704="FT", "Full-time",
  C704="CT", "Contract",
  C704="FL", "Freelance"
)</f>
        <v>Full-time</v>
      </c>
      <c r="M704" t="str" cm="1">
        <f t="array" ref="M704">_xlfn.IFS(
  B704="EN", "Entry-level",
  B704="MI", "Middle-level",
  B704="SE", "Senior-level",
  B704="EX", "Executive-level"
)</f>
        <v>Middle-level</v>
      </c>
    </row>
    <row r="705" spans="1:13" hidden="1" x14ac:dyDescent="0.25">
      <c r="A705">
        <v>2022</v>
      </c>
      <c r="B705" t="s">
        <v>11</v>
      </c>
      <c r="C705" t="s">
        <v>12</v>
      </c>
      <c r="D705" t="s">
        <v>63</v>
      </c>
      <c r="E705">
        <v>200000</v>
      </c>
      <c r="F705" t="s">
        <v>14</v>
      </c>
      <c r="G705">
        <v>200000</v>
      </c>
      <c r="H705" t="s">
        <v>44</v>
      </c>
      <c r="I705">
        <v>100</v>
      </c>
      <c r="J705" t="s">
        <v>15</v>
      </c>
      <c r="K705" t="s">
        <v>28</v>
      </c>
      <c r="L705" t="str" cm="1">
        <f t="array" ref="L705">_xlfn.IFS(
  C705="PT", "Part-time",
  C705="FT", "Full-time",
  C705="CT", "Contract",
  C705="FL", "Freelance"
)</f>
        <v>Full-time</v>
      </c>
      <c r="M705" t="str" cm="1">
        <f t="array" ref="M705">_xlfn.IFS(
  B705="EN", "Entry-level",
  B705="MI", "Middle-level",
  B705="SE", "Senior-level",
  B705="EX", "Executive-level"
)</f>
        <v>Middle-level</v>
      </c>
    </row>
    <row r="706" spans="1:13" hidden="1" x14ac:dyDescent="0.25">
      <c r="A706">
        <v>2022</v>
      </c>
      <c r="B706" t="s">
        <v>11</v>
      </c>
      <c r="C706" t="s">
        <v>12</v>
      </c>
      <c r="D706" t="s">
        <v>13</v>
      </c>
      <c r="E706">
        <v>95000</v>
      </c>
      <c r="F706" t="s">
        <v>26</v>
      </c>
      <c r="G706">
        <v>117662</v>
      </c>
      <c r="H706" t="s">
        <v>27</v>
      </c>
      <c r="I706">
        <v>0</v>
      </c>
      <c r="J706" t="s">
        <v>27</v>
      </c>
      <c r="K706" t="s">
        <v>16</v>
      </c>
      <c r="L706" t="str" cm="1">
        <f t="array" ref="L706">_xlfn.IFS(
  C706="PT", "Part-time",
  C706="FT", "Full-time",
  C706="CT", "Contract",
  C706="FL", "Freelance"
)</f>
        <v>Full-time</v>
      </c>
      <c r="M706" t="str" cm="1">
        <f t="array" ref="M706">_xlfn.IFS(
  B706="EN", "Entry-level",
  B706="MI", "Middle-level",
  B706="SE", "Senior-level",
  B706="EX", "Executive-level"
)</f>
        <v>Middle-level</v>
      </c>
    </row>
    <row r="707" spans="1:13" hidden="1" x14ac:dyDescent="0.25">
      <c r="A707">
        <v>2022</v>
      </c>
      <c r="B707" t="s">
        <v>11</v>
      </c>
      <c r="C707" t="s">
        <v>12</v>
      </c>
      <c r="D707" t="s">
        <v>13</v>
      </c>
      <c r="E707">
        <v>75000</v>
      </c>
      <c r="F707" t="s">
        <v>26</v>
      </c>
      <c r="G707">
        <v>92891</v>
      </c>
      <c r="H707" t="s">
        <v>27</v>
      </c>
      <c r="I707">
        <v>0</v>
      </c>
      <c r="J707" t="s">
        <v>27</v>
      </c>
      <c r="K707" t="s">
        <v>16</v>
      </c>
      <c r="L707" t="str" cm="1">
        <f t="array" ref="L707">_xlfn.IFS(
  C707="PT", "Part-time",
  C707="FT", "Full-time",
  C707="CT", "Contract",
  C707="FL", "Freelance"
)</f>
        <v>Full-time</v>
      </c>
      <c r="M707" t="str" cm="1">
        <f t="array" ref="M707">_xlfn.IFS(
  B707="EN", "Entry-level",
  B707="MI", "Middle-level",
  B707="SE", "Senior-level",
  B707="EX", "Executive-level"
)</f>
        <v>Middle-level</v>
      </c>
    </row>
    <row r="708" spans="1:13" hidden="1" x14ac:dyDescent="0.25">
      <c r="A708">
        <v>2022</v>
      </c>
      <c r="B708" t="s">
        <v>11</v>
      </c>
      <c r="C708" t="s">
        <v>12</v>
      </c>
      <c r="D708" t="s">
        <v>63</v>
      </c>
      <c r="E708">
        <v>120000</v>
      </c>
      <c r="F708" t="s">
        <v>14</v>
      </c>
      <c r="G708">
        <v>120000</v>
      </c>
      <c r="H708" t="s">
        <v>15</v>
      </c>
      <c r="I708">
        <v>0</v>
      </c>
      <c r="J708" t="s">
        <v>15</v>
      </c>
      <c r="K708" t="s">
        <v>16</v>
      </c>
      <c r="L708" t="str" cm="1">
        <f t="array" ref="L708">_xlfn.IFS(
  C708="PT", "Part-time",
  C708="FT", "Full-time",
  C708="CT", "Contract",
  C708="FL", "Freelance"
)</f>
        <v>Full-time</v>
      </c>
      <c r="M708" t="str" cm="1">
        <f t="array" ref="M708">_xlfn.IFS(
  B708="EN", "Entry-level",
  B708="MI", "Middle-level",
  B708="SE", "Senior-level",
  B708="EX", "Executive-level"
)</f>
        <v>Middle-level</v>
      </c>
    </row>
    <row r="709" spans="1:13" hidden="1" x14ac:dyDescent="0.25">
      <c r="A709">
        <v>2022</v>
      </c>
      <c r="B709" t="s">
        <v>18</v>
      </c>
      <c r="C709" t="s">
        <v>12</v>
      </c>
      <c r="D709" t="s">
        <v>24</v>
      </c>
      <c r="E709">
        <v>112900</v>
      </c>
      <c r="F709" t="s">
        <v>14</v>
      </c>
      <c r="G709">
        <v>112900</v>
      </c>
      <c r="H709" t="s">
        <v>15</v>
      </c>
      <c r="I709">
        <v>100</v>
      </c>
      <c r="J709" t="s">
        <v>15</v>
      </c>
      <c r="K709" t="s">
        <v>16</v>
      </c>
      <c r="L709" t="str" cm="1">
        <f t="array" ref="L709">_xlfn.IFS(
  C709="PT", "Part-time",
  C709="FT", "Full-time",
  C709="CT", "Contract",
  C709="FL", "Freelance"
)</f>
        <v>Full-time</v>
      </c>
      <c r="M709" t="str" cm="1">
        <f t="array" ref="M709">_xlfn.IFS(
  B709="EN", "Entry-level",
  B709="MI", "Middle-level",
  B709="SE", "Senior-level",
  B709="EX", "Executive-level"
)</f>
        <v>Senior-level</v>
      </c>
    </row>
    <row r="710" spans="1:13" hidden="1" x14ac:dyDescent="0.25">
      <c r="A710">
        <v>2022</v>
      </c>
      <c r="B710" t="s">
        <v>18</v>
      </c>
      <c r="C710" t="s">
        <v>12</v>
      </c>
      <c r="D710" t="s">
        <v>24</v>
      </c>
      <c r="E710">
        <v>90320</v>
      </c>
      <c r="F710" t="s">
        <v>14</v>
      </c>
      <c r="G710">
        <v>90320</v>
      </c>
      <c r="H710" t="s">
        <v>15</v>
      </c>
      <c r="I710">
        <v>100</v>
      </c>
      <c r="J710" t="s">
        <v>15</v>
      </c>
      <c r="K710" t="s">
        <v>16</v>
      </c>
      <c r="L710" t="str" cm="1">
        <f t="array" ref="L710">_xlfn.IFS(
  C710="PT", "Part-time",
  C710="FT", "Full-time",
  C710="CT", "Contract",
  C710="FL", "Freelance"
)</f>
        <v>Full-time</v>
      </c>
      <c r="M710" t="str" cm="1">
        <f t="array" ref="M710">_xlfn.IFS(
  B710="EN", "Entry-level",
  B710="MI", "Middle-level",
  B710="SE", "Senior-level",
  B710="EX", "Executive-level"
)</f>
        <v>Senior-level</v>
      </c>
    </row>
    <row r="711" spans="1:13" hidden="1" x14ac:dyDescent="0.25">
      <c r="A711">
        <v>2022</v>
      </c>
      <c r="B711" t="s">
        <v>18</v>
      </c>
      <c r="C711" t="s">
        <v>12</v>
      </c>
      <c r="D711" t="s">
        <v>95</v>
      </c>
      <c r="E711">
        <v>145000</v>
      </c>
      <c r="F711" t="s">
        <v>14</v>
      </c>
      <c r="G711">
        <v>145000</v>
      </c>
      <c r="H711" t="s">
        <v>15</v>
      </c>
      <c r="I711">
        <v>100</v>
      </c>
      <c r="J711" t="s">
        <v>15</v>
      </c>
      <c r="K711" t="s">
        <v>16</v>
      </c>
      <c r="L711" t="str" cm="1">
        <f t="array" ref="L711">_xlfn.IFS(
  C711="PT", "Part-time",
  C711="FT", "Full-time",
  C711="CT", "Contract",
  C711="FL", "Freelance"
)</f>
        <v>Full-time</v>
      </c>
      <c r="M711" t="str" cm="1">
        <f t="array" ref="M711">_xlfn.IFS(
  B711="EN", "Entry-level",
  B711="MI", "Middle-level",
  B711="SE", "Senior-level",
  B711="EX", "Executive-level"
)</f>
        <v>Senior-level</v>
      </c>
    </row>
    <row r="712" spans="1:13" hidden="1" x14ac:dyDescent="0.25">
      <c r="A712">
        <v>2022</v>
      </c>
      <c r="B712" t="s">
        <v>18</v>
      </c>
      <c r="C712" t="s">
        <v>12</v>
      </c>
      <c r="D712" t="s">
        <v>95</v>
      </c>
      <c r="E712">
        <v>105400</v>
      </c>
      <c r="F712" t="s">
        <v>14</v>
      </c>
      <c r="G712">
        <v>105400</v>
      </c>
      <c r="H712" t="s">
        <v>15</v>
      </c>
      <c r="I712">
        <v>100</v>
      </c>
      <c r="J712" t="s">
        <v>15</v>
      </c>
      <c r="K712" t="s">
        <v>16</v>
      </c>
      <c r="L712" t="str" cm="1">
        <f t="array" ref="L712">_xlfn.IFS(
  C712="PT", "Part-time",
  C712="FT", "Full-time",
  C712="CT", "Contract",
  C712="FL", "Freelance"
)</f>
        <v>Full-time</v>
      </c>
      <c r="M712" t="str" cm="1">
        <f t="array" ref="M712">_xlfn.IFS(
  B712="EN", "Entry-level",
  B712="MI", "Middle-level",
  B712="SE", "Senior-level",
  B712="EX", "Executive-level"
)</f>
        <v>Senior-level</v>
      </c>
    </row>
    <row r="713" spans="1:13" x14ac:dyDescent="0.25">
      <c r="A713">
        <v>2020</v>
      </c>
      <c r="B713" t="s">
        <v>25</v>
      </c>
      <c r="C713" t="s">
        <v>12</v>
      </c>
      <c r="D713" t="s">
        <v>17</v>
      </c>
      <c r="E713">
        <v>43200</v>
      </c>
      <c r="F713" t="s">
        <v>20</v>
      </c>
      <c r="G713">
        <v>49268</v>
      </c>
      <c r="H713" t="s">
        <v>53</v>
      </c>
      <c r="I713">
        <v>0</v>
      </c>
      <c r="J713" t="s">
        <v>53</v>
      </c>
      <c r="K713" t="s">
        <v>35</v>
      </c>
      <c r="L713" t="str" cm="1">
        <f t="array" ref="L713">_xlfn.IFS(
  C713="PT", "Part-time",
  C713="FT", "Full-time",
  C713="CT", "Contract",
  C713="FL", "Freelance"
)</f>
        <v>Full-time</v>
      </c>
      <c r="M713" t="str" cm="1">
        <f t="array" ref="M713">_xlfn.IFS(
  B713="EN", "Entry-level",
  B713="MI", "Middle-level",
  B713="SE", "Senior-level",
  B713="EX", "Executive-level"
)</f>
        <v>Entry-level</v>
      </c>
    </row>
    <row r="714" spans="1:13" hidden="1" x14ac:dyDescent="0.25">
      <c r="A714">
        <v>2022</v>
      </c>
      <c r="B714" t="s">
        <v>11</v>
      </c>
      <c r="C714" t="s">
        <v>12</v>
      </c>
      <c r="D714" t="s">
        <v>19</v>
      </c>
      <c r="E714">
        <v>90000</v>
      </c>
      <c r="F714" t="s">
        <v>26</v>
      </c>
      <c r="G714">
        <v>111469</v>
      </c>
      <c r="H714" t="s">
        <v>27</v>
      </c>
      <c r="I714">
        <v>0</v>
      </c>
      <c r="J714" t="s">
        <v>27</v>
      </c>
      <c r="K714" t="s">
        <v>16</v>
      </c>
      <c r="L714" t="str" cm="1">
        <f t="array" ref="L714">_xlfn.IFS(
  C714="PT", "Part-time",
  C714="FT", "Full-time",
  C714="CT", "Contract",
  C714="FL", "Freelance"
)</f>
        <v>Full-time</v>
      </c>
      <c r="M714" t="str" cm="1">
        <f t="array" ref="M714">_xlfn.IFS(
  B714="EN", "Entry-level",
  B714="MI", "Middle-level",
  B714="SE", "Senior-level",
  B714="EX", "Executive-level"
)</f>
        <v>Middle-level</v>
      </c>
    </row>
    <row r="715" spans="1:13" hidden="1" x14ac:dyDescent="0.25">
      <c r="A715">
        <v>2022</v>
      </c>
      <c r="B715" t="s">
        <v>11</v>
      </c>
      <c r="C715" t="s">
        <v>12</v>
      </c>
      <c r="D715" t="s">
        <v>19</v>
      </c>
      <c r="E715">
        <v>75000</v>
      </c>
      <c r="F715" t="s">
        <v>26</v>
      </c>
      <c r="G715">
        <v>92891</v>
      </c>
      <c r="H715" t="s">
        <v>27</v>
      </c>
      <c r="I715">
        <v>0</v>
      </c>
      <c r="J715" t="s">
        <v>27</v>
      </c>
      <c r="K715" t="s">
        <v>16</v>
      </c>
      <c r="L715" t="str" cm="1">
        <f t="array" ref="L715">_xlfn.IFS(
  C715="PT", "Part-time",
  C715="FT", "Full-time",
  C715="CT", "Contract",
  C715="FL", "Freelance"
)</f>
        <v>Full-time</v>
      </c>
      <c r="M715" t="str" cm="1">
        <f t="array" ref="M715">_xlfn.IFS(
  B715="EN", "Entry-level",
  B715="MI", "Middle-level",
  B715="SE", "Senior-level",
  B715="EX", "Executive-level"
)</f>
        <v>Middle-level</v>
      </c>
    </row>
    <row r="716" spans="1:13" x14ac:dyDescent="0.25">
      <c r="A716">
        <v>2022</v>
      </c>
      <c r="B716" t="s">
        <v>18</v>
      </c>
      <c r="C716" t="s">
        <v>12</v>
      </c>
      <c r="D716" t="s">
        <v>17</v>
      </c>
      <c r="E716">
        <v>215300</v>
      </c>
      <c r="F716" t="s">
        <v>14</v>
      </c>
      <c r="G716">
        <v>215300</v>
      </c>
      <c r="H716" t="s">
        <v>15</v>
      </c>
      <c r="I716">
        <v>100</v>
      </c>
      <c r="J716" t="s">
        <v>15</v>
      </c>
      <c r="K716" t="s">
        <v>28</v>
      </c>
      <c r="L716" t="str" cm="1">
        <f t="array" ref="L716">_xlfn.IFS(
  C716="PT", "Part-time",
  C716="FT", "Full-time",
  C716="CT", "Contract",
  C716="FL", "Freelance"
)</f>
        <v>Full-time</v>
      </c>
      <c r="M716" t="str" cm="1">
        <f t="array" ref="M716">_xlfn.IFS(
  B716="EN", "Entry-level",
  B716="MI", "Middle-level",
  B716="SE", "Senior-level",
  B716="EX", "Executive-level"
)</f>
        <v>Senior-level</v>
      </c>
    </row>
    <row r="717" spans="1:13" x14ac:dyDescent="0.25">
      <c r="A717">
        <v>2022</v>
      </c>
      <c r="B717" t="s">
        <v>18</v>
      </c>
      <c r="C717" t="s">
        <v>12</v>
      </c>
      <c r="D717" t="s">
        <v>17</v>
      </c>
      <c r="E717">
        <v>158200</v>
      </c>
      <c r="F717" t="s">
        <v>14</v>
      </c>
      <c r="G717">
        <v>158200</v>
      </c>
      <c r="H717" t="s">
        <v>15</v>
      </c>
      <c r="I717">
        <v>100</v>
      </c>
      <c r="J717" t="s">
        <v>15</v>
      </c>
      <c r="K717" t="s">
        <v>28</v>
      </c>
      <c r="L717" t="str" cm="1">
        <f t="array" ref="L717">_xlfn.IFS(
  C717="PT", "Part-time",
  C717="FT", "Full-time",
  C717="CT", "Contract",
  C717="FL", "Freelance"
)</f>
        <v>Full-time</v>
      </c>
      <c r="M717" t="str" cm="1">
        <f t="array" ref="M717">_xlfn.IFS(
  B717="EN", "Entry-level",
  B717="MI", "Middle-level",
  B717="SE", "Senior-level",
  B717="EX", "Executive-level"
)</f>
        <v>Senior-level</v>
      </c>
    </row>
    <row r="718" spans="1:13" hidden="1" x14ac:dyDescent="0.25">
      <c r="A718">
        <v>2022</v>
      </c>
      <c r="B718" t="s">
        <v>18</v>
      </c>
      <c r="C718" t="s">
        <v>12</v>
      </c>
      <c r="D718" t="s">
        <v>19</v>
      </c>
      <c r="E718">
        <v>209100</v>
      </c>
      <c r="F718" t="s">
        <v>14</v>
      </c>
      <c r="G718">
        <v>209100</v>
      </c>
      <c r="H718" t="s">
        <v>15</v>
      </c>
      <c r="I718">
        <v>100</v>
      </c>
      <c r="J718" t="s">
        <v>15</v>
      </c>
      <c r="K718" t="s">
        <v>28</v>
      </c>
      <c r="L718" t="str" cm="1">
        <f t="array" ref="L718">_xlfn.IFS(
  C718="PT", "Part-time",
  C718="FT", "Full-time",
  C718="CT", "Contract",
  C718="FL", "Freelance"
)</f>
        <v>Full-time</v>
      </c>
      <c r="M718" t="str" cm="1">
        <f t="array" ref="M718">_xlfn.IFS(
  B718="EN", "Entry-level",
  B718="MI", "Middle-level",
  B718="SE", "Senior-level",
  B718="EX", "Executive-level"
)</f>
        <v>Senior-level</v>
      </c>
    </row>
    <row r="719" spans="1:13" hidden="1" x14ac:dyDescent="0.25">
      <c r="A719">
        <v>2022</v>
      </c>
      <c r="B719" t="s">
        <v>18</v>
      </c>
      <c r="C719" t="s">
        <v>12</v>
      </c>
      <c r="D719" t="s">
        <v>19</v>
      </c>
      <c r="E719">
        <v>154600</v>
      </c>
      <c r="F719" t="s">
        <v>14</v>
      </c>
      <c r="G719">
        <v>154600</v>
      </c>
      <c r="H719" t="s">
        <v>15</v>
      </c>
      <c r="I719">
        <v>100</v>
      </c>
      <c r="J719" t="s">
        <v>15</v>
      </c>
      <c r="K719" t="s">
        <v>28</v>
      </c>
      <c r="L719" t="str" cm="1">
        <f t="array" ref="L719">_xlfn.IFS(
  C719="PT", "Part-time",
  C719="FT", "Full-time",
  C719="CT", "Contract",
  C719="FL", "Freelance"
)</f>
        <v>Full-time</v>
      </c>
      <c r="M719" t="str" cm="1">
        <f t="array" ref="M719">_xlfn.IFS(
  B719="EN", "Entry-level",
  B719="MI", "Middle-level",
  B719="SE", "Senior-level",
  B719="EX", "Executive-level"
)</f>
        <v>Senior-level</v>
      </c>
    </row>
    <row r="720" spans="1:13" hidden="1" x14ac:dyDescent="0.25">
      <c r="A720">
        <v>2022</v>
      </c>
      <c r="B720" t="s">
        <v>18</v>
      </c>
      <c r="C720" t="s">
        <v>12</v>
      </c>
      <c r="D720" t="s">
        <v>24</v>
      </c>
      <c r="E720">
        <v>115934</v>
      </c>
      <c r="F720" t="s">
        <v>14</v>
      </c>
      <c r="G720">
        <v>115934</v>
      </c>
      <c r="H720" t="s">
        <v>15</v>
      </c>
      <c r="I720">
        <v>0</v>
      </c>
      <c r="J720" t="s">
        <v>15</v>
      </c>
      <c r="K720" t="s">
        <v>16</v>
      </c>
      <c r="L720" t="str" cm="1">
        <f t="array" ref="L720">_xlfn.IFS(
  C720="PT", "Part-time",
  C720="FT", "Full-time",
  C720="CT", "Contract",
  C720="FL", "Freelance"
)</f>
        <v>Full-time</v>
      </c>
      <c r="M720" t="str" cm="1">
        <f t="array" ref="M720">_xlfn.IFS(
  B720="EN", "Entry-level",
  B720="MI", "Middle-level",
  B720="SE", "Senior-level",
  B720="EX", "Executive-level"
)</f>
        <v>Senior-level</v>
      </c>
    </row>
    <row r="721" spans="1:13" hidden="1" x14ac:dyDescent="0.25">
      <c r="A721">
        <v>2022</v>
      </c>
      <c r="B721" t="s">
        <v>18</v>
      </c>
      <c r="C721" t="s">
        <v>12</v>
      </c>
      <c r="D721" t="s">
        <v>24</v>
      </c>
      <c r="E721">
        <v>81666</v>
      </c>
      <c r="F721" t="s">
        <v>14</v>
      </c>
      <c r="G721">
        <v>81666</v>
      </c>
      <c r="H721" t="s">
        <v>15</v>
      </c>
      <c r="I721">
        <v>0</v>
      </c>
      <c r="J721" t="s">
        <v>15</v>
      </c>
      <c r="K721" t="s">
        <v>16</v>
      </c>
      <c r="L721" t="str" cm="1">
        <f t="array" ref="L721">_xlfn.IFS(
  C721="PT", "Part-time",
  C721="FT", "Full-time",
  C721="CT", "Contract",
  C721="FL", "Freelance"
)</f>
        <v>Full-time</v>
      </c>
      <c r="M721" t="str" cm="1">
        <f t="array" ref="M721">_xlfn.IFS(
  B721="EN", "Entry-level",
  B721="MI", "Middle-level",
  B721="SE", "Senior-level",
  B721="EX", "Executive-level"
)</f>
        <v>Senior-level</v>
      </c>
    </row>
    <row r="722" spans="1:13" hidden="1" x14ac:dyDescent="0.25">
      <c r="A722">
        <v>2022</v>
      </c>
      <c r="B722" t="s">
        <v>18</v>
      </c>
      <c r="C722" t="s">
        <v>12</v>
      </c>
      <c r="D722" t="s">
        <v>19</v>
      </c>
      <c r="E722">
        <v>175000</v>
      </c>
      <c r="F722" t="s">
        <v>14</v>
      </c>
      <c r="G722">
        <v>175000</v>
      </c>
      <c r="H722" t="s">
        <v>15</v>
      </c>
      <c r="I722">
        <v>100</v>
      </c>
      <c r="J722" t="s">
        <v>15</v>
      </c>
      <c r="K722" t="s">
        <v>16</v>
      </c>
      <c r="L722" t="str" cm="1">
        <f t="array" ref="L722">_xlfn.IFS(
  C722="PT", "Part-time",
  C722="FT", "Full-time",
  C722="CT", "Contract",
  C722="FL", "Freelance"
)</f>
        <v>Full-time</v>
      </c>
      <c r="M722" t="str" cm="1">
        <f t="array" ref="M722">_xlfn.IFS(
  B722="EN", "Entry-level",
  B722="MI", "Middle-level",
  B722="SE", "Senior-level",
  B722="EX", "Executive-level"
)</f>
        <v>Senior-level</v>
      </c>
    </row>
    <row r="723" spans="1:13" hidden="1" x14ac:dyDescent="0.25">
      <c r="A723">
        <v>2022</v>
      </c>
      <c r="B723" t="s">
        <v>18</v>
      </c>
      <c r="C723" t="s">
        <v>12</v>
      </c>
      <c r="D723" t="s">
        <v>19</v>
      </c>
      <c r="E723">
        <v>155000</v>
      </c>
      <c r="F723" t="s">
        <v>14</v>
      </c>
      <c r="G723">
        <v>155000</v>
      </c>
      <c r="H723" t="s">
        <v>15</v>
      </c>
      <c r="I723">
        <v>100</v>
      </c>
      <c r="J723" t="s">
        <v>15</v>
      </c>
      <c r="K723" t="s">
        <v>16</v>
      </c>
      <c r="L723" t="str" cm="1">
        <f t="array" ref="L723">_xlfn.IFS(
  C723="PT", "Part-time",
  C723="FT", "Full-time",
  C723="CT", "Contract",
  C723="FL", "Freelance"
)</f>
        <v>Full-time</v>
      </c>
      <c r="M723" t="str" cm="1">
        <f t="array" ref="M723">_xlfn.IFS(
  B723="EN", "Entry-level",
  B723="MI", "Middle-level",
  B723="SE", "Senior-level",
  B723="EX", "Executive-level"
)</f>
        <v>Senior-level</v>
      </c>
    </row>
    <row r="724" spans="1:13" hidden="1" x14ac:dyDescent="0.25">
      <c r="A724">
        <v>2022</v>
      </c>
      <c r="B724" t="s">
        <v>11</v>
      </c>
      <c r="C724" t="s">
        <v>12</v>
      </c>
      <c r="D724" t="s">
        <v>13</v>
      </c>
      <c r="E724">
        <v>80000</v>
      </c>
      <c r="F724" t="s">
        <v>20</v>
      </c>
      <c r="G724">
        <v>84229</v>
      </c>
      <c r="H724" t="s">
        <v>29</v>
      </c>
      <c r="I724">
        <v>100</v>
      </c>
      <c r="J724" t="s">
        <v>53</v>
      </c>
      <c r="K724" t="s">
        <v>16</v>
      </c>
      <c r="L724" t="str" cm="1">
        <f t="array" ref="L724">_xlfn.IFS(
  C724="PT", "Part-time",
  C724="FT", "Full-time",
  C724="CT", "Contract",
  C724="FL", "Freelance"
)</f>
        <v>Full-time</v>
      </c>
      <c r="M724" t="str" cm="1">
        <f t="array" ref="M724">_xlfn.IFS(
  B724="EN", "Entry-level",
  B724="MI", "Middle-level",
  B724="SE", "Senior-level",
  B724="EX", "Executive-level"
)</f>
        <v>Middle-level</v>
      </c>
    </row>
    <row r="725" spans="1:13" hidden="1" x14ac:dyDescent="0.25">
      <c r="A725">
        <v>2022</v>
      </c>
      <c r="B725" t="s">
        <v>18</v>
      </c>
      <c r="C725" t="s">
        <v>12</v>
      </c>
      <c r="D725" t="s">
        <v>24</v>
      </c>
      <c r="E725">
        <v>164000</v>
      </c>
      <c r="F725" t="s">
        <v>14</v>
      </c>
      <c r="G725">
        <v>164000</v>
      </c>
      <c r="H725" t="s">
        <v>15</v>
      </c>
      <c r="I725">
        <v>0</v>
      </c>
      <c r="J725" t="s">
        <v>15</v>
      </c>
      <c r="K725" t="s">
        <v>16</v>
      </c>
      <c r="L725" t="str" cm="1">
        <f t="array" ref="L725">_xlfn.IFS(
  C725="PT", "Part-time",
  C725="FT", "Full-time",
  C725="CT", "Contract",
  C725="FL", "Freelance"
)</f>
        <v>Full-time</v>
      </c>
      <c r="M725" t="str" cm="1">
        <f t="array" ref="M725">_xlfn.IFS(
  B725="EN", "Entry-level",
  B725="MI", "Middle-level",
  B725="SE", "Senior-level",
  B725="EX", "Executive-level"
)</f>
        <v>Senior-level</v>
      </c>
    </row>
    <row r="726" spans="1:13" hidden="1" x14ac:dyDescent="0.25">
      <c r="A726">
        <v>2022</v>
      </c>
      <c r="B726" t="s">
        <v>18</v>
      </c>
      <c r="C726" t="s">
        <v>12</v>
      </c>
      <c r="D726" t="s">
        <v>24</v>
      </c>
      <c r="E726">
        <v>132000</v>
      </c>
      <c r="F726" t="s">
        <v>14</v>
      </c>
      <c r="G726">
        <v>132000</v>
      </c>
      <c r="H726" t="s">
        <v>15</v>
      </c>
      <c r="I726">
        <v>0</v>
      </c>
      <c r="J726" t="s">
        <v>15</v>
      </c>
      <c r="K726" t="s">
        <v>16</v>
      </c>
      <c r="L726" t="str" cm="1">
        <f t="array" ref="L726">_xlfn.IFS(
  C726="PT", "Part-time",
  C726="FT", "Full-time",
  C726="CT", "Contract",
  C726="FL", "Freelance"
)</f>
        <v>Full-time</v>
      </c>
      <c r="M726" t="str" cm="1">
        <f t="array" ref="M726">_xlfn.IFS(
  B726="EN", "Entry-level",
  B726="MI", "Middle-level",
  B726="SE", "Senior-level",
  B726="EX", "Executive-level"
)</f>
        <v>Senior-level</v>
      </c>
    </row>
    <row r="727" spans="1:13" x14ac:dyDescent="0.25">
      <c r="A727">
        <v>2022</v>
      </c>
      <c r="B727" t="s">
        <v>18</v>
      </c>
      <c r="C727" t="s">
        <v>12</v>
      </c>
      <c r="D727" t="s">
        <v>17</v>
      </c>
      <c r="E727">
        <v>170000</v>
      </c>
      <c r="F727" t="s">
        <v>14</v>
      </c>
      <c r="G727">
        <v>170000</v>
      </c>
      <c r="H727" t="s">
        <v>15</v>
      </c>
      <c r="I727">
        <v>100</v>
      </c>
      <c r="J727" t="s">
        <v>15</v>
      </c>
      <c r="K727" t="s">
        <v>16</v>
      </c>
      <c r="L727" t="str" cm="1">
        <f t="array" ref="L727">_xlfn.IFS(
  C727="PT", "Part-time",
  C727="FT", "Full-time",
  C727="CT", "Contract",
  C727="FL", "Freelance"
)</f>
        <v>Full-time</v>
      </c>
      <c r="M727" t="str" cm="1">
        <f t="array" ref="M727">_xlfn.IFS(
  B727="EN", "Entry-level",
  B727="MI", "Middle-level",
  B727="SE", "Senior-level",
  B727="EX", "Executive-level"
)</f>
        <v>Senior-level</v>
      </c>
    </row>
    <row r="728" spans="1:13" x14ac:dyDescent="0.25">
      <c r="A728">
        <v>2022</v>
      </c>
      <c r="B728" t="s">
        <v>18</v>
      </c>
      <c r="C728" t="s">
        <v>12</v>
      </c>
      <c r="D728" t="s">
        <v>17</v>
      </c>
      <c r="E728">
        <v>123000</v>
      </c>
      <c r="F728" t="s">
        <v>14</v>
      </c>
      <c r="G728">
        <v>123000</v>
      </c>
      <c r="H728" t="s">
        <v>15</v>
      </c>
      <c r="I728">
        <v>100</v>
      </c>
      <c r="J728" t="s">
        <v>15</v>
      </c>
      <c r="K728" t="s">
        <v>16</v>
      </c>
      <c r="L728" t="str" cm="1">
        <f t="array" ref="L728">_xlfn.IFS(
  C728="PT", "Part-time",
  C728="FT", "Full-time",
  C728="CT", "Contract",
  C728="FL", "Freelance"
)</f>
        <v>Full-time</v>
      </c>
      <c r="M728" t="str" cm="1">
        <f t="array" ref="M728">_xlfn.IFS(
  B728="EN", "Entry-level",
  B728="MI", "Middle-level",
  B728="SE", "Senior-level",
  B728="EX", "Executive-level"
)</f>
        <v>Senior-level</v>
      </c>
    </row>
    <row r="729" spans="1:13" hidden="1" x14ac:dyDescent="0.25">
      <c r="A729">
        <v>2022</v>
      </c>
      <c r="B729" t="s">
        <v>18</v>
      </c>
      <c r="C729" t="s">
        <v>12</v>
      </c>
      <c r="D729" t="s">
        <v>13</v>
      </c>
      <c r="E729">
        <v>189650</v>
      </c>
      <c r="F729" t="s">
        <v>14</v>
      </c>
      <c r="G729">
        <v>189650</v>
      </c>
      <c r="H729" t="s">
        <v>15</v>
      </c>
      <c r="I729">
        <v>0</v>
      </c>
      <c r="J729" t="s">
        <v>15</v>
      </c>
      <c r="K729" t="s">
        <v>16</v>
      </c>
      <c r="L729" t="str" cm="1">
        <f t="array" ref="L729">_xlfn.IFS(
  C729="PT", "Part-time",
  C729="FT", "Full-time",
  C729="CT", "Contract",
  C729="FL", "Freelance"
)</f>
        <v>Full-time</v>
      </c>
      <c r="M729" t="str" cm="1">
        <f t="array" ref="M729">_xlfn.IFS(
  B729="EN", "Entry-level",
  B729="MI", "Middle-level",
  B729="SE", "Senior-level",
  B729="EX", "Executive-level"
)</f>
        <v>Senior-level</v>
      </c>
    </row>
    <row r="730" spans="1:13" hidden="1" x14ac:dyDescent="0.25">
      <c r="A730">
        <v>2022</v>
      </c>
      <c r="B730" t="s">
        <v>18</v>
      </c>
      <c r="C730" t="s">
        <v>12</v>
      </c>
      <c r="D730" t="s">
        <v>13</v>
      </c>
      <c r="E730">
        <v>164996</v>
      </c>
      <c r="F730" t="s">
        <v>14</v>
      </c>
      <c r="G730">
        <v>164996</v>
      </c>
      <c r="H730" t="s">
        <v>15</v>
      </c>
      <c r="I730">
        <v>0</v>
      </c>
      <c r="J730" t="s">
        <v>15</v>
      </c>
      <c r="K730" t="s">
        <v>16</v>
      </c>
      <c r="L730" t="str" cm="1">
        <f t="array" ref="L730">_xlfn.IFS(
  C730="PT", "Part-time",
  C730="FT", "Full-time",
  C730="CT", "Contract",
  C730="FL", "Freelance"
)</f>
        <v>Full-time</v>
      </c>
      <c r="M730" t="str" cm="1">
        <f t="array" ref="M730">_xlfn.IFS(
  B730="EN", "Entry-level",
  B730="MI", "Middle-level",
  B730="SE", "Senior-level",
  B730="EX", "Executive-level"
)</f>
        <v>Senior-level</v>
      </c>
    </row>
    <row r="731" spans="1:13" hidden="1" x14ac:dyDescent="0.25">
      <c r="A731">
        <v>2022</v>
      </c>
      <c r="B731" t="s">
        <v>11</v>
      </c>
      <c r="C731" t="s">
        <v>12</v>
      </c>
      <c r="D731" t="s">
        <v>61</v>
      </c>
      <c r="E731">
        <v>50000</v>
      </c>
      <c r="F731" t="s">
        <v>20</v>
      </c>
      <c r="G731">
        <v>52643</v>
      </c>
      <c r="H731" t="s">
        <v>79</v>
      </c>
      <c r="I731">
        <v>0</v>
      </c>
      <c r="J731" t="s">
        <v>79</v>
      </c>
      <c r="K731" t="s">
        <v>16</v>
      </c>
      <c r="L731" t="str" cm="1">
        <f t="array" ref="L731">_xlfn.IFS(
  C731="PT", "Part-time",
  C731="FT", "Full-time",
  C731="CT", "Contract",
  C731="FL", "Freelance"
)</f>
        <v>Full-time</v>
      </c>
      <c r="M731" t="str" cm="1">
        <f t="array" ref="M731">_xlfn.IFS(
  B731="EN", "Entry-level",
  B731="MI", "Middle-level",
  B731="SE", "Senior-level",
  B731="EX", "Executive-level"
)</f>
        <v>Middle-level</v>
      </c>
    </row>
    <row r="732" spans="1:13" hidden="1" x14ac:dyDescent="0.25">
      <c r="A732">
        <v>2022</v>
      </c>
      <c r="B732" t="s">
        <v>11</v>
      </c>
      <c r="C732" t="s">
        <v>12</v>
      </c>
      <c r="D732" t="s">
        <v>61</v>
      </c>
      <c r="E732">
        <v>50000</v>
      </c>
      <c r="F732" t="s">
        <v>20</v>
      </c>
      <c r="G732">
        <v>52643</v>
      </c>
      <c r="H732" t="s">
        <v>79</v>
      </c>
      <c r="I732">
        <v>0</v>
      </c>
      <c r="J732" t="s">
        <v>79</v>
      </c>
      <c r="K732" t="s">
        <v>16</v>
      </c>
      <c r="L732" t="str" cm="1">
        <f t="array" ref="L732">_xlfn.IFS(
  C732="PT", "Part-time",
  C732="FT", "Full-time",
  C732="CT", "Contract",
  C732="FL", "Freelance"
)</f>
        <v>Full-time</v>
      </c>
      <c r="M732" t="str" cm="1">
        <f t="array" ref="M732">_xlfn.IFS(
  B732="EN", "Entry-level",
  B732="MI", "Middle-level",
  B732="SE", "Senior-level",
  B732="EX", "Executive-level"
)</f>
        <v>Middle-level</v>
      </c>
    </row>
    <row r="733" spans="1:13" hidden="1" x14ac:dyDescent="0.25">
      <c r="A733">
        <v>2022</v>
      </c>
      <c r="B733" t="s">
        <v>22</v>
      </c>
      <c r="C733" t="s">
        <v>12</v>
      </c>
      <c r="D733" t="s">
        <v>96</v>
      </c>
      <c r="E733">
        <v>150000</v>
      </c>
      <c r="F733" t="s">
        <v>42</v>
      </c>
      <c r="G733">
        <v>116073</v>
      </c>
      <c r="H733" t="s">
        <v>30</v>
      </c>
      <c r="I733">
        <v>100</v>
      </c>
      <c r="J733" t="s">
        <v>30</v>
      </c>
      <c r="K733" t="s">
        <v>35</v>
      </c>
      <c r="L733" t="str" cm="1">
        <f t="array" ref="L733">_xlfn.IFS(
  C733="PT", "Part-time",
  C733="FT", "Full-time",
  C733="CT", "Contract",
  C733="FL", "Freelance"
)</f>
        <v>Full-time</v>
      </c>
      <c r="M733" t="str" cm="1">
        <f t="array" ref="M733">_xlfn.IFS(
  B733="EN", "Entry-level",
  B733="MI", "Middle-level",
  B733="SE", "Senior-level",
  B733="EX", "Executive-level"
)</f>
        <v>Executive-level</v>
      </c>
    </row>
    <row r="734" spans="1:13" hidden="1" x14ac:dyDescent="0.25">
      <c r="A734">
        <v>2022</v>
      </c>
      <c r="B734" t="s">
        <v>18</v>
      </c>
      <c r="C734" t="s">
        <v>12</v>
      </c>
      <c r="D734" t="s">
        <v>19</v>
      </c>
      <c r="E734">
        <v>165400</v>
      </c>
      <c r="F734" t="s">
        <v>14</v>
      </c>
      <c r="G734">
        <v>165400</v>
      </c>
      <c r="H734" t="s">
        <v>15</v>
      </c>
      <c r="I734">
        <v>100</v>
      </c>
      <c r="J734" t="s">
        <v>15</v>
      </c>
      <c r="K734" t="s">
        <v>16</v>
      </c>
      <c r="L734" t="str" cm="1">
        <f t="array" ref="L734">_xlfn.IFS(
  C734="PT", "Part-time",
  C734="FT", "Full-time",
  C734="CT", "Contract",
  C734="FL", "Freelance"
)</f>
        <v>Full-time</v>
      </c>
      <c r="M734" t="str" cm="1">
        <f t="array" ref="M734">_xlfn.IFS(
  B734="EN", "Entry-level",
  B734="MI", "Middle-level",
  B734="SE", "Senior-level",
  B734="EX", "Executive-level"
)</f>
        <v>Senior-level</v>
      </c>
    </row>
    <row r="735" spans="1:13" hidden="1" x14ac:dyDescent="0.25">
      <c r="A735">
        <v>2022</v>
      </c>
      <c r="B735" t="s">
        <v>18</v>
      </c>
      <c r="C735" t="s">
        <v>12</v>
      </c>
      <c r="D735" t="s">
        <v>19</v>
      </c>
      <c r="E735">
        <v>132320</v>
      </c>
      <c r="F735" t="s">
        <v>14</v>
      </c>
      <c r="G735">
        <v>132320</v>
      </c>
      <c r="H735" t="s">
        <v>15</v>
      </c>
      <c r="I735">
        <v>100</v>
      </c>
      <c r="J735" t="s">
        <v>15</v>
      </c>
      <c r="K735" t="s">
        <v>16</v>
      </c>
      <c r="L735" t="str" cm="1">
        <f t="array" ref="L735">_xlfn.IFS(
  C735="PT", "Part-time",
  C735="FT", "Full-time",
  C735="CT", "Contract",
  C735="FL", "Freelance"
)</f>
        <v>Full-time</v>
      </c>
      <c r="M735" t="str" cm="1">
        <f t="array" ref="M735">_xlfn.IFS(
  B735="EN", "Entry-level",
  B735="MI", "Middle-level",
  B735="SE", "Senior-level",
  B735="EX", "Executive-level"
)</f>
        <v>Senior-level</v>
      </c>
    </row>
    <row r="736" spans="1:13" hidden="1" x14ac:dyDescent="0.25">
      <c r="A736">
        <v>2022</v>
      </c>
      <c r="B736" t="s">
        <v>18</v>
      </c>
      <c r="C736" t="s">
        <v>12</v>
      </c>
      <c r="D736" t="s">
        <v>38</v>
      </c>
      <c r="E736">
        <v>208775</v>
      </c>
      <c r="F736" t="s">
        <v>14</v>
      </c>
      <c r="G736">
        <v>208775</v>
      </c>
      <c r="H736" t="s">
        <v>15</v>
      </c>
      <c r="I736">
        <v>100</v>
      </c>
      <c r="J736" t="s">
        <v>15</v>
      </c>
      <c r="K736" t="s">
        <v>16</v>
      </c>
      <c r="L736" t="str" cm="1">
        <f t="array" ref="L736">_xlfn.IFS(
  C736="PT", "Part-time",
  C736="FT", "Full-time",
  C736="CT", "Contract",
  C736="FL", "Freelance"
)</f>
        <v>Full-time</v>
      </c>
      <c r="M736" t="str" cm="1">
        <f t="array" ref="M736">_xlfn.IFS(
  B736="EN", "Entry-level",
  B736="MI", "Middle-level",
  B736="SE", "Senior-level",
  B736="EX", "Executive-level"
)</f>
        <v>Senior-level</v>
      </c>
    </row>
    <row r="737" spans="1:13" hidden="1" x14ac:dyDescent="0.25">
      <c r="A737">
        <v>2022</v>
      </c>
      <c r="B737" t="s">
        <v>18</v>
      </c>
      <c r="C737" t="s">
        <v>12</v>
      </c>
      <c r="D737" t="s">
        <v>38</v>
      </c>
      <c r="E737">
        <v>147800</v>
      </c>
      <c r="F737" t="s">
        <v>14</v>
      </c>
      <c r="G737">
        <v>147800</v>
      </c>
      <c r="H737" t="s">
        <v>15</v>
      </c>
      <c r="I737">
        <v>100</v>
      </c>
      <c r="J737" t="s">
        <v>15</v>
      </c>
      <c r="K737" t="s">
        <v>16</v>
      </c>
      <c r="L737" t="str" cm="1">
        <f t="array" ref="L737">_xlfn.IFS(
  C737="PT", "Part-time",
  C737="FT", "Full-time",
  C737="CT", "Contract",
  C737="FL", "Freelance"
)</f>
        <v>Full-time</v>
      </c>
      <c r="M737" t="str" cm="1">
        <f t="array" ref="M737">_xlfn.IFS(
  B737="EN", "Entry-level",
  B737="MI", "Middle-level",
  B737="SE", "Senior-level",
  B737="EX", "Executive-level"
)</f>
        <v>Senior-level</v>
      </c>
    </row>
    <row r="738" spans="1:13" hidden="1" x14ac:dyDescent="0.25">
      <c r="A738">
        <v>2022</v>
      </c>
      <c r="B738" t="s">
        <v>18</v>
      </c>
      <c r="C738" t="s">
        <v>12</v>
      </c>
      <c r="D738" t="s">
        <v>19</v>
      </c>
      <c r="E738">
        <v>136994</v>
      </c>
      <c r="F738" t="s">
        <v>14</v>
      </c>
      <c r="G738">
        <v>136994</v>
      </c>
      <c r="H738" t="s">
        <v>15</v>
      </c>
      <c r="I738">
        <v>100</v>
      </c>
      <c r="J738" t="s">
        <v>15</v>
      </c>
      <c r="K738" t="s">
        <v>16</v>
      </c>
      <c r="L738" t="str" cm="1">
        <f t="array" ref="L738">_xlfn.IFS(
  C738="PT", "Part-time",
  C738="FT", "Full-time",
  C738="CT", "Contract",
  C738="FL", "Freelance"
)</f>
        <v>Full-time</v>
      </c>
      <c r="M738" t="str" cm="1">
        <f t="array" ref="M738">_xlfn.IFS(
  B738="EN", "Entry-level",
  B738="MI", "Middle-level",
  B738="SE", "Senior-level",
  B738="EX", "Executive-level"
)</f>
        <v>Senior-level</v>
      </c>
    </row>
    <row r="739" spans="1:13" hidden="1" x14ac:dyDescent="0.25">
      <c r="A739">
        <v>2022</v>
      </c>
      <c r="B739" t="s">
        <v>18</v>
      </c>
      <c r="C739" t="s">
        <v>12</v>
      </c>
      <c r="D739" t="s">
        <v>19</v>
      </c>
      <c r="E739">
        <v>101570</v>
      </c>
      <c r="F739" t="s">
        <v>14</v>
      </c>
      <c r="G739">
        <v>101570</v>
      </c>
      <c r="H739" t="s">
        <v>15</v>
      </c>
      <c r="I739">
        <v>100</v>
      </c>
      <c r="J739" t="s">
        <v>15</v>
      </c>
      <c r="K739" t="s">
        <v>16</v>
      </c>
      <c r="L739" t="str" cm="1">
        <f t="array" ref="L739">_xlfn.IFS(
  C739="PT", "Part-time",
  C739="FT", "Full-time",
  C739="CT", "Contract",
  C739="FL", "Freelance"
)</f>
        <v>Full-time</v>
      </c>
      <c r="M739" t="str" cm="1">
        <f t="array" ref="M739">_xlfn.IFS(
  B739="EN", "Entry-level",
  B739="MI", "Middle-level",
  B739="SE", "Senior-level",
  B739="EX", "Executive-level"
)</f>
        <v>Senior-level</v>
      </c>
    </row>
    <row r="740" spans="1:13" hidden="1" x14ac:dyDescent="0.25">
      <c r="A740">
        <v>2022</v>
      </c>
      <c r="B740" t="s">
        <v>18</v>
      </c>
      <c r="C740" t="s">
        <v>12</v>
      </c>
      <c r="D740" t="s">
        <v>24</v>
      </c>
      <c r="E740">
        <v>128875</v>
      </c>
      <c r="F740" t="s">
        <v>14</v>
      </c>
      <c r="G740">
        <v>128875</v>
      </c>
      <c r="H740" t="s">
        <v>15</v>
      </c>
      <c r="I740">
        <v>100</v>
      </c>
      <c r="J740" t="s">
        <v>15</v>
      </c>
      <c r="K740" t="s">
        <v>16</v>
      </c>
      <c r="L740" t="str" cm="1">
        <f t="array" ref="L740">_xlfn.IFS(
  C740="PT", "Part-time",
  C740="FT", "Full-time",
  C740="CT", "Contract",
  C740="FL", "Freelance"
)</f>
        <v>Full-time</v>
      </c>
      <c r="M740" t="str" cm="1">
        <f t="array" ref="M740">_xlfn.IFS(
  B740="EN", "Entry-level",
  B740="MI", "Middle-level",
  B740="SE", "Senior-level",
  B740="EX", "Executive-level"
)</f>
        <v>Senior-level</v>
      </c>
    </row>
    <row r="741" spans="1:13" hidden="1" x14ac:dyDescent="0.25">
      <c r="A741">
        <v>2022</v>
      </c>
      <c r="B741" t="s">
        <v>18</v>
      </c>
      <c r="C741" t="s">
        <v>12</v>
      </c>
      <c r="D741" t="s">
        <v>24</v>
      </c>
      <c r="E741">
        <v>93700</v>
      </c>
      <c r="F741" t="s">
        <v>14</v>
      </c>
      <c r="G741">
        <v>93700</v>
      </c>
      <c r="H741" t="s">
        <v>15</v>
      </c>
      <c r="I741">
        <v>100</v>
      </c>
      <c r="J741" t="s">
        <v>15</v>
      </c>
      <c r="K741" t="s">
        <v>16</v>
      </c>
      <c r="L741" t="str" cm="1">
        <f t="array" ref="L741">_xlfn.IFS(
  C741="PT", "Part-time",
  C741="FT", "Full-time",
  C741="CT", "Contract",
  C741="FL", "Freelance"
)</f>
        <v>Full-time</v>
      </c>
      <c r="M741" t="str" cm="1">
        <f t="array" ref="M741">_xlfn.IFS(
  B741="EN", "Entry-level",
  B741="MI", "Middle-level",
  B741="SE", "Senior-level",
  B741="EX", "Executive-level"
)</f>
        <v>Senior-level</v>
      </c>
    </row>
    <row r="742" spans="1:13" hidden="1" x14ac:dyDescent="0.25">
      <c r="A742">
        <v>2022</v>
      </c>
      <c r="B742" t="s">
        <v>25</v>
      </c>
      <c r="C742" t="s">
        <v>12</v>
      </c>
      <c r="D742" t="s">
        <v>13</v>
      </c>
      <c r="E742">
        <v>28500</v>
      </c>
      <c r="F742" t="s">
        <v>26</v>
      </c>
      <c r="G742">
        <v>35298</v>
      </c>
      <c r="H742" t="s">
        <v>27</v>
      </c>
      <c r="I742">
        <v>100</v>
      </c>
      <c r="J742" t="s">
        <v>27</v>
      </c>
      <c r="K742" t="s">
        <v>28</v>
      </c>
      <c r="L742" t="str" cm="1">
        <f t="array" ref="L742">_xlfn.IFS(
  C742="PT", "Part-time",
  C742="FT", "Full-time",
  C742="CT", "Contract",
  C742="FL", "Freelance"
)</f>
        <v>Full-time</v>
      </c>
      <c r="M742" t="str" cm="1">
        <f t="array" ref="M742">_xlfn.IFS(
  B742="EN", "Entry-level",
  B742="MI", "Middle-level",
  B742="SE", "Senior-level",
  B742="EX", "Executive-level"
)</f>
        <v>Entry-level</v>
      </c>
    </row>
    <row r="743" spans="1:13" hidden="1" x14ac:dyDescent="0.25">
      <c r="A743">
        <v>2022</v>
      </c>
      <c r="B743" t="s">
        <v>18</v>
      </c>
      <c r="C743" t="s">
        <v>12</v>
      </c>
      <c r="D743" t="s">
        <v>19</v>
      </c>
      <c r="E743">
        <v>183600</v>
      </c>
      <c r="F743" t="s">
        <v>14</v>
      </c>
      <c r="G743">
        <v>183600</v>
      </c>
      <c r="H743" t="s">
        <v>15</v>
      </c>
      <c r="I743">
        <v>100</v>
      </c>
      <c r="J743" t="s">
        <v>15</v>
      </c>
      <c r="K743" t="s">
        <v>28</v>
      </c>
      <c r="L743" t="str" cm="1">
        <f t="array" ref="L743">_xlfn.IFS(
  C743="PT", "Part-time",
  C743="FT", "Full-time",
  C743="CT", "Contract",
  C743="FL", "Freelance"
)</f>
        <v>Full-time</v>
      </c>
      <c r="M743" t="str" cm="1">
        <f t="array" ref="M743">_xlfn.IFS(
  B743="EN", "Entry-level",
  B743="MI", "Middle-level",
  B743="SE", "Senior-level",
  B743="EX", "Executive-level"
)</f>
        <v>Senior-level</v>
      </c>
    </row>
    <row r="744" spans="1:13" hidden="1" x14ac:dyDescent="0.25">
      <c r="A744">
        <v>2022</v>
      </c>
      <c r="B744" t="s">
        <v>18</v>
      </c>
      <c r="C744" t="s">
        <v>12</v>
      </c>
      <c r="D744" t="s">
        <v>19</v>
      </c>
      <c r="E744">
        <v>100800</v>
      </c>
      <c r="F744" t="s">
        <v>14</v>
      </c>
      <c r="G744">
        <v>100800</v>
      </c>
      <c r="H744" t="s">
        <v>15</v>
      </c>
      <c r="I744">
        <v>100</v>
      </c>
      <c r="J744" t="s">
        <v>15</v>
      </c>
      <c r="K744" t="s">
        <v>28</v>
      </c>
      <c r="L744" t="str" cm="1">
        <f t="array" ref="L744">_xlfn.IFS(
  C744="PT", "Part-time",
  C744="FT", "Full-time",
  C744="CT", "Contract",
  C744="FL", "Freelance"
)</f>
        <v>Full-time</v>
      </c>
      <c r="M744" t="str" cm="1">
        <f t="array" ref="M744">_xlfn.IFS(
  B744="EN", "Entry-level",
  B744="MI", "Middle-level",
  B744="SE", "Senior-level",
  B744="EX", "Executive-level"
)</f>
        <v>Senior-level</v>
      </c>
    </row>
    <row r="745" spans="1:13" hidden="1" x14ac:dyDescent="0.25">
      <c r="A745">
        <v>2022</v>
      </c>
      <c r="B745" t="s">
        <v>11</v>
      </c>
      <c r="C745" t="s">
        <v>12</v>
      </c>
      <c r="D745" t="s">
        <v>24</v>
      </c>
      <c r="E745">
        <v>40000</v>
      </c>
      <c r="F745" t="s">
        <v>26</v>
      </c>
      <c r="G745">
        <v>49542</v>
      </c>
      <c r="H745" t="s">
        <v>27</v>
      </c>
      <c r="I745">
        <v>100</v>
      </c>
      <c r="J745" t="s">
        <v>27</v>
      </c>
      <c r="K745" t="s">
        <v>16</v>
      </c>
      <c r="L745" t="str" cm="1">
        <f t="array" ref="L745">_xlfn.IFS(
  C745="PT", "Part-time",
  C745="FT", "Full-time",
  C745="CT", "Contract",
  C745="FL", "Freelance"
)</f>
        <v>Full-time</v>
      </c>
      <c r="M745" t="str" cm="1">
        <f t="array" ref="M745">_xlfn.IFS(
  B745="EN", "Entry-level",
  B745="MI", "Middle-level",
  B745="SE", "Senior-level",
  B745="EX", "Executive-level"
)</f>
        <v>Middle-level</v>
      </c>
    </row>
    <row r="746" spans="1:13" hidden="1" x14ac:dyDescent="0.25">
      <c r="A746">
        <v>2022</v>
      </c>
      <c r="B746" t="s">
        <v>11</v>
      </c>
      <c r="C746" t="s">
        <v>12</v>
      </c>
      <c r="D746" t="s">
        <v>24</v>
      </c>
      <c r="E746">
        <v>30000</v>
      </c>
      <c r="F746" t="s">
        <v>26</v>
      </c>
      <c r="G746">
        <v>37156</v>
      </c>
      <c r="H746" t="s">
        <v>27</v>
      </c>
      <c r="I746">
        <v>100</v>
      </c>
      <c r="J746" t="s">
        <v>27</v>
      </c>
      <c r="K746" t="s">
        <v>16</v>
      </c>
      <c r="L746" t="str" cm="1">
        <f t="array" ref="L746">_xlfn.IFS(
  C746="PT", "Part-time",
  C746="FT", "Full-time",
  C746="CT", "Contract",
  C746="FL", "Freelance"
)</f>
        <v>Full-time</v>
      </c>
      <c r="M746" t="str" cm="1">
        <f t="array" ref="M746">_xlfn.IFS(
  B746="EN", "Entry-level",
  B746="MI", "Middle-level",
  B746="SE", "Senior-level",
  B746="EX", "Executive-level"
)</f>
        <v>Middle-level</v>
      </c>
    </row>
    <row r="747" spans="1:13" hidden="1" x14ac:dyDescent="0.25">
      <c r="A747">
        <v>2022</v>
      </c>
      <c r="B747" t="s">
        <v>11</v>
      </c>
      <c r="C747" t="s">
        <v>12</v>
      </c>
      <c r="D747" t="s">
        <v>24</v>
      </c>
      <c r="E747">
        <v>40000</v>
      </c>
      <c r="F747" t="s">
        <v>20</v>
      </c>
      <c r="G747">
        <v>42114</v>
      </c>
      <c r="H747" t="s">
        <v>21</v>
      </c>
      <c r="I747">
        <v>100</v>
      </c>
      <c r="J747" t="s">
        <v>21</v>
      </c>
      <c r="K747" t="s">
        <v>16</v>
      </c>
      <c r="L747" t="str" cm="1">
        <f t="array" ref="L747">_xlfn.IFS(
  C747="PT", "Part-time",
  C747="FT", "Full-time",
  C747="CT", "Contract",
  C747="FL", "Freelance"
)</f>
        <v>Full-time</v>
      </c>
      <c r="M747" t="str" cm="1">
        <f t="array" ref="M747">_xlfn.IFS(
  B747="EN", "Entry-level",
  B747="MI", "Middle-level",
  B747="SE", "Senior-level",
  B747="EX", "Executive-level"
)</f>
        <v>Middle-level</v>
      </c>
    </row>
    <row r="748" spans="1:13" hidden="1" x14ac:dyDescent="0.25">
      <c r="A748">
        <v>2022</v>
      </c>
      <c r="B748" t="s">
        <v>11</v>
      </c>
      <c r="C748" t="s">
        <v>12</v>
      </c>
      <c r="D748" t="s">
        <v>24</v>
      </c>
      <c r="E748">
        <v>30000</v>
      </c>
      <c r="F748" t="s">
        <v>20</v>
      </c>
      <c r="G748">
        <v>31586</v>
      </c>
      <c r="H748" t="s">
        <v>21</v>
      </c>
      <c r="I748">
        <v>100</v>
      </c>
      <c r="J748" t="s">
        <v>21</v>
      </c>
      <c r="K748" t="s">
        <v>16</v>
      </c>
      <c r="L748" t="str" cm="1">
        <f t="array" ref="L748">_xlfn.IFS(
  C748="PT", "Part-time",
  C748="FT", "Full-time",
  C748="CT", "Contract",
  C748="FL", "Freelance"
)</f>
        <v>Full-time</v>
      </c>
      <c r="M748" t="str" cm="1">
        <f t="array" ref="M748">_xlfn.IFS(
  B748="EN", "Entry-level",
  B748="MI", "Middle-level",
  B748="SE", "Senior-level",
  B748="EX", "Executive-level"
)</f>
        <v>Middle-level</v>
      </c>
    </row>
    <row r="749" spans="1:13" hidden="1" x14ac:dyDescent="0.25">
      <c r="A749">
        <v>2022</v>
      </c>
      <c r="B749" t="s">
        <v>11</v>
      </c>
      <c r="C749" t="s">
        <v>12</v>
      </c>
      <c r="D749" t="s">
        <v>19</v>
      </c>
      <c r="E749">
        <v>80000</v>
      </c>
      <c r="F749" t="s">
        <v>20</v>
      </c>
      <c r="G749">
        <v>84229</v>
      </c>
      <c r="H749" t="s">
        <v>21</v>
      </c>
      <c r="I749">
        <v>100</v>
      </c>
      <c r="J749" t="s">
        <v>21</v>
      </c>
      <c r="K749" t="s">
        <v>16</v>
      </c>
      <c r="L749" t="str" cm="1">
        <f t="array" ref="L749">_xlfn.IFS(
  C749="PT", "Part-time",
  C749="FT", "Full-time",
  C749="CT", "Contract",
  C749="FL", "Freelance"
)</f>
        <v>Full-time</v>
      </c>
      <c r="M749" t="str" cm="1">
        <f t="array" ref="M749">_xlfn.IFS(
  B749="EN", "Entry-level",
  B749="MI", "Middle-level",
  B749="SE", "Senior-level",
  B749="EX", "Executive-level"
)</f>
        <v>Middle-level</v>
      </c>
    </row>
    <row r="750" spans="1:13" hidden="1" x14ac:dyDescent="0.25">
      <c r="A750">
        <v>2022</v>
      </c>
      <c r="B750" t="s">
        <v>11</v>
      </c>
      <c r="C750" t="s">
        <v>12</v>
      </c>
      <c r="D750" t="s">
        <v>19</v>
      </c>
      <c r="E750">
        <v>70000</v>
      </c>
      <c r="F750" t="s">
        <v>20</v>
      </c>
      <c r="G750">
        <v>73701</v>
      </c>
      <c r="H750" t="s">
        <v>21</v>
      </c>
      <c r="I750">
        <v>100</v>
      </c>
      <c r="J750" t="s">
        <v>21</v>
      </c>
      <c r="K750" t="s">
        <v>16</v>
      </c>
      <c r="L750" t="str" cm="1">
        <f t="array" ref="L750">_xlfn.IFS(
  C750="PT", "Part-time",
  C750="FT", "Full-time",
  C750="CT", "Contract",
  C750="FL", "Freelance"
)</f>
        <v>Full-time</v>
      </c>
      <c r="M750" t="str" cm="1">
        <f t="array" ref="M750">_xlfn.IFS(
  B750="EN", "Entry-level",
  B750="MI", "Middle-level",
  B750="SE", "Senior-level",
  B750="EX", "Executive-level"
)</f>
        <v>Middle-level</v>
      </c>
    </row>
    <row r="751" spans="1:13" hidden="1" x14ac:dyDescent="0.25">
      <c r="A751">
        <v>2022</v>
      </c>
      <c r="B751" t="s">
        <v>11</v>
      </c>
      <c r="C751" t="s">
        <v>12</v>
      </c>
      <c r="D751" t="s">
        <v>19</v>
      </c>
      <c r="E751">
        <v>80000</v>
      </c>
      <c r="F751" t="s">
        <v>26</v>
      </c>
      <c r="G751">
        <v>99084</v>
      </c>
      <c r="H751" t="s">
        <v>27</v>
      </c>
      <c r="I751">
        <v>100</v>
      </c>
      <c r="J751" t="s">
        <v>27</v>
      </c>
      <c r="K751" t="s">
        <v>16</v>
      </c>
      <c r="L751" t="str" cm="1">
        <f t="array" ref="L751">_xlfn.IFS(
  C751="PT", "Part-time",
  C751="FT", "Full-time",
  C751="CT", "Contract",
  C751="FL", "Freelance"
)</f>
        <v>Full-time</v>
      </c>
      <c r="M751" t="str" cm="1">
        <f t="array" ref="M751">_xlfn.IFS(
  B751="EN", "Entry-level",
  B751="MI", "Middle-level",
  B751="SE", "Senior-level",
  B751="EX", "Executive-level"
)</f>
        <v>Middle-level</v>
      </c>
    </row>
    <row r="752" spans="1:13" hidden="1" x14ac:dyDescent="0.25">
      <c r="A752">
        <v>2022</v>
      </c>
      <c r="B752" t="s">
        <v>11</v>
      </c>
      <c r="C752" t="s">
        <v>12</v>
      </c>
      <c r="D752" t="s">
        <v>19</v>
      </c>
      <c r="E752">
        <v>70000</v>
      </c>
      <c r="F752" t="s">
        <v>26</v>
      </c>
      <c r="G752">
        <v>86698</v>
      </c>
      <c r="H752" t="s">
        <v>27</v>
      </c>
      <c r="I752">
        <v>100</v>
      </c>
      <c r="J752" t="s">
        <v>27</v>
      </c>
      <c r="K752" t="s">
        <v>16</v>
      </c>
      <c r="L752" t="str" cm="1">
        <f t="array" ref="L752">_xlfn.IFS(
  C752="PT", "Part-time",
  C752="FT", "Full-time",
  C752="CT", "Contract",
  C752="FL", "Freelance"
)</f>
        <v>Full-time</v>
      </c>
      <c r="M752" t="str" cm="1">
        <f t="array" ref="M752">_xlfn.IFS(
  B752="EN", "Entry-level",
  B752="MI", "Middle-level",
  B752="SE", "Senior-level",
  B752="EX", "Executive-level"
)</f>
        <v>Middle-level</v>
      </c>
    </row>
    <row r="753" spans="1:13" hidden="1" x14ac:dyDescent="0.25">
      <c r="A753">
        <v>2022</v>
      </c>
      <c r="B753" t="s">
        <v>11</v>
      </c>
      <c r="C753" t="s">
        <v>12</v>
      </c>
      <c r="D753" t="s">
        <v>19</v>
      </c>
      <c r="E753">
        <v>80000</v>
      </c>
      <c r="F753" t="s">
        <v>20</v>
      </c>
      <c r="G753">
        <v>84229</v>
      </c>
      <c r="H753" t="s">
        <v>79</v>
      </c>
      <c r="I753">
        <v>100</v>
      </c>
      <c r="J753" t="s">
        <v>79</v>
      </c>
      <c r="K753" t="s">
        <v>16</v>
      </c>
      <c r="L753" t="str" cm="1">
        <f t="array" ref="L753">_xlfn.IFS(
  C753="PT", "Part-time",
  C753="FT", "Full-time",
  C753="CT", "Contract",
  C753="FL", "Freelance"
)</f>
        <v>Full-time</v>
      </c>
      <c r="M753" t="str" cm="1">
        <f t="array" ref="M753">_xlfn.IFS(
  B753="EN", "Entry-level",
  B753="MI", "Middle-level",
  B753="SE", "Senior-level",
  B753="EX", "Executive-level"
)</f>
        <v>Middle-level</v>
      </c>
    </row>
    <row r="754" spans="1:13" hidden="1" x14ac:dyDescent="0.25">
      <c r="A754">
        <v>2022</v>
      </c>
      <c r="B754" t="s">
        <v>11</v>
      </c>
      <c r="C754" t="s">
        <v>12</v>
      </c>
      <c r="D754" t="s">
        <v>19</v>
      </c>
      <c r="E754">
        <v>70000</v>
      </c>
      <c r="F754" t="s">
        <v>20</v>
      </c>
      <c r="G754">
        <v>73701</v>
      </c>
      <c r="H754" t="s">
        <v>79</v>
      </c>
      <c r="I754">
        <v>100</v>
      </c>
      <c r="J754" t="s">
        <v>79</v>
      </c>
      <c r="K754" t="s">
        <v>16</v>
      </c>
      <c r="L754" t="str" cm="1">
        <f t="array" ref="L754">_xlfn.IFS(
  C754="PT", "Part-time",
  C754="FT", "Full-time",
  C754="CT", "Contract",
  C754="FL", "Freelance"
)</f>
        <v>Full-time</v>
      </c>
      <c r="M754" t="str" cm="1">
        <f t="array" ref="M754">_xlfn.IFS(
  B754="EN", "Entry-level",
  B754="MI", "Middle-level",
  B754="SE", "Senior-level",
  B754="EX", "Executive-level"
)</f>
        <v>Middle-level</v>
      </c>
    </row>
    <row r="755" spans="1:13" hidden="1" x14ac:dyDescent="0.25">
      <c r="A755">
        <v>2022</v>
      </c>
      <c r="B755" t="s">
        <v>18</v>
      </c>
      <c r="C755" t="s">
        <v>12</v>
      </c>
      <c r="D755" t="s">
        <v>13</v>
      </c>
      <c r="E755">
        <v>189650</v>
      </c>
      <c r="F755" t="s">
        <v>14</v>
      </c>
      <c r="G755">
        <v>189650</v>
      </c>
      <c r="H755" t="s">
        <v>15</v>
      </c>
      <c r="I755">
        <v>0</v>
      </c>
      <c r="J755" t="s">
        <v>15</v>
      </c>
      <c r="K755" t="s">
        <v>16</v>
      </c>
      <c r="L755" t="str" cm="1">
        <f t="array" ref="L755">_xlfn.IFS(
  C755="PT", "Part-time",
  C755="FT", "Full-time",
  C755="CT", "Contract",
  C755="FL", "Freelance"
)</f>
        <v>Full-time</v>
      </c>
      <c r="M755" t="str" cm="1">
        <f t="array" ref="M755">_xlfn.IFS(
  B755="EN", "Entry-level",
  B755="MI", "Middle-level",
  B755="SE", "Senior-level",
  B755="EX", "Executive-level"
)</f>
        <v>Senior-level</v>
      </c>
    </row>
    <row r="756" spans="1:13" hidden="1" x14ac:dyDescent="0.25">
      <c r="A756">
        <v>2022</v>
      </c>
      <c r="B756" t="s">
        <v>18</v>
      </c>
      <c r="C756" t="s">
        <v>12</v>
      </c>
      <c r="D756" t="s">
        <v>13</v>
      </c>
      <c r="E756">
        <v>164996</v>
      </c>
      <c r="F756" t="s">
        <v>14</v>
      </c>
      <c r="G756">
        <v>164996</v>
      </c>
      <c r="H756" t="s">
        <v>15</v>
      </c>
      <c r="I756">
        <v>0</v>
      </c>
      <c r="J756" t="s">
        <v>15</v>
      </c>
      <c r="K756" t="s">
        <v>16</v>
      </c>
      <c r="L756" t="str" cm="1">
        <f t="array" ref="L756">_xlfn.IFS(
  C756="PT", "Part-time",
  C756="FT", "Full-time",
  C756="CT", "Contract",
  C756="FL", "Freelance"
)</f>
        <v>Full-time</v>
      </c>
      <c r="M756" t="str" cm="1">
        <f t="array" ref="M756">_xlfn.IFS(
  B756="EN", "Entry-level",
  B756="MI", "Middle-level",
  B756="SE", "Senior-level",
  B756="EX", "Executive-level"
)</f>
        <v>Senior-level</v>
      </c>
    </row>
    <row r="757" spans="1:13" hidden="1" x14ac:dyDescent="0.25">
      <c r="A757">
        <v>2022</v>
      </c>
      <c r="B757" t="s">
        <v>11</v>
      </c>
      <c r="C757" t="s">
        <v>12</v>
      </c>
      <c r="D757" t="s">
        <v>24</v>
      </c>
      <c r="E757">
        <v>40000</v>
      </c>
      <c r="F757" t="s">
        <v>20</v>
      </c>
      <c r="G757">
        <v>42114</v>
      </c>
      <c r="H757" t="s">
        <v>79</v>
      </c>
      <c r="I757">
        <v>100</v>
      </c>
      <c r="J757" t="s">
        <v>79</v>
      </c>
      <c r="K757" t="s">
        <v>16</v>
      </c>
      <c r="L757" t="str" cm="1">
        <f t="array" ref="L757">_xlfn.IFS(
  C757="PT", "Part-time",
  C757="FT", "Full-time",
  C757="CT", "Contract",
  C757="FL", "Freelance"
)</f>
        <v>Full-time</v>
      </c>
      <c r="M757" t="str" cm="1">
        <f t="array" ref="M757">_xlfn.IFS(
  B757="EN", "Entry-level",
  B757="MI", "Middle-level",
  B757="SE", "Senior-level",
  B757="EX", "Executive-level"
)</f>
        <v>Middle-level</v>
      </c>
    </row>
    <row r="758" spans="1:13" hidden="1" x14ac:dyDescent="0.25">
      <c r="A758">
        <v>2022</v>
      </c>
      <c r="B758" t="s">
        <v>11</v>
      </c>
      <c r="C758" t="s">
        <v>12</v>
      </c>
      <c r="D758" t="s">
        <v>24</v>
      </c>
      <c r="E758">
        <v>30000</v>
      </c>
      <c r="F758" t="s">
        <v>20</v>
      </c>
      <c r="G758">
        <v>31586</v>
      </c>
      <c r="H758" t="s">
        <v>79</v>
      </c>
      <c r="I758">
        <v>100</v>
      </c>
      <c r="J758" t="s">
        <v>79</v>
      </c>
      <c r="K758" t="s">
        <v>16</v>
      </c>
      <c r="L758" t="str" cm="1">
        <f t="array" ref="L758">_xlfn.IFS(
  C758="PT", "Part-time",
  C758="FT", "Full-time",
  C758="CT", "Contract",
  C758="FL", "Freelance"
)</f>
        <v>Full-time</v>
      </c>
      <c r="M758" t="str" cm="1">
        <f t="array" ref="M758">_xlfn.IFS(
  B758="EN", "Entry-level",
  B758="MI", "Middle-level",
  B758="SE", "Senior-level",
  B758="EX", "Executive-level"
)</f>
        <v>Middle-level</v>
      </c>
    </row>
    <row r="759" spans="1:13" hidden="1" x14ac:dyDescent="0.25">
      <c r="A759">
        <v>2022</v>
      </c>
      <c r="B759" t="s">
        <v>11</v>
      </c>
      <c r="C759" t="s">
        <v>12</v>
      </c>
      <c r="D759" t="s">
        <v>19</v>
      </c>
      <c r="E759">
        <v>75000</v>
      </c>
      <c r="F759" t="s">
        <v>26</v>
      </c>
      <c r="G759">
        <v>92891</v>
      </c>
      <c r="H759" t="s">
        <v>27</v>
      </c>
      <c r="I759">
        <v>100</v>
      </c>
      <c r="J759" t="s">
        <v>27</v>
      </c>
      <c r="K759" t="s">
        <v>16</v>
      </c>
      <c r="L759" t="str" cm="1">
        <f t="array" ref="L759">_xlfn.IFS(
  C759="PT", "Part-time",
  C759="FT", "Full-time",
  C759="CT", "Contract",
  C759="FL", "Freelance"
)</f>
        <v>Full-time</v>
      </c>
      <c r="M759" t="str" cm="1">
        <f t="array" ref="M759">_xlfn.IFS(
  B759="EN", "Entry-level",
  B759="MI", "Middle-level",
  B759="SE", "Senior-level",
  B759="EX", "Executive-level"
)</f>
        <v>Middle-level</v>
      </c>
    </row>
    <row r="760" spans="1:13" hidden="1" x14ac:dyDescent="0.25">
      <c r="A760">
        <v>2022</v>
      </c>
      <c r="B760" t="s">
        <v>11</v>
      </c>
      <c r="C760" t="s">
        <v>12</v>
      </c>
      <c r="D760" t="s">
        <v>19</v>
      </c>
      <c r="E760">
        <v>60000</v>
      </c>
      <c r="F760" t="s">
        <v>26</v>
      </c>
      <c r="G760">
        <v>74313</v>
      </c>
      <c r="H760" t="s">
        <v>27</v>
      </c>
      <c r="I760">
        <v>100</v>
      </c>
      <c r="J760" t="s">
        <v>27</v>
      </c>
      <c r="K760" t="s">
        <v>16</v>
      </c>
      <c r="L760" t="str" cm="1">
        <f t="array" ref="L760">_xlfn.IFS(
  C760="PT", "Part-time",
  C760="FT", "Full-time",
  C760="CT", "Contract",
  C760="FL", "Freelance"
)</f>
        <v>Full-time</v>
      </c>
      <c r="M760" t="str" cm="1">
        <f t="array" ref="M760">_xlfn.IFS(
  B760="EN", "Entry-level",
  B760="MI", "Middle-level",
  B760="SE", "Senior-level",
  B760="EX", "Executive-level"
)</f>
        <v>Middle-level</v>
      </c>
    </row>
    <row r="761" spans="1:13" x14ac:dyDescent="0.25">
      <c r="A761">
        <v>2022</v>
      </c>
      <c r="B761" t="s">
        <v>18</v>
      </c>
      <c r="C761" t="s">
        <v>12</v>
      </c>
      <c r="D761" t="s">
        <v>17</v>
      </c>
      <c r="E761">
        <v>215300</v>
      </c>
      <c r="F761" t="s">
        <v>14</v>
      </c>
      <c r="G761">
        <v>215300</v>
      </c>
      <c r="H761" t="s">
        <v>15</v>
      </c>
      <c r="I761">
        <v>0</v>
      </c>
      <c r="J761" t="s">
        <v>15</v>
      </c>
      <c r="K761" t="s">
        <v>28</v>
      </c>
      <c r="L761" t="str" cm="1">
        <f t="array" ref="L761">_xlfn.IFS(
  C761="PT", "Part-time",
  C761="FT", "Full-time",
  C761="CT", "Contract",
  C761="FL", "Freelance"
)</f>
        <v>Full-time</v>
      </c>
      <c r="M761" t="str" cm="1">
        <f t="array" ref="M761">_xlfn.IFS(
  B761="EN", "Entry-level",
  B761="MI", "Middle-level",
  B761="SE", "Senior-level",
  B761="EX", "Executive-level"
)</f>
        <v>Senior-level</v>
      </c>
    </row>
    <row r="762" spans="1:13" x14ac:dyDescent="0.25">
      <c r="A762">
        <v>2022</v>
      </c>
      <c r="B762" t="s">
        <v>18</v>
      </c>
      <c r="C762" t="s">
        <v>12</v>
      </c>
      <c r="D762" t="s">
        <v>17</v>
      </c>
      <c r="E762">
        <v>140400</v>
      </c>
      <c r="F762" t="s">
        <v>14</v>
      </c>
      <c r="G762">
        <v>140400</v>
      </c>
      <c r="H762" t="s">
        <v>15</v>
      </c>
      <c r="I762">
        <v>0</v>
      </c>
      <c r="J762" t="s">
        <v>15</v>
      </c>
      <c r="K762" t="s">
        <v>28</v>
      </c>
      <c r="L762" t="str" cm="1">
        <f t="array" ref="L762">_xlfn.IFS(
  C762="PT", "Part-time",
  C762="FT", "Full-time",
  C762="CT", "Contract",
  C762="FL", "Freelance"
)</f>
        <v>Full-time</v>
      </c>
      <c r="M762" t="str" cm="1">
        <f t="array" ref="M762">_xlfn.IFS(
  B762="EN", "Entry-level",
  B762="MI", "Middle-level",
  B762="SE", "Senior-level",
  B762="EX", "Executive-level"
)</f>
        <v>Senior-level</v>
      </c>
    </row>
    <row r="763" spans="1:13" hidden="1" x14ac:dyDescent="0.25">
      <c r="A763">
        <v>2022</v>
      </c>
      <c r="B763" t="s">
        <v>11</v>
      </c>
      <c r="C763" t="s">
        <v>12</v>
      </c>
      <c r="D763" t="s">
        <v>19</v>
      </c>
      <c r="E763">
        <v>60000</v>
      </c>
      <c r="F763" t="s">
        <v>20</v>
      </c>
      <c r="G763">
        <v>63172</v>
      </c>
      <c r="H763" t="s">
        <v>21</v>
      </c>
      <c r="I763">
        <v>100</v>
      </c>
      <c r="J763" t="s">
        <v>21</v>
      </c>
      <c r="K763" t="s">
        <v>16</v>
      </c>
      <c r="L763" t="str" cm="1">
        <f t="array" ref="L763">_xlfn.IFS(
  C763="PT", "Part-time",
  C763="FT", "Full-time",
  C763="CT", "Contract",
  C763="FL", "Freelance"
)</f>
        <v>Full-time</v>
      </c>
      <c r="M763" t="str" cm="1">
        <f t="array" ref="M763">_xlfn.IFS(
  B763="EN", "Entry-level",
  B763="MI", "Middle-level",
  B763="SE", "Senior-level",
  B763="EX", "Executive-level"
)</f>
        <v>Middle-level</v>
      </c>
    </row>
    <row r="764" spans="1:13" hidden="1" x14ac:dyDescent="0.25">
      <c r="A764">
        <v>2022</v>
      </c>
      <c r="B764" t="s">
        <v>11</v>
      </c>
      <c r="C764" t="s">
        <v>12</v>
      </c>
      <c r="D764" t="s">
        <v>19</v>
      </c>
      <c r="E764">
        <v>45000</v>
      </c>
      <c r="F764" t="s">
        <v>20</v>
      </c>
      <c r="G764">
        <v>47379</v>
      </c>
      <c r="H764" t="s">
        <v>21</v>
      </c>
      <c r="I764">
        <v>100</v>
      </c>
      <c r="J764" t="s">
        <v>21</v>
      </c>
      <c r="K764" t="s">
        <v>16</v>
      </c>
      <c r="L764" t="str" cm="1">
        <f t="array" ref="L764">_xlfn.IFS(
  C764="PT", "Part-time",
  C764="FT", "Full-time",
  C764="CT", "Contract",
  C764="FL", "Freelance"
)</f>
        <v>Full-time</v>
      </c>
      <c r="M764" t="str" cm="1">
        <f t="array" ref="M764">_xlfn.IFS(
  B764="EN", "Entry-level",
  B764="MI", "Middle-level",
  B764="SE", "Senior-level",
  B764="EX", "Executive-level"
)</f>
        <v>Middle-level</v>
      </c>
    </row>
    <row r="765" spans="1:13" x14ac:dyDescent="0.25">
      <c r="A765">
        <v>2022</v>
      </c>
      <c r="B765" t="s">
        <v>18</v>
      </c>
      <c r="C765" t="s">
        <v>12</v>
      </c>
      <c r="D765" t="s">
        <v>17</v>
      </c>
      <c r="E765">
        <v>260000</v>
      </c>
      <c r="F765" t="s">
        <v>14</v>
      </c>
      <c r="G765">
        <v>260000</v>
      </c>
      <c r="H765" t="s">
        <v>15</v>
      </c>
      <c r="I765">
        <v>100</v>
      </c>
      <c r="J765" t="s">
        <v>15</v>
      </c>
      <c r="K765" t="s">
        <v>16</v>
      </c>
      <c r="L765" t="str" cm="1">
        <f t="array" ref="L765">_xlfn.IFS(
  C765="PT", "Part-time",
  C765="FT", "Full-time",
  C765="CT", "Contract",
  C765="FL", "Freelance"
)</f>
        <v>Full-time</v>
      </c>
      <c r="M765" t="str" cm="1">
        <f t="array" ref="M765">_xlfn.IFS(
  B765="EN", "Entry-level",
  B765="MI", "Middle-level",
  B765="SE", "Senior-level",
  B765="EX", "Executive-level"
)</f>
        <v>Senior-level</v>
      </c>
    </row>
    <row r="766" spans="1:13" x14ac:dyDescent="0.25">
      <c r="A766">
        <v>2022</v>
      </c>
      <c r="B766" t="s">
        <v>18</v>
      </c>
      <c r="C766" t="s">
        <v>12</v>
      </c>
      <c r="D766" t="s">
        <v>17</v>
      </c>
      <c r="E766">
        <v>180000</v>
      </c>
      <c r="F766" t="s">
        <v>14</v>
      </c>
      <c r="G766">
        <v>180000</v>
      </c>
      <c r="H766" t="s">
        <v>15</v>
      </c>
      <c r="I766">
        <v>100</v>
      </c>
      <c r="J766" t="s">
        <v>15</v>
      </c>
      <c r="K766" t="s">
        <v>16</v>
      </c>
      <c r="L766" t="str" cm="1">
        <f t="array" ref="L766">_xlfn.IFS(
  C766="PT", "Part-time",
  C766="FT", "Full-time",
  C766="CT", "Contract",
  C766="FL", "Freelance"
)</f>
        <v>Full-time</v>
      </c>
      <c r="M766" t="str" cm="1">
        <f t="array" ref="M766">_xlfn.IFS(
  B766="EN", "Entry-level",
  B766="MI", "Middle-level",
  B766="SE", "Senior-level",
  B766="EX", "Executive-level"
)</f>
        <v>Senior-level</v>
      </c>
    </row>
    <row r="767" spans="1:13" x14ac:dyDescent="0.25">
      <c r="A767">
        <v>2022</v>
      </c>
      <c r="B767" t="s">
        <v>11</v>
      </c>
      <c r="C767" t="s">
        <v>12</v>
      </c>
      <c r="D767" t="s">
        <v>17</v>
      </c>
      <c r="E767">
        <v>55000</v>
      </c>
      <c r="F767" t="s">
        <v>26</v>
      </c>
      <c r="G767">
        <v>68120</v>
      </c>
      <c r="H767" t="s">
        <v>27</v>
      </c>
      <c r="I767">
        <v>0</v>
      </c>
      <c r="J767" t="s">
        <v>27</v>
      </c>
      <c r="K767" t="s">
        <v>16</v>
      </c>
      <c r="L767" t="str" cm="1">
        <f t="array" ref="L767">_xlfn.IFS(
  C767="PT", "Part-time",
  C767="FT", "Full-time",
  C767="CT", "Contract",
  C767="FL", "Freelance"
)</f>
        <v>Full-time</v>
      </c>
      <c r="M767" t="str" cm="1">
        <f t="array" ref="M767">_xlfn.IFS(
  B767="EN", "Entry-level",
  B767="MI", "Middle-level",
  B767="SE", "Senior-level",
  B767="EX", "Executive-level"
)</f>
        <v>Middle-level</v>
      </c>
    </row>
    <row r="768" spans="1:13" x14ac:dyDescent="0.25">
      <c r="A768">
        <v>2022</v>
      </c>
      <c r="B768" t="s">
        <v>11</v>
      </c>
      <c r="C768" t="s">
        <v>12</v>
      </c>
      <c r="D768" t="s">
        <v>17</v>
      </c>
      <c r="E768">
        <v>35000</v>
      </c>
      <c r="F768" t="s">
        <v>26</v>
      </c>
      <c r="G768">
        <v>43349</v>
      </c>
      <c r="H768" t="s">
        <v>27</v>
      </c>
      <c r="I768">
        <v>0</v>
      </c>
      <c r="J768" t="s">
        <v>27</v>
      </c>
      <c r="K768" t="s">
        <v>16</v>
      </c>
      <c r="L768" t="str" cm="1">
        <f t="array" ref="L768">_xlfn.IFS(
  C768="PT", "Part-time",
  C768="FT", "Full-time",
  C768="CT", "Contract",
  C768="FL", "Freelance"
)</f>
        <v>Full-time</v>
      </c>
      <c r="M768" t="str" cm="1">
        <f t="array" ref="M768">_xlfn.IFS(
  B768="EN", "Entry-level",
  B768="MI", "Middle-level",
  B768="SE", "Senior-level",
  B768="EX", "Executive-level"
)</f>
        <v>Middle-level</v>
      </c>
    </row>
    <row r="769" spans="1:13" hidden="1" x14ac:dyDescent="0.25">
      <c r="A769">
        <v>2022</v>
      </c>
      <c r="B769" t="s">
        <v>11</v>
      </c>
      <c r="C769" t="s">
        <v>12</v>
      </c>
      <c r="D769" t="s">
        <v>19</v>
      </c>
      <c r="E769">
        <v>60000</v>
      </c>
      <c r="F769" t="s">
        <v>20</v>
      </c>
      <c r="G769">
        <v>63172</v>
      </c>
      <c r="H769" t="s">
        <v>79</v>
      </c>
      <c r="I769">
        <v>100</v>
      </c>
      <c r="J769" t="s">
        <v>79</v>
      </c>
      <c r="K769" t="s">
        <v>16</v>
      </c>
      <c r="L769" t="str" cm="1">
        <f t="array" ref="L769">_xlfn.IFS(
  C769="PT", "Part-time",
  C769="FT", "Full-time",
  C769="CT", "Contract",
  C769="FL", "Freelance"
)</f>
        <v>Full-time</v>
      </c>
      <c r="M769" t="str" cm="1">
        <f t="array" ref="M769">_xlfn.IFS(
  B769="EN", "Entry-level",
  B769="MI", "Middle-level",
  B769="SE", "Senior-level",
  B769="EX", "Executive-level"
)</f>
        <v>Middle-level</v>
      </c>
    </row>
    <row r="770" spans="1:13" hidden="1" x14ac:dyDescent="0.25">
      <c r="A770">
        <v>2022</v>
      </c>
      <c r="B770" t="s">
        <v>11</v>
      </c>
      <c r="C770" t="s">
        <v>12</v>
      </c>
      <c r="D770" t="s">
        <v>19</v>
      </c>
      <c r="E770">
        <v>45000</v>
      </c>
      <c r="F770" t="s">
        <v>20</v>
      </c>
      <c r="G770">
        <v>47379</v>
      </c>
      <c r="H770" t="s">
        <v>79</v>
      </c>
      <c r="I770">
        <v>100</v>
      </c>
      <c r="J770" t="s">
        <v>79</v>
      </c>
      <c r="K770" t="s">
        <v>16</v>
      </c>
      <c r="L770" t="str" cm="1">
        <f t="array" ref="L770">_xlfn.IFS(
  C770="PT", "Part-time",
  C770="FT", "Full-time",
  C770="CT", "Contract",
  C770="FL", "Freelance"
)</f>
        <v>Full-time</v>
      </c>
      <c r="M770" t="str" cm="1">
        <f t="array" ref="M770">_xlfn.IFS(
  B770="EN", "Entry-level",
  B770="MI", "Middle-level",
  B770="SE", "Senior-level",
  B770="EX", "Executive-level"
)</f>
        <v>Middle-level</v>
      </c>
    </row>
    <row r="771" spans="1:13" hidden="1" x14ac:dyDescent="0.25">
      <c r="A771">
        <v>2022</v>
      </c>
      <c r="B771" t="s">
        <v>11</v>
      </c>
      <c r="C771" t="s">
        <v>12</v>
      </c>
      <c r="D771" t="s">
        <v>19</v>
      </c>
      <c r="E771">
        <v>60000</v>
      </c>
      <c r="F771" t="s">
        <v>26</v>
      </c>
      <c r="G771">
        <v>74313</v>
      </c>
      <c r="H771" t="s">
        <v>27</v>
      </c>
      <c r="I771">
        <v>100</v>
      </c>
      <c r="J771" t="s">
        <v>27</v>
      </c>
      <c r="K771" t="s">
        <v>16</v>
      </c>
      <c r="L771" t="str" cm="1">
        <f t="array" ref="L771">_xlfn.IFS(
  C771="PT", "Part-time",
  C771="FT", "Full-time",
  C771="CT", "Contract",
  C771="FL", "Freelance"
)</f>
        <v>Full-time</v>
      </c>
      <c r="M771" t="str" cm="1">
        <f t="array" ref="M771">_xlfn.IFS(
  B771="EN", "Entry-level",
  B771="MI", "Middle-level",
  B771="SE", "Senior-level",
  B771="EX", "Executive-level"
)</f>
        <v>Middle-level</v>
      </c>
    </row>
    <row r="772" spans="1:13" hidden="1" x14ac:dyDescent="0.25">
      <c r="A772">
        <v>2022</v>
      </c>
      <c r="B772" t="s">
        <v>11</v>
      </c>
      <c r="C772" t="s">
        <v>12</v>
      </c>
      <c r="D772" t="s">
        <v>19</v>
      </c>
      <c r="E772">
        <v>45000</v>
      </c>
      <c r="F772" t="s">
        <v>26</v>
      </c>
      <c r="G772">
        <v>55734</v>
      </c>
      <c r="H772" t="s">
        <v>27</v>
      </c>
      <c r="I772">
        <v>100</v>
      </c>
      <c r="J772" t="s">
        <v>27</v>
      </c>
      <c r="K772" t="s">
        <v>16</v>
      </c>
      <c r="L772" t="str" cm="1">
        <f t="array" ref="L772">_xlfn.IFS(
  C772="PT", "Part-time",
  C772="FT", "Full-time",
  C772="CT", "Contract",
  C772="FL", "Freelance"
)</f>
        <v>Full-time</v>
      </c>
      <c r="M772" t="str" cm="1">
        <f t="array" ref="M772">_xlfn.IFS(
  B772="EN", "Entry-level",
  B772="MI", "Middle-level",
  B772="SE", "Senior-level",
  B772="EX", "Executive-level"
)</f>
        <v>Middle-level</v>
      </c>
    </row>
    <row r="773" spans="1:13" hidden="1" x14ac:dyDescent="0.25">
      <c r="A773">
        <v>2021</v>
      </c>
      <c r="B773" t="s">
        <v>11</v>
      </c>
      <c r="C773" t="s">
        <v>12</v>
      </c>
      <c r="D773" t="s">
        <v>13</v>
      </c>
      <c r="E773">
        <v>43200</v>
      </c>
      <c r="F773" t="s">
        <v>20</v>
      </c>
      <c r="G773">
        <v>51064</v>
      </c>
      <c r="H773" t="s">
        <v>97</v>
      </c>
      <c r="I773">
        <v>50</v>
      </c>
      <c r="J773" t="s">
        <v>97</v>
      </c>
      <c r="K773" t="s">
        <v>28</v>
      </c>
      <c r="L773" t="str" cm="1">
        <f t="array" ref="L773">_xlfn.IFS(
  C773="PT", "Part-time",
  C773="FT", "Full-time",
  C773="CT", "Contract",
  C773="FL", "Freelance"
)</f>
        <v>Full-time</v>
      </c>
      <c r="M773" t="str" cm="1">
        <f t="array" ref="M773">_xlfn.IFS(
  B773="EN", "Entry-level",
  B773="MI", "Middle-level",
  B773="SE", "Senior-level",
  B773="EX", "Executive-level"
)</f>
        <v>Middle-level</v>
      </c>
    </row>
    <row r="774" spans="1:13" hidden="1" x14ac:dyDescent="0.25">
      <c r="A774">
        <v>2022</v>
      </c>
      <c r="B774" t="s">
        <v>11</v>
      </c>
      <c r="C774" t="s">
        <v>12</v>
      </c>
      <c r="D774" t="s">
        <v>19</v>
      </c>
      <c r="E774">
        <v>82900</v>
      </c>
      <c r="F774" t="s">
        <v>14</v>
      </c>
      <c r="G774">
        <v>82900</v>
      </c>
      <c r="H774" t="s">
        <v>15</v>
      </c>
      <c r="I774">
        <v>0</v>
      </c>
      <c r="J774" t="s">
        <v>15</v>
      </c>
      <c r="K774" t="s">
        <v>16</v>
      </c>
      <c r="L774" t="str" cm="1">
        <f t="array" ref="L774">_xlfn.IFS(
  C774="PT", "Part-time",
  C774="FT", "Full-time",
  C774="CT", "Contract",
  C774="FL", "Freelance"
)</f>
        <v>Full-time</v>
      </c>
      <c r="M774" t="str" cm="1">
        <f t="array" ref="M774">_xlfn.IFS(
  B774="EN", "Entry-level",
  B774="MI", "Middle-level",
  B774="SE", "Senior-level",
  B774="EX", "Executive-level"
)</f>
        <v>Middle-level</v>
      </c>
    </row>
    <row r="775" spans="1:13" hidden="1" x14ac:dyDescent="0.25">
      <c r="A775">
        <v>2022</v>
      </c>
      <c r="B775" t="s">
        <v>11</v>
      </c>
      <c r="C775" t="s">
        <v>12</v>
      </c>
      <c r="D775" t="s">
        <v>19</v>
      </c>
      <c r="E775">
        <v>63900</v>
      </c>
      <c r="F775" t="s">
        <v>14</v>
      </c>
      <c r="G775">
        <v>63900</v>
      </c>
      <c r="H775" t="s">
        <v>15</v>
      </c>
      <c r="I775">
        <v>0</v>
      </c>
      <c r="J775" t="s">
        <v>15</v>
      </c>
      <c r="K775" t="s">
        <v>16</v>
      </c>
      <c r="L775" t="str" cm="1">
        <f t="array" ref="L775">_xlfn.IFS(
  C775="PT", "Part-time",
  C775="FT", "Full-time",
  C775="CT", "Contract",
  C775="FL", "Freelance"
)</f>
        <v>Full-time</v>
      </c>
      <c r="M775" t="str" cm="1">
        <f t="array" ref="M775">_xlfn.IFS(
  B775="EN", "Entry-level",
  B775="MI", "Middle-level",
  B775="SE", "Senior-level",
  B775="EX", "Executive-level"
)</f>
        <v>Middle-level</v>
      </c>
    </row>
    <row r="776" spans="1:13" hidden="1" x14ac:dyDescent="0.25">
      <c r="A776">
        <v>2022</v>
      </c>
      <c r="B776" t="s">
        <v>11</v>
      </c>
      <c r="C776" t="s">
        <v>12</v>
      </c>
      <c r="D776" t="s">
        <v>72</v>
      </c>
      <c r="E776">
        <v>160000</v>
      </c>
      <c r="F776" t="s">
        <v>14</v>
      </c>
      <c r="G776">
        <v>160000</v>
      </c>
      <c r="H776" t="s">
        <v>15</v>
      </c>
      <c r="I776">
        <v>100</v>
      </c>
      <c r="J776" t="s">
        <v>15</v>
      </c>
      <c r="K776" t="s">
        <v>28</v>
      </c>
      <c r="L776" t="str" cm="1">
        <f t="array" ref="L776">_xlfn.IFS(
  C776="PT", "Part-time",
  C776="FT", "Full-time",
  C776="CT", "Contract",
  C776="FL", "Freelance"
)</f>
        <v>Full-time</v>
      </c>
      <c r="M776" t="str" cm="1">
        <f t="array" ref="M776">_xlfn.IFS(
  B776="EN", "Entry-level",
  B776="MI", "Middle-level",
  B776="SE", "Senior-level",
  B776="EX", "Executive-level"
)</f>
        <v>Middle-level</v>
      </c>
    </row>
    <row r="777" spans="1:13" hidden="1" x14ac:dyDescent="0.25">
      <c r="A777">
        <v>2022</v>
      </c>
      <c r="B777" t="s">
        <v>11</v>
      </c>
      <c r="C777" t="s">
        <v>12</v>
      </c>
      <c r="D777" t="s">
        <v>72</v>
      </c>
      <c r="E777">
        <v>112300</v>
      </c>
      <c r="F777" t="s">
        <v>14</v>
      </c>
      <c r="G777">
        <v>112300</v>
      </c>
      <c r="H777" t="s">
        <v>15</v>
      </c>
      <c r="I777">
        <v>100</v>
      </c>
      <c r="J777" t="s">
        <v>15</v>
      </c>
      <c r="K777" t="s">
        <v>28</v>
      </c>
      <c r="L777" t="str" cm="1">
        <f t="array" ref="L777">_xlfn.IFS(
  C777="PT", "Part-time",
  C777="FT", "Full-time",
  C777="CT", "Contract",
  C777="FL", "Freelance"
)</f>
        <v>Full-time</v>
      </c>
      <c r="M777" t="str" cm="1">
        <f t="array" ref="M777">_xlfn.IFS(
  B777="EN", "Entry-level",
  B777="MI", "Middle-level",
  B777="SE", "Senior-level",
  B777="EX", "Executive-level"
)</f>
        <v>Middle-level</v>
      </c>
    </row>
    <row r="778" spans="1:13" hidden="1" x14ac:dyDescent="0.25">
      <c r="A778">
        <v>2022</v>
      </c>
      <c r="B778" t="s">
        <v>11</v>
      </c>
      <c r="C778" t="s">
        <v>12</v>
      </c>
      <c r="D778" t="s">
        <v>64</v>
      </c>
      <c r="E778">
        <v>241000</v>
      </c>
      <c r="F778" t="s">
        <v>14</v>
      </c>
      <c r="G778">
        <v>241000</v>
      </c>
      <c r="H778" t="s">
        <v>15</v>
      </c>
      <c r="I778">
        <v>100</v>
      </c>
      <c r="J778" t="s">
        <v>15</v>
      </c>
      <c r="K778" t="s">
        <v>16</v>
      </c>
      <c r="L778" t="str" cm="1">
        <f t="array" ref="L778">_xlfn.IFS(
  C778="PT", "Part-time",
  C778="FT", "Full-time",
  C778="CT", "Contract",
  C778="FL", "Freelance"
)</f>
        <v>Full-time</v>
      </c>
      <c r="M778" t="str" cm="1">
        <f t="array" ref="M778">_xlfn.IFS(
  B778="EN", "Entry-level",
  B778="MI", "Middle-level",
  B778="SE", "Senior-level",
  B778="EX", "Executive-level"
)</f>
        <v>Middle-level</v>
      </c>
    </row>
    <row r="779" spans="1:13" hidden="1" x14ac:dyDescent="0.25">
      <c r="A779">
        <v>2022</v>
      </c>
      <c r="B779" t="s">
        <v>11</v>
      </c>
      <c r="C779" t="s">
        <v>12</v>
      </c>
      <c r="D779" t="s">
        <v>64</v>
      </c>
      <c r="E779">
        <v>159000</v>
      </c>
      <c r="F779" t="s">
        <v>14</v>
      </c>
      <c r="G779">
        <v>159000</v>
      </c>
      <c r="H779" t="s">
        <v>15</v>
      </c>
      <c r="I779">
        <v>100</v>
      </c>
      <c r="J779" t="s">
        <v>15</v>
      </c>
      <c r="K779" t="s">
        <v>16</v>
      </c>
      <c r="L779" t="str" cm="1">
        <f t="array" ref="L779">_xlfn.IFS(
  C779="PT", "Part-time",
  C779="FT", "Full-time",
  C779="CT", "Contract",
  C779="FL", "Freelance"
)</f>
        <v>Full-time</v>
      </c>
      <c r="M779" t="str" cm="1">
        <f t="array" ref="M779">_xlfn.IFS(
  B779="EN", "Entry-level",
  B779="MI", "Middle-level",
  B779="SE", "Senior-level",
  B779="EX", "Executive-level"
)</f>
        <v>Middle-level</v>
      </c>
    </row>
    <row r="780" spans="1:13" x14ac:dyDescent="0.25">
      <c r="A780">
        <v>2022</v>
      </c>
      <c r="B780" t="s">
        <v>18</v>
      </c>
      <c r="C780" t="s">
        <v>12</v>
      </c>
      <c r="D780" t="s">
        <v>17</v>
      </c>
      <c r="E780">
        <v>180000</v>
      </c>
      <c r="F780" t="s">
        <v>14</v>
      </c>
      <c r="G780">
        <v>180000</v>
      </c>
      <c r="H780" t="s">
        <v>15</v>
      </c>
      <c r="I780">
        <v>0</v>
      </c>
      <c r="J780" t="s">
        <v>15</v>
      </c>
      <c r="K780" t="s">
        <v>16</v>
      </c>
      <c r="L780" t="str" cm="1">
        <f t="array" ref="L780">_xlfn.IFS(
  C780="PT", "Part-time",
  C780="FT", "Full-time",
  C780="CT", "Contract",
  C780="FL", "Freelance"
)</f>
        <v>Full-time</v>
      </c>
      <c r="M780" t="str" cm="1">
        <f t="array" ref="M780">_xlfn.IFS(
  B780="EN", "Entry-level",
  B780="MI", "Middle-level",
  B780="SE", "Senior-level",
  B780="EX", "Executive-level"
)</f>
        <v>Senior-level</v>
      </c>
    </row>
    <row r="781" spans="1:13" x14ac:dyDescent="0.25">
      <c r="A781">
        <v>2022</v>
      </c>
      <c r="B781" t="s">
        <v>18</v>
      </c>
      <c r="C781" t="s">
        <v>12</v>
      </c>
      <c r="D781" t="s">
        <v>17</v>
      </c>
      <c r="E781">
        <v>80000</v>
      </c>
      <c r="F781" t="s">
        <v>14</v>
      </c>
      <c r="G781">
        <v>80000</v>
      </c>
      <c r="H781" t="s">
        <v>15</v>
      </c>
      <c r="I781">
        <v>0</v>
      </c>
      <c r="J781" t="s">
        <v>15</v>
      </c>
      <c r="K781" t="s">
        <v>16</v>
      </c>
      <c r="L781" t="str" cm="1">
        <f t="array" ref="L781">_xlfn.IFS(
  C781="PT", "Part-time",
  C781="FT", "Full-time",
  C781="CT", "Contract",
  C781="FL", "Freelance"
)</f>
        <v>Full-time</v>
      </c>
      <c r="M781" t="str" cm="1">
        <f t="array" ref="M781">_xlfn.IFS(
  B781="EN", "Entry-level",
  B781="MI", "Middle-level",
  B781="SE", "Senior-level",
  B781="EX", "Executive-level"
)</f>
        <v>Senior-level</v>
      </c>
    </row>
    <row r="782" spans="1:13" hidden="1" x14ac:dyDescent="0.25">
      <c r="A782">
        <v>2022</v>
      </c>
      <c r="B782" t="s">
        <v>11</v>
      </c>
      <c r="C782" t="s">
        <v>12</v>
      </c>
      <c r="D782" t="s">
        <v>24</v>
      </c>
      <c r="E782">
        <v>58000</v>
      </c>
      <c r="F782" t="s">
        <v>14</v>
      </c>
      <c r="G782">
        <v>58000</v>
      </c>
      <c r="H782" t="s">
        <v>15</v>
      </c>
      <c r="I782">
        <v>0</v>
      </c>
      <c r="J782" t="s">
        <v>15</v>
      </c>
      <c r="K782" t="s">
        <v>35</v>
      </c>
      <c r="L782" t="str" cm="1">
        <f t="array" ref="L782">_xlfn.IFS(
  C782="PT", "Part-time",
  C782="FT", "Full-time",
  C782="CT", "Contract",
  C782="FL", "Freelance"
)</f>
        <v>Full-time</v>
      </c>
      <c r="M782" t="str" cm="1">
        <f t="array" ref="M782">_xlfn.IFS(
  B782="EN", "Entry-level",
  B782="MI", "Middle-level",
  B782="SE", "Senior-level",
  B782="EX", "Executive-level"
)</f>
        <v>Middle-level</v>
      </c>
    </row>
    <row r="783" spans="1:13" hidden="1" x14ac:dyDescent="0.25">
      <c r="A783">
        <v>2022</v>
      </c>
      <c r="B783" t="s">
        <v>11</v>
      </c>
      <c r="C783" t="s">
        <v>12</v>
      </c>
      <c r="D783" t="s">
        <v>24</v>
      </c>
      <c r="E783">
        <v>58000</v>
      </c>
      <c r="F783" t="s">
        <v>14</v>
      </c>
      <c r="G783">
        <v>58000</v>
      </c>
      <c r="H783" t="s">
        <v>15</v>
      </c>
      <c r="I783">
        <v>0</v>
      </c>
      <c r="J783" t="s">
        <v>15</v>
      </c>
      <c r="K783" t="s">
        <v>35</v>
      </c>
      <c r="L783" t="str" cm="1">
        <f t="array" ref="L783">_xlfn.IFS(
  C783="PT", "Part-time",
  C783="FT", "Full-time",
  C783="CT", "Contract",
  C783="FL", "Freelance"
)</f>
        <v>Full-time</v>
      </c>
      <c r="M783" t="str" cm="1">
        <f t="array" ref="M783">_xlfn.IFS(
  B783="EN", "Entry-level",
  B783="MI", "Middle-level",
  B783="SE", "Senior-level",
  B783="EX", "Executive-level"
)</f>
        <v>Middle-level</v>
      </c>
    </row>
    <row r="784" spans="1:13" hidden="1" x14ac:dyDescent="0.25">
      <c r="A784">
        <v>2022</v>
      </c>
      <c r="B784" t="s">
        <v>18</v>
      </c>
      <c r="C784" t="s">
        <v>12</v>
      </c>
      <c r="D784" t="s">
        <v>19</v>
      </c>
      <c r="E784">
        <v>136000</v>
      </c>
      <c r="F784" t="s">
        <v>14</v>
      </c>
      <c r="G784">
        <v>136000</v>
      </c>
      <c r="H784" t="s">
        <v>15</v>
      </c>
      <c r="I784">
        <v>0</v>
      </c>
      <c r="J784" t="s">
        <v>15</v>
      </c>
      <c r="K784" t="s">
        <v>16</v>
      </c>
      <c r="L784" t="str" cm="1">
        <f t="array" ref="L784">_xlfn.IFS(
  C784="PT", "Part-time",
  C784="FT", "Full-time",
  C784="CT", "Contract",
  C784="FL", "Freelance"
)</f>
        <v>Full-time</v>
      </c>
      <c r="M784" t="str" cm="1">
        <f t="array" ref="M784">_xlfn.IFS(
  B784="EN", "Entry-level",
  B784="MI", "Middle-level",
  B784="SE", "Senior-level",
  B784="EX", "Executive-level"
)</f>
        <v>Senior-level</v>
      </c>
    </row>
    <row r="785" spans="1:13" hidden="1" x14ac:dyDescent="0.25">
      <c r="A785">
        <v>2022</v>
      </c>
      <c r="B785" t="s">
        <v>18</v>
      </c>
      <c r="C785" t="s">
        <v>12</v>
      </c>
      <c r="D785" t="s">
        <v>19</v>
      </c>
      <c r="E785">
        <v>108800</v>
      </c>
      <c r="F785" t="s">
        <v>14</v>
      </c>
      <c r="G785">
        <v>108800</v>
      </c>
      <c r="H785" t="s">
        <v>15</v>
      </c>
      <c r="I785">
        <v>0</v>
      </c>
      <c r="J785" t="s">
        <v>15</v>
      </c>
      <c r="K785" t="s">
        <v>16</v>
      </c>
      <c r="L785" t="str" cm="1">
        <f t="array" ref="L785">_xlfn.IFS(
  C785="PT", "Part-time",
  C785="FT", "Full-time",
  C785="CT", "Contract",
  C785="FL", "Freelance"
)</f>
        <v>Full-time</v>
      </c>
      <c r="M785" t="str" cm="1">
        <f t="array" ref="M785">_xlfn.IFS(
  B785="EN", "Entry-level",
  B785="MI", "Middle-level",
  B785="SE", "Senior-level",
  B785="EX", "Executive-level"
)</f>
        <v>Senior-level</v>
      </c>
    </row>
    <row r="786" spans="1:13" hidden="1" x14ac:dyDescent="0.25">
      <c r="A786">
        <v>2022</v>
      </c>
      <c r="B786" t="s">
        <v>22</v>
      </c>
      <c r="C786" t="s">
        <v>12</v>
      </c>
      <c r="D786" t="s">
        <v>19</v>
      </c>
      <c r="E786">
        <v>242000</v>
      </c>
      <c r="F786" t="s">
        <v>14</v>
      </c>
      <c r="G786">
        <v>242000</v>
      </c>
      <c r="H786" t="s">
        <v>15</v>
      </c>
      <c r="I786">
        <v>100</v>
      </c>
      <c r="J786" t="s">
        <v>15</v>
      </c>
      <c r="K786" t="s">
        <v>16</v>
      </c>
      <c r="L786" t="str" cm="1">
        <f t="array" ref="L786">_xlfn.IFS(
  C786="PT", "Part-time",
  C786="FT", "Full-time",
  C786="CT", "Contract",
  C786="FL", "Freelance"
)</f>
        <v>Full-time</v>
      </c>
      <c r="M786" t="str" cm="1">
        <f t="array" ref="M786">_xlfn.IFS(
  B786="EN", "Entry-level",
  B786="MI", "Middle-level",
  B786="SE", "Senior-level",
  B786="EX", "Executive-level"
)</f>
        <v>Executive-level</v>
      </c>
    </row>
    <row r="787" spans="1:13" hidden="1" x14ac:dyDescent="0.25">
      <c r="A787">
        <v>2022</v>
      </c>
      <c r="B787" t="s">
        <v>22</v>
      </c>
      <c r="C787" t="s">
        <v>12</v>
      </c>
      <c r="D787" t="s">
        <v>19</v>
      </c>
      <c r="E787">
        <v>200000</v>
      </c>
      <c r="F787" t="s">
        <v>14</v>
      </c>
      <c r="G787">
        <v>200000</v>
      </c>
      <c r="H787" t="s">
        <v>15</v>
      </c>
      <c r="I787">
        <v>100</v>
      </c>
      <c r="J787" t="s">
        <v>15</v>
      </c>
      <c r="K787" t="s">
        <v>16</v>
      </c>
      <c r="L787" t="str" cm="1">
        <f t="array" ref="L787">_xlfn.IFS(
  C787="PT", "Part-time",
  C787="FT", "Full-time",
  C787="CT", "Contract",
  C787="FL", "Freelance"
)</f>
        <v>Full-time</v>
      </c>
      <c r="M787" t="str" cm="1">
        <f t="array" ref="M787">_xlfn.IFS(
  B787="EN", "Entry-level",
  B787="MI", "Middle-level",
  B787="SE", "Senior-level",
  B787="EX", "Executive-level"
)</f>
        <v>Executive-level</v>
      </c>
    </row>
    <row r="788" spans="1:13" x14ac:dyDescent="0.25">
      <c r="A788">
        <v>2022</v>
      </c>
      <c r="B788" t="s">
        <v>11</v>
      </c>
      <c r="C788" t="s">
        <v>12</v>
      </c>
      <c r="D788" t="s">
        <v>17</v>
      </c>
      <c r="E788">
        <v>50000</v>
      </c>
      <c r="F788" t="s">
        <v>26</v>
      </c>
      <c r="G788">
        <v>61927</v>
      </c>
      <c r="H788" t="s">
        <v>27</v>
      </c>
      <c r="I788">
        <v>0</v>
      </c>
      <c r="J788" t="s">
        <v>27</v>
      </c>
      <c r="K788" t="s">
        <v>16</v>
      </c>
      <c r="L788" t="str" cm="1">
        <f t="array" ref="L788">_xlfn.IFS(
  C788="PT", "Part-time",
  C788="FT", "Full-time",
  C788="CT", "Contract",
  C788="FL", "Freelance"
)</f>
        <v>Full-time</v>
      </c>
      <c r="M788" t="str" cm="1">
        <f t="array" ref="M788">_xlfn.IFS(
  B788="EN", "Entry-level",
  B788="MI", "Middle-level",
  B788="SE", "Senior-level",
  B788="EX", "Executive-level"
)</f>
        <v>Middle-level</v>
      </c>
    </row>
    <row r="789" spans="1:13" x14ac:dyDescent="0.25">
      <c r="A789">
        <v>2022</v>
      </c>
      <c r="B789" t="s">
        <v>11</v>
      </c>
      <c r="C789" t="s">
        <v>12</v>
      </c>
      <c r="D789" t="s">
        <v>17</v>
      </c>
      <c r="E789">
        <v>30000</v>
      </c>
      <c r="F789" t="s">
        <v>26</v>
      </c>
      <c r="G789">
        <v>37156</v>
      </c>
      <c r="H789" t="s">
        <v>27</v>
      </c>
      <c r="I789">
        <v>0</v>
      </c>
      <c r="J789" t="s">
        <v>27</v>
      </c>
      <c r="K789" t="s">
        <v>16</v>
      </c>
      <c r="L789" t="str" cm="1">
        <f t="array" ref="L789">_xlfn.IFS(
  C789="PT", "Part-time",
  C789="FT", "Full-time",
  C789="CT", "Contract",
  C789="FL", "Freelance"
)</f>
        <v>Full-time</v>
      </c>
      <c r="M789" t="str" cm="1">
        <f t="array" ref="M789">_xlfn.IFS(
  B789="EN", "Entry-level",
  B789="MI", "Middle-level",
  B789="SE", "Senior-level",
  B789="EX", "Executive-level"
)</f>
        <v>Middle-level</v>
      </c>
    </row>
    <row r="790" spans="1:13" hidden="1" x14ac:dyDescent="0.25">
      <c r="A790">
        <v>2022</v>
      </c>
      <c r="B790" t="s">
        <v>11</v>
      </c>
      <c r="C790" t="s">
        <v>12</v>
      </c>
      <c r="D790" t="s">
        <v>19</v>
      </c>
      <c r="E790">
        <v>60000</v>
      </c>
      <c r="F790" t="s">
        <v>26</v>
      </c>
      <c r="G790">
        <v>74313</v>
      </c>
      <c r="H790" t="s">
        <v>27</v>
      </c>
      <c r="I790">
        <v>0</v>
      </c>
      <c r="J790" t="s">
        <v>27</v>
      </c>
      <c r="K790" t="s">
        <v>16</v>
      </c>
      <c r="L790" t="str" cm="1">
        <f t="array" ref="L790">_xlfn.IFS(
  C790="PT", "Part-time",
  C790="FT", "Full-time",
  C790="CT", "Contract",
  C790="FL", "Freelance"
)</f>
        <v>Full-time</v>
      </c>
      <c r="M790" t="str" cm="1">
        <f t="array" ref="M790">_xlfn.IFS(
  B790="EN", "Entry-level",
  B790="MI", "Middle-level",
  B790="SE", "Senior-level",
  B790="EX", "Executive-level"
)</f>
        <v>Middle-level</v>
      </c>
    </row>
    <row r="791" spans="1:13" hidden="1" x14ac:dyDescent="0.25">
      <c r="A791">
        <v>2022</v>
      </c>
      <c r="B791" t="s">
        <v>11</v>
      </c>
      <c r="C791" t="s">
        <v>12</v>
      </c>
      <c r="D791" t="s">
        <v>19</v>
      </c>
      <c r="E791">
        <v>40000</v>
      </c>
      <c r="F791" t="s">
        <v>26</v>
      </c>
      <c r="G791">
        <v>49542</v>
      </c>
      <c r="H791" t="s">
        <v>27</v>
      </c>
      <c r="I791">
        <v>0</v>
      </c>
      <c r="J791" t="s">
        <v>27</v>
      </c>
      <c r="K791" t="s">
        <v>16</v>
      </c>
      <c r="L791" t="str" cm="1">
        <f t="array" ref="L791">_xlfn.IFS(
  C791="PT", "Part-time",
  C791="FT", "Full-time",
  C791="CT", "Contract",
  C791="FL", "Freelance"
)</f>
        <v>Full-time</v>
      </c>
      <c r="M791" t="str" cm="1">
        <f t="array" ref="M791">_xlfn.IFS(
  B791="EN", "Entry-level",
  B791="MI", "Middle-level",
  B791="SE", "Senior-level",
  B791="EX", "Executive-level"
)</f>
        <v>Middle-level</v>
      </c>
    </row>
    <row r="792" spans="1:13" x14ac:dyDescent="0.25">
      <c r="A792">
        <v>2022</v>
      </c>
      <c r="B792" t="s">
        <v>18</v>
      </c>
      <c r="C792" t="s">
        <v>12</v>
      </c>
      <c r="D792" t="s">
        <v>17</v>
      </c>
      <c r="E792">
        <v>165220</v>
      </c>
      <c r="F792" t="s">
        <v>14</v>
      </c>
      <c r="G792">
        <v>165220</v>
      </c>
      <c r="H792" t="s">
        <v>15</v>
      </c>
      <c r="I792">
        <v>100</v>
      </c>
      <c r="J792" t="s">
        <v>15</v>
      </c>
      <c r="K792" t="s">
        <v>16</v>
      </c>
      <c r="L792" t="str" cm="1">
        <f t="array" ref="L792">_xlfn.IFS(
  C792="PT", "Part-time",
  C792="FT", "Full-time",
  C792="CT", "Contract",
  C792="FL", "Freelance"
)</f>
        <v>Full-time</v>
      </c>
      <c r="M792" t="str" cm="1">
        <f t="array" ref="M792">_xlfn.IFS(
  B792="EN", "Entry-level",
  B792="MI", "Middle-level",
  B792="SE", "Senior-level",
  B792="EX", "Executive-level"
)</f>
        <v>Senior-level</v>
      </c>
    </row>
    <row r="793" spans="1:13" x14ac:dyDescent="0.25">
      <c r="A793">
        <v>2022</v>
      </c>
      <c r="B793" t="s">
        <v>18</v>
      </c>
      <c r="C793" t="s">
        <v>12</v>
      </c>
      <c r="D793" t="s">
        <v>17</v>
      </c>
      <c r="E793">
        <v>120160</v>
      </c>
      <c r="F793" t="s">
        <v>14</v>
      </c>
      <c r="G793">
        <v>120160</v>
      </c>
      <c r="H793" t="s">
        <v>15</v>
      </c>
      <c r="I793">
        <v>100</v>
      </c>
      <c r="J793" t="s">
        <v>15</v>
      </c>
      <c r="K793" t="s">
        <v>16</v>
      </c>
      <c r="L793" t="str" cm="1">
        <f t="array" ref="L793">_xlfn.IFS(
  C793="PT", "Part-time",
  C793="FT", "Full-time",
  C793="CT", "Contract",
  C793="FL", "Freelance"
)</f>
        <v>Full-time</v>
      </c>
      <c r="M793" t="str" cm="1">
        <f t="array" ref="M793">_xlfn.IFS(
  B793="EN", "Entry-level",
  B793="MI", "Middle-level",
  B793="SE", "Senior-level",
  B793="EX", "Executive-level"
)</f>
        <v>Senior-level</v>
      </c>
    </row>
    <row r="794" spans="1:13" hidden="1" x14ac:dyDescent="0.25">
      <c r="A794">
        <v>2022</v>
      </c>
      <c r="B794" t="s">
        <v>18</v>
      </c>
      <c r="C794" t="s">
        <v>12</v>
      </c>
      <c r="D794" t="s">
        <v>24</v>
      </c>
      <c r="E794">
        <v>124190</v>
      </c>
      <c r="F794" t="s">
        <v>14</v>
      </c>
      <c r="G794">
        <v>124190</v>
      </c>
      <c r="H794" t="s">
        <v>15</v>
      </c>
      <c r="I794">
        <v>100</v>
      </c>
      <c r="J794" t="s">
        <v>15</v>
      </c>
      <c r="K794" t="s">
        <v>16</v>
      </c>
      <c r="L794" t="str" cm="1">
        <f t="array" ref="L794">_xlfn.IFS(
  C794="PT", "Part-time",
  C794="FT", "Full-time",
  C794="CT", "Contract",
  C794="FL", "Freelance"
)</f>
        <v>Full-time</v>
      </c>
      <c r="M794" t="str" cm="1">
        <f t="array" ref="M794">_xlfn.IFS(
  B794="EN", "Entry-level",
  B794="MI", "Middle-level",
  B794="SE", "Senior-level",
  B794="EX", "Executive-level"
)</f>
        <v>Senior-level</v>
      </c>
    </row>
    <row r="795" spans="1:13" hidden="1" x14ac:dyDescent="0.25">
      <c r="A795">
        <v>2022</v>
      </c>
      <c r="B795" t="s">
        <v>18</v>
      </c>
      <c r="C795" t="s">
        <v>12</v>
      </c>
      <c r="D795" t="s">
        <v>24</v>
      </c>
      <c r="E795">
        <v>90320</v>
      </c>
      <c r="F795" t="s">
        <v>14</v>
      </c>
      <c r="G795">
        <v>90320</v>
      </c>
      <c r="H795" t="s">
        <v>15</v>
      </c>
      <c r="I795">
        <v>100</v>
      </c>
      <c r="J795" t="s">
        <v>15</v>
      </c>
      <c r="K795" t="s">
        <v>16</v>
      </c>
      <c r="L795" t="str" cm="1">
        <f t="array" ref="L795">_xlfn.IFS(
  C795="PT", "Part-time",
  C795="FT", "Full-time",
  C795="CT", "Contract",
  C795="FL", "Freelance"
)</f>
        <v>Full-time</v>
      </c>
      <c r="M795" t="str" cm="1">
        <f t="array" ref="M795">_xlfn.IFS(
  B795="EN", "Entry-level",
  B795="MI", "Middle-level",
  B795="SE", "Senior-level",
  B795="EX", "Executive-level"
)</f>
        <v>Senior-level</v>
      </c>
    </row>
    <row r="796" spans="1:13" hidden="1" x14ac:dyDescent="0.25">
      <c r="A796">
        <v>2022</v>
      </c>
      <c r="B796" t="s">
        <v>18</v>
      </c>
      <c r="C796" t="s">
        <v>12</v>
      </c>
      <c r="D796" t="s">
        <v>19</v>
      </c>
      <c r="E796">
        <v>181940</v>
      </c>
      <c r="F796" t="s">
        <v>14</v>
      </c>
      <c r="G796">
        <v>181940</v>
      </c>
      <c r="H796" t="s">
        <v>15</v>
      </c>
      <c r="I796">
        <v>0</v>
      </c>
      <c r="J796" t="s">
        <v>15</v>
      </c>
      <c r="K796" t="s">
        <v>16</v>
      </c>
      <c r="L796" t="str" cm="1">
        <f t="array" ref="L796">_xlfn.IFS(
  C796="PT", "Part-time",
  C796="FT", "Full-time",
  C796="CT", "Contract",
  C796="FL", "Freelance"
)</f>
        <v>Full-time</v>
      </c>
      <c r="M796" t="str" cm="1">
        <f t="array" ref="M796">_xlfn.IFS(
  B796="EN", "Entry-level",
  B796="MI", "Middle-level",
  B796="SE", "Senior-level",
  B796="EX", "Executive-level"
)</f>
        <v>Senior-level</v>
      </c>
    </row>
    <row r="797" spans="1:13" hidden="1" x14ac:dyDescent="0.25">
      <c r="A797">
        <v>2022</v>
      </c>
      <c r="B797" t="s">
        <v>18</v>
      </c>
      <c r="C797" t="s">
        <v>12</v>
      </c>
      <c r="D797" t="s">
        <v>19</v>
      </c>
      <c r="E797">
        <v>132320</v>
      </c>
      <c r="F797" t="s">
        <v>14</v>
      </c>
      <c r="G797">
        <v>132320</v>
      </c>
      <c r="H797" t="s">
        <v>15</v>
      </c>
      <c r="I797">
        <v>0</v>
      </c>
      <c r="J797" t="s">
        <v>15</v>
      </c>
      <c r="K797" t="s">
        <v>16</v>
      </c>
      <c r="L797" t="str" cm="1">
        <f t="array" ref="L797">_xlfn.IFS(
  C797="PT", "Part-time",
  C797="FT", "Full-time",
  C797="CT", "Contract",
  C797="FL", "Freelance"
)</f>
        <v>Full-time</v>
      </c>
      <c r="M797" t="str" cm="1">
        <f t="array" ref="M797">_xlfn.IFS(
  B797="EN", "Entry-level",
  B797="MI", "Middle-level",
  B797="SE", "Senior-level",
  B797="EX", "Executive-level"
)</f>
        <v>Senior-level</v>
      </c>
    </row>
    <row r="798" spans="1:13" hidden="1" x14ac:dyDescent="0.25">
      <c r="A798">
        <v>2022</v>
      </c>
      <c r="B798" t="s">
        <v>18</v>
      </c>
      <c r="C798" t="s">
        <v>12</v>
      </c>
      <c r="D798" t="s">
        <v>19</v>
      </c>
      <c r="E798">
        <v>220110</v>
      </c>
      <c r="F798" t="s">
        <v>14</v>
      </c>
      <c r="G798">
        <v>220110</v>
      </c>
      <c r="H798" t="s">
        <v>15</v>
      </c>
      <c r="I798">
        <v>0</v>
      </c>
      <c r="J798" t="s">
        <v>15</v>
      </c>
      <c r="K798" t="s">
        <v>16</v>
      </c>
      <c r="L798" t="str" cm="1">
        <f t="array" ref="L798">_xlfn.IFS(
  C798="PT", "Part-time",
  C798="FT", "Full-time",
  C798="CT", "Contract",
  C798="FL", "Freelance"
)</f>
        <v>Full-time</v>
      </c>
      <c r="M798" t="str" cm="1">
        <f t="array" ref="M798">_xlfn.IFS(
  B798="EN", "Entry-level",
  B798="MI", "Middle-level",
  B798="SE", "Senior-level",
  B798="EX", "Executive-level"
)</f>
        <v>Senior-level</v>
      </c>
    </row>
    <row r="799" spans="1:13" hidden="1" x14ac:dyDescent="0.25">
      <c r="A799">
        <v>2022</v>
      </c>
      <c r="B799" t="s">
        <v>18</v>
      </c>
      <c r="C799" t="s">
        <v>12</v>
      </c>
      <c r="D799" t="s">
        <v>19</v>
      </c>
      <c r="E799">
        <v>160080</v>
      </c>
      <c r="F799" t="s">
        <v>14</v>
      </c>
      <c r="G799">
        <v>160080</v>
      </c>
      <c r="H799" t="s">
        <v>15</v>
      </c>
      <c r="I799">
        <v>0</v>
      </c>
      <c r="J799" t="s">
        <v>15</v>
      </c>
      <c r="K799" t="s">
        <v>16</v>
      </c>
      <c r="L799" t="str" cm="1">
        <f t="array" ref="L799">_xlfn.IFS(
  C799="PT", "Part-time",
  C799="FT", "Full-time",
  C799="CT", "Contract",
  C799="FL", "Freelance"
)</f>
        <v>Full-time</v>
      </c>
      <c r="M799" t="str" cm="1">
        <f t="array" ref="M799">_xlfn.IFS(
  B799="EN", "Entry-level",
  B799="MI", "Middle-level",
  B799="SE", "Senior-level",
  B799="EX", "Executive-level"
)</f>
        <v>Senior-level</v>
      </c>
    </row>
    <row r="800" spans="1:13" x14ac:dyDescent="0.25">
      <c r="A800">
        <v>2022</v>
      </c>
      <c r="B800" t="s">
        <v>18</v>
      </c>
      <c r="C800" t="s">
        <v>12</v>
      </c>
      <c r="D800" t="s">
        <v>17</v>
      </c>
      <c r="E800">
        <v>180000</v>
      </c>
      <c r="F800" t="s">
        <v>14</v>
      </c>
      <c r="G800">
        <v>180000</v>
      </c>
      <c r="H800" t="s">
        <v>15</v>
      </c>
      <c r="I800">
        <v>0</v>
      </c>
      <c r="J800" t="s">
        <v>15</v>
      </c>
      <c r="K800" t="s">
        <v>28</v>
      </c>
      <c r="L800" t="str" cm="1">
        <f t="array" ref="L800">_xlfn.IFS(
  C800="PT", "Part-time",
  C800="FT", "Full-time",
  C800="CT", "Contract",
  C800="FL", "Freelance"
)</f>
        <v>Full-time</v>
      </c>
      <c r="M800" t="str" cm="1">
        <f t="array" ref="M800">_xlfn.IFS(
  B800="EN", "Entry-level",
  B800="MI", "Middle-level",
  B800="SE", "Senior-level",
  B800="EX", "Executive-level"
)</f>
        <v>Senior-level</v>
      </c>
    </row>
    <row r="801" spans="1:13" x14ac:dyDescent="0.25">
      <c r="A801">
        <v>2022</v>
      </c>
      <c r="B801" t="s">
        <v>18</v>
      </c>
      <c r="C801" t="s">
        <v>12</v>
      </c>
      <c r="D801" t="s">
        <v>17</v>
      </c>
      <c r="E801">
        <v>120000</v>
      </c>
      <c r="F801" t="s">
        <v>14</v>
      </c>
      <c r="G801">
        <v>120000</v>
      </c>
      <c r="H801" t="s">
        <v>15</v>
      </c>
      <c r="I801">
        <v>0</v>
      </c>
      <c r="J801" t="s">
        <v>15</v>
      </c>
      <c r="K801" t="s">
        <v>28</v>
      </c>
      <c r="L801" t="str" cm="1">
        <f t="array" ref="L801">_xlfn.IFS(
  C801="PT", "Part-time",
  C801="FT", "Full-time",
  C801="CT", "Contract",
  C801="FL", "Freelance"
)</f>
        <v>Full-time</v>
      </c>
      <c r="M801" t="str" cm="1">
        <f t="array" ref="M801">_xlfn.IFS(
  B801="EN", "Entry-level",
  B801="MI", "Middle-level",
  B801="SE", "Senior-level",
  B801="EX", "Executive-level"
)</f>
        <v>Senior-level</v>
      </c>
    </row>
    <row r="802" spans="1:13" hidden="1" x14ac:dyDescent="0.25">
      <c r="A802">
        <v>2022</v>
      </c>
      <c r="B802" t="s">
        <v>11</v>
      </c>
      <c r="C802" t="s">
        <v>12</v>
      </c>
      <c r="D802" t="s">
        <v>24</v>
      </c>
      <c r="E802">
        <v>126500</v>
      </c>
      <c r="F802" t="s">
        <v>14</v>
      </c>
      <c r="G802">
        <v>126500</v>
      </c>
      <c r="H802" t="s">
        <v>15</v>
      </c>
      <c r="I802">
        <v>0</v>
      </c>
      <c r="J802" t="s">
        <v>15</v>
      </c>
      <c r="K802" t="s">
        <v>16</v>
      </c>
      <c r="L802" t="str" cm="1">
        <f t="array" ref="L802">_xlfn.IFS(
  C802="PT", "Part-time",
  C802="FT", "Full-time",
  C802="CT", "Contract",
  C802="FL", "Freelance"
)</f>
        <v>Full-time</v>
      </c>
      <c r="M802" t="str" cm="1">
        <f t="array" ref="M802">_xlfn.IFS(
  B802="EN", "Entry-level",
  B802="MI", "Middle-level",
  B802="SE", "Senior-level",
  B802="EX", "Executive-level"
)</f>
        <v>Middle-level</v>
      </c>
    </row>
    <row r="803" spans="1:13" hidden="1" x14ac:dyDescent="0.25">
      <c r="A803">
        <v>2022</v>
      </c>
      <c r="B803" t="s">
        <v>11</v>
      </c>
      <c r="C803" t="s">
        <v>12</v>
      </c>
      <c r="D803" t="s">
        <v>24</v>
      </c>
      <c r="E803">
        <v>106260</v>
      </c>
      <c r="F803" t="s">
        <v>14</v>
      </c>
      <c r="G803">
        <v>106260</v>
      </c>
      <c r="H803" t="s">
        <v>15</v>
      </c>
      <c r="I803">
        <v>0</v>
      </c>
      <c r="J803" t="s">
        <v>15</v>
      </c>
      <c r="K803" t="s">
        <v>16</v>
      </c>
      <c r="L803" t="str" cm="1">
        <f t="array" ref="L803">_xlfn.IFS(
  C803="PT", "Part-time",
  C803="FT", "Full-time",
  C803="CT", "Contract",
  C803="FL", "Freelance"
)</f>
        <v>Full-time</v>
      </c>
      <c r="M803" t="str" cm="1">
        <f t="array" ref="M803">_xlfn.IFS(
  B803="EN", "Entry-level",
  B803="MI", "Middle-level",
  B803="SE", "Senior-level",
  B803="EX", "Executive-level"
)</f>
        <v>Middle-level</v>
      </c>
    </row>
    <row r="804" spans="1:13" hidden="1" x14ac:dyDescent="0.25">
      <c r="A804">
        <v>2022</v>
      </c>
      <c r="B804" t="s">
        <v>18</v>
      </c>
      <c r="C804" t="s">
        <v>12</v>
      </c>
      <c r="D804" t="s">
        <v>24</v>
      </c>
      <c r="E804">
        <v>116000</v>
      </c>
      <c r="F804" t="s">
        <v>14</v>
      </c>
      <c r="G804">
        <v>116000</v>
      </c>
      <c r="H804" t="s">
        <v>15</v>
      </c>
      <c r="I804">
        <v>0</v>
      </c>
      <c r="J804" t="s">
        <v>15</v>
      </c>
      <c r="K804" t="s">
        <v>16</v>
      </c>
      <c r="L804" t="str" cm="1">
        <f t="array" ref="L804">_xlfn.IFS(
  C804="PT", "Part-time",
  C804="FT", "Full-time",
  C804="CT", "Contract",
  C804="FL", "Freelance"
)</f>
        <v>Full-time</v>
      </c>
      <c r="M804" t="str" cm="1">
        <f t="array" ref="M804">_xlfn.IFS(
  B804="EN", "Entry-level",
  B804="MI", "Middle-level",
  B804="SE", "Senior-level",
  B804="EX", "Executive-level"
)</f>
        <v>Senior-level</v>
      </c>
    </row>
    <row r="805" spans="1:13" hidden="1" x14ac:dyDescent="0.25">
      <c r="A805">
        <v>2022</v>
      </c>
      <c r="B805" t="s">
        <v>18</v>
      </c>
      <c r="C805" t="s">
        <v>12</v>
      </c>
      <c r="D805" t="s">
        <v>24</v>
      </c>
      <c r="E805">
        <v>99000</v>
      </c>
      <c r="F805" t="s">
        <v>14</v>
      </c>
      <c r="G805">
        <v>99000</v>
      </c>
      <c r="H805" t="s">
        <v>15</v>
      </c>
      <c r="I805">
        <v>0</v>
      </c>
      <c r="J805" t="s">
        <v>15</v>
      </c>
      <c r="K805" t="s">
        <v>16</v>
      </c>
      <c r="L805" t="str" cm="1">
        <f t="array" ref="L805">_xlfn.IFS(
  C805="PT", "Part-time",
  C805="FT", "Full-time",
  C805="CT", "Contract",
  C805="FL", "Freelance"
)</f>
        <v>Full-time</v>
      </c>
      <c r="M805" t="str" cm="1">
        <f t="array" ref="M805">_xlfn.IFS(
  B805="EN", "Entry-level",
  B805="MI", "Middle-level",
  B805="SE", "Senior-level",
  B805="EX", "Executive-level"
)</f>
        <v>Senior-level</v>
      </c>
    </row>
    <row r="806" spans="1:13" hidden="1" x14ac:dyDescent="0.25">
      <c r="A806">
        <v>2022</v>
      </c>
      <c r="B806" t="s">
        <v>18</v>
      </c>
      <c r="C806" t="s">
        <v>12</v>
      </c>
      <c r="D806" t="s">
        <v>24</v>
      </c>
      <c r="E806">
        <v>155000</v>
      </c>
      <c r="F806" t="s">
        <v>14</v>
      </c>
      <c r="G806">
        <v>155000</v>
      </c>
      <c r="H806" t="s">
        <v>15</v>
      </c>
      <c r="I806">
        <v>100</v>
      </c>
      <c r="J806" t="s">
        <v>15</v>
      </c>
      <c r="K806" t="s">
        <v>16</v>
      </c>
      <c r="L806" t="str" cm="1">
        <f t="array" ref="L806">_xlfn.IFS(
  C806="PT", "Part-time",
  C806="FT", "Full-time",
  C806="CT", "Contract",
  C806="FL", "Freelance"
)</f>
        <v>Full-time</v>
      </c>
      <c r="M806" t="str" cm="1">
        <f t="array" ref="M806">_xlfn.IFS(
  B806="EN", "Entry-level",
  B806="MI", "Middle-level",
  B806="SE", "Senior-level",
  B806="EX", "Executive-level"
)</f>
        <v>Senior-level</v>
      </c>
    </row>
    <row r="807" spans="1:13" hidden="1" x14ac:dyDescent="0.25">
      <c r="A807">
        <v>2022</v>
      </c>
      <c r="B807" t="s">
        <v>18</v>
      </c>
      <c r="C807" t="s">
        <v>12</v>
      </c>
      <c r="D807" t="s">
        <v>24</v>
      </c>
      <c r="E807">
        <v>120600</v>
      </c>
      <c r="F807" t="s">
        <v>14</v>
      </c>
      <c r="G807">
        <v>120600</v>
      </c>
      <c r="H807" t="s">
        <v>15</v>
      </c>
      <c r="I807">
        <v>100</v>
      </c>
      <c r="J807" t="s">
        <v>15</v>
      </c>
      <c r="K807" t="s">
        <v>16</v>
      </c>
      <c r="L807" t="str" cm="1">
        <f t="array" ref="L807">_xlfn.IFS(
  C807="PT", "Part-time",
  C807="FT", "Full-time",
  C807="CT", "Contract",
  C807="FL", "Freelance"
)</f>
        <v>Full-time</v>
      </c>
      <c r="M807" t="str" cm="1">
        <f t="array" ref="M807">_xlfn.IFS(
  B807="EN", "Entry-level",
  B807="MI", "Middle-level",
  B807="SE", "Senior-level",
  B807="EX", "Executive-level"
)</f>
        <v>Senior-level</v>
      </c>
    </row>
    <row r="808" spans="1:13" x14ac:dyDescent="0.25">
      <c r="A808">
        <v>2022</v>
      </c>
      <c r="B808" t="s">
        <v>11</v>
      </c>
      <c r="C808" t="s">
        <v>12</v>
      </c>
      <c r="D808" t="s">
        <v>17</v>
      </c>
      <c r="E808">
        <v>130000</v>
      </c>
      <c r="F808" t="s">
        <v>14</v>
      </c>
      <c r="G808">
        <v>130000</v>
      </c>
      <c r="H808" t="s">
        <v>15</v>
      </c>
      <c r="I808">
        <v>0</v>
      </c>
      <c r="J808" t="s">
        <v>15</v>
      </c>
      <c r="K808" t="s">
        <v>16</v>
      </c>
      <c r="L808" t="str" cm="1">
        <f t="array" ref="L808">_xlfn.IFS(
  C808="PT", "Part-time",
  C808="FT", "Full-time",
  C808="CT", "Contract",
  C808="FL", "Freelance"
)</f>
        <v>Full-time</v>
      </c>
      <c r="M808" t="str" cm="1">
        <f t="array" ref="M808">_xlfn.IFS(
  B808="EN", "Entry-level",
  B808="MI", "Middle-level",
  B808="SE", "Senior-level",
  B808="EX", "Executive-level"
)</f>
        <v>Middle-level</v>
      </c>
    </row>
    <row r="809" spans="1:13" x14ac:dyDescent="0.25">
      <c r="A809">
        <v>2022</v>
      </c>
      <c r="B809" t="s">
        <v>11</v>
      </c>
      <c r="C809" t="s">
        <v>12</v>
      </c>
      <c r="D809" t="s">
        <v>17</v>
      </c>
      <c r="E809">
        <v>90000</v>
      </c>
      <c r="F809" t="s">
        <v>14</v>
      </c>
      <c r="G809">
        <v>90000</v>
      </c>
      <c r="H809" t="s">
        <v>15</v>
      </c>
      <c r="I809">
        <v>0</v>
      </c>
      <c r="J809" t="s">
        <v>15</v>
      </c>
      <c r="K809" t="s">
        <v>16</v>
      </c>
      <c r="L809" t="str" cm="1">
        <f t="array" ref="L809">_xlfn.IFS(
  C809="PT", "Part-time",
  C809="FT", "Full-time",
  C809="CT", "Contract",
  C809="FL", "Freelance"
)</f>
        <v>Full-time</v>
      </c>
      <c r="M809" t="str" cm="1">
        <f t="array" ref="M809">_xlfn.IFS(
  B809="EN", "Entry-level",
  B809="MI", "Middle-level",
  B809="SE", "Senior-level",
  B809="EX", "Executive-level"
)</f>
        <v>Middle-level</v>
      </c>
    </row>
    <row r="810" spans="1:13" hidden="1" x14ac:dyDescent="0.25">
      <c r="A810">
        <v>2022</v>
      </c>
      <c r="B810" t="s">
        <v>11</v>
      </c>
      <c r="C810" t="s">
        <v>12</v>
      </c>
      <c r="D810" t="s">
        <v>19</v>
      </c>
      <c r="E810">
        <v>170000</v>
      </c>
      <c r="F810" t="s">
        <v>14</v>
      </c>
      <c r="G810">
        <v>170000</v>
      </c>
      <c r="H810" t="s">
        <v>15</v>
      </c>
      <c r="I810">
        <v>100</v>
      </c>
      <c r="J810" t="s">
        <v>15</v>
      </c>
      <c r="K810" t="s">
        <v>16</v>
      </c>
      <c r="L810" t="str" cm="1">
        <f t="array" ref="L810">_xlfn.IFS(
  C810="PT", "Part-time",
  C810="FT", "Full-time",
  C810="CT", "Contract",
  C810="FL", "Freelance"
)</f>
        <v>Full-time</v>
      </c>
      <c r="M810" t="str" cm="1">
        <f t="array" ref="M810">_xlfn.IFS(
  B810="EN", "Entry-level",
  B810="MI", "Middle-level",
  B810="SE", "Senior-level",
  B810="EX", "Executive-level"
)</f>
        <v>Middle-level</v>
      </c>
    </row>
    <row r="811" spans="1:13" hidden="1" x14ac:dyDescent="0.25">
      <c r="A811">
        <v>2022</v>
      </c>
      <c r="B811" t="s">
        <v>11</v>
      </c>
      <c r="C811" t="s">
        <v>12</v>
      </c>
      <c r="D811" t="s">
        <v>19</v>
      </c>
      <c r="E811">
        <v>150000</v>
      </c>
      <c r="F811" t="s">
        <v>14</v>
      </c>
      <c r="G811">
        <v>150000</v>
      </c>
      <c r="H811" t="s">
        <v>15</v>
      </c>
      <c r="I811">
        <v>100</v>
      </c>
      <c r="J811" t="s">
        <v>15</v>
      </c>
      <c r="K811" t="s">
        <v>16</v>
      </c>
      <c r="L811" t="str" cm="1">
        <f t="array" ref="L811">_xlfn.IFS(
  C811="PT", "Part-time",
  C811="FT", "Full-time",
  C811="CT", "Contract",
  C811="FL", "Freelance"
)</f>
        <v>Full-time</v>
      </c>
      <c r="M811" t="str" cm="1">
        <f t="array" ref="M811">_xlfn.IFS(
  B811="EN", "Entry-level",
  B811="MI", "Middle-level",
  B811="SE", "Senior-level",
  B811="EX", "Executive-level"
)</f>
        <v>Middle-level</v>
      </c>
    </row>
    <row r="812" spans="1:13" hidden="1" x14ac:dyDescent="0.25">
      <c r="A812">
        <v>2022</v>
      </c>
      <c r="B812" t="s">
        <v>18</v>
      </c>
      <c r="C812" t="s">
        <v>12</v>
      </c>
      <c r="D812" t="s">
        <v>24</v>
      </c>
      <c r="E812">
        <v>102100</v>
      </c>
      <c r="F812" t="s">
        <v>14</v>
      </c>
      <c r="G812">
        <v>102100</v>
      </c>
      <c r="H812" t="s">
        <v>15</v>
      </c>
      <c r="I812">
        <v>100</v>
      </c>
      <c r="J812" t="s">
        <v>15</v>
      </c>
      <c r="K812" t="s">
        <v>16</v>
      </c>
      <c r="L812" t="str" cm="1">
        <f t="array" ref="L812">_xlfn.IFS(
  C812="PT", "Part-time",
  C812="FT", "Full-time",
  C812="CT", "Contract",
  C812="FL", "Freelance"
)</f>
        <v>Full-time</v>
      </c>
      <c r="M812" t="str" cm="1">
        <f t="array" ref="M812">_xlfn.IFS(
  B812="EN", "Entry-level",
  B812="MI", "Middle-level",
  B812="SE", "Senior-level",
  B812="EX", "Executive-level"
)</f>
        <v>Senior-level</v>
      </c>
    </row>
    <row r="813" spans="1:13" hidden="1" x14ac:dyDescent="0.25">
      <c r="A813">
        <v>2022</v>
      </c>
      <c r="B813" t="s">
        <v>18</v>
      </c>
      <c r="C813" t="s">
        <v>12</v>
      </c>
      <c r="D813" t="s">
        <v>24</v>
      </c>
      <c r="E813">
        <v>84900</v>
      </c>
      <c r="F813" t="s">
        <v>14</v>
      </c>
      <c r="G813">
        <v>84900</v>
      </c>
      <c r="H813" t="s">
        <v>15</v>
      </c>
      <c r="I813">
        <v>100</v>
      </c>
      <c r="J813" t="s">
        <v>15</v>
      </c>
      <c r="K813" t="s">
        <v>16</v>
      </c>
      <c r="L813" t="str" cm="1">
        <f t="array" ref="L813">_xlfn.IFS(
  C813="PT", "Part-time",
  C813="FT", "Full-time",
  C813="CT", "Contract",
  C813="FL", "Freelance"
)</f>
        <v>Full-time</v>
      </c>
      <c r="M813" t="str" cm="1">
        <f t="array" ref="M813">_xlfn.IFS(
  B813="EN", "Entry-level",
  B813="MI", "Middle-level",
  B813="SE", "Senior-level",
  B813="EX", "Executive-level"
)</f>
        <v>Senior-level</v>
      </c>
    </row>
    <row r="814" spans="1:13" x14ac:dyDescent="0.25">
      <c r="A814">
        <v>2022</v>
      </c>
      <c r="B814" t="s">
        <v>18</v>
      </c>
      <c r="C814" t="s">
        <v>12</v>
      </c>
      <c r="D814" t="s">
        <v>17</v>
      </c>
      <c r="E814">
        <v>136620</v>
      </c>
      <c r="F814" t="s">
        <v>14</v>
      </c>
      <c r="G814">
        <v>136620</v>
      </c>
      <c r="H814" t="s">
        <v>15</v>
      </c>
      <c r="I814">
        <v>100</v>
      </c>
      <c r="J814" t="s">
        <v>15</v>
      </c>
      <c r="K814" t="s">
        <v>16</v>
      </c>
      <c r="L814" t="str" cm="1">
        <f t="array" ref="L814">_xlfn.IFS(
  C814="PT", "Part-time",
  C814="FT", "Full-time",
  C814="CT", "Contract",
  C814="FL", "Freelance"
)</f>
        <v>Full-time</v>
      </c>
      <c r="M814" t="str" cm="1">
        <f t="array" ref="M814">_xlfn.IFS(
  B814="EN", "Entry-level",
  B814="MI", "Middle-level",
  B814="SE", "Senior-level",
  B814="EX", "Executive-level"
)</f>
        <v>Senior-level</v>
      </c>
    </row>
    <row r="815" spans="1:13" x14ac:dyDescent="0.25">
      <c r="A815">
        <v>2022</v>
      </c>
      <c r="B815" t="s">
        <v>18</v>
      </c>
      <c r="C815" t="s">
        <v>12</v>
      </c>
      <c r="D815" t="s">
        <v>17</v>
      </c>
      <c r="E815">
        <v>99360</v>
      </c>
      <c r="F815" t="s">
        <v>14</v>
      </c>
      <c r="G815">
        <v>99360</v>
      </c>
      <c r="H815" t="s">
        <v>15</v>
      </c>
      <c r="I815">
        <v>100</v>
      </c>
      <c r="J815" t="s">
        <v>15</v>
      </c>
      <c r="K815" t="s">
        <v>16</v>
      </c>
      <c r="L815" t="str" cm="1">
        <f t="array" ref="L815">_xlfn.IFS(
  C815="PT", "Part-time",
  C815="FT", "Full-time",
  C815="CT", "Contract",
  C815="FL", "Freelance"
)</f>
        <v>Full-time</v>
      </c>
      <c r="M815" t="str" cm="1">
        <f t="array" ref="M815">_xlfn.IFS(
  B815="EN", "Entry-level",
  B815="MI", "Middle-level",
  B815="SE", "Senior-level",
  B815="EX", "Executive-level"
)</f>
        <v>Senior-level</v>
      </c>
    </row>
    <row r="816" spans="1:13" x14ac:dyDescent="0.25">
      <c r="A816">
        <v>2022</v>
      </c>
      <c r="B816" t="s">
        <v>18</v>
      </c>
      <c r="C816" t="s">
        <v>12</v>
      </c>
      <c r="D816" t="s">
        <v>17</v>
      </c>
      <c r="E816">
        <v>90000</v>
      </c>
      <c r="F816" t="s">
        <v>26</v>
      </c>
      <c r="G816">
        <v>111469</v>
      </c>
      <c r="H816" t="s">
        <v>27</v>
      </c>
      <c r="I816">
        <v>0</v>
      </c>
      <c r="J816" t="s">
        <v>27</v>
      </c>
      <c r="K816" t="s">
        <v>16</v>
      </c>
      <c r="L816" t="str" cm="1">
        <f t="array" ref="L816">_xlfn.IFS(
  C816="PT", "Part-time",
  C816="FT", "Full-time",
  C816="CT", "Contract",
  C816="FL", "Freelance"
)</f>
        <v>Full-time</v>
      </c>
      <c r="M816" t="str" cm="1">
        <f t="array" ref="M816">_xlfn.IFS(
  B816="EN", "Entry-level",
  B816="MI", "Middle-level",
  B816="SE", "Senior-level",
  B816="EX", "Executive-level"
)</f>
        <v>Senior-level</v>
      </c>
    </row>
    <row r="817" spans="1:13" x14ac:dyDescent="0.25">
      <c r="A817">
        <v>2022</v>
      </c>
      <c r="B817" t="s">
        <v>18</v>
      </c>
      <c r="C817" t="s">
        <v>12</v>
      </c>
      <c r="D817" t="s">
        <v>17</v>
      </c>
      <c r="E817">
        <v>80000</v>
      </c>
      <c r="F817" t="s">
        <v>26</v>
      </c>
      <c r="G817">
        <v>99084</v>
      </c>
      <c r="H817" t="s">
        <v>27</v>
      </c>
      <c r="I817">
        <v>0</v>
      </c>
      <c r="J817" t="s">
        <v>27</v>
      </c>
      <c r="K817" t="s">
        <v>16</v>
      </c>
      <c r="L817" t="str" cm="1">
        <f t="array" ref="L817">_xlfn.IFS(
  C817="PT", "Part-time",
  C817="FT", "Full-time",
  C817="CT", "Contract",
  C817="FL", "Freelance"
)</f>
        <v>Full-time</v>
      </c>
      <c r="M817" t="str" cm="1">
        <f t="array" ref="M817">_xlfn.IFS(
  B817="EN", "Entry-level",
  B817="MI", "Middle-level",
  B817="SE", "Senior-level",
  B817="EX", "Executive-level"
)</f>
        <v>Senior-level</v>
      </c>
    </row>
    <row r="818" spans="1:13" x14ac:dyDescent="0.25">
      <c r="A818">
        <v>2022</v>
      </c>
      <c r="B818" t="s">
        <v>18</v>
      </c>
      <c r="C818" t="s">
        <v>12</v>
      </c>
      <c r="D818" t="s">
        <v>17</v>
      </c>
      <c r="E818">
        <v>146000</v>
      </c>
      <c r="F818" t="s">
        <v>14</v>
      </c>
      <c r="G818">
        <v>146000</v>
      </c>
      <c r="H818" t="s">
        <v>15</v>
      </c>
      <c r="I818">
        <v>100</v>
      </c>
      <c r="J818" t="s">
        <v>15</v>
      </c>
      <c r="K818" t="s">
        <v>16</v>
      </c>
      <c r="L818" t="str" cm="1">
        <f t="array" ref="L818">_xlfn.IFS(
  C818="PT", "Part-time",
  C818="FT", "Full-time",
  C818="CT", "Contract",
  C818="FL", "Freelance"
)</f>
        <v>Full-time</v>
      </c>
      <c r="M818" t="str" cm="1">
        <f t="array" ref="M818">_xlfn.IFS(
  B818="EN", "Entry-level",
  B818="MI", "Middle-level",
  B818="SE", "Senior-level",
  B818="EX", "Executive-level"
)</f>
        <v>Senior-level</v>
      </c>
    </row>
    <row r="819" spans="1:13" x14ac:dyDescent="0.25">
      <c r="A819">
        <v>2022</v>
      </c>
      <c r="B819" t="s">
        <v>18</v>
      </c>
      <c r="C819" t="s">
        <v>12</v>
      </c>
      <c r="D819" t="s">
        <v>17</v>
      </c>
      <c r="E819">
        <v>123000</v>
      </c>
      <c r="F819" t="s">
        <v>14</v>
      </c>
      <c r="G819">
        <v>123000</v>
      </c>
      <c r="H819" t="s">
        <v>15</v>
      </c>
      <c r="I819">
        <v>100</v>
      </c>
      <c r="J819" t="s">
        <v>15</v>
      </c>
      <c r="K819" t="s">
        <v>16</v>
      </c>
      <c r="L819" t="str" cm="1">
        <f t="array" ref="L819">_xlfn.IFS(
  C819="PT", "Part-time",
  C819="FT", "Full-time",
  C819="CT", "Contract",
  C819="FL", "Freelance"
)</f>
        <v>Full-time</v>
      </c>
      <c r="M819" t="str" cm="1">
        <f t="array" ref="M819">_xlfn.IFS(
  B819="EN", "Entry-level",
  B819="MI", "Middle-level",
  B819="SE", "Senior-level",
  B819="EX", "Executive-level"
)</f>
        <v>Senior-level</v>
      </c>
    </row>
    <row r="820" spans="1:13" hidden="1" x14ac:dyDescent="0.25">
      <c r="A820">
        <v>2022</v>
      </c>
      <c r="B820" t="s">
        <v>25</v>
      </c>
      <c r="C820" t="s">
        <v>12</v>
      </c>
      <c r="D820" t="s">
        <v>19</v>
      </c>
      <c r="E820">
        <v>40000</v>
      </c>
      <c r="F820" t="s">
        <v>26</v>
      </c>
      <c r="G820">
        <v>49542</v>
      </c>
      <c r="H820" t="s">
        <v>27</v>
      </c>
      <c r="I820">
        <v>100</v>
      </c>
      <c r="J820" t="s">
        <v>27</v>
      </c>
      <c r="K820" t="s">
        <v>16</v>
      </c>
      <c r="L820" t="str" cm="1">
        <f t="array" ref="L820">_xlfn.IFS(
  C820="PT", "Part-time",
  C820="FT", "Full-time",
  C820="CT", "Contract",
  C820="FL", "Freelance"
)</f>
        <v>Full-time</v>
      </c>
      <c r="M820" t="str" cm="1">
        <f t="array" ref="M820">_xlfn.IFS(
  B820="EN", "Entry-level",
  B820="MI", "Middle-level",
  B820="SE", "Senior-level",
  B820="EX", "Executive-level"
)</f>
        <v>Entry-level</v>
      </c>
    </row>
    <row r="821" spans="1:13" hidden="1" x14ac:dyDescent="0.25">
      <c r="A821">
        <v>2022</v>
      </c>
      <c r="B821" t="s">
        <v>25</v>
      </c>
      <c r="C821" t="s">
        <v>12</v>
      </c>
      <c r="D821" t="s">
        <v>19</v>
      </c>
      <c r="E821">
        <v>35000</v>
      </c>
      <c r="F821" t="s">
        <v>26</v>
      </c>
      <c r="G821">
        <v>43349</v>
      </c>
      <c r="H821" t="s">
        <v>27</v>
      </c>
      <c r="I821">
        <v>100</v>
      </c>
      <c r="J821" t="s">
        <v>27</v>
      </c>
      <c r="K821" t="s">
        <v>16</v>
      </c>
      <c r="L821" t="str" cm="1">
        <f t="array" ref="L821">_xlfn.IFS(
  C821="PT", "Part-time",
  C821="FT", "Full-time",
  C821="CT", "Contract",
  C821="FL", "Freelance"
)</f>
        <v>Full-time</v>
      </c>
      <c r="M821" t="str" cm="1">
        <f t="array" ref="M821">_xlfn.IFS(
  B821="EN", "Entry-level",
  B821="MI", "Middle-level",
  B821="SE", "Senior-level",
  B821="EX", "Executive-level"
)</f>
        <v>Entry-level</v>
      </c>
    </row>
    <row r="822" spans="1:13" hidden="1" x14ac:dyDescent="0.25">
      <c r="A822">
        <v>2022</v>
      </c>
      <c r="B822" t="s">
        <v>22</v>
      </c>
      <c r="C822" t="s">
        <v>12</v>
      </c>
      <c r="D822" t="s">
        <v>24</v>
      </c>
      <c r="E822">
        <v>130000</v>
      </c>
      <c r="F822" t="s">
        <v>14</v>
      </c>
      <c r="G822">
        <v>130000</v>
      </c>
      <c r="H822" t="s">
        <v>15</v>
      </c>
      <c r="I822">
        <v>100</v>
      </c>
      <c r="J822" t="s">
        <v>15</v>
      </c>
      <c r="K822" t="s">
        <v>16</v>
      </c>
      <c r="L822" t="str" cm="1">
        <f t="array" ref="L822">_xlfn.IFS(
  C822="PT", "Part-time",
  C822="FT", "Full-time",
  C822="CT", "Contract",
  C822="FL", "Freelance"
)</f>
        <v>Full-time</v>
      </c>
      <c r="M822" t="str" cm="1">
        <f t="array" ref="M822">_xlfn.IFS(
  B822="EN", "Entry-level",
  B822="MI", "Middle-level",
  B822="SE", "Senior-level",
  B822="EX", "Executive-level"
)</f>
        <v>Executive-level</v>
      </c>
    </row>
    <row r="823" spans="1:13" hidden="1" x14ac:dyDescent="0.25">
      <c r="A823">
        <v>2022</v>
      </c>
      <c r="B823" t="s">
        <v>22</v>
      </c>
      <c r="C823" t="s">
        <v>12</v>
      </c>
      <c r="D823" t="s">
        <v>24</v>
      </c>
      <c r="E823">
        <v>110000</v>
      </c>
      <c r="F823" t="s">
        <v>14</v>
      </c>
      <c r="G823">
        <v>110000</v>
      </c>
      <c r="H823" t="s">
        <v>15</v>
      </c>
      <c r="I823">
        <v>100</v>
      </c>
      <c r="J823" t="s">
        <v>15</v>
      </c>
      <c r="K823" t="s">
        <v>16</v>
      </c>
      <c r="L823" t="str" cm="1">
        <f t="array" ref="L823">_xlfn.IFS(
  C823="PT", "Part-time",
  C823="FT", "Full-time",
  C823="CT", "Contract",
  C823="FL", "Freelance"
)</f>
        <v>Full-time</v>
      </c>
      <c r="M823" t="str" cm="1">
        <f t="array" ref="M823">_xlfn.IFS(
  B823="EN", "Entry-level",
  B823="MI", "Middle-level",
  B823="SE", "Senior-level",
  B823="EX", "Executive-level"
)</f>
        <v>Executive-level</v>
      </c>
    </row>
    <row r="824" spans="1:13" hidden="1" x14ac:dyDescent="0.25">
      <c r="A824">
        <v>2022</v>
      </c>
      <c r="B824" t="s">
        <v>18</v>
      </c>
      <c r="C824" t="s">
        <v>12</v>
      </c>
      <c r="D824" t="s">
        <v>24</v>
      </c>
      <c r="E824">
        <v>170000</v>
      </c>
      <c r="F824" t="s">
        <v>14</v>
      </c>
      <c r="G824">
        <v>170000</v>
      </c>
      <c r="H824" t="s">
        <v>15</v>
      </c>
      <c r="I824">
        <v>100</v>
      </c>
      <c r="J824" t="s">
        <v>15</v>
      </c>
      <c r="K824" t="s">
        <v>16</v>
      </c>
      <c r="L824" t="str" cm="1">
        <f t="array" ref="L824">_xlfn.IFS(
  C824="PT", "Part-time",
  C824="FT", "Full-time",
  C824="CT", "Contract",
  C824="FL", "Freelance"
)</f>
        <v>Full-time</v>
      </c>
      <c r="M824" t="str" cm="1">
        <f t="array" ref="M824">_xlfn.IFS(
  B824="EN", "Entry-level",
  B824="MI", "Middle-level",
  B824="SE", "Senior-level",
  B824="EX", "Executive-level"
)</f>
        <v>Senior-level</v>
      </c>
    </row>
    <row r="825" spans="1:13" hidden="1" x14ac:dyDescent="0.25">
      <c r="A825">
        <v>2022</v>
      </c>
      <c r="B825" t="s">
        <v>18</v>
      </c>
      <c r="C825" t="s">
        <v>12</v>
      </c>
      <c r="D825" t="s">
        <v>24</v>
      </c>
      <c r="E825">
        <v>135000</v>
      </c>
      <c r="F825" t="s">
        <v>14</v>
      </c>
      <c r="G825">
        <v>135000</v>
      </c>
      <c r="H825" t="s">
        <v>15</v>
      </c>
      <c r="I825">
        <v>100</v>
      </c>
      <c r="J825" t="s">
        <v>15</v>
      </c>
      <c r="K825" t="s">
        <v>16</v>
      </c>
      <c r="L825" t="str" cm="1">
        <f t="array" ref="L825">_xlfn.IFS(
  C825="PT", "Part-time",
  C825="FT", "Full-time",
  C825="CT", "Contract",
  C825="FL", "Freelance"
)</f>
        <v>Full-time</v>
      </c>
      <c r="M825" t="str" cm="1">
        <f t="array" ref="M825">_xlfn.IFS(
  B825="EN", "Entry-level",
  B825="MI", "Middle-level",
  B825="SE", "Senior-level",
  B825="EX", "Executive-level"
)</f>
        <v>Senior-level</v>
      </c>
    </row>
    <row r="826" spans="1:13" hidden="1" x14ac:dyDescent="0.25">
      <c r="A826">
        <v>2022</v>
      </c>
      <c r="B826" t="s">
        <v>18</v>
      </c>
      <c r="C826" t="s">
        <v>12</v>
      </c>
      <c r="D826" t="s">
        <v>64</v>
      </c>
      <c r="E826">
        <v>161342</v>
      </c>
      <c r="F826" t="s">
        <v>14</v>
      </c>
      <c r="G826">
        <v>161342</v>
      </c>
      <c r="H826" t="s">
        <v>15</v>
      </c>
      <c r="I826">
        <v>100</v>
      </c>
      <c r="J826" t="s">
        <v>15</v>
      </c>
      <c r="K826" t="s">
        <v>16</v>
      </c>
      <c r="L826" t="str" cm="1">
        <f t="array" ref="L826">_xlfn.IFS(
  C826="PT", "Part-time",
  C826="FT", "Full-time",
  C826="CT", "Contract",
  C826="FL", "Freelance"
)</f>
        <v>Full-time</v>
      </c>
      <c r="M826" t="str" cm="1">
        <f t="array" ref="M826">_xlfn.IFS(
  B826="EN", "Entry-level",
  B826="MI", "Middle-level",
  B826="SE", "Senior-level",
  B826="EX", "Executive-level"
)</f>
        <v>Senior-level</v>
      </c>
    </row>
    <row r="827" spans="1:13" hidden="1" x14ac:dyDescent="0.25">
      <c r="A827">
        <v>2022</v>
      </c>
      <c r="B827" t="s">
        <v>18</v>
      </c>
      <c r="C827" t="s">
        <v>12</v>
      </c>
      <c r="D827" t="s">
        <v>64</v>
      </c>
      <c r="E827">
        <v>137141</v>
      </c>
      <c r="F827" t="s">
        <v>14</v>
      </c>
      <c r="G827">
        <v>137141</v>
      </c>
      <c r="H827" t="s">
        <v>15</v>
      </c>
      <c r="I827">
        <v>100</v>
      </c>
      <c r="J827" t="s">
        <v>15</v>
      </c>
      <c r="K827" t="s">
        <v>16</v>
      </c>
      <c r="L827" t="str" cm="1">
        <f t="array" ref="L827">_xlfn.IFS(
  C827="PT", "Part-time",
  C827="FT", "Full-time",
  C827="CT", "Contract",
  C827="FL", "Freelance"
)</f>
        <v>Full-time</v>
      </c>
      <c r="M827" t="str" cm="1">
        <f t="array" ref="M827">_xlfn.IFS(
  B827="EN", "Entry-level",
  B827="MI", "Middle-level",
  B827="SE", "Senior-level",
  B827="EX", "Executive-level"
)</f>
        <v>Senior-level</v>
      </c>
    </row>
    <row r="828" spans="1:13" x14ac:dyDescent="0.25">
      <c r="A828">
        <v>2022</v>
      </c>
      <c r="B828" t="s">
        <v>18</v>
      </c>
      <c r="C828" t="s">
        <v>12</v>
      </c>
      <c r="D828" t="s">
        <v>17</v>
      </c>
      <c r="E828">
        <v>167000</v>
      </c>
      <c r="F828" t="s">
        <v>14</v>
      </c>
      <c r="G828">
        <v>167000</v>
      </c>
      <c r="H828" t="s">
        <v>15</v>
      </c>
      <c r="I828">
        <v>100</v>
      </c>
      <c r="J828" t="s">
        <v>15</v>
      </c>
      <c r="K828" t="s">
        <v>16</v>
      </c>
      <c r="L828" t="str" cm="1">
        <f t="array" ref="L828">_xlfn.IFS(
  C828="PT", "Part-time",
  C828="FT", "Full-time",
  C828="CT", "Contract",
  C828="FL", "Freelance"
)</f>
        <v>Full-time</v>
      </c>
      <c r="M828" t="str" cm="1">
        <f t="array" ref="M828">_xlfn.IFS(
  B828="EN", "Entry-level",
  B828="MI", "Middle-level",
  B828="SE", "Senior-level",
  B828="EX", "Executive-level"
)</f>
        <v>Senior-level</v>
      </c>
    </row>
    <row r="829" spans="1:13" x14ac:dyDescent="0.25">
      <c r="A829">
        <v>2022</v>
      </c>
      <c r="B829" t="s">
        <v>18</v>
      </c>
      <c r="C829" t="s">
        <v>12</v>
      </c>
      <c r="D829" t="s">
        <v>17</v>
      </c>
      <c r="E829">
        <v>123000</v>
      </c>
      <c r="F829" t="s">
        <v>14</v>
      </c>
      <c r="G829">
        <v>123000</v>
      </c>
      <c r="H829" t="s">
        <v>15</v>
      </c>
      <c r="I829">
        <v>100</v>
      </c>
      <c r="J829" t="s">
        <v>15</v>
      </c>
      <c r="K829" t="s">
        <v>16</v>
      </c>
      <c r="L829" t="str" cm="1">
        <f t="array" ref="L829">_xlfn.IFS(
  C829="PT", "Part-time",
  C829="FT", "Full-time",
  C829="CT", "Contract",
  C829="FL", "Freelance"
)</f>
        <v>Full-time</v>
      </c>
      <c r="M829" t="str" cm="1">
        <f t="array" ref="M829">_xlfn.IFS(
  B829="EN", "Entry-level",
  B829="MI", "Middle-level",
  B829="SE", "Senior-level",
  B829="EX", "Executive-level"
)</f>
        <v>Senior-level</v>
      </c>
    </row>
    <row r="830" spans="1:13" hidden="1" x14ac:dyDescent="0.25">
      <c r="A830">
        <v>2022</v>
      </c>
      <c r="B830" t="s">
        <v>18</v>
      </c>
      <c r="C830" t="s">
        <v>12</v>
      </c>
      <c r="D830" t="s">
        <v>19</v>
      </c>
      <c r="E830">
        <v>60000</v>
      </c>
      <c r="F830" t="s">
        <v>26</v>
      </c>
      <c r="G830">
        <v>74313</v>
      </c>
      <c r="H830" t="s">
        <v>27</v>
      </c>
      <c r="I830">
        <v>0</v>
      </c>
      <c r="J830" t="s">
        <v>27</v>
      </c>
      <c r="K830" t="s">
        <v>16</v>
      </c>
      <c r="L830" t="str" cm="1">
        <f t="array" ref="L830">_xlfn.IFS(
  C830="PT", "Part-time",
  C830="FT", "Full-time",
  C830="CT", "Contract",
  C830="FL", "Freelance"
)</f>
        <v>Full-time</v>
      </c>
      <c r="M830" t="str" cm="1">
        <f t="array" ref="M830">_xlfn.IFS(
  B830="EN", "Entry-level",
  B830="MI", "Middle-level",
  B830="SE", "Senior-level",
  B830="EX", "Executive-level"
)</f>
        <v>Senior-level</v>
      </c>
    </row>
    <row r="831" spans="1:13" hidden="1" x14ac:dyDescent="0.25">
      <c r="A831">
        <v>2022</v>
      </c>
      <c r="B831" t="s">
        <v>18</v>
      </c>
      <c r="C831" t="s">
        <v>12</v>
      </c>
      <c r="D831" t="s">
        <v>19</v>
      </c>
      <c r="E831">
        <v>50000</v>
      </c>
      <c r="F831" t="s">
        <v>26</v>
      </c>
      <c r="G831">
        <v>61927</v>
      </c>
      <c r="H831" t="s">
        <v>27</v>
      </c>
      <c r="I831">
        <v>0</v>
      </c>
      <c r="J831" t="s">
        <v>27</v>
      </c>
      <c r="K831" t="s">
        <v>16</v>
      </c>
      <c r="L831" t="str" cm="1">
        <f t="array" ref="L831">_xlfn.IFS(
  C831="PT", "Part-time",
  C831="FT", "Full-time",
  C831="CT", "Contract",
  C831="FL", "Freelance"
)</f>
        <v>Full-time</v>
      </c>
      <c r="M831" t="str" cm="1">
        <f t="array" ref="M831">_xlfn.IFS(
  B831="EN", "Entry-level",
  B831="MI", "Middle-level",
  B831="SE", "Senior-level",
  B831="EX", "Executive-level"
)</f>
        <v>Senior-level</v>
      </c>
    </row>
    <row r="832" spans="1:13" x14ac:dyDescent="0.25">
      <c r="A832">
        <v>2022</v>
      </c>
      <c r="B832" t="s">
        <v>18</v>
      </c>
      <c r="C832" t="s">
        <v>12</v>
      </c>
      <c r="D832" t="s">
        <v>17</v>
      </c>
      <c r="E832">
        <v>211500</v>
      </c>
      <c r="F832" t="s">
        <v>14</v>
      </c>
      <c r="G832">
        <v>211500</v>
      </c>
      <c r="H832" t="s">
        <v>15</v>
      </c>
      <c r="I832">
        <v>100</v>
      </c>
      <c r="J832" t="s">
        <v>15</v>
      </c>
      <c r="K832" t="s">
        <v>16</v>
      </c>
      <c r="L832" t="str" cm="1">
        <f t="array" ref="L832">_xlfn.IFS(
  C832="PT", "Part-time",
  C832="FT", "Full-time",
  C832="CT", "Contract",
  C832="FL", "Freelance"
)</f>
        <v>Full-time</v>
      </c>
      <c r="M832" t="str" cm="1">
        <f t="array" ref="M832">_xlfn.IFS(
  B832="EN", "Entry-level",
  B832="MI", "Middle-level",
  B832="SE", "Senior-level",
  B832="EX", "Executive-level"
)</f>
        <v>Senior-level</v>
      </c>
    </row>
    <row r="833" spans="1:13" x14ac:dyDescent="0.25">
      <c r="A833">
        <v>2022</v>
      </c>
      <c r="B833" t="s">
        <v>18</v>
      </c>
      <c r="C833" t="s">
        <v>12</v>
      </c>
      <c r="D833" t="s">
        <v>17</v>
      </c>
      <c r="E833">
        <v>138600</v>
      </c>
      <c r="F833" t="s">
        <v>14</v>
      </c>
      <c r="G833">
        <v>138600</v>
      </c>
      <c r="H833" t="s">
        <v>15</v>
      </c>
      <c r="I833">
        <v>100</v>
      </c>
      <c r="J833" t="s">
        <v>15</v>
      </c>
      <c r="K833" t="s">
        <v>16</v>
      </c>
      <c r="L833" t="str" cm="1">
        <f t="array" ref="L833">_xlfn.IFS(
  C833="PT", "Part-time",
  C833="FT", "Full-time",
  C833="CT", "Contract",
  C833="FL", "Freelance"
)</f>
        <v>Full-time</v>
      </c>
      <c r="M833" t="str" cm="1">
        <f t="array" ref="M833">_xlfn.IFS(
  B833="EN", "Entry-level",
  B833="MI", "Middle-level",
  B833="SE", "Senior-level",
  B833="EX", "Executive-level"
)</f>
        <v>Senior-level</v>
      </c>
    </row>
    <row r="834" spans="1:13" hidden="1" x14ac:dyDescent="0.25">
      <c r="A834">
        <v>2022</v>
      </c>
      <c r="B834" t="s">
        <v>18</v>
      </c>
      <c r="C834" t="s">
        <v>12</v>
      </c>
      <c r="D834" t="s">
        <v>38</v>
      </c>
      <c r="E834">
        <v>192400</v>
      </c>
      <c r="F834" t="s">
        <v>14</v>
      </c>
      <c r="G834">
        <v>192400</v>
      </c>
      <c r="H834" t="s">
        <v>30</v>
      </c>
      <c r="I834">
        <v>100</v>
      </c>
      <c r="J834" t="s">
        <v>30</v>
      </c>
      <c r="K834" t="s">
        <v>16</v>
      </c>
      <c r="L834" t="str" cm="1">
        <f t="array" ref="L834">_xlfn.IFS(
  C834="PT", "Part-time",
  C834="FT", "Full-time",
  C834="CT", "Contract",
  C834="FL", "Freelance"
)</f>
        <v>Full-time</v>
      </c>
      <c r="M834" t="str" cm="1">
        <f t="array" ref="M834">_xlfn.IFS(
  B834="EN", "Entry-level",
  B834="MI", "Middle-level",
  B834="SE", "Senior-level",
  B834="EX", "Executive-level"
)</f>
        <v>Senior-level</v>
      </c>
    </row>
    <row r="835" spans="1:13" hidden="1" x14ac:dyDescent="0.25">
      <c r="A835">
        <v>2022</v>
      </c>
      <c r="B835" t="s">
        <v>18</v>
      </c>
      <c r="C835" t="s">
        <v>12</v>
      </c>
      <c r="D835" t="s">
        <v>38</v>
      </c>
      <c r="E835">
        <v>90700</v>
      </c>
      <c r="F835" t="s">
        <v>14</v>
      </c>
      <c r="G835">
        <v>90700</v>
      </c>
      <c r="H835" t="s">
        <v>30</v>
      </c>
      <c r="I835">
        <v>100</v>
      </c>
      <c r="J835" t="s">
        <v>30</v>
      </c>
      <c r="K835" t="s">
        <v>16</v>
      </c>
      <c r="L835" t="str" cm="1">
        <f t="array" ref="L835">_xlfn.IFS(
  C835="PT", "Part-time",
  C835="FT", "Full-time",
  C835="CT", "Contract",
  C835="FL", "Freelance"
)</f>
        <v>Full-time</v>
      </c>
      <c r="M835" t="str" cm="1">
        <f t="array" ref="M835">_xlfn.IFS(
  B835="EN", "Entry-level",
  B835="MI", "Middle-level",
  B835="SE", "Senior-level",
  B835="EX", "Executive-level"
)</f>
        <v>Senior-level</v>
      </c>
    </row>
    <row r="836" spans="1:13" hidden="1" x14ac:dyDescent="0.25">
      <c r="A836">
        <v>2022</v>
      </c>
      <c r="B836" t="s">
        <v>18</v>
      </c>
      <c r="C836" t="s">
        <v>12</v>
      </c>
      <c r="D836" t="s">
        <v>24</v>
      </c>
      <c r="E836">
        <v>130000</v>
      </c>
      <c r="F836" t="s">
        <v>14</v>
      </c>
      <c r="G836">
        <v>130000</v>
      </c>
      <c r="H836" t="s">
        <v>30</v>
      </c>
      <c r="I836">
        <v>100</v>
      </c>
      <c r="J836" t="s">
        <v>30</v>
      </c>
      <c r="K836" t="s">
        <v>16</v>
      </c>
      <c r="L836" t="str" cm="1">
        <f t="array" ref="L836">_xlfn.IFS(
  C836="PT", "Part-time",
  C836="FT", "Full-time",
  C836="CT", "Contract",
  C836="FL", "Freelance"
)</f>
        <v>Full-time</v>
      </c>
      <c r="M836" t="str" cm="1">
        <f t="array" ref="M836">_xlfn.IFS(
  B836="EN", "Entry-level",
  B836="MI", "Middle-level",
  B836="SE", "Senior-level",
  B836="EX", "Executive-level"
)</f>
        <v>Senior-level</v>
      </c>
    </row>
    <row r="837" spans="1:13" hidden="1" x14ac:dyDescent="0.25">
      <c r="A837">
        <v>2022</v>
      </c>
      <c r="B837" t="s">
        <v>18</v>
      </c>
      <c r="C837" t="s">
        <v>12</v>
      </c>
      <c r="D837" t="s">
        <v>24</v>
      </c>
      <c r="E837">
        <v>61300</v>
      </c>
      <c r="F837" t="s">
        <v>14</v>
      </c>
      <c r="G837">
        <v>61300</v>
      </c>
      <c r="H837" t="s">
        <v>30</v>
      </c>
      <c r="I837">
        <v>100</v>
      </c>
      <c r="J837" t="s">
        <v>30</v>
      </c>
      <c r="K837" t="s">
        <v>16</v>
      </c>
      <c r="L837" t="str" cm="1">
        <f t="array" ref="L837">_xlfn.IFS(
  C837="PT", "Part-time",
  C837="FT", "Full-time",
  C837="CT", "Contract",
  C837="FL", "Freelance"
)</f>
        <v>Full-time</v>
      </c>
      <c r="M837" t="str" cm="1">
        <f t="array" ref="M837">_xlfn.IFS(
  B837="EN", "Entry-level",
  B837="MI", "Middle-level",
  B837="SE", "Senior-level",
  B837="EX", "Executive-level"
)</f>
        <v>Senior-level</v>
      </c>
    </row>
    <row r="838" spans="1:13" hidden="1" x14ac:dyDescent="0.25">
      <c r="A838">
        <v>2022</v>
      </c>
      <c r="B838" t="s">
        <v>18</v>
      </c>
      <c r="C838" t="s">
        <v>12</v>
      </c>
      <c r="D838" t="s">
        <v>24</v>
      </c>
      <c r="E838">
        <v>130000</v>
      </c>
      <c r="F838" t="s">
        <v>14</v>
      </c>
      <c r="G838">
        <v>130000</v>
      </c>
      <c r="H838" t="s">
        <v>30</v>
      </c>
      <c r="I838">
        <v>100</v>
      </c>
      <c r="J838" t="s">
        <v>30</v>
      </c>
      <c r="K838" t="s">
        <v>16</v>
      </c>
      <c r="L838" t="str" cm="1">
        <f t="array" ref="L838">_xlfn.IFS(
  C838="PT", "Part-time",
  C838="FT", "Full-time",
  C838="CT", "Contract",
  C838="FL", "Freelance"
)</f>
        <v>Full-time</v>
      </c>
      <c r="M838" t="str" cm="1">
        <f t="array" ref="M838">_xlfn.IFS(
  B838="EN", "Entry-level",
  B838="MI", "Middle-level",
  B838="SE", "Senior-level",
  B838="EX", "Executive-level"
)</f>
        <v>Senior-level</v>
      </c>
    </row>
    <row r="839" spans="1:13" hidden="1" x14ac:dyDescent="0.25">
      <c r="A839">
        <v>2022</v>
      </c>
      <c r="B839" t="s">
        <v>18</v>
      </c>
      <c r="C839" t="s">
        <v>12</v>
      </c>
      <c r="D839" t="s">
        <v>24</v>
      </c>
      <c r="E839">
        <v>61300</v>
      </c>
      <c r="F839" t="s">
        <v>14</v>
      </c>
      <c r="G839">
        <v>61300</v>
      </c>
      <c r="H839" t="s">
        <v>30</v>
      </c>
      <c r="I839">
        <v>100</v>
      </c>
      <c r="J839" t="s">
        <v>30</v>
      </c>
      <c r="K839" t="s">
        <v>16</v>
      </c>
      <c r="L839" t="str" cm="1">
        <f t="array" ref="L839">_xlfn.IFS(
  C839="PT", "Part-time",
  C839="FT", "Full-time",
  C839="CT", "Contract",
  C839="FL", "Freelance"
)</f>
        <v>Full-time</v>
      </c>
      <c r="M839" t="str" cm="1">
        <f t="array" ref="M839">_xlfn.IFS(
  B839="EN", "Entry-level",
  B839="MI", "Middle-level",
  B839="SE", "Senior-level",
  B839="EX", "Executive-level"
)</f>
        <v>Senior-level</v>
      </c>
    </row>
    <row r="840" spans="1:13" hidden="1" x14ac:dyDescent="0.25">
      <c r="A840">
        <v>2022</v>
      </c>
      <c r="B840" t="s">
        <v>18</v>
      </c>
      <c r="C840" t="s">
        <v>12</v>
      </c>
      <c r="D840" t="s">
        <v>19</v>
      </c>
      <c r="E840">
        <v>160000</v>
      </c>
      <c r="F840" t="s">
        <v>14</v>
      </c>
      <c r="G840">
        <v>160000</v>
      </c>
      <c r="H840" t="s">
        <v>15</v>
      </c>
      <c r="I840">
        <v>0</v>
      </c>
      <c r="J840" t="s">
        <v>15</v>
      </c>
      <c r="K840" t="s">
        <v>28</v>
      </c>
      <c r="L840" t="str" cm="1">
        <f t="array" ref="L840">_xlfn.IFS(
  C840="PT", "Part-time",
  C840="FT", "Full-time",
  C840="CT", "Contract",
  C840="FL", "Freelance"
)</f>
        <v>Full-time</v>
      </c>
      <c r="M840" t="str" cm="1">
        <f t="array" ref="M840">_xlfn.IFS(
  B840="EN", "Entry-level",
  B840="MI", "Middle-level",
  B840="SE", "Senior-level",
  B840="EX", "Executive-level"
)</f>
        <v>Senior-level</v>
      </c>
    </row>
    <row r="841" spans="1:13" hidden="1" x14ac:dyDescent="0.25">
      <c r="A841">
        <v>2022</v>
      </c>
      <c r="B841" t="s">
        <v>18</v>
      </c>
      <c r="C841" t="s">
        <v>12</v>
      </c>
      <c r="D841" t="s">
        <v>19</v>
      </c>
      <c r="E841">
        <v>113000</v>
      </c>
      <c r="F841" t="s">
        <v>14</v>
      </c>
      <c r="G841">
        <v>113000</v>
      </c>
      <c r="H841" t="s">
        <v>15</v>
      </c>
      <c r="I841">
        <v>0</v>
      </c>
      <c r="J841" t="s">
        <v>15</v>
      </c>
      <c r="K841" t="s">
        <v>28</v>
      </c>
      <c r="L841" t="str" cm="1">
        <f t="array" ref="L841">_xlfn.IFS(
  C841="PT", "Part-time",
  C841="FT", "Full-time",
  C841="CT", "Contract",
  C841="FL", "Freelance"
)</f>
        <v>Full-time</v>
      </c>
      <c r="M841" t="str" cm="1">
        <f t="array" ref="M841">_xlfn.IFS(
  B841="EN", "Entry-level",
  B841="MI", "Middle-level",
  B841="SE", "Senior-level",
  B841="EX", "Executive-level"
)</f>
        <v>Senior-level</v>
      </c>
    </row>
    <row r="842" spans="1:13" x14ac:dyDescent="0.25">
      <c r="A842">
        <v>2022</v>
      </c>
      <c r="B842" t="s">
        <v>18</v>
      </c>
      <c r="C842" t="s">
        <v>12</v>
      </c>
      <c r="D842" t="s">
        <v>17</v>
      </c>
      <c r="E842">
        <v>150000</v>
      </c>
      <c r="F842" t="s">
        <v>14</v>
      </c>
      <c r="G842">
        <v>150000</v>
      </c>
      <c r="H842" t="s">
        <v>15</v>
      </c>
      <c r="I842">
        <v>0</v>
      </c>
      <c r="J842" t="s">
        <v>15</v>
      </c>
      <c r="K842" t="s">
        <v>16</v>
      </c>
      <c r="L842" t="str" cm="1">
        <f t="array" ref="L842">_xlfn.IFS(
  C842="PT", "Part-time",
  C842="FT", "Full-time",
  C842="CT", "Contract",
  C842="FL", "Freelance"
)</f>
        <v>Full-time</v>
      </c>
      <c r="M842" t="str" cm="1">
        <f t="array" ref="M842">_xlfn.IFS(
  B842="EN", "Entry-level",
  B842="MI", "Middle-level",
  B842="SE", "Senior-level",
  B842="EX", "Executive-level"
)</f>
        <v>Senior-level</v>
      </c>
    </row>
    <row r="843" spans="1:13" x14ac:dyDescent="0.25">
      <c r="A843">
        <v>2022</v>
      </c>
      <c r="B843" t="s">
        <v>18</v>
      </c>
      <c r="C843" t="s">
        <v>12</v>
      </c>
      <c r="D843" t="s">
        <v>17</v>
      </c>
      <c r="E843">
        <v>95550</v>
      </c>
      <c r="F843" t="s">
        <v>14</v>
      </c>
      <c r="G843">
        <v>95550</v>
      </c>
      <c r="H843" t="s">
        <v>15</v>
      </c>
      <c r="I843">
        <v>0</v>
      </c>
      <c r="J843" t="s">
        <v>15</v>
      </c>
      <c r="K843" t="s">
        <v>16</v>
      </c>
      <c r="L843" t="str" cm="1">
        <f t="array" ref="L843">_xlfn.IFS(
  C843="PT", "Part-time",
  C843="FT", "Full-time",
  C843="CT", "Contract",
  C843="FL", "Freelance"
)</f>
        <v>Full-time</v>
      </c>
      <c r="M843" t="str" cm="1">
        <f t="array" ref="M843">_xlfn.IFS(
  B843="EN", "Entry-level",
  B843="MI", "Middle-level",
  B843="SE", "Senior-level",
  B843="EX", "Executive-level"
)</f>
        <v>Senior-level</v>
      </c>
    </row>
    <row r="844" spans="1:13" hidden="1" x14ac:dyDescent="0.25">
      <c r="A844">
        <v>2022</v>
      </c>
      <c r="B844" t="s">
        <v>11</v>
      </c>
      <c r="C844" t="s">
        <v>12</v>
      </c>
      <c r="D844" t="s">
        <v>24</v>
      </c>
      <c r="E844">
        <v>167000</v>
      </c>
      <c r="F844" t="s">
        <v>14</v>
      </c>
      <c r="G844">
        <v>167000</v>
      </c>
      <c r="H844" t="s">
        <v>15</v>
      </c>
      <c r="I844">
        <v>100</v>
      </c>
      <c r="J844" t="s">
        <v>15</v>
      </c>
      <c r="K844" t="s">
        <v>16</v>
      </c>
      <c r="L844" t="str" cm="1">
        <f t="array" ref="L844">_xlfn.IFS(
  C844="PT", "Part-time",
  C844="FT", "Full-time",
  C844="CT", "Contract",
  C844="FL", "Freelance"
)</f>
        <v>Full-time</v>
      </c>
      <c r="M844" t="str" cm="1">
        <f t="array" ref="M844">_xlfn.IFS(
  B844="EN", "Entry-level",
  B844="MI", "Middle-level",
  B844="SE", "Senior-level",
  B844="EX", "Executive-level"
)</f>
        <v>Middle-level</v>
      </c>
    </row>
    <row r="845" spans="1:13" hidden="1" x14ac:dyDescent="0.25">
      <c r="A845">
        <v>2022</v>
      </c>
      <c r="B845" t="s">
        <v>11</v>
      </c>
      <c r="C845" t="s">
        <v>12</v>
      </c>
      <c r="D845" t="s">
        <v>24</v>
      </c>
      <c r="E845">
        <v>115500</v>
      </c>
      <c r="F845" t="s">
        <v>14</v>
      </c>
      <c r="G845">
        <v>115500</v>
      </c>
      <c r="H845" t="s">
        <v>15</v>
      </c>
      <c r="I845">
        <v>100</v>
      </c>
      <c r="J845" t="s">
        <v>15</v>
      </c>
      <c r="K845" t="s">
        <v>16</v>
      </c>
      <c r="L845" t="str" cm="1">
        <f t="array" ref="L845">_xlfn.IFS(
  C845="PT", "Part-time",
  C845="FT", "Full-time",
  C845="CT", "Contract",
  C845="FL", "Freelance"
)</f>
        <v>Full-time</v>
      </c>
      <c r="M845" t="str" cm="1">
        <f t="array" ref="M845">_xlfn.IFS(
  B845="EN", "Entry-level",
  B845="MI", "Middle-level",
  B845="SE", "Senior-level",
  B845="EX", "Executive-level"
)</f>
        <v>Middle-level</v>
      </c>
    </row>
    <row r="846" spans="1:13" hidden="1" x14ac:dyDescent="0.25">
      <c r="A846">
        <v>2022</v>
      </c>
      <c r="B846" t="s">
        <v>18</v>
      </c>
      <c r="C846" t="s">
        <v>12</v>
      </c>
      <c r="D846" t="s">
        <v>24</v>
      </c>
      <c r="E846">
        <v>112900</v>
      </c>
      <c r="F846" t="s">
        <v>14</v>
      </c>
      <c r="G846">
        <v>112900</v>
      </c>
      <c r="H846" t="s">
        <v>15</v>
      </c>
      <c r="I846">
        <v>100</v>
      </c>
      <c r="J846" t="s">
        <v>15</v>
      </c>
      <c r="K846" t="s">
        <v>16</v>
      </c>
      <c r="L846" t="str" cm="1">
        <f t="array" ref="L846">_xlfn.IFS(
  C846="PT", "Part-time",
  C846="FT", "Full-time",
  C846="CT", "Contract",
  C846="FL", "Freelance"
)</f>
        <v>Full-time</v>
      </c>
      <c r="M846" t="str" cm="1">
        <f t="array" ref="M846">_xlfn.IFS(
  B846="EN", "Entry-level",
  B846="MI", "Middle-level",
  B846="SE", "Senior-level",
  B846="EX", "Executive-level"
)</f>
        <v>Senior-level</v>
      </c>
    </row>
    <row r="847" spans="1:13" hidden="1" x14ac:dyDescent="0.25">
      <c r="A847">
        <v>2022</v>
      </c>
      <c r="B847" t="s">
        <v>18</v>
      </c>
      <c r="C847" t="s">
        <v>12</v>
      </c>
      <c r="D847" t="s">
        <v>24</v>
      </c>
      <c r="E847">
        <v>90320</v>
      </c>
      <c r="F847" t="s">
        <v>14</v>
      </c>
      <c r="G847">
        <v>90320</v>
      </c>
      <c r="H847" t="s">
        <v>15</v>
      </c>
      <c r="I847">
        <v>100</v>
      </c>
      <c r="J847" t="s">
        <v>15</v>
      </c>
      <c r="K847" t="s">
        <v>16</v>
      </c>
      <c r="L847" t="str" cm="1">
        <f t="array" ref="L847">_xlfn.IFS(
  C847="PT", "Part-time",
  C847="FT", "Full-time",
  C847="CT", "Contract",
  C847="FL", "Freelance"
)</f>
        <v>Full-time</v>
      </c>
      <c r="M847" t="str" cm="1">
        <f t="array" ref="M847">_xlfn.IFS(
  B847="EN", "Entry-level",
  B847="MI", "Middle-level",
  B847="SE", "Senior-level",
  B847="EX", "Executive-level"
)</f>
        <v>Senior-level</v>
      </c>
    </row>
    <row r="848" spans="1:13" hidden="1" x14ac:dyDescent="0.25">
      <c r="A848">
        <v>2022</v>
      </c>
      <c r="B848" t="s">
        <v>18</v>
      </c>
      <c r="C848" t="s">
        <v>12</v>
      </c>
      <c r="D848" t="s">
        <v>24</v>
      </c>
      <c r="E848">
        <v>112900</v>
      </c>
      <c r="F848" t="s">
        <v>14</v>
      </c>
      <c r="G848">
        <v>112900</v>
      </c>
      <c r="H848" t="s">
        <v>15</v>
      </c>
      <c r="I848">
        <v>100</v>
      </c>
      <c r="J848" t="s">
        <v>15</v>
      </c>
      <c r="K848" t="s">
        <v>16</v>
      </c>
      <c r="L848" t="str" cm="1">
        <f t="array" ref="L848">_xlfn.IFS(
  C848="PT", "Part-time",
  C848="FT", "Full-time",
  C848="CT", "Contract",
  C848="FL", "Freelance"
)</f>
        <v>Full-time</v>
      </c>
      <c r="M848" t="str" cm="1">
        <f t="array" ref="M848">_xlfn.IFS(
  B848="EN", "Entry-level",
  B848="MI", "Middle-level",
  B848="SE", "Senior-level",
  B848="EX", "Executive-level"
)</f>
        <v>Senior-level</v>
      </c>
    </row>
    <row r="849" spans="1:13" hidden="1" x14ac:dyDescent="0.25">
      <c r="A849">
        <v>2022</v>
      </c>
      <c r="B849" t="s">
        <v>18</v>
      </c>
      <c r="C849" t="s">
        <v>12</v>
      </c>
      <c r="D849" t="s">
        <v>24</v>
      </c>
      <c r="E849">
        <v>90320</v>
      </c>
      <c r="F849" t="s">
        <v>14</v>
      </c>
      <c r="G849">
        <v>90320</v>
      </c>
      <c r="H849" t="s">
        <v>15</v>
      </c>
      <c r="I849">
        <v>100</v>
      </c>
      <c r="J849" t="s">
        <v>15</v>
      </c>
      <c r="K849" t="s">
        <v>16</v>
      </c>
      <c r="L849" t="str" cm="1">
        <f t="array" ref="L849">_xlfn.IFS(
  C849="PT", "Part-time",
  C849="FT", "Full-time",
  C849="CT", "Contract",
  C849="FL", "Freelance"
)</f>
        <v>Full-time</v>
      </c>
      <c r="M849" t="str" cm="1">
        <f t="array" ref="M849">_xlfn.IFS(
  B849="EN", "Entry-level",
  B849="MI", "Middle-level",
  B849="SE", "Senior-level",
  B849="EX", "Executive-level"
)</f>
        <v>Senior-level</v>
      </c>
    </row>
    <row r="850" spans="1:13" hidden="1" x14ac:dyDescent="0.25">
      <c r="A850">
        <v>2022</v>
      </c>
      <c r="B850" t="s">
        <v>18</v>
      </c>
      <c r="C850" t="s">
        <v>12</v>
      </c>
      <c r="D850" t="s">
        <v>19</v>
      </c>
      <c r="E850">
        <v>165400</v>
      </c>
      <c r="F850" t="s">
        <v>14</v>
      </c>
      <c r="G850">
        <v>165400</v>
      </c>
      <c r="H850" t="s">
        <v>15</v>
      </c>
      <c r="I850">
        <v>100</v>
      </c>
      <c r="J850" t="s">
        <v>15</v>
      </c>
      <c r="K850" t="s">
        <v>16</v>
      </c>
      <c r="L850" t="str" cm="1">
        <f t="array" ref="L850">_xlfn.IFS(
  C850="PT", "Part-time",
  C850="FT", "Full-time",
  C850="CT", "Contract",
  C850="FL", "Freelance"
)</f>
        <v>Full-time</v>
      </c>
      <c r="M850" t="str" cm="1">
        <f t="array" ref="M850">_xlfn.IFS(
  B850="EN", "Entry-level",
  B850="MI", "Middle-level",
  B850="SE", "Senior-level",
  B850="EX", "Executive-level"
)</f>
        <v>Senior-level</v>
      </c>
    </row>
    <row r="851" spans="1:13" hidden="1" x14ac:dyDescent="0.25">
      <c r="A851">
        <v>2022</v>
      </c>
      <c r="B851" t="s">
        <v>18</v>
      </c>
      <c r="C851" t="s">
        <v>12</v>
      </c>
      <c r="D851" t="s">
        <v>19</v>
      </c>
      <c r="E851">
        <v>132320</v>
      </c>
      <c r="F851" t="s">
        <v>14</v>
      </c>
      <c r="G851">
        <v>132320</v>
      </c>
      <c r="H851" t="s">
        <v>15</v>
      </c>
      <c r="I851">
        <v>100</v>
      </c>
      <c r="J851" t="s">
        <v>15</v>
      </c>
      <c r="K851" t="s">
        <v>16</v>
      </c>
      <c r="L851" t="str" cm="1">
        <f t="array" ref="L851">_xlfn.IFS(
  C851="PT", "Part-time",
  C851="FT", "Full-time",
  C851="CT", "Contract",
  C851="FL", "Freelance"
)</f>
        <v>Full-time</v>
      </c>
      <c r="M851" t="str" cm="1">
        <f t="array" ref="M851">_xlfn.IFS(
  B851="EN", "Entry-level",
  B851="MI", "Middle-level",
  B851="SE", "Senior-level",
  B851="EX", "Executive-level"
)</f>
        <v>Senior-level</v>
      </c>
    </row>
    <row r="852" spans="1:13" hidden="1" x14ac:dyDescent="0.25">
      <c r="A852">
        <v>2022</v>
      </c>
      <c r="B852" t="s">
        <v>18</v>
      </c>
      <c r="C852" t="s">
        <v>12</v>
      </c>
      <c r="D852" t="s">
        <v>19</v>
      </c>
      <c r="E852">
        <v>243900</v>
      </c>
      <c r="F852" t="s">
        <v>14</v>
      </c>
      <c r="G852">
        <v>243900</v>
      </c>
      <c r="H852" t="s">
        <v>15</v>
      </c>
      <c r="I852">
        <v>100</v>
      </c>
      <c r="J852" t="s">
        <v>15</v>
      </c>
      <c r="K852" t="s">
        <v>16</v>
      </c>
      <c r="L852" t="str" cm="1">
        <f t="array" ref="L852">_xlfn.IFS(
  C852="PT", "Part-time",
  C852="FT", "Full-time",
  C852="CT", "Contract",
  C852="FL", "Freelance"
)</f>
        <v>Full-time</v>
      </c>
      <c r="M852" t="str" cm="1">
        <f t="array" ref="M852">_xlfn.IFS(
  B852="EN", "Entry-level",
  B852="MI", "Middle-level",
  B852="SE", "Senior-level",
  B852="EX", "Executive-level"
)</f>
        <v>Senior-level</v>
      </c>
    </row>
    <row r="853" spans="1:13" hidden="1" x14ac:dyDescent="0.25">
      <c r="A853">
        <v>2022</v>
      </c>
      <c r="B853" t="s">
        <v>18</v>
      </c>
      <c r="C853" t="s">
        <v>12</v>
      </c>
      <c r="D853" t="s">
        <v>19</v>
      </c>
      <c r="E853">
        <v>156600</v>
      </c>
      <c r="F853" t="s">
        <v>14</v>
      </c>
      <c r="G853">
        <v>156600</v>
      </c>
      <c r="H853" t="s">
        <v>15</v>
      </c>
      <c r="I853">
        <v>100</v>
      </c>
      <c r="J853" t="s">
        <v>15</v>
      </c>
      <c r="K853" t="s">
        <v>16</v>
      </c>
      <c r="L853" t="str" cm="1">
        <f t="array" ref="L853">_xlfn.IFS(
  C853="PT", "Part-time",
  C853="FT", "Full-time",
  C853="CT", "Contract",
  C853="FL", "Freelance"
)</f>
        <v>Full-time</v>
      </c>
      <c r="M853" t="str" cm="1">
        <f t="array" ref="M853">_xlfn.IFS(
  B853="EN", "Entry-level",
  B853="MI", "Middle-level",
  B853="SE", "Senior-level",
  B853="EX", "Executive-level"
)</f>
        <v>Senior-level</v>
      </c>
    </row>
    <row r="854" spans="1:13" hidden="1" x14ac:dyDescent="0.25">
      <c r="A854">
        <v>2022</v>
      </c>
      <c r="B854" t="s">
        <v>18</v>
      </c>
      <c r="C854" t="s">
        <v>12</v>
      </c>
      <c r="D854" t="s">
        <v>24</v>
      </c>
      <c r="E854">
        <v>136600</v>
      </c>
      <c r="F854" t="s">
        <v>14</v>
      </c>
      <c r="G854">
        <v>136600</v>
      </c>
      <c r="H854" t="s">
        <v>15</v>
      </c>
      <c r="I854">
        <v>100</v>
      </c>
      <c r="J854" t="s">
        <v>15</v>
      </c>
      <c r="K854" t="s">
        <v>16</v>
      </c>
      <c r="L854" t="str" cm="1">
        <f t="array" ref="L854">_xlfn.IFS(
  C854="PT", "Part-time",
  C854="FT", "Full-time",
  C854="CT", "Contract",
  C854="FL", "Freelance"
)</f>
        <v>Full-time</v>
      </c>
      <c r="M854" t="str" cm="1">
        <f t="array" ref="M854">_xlfn.IFS(
  B854="EN", "Entry-level",
  B854="MI", "Middle-level",
  B854="SE", "Senior-level",
  B854="EX", "Executive-level"
)</f>
        <v>Senior-level</v>
      </c>
    </row>
    <row r="855" spans="1:13" hidden="1" x14ac:dyDescent="0.25">
      <c r="A855">
        <v>2022</v>
      </c>
      <c r="B855" t="s">
        <v>18</v>
      </c>
      <c r="C855" t="s">
        <v>12</v>
      </c>
      <c r="D855" t="s">
        <v>24</v>
      </c>
      <c r="E855">
        <v>109280</v>
      </c>
      <c r="F855" t="s">
        <v>14</v>
      </c>
      <c r="G855">
        <v>109280</v>
      </c>
      <c r="H855" t="s">
        <v>15</v>
      </c>
      <c r="I855">
        <v>100</v>
      </c>
      <c r="J855" t="s">
        <v>15</v>
      </c>
      <c r="K855" t="s">
        <v>16</v>
      </c>
      <c r="L855" t="str" cm="1">
        <f t="array" ref="L855">_xlfn.IFS(
  C855="PT", "Part-time",
  C855="FT", "Full-time",
  C855="CT", "Contract",
  C855="FL", "Freelance"
)</f>
        <v>Full-time</v>
      </c>
      <c r="M855" t="str" cm="1">
        <f t="array" ref="M855">_xlfn.IFS(
  B855="EN", "Entry-level",
  B855="MI", "Middle-level",
  B855="SE", "Senior-level",
  B855="EX", "Executive-level"
)</f>
        <v>Senior-level</v>
      </c>
    </row>
    <row r="856" spans="1:13" hidden="1" x14ac:dyDescent="0.25">
      <c r="A856">
        <v>2022</v>
      </c>
      <c r="B856" t="s">
        <v>18</v>
      </c>
      <c r="C856" t="s">
        <v>12</v>
      </c>
      <c r="D856" t="s">
        <v>19</v>
      </c>
      <c r="E856">
        <v>128875</v>
      </c>
      <c r="F856" t="s">
        <v>14</v>
      </c>
      <c r="G856">
        <v>128875</v>
      </c>
      <c r="H856" t="s">
        <v>15</v>
      </c>
      <c r="I856">
        <v>100</v>
      </c>
      <c r="J856" t="s">
        <v>15</v>
      </c>
      <c r="K856" t="s">
        <v>16</v>
      </c>
      <c r="L856" t="str" cm="1">
        <f t="array" ref="L856">_xlfn.IFS(
  C856="PT", "Part-time",
  C856="FT", "Full-time",
  C856="CT", "Contract",
  C856="FL", "Freelance"
)</f>
        <v>Full-time</v>
      </c>
      <c r="M856" t="str" cm="1">
        <f t="array" ref="M856">_xlfn.IFS(
  B856="EN", "Entry-level",
  B856="MI", "Middle-level",
  B856="SE", "Senior-level",
  B856="EX", "Executive-level"
)</f>
        <v>Senior-level</v>
      </c>
    </row>
    <row r="857" spans="1:13" hidden="1" x14ac:dyDescent="0.25">
      <c r="A857">
        <v>2022</v>
      </c>
      <c r="B857" t="s">
        <v>18</v>
      </c>
      <c r="C857" t="s">
        <v>12</v>
      </c>
      <c r="D857" t="s">
        <v>19</v>
      </c>
      <c r="E857">
        <v>93700</v>
      </c>
      <c r="F857" t="s">
        <v>14</v>
      </c>
      <c r="G857">
        <v>93700</v>
      </c>
      <c r="H857" t="s">
        <v>15</v>
      </c>
      <c r="I857">
        <v>100</v>
      </c>
      <c r="J857" t="s">
        <v>15</v>
      </c>
      <c r="K857" t="s">
        <v>16</v>
      </c>
      <c r="L857" t="str" cm="1">
        <f t="array" ref="L857">_xlfn.IFS(
  C857="PT", "Part-time",
  C857="FT", "Full-time",
  C857="CT", "Contract",
  C857="FL", "Freelance"
)</f>
        <v>Full-time</v>
      </c>
      <c r="M857" t="str" cm="1">
        <f t="array" ref="M857">_xlfn.IFS(
  B857="EN", "Entry-level",
  B857="MI", "Middle-level",
  B857="SE", "Senior-level",
  B857="EX", "Executive-level"
)</f>
        <v>Senior-level</v>
      </c>
    </row>
    <row r="858" spans="1:13" hidden="1" x14ac:dyDescent="0.25">
      <c r="A858">
        <v>2022</v>
      </c>
      <c r="B858" t="s">
        <v>22</v>
      </c>
      <c r="C858" t="s">
        <v>12</v>
      </c>
      <c r="D858" t="s">
        <v>98</v>
      </c>
      <c r="E858">
        <v>224000</v>
      </c>
      <c r="F858" t="s">
        <v>14</v>
      </c>
      <c r="G858">
        <v>224000</v>
      </c>
      <c r="H858" t="s">
        <v>15</v>
      </c>
      <c r="I858">
        <v>100</v>
      </c>
      <c r="J858" t="s">
        <v>15</v>
      </c>
      <c r="K858" t="s">
        <v>16</v>
      </c>
      <c r="L858" t="str" cm="1">
        <f t="array" ref="L858">_xlfn.IFS(
  C858="PT", "Part-time",
  C858="FT", "Full-time",
  C858="CT", "Contract",
  C858="FL", "Freelance"
)</f>
        <v>Full-time</v>
      </c>
      <c r="M858" t="str" cm="1">
        <f t="array" ref="M858">_xlfn.IFS(
  B858="EN", "Entry-level",
  B858="MI", "Middle-level",
  B858="SE", "Senior-level",
  B858="EX", "Executive-level"
)</f>
        <v>Executive-level</v>
      </c>
    </row>
    <row r="859" spans="1:13" hidden="1" x14ac:dyDescent="0.25">
      <c r="A859">
        <v>2022</v>
      </c>
      <c r="B859" t="s">
        <v>22</v>
      </c>
      <c r="C859" t="s">
        <v>12</v>
      </c>
      <c r="D859" t="s">
        <v>98</v>
      </c>
      <c r="E859">
        <v>167875</v>
      </c>
      <c r="F859" t="s">
        <v>14</v>
      </c>
      <c r="G859">
        <v>167875</v>
      </c>
      <c r="H859" t="s">
        <v>15</v>
      </c>
      <c r="I859">
        <v>100</v>
      </c>
      <c r="J859" t="s">
        <v>15</v>
      </c>
      <c r="K859" t="s">
        <v>16</v>
      </c>
      <c r="L859" t="str" cm="1">
        <f t="array" ref="L859">_xlfn.IFS(
  C859="PT", "Part-time",
  C859="FT", "Full-time",
  C859="CT", "Contract",
  C859="FL", "Freelance"
)</f>
        <v>Full-time</v>
      </c>
      <c r="M859" t="str" cm="1">
        <f t="array" ref="M859">_xlfn.IFS(
  B859="EN", "Entry-level",
  B859="MI", "Middle-level",
  B859="SE", "Senior-level",
  B859="EX", "Executive-level"
)</f>
        <v>Executive-level</v>
      </c>
    </row>
    <row r="860" spans="1:13" hidden="1" x14ac:dyDescent="0.25">
      <c r="A860">
        <v>2022</v>
      </c>
      <c r="B860" t="s">
        <v>22</v>
      </c>
      <c r="C860" t="s">
        <v>12</v>
      </c>
      <c r="D860" t="s">
        <v>32</v>
      </c>
      <c r="E860">
        <v>175000</v>
      </c>
      <c r="F860" t="s">
        <v>14</v>
      </c>
      <c r="G860">
        <v>175000</v>
      </c>
      <c r="H860" t="s">
        <v>15</v>
      </c>
      <c r="I860">
        <v>100</v>
      </c>
      <c r="J860" t="s">
        <v>15</v>
      </c>
      <c r="K860" t="s">
        <v>16</v>
      </c>
      <c r="L860" t="str" cm="1">
        <f t="array" ref="L860">_xlfn.IFS(
  C860="PT", "Part-time",
  C860="FT", "Full-time",
  C860="CT", "Contract",
  C860="FL", "Freelance"
)</f>
        <v>Full-time</v>
      </c>
      <c r="M860" t="str" cm="1">
        <f t="array" ref="M860">_xlfn.IFS(
  B860="EN", "Entry-level",
  B860="MI", "Middle-level",
  B860="SE", "Senior-level",
  B860="EX", "Executive-level"
)</f>
        <v>Executive-level</v>
      </c>
    </row>
    <row r="861" spans="1:13" hidden="1" x14ac:dyDescent="0.25">
      <c r="A861">
        <v>2022</v>
      </c>
      <c r="B861" t="s">
        <v>22</v>
      </c>
      <c r="C861" t="s">
        <v>12</v>
      </c>
      <c r="D861" t="s">
        <v>32</v>
      </c>
      <c r="E861">
        <v>135000</v>
      </c>
      <c r="F861" t="s">
        <v>14</v>
      </c>
      <c r="G861">
        <v>135000</v>
      </c>
      <c r="H861" t="s">
        <v>15</v>
      </c>
      <c r="I861">
        <v>100</v>
      </c>
      <c r="J861" t="s">
        <v>15</v>
      </c>
      <c r="K861" t="s">
        <v>16</v>
      </c>
      <c r="L861" t="str" cm="1">
        <f t="array" ref="L861">_xlfn.IFS(
  C861="PT", "Part-time",
  C861="FT", "Full-time",
  C861="CT", "Contract",
  C861="FL", "Freelance"
)</f>
        <v>Full-time</v>
      </c>
      <c r="M861" t="str" cm="1">
        <f t="array" ref="M861">_xlfn.IFS(
  B861="EN", "Entry-level",
  B861="MI", "Middle-level",
  B861="SE", "Senior-level",
  B861="EX", "Executive-level"
)</f>
        <v>Executive-level</v>
      </c>
    </row>
    <row r="862" spans="1:13" hidden="1" x14ac:dyDescent="0.25">
      <c r="A862">
        <v>2022</v>
      </c>
      <c r="B862" t="s">
        <v>18</v>
      </c>
      <c r="C862" t="s">
        <v>12</v>
      </c>
      <c r="D862" t="s">
        <v>19</v>
      </c>
      <c r="E862">
        <v>209100</v>
      </c>
      <c r="F862" t="s">
        <v>14</v>
      </c>
      <c r="G862">
        <v>209100</v>
      </c>
      <c r="H862" t="s">
        <v>15</v>
      </c>
      <c r="I862">
        <v>100</v>
      </c>
      <c r="J862" t="s">
        <v>15</v>
      </c>
      <c r="K862" t="s">
        <v>28</v>
      </c>
      <c r="L862" t="str" cm="1">
        <f t="array" ref="L862">_xlfn.IFS(
  C862="PT", "Part-time",
  C862="FT", "Full-time",
  C862="CT", "Contract",
  C862="FL", "Freelance"
)</f>
        <v>Full-time</v>
      </c>
      <c r="M862" t="str" cm="1">
        <f t="array" ref="M862">_xlfn.IFS(
  B862="EN", "Entry-level",
  B862="MI", "Middle-level",
  B862="SE", "Senior-level",
  B862="EX", "Executive-level"
)</f>
        <v>Senior-level</v>
      </c>
    </row>
    <row r="863" spans="1:13" hidden="1" x14ac:dyDescent="0.25">
      <c r="A863">
        <v>2022</v>
      </c>
      <c r="B863" t="s">
        <v>18</v>
      </c>
      <c r="C863" t="s">
        <v>12</v>
      </c>
      <c r="D863" t="s">
        <v>19</v>
      </c>
      <c r="E863">
        <v>154600</v>
      </c>
      <c r="F863" t="s">
        <v>14</v>
      </c>
      <c r="G863">
        <v>154600</v>
      </c>
      <c r="H863" t="s">
        <v>15</v>
      </c>
      <c r="I863">
        <v>100</v>
      </c>
      <c r="J863" t="s">
        <v>15</v>
      </c>
      <c r="K863" t="s">
        <v>28</v>
      </c>
      <c r="L863" t="str" cm="1">
        <f t="array" ref="L863">_xlfn.IFS(
  C863="PT", "Part-time",
  C863="FT", "Full-time",
  C863="CT", "Contract",
  C863="FL", "Freelance"
)</f>
        <v>Full-time</v>
      </c>
      <c r="M863" t="str" cm="1">
        <f t="array" ref="M863">_xlfn.IFS(
  B863="EN", "Entry-level",
  B863="MI", "Middle-level",
  B863="SE", "Senior-level",
  B863="EX", "Executive-level"
)</f>
        <v>Senior-level</v>
      </c>
    </row>
    <row r="864" spans="1:13" hidden="1" x14ac:dyDescent="0.25">
      <c r="A864">
        <v>2022</v>
      </c>
      <c r="B864" t="s">
        <v>18</v>
      </c>
      <c r="C864" t="s">
        <v>12</v>
      </c>
      <c r="D864" t="s">
        <v>19</v>
      </c>
      <c r="E864">
        <v>180000</v>
      </c>
      <c r="F864" t="s">
        <v>14</v>
      </c>
      <c r="G864">
        <v>180000</v>
      </c>
      <c r="H864" t="s">
        <v>15</v>
      </c>
      <c r="I864">
        <v>100</v>
      </c>
      <c r="J864" t="s">
        <v>15</v>
      </c>
      <c r="K864" t="s">
        <v>16</v>
      </c>
      <c r="L864" t="str" cm="1">
        <f t="array" ref="L864">_xlfn.IFS(
  C864="PT", "Part-time",
  C864="FT", "Full-time",
  C864="CT", "Contract",
  C864="FL", "Freelance"
)</f>
        <v>Full-time</v>
      </c>
      <c r="M864" t="str" cm="1">
        <f t="array" ref="M864">_xlfn.IFS(
  B864="EN", "Entry-level",
  B864="MI", "Middle-level",
  B864="SE", "Senior-level",
  B864="EX", "Executive-level"
)</f>
        <v>Senior-level</v>
      </c>
    </row>
    <row r="865" spans="1:13" hidden="1" x14ac:dyDescent="0.25">
      <c r="A865">
        <v>2022</v>
      </c>
      <c r="B865" t="s">
        <v>18</v>
      </c>
      <c r="C865" t="s">
        <v>12</v>
      </c>
      <c r="D865" t="s">
        <v>19</v>
      </c>
      <c r="E865">
        <v>160000</v>
      </c>
      <c r="F865" t="s">
        <v>14</v>
      </c>
      <c r="G865">
        <v>160000</v>
      </c>
      <c r="H865" t="s">
        <v>15</v>
      </c>
      <c r="I865">
        <v>100</v>
      </c>
      <c r="J865" t="s">
        <v>15</v>
      </c>
      <c r="K865" t="s">
        <v>16</v>
      </c>
      <c r="L865" t="str" cm="1">
        <f t="array" ref="L865">_xlfn.IFS(
  C865="PT", "Part-time",
  C865="FT", "Full-time",
  C865="CT", "Contract",
  C865="FL", "Freelance"
)</f>
        <v>Full-time</v>
      </c>
      <c r="M865" t="str" cm="1">
        <f t="array" ref="M865">_xlfn.IFS(
  B865="EN", "Entry-level",
  B865="MI", "Middle-level",
  B865="SE", "Senior-level",
  B865="EX", "Executive-level"
)</f>
        <v>Senior-level</v>
      </c>
    </row>
    <row r="866" spans="1:13" x14ac:dyDescent="0.25">
      <c r="A866">
        <v>2022</v>
      </c>
      <c r="B866" t="s">
        <v>18</v>
      </c>
      <c r="C866" t="s">
        <v>12</v>
      </c>
      <c r="D866" t="s">
        <v>17</v>
      </c>
      <c r="E866">
        <v>205300</v>
      </c>
      <c r="F866" t="s">
        <v>14</v>
      </c>
      <c r="G866">
        <v>205300</v>
      </c>
      <c r="H866" t="s">
        <v>15</v>
      </c>
      <c r="I866">
        <v>0</v>
      </c>
      <c r="J866" t="s">
        <v>15</v>
      </c>
      <c r="K866" t="s">
        <v>28</v>
      </c>
      <c r="L866" t="str" cm="1">
        <f t="array" ref="L866">_xlfn.IFS(
  C866="PT", "Part-time",
  C866="FT", "Full-time",
  C866="CT", "Contract",
  C866="FL", "Freelance"
)</f>
        <v>Full-time</v>
      </c>
      <c r="M866" t="str" cm="1">
        <f t="array" ref="M866">_xlfn.IFS(
  B866="EN", "Entry-level",
  B866="MI", "Middle-level",
  B866="SE", "Senior-level",
  B866="EX", "Executive-level"
)</f>
        <v>Senior-level</v>
      </c>
    </row>
    <row r="867" spans="1:13" x14ac:dyDescent="0.25">
      <c r="A867">
        <v>2022</v>
      </c>
      <c r="B867" t="s">
        <v>18</v>
      </c>
      <c r="C867" t="s">
        <v>12</v>
      </c>
      <c r="D867" t="s">
        <v>17</v>
      </c>
      <c r="E867">
        <v>140400</v>
      </c>
      <c r="F867" t="s">
        <v>14</v>
      </c>
      <c r="G867">
        <v>140400</v>
      </c>
      <c r="H867" t="s">
        <v>15</v>
      </c>
      <c r="I867">
        <v>0</v>
      </c>
      <c r="J867" t="s">
        <v>15</v>
      </c>
      <c r="K867" t="s">
        <v>28</v>
      </c>
      <c r="L867" t="str" cm="1">
        <f t="array" ref="L867">_xlfn.IFS(
  C867="PT", "Part-time",
  C867="FT", "Full-time",
  C867="CT", "Contract",
  C867="FL", "Freelance"
)</f>
        <v>Full-time</v>
      </c>
      <c r="M867" t="str" cm="1">
        <f t="array" ref="M867">_xlfn.IFS(
  B867="EN", "Entry-level",
  B867="MI", "Middle-level",
  B867="SE", "Senior-level",
  B867="EX", "Executive-level"
)</f>
        <v>Senior-level</v>
      </c>
    </row>
    <row r="868" spans="1:13" x14ac:dyDescent="0.25">
      <c r="A868">
        <v>2022</v>
      </c>
      <c r="B868" t="s">
        <v>18</v>
      </c>
      <c r="C868" t="s">
        <v>12</v>
      </c>
      <c r="D868" t="s">
        <v>17</v>
      </c>
      <c r="E868">
        <v>176000</v>
      </c>
      <c r="F868" t="s">
        <v>14</v>
      </c>
      <c r="G868">
        <v>176000</v>
      </c>
      <c r="H868" t="s">
        <v>15</v>
      </c>
      <c r="I868">
        <v>100</v>
      </c>
      <c r="J868" t="s">
        <v>15</v>
      </c>
      <c r="K868" t="s">
        <v>16</v>
      </c>
      <c r="L868" t="str" cm="1">
        <f t="array" ref="L868">_xlfn.IFS(
  C868="PT", "Part-time",
  C868="FT", "Full-time",
  C868="CT", "Contract",
  C868="FL", "Freelance"
)</f>
        <v>Full-time</v>
      </c>
      <c r="M868" t="str" cm="1">
        <f t="array" ref="M868">_xlfn.IFS(
  B868="EN", "Entry-level",
  B868="MI", "Middle-level",
  B868="SE", "Senior-level",
  B868="EX", "Executive-level"
)</f>
        <v>Senior-level</v>
      </c>
    </row>
    <row r="869" spans="1:13" x14ac:dyDescent="0.25">
      <c r="A869">
        <v>2022</v>
      </c>
      <c r="B869" t="s">
        <v>18</v>
      </c>
      <c r="C869" t="s">
        <v>12</v>
      </c>
      <c r="D869" t="s">
        <v>17</v>
      </c>
      <c r="E869">
        <v>144000</v>
      </c>
      <c r="F869" t="s">
        <v>14</v>
      </c>
      <c r="G869">
        <v>144000</v>
      </c>
      <c r="H869" t="s">
        <v>15</v>
      </c>
      <c r="I869">
        <v>100</v>
      </c>
      <c r="J869" t="s">
        <v>15</v>
      </c>
      <c r="K869" t="s">
        <v>16</v>
      </c>
      <c r="L869" t="str" cm="1">
        <f t="array" ref="L869">_xlfn.IFS(
  C869="PT", "Part-time",
  C869="FT", "Full-time",
  C869="CT", "Contract",
  C869="FL", "Freelance"
)</f>
        <v>Full-time</v>
      </c>
      <c r="M869" t="str" cm="1">
        <f t="array" ref="M869">_xlfn.IFS(
  B869="EN", "Entry-level",
  B869="MI", "Middle-level",
  B869="SE", "Senior-level",
  B869="EX", "Executive-level"
)</f>
        <v>Senior-level</v>
      </c>
    </row>
    <row r="870" spans="1:13" hidden="1" x14ac:dyDescent="0.25">
      <c r="A870">
        <v>2022</v>
      </c>
      <c r="B870" t="s">
        <v>18</v>
      </c>
      <c r="C870" t="s">
        <v>12</v>
      </c>
      <c r="D870" t="s">
        <v>19</v>
      </c>
      <c r="E870">
        <v>200100</v>
      </c>
      <c r="F870" t="s">
        <v>14</v>
      </c>
      <c r="G870">
        <v>200100</v>
      </c>
      <c r="H870" t="s">
        <v>15</v>
      </c>
      <c r="I870">
        <v>100</v>
      </c>
      <c r="J870" t="s">
        <v>15</v>
      </c>
      <c r="K870" t="s">
        <v>16</v>
      </c>
      <c r="L870" t="str" cm="1">
        <f t="array" ref="L870">_xlfn.IFS(
  C870="PT", "Part-time",
  C870="FT", "Full-time",
  C870="CT", "Contract",
  C870="FL", "Freelance"
)</f>
        <v>Full-time</v>
      </c>
      <c r="M870" t="str" cm="1">
        <f t="array" ref="M870">_xlfn.IFS(
  B870="EN", "Entry-level",
  B870="MI", "Middle-level",
  B870="SE", "Senior-level",
  B870="EX", "Executive-level"
)</f>
        <v>Senior-level</v>
      </c>
    </row>
    <row r="871" spans="1:13" hidden="1" x14ac:dyDescent="0.25">
      <c r="A871">
        <v>2022</v>
      </c>
      <c r="B871" t="s">
        <v>18</v>
      </c>
      <c r="C871" t="s">
        <v>12</v>
      </c>
      <c r="D871" t="s">
        <v>19</v>
      </c>
      <c r="E871">
        <v>160000</v>
      </c>
      <c r="F871" t="s">
        <v>14</v>
      </c>
      <c r="G871">
        <v>160000</v>
      </c>
      <c r="H871" t="s">
        <v>15</v>
      </c>
      <c r="I871">
        <v>100</v>
      </c>
      <c r="J871" t="s">
        <v>15</v>
      </c>
      <c r="K871" t="s">
        <v>16</v>
      </c>
      <c r="L871" t="str" cm="1">
        <f t="array" ref="L871">_xlfn.IFS(
  C871="PT", "Part-time",
  C871="FT", "Full-time",
  C871="CT", "Contract",
  C871="FL", "Freelance"
)</f>
        <v>Full-time</v>
      </c>
      <c r="M871" t="str" cm="1">
        <f t="array" ref="M871">_xlfn.IFS(
  B871="EN", "Entry-level",
  B871="MI", "Middle-level",
  B871="SE", "Senior-level",
  B871="EX", "Executive-level"
)</f>
        <v>Senior-level</v>
      </c>
    </row>
    <row r="872" spans="1:13" hidden="1" x14ac:dyDescent="0.25">
      <c r="A872">
        <v>2022</v>
      </c>
      <c r="B872" t="s">
        <v>18</v>
      </c>
      <c r="C872" t="s">
        <v>12</v>
      </c>
      <c r="D872" t="s">
        <v>19</v>
      </c>
      <c r="E872">
        <v>70500</v>
      </c>
      <c r="F872" t="s">
        <v>14</v>
      </c>
      <c r="G872">
        <v>70500</v>
      </c>
      <c r="H872" t="s">
        <v>15</v>
      </c>
      <c r="I872">
        <v>0</v>
      </c>
      <c r="J872" t="s">
        <v>15</v>
      </c>
      <c r="K872" t="s">
        <v>16</v>
      </c>
      <c r="L872" t="str" cm="1">
        <f t="array" ref="L872">_xlfn.IFS(
  C872="PT", "Part-time",
  C872="FT", "Full-time",
  C872="CT", "Contract",
  C872="FL", "Freelance"
)</f>
        <v>Full-time</v>
      </c>
      <c r="M872" t="str" cm="1">
        <f t="array" ref="M872">_xlfn.IFS(
  B872="EN", "Entry-level",
  B872="MI", "Middle-level",
  B872="SE", "Senior-level",
  B872="EX", "Executive-level"
)</f>
        <v>Senior-level</v>
      </c>
    </row>
    <row r="873" spans="1:13" hidden="1" x14ac:dyDescent="0.25">
      <c r="A873">
        <v>2022</v>
      </c>
      <c r="B873" t="s">
        <v>18</v>
      </c>
      <c r="C873" t="s">
        <v>12</v>
      </c>
      <c r="D873" t="s">
        <v>19</v>
      </c>
      <c r="E873">
        <v>54000</v>
      </c>
      <c r="F873" t="s">
        <v>14</v>
      </c>
      <c r="G873">
        <v>54000</v>
      </c>
      <c r="H873" t="s">
        <v>15</v>
      </c>
      <c r="I873">
        <v>0</v>
      </c>
      <c r="J873" t="s">
        <v>15</v>
      </c>
      <c r="K873" t="s">
        <v>16</v>
      </c>
      <c r="L873" t="str" cm="1">
        <f t="array" ref="L873">_xlfn.IFS(
  C873="PT", "Part-time",
  C873="FT", "Full-time",
  C873="CT", "Contract",
  C873="FL", "Freelance"
)</f>
        <v>Full-time</v>
      </c>
      <c r="M873" t="str" cm="1">
        <f t="array" ref="M873">_xlfn.IFS(
  B873="EN", "Entry-level",
  B873="MI", "Middle-level",
  B873="SE", "Senior-level",
  B873="EX", "Executive-level"
)</f>
        <v>Senior-level</v>
      </c>
    </row>
    <row r="874" spans="1:13" x14ac:dyDescent="0.25">
      <c r="A874">
        <v>2022</v>
      </c>
      <c r="B874" t="s">
        <v>18</v>
      </c>
      <c r="C874" t="s">
        <v>12</v>
      </c>
      <c r="D874" t="s">
        <v>17</v>
      </c>
      <c r="E874">
        <v>205300</v>
      </c>
      <c r="F874" t="s">
        <v>14</v>
      </c>
      <c r="G874">
        <v>205300</v>
      </c>
      <c r="H874" t="s">
        <v>15</v>
      </c>
      <c r="I874">
        <v>0</v>
      </c>
      <c r="J874" t="s">
        <v>15</v>
      </c>
      <c r="K874" t="s">
        <v>16</v>
      </c>
      <c r="L874" t="str" cm="1">
        <f t="array" ref="L874">_xlfn.IFS(
  C874="PT", "Part-time",
  C874="FT", "Full-time",
  C874="CT", "Contract",
  C874="FL", "Freelance"
)</f>
        <v>Full-time</v>
      </c>
      <c r="M874" t="str" cm="1">
        <f t="array" ref="M874">_xlfn.IFS(
  B874="EN", "Entry-level",
  B874="MI", "Middle-level",
  B874="SE", "Senior-level",
  B874="EX", "Executive-level"
)</f>
        <v>Senior-level</v>
      </c>
    </row>
    <row r="875" spans="1:13" x14ac:dyDescent="0.25">
      <c r="A875">
        <v>2022</v>
      </c>
      <c r="B875" t="s">
        <v>18</v>
      </c>
      <c r="C875" t="s">
        <v>12</v>
      </c>
      <c r="D875" t="s">
        <v>17</v>
      </c>
      <c r="E875">
        <v>140400</v>
      </c>
      <c r="F875" t="s">
        <v>14</v>
      </c>
      <c r="G875">
        <v>140400</v>
      </c>
      <c r="H875" t="s">
        <v>15</v>
      </c>
      <c r="I875">
        <v>0</v>
      </c>
      <c r="J875" t="s">
        <v>15</v>
      </c>
      <c r="K875" t="s">
        <v>16</v>
      </c>
      <c r="L875" t="str" cm="1">
        <f t="array" ref="L875">_xlfn.IFS(
  C875="PT", "Part-time",
  C875="FT", "Full-time",
  C875="CT", "Contract",
  C875="FL", "Freelance"
)</f>
        <v>Full-time</v>
      </c>
      <c r="M875" t="str" cm="1">
        <f t="array" ref="M875">_xlfn.IFS(
  B875="EN", "Entry-level",
  B875="MI", "Middle-level",
  B875="SE", "Senior-level",
  B875="EX", "Executive-level"
)</f>
        <v>Senior-level</v>
      </c>
    </row>
    <row r="876" spans="1:13" hidden="1" x14ac:dyDescent="0.25">
      <c r="A876">
        <v>2022</v>
      </c>
      <c r="B876" t="s">
        <v>18</v>
      </c>
      <c r="C876" t="s">
        <v>12</v>
      </c>
      <c r="D876" t="s">
        <v>32</v>
      </c>
      <c r="E876">
        <v>205300</v>
      </c>
      <c r="F876" t="s">
        <v>14</v>
      </c>
      <c r="G876">
        <v>205300</v>
      </c>
      <c r="H876" t="s">
        <v>15</v>
      </c>
      <c r="I876">
        <v>0</v>
      </c>
      <c r="J876" t="s">
        <v>15</v>
      </c>
      <c r="K876" t="s">
        <v>16</v>
      </c>
      <c r="L876" t="str" cm="1">
        <f t="array" ref="L876">_xlfn.IFS(
  C876="PT", "Part-time",
  C876="FT", "Full-time",
  C876="CT", "Contract",
  C876="FL", "Freelance"
)</f>
        <v>Full-time</v>
      </c>
      <c r="M876" t="str" cm="1">
        <f t="array" ref="M876">_xlfn.IFS(
  B876="EN", "Entry-level",
  B876="MI", "Middle-level",
  B876="SE", "Senior-level",
  B876="EX", "Executive-level"
)</f>
        <v>Senior-level</v>
      </c>
    </row>
    <row r="877" spans="1:13" hidden="1" x14ac:dyDescent="0.25">
      <c r="A877">
        <v>2022</v>
      </c>
      <c r="B877" t="s">
        <v>18</v>
      </c>
      <c r="C877" t="s">
        <v>12</v>
      </c>
      <c r="D877" t="s">
        <v>32</v>
      </c>
      <c r="E877">
        <v>184700</v>
      </c>
      <c r="F877" t="s">
        <v>14</v>
      </c>
      <c r="G877">
        <v>184700</v>
      </c>
      <c r="H877" t="s">
        <v>15</v>
      </c>
      <c r="I877">
        <v>0</v>
      </c>
      <c r="J877" t="s">
        <v>15</v>
      </c>
      <c r="K877" t="s">
        <v>16</v>
      </c>
      <c r="L877" t="str" cm="1">
        <f t="array" ref="L877">_xlfn.IFS(
  C877="PT", "Part-time",
  C877="FT", "Full-time",
  C877="CT", "Contract",
  C877="FL", "Freelance"
)</f>
        <v>Full-time</v>
      </c>
      <c r="M877" t="str" cm="1">
        <f t="array" ref="M877">_xlfn.IFS(
  B877="EN", "Entry-level",
  B877="MI", "Middle-level",
  B877="SE", "Senior-level",
  B877="EX", "Executive-level"
)</f>
        <v>Senior-level</v>
      </c>
    </row>
    <row r="878" spans="1:13" hidden="1" x14ac:dyDescent="0.25">
      <c r="A878">
        <v>2022</v>
      </c>
      <c r="B878" t="s">
        <v>18</v>
      </c>
      <c r="C878" t="s">
        <v>12</v>
      </c>
      <c r="D878" t="s">
        <v>19</v>
      </c>
      <c r="E878">
        <v>175100</v>
      </c>
      <c r="F878" t="s">
        <v>14</v>
      </c>
      <c r="G878">
        <v>175100</v>
      </c>
      <c r="H878" t="s">
        <v>15</v>
      </c>
      <c r="I878">
        <v>100</v>
      </c>
      <c r="J878" t="s">
        <v>15</v>
      </c>
      <c r="K878" t="s">
        <v>16</v>
      </c>
      <c r="L878" t="str" cm="1">
        <f t="array" ref="L878">_xlfn.IFS(
  C878="PT", "Part-time",
  C878="FT", "Full-time",
  C878="CT", "Contract",
  C878="FL", "Freelance"
)</f>
        <v>Full-time</v>
      </c>
      <c r="M878" t="str" cm="1">
        <f t="array" ref="M878">_xlfn.IFS(
  B878="EN", "Entry-level",
  B878="MI", "Middle-level",
  B878="SE", "Senior-level",
  B878="EX", "Executive-level"
)</f>
        <v>Senior-level</v>
      </c>
    </row>
    <row r="879" spans="1:13" hidden="1" x14ac:dyDescent="0.25">
      <c r="A879">
        <v>2022</v>
      </c>
      <c r="B879" t="s">
        <v>18</v>
      </c>
      <c r="C879" t="s">
        <v>12</v>
      </c>
      <c r="D879" t="s">
        <v>19</v>
      </c>
      <c r="E879">
        <v>140250</v>
      </c>
      <c r="F879" t="s">
        <v>14</v>
      </c>
      <c r="G879">
        <v>140250</v>
      </c>
      <c r="H879" t="s">
        <v>15</v>
      </c>
      <c r="I879">
        <v>100</v>
      </c>
      <c r="J879" t="s">
        <v>15</v>
      </c>
      <c r="K879" t="s">
        <v>16</v>
      </c>
      <c r="L879" t="str" cm="1">
        <f t="array" ref="L879">_xlfn.IFS(
  C879="PT", "Part-time",
  C879="FT", "Full-time",
  C879="CT", "Contract",
  C879="FL", "Freelance"
)</f>
        <v>Full-time</v>
      </c>
      <c r="M879" t="str" cm="1">
        <f t="array" ref="M879">_xlfn.IFS(
  B879="EN", "Entry-level",
  B879="MI", "Middle-level",
  B879="SE", "Senior-level",
  B879="EX", "Executive-level"
)</f>
        <v>Senior-level</v>
      </c>
    </row>
    <row r="880" spans="1:13" hidden="1" x14ac:dyDescent="0.25">
      <c r="A880">
        <v>2022</v>
      </c>
      <c r="B880" t="s">
        <v>18</v>
      </c>
      <c r="C880" t="s">
        <v>12</v>
      </c>
      <c r="D880" t="s">
        <v>24</v>
      </c>
      <c r="E880">
        <v>116150</v>
      </c>
      <c r="F880" t="s">
        <v>14</v>
      </c>
      <c r="G880">
        <v>116150</v>
      </c>
      <c r="H880" t="s">
        <v>15</v>
      </c>
      <c r="I880">
        <v>100</v>
      </c>
      <c r="J880" t="s">
        <v>15</v>
      </c>
      <c r="K880" t="s">
        <v>16</v>
      </c>
      <c r="L880" t="str" cm="1">
        <f t="array" ref="L880">_xlfn.IFS(
  C880="PT", "Part-time",
  C880="FT", "Full-time",
  C880="CT", "Contract",
  C880="FL", "Freelance"
)</f>
        <v>Full-time</v>
      </c>
      <c r="M880" t="str" cm="1">
        <f t="array" ref="M880">_xlfn.IFS(
  B880="EN", "Entry-level",
  B880="MI", "Middle-level",
  B880="SE", "Senior-level",
  B880="EX", "Executive-level"
)</f>
        <v>Senior-level</v>
      </c>
    </row>
    <row r="881" spans="1:13" hidden="1" x14ac:dyDescent="0.25">
      <c r="A881">
        <v>2022</v>
      </c>
      <c r="B881" t="s">
        <v>18</v>
      </c>
      <c r="C881" t="s">
        <v>12</v>
      </c>
      <c r="D881" t="s">
        <v>24</v>
      </c>
      <c r="E881">
        <v>99050</v>
      </c>
      <c r="F881" t="s">
        <v>14</v>
      </c>
      <c r="G881">
        <v>99050</v>
      </c>
      <c r="H881" t="s">
        <v>15</v>
      </c>
      <c r="I881">
        <v>100</v>
      </c>
      <c r="J881" t="s">
        <v>15</v>
      </c>
      <c r="K881" t="s">
        <v>16</v>
      </c>
      <c r="L881" t="str" cm="1">
        <f t="array" ref="L881">_xlfn.IFS(
  C881="PT", "Part-time",
  C881="FT", "Full-time",
  C881="CT", "Contract",
  C881="FL", "Freelance"
)</f>
        <v>Full-time</v>
      </c>
      <c r="M881" t="str" cm="1">
        <f t="array" ref="M881">_xlfn.IFS(
  B881="EN", "Entry-level",
  B881="MI", "Middle-level",
  B881="SE", "Senior-level",
  B881="EX", "Executive-level"
)</f>
        <v>Senior-level</v>
      </c>
    </row>
    <row r="882" spans="1:13" hidden="1" x14ac:dyDescent="0.25">
      <c r="A882">
        <v>2022</v>
      </c>
      <c r="B882" t="s">
        <v>18</v>
      </c>
      <c r="C882" t="s">
        <v>12</v>
      </c>
      <c r="D882" t="s">
        <v>19</v>
      </c>
      <c r="E882">
        <v>145000</v>
      </c>
      <c r="F882" t="s">
        <v>14</v>
      </c>
      <c r="G882">
        <v>145000</v>
      </c>
      <c r="H882" t="s">
        <v>15</v>
      </c>
      <c r="I882">
        <v>100</v>
      </c>
      <c r="J882" t="s">
        <v>15</v>
      </c>
      <c r="K882" t="s">
        <v>16</v>
      </c>
      <c r="L882" t="str" cm="1">
        <f t="array" ref="L882">_xlfn.IFS(
  C882="PT", "Part-time",
  C882="FT", "Full-time",
  C882="CT", "Contract",
  C882="FL", "Freelance"
)</f>
        <v>Full-time</v>
      </c>
      <c r="M882" t="str" cm="1">
        <f t="array" ref="M882">_xlfn.IFS(
  B882="EN", "Entry-level",
  B882="MI", "Middle-level",
  B882="SE", "Senior-level",
  B882="EX", "Executive-level"
)</f>
        <v>Senior-level</v>
      </c>
    </row>
    <row r="883" spans="1:13" hidden="1" x14ac:dyDescent="0.25">
      <c r="A883">
        <v>2022</v>
      </c>
      <c r="B883" t="s">
        <v>18</v>
      </c>
      <c r="C883" t="s">
        <v>12</v>
      </c>
      <c r="D883" t="s">
        <v>19</v>
      </c>
      <c r="E883">
        <v>130000</v>
      </c>
      <c r="F883" t="s">
        <v>14</v>
      </c>
      <c r="G883">
        <v>130000</v>
      </c>
      <c r="H883" t="s">
        <v>15</v>
      </c>
      <c r="I883">
        <v>100</v>
      </c>
      <c r="J883" t="s">
        <v>15</v>
      </c>
      <c r="K883" t="s">
        <v>16</v>
      </c>
      <c r="L883" t="str" cm="1">
        <f t="array" ref="L883">_xlfn.IFS(
  C883="PT", "Part-time",
  C883="FT", "Full-time",
  C883="CT", "Contract",
  C883="FL", "Freelance"
)</f>
        <v>Full-time</v>
      </c>
      <c r="M883" t="str" cm="1">
        <f t="array" ref="M883">_xlfn.IFS(
  B883="EN", "Entry-level",
  B883="MI", "Middle-level",
  B883="SE", "Senior-level",
  B883="EX", "Executive-level"
)</f>
        <v>Senior-level</v>
      </c>
    </row>
    <row r="884" spans="1:13" hidden="1" x14ac:dyDescent="0.25">
      <c r="A884">
        <v>2022</v>
      </c>
      <c r="B884" t="s">
        <v>18</v>
      </c>
      <c r="C884" t="s">
        <v>12</v>
      </c>
      <c r="D884" t="s">
        <v>24</v>
      </c>
      <c r="E884">
        <v>112900</v>
      </c>
      <c r="F884" t="s">
        <v>14</v>
      </c>
      <c r="G884">
        <v>112900</v>
      </c>
      <c r="H884" t="s">
        <v>15</v>
      </c>
      <c r="I884">
        <v>100</v>
      </c>
      <c r="J884" t="s">
        <v>15</v>
      </c>
      <c r="K884" t="s">
        <v>16</v>
      </c>
      <c r="L884" t="str" cm="1">
        <f t="array" ref="L884">_xlfn.IFS(
  C884="PT", "Part-time",
  C884="FT", "Full-time",
  C884="CT", "Contract",
  C884="FL", "Freelance"
)</f>
        <v>Full-time</v>
      </c>
      <c r="M884" t="str" cm="1">
        <f t="array" ref="M884">_xlfn.IFS(
  B884="EN", "Entry-level",
  B884="MI", "Middle-level",
  B884="SE", "Senior-level",
  B884="EX", "Executive-level"
)</f>
        <v>Senior-level</v>
      </c>
    </row>
    <row r="885" spans="1:13" hidden="1" x14ac:dyDescent="0.25">
      <c r="A885">
        <v>2022</v>
      </c>
      <c r="B885" t="s">
        <v>18</v>
      </c>
      <c r="C885" t="s">
        <v>12</v>
      </c>
      <c r="D885" t="s">
        <v>24</v>
      </c>
      <c r="E885">
        <v>90320</v>
      </c>
      <c r="F885" t="s">
        <v>14</v>
      </c>
      <c r="G885">
        <v>90320</v>
      </c>
      <c r="H885" t="s">
        <v>15</v>
      </c>
      <c r="I885">
        <v>100</v>
      </c>
      <c r="J885" t="s">
        <v>15</v>
      </c>
      <c r="K885" t="s">
        <v>16</v>
      </c>
      <c r="L885" t="str" cm="1">
        <f t="array" ref="L885">_xlfn.IFS(
  C885="PT", "Part-time",
  C885="FT", "Full-time",
  C885="CT", "Contract",
  C885="FL", "Freelance"
)</f>
        <v>Full-time</v>
      </c>
      <c r="M885" t="str" cm="1">
        <f t="array" ref="M885">_xlfn.IFS(
  B885="EN", "Entry-level",
  B885="MI", "Middle-level",
  B885="SE", "Senior-level",
  B885="EX", "Executive-level"
)</f>
        <v>Senior-level</v>
      </c>
    </row>
    <row r="886" spans="1:13" hidden="1" x14ac:dyDescent="0.25">
      <c r="A886">
        <v>2022</v>
      </c>
      <c r="B886" t="s">
        <v>11</v>
      </c>
      <c r="C886" t="s">
        <v>12</v>
      </c>
      <c r="D886" t="s">
        <v>24</v>
      </c>
      <c r="E886">
        <v>85000</v>
      </c>
      <c r="F886" t="s">
        <v>14</v>
      </c>
      <c r="G886">
        <v>85000</v>
      </c>
      <c r="H886" t="s">
        <v>30</v>
      </c>
      <c r="I886">
        <v>0</v>
      </c>
      <c r="J886" t="s">
        <v>30</v>
      </c>
      <c r="K886" t="s">
        <v>16</v>
      </c>
      <c r="L886" t="str" cm="1">
        <f t="array" ref="L886">_xlfn.IFS(
  C886="PT", "Part-time",
  C886="FT", "Full-time",
  C886="CT", "Contract",
  C886="FL", "Freelance"
)</f>
        <v>Full-time</v>
      </c>
      <c r="M886" t="str" cm="1">
        <f t="array" ref="M886">_xlfn.IFS(
  B886="EN", "Entry-level",
  B886="MI", "Middle-level",
  B886="SE", "Senior-level",
  B886="EX", "Executive-level"
)</f>
        <v>Middle-level</v>
      </c>
    </row>
    <row r="887" spans="1:13" hidden="1" x14ac:dyDescent="0.25">
      <c r="A887">
        <v>2022</v>
      </c>
      <c r="B887" t="s">
        <v>11</v>
      </c>
      <c r="C887" t="s">
        <v>12</v>
      </c>
      <c r="D887" t="s">
        <v>24</v>
      </c>
      <c r="E887">
        <v>75000</v>
      </c>
      <c r="F887" t="s">
        <v>14</v>
      </c>
      <c r="G887">
        <v>75000</v>
      </c>
      <c r="H887" t="s">
        <v>30</v>
      </c>
      <c r="I887">
        <v>0</v>
      </c>
      <c r="J887" t="s">
        <v>30</v>
      </c>
      <c r="K887" t="s">
        <v>16</v>
      </c>
      <c r="L887" t="str" cm="1">
        <f t="array" ref="L887">_xlfn.IFS(
  C887="PT", "Part-time",
  C887="FT", "Full-time",
  C887="CT", "Contract",
  C887="FL", "Freelance"
)</f>
        <v>Full-time</v>
      </c>
      <c r="M887" t="str" cm="1">
        <f t="array" ref="M887">_xlfn.IFS(
  B887="EN", "Entry-level",
  B887="MI", "Middle-level",
  B887="SE", "Senior-level",
  B887="EX", "Executive-level"
)</f>
        <v>Middle-level</v>
      </c>
    </row>
    <row r="888" spans="1:13" hidden="1" x14ac:dyDescent="0.25">
      <c r="A888">
        <v>2022</v>
      </c>
      <c r="B888" t="s">
        <v>18</v>
      </c>
      <c r="C888" t="s">
        <v>12</v>
      </c>
      <c r="D888" t="s">
        <v>13</v>
      </c>
      <c r="E888">
        <v>214000</v>
      </c>
      <c r="F888" t="s">
        <v>14</v>
      </c>
      <c r="G888">
        <v>214000</v>
      </c>
      <c r="H888" t="s">
        <v>15</v>
      </c>
      <c r="I888">
        <v>100</v>
      </c>
      <c r="J888" t="s">
        <v>15</v>
      </c>
      <c r="K888" t="s">
        <v>16</v>
      </c>
      <c r="L888" t="str" cm="1">
        <f t="array" ref="L888">_xlfn.IFS(
  C888="PT", "Part-time",
  C888="FT", "Full-time",
  C888="CT", "Contract",
  C888="FL", "Freelance"
)</f>
        <v>Full-time</v>
      </c>
      <c r="M888" t="str" cm="1">
        <f t="array" ref="M888">_xlfn.IFS(
  B888="EN", "Entry-level",
  B888="MI", "Middle-level",
  B888="SE", "Senior-level",
  B888="EX", "Executive-level"
)</f>
        <v>Senior-level</v>
      </c>
    </row>
    <row r="889" spans="1:13" hidden="1" x14ac:dyDescent="0.25">
      <c r="A889">
        <v>2022</v>
      </c>
      <c r="B889" t="s">
        <v>18</v>
      </c>
      <c r="C889" t="s">
        <v>12</v>
      </c>
      <c r="D889" t="s">
        <v>13</v>
      </c>
      <c r="E889">
        <v>192600</v>
      </c>
      <c r="F889" t="s">
        <v>14</v>
      </c>
      <c r="G889">
        <v>192600</v>
      </c>
      <c r="H889" t="s">
        <v>15</v>
      </c>
      <c r="I889">
        <v>100</v>
      </c>
      <c r="J889" t="s">
        <v>15</v>
      </c>
      <c r="K889" t="s">
        <v>16</v>
      </c>
      <c r="L889" t="str" cm="1">
        <f t="array" ref="L889">_xlfn.IFS(
  C889="PT", "Part-time",
  C889="FT", "Full-time",
  C889="CT", "Contract",
  C889="FL", "Freelance"
)</f>
        <v>Full-time</v>
      </c>
      <c r="M889" t="str" cm="1">
        <f t="array" ref="M889">_xlfn.IFS(
  B889="EN", "Entry-level",
  B889="MI", "Middle-level",
  B889="SE", "Senior-level",
  B889="EX", "Executive-level"
)</f>
        <v>Senior-level</v>
      </c>
    </row>
    <row r="890" spans="1:13" hidden="1" x14ac:dyDescent="0.25">
      <c r="A890">
        <v>2022</v>
      </c>
      <c r="B890" t="s">
        <v>18</v>
      </c>
      <c r="C890" t="s">
        <v>12</v>
      </c>
      <c r="D890" t="s">
        <v>38</v>
      </c>
      <c r="E890">
        <v>266400</v>
      </c>
      <c r="F890" t="s">
        <v>14</v>
      </c>
      <c r="G890">
        <v>266400</v>
      </c>
      <c r="H890" t="s">
        <v>15</v>
      </c>
      <c r="I890">
        <v>100</v>
      </c>
      <c r="J890" t="s">
        <v>15</v>
      </c>
      <c r="K890" t="s">
        <v>16</v>
      </c>
      <c r="L890" t="str" cm="1">
        <f t="array" ref="L890">_xlfn.IFS(
  C890="PT", "Part-time",
  C890="FT", "Full-time",
  C890="CT", "Contract",
  C890="FL", "Freelance"
)</f>
        <v>Full-time</v>
      </c>
      <c r="M890" t="str" cm="1">
        <f t="array" ref="M890">_xlfn.IFS(
  B890="EN", "Entry-level",
  B890="MI", "Middle-level",
  B890="SE", "Senior-level",
  B890="EX", "Executive-level"
)</f>
        <v>Senior-level</v>
      </c>
    </row>
    <row r="891" spans="1:13" hidden="1" x14ac:dyDescent="0.25">
      <c r="A891">
        <v>2022</v>
      </c>
      <c r="B891" t="s">
        <v>18</v>
      </c>
      <c r="C891" t="s">
        <v>12</v>
      </c>
      <c r="D891" t="s">
        <v>38</v>
      </c>
      <c r="E891">
        <v>213120</v>
      </c>
      <c r="F891" t="s">
        <v>14</v>
      </c>
      <c r="G891">
        <v>213120</v>
      </c>
      <c r="H891" t="s">
        <v>15</v>
      </c>
      <c r="I891">
        <v>100</v>
      </c>
      <c r="J891" t="s">
        <v>15</v>
      </c>
      <c r="K891" t="s">
        <v>16</v>
      </c>
      <c r="L891" t="str" cm="1">
        <f t="array" ref="L891">_xlfn.IFS(
  C891="PT", "Part-time",
  C891="FT", "Full-time",
  C891="CT", "Contract",
  C891="FL", "Freelance"
)</f>
        <v>Full-time</v>
      </c>
      <c r="M891" t="str" cm="1">
        <f t="array" ref="M891">_xlfn.IFS(
  B891="EN", "Entry-level",
  B891="MI", "Middle-level",
  B891="SE", "Senior-level",
  B891="EX", "Executive-level"
)</f>
        <v>Senior-level</v>
      </c>
    </row>
    <row r="892" spans="1:13" hidden="1" x14ac:dyDescent="0.25">
      <c r="A892">
        <v>2022</v>
      </c>
      <c r="B892" t="s">
        <v>18</v>
      </c>
      <c r="C892" t="s">
        <v>12</v>
      </c>
      <c r="D892" t="s">
        <v>19</v>
      </c>
      <c r="E892">
        <v>155000</v>
      </c>
      <c r="F892" t="s">
        <v>14</v>
      </c>
      <c r="G892">
        <v>155000</v>
      </c>
      <c r="H892" t="s">
        <v>15</v>
      </c>
      <c r="I892">
        <v>100</v>
      </c>
      <c r="J892" t="s">
        <v>15</v>
      </c>
      <c r="K892" t="s">
        <v>16</v>
      </c>
      <c r="L892" t="str" cm="1">
        <f t="array" ref="L892">_xlfn.IFS(
  C892="PT", "Part-time",
  C892="FT", "Full-time",
  C892="CT", "Contract",
  C892="FL", "Freelance"
)</f>
        <v>Full-time</v>
      </c>
      <c r="M892" t="str" cm="1">
        <f t="array" ref="M892">_xlfn.IFS(
  B892="EN", "Entry-level",
  B892="MI", "Middle-level",
  B892="SE", "Senior-level",
  B892="EX", "Executive-level"
)</f>
        <v>Senior-level</v>
      </c>
    </row>
    <row r="893" spans="1:13" hidden="1" x14ac:dyDescent="0.25">
      <c r="A893">
        <v>2022</v>
      </c>
      <c r="B893" t="s">
        <v>18</v>
      </c>
      <c r="C893" t="s">
        <v>12</v>
      </c>
      <c r="D893" t="s">
        <v>19</v>
      </c>
      <c r="E893">
        <v>115000</v>
      </c>
      <c r="F893" t="s">
        <v>14</v>
      </c>
      <c r="G893">
        <v>115000</v>
      </c>
      <c r="H893" t="s">
        <v>15</v>
      </c>
      <c r="I893">
        <v>100</v>
      </c>
      <c r="J893" t="s">
        <v>15</v>
      </c>
      <c r="K893" t="s">
        <v>16</v>
      </c>
      <c r="L893" t="str" cm="1">
        <f t="array" ref="L893">_xlfn.IFS(
  C893="PT", "Part-time",
  C893="FT", "Full-time",
  C893="CT", "Contract",
  C893="FL", "Freelance"
)</f>
        <v>Full-time</v>
      </c>
      <c r="M893" t="str" cm="1">
        <f t="array" ref="M893">_xlfn.IFS(
  B893="EN", "Entry-level",
  B893="MI", "Middle-level",
  B893="SE", "Senior-level",
  B893="EX", "Executive-level"
)</f>
        <v>Senior-level</v>
      </c>
    </row>
    <row r="894" spans="1:13" x14ac:dyDescent="0.25">
      <c r="A894">
        <v>2022</v>
      </c>
      <c r="B894" t="s">
        <v>11</v>
      </c>
      <c r="C894" t="s">
        <v>12</v>
      </c>
      <c r="D894" t="s">
        <v>17</v>
      </c>
      <c r="E894">
        <v>141300</v>
      </c>
      <c r="F894" t="s">
        <v>14</v>
      </c>
      <c r="G894">
        <v>141300</v>
      </c>
      <c r="H894" t="s">
        <v>15</v>
      </c>
      <c r="I894">
        <v>0</v>
      </c>
      <c r="J894" t="s">
        <v>15</v>
      </c>
      <c r="K894" t="s">
        <v>16</v>
      </c>
      <c r="L894" t="str" cm="1">
        <f t="array" ref="L894">_xlfn.IFS(
  C894="PT", "Part-time",
  C894="FT", "Full-time",
  C894="CT", "Contract",
  C894="FL", "Freelance"
)</f>
        <v>Full-time</v>
      </c>
      <c r="M894" t="str" cm="1">
        <f t="array" ref="M894">_xlfn.IFS(
  B894="EN", "Entry-level",
  B894="MI", "Middle-level",
  B894="SE", "Senior-level",
  B894="EX", "Executive-level"
)</f>
        <v>Middle-level</v>
      </c>
    </row>
    <row r="895" spans="1:13" x14ac:dyDescent="0.25">
      <c r="A895">
        <v>2022</v>
      </c>
      <c r="B895" t="s">
        <v>11</v>
      </c>
      <c r="C895" t="s">
        <v>12</v>
      </c>
      <c r="D895" t="s">
        <v>17</v>
      </c>
      <c r="E895">
        <v>102100</v>
      </c>
      <c r="F895" t="s">
        <v>14</v>
      </c>
      <c r="G895">
        <v>102100</v>
      </c>
      <c r="H895" t="s">
        <v>15</v>
      </c>
      <c r="I895">
        <v>0</v>
      </c>
      <c r="J895" t="s">
        <v>15</v>
      </c>
      <c r="K895" t="s">
        <v>16</v>
      </c>
      <c r="L895" t="str" cm="1">
        <f t="array" ref="L895">_xlfn.IFS(
  C895="PT", "Part-time",
  C895="FT", "Full-time",
  C895="CT", "Contract",
  C895="FL", "Freelance"
)</f>
        <v>Full-time</v>
      </c>
      <c r="M895" t="str" cm="1">
        <f t="array" ref="M895">_xlfn.IFS(
  B895="EN", "Entry-level",
  B895="MI", "Middle-level",
  B895="SE", "Senior-level",
  B895="EX", "Executive-level"
)</f>
        <v>Middle-level</v>
      </c>
    </row>
    <row r="896" spans="1:13" hidden="1" x14ac:dyDescent="0.25">
      <c r="A896">
        <v>2022</v>
      </c>
      <c r="B896" t="s">
        <v>18</v>
      </c>
      <c r="C896" t="s">
        <v>12</v>
      </c>
      <c r="D896" t="s">
        <v>24</v>
      </c>
      <c r="E896">
        <v>115934</v>
      </c>
      <c r="F896" t="s">
        <v>14</v>
      </c>
      <c r="G896">
        <v>115934</v>
      </c>
      <c r="H896" t="s">
        <v>15</v>
      </c>
      <c r="I896">
        <v>100</v>
      </c>
      <c r="J896" t="s">
        <v>15</v>
      </c>
      <c r="K896" t="s">
        <v>16</v>
      </c>
      <c r="L896" t="str" cm="1">
        <f t="array" ref="L896">_xlfn.IFS(
  C896="PT", "Part-time",
  C896="FT", "Full-time",
  C896="CT", "Contract",
  C896="FL", "Freelance"
)</f>
        <v>Full-time</v>
      </c>
      <c r="M896" t="str" cm="1">
        <f t="array" ref="M896">_xlfn.IFS(
  B896="EN", "Entry-level",
  B896="MI", "Middle-level",
  B896="SE", "Senior-level",
  B896="EX", "Executive-level"
)</f>
        <v>Senior-level</v>
      </c>
    </row>
    <row r="897" spans="1:13" hidden="1" x14ac:dyDescent="0.25">
      <c r="A897">
        <v>2022</v>
      </c>
      <c r="B897" t="s">
        <v>18</v>
      </c>
      <c r="C897" t="s">
        <v>12</v>
      </c>
      <c r="D897" t="s">
        <v>24</v>
      </c>
      <c r="E897">
        <v>81666</v>
      </c>
      <c r="F897" t="s">
        <v>14</v>
      </c>
      <c r="G897">
        <v>81666</v>
      </c>
      <c r="H897" t="s">
        <v>15</v>
      </c>
      <c r="I897">
        <v>100</v>
      </c>
      <c r="J897" t="s">
        <v>15</v>
      </c>
      <c r="K897" t="s">
        <v>16</v>
      </c>
      <c r="L897" t="str" cm="1">
        <f t="array" ref="L897">_xlfn.IFS(
  C897="PT", "Part-time",
  C897="FT", "Full-time",
  C897="CT", "Contract",
  C897="FL", "Freelance"
)</f>
        <v>Full-time</v>
      </c>
      <c r="M897" t="str" cm="1">
        <f t="array" ref="M897">_xlfn.IFS(
  B897="EN", "Entry-level",
  B897="MI", "Middle-level",
  B897="SE", "Senior-level",
  B897="EX", "Executive-level"
)</f>
        <v>Senior-level</v>
      </c>
    </row>
    <row r="898" spans="1:13" hidden="1" x14ac:dyDescent="0.25">
      <c r="A898">
        <v>2022</v>
      </c>
      <c r="B898" t="s">
        <v>11</v>
      </c>
      <c r="C898" t="s">
        <v>12</v>
      </c>
      <c r="D898" t="s">
        <v>19</v>
      </c>
      <c r="E898">
        <v>206699</v>
      </c>
      <c r="F898" t="s">
        <v>14</v>
      </c>
      <c r="G898">
        <v>206699</v>
      </c>
      <c r="H898" t="s">
        <v>15</v>
      </c>
      <c r="I898">
        <v>0</v>
      </c>
      <c r="J898" t="s">
        <v>15</v>
      </c>
      <c r="K898" t="s">
        <v>16</v>
      </c>
      <c r="L898" t="str" cm="1">
        <f t="array" ref="L898">_xlfn.IFS(
  C898="PT", "Part-time",
  C898="FT", "Full-time",
  C898="CT", "Contract",
  C898="FL", "Freelance"
)</f>
        <v>Full-time</v>
      </c>
      <c r="M898" t="str" cm="1">
        <f t="array" ref="M898">_xlfn.IFS(
  B898="EN", "Entry-level",
  B898="MI", "Middle-level",
  B898="SE", "Senior-level",
  B898="EX", "Executive-level"
)</f>
        <v>Middle-level</v>
      </c>
    </row>
    <row r="899" spans="1:13" hidden="1" x14ac:dyDescent="0.25">
      <c r="A899">
        <v>2022</v>
      </c>
      <c r="B899" t="s">
        <v>11</v>
      </c>
      <c r="C899" t="s">
        <v>12</v>
      </c>
      <c r="D899" t="s">
        <v>19</v>
      </c>
      <c r="E899">
        <v>99100</v>
      </c>
      <c r="F899" t="s">
        <v>14</v>
      </c>
      <c r="G899">
        <v>99100</v>
      </c>
      <c r="H899" t="s">
        <v>15</v>
      </c>
      <c r="I899">
        <v>0</v>
      </c>
      <c r="J899" t="s">
        <v>15</v>
      </c>
      <c r="K899" t="s">
        <v>16</v>
      </c>
      <c r="L899" t="str" cm="1">
        <f t="array" ref="L899">_xlfn.IFS(
  C899="PT", "Part-time",
  C899="FT", "Full-time",
  C899="CT", "Contract",
  C899="FL", "Freelance"
)</f>
        <v>Full-time</v>
      </c>
      <c r="M899" t="str" cm="1">
        <f t="array" ref="M899">_xlfn.IFS(
  B899="EN", "Entry-level",
  B899="MI", "Middle-level",
  B899="SE", "Senior-level",
  B899="EX", "Executive-level"
)</f>
        <v>Middle-level</v>
      </c>
    </row>
    <row r="900" spans="1:13" hidden="1" x14ac:dyDescent="0.25">
      <c r="A900">
        <v>2022</v>
      </c>
      <c r="B900" t="s">
        <v>18</v>
      </c>
      <c r="C900" t="s">
        <v>12</v>
      </c>
      <c r="D900" t="s">
        <v>19</v>
      </c>
      <c r="E900">
        <v>130000</v>
      </c>
      <c r="F900" t="s">
        <v>14</v>
      </c>
      <c r="G900">
        <v>130000</v>
      </c>
      <c r="H900" t="s">
        <v>15</v>
      </c>
      <c r="I900">
        <v>100</v>
      </c>
      <c r="J900" t="s">
        <v>15</v>
      </c>
      <c r="K900" t="s">
        <v>16</v>
      </c>
      <c r="L900" t="str" cm="1">
        <f t="array" ref="L900">_xlfn.IFS(
  C900="PT", "Part-time",
  C900="FT", "Full-time",
  C900="CT", "Contract",
  C900="FL", "Freelance"
)</f>
        <v>Full-time</v>
      </c>
      <c r="M900" t="str" cm="1">
        <f t="array" ref="M900">_xlfn.IFS(
  B900="EN", "Entry-level",
  B900="MI", "Middle-level",
  B900="SE", "Senior-level",
  B900="EX", "Executive-level"
)</f>
        <v>Senior-level</v>
      </c>
    </row>
    <row r="901" spans="1:13" hidden="1" x14ac:dyDescent="0.25">
      <c r="A901">
        <v>2022</v>
      </c>
      <c r="B901" t="s">
        <v>18</v>
      </c>
      <c r="C901" t="s">
        <v>12</v>
      </c>
      <c r="D901" t="s">
        <v>19</v>
      </c>
      <c r="E901">
        <v>110500</v>
      </c>
      <c r="F901" t="s">
        <v>14</v>
      </c>
      <c r="G901">
        <v>110500</v>
      </c>
      <c r="H901" t="s">
        <v>15</v>
      </c>
      <c r="I901">
        <v>100</v>
      </c>
      <c r="J901" t="s">
        <v>15</v>
      </c>
      <c r="K901" t="s">
        <v>16</v>
      </c>
      <c r="L901" t="str" cm="1">
        <f t="array" ref="L901">_xlfn.IFS(
  C901="PT", "Part-time",
  C901="FT", "Full-time",
  C901="CT", "Contract",
  C901="FL", "Freelance"
)</f>
        <v>Full-time</v>
      </c>
      <c r="M901" t="str" cm="1">
        <f t="array" ref="M901">_xlfn.IFS(
  B901="EN", "Entry-level",
  B901="MI", "Middle-level",
  B901="SE", "Senior-level",
  B901="EX", "Executive-level"
)</f>
        <v>Senior-level</v>
      </c>
    </row>
    <row r="902" spans="1:13" hidden="1" x14ac:dyDescent="0.25">
      <c r="A902">
        <v>2022</v>
      </c>
      <c r="B902" t="s">
        <v>11</v>
      </c>
      <c r="C902" t="s">
        <v>12</v>
      </c>
      <c r="D902" t="s">
        <v>24</v>
      </c>
      <c r="E902">
        <v>50000</v>
      </c>
      <c r="F902" t="s">
        <v>26</v>
      </c>
      <c r="G902">
        <v>61927</v>
      </c>
      <c r="H902" t="s">
        <v>27</v>
      </c>
      <c r="I902">
        <v>0</v>
      </c>
      <c r="J902" t="s">
        <v>27</v>
      </c>
      <c r="K902" t="s">
        <v>16</v>
      </c>
      <c r="L902" t="str" cm="1">
        <f t="array" ref="L902">_xlfn.IFS(
  C902="PT", "Part-time",
  C902="FT", "Full-time",
  C902="CT", "Contract",
  C902="FL", "Freelance"
)</f>
        <v>Full-time</v>
      </c>
      <c r="M902" t="str" cm="1">
        <f t="array" ref="M902">_xlfn.IFS(
  B902="EN", "Entry-level",
  B902="MI", "Middle-level",
  B902="SE", "Senior-level",
  B902="EX", "Executive-level"
)</f>
        <v>Middle-level</v>
      </c>
    </row>
    <row r="903" spans="1:13" hidden="1" x14ac:dyDescent="0.25">
      <c r="A903">
        <v>2022</v>
      </c>
      <c r="B903" t="s">
        <v>11</v>
      </c>
      <c r="C903" t="s">
        <v>12</v>
      </c>
      <c r="D903" t="s">
        <v>24</v>
      </c>
      <c r="E903">
        <v>35000</v>
      </c>
      <c r="F903" t="s">
        <v>26</v>
      </c>
      <c r="G903">
        <v>43349</v>
      </c>
      <c r="H903" t="s">
        <v>27</v>
      </c>
      <c r="I903">
        <v>0</v>
      </c>
      <c r="J903" t="s">
        <v>27</v>
      </c>
      <c r="K903" t="s">
        <v>16</v>
      </c>
      <c r="L903" t="str" cm="1">
        <f t="array" ref="L903">_xlfn.IFS(
  C903="PT", "Part-time",
  C903="FT", "Full-time",
  C903="CT", "Contract",
  C903="FL", "Freelance"
)</f>
        <v>Full-time</v>
      </c>
      <c r="M903" t="str" cm="1">
        <f t="array" ref="M903">_xlfn.IFS(
  B903="EN", "Entry-level",
  B903="MI", "Middle-level",
  B903="SE", "Senior-level",
  B903="EX", "Executive-level"
)</f>
        <v>Middle-level</v>
      </c>
    </row>
    <row r="904" spans="1:13" hidden="1" x14ac:dyDescent="0.25">
      <c r="A904">
        <v>2022</v>
      </c>
      <c r="B904" t="s">
        <v>18</v>
      </c>
      <c r="C904" t="s">
        <v>12</v>
      </c>
      <c r="D904" t="s">
        <v>24</v>
      </c>
      <c r="E904">
        <v>80000</v>
      </c>
      <c r="F904" t="s">
        <v>14</v>
      </c>
      <c r="G904">
        <v>80000</v>
      </c>
      <c r="H904" t="s">
        <v>15</v>
      </c>
      <c r="I904">
        <v>100</v>
      </c>
      <c r="J904" t="s">
        <v>15</v>
      </c>
      <c r="K904" t="s">
        <v>16</v>
      </c>
      <c r="L904" t="str" cm="1">
        <f t="array" ref="L904">_xlfn.IFS(
  C904="PT", "Part-time",
  C904="FT", "Full-time",
  C904="CT", "Contract",
  C904="FL", "Freelance"
)</f>
        <v>Full-time</v>
      </c>
      <c r="M904" t="str" cm="1">
        <f t="array" ref="M904">_xlfn.IFS(
  B904="EN", "Entry-level",
  B904="MI", "Middle-level",
  B904="SE", "Senior-level",
  B904="EX", "Executive-level"
)</f>
        <v>Senior-level</v>
      </c>
    </row>
    <row r="905" spans="1:13" hidden="1" x14ac:dyDescent="0.25">
      <c r="A905">
        <v>2022</v>
      </c>
      <c r="B905" t="s">
        <v>18</v>
      </c>
      <c r="C905" t="s">
        <v>12</v>
      </c>
      <c r="D905" t="s">
        <v>24</v>
      </c>
      <c r="E905">
        <v>60000</v>
      </c>
      <c r="F905" t="s">
        <v>14</v>
      </c>
      <c r="G905">
        <v>60000</v>
      </c>
      <c r="H905" t="s">
        <v>15</v>
      </c>
      <c r="I905">
        <v>100</v>
      </c>
      <c r="J905" t="s">
        <v>15</v>
      </c>
      <c r="K905" t="s">
        <v>16</v>
      </c>
      <c r="L905" t="str" cm="1">
        <f t="array" ref="L905">_xlfn.IFS(
  C905="PT", "Part-time",
  C905="FT", "Full-time",
  C905="CT", "Contract",
  C905="FL", "Freelance"
)</f>
        <v>Full-time</v>
      </c>
      <c r="M905" t="str" cm="1">
        <f t="array" ref="M905">_xlfn.IFS(
  B905="EN", "Entry-level",
  B905="MI", "Middle-level",
  B905="SE", "Senior-level",
  B905="EX", "Executive-level"
)</f>
        <v>Senior-level</v>
      </c>
    </row>
    <row r="906" spans="1:13" hidden="1" x14ac:dyDescent="0.25">
      <c r="A906">
        <v>2022</v>
      </c>
      <c r="B906" t="s">
        <v>18</v>
      </c>
      <c r="C906" t="s">
        <v>12</v>
      </c>
      <c r="D906" t="s">
        <v>38</v>
      </c>
      <c r="E906">
        <v>192564</v>
      </c>
      <c r="F906" t="s">
        <v>14</v>
      </c>
      <c r="G906">
        <v>192564</v>
      </c>
      <c r="H906" t="s">
        <v>15</v>
      </c>
      <c r="I906">
        <v>100</v>
      </c>
      <c r="J906" t="s">
        <v>15</v>
      </c>
      <c r="K906" t="s">
        <v>16</v>
      </c>
      <c r="L906" t="str" cm="1">
        <f t="array" ref="L906">_xlfn.IFS(
  C906="PT", "Part-time",
  C906="FT", "Full-time",
  C906="CT", "Contract",
  C906="FL", "Freelance"
)</f>
        <v>Full-time</v>
      </c>
      <c r="M906" t="str" cm="1">
        <f t="array" ref="M906">_xlfn.IFS(
  B906="EN", "Entry-level",
  B906="MI", "Middle-level",
  B906="SE", "Senior-level",
  B906="EX", "Executive-level"
)</f>
        <v>Senior-level</v>
      </c>
    </row>
    <row r="907" spans="1:13" hidden="1" x14ac:dyDescent="0.25">
      <c r="A907">
        <v>2022</v>
      </c>
      <c r="B907" t="s">
        <v>18</v>
      </c>
      <c r="C907" t="s">
        <v>12</v>
      </c>
      <c r="D907" t="s">
        <v>38</v>
      </c>
      <c r="E907">
        <v>144854</v>
      </c>
      <c r="F907" t="s">
        <v>14</v>
      </c>
      <c r="G907">
        <v>144854</v>
      </c>
      <c r="H907" t="s">
        <v>15</v>
      </c>
      <c r="I907">
        <v>100</v>
      </c>
      <c r="J907" t="s">
        <v>15</v>
      </c>
      <c r="K907" t="s">
        <v>16</v>
      </c>
      <c r="L907" t="str" cm="1">
        <f t="array" ref="L907">_xlfn.IFS(
  C907="PT", "Part-time",
  C907="FT", "Full-time",
  C907="CT", "Contract",
  C907="FL", "Freelance"
)</f>
        <v>Full-time</v>
      </c>
      <c r="M907" t="str" cm="1">
        <f t="array" ref="M907">_xlfn.IFS(
  B907="EN", "Entry-level",
  B907="MI", "Middle-level",
  B907="SE", "Senior-level",
  B907="EX", "Executive-level"
)</f>
        <v>Senior-level</v>
      </c>
    </row>
    <row r="908" spans="1:13" x14ac:dyDescent="0.25">
      <c r="A908">
        <v>2022</v>
      </c>
      <c r="B908" t="s">
        <v>18</v>
      </c>
      <c r="C908" t="s">
        <v>12</v>
      </c>
      <c r="D908" t="s">
        <v>17</v>
      </c>
      <c r="E908">
        <v>230000</v>
      </c>
      <c r="F908" t="s">
        <v>14</v>
      </c>
      <c r="G908">
        <v>230000</v>
      </c>
      <c r="H908" t="s">
        <v>15</v>
      </c>
      <c r="I908">
        <v>100</v>
      </c>
      <c r="J908" t="s">
        <v>15</v>
      </c>
      <c r="K908" t="s">
        <v>16</v>
      </c>
      <c r="L908" t="str" cm="1">
        <f t="array" ref="L908">_xlfn.IFS(
  C908="PT", "Part-time",
  C908="FT", "Full-time",
  C908="CT", "Contract",
  C908="FL", "Freelance"
)</f>
        <v>Full-time</v>
      </c>
      <c r="M908" t="str" cm="1">
        <f t="array" ref="M908">_xlfn.IFS(
  B908="EN", "Entry-level",
  B908="MI", "Middle-level",
  B908="SE", "Senior-level",
  B908="EX", "Executive-level"
)</f>
        <v>Senior-level</v>
      </c>
    </row>
    <row r="909" spans="1:13" x14ac:dyDescent="0.25">
      <c r="A909">
        <v>2022</v>
      </c>
      <c r="B909" t="s">
        <v>18</v>
      </c>
      <c r="C909" t="s">
        <v>12</v>
      </c>
      <c r="D909" t="s">
        <v>17</v>
      </c>
      <c r="E909">
        <v>150000</v>
      </c>
      <c r="F909" t="s">
        <v>14</v>
      </c>
      <c r="G909">
        <v>150000</v>
      </c>
      <c r="H909" t="s">
        <v>15</v>
      </c>
      <c r="I909">
        <v>100</v>
      </c>
      <c r="J909" t="s">
        <v>15</v>
      </c>
      <c r="K909" t="s">
        <v>16</v>
      </c>
      <c r="L909" t="str" cm="1">
        <f t="array" ref="L909">_xlfn.IFS(
  C909="PT", "Part-time",
  C909="FT", "Full-time",
  C909="CT", "Contract",
  C909="FL", "Freelance"
)</f>
        <v>Full-time</v>
      </c>
      <c r="M909" t="str" cm="1">
        <f t="array" ref="M909">_xlfn.IFS(
  B909="EN", "Entry-level",
  B909="MI", "Middle-level",
  B909="SE", "Senior-level",
  B909="EX", "Executive-level"
)</f>
        <v>Senior-level</v>
      </c>
    </row>
    <row r="910" spans="1:13" hidden="1" x14ac:dyDescent="0.25">
      <c r="A910">
        <v>2022</v>
      </c>
      <c r="B910" t="s">
        <v>18</v>
      </c>
      <c r="C910" t="s">
        <v>12</v>
      </c>
      <c r="D910" t="s">
        <v>95</v>
      </c>
      <c r="E910">
        <v>150260</v>
      </c>
      <c r="F910" t="s">
        <v>14</v>
      </c>
      <c r="G910">
        <v>150260</v>
      </c>
      <c r="H910" t="s">
        <v>15</v>
      </c>
      <c r="I910">
        <v>100</v>
      </c>
      <c r="J910" t="s">
        <v>15</v>
      </c>
      <c r="K910" t="s">
        <v>16</v>
      </c>
      <c r="L910" t="str" cm="1">
        <f t="array" ref="L910">_xlfn.IFS(
  C910="PT", "Part-time",
  C910="FT", "Full-time",
  C910="CT", "Contract",
  C910="FL", "Freelance"
)</f>
        <v>Full-time</v>
      </c>
      <c r="M910" t="str" cm="1">
        <f t="array" ref="M910">_xlfn.IFS(
  B910="EN", "Entry-level",
  B910="MI", "Middle-level",
  B910="SE", "Senior-level",
  B910="EX", "Executive-level"
)</f>
        <v>Senior-level</v>
      </c>
    </row>
    <row r="911" spans="1:13" hidden="1" x14ac:dyDescent="0.25">
      <c r="A911">
        <v>2022</v>
      </c>
      <c r="B911" t="s">
        <v>18</v>
      </c>
      <c r="C911" t="s">
        <v>12</v>
      </c>
      <c r="D911" t="s">
        <v>95</v>
      </c>
      <c r="E911">
        <v>109280</v>
      </c>
      <c r="F911" t="s">
        <v>14</v>
      </c>
      <c r="G911">
        <v>109280</v>
      </c>
      <c r="H911" t="s">
        <v>15</v>
      </c>
      <c r="I911">
        <v>100</v>
      </c>
      <c r="J911" t="s">
        <v>15</v>
      </c>
      <c r="K911" t="s">
        <v>16</v>
      </c>
      <c r="L911" t="str" cm="1">
        <f t="array" ref="L911">_xlfn.IFS(
  C911="PT", "Part-time",
  C911="FT", "Full-time",
  C911="CT", "Contract",
  C911="FL", "Freelance"
)</f>
        <v>Full-time</v>
      </c>
      <c r="M911" t="str" cm="1">
        <f t="array" ref="M911">_xlfn.IFS(
  B911="EN", "Entry-level",
  B911="MI", "Middle-level",
  B911="SE", "Senior-level",
  B911="EX", "Executive-level"
)</f>
        <v>Senior-level</v>
      </c>
    </row>
    <row r="912" spans="1:13" hidden="1" x14ac:dyDescent="0.25">
      <c r="A912">
        <v>2022</v>
      </c>
      <c r="B912" t="s">
        <v>18</v>
      </c>
      <c r="C912" t="s">
        <v>12</v>
      </c>
      <c r="D912" t="s">
        <v>24</v>
      </c>
      <c r="E912">
        <v>170000</v>
      </c>
      <c r="F912" t="s">
        <v>14</v>
      </c>
      <c r="G912">
        <v>170000</v>
      </c>
      <c r="H912" t="s">
        <v>15</v>
      </c>
      <c r="I912">
        <v>100</v>
      </c>
      <c r="J912" t="s">
        <v>15</v>
      </c>
      <c r="K912" t="s">
        <v>16</v>
      </c>
      <c r="L912" t="str" cm="1">
        <f t="array" ref="L912">_xlfn.IFS(
  C912="PT", "Part-time",
  C912="FT", "Full-time",
  C912="CT", "Contract",
  C912="FL", "Freelance"
)</f>
        <v>Full-time</v>
      </c>
      <c r="M912" t="str" cm="1">
        <f t="array" ref="M912">_xlfn.IFS(
  B912="EN", "Entry-level",
  B912="MI", "Middle-level",
  B912="SE", "Senior-level",
  B912="EX", "Executive-level"
)</f>
        <v>Senior-level</v>
      </c>
    </row>
    <row r="913" spans="1:13" hidden="1" x14ac:dyDescent="0.25">
      <c r="A913">
        <v>2022</v>
      </c>
      <c r="B913" t="s">
        <v>18</v>
      </c>
      <c r="C913" t="s">
        <v>12</v>
      </c>
      <c r="D913" t="s">
        <v>24</v>
      </c>
      <c r="E913">
        <v>150000</v>
      </c>
      <c r="F913" t="s">
        <v>14</v>
      </c>
      <c r="G913">
        <v>150000</v>
      </c>
      <c r="H913" t="s">
        <v>15</v>
      </c>
      <c r="I913">
        <v>100</v>
      </c>
      <c r="J913" t="s">
        <v>15</v>
      </c>
      <c r="K913" t="s">
        <v>16</v>
      </c>
      <c r="L913" t="str" cm="1">
        <f t="array" ref="L913">_xlfn.IFS(
  C913="PT", "Part-time",
  C913="FT", "Full-time",
  C913="CT", "Contract",
  C913="FL", "Freelance"
)</f>
        <v>Full-time</v>
      </c>
      <c r="M913" t="str" cm="1">
        <f t="array" ref="M913">_xlfn.IFS(
  B913="EN", "Entry-level",
  B913="MI", "Middle-level",
  B913="SE", "Senior-level",
  B913="EX", "Executive-level"
)</f>
        <v>Senior-level</v>
      </c>
    </row>
    <row r="914" spans="1:13" x14ac:dyDescent="0.25">
      <c r="A914">
        <v>2022</v>
      </c>
      <c r="B914" t="s">
        <v>11</v>
      </c>
      <c r="C914" t="s">
        <v>12</v>
      </c>
      <c r="D914" t="s">
        <v>17</v>
      </c>
      <c r="E914">
        <v>160000</v>
      </c>
      <c r="F914" t="s">
        <v>14</v>
      </c>
      <c r="G914">
        <v>160000</v>
      </c>
      <c r="H914" t="s">
        <v>15</v>
      </c>
      <c r="I914">
        <v>100</v>
      </c>
      <c r="J914" t="s">
        <v>15</v>
      </c>
      <c r="K914" t="s">
        <v>16</v>
      </c>
      <c r="L914" t="str" cm="1">
        <f t="array" ref="L914">_xlfn.IFS(
  C914="PT", "Part-time",
  C914="FT", "Full-time",
  C914="CT", "Contract",
  C914="FL", "Freelance"
)</f>
        <v>Full-time</v>
      </c>
      <c r="M914" t="str" cm="1">
        <f t="array" ref="M914">_xlfn.IFS(
  B914="EN", "Entry-level",
  B914="MI", "Middle-level",
  B914="SE", "Senior-level",
  B914="EX", "Executive-level"
)</f>
        <v>Middle-level</v>
      </c>
    </row>
    <row r="915" spans="1:13" x14ac:dyDescent="0.25">
      <c r="A915">
        <v>2022</v>
      </c>
      <c r="B915" t="s">
        <v>11</v>
      </c>
      <c r="C915" t="s">
        <v>12</v>
      </c>
      <c r="D915" t="s">
        <v>17</v>
      </c>
      <c r="E915">
        <v>130000</v>
      </c>
      <c r="F915" t="s">
        <v>14</v>
      </c>
      <c r="G915">
        <v>130000</v>
      </c>
      <c r="H915" t="s">
        <v>15</v>
      </c>
      <c r="I915">
        <v>100</v>
      </c>
      <c r="J915" t="s">
        <v>15</v>
      </c>
      <c r="K915" t="s">
        <v>16</v>
      </c>
      <c r="L915" t="str" cm="1">
        <f t="array" ref="L915">_xlfn.IFS(
  C915="PT", "Part-time",
  C915="FT", "Full-time",
  C915="CT", "Contract",
  C915="FL", "Freelance"
)</f>
        <v>Full-time</v>
      </c>
      <c r="M915" t="str" cm="1">
        <f t="array" ref="M915">_xlfn.IFS(
  B915="EN", "Entry-level",
  B915="MI", "Middle-level",
  B915="SE", "Senior-level",
  B915="EX", "Executive-level"
)</f>
        <v>Middle-level</v>
      </c>
    </row>
    <row r="916" spans="1:13" hidden="1" x14ac:dyDescent="0.25">
      <c r="A916">
        <v>2022</v>
      </c>
      <c r="B916" t="s">
        <v>25</v>
      </c>
      <c r="C916" t="s">
        <v>12</v>
      </c>
      <c r="D916" t="s">
        <v>24</v>
      </c>
      <c r="E916">
        <v>67000</v>
      </c>
      <c r="F916" t="s">
        <v>14</v>
      </c>
      <c r="G916">
        <v>67000</v>
      </c>
      <c r="H916" t="s">
        <v>30</v>
      </c>
      <c r="I916">
        <v>0</v>
      </c>
      <c r="J916" t="s">
        <v>30</v>
      </c>
      <c r="K916" t="s">
        <v>16</v>
      </c>
      <c r="L916" t="str" cm="1">
        <f t="array" ref="L916">_xlfn.IFS(
  C916="PT", "Part-time",
  C916="FT", "Full-time",
  C916="CT", "Contract",
  C916="FL", "Freelance"
)</f>
        <v>Full-time</v>
      </c>
      <c r="M916" t="str" cm="1">
        <f t="array" ref="M916">_xlfn.IFS(
  B916="EN", "Entry-level",
  B916="MI", "Middle-level",
  B916="SE", "Senior-level",
  B916="EX", "Executive-level"
)</f>
        <v>Entry-level</v>
      </c>
    </row>
    <row r="917" spans="1:13" hidden="1" x14ac:dyDescent="0.25">
      <c r="A917">
        <v>2022</v>
      </c>
      <c r="B917" t="s">
        <v>25</v>
      </c>
      <c r="C917" t="s">
        <v>12</v>
      </c>
      <c r="D917" t="s">
        <v>24</v>
      </c>
      <c r="E917">
        <v>52000</v>
      </c>
      <c r="F917" t="s">
        <v>14</v>
      </c>
      <c r="G917">
        <v>52000</v>
      </c>
      <c r="H917" t="s">
        <v>30</v>
      </c>
      <c r="I917">
        <v>0</v>
      </c>
      <c r="J917" t="s">
        <v>30</v>
      </c>
      <c r="K917" t="s">
        <v>16</v>
      </c>
      <c r="L917" t="str" cm="1">
        <f t="array" ref="L917">_xlfn.IFS(
  C917="PT", "Part-time",
  C917="FT", "Full-time",
  C917="CT", "Contract",
  C917="FL", "Freelance"
)</f>
        <v>Full-time</v>
      </c>
      <c r="M917" t="str" cm="1">
        <f t="array" ref="M917">_xlfn.IFS(
  B917="EN", "Entry-level",
  B917="MI", "Middle-level",
  B917="SE", "Senior-level",
  B917="EX", "Executive-level"
)</f>
        <v>Entry-level</v>
      </c>
    </row>
    <row r="918" spans="1:13" hidden="1" x14ac:dyDescent="0.25">
      <c r="A918">
        <v>2022</v>
      </c>
      <c r="B918" t="s">
        <v>18</v>
      </c>
      <c r="C918" t="s">
        <v>12</v>
      </c>
      <c r="D918" t="s">
        <v>19</v>
      </c>
      <c r="E918">
        <v>154000</v>
      </c>
      <c r="F918" t="s">
        <v>14</v>
      </c>
      <c r="G918">
        <v>154000</v>
      </c>
      <c r="H918" t="s">
        <v>15</v>
      </c>
      <c r="I918">
        <v>100</v>
      </c>
      <c r="J918" t="s">
        <v>15</v>
      </c>
      <c r="K918" t="s">
        <v>16</v>
      </c>
      <c r="L918" t="str" cm="1">
        <f t="array" ref="L918">_xlfn.IFS(
  C918="PT", "Part-time",
  C918="FT", "Full-time",
  C918="CT", "Contract",
  C918="FL", "Freelance"
)</f>
        <v>Full-time</v>
      </c>
      <c r="M918" t="str" cm="1">
        <f t="array" ref="M918">_xlfn.IFS(
  B918="EN", "Entry-level",
  B918="MI", "Middle-level",
  B918="SE", "Senior-level",
  B918="EX", "Executive-level"
)</f>
        <v>Senior-level</v>
      </c>
    </row>
    <row r="919" spans="1:13" hidden="1" x14ac:dyDescent="0.25">
      <c r="A919">
        <v>2022</v>
      </c>
      <c r="B919" t="s">
        <v>18</v>
      </c>
      <c r="C919" t="s">
        <v>12</v>
      </c>
      <c r="D919" t="s">
        <v>19</v>
      </c>
      <c r="E919">
        <v>126000</v>
      </c>
      <c r="F919" t="s">
        <v>14</v>
      </c>
      <c r="G919">
        <v>126000</v>
      </c>
      <c r="H919" t="s">
        <v>15</v>
      </c>
      <c r="I919">
        <v>100</v>
      </c>
      <c r="J919" t="s">
        <v>15</v>
      </c>
      <c r="K919" t="s">
        <v>16</v>
      </c>
      <c r="L919" t="str" cm="1">
        <f t="array" ref="L919">_xlfn.IFS(
  C919="PT", "Part-time",
  C919="FT", "Full-time",
  C919="CT", "Contract",
  C919="FL", "Freelance"
)</f>
        <v>Full-time</v>
      </c>
      <c r="M919" t="str" cm="1">
        <f t="array" ref="M919">_xlfn.IFS(
  B919="EN", "Entry-level",
  B919="MI", "Middle-level",
  B919="SE", "Senior-level",
  B919="EX", "Executive-level"
)</f>
        <v>Senior-level</v>
      </c>
    </row>
    <row r="920" spans="1:13" hidden="1" x14ac:dyDescent="0.25">
      <c r="A920">
        <v>2022</v>
      </c>
      <c r="B920" t="s">
        <v>18</v>
      </c>
      <c r="C920" t="s">
        <v>12</v>
      </c>
      <c r="D920" t="s">
        <v>24</v>
      </c>
      <c r="E920">
        <v>129000</v>
      </c>
      <c r="F920" t="s">
        <v>14</v>
      </c>
      <c r="G920">
        <v>129000</v>
      </c>
      <c r="H920" t="s">
        <v>15</v>
      </c>
      <c r="I920">
        <v>0</v>
      </c>
      <c r="J920" t="s">
        <v>15</v>
      </c>
      <c r="K920" t="s">
        <v>16</v>
      </c>
      <c r="L920" t="str" cm="1">
        <f t="array" ref="L920">_xlfn.IFS(
  C920="PT", "Part-time",
  C920="FT", "Full-time",
  C920="CT", "Contract",
  C920="FL", "Freelance"
)</f>
        <v>Full-time</v>
      </c>
      <c r="M920" t="str" cm="1">
        <f t="array" ref="M920">_xlfn.IFS(
  B920="EN", "Entry-level",
  B920="MI", "Middle-level",
  B920="SE", "Senior-level",
  B920="EX", "Executive-level"
)</f>
        <v>Senior-level</v>
      </c>
    </row>
    <row r="921" spans="1:13" hidden="1" x14ac:dyDescent="0.25">
      <c r="A921">
        <v>2022</v>
      </c>
      <c r="B921" t="s">
        <v>18</v>
      </c>
      <c r="C921" t="s">
        <v>12</v>
      </c>
      <c r="D921" t="s">
        <v>24</v>
      </c>
      <c r="E921">
        <v>99000</v>
      </c>
      <c r="F921" t="s">
        <v>14</v>
      </c>
      <c r="G921">
        <v>99000</v>
      </c>
      <c r="H921" t="s">
        <v>15</v>
      </c>
      <c r="I921">
        <v>0</v>
      </c>
      <c r="J921" t="s">
        <v>15</v>
      </c>
      <c r="K921" t="s">
        <v>16</v>
      </c>
      <c r="L921" t="str" cm="1">
        <f t="array" ref="L921">_xlfn.IFS(
  C921="PT", "Part-time",
  C921="FT", "Full-time",
  C921="CT", "Contract",
  C921="FL", "Freelance"
)</f>
        <v>Full-time</v>
      </c>
      <c r="M921" t="str" cm="1">
        <f t="array" ref="M921">_xlfn.IFS(
  B921="EN", "Entry-level",
  B921="MI", "Middle-level",
  B921="SE", "Senior-level",
  B921="EX", "Executive-level"
)</f>
        <v>Senior-level</v>
      </c>
    </row>
    <row r="922" spans="1:13" x14ac:dyDescent="0.25">
      <c r="A922">
        <v>2022</v>
      </c>
      <c r="B922" t="s">
        <v>18</v>
      </c>
      <c r="C922" t="s">
        <v>12</v>
      </c>
      <c r="D922" t="s">
        <v>17</v>
      </c>
      <c r="E922">
        <v>210000</v>
      </c>
      <c r="F922" t="s">
        <v>14</v>
      </c>
      <c r="G922">
        <v>210000</v>
      </c>
      <c r="H922" t="s">
        <v>15</v>
      </c>
      <c r="I922">
        <v>100</v>
      </c>
      <c r="J922" t="s">
        <v>15</v>
      </c>
      <c r="K922" t="s">
        <v>16</v>
      </c>
      <c r="L922" t="str" cm="1">
        <f t="array" ref="L922">_xlfn.IFS(
  C922="PT", "Part-time",
  C922="FT", "Full-time",
  C922="CT", "Contract",
  C922="FL", "Freelance"
)</f>
        <v>Full-time</v>
      </c>
      <c r="M922" t="str" cm="1">
        <f t="array" ref="M922">_xlfn.IFS(
  B922="EN", "Entry-level",
  B922="MI", "Middle-level",
  B922="SE", "Senior-level",
  B922="EX", "Executive-level"
)</f>
        <v>Senior-level</v>
      </c>
    </row>
    <row r="923" spans="1:13" x14ac:dyDescent="0.25">
      <c r="A923">
        <v>2022</v>
      </c>
      <c r="B923" t="s">
        <v>18</v>
      </c>
      <c r="C923" t="s">
        <v>12</v>
      </c>
      <c r="D923" t="s">
        <v>17</v>
      </c>
      <c r="E923">
        <v>140000</v>
      </c>
      <c r="F923" t="s">
        <v>14</v>
      </c>
      <c r="G923">
        <v>140000</v>
      </c>
      <c r="H923" t="s">
        <v>15</v>
      </c>
      <c r="I923">
        <v>100</v>
      </c>
      <c r="J923" t="s">
        <v>15</v>
      </c>
      <c r="K923" t="s">
        <v>16</v>
      </c>
      <c r="L923" t="str" cm="1">
        <f t="array" ref="L923">_xlfn.IFS(
  C923="PT", "Part-time",
  C923="FT", "Full-time",
  C923="CT", "Contract",
  C923="FL", "Freelance"
)</f>
        <v>Full-time</v>
      </c>
      <c r="M923" t="str" cm="1">
        <f t="array" ref="M923">_xlfn.IFS(
  B923="EN", "Entry-level",
  B923="MI", "Middle-level",
  B923="SE", "Senior-level",
  B923="EX", "Executive-level"
)</f>
        <v>Senior-level</v>
      </c>
    </row>
    <row r="924" spans="1:13" x14ac:dyDescent="0.25">
      <c r="A924">
        <v>2022</v>
      </c>
      <c r="B924" t="s">
        <v>18</v>
      </c>
      <c r="C924" t="s">
        <v>12</v>
      </c>
      <c r="D924" t="s">
        <v>17</v>
      </c>
      <c r="E924">
        <v>210000</v>
      </c>
      <c r="F924" t="s">
        <v>14</v>
      </c>
      <c r="G924">
        <v>210000</v>
      </c>
      <c r="H924" t="s">
        <v>15</v>
      </c>
      <c r="I924">
        <v>100</v>
      </c>
      <c r="J924" t="s">
        <v>15</v>
      </c>
      <c r="K924" t="s">
        <v>16</v>
      </c>
      <c r="L924" t="str" cm="1">
        <f t="array" ref="L924">_xlfn.IFS(
  C924="PT", "Part-time",
  C924="FT", "Full-time",
  C924="CT", "Contract",
  C924="FL", "Freelance"
)</f>
        <v>Full-time</v>
      </c>
      <c r="M924" t="str" cm="1">
        <f t="array" ref="M924">_xlfn.IFS(
  B924="EN", "Entry-level",
  B924="MI", "Middle-level",
  B924="SE", "Senior-level",
  B924="EX", "Executive-level"
)</f>
        <v>Senior-level</v>
      </c>
    </row>
    <row r="925" spans="1:13" x14ac:dyDescent="0.25">
      <c r="A925">
        <v>2022</v>
      </c>
      <c r="B925" t="s">
        <v>18</v>
      </c>
      <c r="C925" t="s">
        <v>12</v>
      </c>
      <c r="D925" t="s">
        <v>17</v>
      </c>
      <c r="E925">
        <v>140000</v>
      </c>
      <c r="F925" t="s">
        <v>14</v>
      </c>
      <c r="G925">
        <v>140000</v>
      </c>
      <c r="H925" t="s">
        <v>15</v>
      </c>
      <c r="I925">
        <v>100</v>
      </c>
      <c r="J925" t="s">
        <v>15</v>
      </c>
      <c r="K925" t="s">
        <v>16</v>
      </c>
      <c r="L925" t="str" cm="1">
        <f t="array" ref="L925">_xlfn.IFS(
  C925="PT", "Part-time",
  C925="FT", "Full-time",
  C925="CT", "Contract",
  C925="FL", "Freelance"
)</f>
        <v>Full-time</v>
      </c>
      <c r="M925" t="str" cm="1">
        <f t="array" ref="M925">_xlfn.IFS(
  B925="EN", "Entry-level",
  B925="MI", "Middle-level",
  B925="SE", "Senior-level",
  B925="EX", "Executive-level"
)</f>
        <v>Senior-level</v>
      </c>
    </row>
    <row r="926" spans="1:13" x14ac:dyDescent="0.25">
      <c r="A926">
        <v>2022</v>
      </c>
      <c r="B926" t="s">
        <v>18</v>
      </c>
      <c r="C926" t="s">
        <v>12</v>
      </c>
      <c r="D926" t="s">
        <v>17</v>
      </c>
      <c r="E926">
        <v>210000</v>
      </c>
      <c r="F926" t="s">
        <v>14</v>
      </c>
      <c r="G926">
        <v>210000</v>
      </c>
      <c r="H926" t="s">
        <v>15</v>
      </c>
      <c r="I926">
        <v>100</v>
      </c>
      <c r="J926" t="s">
        <v>15</v>
      </c>
      <c r="K926" t="s">
        <v>16</v>
      </c>
      <c r="L926" t="str" cm="1">
        <f t="array" ref="L926">_xlfn.IFS(
  C926="PT", "Part-time",
  C926="FT", "Full-time",
  C926="CT", "Contract",
  C926="FL", "Freelance"
)</f>
        <v>Full-time</v>
      </c>
      <c r="M926" t="str" cm="1">
        <f t="array" ref="M926">_xlfn.IFS(
  B926="EN", "Entry-level",
  B926="MI", "Middle-level",
  B926="SE", "Senior-level",
  B926="EX", "Executive-level"
)</f>
        <v>Senior-level</v>
      </c>
    </row>
    <row r="927" spans="1:13" x14ac:dyDescent="0.25">
      <c r="A927">
        <v>2022</v>
      </c>
      <c r="B927" t="s">
        <v>18</v>
      </c>
      <c r="C927" t="s">
        <v>12</v>
      </c>
      <c r="D927" t="s">
        <v>17</v>
      </c>
      <c r="E927">
        <v>140000</v>
      </c>
      <c r="F927" t="s">
        <v>14</v>
      </c>
      <c r="G927">
        <v>140000</v>
      </c>
      <c r="H927" t="s">
        <v>15</v>
      </c>
      <c r="I927">
        <v>100</v>
      </c>
      <c r="J927" t="s">
        <v>15</v>
      </c>
      <c r="K927" t="s">
        <v>16</v>
      </c>
      <c r="L927" t="str" cm="1">
        <f t="array" ref="L927">_xlfn.IFS(
  C927="PT", "Part-time",
  C927="FT", "Full-time",
  C927="CT", "Contract",
  C927="FL", "Freelance"
)</f>
        <v>Full-time</v>
      </c>
      <c r="M927" t="str" cm="1">
        <f t="array" ref="M927">_xlfn.IFS(
  B927="EN", "Entry-level",
  B927="MI", "Middle-level",
  B927="SE", "Senior-level",
  B927="EX", "Executive-level"
)</f>
        <v>Senior-level</v>
      </c>
    </row>
    <row r="928" spans="1:13" hidden="1" x14ac:dyDescent="0.25">
      <c r="A928">
        <v>2022</v>
      </c>
      <c r="B928" t="s">
        <v>18</v>
      </c>
      <c r="C928" t="s">
        <v>12</v>
      </c>
      <c r="D928" t="s">
        <v>24</v>
      </c>
      <c r="E928">
        <v>100000</v>
      </c>
      <c r="F928" t="s">
        <v>14</v>
      </c>
      <c r="G928">
        <v>100000</v>
      </c>
      <c r="H928" t="s">
        <v>15</v>
      </c>
      <c r="I928">
        <v>100</v>
      </c>
      <c r="J928" t="s">
        <v>15</v>
      </c>
      <c r="K928" t="s">
        <v>16</v>
      </c>
      <c r="L928" t="str" cm="1">
        <f t="array" ref="L928">_xlfn.IFS(
  C928="PT", "Part-time",
  C928="FT", "Full-time",
  C928="CT", "Contract",
  C928="FL", "Freelance"
)</f>
        <v>Full-time</v>
      </c>
      <c r="M928" t="str" cm="1">
        <f t="array" ref="M928">_xlfn.IFS(
  B928="EN", "Entry-level",
  B928="MI", "Middle-level",
  B928="SE", "Senior-level",
  B928="EX", "Executive-level"
)</f>
        <v>Senior-level</v>
      </c>
    </row>
    <row r="929" spans="1:13" hidden="1" x14ac:dyDescent="0.25">
      <c r="A929">
        <v>2022</v>
      </c>
      <c r="B929" t="s">
        <v>18</v>
      </c>
      <c r="C929" t="s">
        <v>12</v>
      </c>
      <c r="D929" t="s">
        <v>24</v>
      </c>
      <c r="E929">
        <v>69000</v>
      </c>
      <c r="F929" t="s">
        <v>14</v>
      </c>
      <c r="G929">
        <v>69000</v>
      </c>
      <c r="H929" t="s">
        <v>15</v>
      </c>
      <c r="I929">
        <v>100</v>
      </c>
      <c r="J929" t="s">
        <v>15</v>
      </c>
      <c r="K929" t="s">
        <v>16</v>
      </c>
      <c r="L929" t="str" cm="1">
        <f t="array" ref="L929">_xlfn.IFS(
  C929="PT", "Part-time",
  C929="FT", "Full-time",
  C929="CT", "Contract",
  C929="FL", "Freelance"
)</f>
        <v>Full-time</v>
      </c>
      <c r="M929" t="str" cm="1">
        <f t="array" ref="M929">_xlfn.IFS(
  B929="EN", "Entry-level",
  B929="MI", "Middle-level",
  B929="SE", "Senior-level",
  B929="EX", "Executive-level"
)</f>
        <v>Senior-level</v>
      </c>
    </row>
    <row r="930" spans="1:13" x14ac:dyDescent="0.25">
      <c r="A930">
        <v>2022</v>
      </c>
      <c r="B930" t="s">
        <v>18</v>
      </c>
      <c r="C930" t="s">
        <v>12</v>
      </c>
      <c r="D930" t="s">
        <v>17</v>
      </c>
      <c r="E930">
        <v>210000</v>
      </c>
      <c r="F930" t="s">
        <v>14</v>
      </c>
      <c r="G930">
        <v>210000</v>
      </c>
      <c r="H930" t="s">
        <v>15</v>
      </c>
      <c r="I930">
        <v>100</v>
      </c>
      <c r="J930" t="s">
        <v>15</v>
      </c>
      <c r="K930" t="s">
        <v>16</v>
      </c>
      <c r="L930" t="str" cm="1">
        <f t="array" ref="L930">_xlfn.IFS(
  C930="PT", "Part-time",
  C930="FT", "Full-time",
  C930="CT", "Contract",
  C930="FL", "Freelance"
)</f>
        <v>Full-time</v>
      </c>
      <c r="M930" t="str" cm="1">
        <f t="array" ref="M930">_xlfn.IFS(
  B930="EN", "Entry-level",
  B930="MI", "Middle-level",
  B930="SE", "Senior-level",
  B930="EX", "Executive-level"
)</f>
        <v>Senior-level</v>
      </c>
    </row>
    <row r="931" spans="1:13" x14ac:dyDescent="0.25">
      <c r="A931">
        <v>2022</v>
      </c>
      <c r="B931" t="s">
        <v>18</v>
      </c>
      <c r="C931" t="s">
        <v>12</v>
      </c>
      <c r="D931" t="s">
        <v>17</v>
      </c>
      <c r="E931">
        <v>140000</v>
      </c>
      <c r="F931" t="s">
        <v>14</v>
      </c>
      <c r="G931">
        <v>140000</v>
      </c>
      <c r="H931" t="s">
        <v>15</v>
      </c>
      <c r="I931">
        <v>100</v>
      </c>
      <c r="J931" t="s">
        <v>15</v>
      </c>
      <c r="K931" t="s">
        <v>16</v>
      </c>
      <c r="L931" t="str" cm="1">
        <f t="array" ref="L931">_xlfn.IFS(
  C931="PT", "Part-time",
  C931="FT", "Full-time",
  C931="CT", "Contract",
  C931="FL", "Freelance"
)</f>
        <v>Full-time</v>
      </c>
      <c r="M931" t="str" cm="1">
        <f t="array" ref="M931">_xlfn.IFS(
  B931="EN", "Entry-level",
  B931="MI", "Middle-level",
  B931="SE", "Senior-level",
  B931="EX", "Executive-level"
)</f>
        <v>Senior-level</v>
      </c>
    </row>
    <row r="932" spans="1:13" hidden="1" x14ac:dyDescent="0.25">
      <c r="A932">
        <v>2022</v>
      </c>
      <c r="B932" t="s">
        <v>18</v>
      </c>
      <c r="C932" t="s">
        <v>12</v>
      </c>
      <c r="D932" t="s">
        <v>24</v>
      </c>
      <c r="E932">
        <v>150075</v>
      </c>
      <c r="F932" t="s">
        <v>14</v>
      </c>
      <c r="G932">
        <v>150075</v>
      </c>
      <c r="H932" t="s">
        <v>15</v>
      </c>
      <c r="I932">
        <v>100</v>
      </c>
      <c r="J932" t="s">
        <v>15</v>
      </c>
      <c r="K932" t="s">
        <v>16</v>
      </c>
      <c r="L932" t="str" cm="1">
        <f t="array" ref="L932">_xlfn.IFS(
  C932="PT", "Part-time",
  C932="FT", "Full-time",
  C932="CT", "Contract",
  C932="FL", "Freelance"
)</f>
        <v>Full-time</v>
      </c>
      <c r="M932" t="str" cm="1">
        <f t="array" ref="M932">_xlfn.IFS(
  B932="EN", "Entry-level",
  B932="MI", "Middle-level",
  B932="SE", "Senior-level",
  B932="EX", "Executive-level"
)</f>
        <v>Senior-level</v>
      </c>
    </row>
    <row r="933" spans="1:13" hidden="1" x14ac:dyDescent="0.25">
      <c r="A933">
        <v>2022</v>
      </c>
      <c r="B933" t="s">
        <v>18</v>
      </c>
      <c r="C933" t="s">
        <v>12</v>
      </c>
      <c r="D933" t="s">
        <v>24</v>
      </c>
      <c r="E933">
        <v>110925</v>
      </c>
      <c r="F933" t="s">
        <v>14</v>
      </c>
      <c r="G933">
        <v>110925</v>
      </c>
      <c r="H933" t="s">
        <v>15</v>
      </c>
      <c r="I933">
        <v>100</v>
      </c>
      <c r="J933" t="s">
        <v>15</v>
      </c>
      <c r="K933" t="s">
        <v>16</v>
      </c>
      <c r="L933" t="str" cm="1">
        <f t="array" ref="L933">_xlfn.IFS(
  C933="PT", "Part-time",
  C933="FT", "Full-time",
  C933="CT", "Contract",
  C933="FL", "Freelance"
)</f>
        <v>Full-time</v>
      </c>
      <c r="M933" t="str" cm="1">
        <f t="array" ref="M933">_xlfn.IFS(
  B933="EN", "Entry-level",
  B933="MI", "Middle-level",
  B933="SE", "Senior-level",
  B933="EX", "Executive-level"
)</f>
        <v>Senior-level</v>
      </c>
    </row>
    <row r="934" spans="1:13" hidden="1" x14ac:dyDescent="0.25">
      <c r="A934">
        <v>2022</v>
      </c>
      <c r="B934" t="s">
        <v>18</v>
      </c>
      <c r="C934" t="s">
        <v>12</v>
      </c>
      <c r="D934" t="s">
        <v>19</v>
      </c>
      <c r="E934">
        <v>100000</v>
      </c>
      <c r="F934" t="s">
        <v>14</v>
      </c>
      <c r="G934">
        <v>100000</v>
      </c>
      <c r="H934" t="s">
        <v>15</v>
      </c>
      <c r="I934">
        <v>100</v>
      </c>
      <c r="J934" t="s">
        <v>15</v>
      </c>
      <c r="K934" t="s">
        <v>16</v>
      </c>
      <c r="L934" t="str" cm="1">
        <f t="array" ref="L934">_xlfn.IFS(
  C934="PT", "Part-time",
  C934="FT", "Full-time",
  C934="CT", "Contract",
  C934="FL", "Freelance"
)</f>
        <v>Full-time</v>
      </c>
      <c r="M934" t="str" cm="1">
        <f t="array" ref="M934">_xlfn.IFS(
  B934="EN", "Entry-level",
  B934="MI", "Middle-level",
  B934="SE", "Senior-level",
  B934="EX", "Executive-level"
)</f>
        <v>Senior-level</v>
      </c>
    </row>
    <row r="935" spans="1:13" hidden="1" x14ac:dyDescent="0.25">
      <c r="A935">
        <v>2022</v>
      </c>
      <c r="B935" t="s">
        <v>18</v>
      </c>
      <c r="C935" t="s">
        <v>12</v>
      </c>
      <c r="D935" t="s">
        <v>19</v>
      </c>
      <c r="E935">
        <v>25000</v>
      </c>
      <c r="F935" t="s">
        <v>14</v>
      </c>
      <c r="G935">
        <v>25000</v>
      </c>
      <c r="H935" t="s">
        <v>15</v>
      </c>
      <c r="I935">
        <v>100</v>
      </c>
      <c r="J935" t="s">
        <v>15</v>
      </c>
      <c r="K935" t="s">
        <v>16</v>
      </c>
      <c r="L935" t="str" cm="1">
        <f t="array" ref="L935">_xlfn.IFS(
  C935="PT", "Part-time",
  C935="FT", "Full-time",
  C935="CT", "Contract",
  C935="FL", "Freelance"
)</f>
        <v>Full-time</v>
      </c>
      <c r="M935" t="str" cm="1">
        <f t="array" ref="M935">_xlfn.IFS(
  B935="EN", "Entry-level",
  B935="MI", "Middle-level",
  B935="SE", "Senior-level",
  B935="EX", "Executive-level"
)</f>
        <v>Senior-level</v>
      </c>
    </row>
    <row r="936" spans="1:13" hidden="1" x14ac:dyDescent="0.25">
      <c r="A936">
        <v>2022</v>
      </c>
      <c r="B936" t="s">
        <v>18</v>
      </c>
      <c r="C936" t="s">
        <v>12</v>
      </c>
      <c r="D936" t="s">
        <v>24</v>
      </c>
      <c r="E936">
        <v>126500</v>
      </c>
      <c r="F936" t="s">
        <v>14</v>
      </c>
      <c r="G936">
        <v>126500</v>
      </c>
      <c r="H936" t="s">
        <v>15</v>
      </c>
      <c r="I936">
        <v>100</v>
      </c>
      <c r="J936" t="s">
        <v>15</v>
      </c>
      <c r="K936" t="s">
        <v>16</v>
      </c>
      <c r="L936" t="str" cm="1">
        <f t="array" ref="L936">_xlfn.IFS(
  C936="PT", "Part-time",
  C936="FT", "Full-time",
  C936="CT", "Contract",
  C936="FL", "Freelance"
)</f>
        <v>Full-time</v>
      </c>
      <c r="M936" t="str" cm="1">
        <f t="array" ref="M936">_xlfn.IFS(
  B936="EN", "Entry-level",
  B936="MI", "Middle-level",
  B936="SE", "Senior-level",
  B936="EX", "Executive-level"
)</f>
        <v>Senior-level</v>
      </c>
    </row>
    <row r="937" spans="1:13" hidden="1" x14ac:dyDescent="0.25">
      <c r="A937">
        <v>2022</v>
      </c>
      <c r="B937" t="s">
        <v>18</v>
      </c>
      <c r="C937" t="s">
        <v>12</v>
      </c>
      <c r="D937" t="s">
        <v>24</v>
      </c>
      <c r="E937">
        <v>106260</v>
      </c>
      <c r="F937" t="s">
        <v>14</v>
      </c>
      <c r="G937">
        <v>106260</v>
      </c>
      <c r="H937" t="s">
        <v>15</v>
      </c>
      <c r="I937">
        <v>100</v>
      </c>
      <c r="J937" t="s">
        <v>15</v>
      </c>
      <c r="K937" t="s">
        <v>16</v>
      </c>
      <c r="L937" t="str" cm="1">
        <f t="array" ref="L937">_xlfn.IFS(
  C937="PT", "Part-time",
  C937="FT", "Full-time",
  C937="CT", "Contract",
  C937="FL", "Freelance"
)</f>
        <v>Full-time</v>
      </c>
      <c r="M937" t="str" cm="1">
        <f t="array" ref="M937">_xlfn.IFS(
  B937="EN", "Entry-level",
  B937="MI", "Middle-level",
  B937="SE", "Senior-level",
  B937="EX", "Executive-level"
)</f>
        <v>Senior-level</v>
      </c>
    </row>
    <row r="938" spans="1:13" hidden="1" x14ac:dyDescent="0.25">
      <c r="A938">
        <v>2022</v>
      </c>
      <c r="B938" t="s">
        <v>18</v>
      </c>
      <c r="C938" t="s">
        <v>12</v>
      </c>
      <c r="D938" t="s">
        <v>19</v>
      </c>
      <c r="E938">
        <v>220110</v>
      </c>
      <c r="F938" t="s">
        <v>14</v>
      </c>
      <c r="G938">
        <v>220110</v>
      </c>
      <c r="H938" t="s">
        <v>15</v>
      </c>
      <c r="I938">
        <v>100</v>
      </c>
      <c r="J938" t="s">
        <v>15</v>
      </c>
      <c r="K938" t="s">
        <v>16</v>
      </c>
      <c r="L938" t="str" cm="1">
        <f t="array" ref="L938">_xlfn.IFS(
  C938="PT", "Part-time",
  C938="FT", "Full-time",
  C938="CT", "Contract",
  C938="FL", "Freelance"
)</f>
        <v>Full-time</v>
      </c>
      <c r="M938" t="str" cm="1">
        <f t="array" ref="M938">_xlfn.IFS(
  B938="EN", "Entry-level",
  B938="MI", "Middle-level",
  B938="SE", "Senior-level",
  B938="EX", "Executive-level"
)</f>
        <v>Senior-level</v>
      </c>
    </row>
    <row r="939" spans="1:13" hidden="1" x14ac:dyDescent="0.25">
      <c r="A939">
        <v>2022</v>
      </c>
      <c r="B939" t="s">
        <v>18</v>
      </c>
      <c r="C939" t="s">
        <v>12</v>
      </c>
      <c r="D939" t="s">
        <v>19</v>
      </c>
      <c r="E939">
        <v>160080</v>
      </c>
      <c r="F939" t="s">
        <v>14</v>
      </c>
      <c r="G939">
        <v>160080</v>
      </c>
      <c r="H939" t="s">
        <v>15</v>
      </c>
      <c r="I939">
        <v>100</v>
      </c>
      <c r="J939" t="s">
        <v>15</v>
      </c>
      <c r="K939" t="s">
        <v>16</v>
      </c>
      <c r="L939" t="str" cm="1">
        <f t="array" ref="L939">_xlfn.IFS(
  C939="PT", "Part-time",
  C939="FT", "Full-time",
  C939="CT", "Contract",
  C939="FL", "Freelance"
)</f>
        <v>Full-time</v>
      </c>
      <c r="M939" t="str" cm="1">
        <f t="array" ref="M939">_xlfn.IFS(
  B939="EN", "Entry-level",
  B939="MI", "Middle-level",
  B939="SE", "Senior-level",
  B939="EX", "Executive-level"
)</f>
        <v>Senior-level</v>
      </c>
    </row>
    <row r="940" spans="1:13" hidden="1" x14ac:dyDescent="0.25">
      <c r="A940">
        <v>2022</v>
      </c>
      <c r="B940" t="s">
        <v>18</v>
      </c>
      <c r="C940" t="s">
        <v>12</v>
      </c>
      <c r="D940" t="s">
        <v>24</v>
      </c>
      <c r="E940">
        <v>105000</v>
      </c>
      <c r="F940" t="s">
        <v>14</v>
      </c>
      <c r="G940">
        <v>105000</v>
      </c>
      <c r="H940" t="s">
        <v>15</v>
      </c>
      <c r="I940">
        <v>100</v>
      </c>
      <c r="J940" t="s">
        <v>15</v>
      </c>
      <c r="K940" t="s">
        <v>16</v>
      </c>
      <c r="L940" t="str" cm="1">
        <f t="array" ref="L940">_xlfn.IFS(
  C940="PT", "Part-time",
  C940="FT", "Full-time",
  C940="CT", "Contract",
  C940="FL", "Freelance"
)</f>
        <v>Full-time</v>
      </c>
      <c r="M940" t="str" cm="1">
        <f t="array" ref="M940">_xlfn.IFS(
  B940="EN", "Entry-level",
  B940="MI", "Middle-level",
  B940="SE", "Senior-level",
  B940="EX", "Executive-level"
)</f>
        <v>Senior-level</v>
      </c>
    </row>
    <row r="941" spans="1:13" hidden="1" x14ac:dyDescent="0.25">
      <c r="A941">
        <v>2022</v>
      </c>
      <c r="B941" t="s">
        <v>18</v>
      </c>
      <c r="C941" t="s">
        <v>12</v>
      </c>
      <c r="D941" t="s">
        <v>24</v>
      </c>
      <c r="E941">
        <v>100000</v>
      </c>
      <c r="F941" t="s">
        <v>14</v>
      </c>
      <c r="G941">
        <v>100000</v>
      </c>
      <c r="H941" t="s">
        <v>15</v>
      </c>
      <c r="I941">
        <v>100</v>
      </c>
      <c r="J941" t="s">
        <v>15</v>
      </c>
      <c r="K941" t="s">
        <v>16</v>
      </c>
      <c r="L941" t="str" cm="1">
        <f t="array" ref="L941">_xlfn.IFS(
  C941="PT", "Part-time",
  C941="FT", "Full-time",
  C941="CT", "Contract",
  C941="FL", "Freelance"
)</f>
        <v>Full-time</v>
      </c>
      <c r="M941" t="str" cm="1">
        <f t="array" ref="M941">_xlfn.IFS(
  B941="EN", "Entry-level",
  B941="MI", "Middle-level",
  B941="SE", "Senior-level",
  B941="EX", "Executive-level"
)</f>
        <v>Senior-level</v>
      </c>
    </row>
    <row r="942" spans="1:13" hidden="1" x14ac:dyDescent="0.25">
      <c r="A942">
        <v>2022</v>
      </c>
      <c r="B942" t="s">
        <v>18</v>
      </c>
      <c r="C942" t="s">
        <v>12</v>
      </c>
      <c r="D942" t="s">
        <v>24</v>
      </c>
      <c r="E942">
        <v>170000</v>
      </c>
      <c r="F942" t="s">
        <v>14</v>
      </c>
      <c r="G942">
        <v>170000</v>
      </c>
      <c r="H942" t="s">
        <v>15</v>
      </c>
      <c r="I942">
        <v>100</v>
      </c>
      <c r="J942" t="s">
        <v>15</v>
      </c>
      <c r="K942" t="s">
        <v>16</v>
      </c>
      <c r="L942" t="str" cm="1">
        <f t="array" ref="L942">_xlfn.IFS(
  C942="PT", "Part-time",
  C942="FT", "Full-time",
  C942="CT", "Contract",
  C942="FL", "Freelance"
)</f>
        <v>Full-time</v>
      </c>
      <c r="M942" t="str" cm="1">
        <f t="array" ref="M942">_xlfn.IFS(
  B942="EN", "Entry-level",
  B942="MI", "Middle-level",
  B942="SE", "Senior-level",
  B942="EX", "Executive-level"
)</f>
        <v>Senior-level</v>
      </c>
    </row>
    <row r="943" spans="1:13" hidden="1" x14ac:dyDescent="0.25">
      <c r="A943">
        <v>2022</v>
      </c>
      <c r="B943" t="s">
        <v>18</v>
      </c>
      <c r="C943" t="s">
        <v>12</v>
      </c>
      <c r="D943" t="s">
        <v>24</v>
      </c>
      <c r="E943">
        <v>135000</v>
      </c>
      <c r="F943" t="s">
        <v>14</v>
      </c>
      <c r="G943">
        <v>135000</v>
      </c>
      <c r="H943" t="s">
        <v>15</v>
      </c>
      <c r="I943">
        <v>100</v>
      </c>
      <c r="J943" t="s">
        <v>15</v>
      </c>
      <c r="K943" t="s">
        <v>16</v>
      </c>
      <c r="L943" t="str" cm="1">
        <f t="array" ref="L943">_xlfn.IFS(
  C943="PT", "Part-time",
  C943="FT", "Full-time",
  C943="CT", "Contract",
  C943="FL", "Freelance"
)</f>
        <v>Full-time</v>
      </c>
      <c r="M943" t="str" cm="1">
        <f t="array" ref="M943">_xlfn.IFS(
  B943="EN", "Entry-level",
  B943="MI", "Middle-level",
  B943="SE", "Senior-level",
  B943="EX", "Executive-level"
)</f>
        <v>Senior-level</v>
      </c>
    </row>
    <row r="944" spans="1:13" x14ac:dyDescent="0.25">
      <c r="A944">
        <v>2022</v>
      </c>
      <c r="B944" t="s">
        <v>18</v>
      </c>
      <c r="C944" t="s">
        <v>12</v>
      </c>
      <c r="D944" t="s">
        <v>17</v>
      </c>
      <c r="E944">
        <v>230000</v>
      </c>
      <c r="F944" t="s">
        <v>14</v>
      </c>
      <c r="G944">
        <v>230000</v>
      </c>
      <c r="H944" t="s">
        <v>15</v>
      </c>
      <c r="I944">
        <v>100</v>
      </c>
      <c r="J944" t="s">
        <v>15</v>
      </c>
      <c r="K944" t="s">
        <v>16</v>
      </c>
      <c r="L944" t="str" cm="1">
        <f t="array" ref="L944">_xlfn.IFS(
  C944="PT", "Part-time",
  C944="FT", "Full-time",
  C944="CT", "Contract",
  C944="FL", "Freelance"
)</f>
        <v>Full-time</v>
      </c>
      <c r="M944" t="str" cm="1">
        <f t="array" ref="M944">_xlfn.IFS(
  B944="EN", "Entry-level",
  B944="MI", "Middle-level",
  B944="SE", "Senior-level",
  B944="EX", "Executive-level"
)</f>
        <v>Senior-level</v>
      </c>
    </row>
    <row r="945" spans="1:13" x14ac:dyDescent="0.25">
      <c r="A945">
        <v>2022</v>
      </c>
      <c r="B945" t="s">
        <v>18</v>
      </c>
      <c r="C945" t="s">
        <v>12</v>
      </c>
      <c r="D945" t="s">
        <v>17</v>
      </c>
      <c r="E945">
        <v>140000</v>
      </c>
      <c r="F945" t="s">
        <v>14</v>
      </c>
      <c r="G945">
        <v>140000</v>
      </c>
      <c r="H945" t="s">
        <v>15</v>
      </c>
      <c r="I945">
        <v>100</v>
      </c>
      <c r="J945" t="s">
        <v>15</v>
      </c>
      <c r="K945" t="s">
        <v>16</v>
      </c>
      <c r="L945" t="str" cm="1">
        <f t="array" ref="L945">_xlfn.IFS(
  C945="PT", "Part-time",
  C945="FT", "Full-time",
  C945="CT", "Contract",
  C945="FL", "Freelance"
)</f>
        <v>Full-time</v>
      </c>
      <c r="M945" t="str" cm="1">
        <f t="array" ref="M945">_xlfn.IFS(
  B945="EN", "Entry-level",
  B945="MI", "Middle-level",
  B945="SE", "Senior-level",
  B945="EX", "Executive-level"
)</f>
        <v>Senior-level</v>
      </c>
    </row>
    <row r="946" spans="1:13" hidden="1" x14ac:dyDescent="0.25">
      <c r="A946">
        <v>2022</v>
      </c>
      <c r="B946" t="s">
        <v>11</v>
      </c>
      <c r="C946" t="s">
        <v>12</v>
      </c>
      <c r="D946" t="s">
        <v>24</v>
      </c>
      <c r="E946">
        <v>135000</v>
      </c>
      <c r="F946" t="s">
        <v>14</v>
      </c>
      <c r="G946">
        <v>135000</v>
      </c>
      <c r="H946" t="s">
        <v>15</v>
      </c>
      <c r="I946">
        <v>100</v>
      </c>
      <c r="J946" t="s">
        <v>15</v>
      </c>
      <c r="K946" t="s">
        <v>16</v>
      </c>
      <c r="L946" t="str" cm="1">
        <f t="array" ref="L946">_xlfn.IFS(
  C946="PT", "Part-time",
  C946="FT", "Full-time",
  C946="CT", "Contract",
  C946="FL", "Freelance"
)</f>
        <v>Full-time</v>
      </c>
      <c r="M946" t="str" cm="1">
        <f t="array" ref="M946">_xlfn.IFS(
  B946="EN", "Entry-level",
  B946="MI", "Middle-level",
  B946="SE", "Senior-level",
  B946="EX", "Executive-level"
)</f>
        <v>Middle-level</v>
      </c>
    </row>
    <row r="947" spans="1:13" hidden="1" x14ac:dyDescent="0.25">
      <c r="A947">
        <v>2022</v>
      </c>
      <c r="B947" t="s">
        <v>11</v>
      </c>
      <c r="C947" t="s">
        <v>12</v>
      </c>
      <c r="D947" t="s">
        <v>24</v>
      </c>
      <c r="E947">
        <v>50000</v>
      </c>
      <c r="F947" t="s">
        <v>14</v>
      </c>
      <c r="G947">
        <v>50000</v>
      </c>
      <c r="H947" t="s">
        <v>15</v>
      </c>
      <c r="I947">
        <v>100</v>
      </c>
      <c r="J947" t="s">
        <v>15</v>
      </c>
      <c r="K947" t="s">
        <v>16</v>
      </c>
      <c r="L947" t="str" cm="1">
        <f t="array" ref="L947">_xlfn.IFS(
  C947="PT", "Part-time",
  C947="FT", "Full-time",
  C947="CT", "Contract",
  C947="FL", "Freelance"
)</f>
        <v>Full-time</v>
      </c>
      <c r="M947" t="str" cm="1">
        <f t="array" ref="M947">_xlfn.IFS(
  B947="EN", "Entry-level",
  B947="MI", "Middle-level",
  B947="SE", "Senior-level",
  B947="EX", "Executive-level"
)</f>
        <v>Middle-level</v>
      </c>
    </row>
    <row r="948" spans="1:13" x14ac:dyDescent="0.25">
      <c r="A948">
        <v>2022</v>
      </c>
      <c r="B948" t="s">
        <v>18</v>
      </c>
      <c r="C948" t="s">
        <v>12</v>
      </c>
      <c r="D948" t="s">
        <v>17</v>
      </c>
      <c r="E948">
        <v>220000</v>
      </c>
      <c r="F948" t="s">
        <v>14</v>
      </c>
      <c r="G948">
        <v>220000</v>
      </c>
      <c r="H948" t="s">
        <v>15</v>
      </c>
      <c r="I948">
        <v>100</v>
      </c>
      <c r="J948" t="s">
        <v>15</v>
      </c>
      <c r="K948" t="s">
        <v>16</v>
      </c>
      <c r="L948" t="str" cm="1">
        <f t="array" ref="L948">_xlfn.IFS(
  C948="PT", "Part-time",
  C948="FT", "Full-time",
  C948="CT", "Contract",
  C948="FL", "Freelance"
)</f>
        <v>Full-time</v>
      </c>
      <c r="M948" t="str" cm="1">
        <f t="array" ref="M948">_xlfn.IFS(
  B948="EN", "Entry-level",
  B948="MI", "Middle-level",
  B948="SE", "Senior-level",
  B948="EX", "Executive-level"
)</f>
        <v>Senior-level</v>
      </c>
    </row>
    <row r="949" spans="1:13" x14ac:dyDescent="0.25">
      <c r="A949">
        <v>2022</v>
      </c>
      <c r="B949" t="s">
        <v>18</v>
      </c>
      <c r="C949" t="s">
        <v>12</v>
      </c>
      <c r="D949" t="s">
        <v>17</v>
      </c>
      <c r="E949">
        <v>140000</v>
      </c>
      <c r="F949" t="s">
        <v>14</v>
      </c>
      <c r="G949">
        <v>140000</v>
      </c>
      <c r="H949" t="s">
        <v>15</v>
      </c>
      <c r="I949">
        <v>100</v>
      </c>
      <c r="J949" t="s">
        <v>15</v>
      </c>
      <c r="K949" t="s">
        <v>16</v>
      </c>
      <c r="L949" t="str" cm="1">
        <f t="array" ref="L949">_xlfn.IFS(
  C949="PT", "Part-time",
  C949="FT", "Full-time",
  C949="CT", "Contract",
  C949="FL", "Freelance"
)</f>
        <v>Full-time</v>
      </c>
      <c r="M949" t="str" cm="1">
        <f t="array" ref="M949">_xlfn.IFS(
  B949="EN", "Entry-level",
  B949="MI", "Middle-level",
  B949="SE", "Senior-level",
  B949="EX", "Executive-level"
)</f>
        <v>Senior-level</v>
      </c>
    </row>
    <row r="950" spans="1:13" x14ac:dyDescent="0.25">
      <c r="A950">
        <v>2022</v>
      </c>
      <c r="B950" t="s">
        <v>11</v>
      </c>
      <c r="C950" t="s">
        <v>12</v>
      </c>
      <c r="D950" t="s">
        <v>17</v>
      </c>
      <c r="E950">
        <v>140000</v>
      </c>
      <c r="F950" t="s">
        <v>26</v>
      </c>
      <c r="G950">
        <v>173397</v>
      </c>
      <c r="H950" t="s">
        <v>27</v>
      </c>
      <c r="I950">
        <v>0</v>
      </c>
      <c r="J950" t="s">
        <v>27</v>
      </c>
      <c r="K950" t="s">
        <v>16</v>
      </c>
      <c r="L950" t="str" cm="1">
        <f t="array" ref="L950">_xlfn.IFS(
  C950="PT", "Part-time",
  C950="FT", "Full-time",
  C950="CT", "Contract",
  C950="FL", "Freelance"
)</f>
        <v>Full-time</v>
      </c>
      <c r="M950" t="str" cm="1">
        <f t="array" ref="M950">_xlfn.IFS(
  B950="EN", "Entry-level",
  B950="MI", "Middle-level",
  B950="SE", "Senior-level",
  B950="EX", "Executive-level"
)</f>
        <v>Middle-level</v>
      </c>
    </row>
    <row r="951" spans="1:13" x14ac:dyDescent="0.25">
      <c r="A951">
        <v>2022</v>
      </c>
      <c r="B951" t="s">
        <v>11</v>
      </c>
      <c r="C951" t="s">
        <v>12</v>
      </c>
      <c r="D951" t="s">
        <v>17</v>
      </c>
      <c r="E951">
        <v>70000</v>
      </c>
      <c r="F951" t="s">
        <v>26</v>
      </c>
      <c r="G951">
        <v>86698</v>
      </c>
      <c r="H951" t="s">
        <v>27</v>
      </c>
      <c r="I951">
        <v>0</v>
      </c>
      <c r="J951" t="s">
        <v>27</v>
      </c>
      <c r="K951" t="s">
        <v>16</v>
      </c>
      <c r="L951" t="str" cm="1">
        <f t="array" ref="L951">_xlfn.IFS(
  C951="PT", "Part-time",
  C951="FT", "Full-time",
  C951="CT", "Contract",
  C951="FL", "Freelance"
)</f>
        <v>Full-time</v>
      </c>
      <c r="M951" t="str" cm="1">
        <f t="array" ref="M951">_xlfn.IFS(
  B951="EN", "Entry-level",
  B951="MI", "Middle-level",
  B951="SE", "Senior-level",
  B951="EX", "Executive-level"
)</f>
        <v>Middle-level</v>
      </c>
    </row>
    <row r="952" spans="1:13" hidden="1" x14ac:dyDescent="0.25">
      <c r="A952">
        <v>2022</v>
      </c>
      <c r="B952" t="s">
        <v>18</v>
      </c>
      <c r="C952" t="s">
        <v>12</v>
      </c>
      <c r="D952" t="s">
        <v>13</v>
      </c>
      <c r="E952">
        <v>220000</v>
      </c>
      <c r="F952" t="s">
        <v>14</v>
      </c>
      <c r="G952">
        <v>220000</v>
      </c>
      <c r="H952" t="s">
        <v>15</v>
      </c>
      <c r="I952">
        <v>100</v>
      </c>
      <c r="J952" t="s">
        <v>15</v>
      </c>
      <c r="K952" t="s">
        <v>16</v>
      </c>
      <c r="L952" t="str" cm="1">
        <f t="array" ref="L952">_xlfn.IFS(
  C952="PT", "Part-time",
  C952="FT", "Full-time",
  C952="CT", "Contract",
  C952="FL", "Freelance"
)</f>
        <v>Full-time</v>
      </c>
      <c r="M952" t="str" cm="1">
        <f t="array" ref="M952">_xlfn.IFS(
  B952="EN", "Entry-level",
  B952="MI", "Middle-level",
  B952="SE", "Senior-level",
  B952="EX", "Executive-level"
)</f>
        <v>Senior-level</v>
      </c>
    </row>
    <row r="953" spans="1:13" hidden="1" x14ac:dyDescent="0.25">
      <c r="A953">
        <v>2022</v>
      </c>
      <c r="B953" t="s">
        <v>18</v>
      </c>
      <c r="C953" t="s">
        <v>12</v>
      </c>
      <c r="D953" t="s">
        <v>13</v>
      </c>
      <c r="E953">
        <v>120000</v>
      </c>
      <c r="F953" t="s">
        <v>14</v>
      </c>
      <c r="G953">
        <v>120000</v>
      </c>
      <c r="H953" t="s">
        <v>15</v>
      </c>
      <c r="I953">
        <v>100</v>
      </c>
      <c r="J953" t="s">
        <v>15</v>
      </c>
      <c r="K953" t="s">
        <v>16</v>
      </c>
      <c r="L953" t="str" cm="1">
        <f t="array" ref="L953">_xlfn.IFS(
  C953="PT", "Part-time",
  C953="FT", "Full-time",
  C953="CT", "Contract",
  C953="FL", "Freelance"
)</f>
        <v>Full-time</v>
      </c>
      <c r="M953" t="str" cm="1">
        <f t="array" ref="M953">_xlfn.IFS(
  B953="EN", "Entry-level",
  B953="MI", "Middle-level",
  B953="SE", "Senior-level",
  B953="EX", "Executive-level"
)</f>
        <v>Senior-level</v>
      </c>
    </row>
    <row r="954" spans="1:13" x14ac:dyDescent="0.25">
      <c r="A954">
        <v>2022</v>
      </c>
      <c r="B954" t="s">
        <v>11</v>
      </c>
      <c r="C954" t="s">
        <v>12</v>
      </c>
      <c r="D954" t="s">
        <v>17</v>
      </c>
      <c r="E954">
        <v>200000</v>
      </c>
      <c r="F954" t="s">
        <v>14</v>
      </c>
      <c r="G954">
        <v>200000</v>
      </c>
      <c r="H954" t="s">
        <v>15</v>
      </c>
      <c r="I954">
        <v>100</v>
      </c>
      <c r="J954" t="s">
        <v>15</v>
      </c>
      <c r="K954" t="s">
        <v>16</v>
      </c>
      <c r="L954" t="str" cm="1">
        <f t="array" ref="L954">_xlfn.IFS(
  C954="PT", "Part-time",
  C954="FT", "Full-time",
  C954="CT", "Contract",
  C954="FL", "Freelance"
)</f>
        <v>Full-time</v>
      </c>
      <c r="M954" t="str" cm="1">
        <f t="array" ref="M954">_xlfn.IFS(
  B954="EN", "Entry-level",
  B954="MI", "Middle-level",
  B954="SE", "Senior-level",
  B954="EX", "Executive-level"
)</f>
        <v>Middle-level</v>
      </c>
    </row>
    <row r="955" spans="1:13" x14ac:dyDescent="0.25">
      <c r="A955">
        <v>2022</v>
      </c>
      <c r="B955" t="s">
        <v>11</v>
      </c>
      <c r="C955" t="s">
        <v>12</v>
      </c>
      <c r="D955" t="s">
        <v>17</v>
      </c>
      <c r="E955">
        <v>120000</v>
      </c>
      <c r="F955" t="s">
        <v>14</v>
      </c>
      <c r="G955">
        <v>120000</v>
      </c>
      <c r="H955" t="s">
        <v>15</v>
      </c>
      <c r="I955">
        <v>100</v>
      </c>
      <c r="J955" t="s">
        <v>15</v>
      </c>
      <c r="K955" t="s">
        <v>16</v>
      </c>
      <c r="L955" t="str" cm="1">
        <f t="array" ref="L955">_xlfn.IFS(
  C955="PT", "Part-time",
  C955="FT", "Full-time",
  C955="CT", "Contract",
  C955="FL", "Freelance"
)</f>
        <v>Full-time</v>
      </c>
      <c r="M955" t="str" cm="1">
        <f t="array" ref="M955">_xlfn.IFS(
  B955="EN", "Entry-level",
  B955="MI", "Middle-level",
  B955="SE", "Senior-level",
  B955="EX", "Executive-level"
)</f>
        <v>Middle-level</v>
      </c>
    </row>
    <row r="956" spans="1:13" hidden="1" x14ac:dyDescent="0.25">
      <c r="A956">
        <v>2022</v>
      </c>
      <c r="B956" t="s">
        <v>18</v>
      </c>
      <c r="C956" t="s">
        <v>12</v>
      </c>
      <c r="D956" t="s">
        <v>13</v>
      </c>
      <c r="E956">
        <v>120000</v>
      </c>
      <c r="F956" t="s">
        <v>14</v>
      </c>
      <c r="G956">
        <v>120000</v>
      </c>
      <c r="H956" t="s">
        <v>99</v>
      </c>
      <c r="I956">
        <v>100</v>
      </c>
      <c r="J956" t="s">
        <v>99</v>
      </c>
      <c r="K956" t="s">
        <v>35</v>
      </c>
      <c r="L956" t="str" cm="1">
        <f t="array" ref="L956">_xlfn.IFS(
  C956="PT", "Part-time",
  C956="FT", "Full-time",
  C956="CT", "Contract",
  C956="FL", "Freelance"
)</f>
        <v>Full-time</v>
      </c>
      <c r="M956" t="str" cm="1">
        <f t="array" ref="M956">_xlfn.IFS(
  B956="EN", "Entry-level",
  B956="MI", "Middle-level",
  B956="SE", "Senior-level",
  B956="EX", "Executive-level"
)</f>
        <v>Senior-level</v>
      </c>
    </row>
    <row r="957" spans="1:13" hidden="1" x14ac:dyDescent="0.25">
      <c r="A957">
        <v>2022</v>
      </c>
      <c r="B957" t="s">
        <v>18</v>
      </c>
      <c r="C957" t="s">
        <v>12</v>
      </c>
      <c r="D957" t="s">
        <v>13</v>
      </c>
      <c r="E957">
        <v>65000</v>
      </c>
      <c r="F957" t="s">
        <v>14</v>
      </c>
      <c r="G957">
        <v>65000</v>
      </c>
      <c r="H957" t="s">
        <v>99</v>
      </c>
      <c r="I957">
        <v>100</v>
      </c>
      <c r="J957" t="s">
        <v>99</v>
      </c>
      <c r="K957" t="s">
        <v>35</v>
      </c>
      <c r="L957" t="str" cm="1">
        <f t="array" ref="L957">_xlfn.IFS(
  C957="PT", "Part-time",
  C957="FT", "Full-time",
  C957="CT", "Contract",
  C957="FL", "Freelance"
)</f>
        <v>Full-time</v>
      </c>
      <c r="M957" t="str" cm="1">
        <f t="array" ref="M957">_xlfn.IFS(
  B957="EN", "Entry-level",
  B957="MI", "Middle-level",
  B957="SE", "Senior-level",
  B957="EX", "Executive-level"
)</f>
        <v>Senior-level</v>
      </c>
    </row>
    <row r="958" spans="1:13" hidden="1" x14ac:dyDescent="0.25">
      <c r="A958">
        <v>2022</v>
      </c>
      <c r="B958" t="s">
        <v>22</v>
      </c>
      <c r="C958" t="s">
        <v>12</v>
      </c>
      <c r="D958" t="s">
        <v>19</v>
      </c>
      <c r="E958">
        <v>324000</v>
      </c>
      <c r="F958" t="s">
        <v>14</v>
      </c>
      <c r="G958">
        <v>324000</v>
      </c>
      <c r="H958" t="s">
        <v>15</v>
      </c>
      <c r="I958">
        <v>100</v>
      </c>
      <c r="J958" t="s">
        <v>15</v>
      </c>
      <c r="K958" t="s">
        <v>16</v>
      </c>
      <c r="L958" t="str" cm="1">
        <f t="array" ref="L958">_xlfn.IFS(
  C958="PT", "Part-time",
  C958="FT", "Full-time",
  C958="CT", "Contract",
  C958="FL", "Freelance"
)</f>
        <v>Full-time</v>
      </c>
      <c r="M958" t="str" cm="1">
        <f t="array" ref="M958">_xlfn.IFS(
  B958="EN", "Entry-level",
  B958="MI", "Middle-level",
  B958="SE", "Senior-level",
  B958="EX", "Executive-level"
)</f>
        <v>Executive-level</v>
      </c>
    </row>
    <row r="959" spans="1:13" hidden="1" x14ac:dyDescent="0.25">
      <c r="A959">
        <v>2022</v>
      </c>
      <c r="B959" t="s">
        <v>22</v>
      </c>
      <c r="C959" t="s">
        <v>12</v>
      </c>
      <c r="D959" t="s">
        <v>19</v>
      </c>
      <c r="E959">
        <v>216000</v>
      </c>
      <c r="F959" t="s">
        <v>14</v>
      </c>
      <c r="G959">
        <v>216000</v>
      </c>
      <c r="H959" t="s">
        <v>15</v>
      </c>
      <c r="I959">
        <v>100</v>
      </c>
      <c r="J959" t="s">
        <v>15</v>
      </c>
      <c r="K959" t="s">
        <v>16</v>
      </c>
      <c r="L959" t="str" cm="1">
        <f t="array" ref="L959">_xlfn.IFS(
  C959="PT", "Part-time",
  C959="FT", "Full-time",
  C959="CT", "Contract",
  C959="FL", "Freelance"
)</f>
        <v>Full-time</v>
      </c>
      <c r="M959" t="str" cm="1">
        <f t="array" ref="M959">_xlfn.IFS(
  B959="EN", "Entry-level",
  B959="MI", "Middle-level",
  B959="SE", "Senior-level",
  B959="EX", "Executive-level"
)</f>
        <v>Executive-level</v>
      </c>
    </row>
    <row r="960" spans="1:13" hidden="1" x14ac:dyDescent="0.25">
      <c r="A960">
        <v>2022</v>
      </c>
      <c r="B960" t="s">
        <v>18</v>
      </c>
      <c r="C960" t="s">
        <v>12</v>
      </c>
      <c r="D960" t="s">
        <v>19</v>
      </c>
      <c r="E960">
        <v>210000</v>
      </c>
      <c r="F960" t="s">
        <v>14</v>
      </c>
      <c r="G960">
        <v>210000</v>
      </c>
      <c r="H960" t="s">
        <v>15</v>
      </c>
      <c r="I960">
        <v>100</v>
      </c>
      <c r="J960" t="s">
        <v>15</v>
      </c>
      <c r="K960" t="s">
        <v>16</v>
      </c>
      <c r="L960" t="str" cm="1">
        <f t="array" ref="L960">_xlfn.IFS(
  C960="PT", "Part-time",
  C960="FT", "Full-time",
  C960="CT", "Contract",
  C960="FL", "Freelance"
)</f>
        <v>Full-time</v>
      </c>
      <c r="M960" t="str" cm="1">
        <f t="array" ref="M960">_xlfn.IFS(
  B960="EN", "Entry-level",
  B960="MI", "Middle-level",
  B960="SE", "Senior-level",
  B960="EX", "Executive-level"
)</f>
        <v>Senior-level</v>
      </c>
    </row>
    <row r="961" spans="1:13" hidden="1" x14ac:dyDescent="0.25">
      <c r="A961">
        <v>2022</v>
      </c>
      <c r="B961" t="s">
        <v>18</v>
      </c>
      <c r="C961" t="s">
        <v>12</v>
      </c>
      <c r="D961" t="s">
        <v>19</v>
      </c>
      <c r="E961">
        <v>100000</v>
      </c>
      <c r="F961" t="s">
        <v>14</v>
      </c>
      <c r="G961">
        <v>100000</v>
      </c>
      <c r="H961" t="s">
        <v>15</v>
      </c>
      <c r="I961">
        <v>100</v>
      </c>
      <c r="J961" t="s">
        <v>15</v>
      </c>
      <c r="K961" t="s">
        <v>16</v>
      </c>
      <c r="L961" t="str" cm="1">
        <f t="array" ref="L961">_xlfn.IFS(
  C961="PT", "Part-time",
  C961="FT", "Full-time",
  C961="CT", "Contract",
  C961="FL", "Freelance"
)</f>
        <v>Full-time</v>
      </c>
      <c r="M961" t="str" cm="1">
        <f t="array" ref="M961">_xlfn.IFS(
  B961="EN", "Entry-level",
  B961="MI", "Middle-level",
  B961="SE", "Senior-level",
  B961="EX", "Executive-level"
)</f>
        <v>Senior-level</v>
      </c>
    </row>
    <row r="962" spans="1:13" x14ac:dyDescent="0.25">
      <c r="A962">
        <v>2022</v>
      </c>
      <c r="B962" t="s">
        <v>18</v>
      </c>
      <c r="C962" t="s">
        <v>12</v>
      </c>
      <c r="D962" t="s">
        <v>17</v>
      </c>
      <c r="E962">
        <v>185100</v>
      </c>
      <c r="F962" t="s">
        <v>14</v>
      </c>
      <c r="G962">
        <v>185100</v>
      </c>
      <c r="H962" t="s">
        <v>15</v>
      </c>
      <c r="I962">
        <v>100</v>
      </c>
      <c r="J962" t="s">
        <v>15</v>
      </c>
      <c r="K962" t="s">
        <v>16</v>
      </c>
      <c r="L962" t="str" cm="1">
        <f t="array" ref="L962">_xlfn.IFS(
  C962="PT", "Part-time",
  C962="FT", "Full-time",
  C962="CT", "Contract",
  C962="FL", "Freelance"
)</f>
        <v>Full-time</v>
      </c>
      <c r="M962" t="str" cm="1">
        <f t="array" ref="M962">_xlfn.IFS(
  B962="EN", "Entry-level",
  B962="MI", "Middle-level",
  B962="SE", "Senior-level",
  B962="EX", "Executive-level"
)</f>
        <v>Senior-level</v>
      </c>
    </row>
    <row r="963" spans="1:13" x14ac:dyDescent="0.25">
      <c r="A963">
        <v>2022</v>
      </c>
      <c r="B963" t="s">
        <v>18</v>
      </c>
      <c r="C963" t="s">
        <v>12</v>
      </c>
      <c r="D963" t="s">
        <v>17</v>
      </c>
      <c r="E963">
        <v>104890</v>
      </c>
      <c r="F963" t="s">
        <v>14</v>
      </c>
      <c r="G963">
        <v>104890</v>
      </c>
      <c r="H963" t="s">
        <v>15</v>
      </c>
      <c r="I963">
        <v>100</v>
      </c>
      <c r="J963" t="s">
        <v>15</v>
      </c>
      <c r="K963" t="s">
        <v>16</v>
      </c>
      <c r="L963" t="str" cm="1">
        <f t="array" ref="L963">_xlfn.IFS(
  C963="PT", "Part-time",
  C963="FT", "Full-time",
  C963="CT", "Contract",
  C963="FL", "Freelance"
)</f>
        <v>Full-time</v>
      </c>
      <c r="M963" t="str" cm="1">
        <f t="array" ref="M963">_xlfn.IFS(
  B963="EN", "Entry-level",
  B963="MI", "Middle-level",
  B963="SE", "Senior-level",
  B963="EX", "Executive-level"
)</f>
        <v>Senior-level</v>
      </c>
    </row>
    <row r="964" spans="1:13" hidden="1" x14ac:dyDescent="0.25">
      <c r="A964">
        <v>2022</v>
      </c>
      <c r="B964" t="s">
        <v>18</v>
      </c>
      <c r="C964" t="s">
        <v>12</v>
      </c>
      <c r="D964" t="s">
        <v>19</v>
      </c>
      <c r="E964">
        <v>105000</v>
      </c>
      <c r="F964" t="s">
        <v>14</v>
      </c>
      <c r="G964">
        <v>105000</v>
      </c>
      <c r="H964" t="s">
        <v>15</v>
      </c>
      <c r="I964">
        <v>100</v>
      </c>
      <c r="J964" t="s">
        <v>15</v>
      </c>
      <c r="K964" t="s">
        <v>16</v>
      </c>
      <c r="L964" t="str" cm="1">
        <f t="array" ref="L964">_xlfn.IFS(
  C964="PT", "Part-time",
  C964="FT", "Full-time",
  C964="CT", "Contract",
  C964="FL", "Freelance"
)</f>
        <v>Full-time</v>
      </c>
      <c r="M964" t="str" cm="1">
        <f t="array" ref="M964">_xlfn.IFS(
  B964="EN", "Entry-level",
  B964="MI", "Middle-level",
  B964="SE", "Senior-level",
  B964="EX", "Executive-level"
)</f>
        <v>Senior-level</v>
      </c>
    </row>
    <row r="965" spans="1:13" hidden="1" x14ac:dyDescent="0.25">
      <c r="A965">
        <v>2022</v>
      </c>
      <c r="B965" t="s">
        <v>18</v>
      </c>
      <c r="C965" t="s">
        <v>12</v>
      </c>
      <c r="D965" t="s">
        <v>19</v>
      </c>
      <c r="E965">
        <v>80000</v>
      </c>
      <c r="F965" t="s">
        <v>14</v>
      </c>
      <c r="G965">
        <v>80000</v>
      </c>
      <c r="H965" t="s">
        <v>15</v>
      </c>
      <c r="I965">
        <v>100</v>
      </c>
      <c r="J965" t="s">
        <v>15</v>
      </c>
      <c r="K965" t="s">
        <v>16</v>
      </c>
      <c r="L965" t="str" cm="1">
        <f t="array" ref="L965">_xlfn.IFS(
  C965="PT", "Part-time",
  C965="FT", "Full-time",
  C965="CT", "Contract",
  C965="FL", "Freelance"
)</f>
        <v>Full-time</v>
      </c>
      <c r="M965" t="str" cm="1">
        <f t="array" ref="M965">_xlfn.IFS(
  B965="EN", "Entry-level",
  B965="MI", "Middle-level",
  B965="SE", "Senior-level",
  B965="EX", "Executive-level"
)</f>
        <v>Senior-level</v>
      </c>
    </row>
    <row r="966" spans="1:13" hidden="1" x14ac:dyDescent="0.25">
      <c r="A966">
        <v>2022</v>
      </c>
      <c r="B966" t="s">
        <v>11</v>
      </c>
      <c r="C966" t="s">
        <v>12</v>
      </c>
      <c r="D966" t="s">
        <v>73</v>
      </c>
      <c r="E966">
        <v>100000</v>
      </c>
      <c r="F966" t="s">
        <v>42</v>
      </c>
      <c r="G966">
        <v>77382</v>
      </c>
      <c r="H966" t="s">
        <v>30</v>
      </c>
      <c r="I966">
        <v>100</v>
      </c>
      <c r="J966" t="s">
        <v>30</v>
      </c>
      <c r="K966" t="s">
        <v>16</v>
      </c>
      <c r="L966" t="str" cm="1">
        <f t="array" ref="L966">_xlfn.IFS(
  C966="PT", "Part-time",
  C966="FT", "Full-time",
  C966="CT", "Contract",
  C966="FL", "Freelance"
)</f>
        <v>Full-time</v>
      </c>
      <c r="M966" t="str" cm="1">
        <f t="array" ref="M966">_xlfn.IFS(
  B966="EN", "Entry-level",
  B966="MI", "Middle-level",
  B966="SE", "Senior-level",
  B966="EX", "Executive-level"
)</f>
        <v>Middle-level</v>
      </c>
    </row>
    <row r="967" spans="1:13" hidden="1" x14ac:dyDescent="0.25">
      <c r="A967">
        <v>2022</v>
      </c>
      <c r="B967" t="s">
        <v>22</v>
      </c>
      <c r="C967" t="s">
        <v>12</v>
      </c>
      <c r="D967" t="s">
        <v>77</v>
      </c>
      <c r="E967">
        <v>250000</v>
      </c>
      <c r="F967" t="s">
        <v>42</v>
      </c>
      <c r="G967">
        <v>193455</v>
      </c>
      <c r="H967" t="s">
        <v>30</v>
      </c>
      <c r="I967">
        <v>50</v>
      </c>
      <c r="J967" t="s">
        <v>30</v>
      </c>
      <c r="K967" t="s">
        <v>28</v>
      </c>
      <c r="L967" t="str" cm="1">
        <f t="array" ref="L967">_xlfn.IFS(
  C967="PT", "Part-time",
  C967="FT", "Full-time",
  C967="CT", "Contract",
  C967="FL", "Freelance"
)</f>
        <v>Full-time</v>
      </c>
      <c r="M967" t="str" cm="1">
        <f t="array" ref="M967">_xlfn.IFS(
  B967="EN", "Entry-level",
  B967="MI", "Middle-level",
  B967="SE", "Senior-level",
  B967="EX", "Executive-level"
)</f>
        <v>Executive-level</v>
      </c>
    </row>
    <row r="968" spans="1:13" hidden="1" x14ac:dyDescent="0.25">
      <c r="A968">
        <v>2022</v>
      </c>
      <c r="B968" t="s">
        <v>11</v>
      </c>
      <c r="C968" t="s">
        <v>12</v>
      </c>
      <c r="D968" t="s">
        <v>13</v>
      </c>
      <c r="E968">
        <v>120000</v>
      </c>
      <c r="F968" t="s">
        <v>14</v>
      </c>
      <c r="G968">
        <v>120000</v>
      </c>
      <c r="H968" t="s">
        <v>15</v>
      </c>
      <c r="I968">
        <v>100</v>
      </c>
      <c r="J968" t="s">
        <v>15</v>
      </c>
      <c r="K968" t="s">
        <v>35</v>
      </c>
      <c r="L968" t="str" cm="1">
        <f t="array" ref="L968">_xlfn.IFS(
  C968="PT", "Part-time",
  C968="FT", "Full-time",
  C968="CT", "Contract",
  C968="FL", "Freelance"
)</f>
        <v>Full-time</v>
      </c>
      <c r="M968" t="str" cm="1">
        <f t="array" ref="M968">_xlfn.IFS(
  B968="EN", "Entry-level",
  B968="MI", "Middle-level",
  B968="SE", "Senior-level",
  B968="EX", "Executive-level"
)</f>
        <v>Middle-level</v>
      </c>
    </row>
    <row r="969" spans="1:13" hidden="1" x14ac:dyDescent="0.25">
      <c r="A969">
        <v>2022</v>
      </c>
      <c r="B969" t="s">
        <v>11</v>
      </c>
      <c r="C969" t="s">
        <v>12</v>
      </c>
      <c r="D969" t="s">
        <v>68</v>
      </c>
      <c r="E969">
        <v>1400000</v>
      </c>
      <c r="F969" t="s">
        <v>43</v>
      </c>
      <c r="G969">
        <v>17959</v>
      </c>
      <c r="H969" t="s">
        <v>44</v>
      </c>
      <c r="I969">
        <v>100</v>
      </c>
      <c r="J969" t="s">
        <v>44</v>
      </c>
      <c r="K969" t="s">
        <v>16</v>
      </c>
      <c r="L969" t="str" cm="1">
        <f t="array" ref="L969">_xlfn.IFS(
  C969="PT", "Part-time",
  C969="FT", "Full-time",
  C969="CT", "Contract",
  C969="FL", "Freelance"
)</f>
        <v>Full-time</v>
      </c>
      <c r="M969" t="str" cm="1">
        <f t="array" ref="M969">_xlfn.IFS(
  B969="EN", "Entry-level",
  B969="MI", "Middle-level",
  B969="SE", "Senior-level",
  B969="EX", "Executive-level"
)</f>
        <v>Middle-level</v>
      </c>
    </row>
    <row r="970" spans="1:13" x14ac:dyDescent="0.25">
      <c r="A970">
        <v>2022</v>
      </c>
      <c r="B970" t="s">
        <v>11</v>
      </c>
      <c r="C970" t="s">
        <v>12</v>
      </c>
      <c r="D970" t="s">
        <v>17</v>
      </c>
      <c r="E970">
        <v>2400000</v>
      </c>
      <c r="F970" t="s">
        <v>43</v>
      </c>
      <c r="G970">
        <v>30787</v>
      </c>
      <c r="H970" t="s">
        <v>44</v>
      </c>
      <c r="I970">
        <v>100</v>
      </c>
      <c r="J970" t="s">
        <v>44</v>
      </c>
      <c r="K970" t="s">
        <v>28</v>
      </c>
      <c r="L970" t="str" cm="1">
        <f t="array" ref="L970">_xlfn.IFS(
  C970="PT", "Part-time",
  C970="FT", "Full-time",
  C970="CT", "Contract",
  C970="FL", "Freelance"
)</f>
        <v>Full-time</v>
      </c>
      <c r="M970" t="str" cm="1">
        <f t="array" ref="M970">_xlfn.IFS(
  B970="EN", "Entry-level",
  B970="MI", "Middle-level",
  B970="SE", "Senior-level",
  B970="EX", "Executive-level"
)</f>
        <v>Middle-level</v>
      </c>
    </row>
    <row r="971" spans="1:13" hidden="1" x14ac:dyDescent="0.25">
      <c r="A971">
        <v>2022</v>
      </c>
      <c r="B971" t="s">
        <v>11</v>
      </c>
      <c r="C971" t="s">
        <v>12</v>
      </c>
      <c r="D971" t="s">
        <v>85</v>
      </c>
      <c r="E971">
        <v>53000</v>
      </c>
      <c r="F971" t="s">
        <v>20</v>
      </c>
      <c r="G971">
        <v>55802</v>
      </c>
      <c r="H971" t="s">
        <v>33</v>
      </c>
      <c r="I971">
        <v>50</v>
      </c>
      <c r="J971" t="s">
        <v>33</v>
      </c>
      <c r="K971" t="s">
        <v>28</v>
      </c>
      <c r="L971" t="str" cm="1">
        <f t="array" ref="L971">_xlfn.IFS(
  C971="PT", "Part-time",
  C971="FT", "Full-time",
  C971="CT", "Contract",
  C971="FL", "Freelance"
)</f>
        <v>Full-time</v>
      </c>
      <c r="M971" t="str" cm="1">
        <f t="array" ref="M971">_xlfn.IFS(
  B971="EN", "Entry-level",
  B971="MI", "Middle-level",
  B971="SE", "Senior-level",
  B971="EX", "Executive-level"
)</f>
        <v>Middle-level</v>
      </c>
    </row>
    <row r="972" spans="1:13" hidden="1" x14ac:dyDescent="0.25">
      <c r="A972">
        <v>2022</v>
      </c>
      <c r="B972" t="s">
        <v>11</v>
      </c>
      <c r="C972" t="s">
        <v>33</v>
      </c>
      <c r="D972" t="s">
        <v>19</v>
      </c>
      <c r="E972">
        <v>50000</v>
      </c>
      <c r="F972" t="s">
        <v>20</v>
      </c>
      <c r="G972">
        <v>52643</v>
      </c>
      <c r="H972" t="s">
        <v>53</v>
      </c>
      <c r="I972">
        <v>50</v>
      </c>
      <c r="J972" t="s">
        <v>53</v>
      </c>
      <c r="K972" t="s">
        <v>28</v>
      </c>
      <c r="L972" t="str" cm="1">
        <f t="array" ref="L972">_xlfn.IFS(
  C972="PT", "Part-time",
  C972="FT", "Full-time",
  C972="CT", "Contract",
  C972="FL", "Freelance"
)</f>
        <v>Part-time</v>
      </c>
      <c r="M972" t="str" cm="1">
        <f t="array" ref="M972">_xlfn.IFS(
  B972="EN", "Entry-level",
  B972="MI", "Middle-level",
  B972="SE", "Senior-level",
  B972="EX", "Executive-level"
)</f>
        <v>Middle-level</v>
      </c>
    </row>
    <row r="973" spans="1:13" x14ac:dyDescent="0.25">
      <c r="A973">
        <v>2022</v>
      </c>
      <c r="B973" t="s">
        <v>25</v>
      </c>
      <c r="C973" t="s">
        <v>12</v>
      </c>
      <c r="D973" t="s">
        <v>17</v>
      </c>
      <c r="E973">
        <v>1400000</v>
      </c>
      <c r="F973" t="s">
        <v>43</v>
      </c>
      <c r="G973">
        <v>17959</v>
      </c>
      <c r="H973" t="s">
        <v>44</v>
      </c>
      <c r="I973">
        <v>100</v>
      </c>
      <c r="J973" t="s">
        <v>44</v>
      </c>
      <c r="K973" t="s">
        <v>16</v>
      </c>
      <c r="L973" t="str" cm="1">
        <f t="array" ref="L973">_xlfn.IFS(
  C973="PT", "Part-time",
  C973="FT", "Full-time",
  C973="CT", "Contract",
  C973="FL", "Freelance"
)</f>
        <v>Full-time</v>
      </c>
      <c r="M973" t="str" cm="1">
        <f t="array" ref="M973">_xlfn.IFS(
  B973="EN", "Entry-level",
  B973="MI", "Middle-level",
  B973="SE", "Senior-level",
  B973="EX", "Executive-level"
)</f>
        <v>Entry-level</v>
      </c>
    </row>
    <row r="974" spans="1:13" hidden="1" x14ac:dyDescent="0.25">
      <c r="A974">
        <v>2022</v>
      </c>
      <c r="B974" t="s">
        <v>11</v>
      </c>
      <c r="C974" t="s">
        <v>12</v>
      </c>
      <c r="D974" t="s">
        <v>71</v>
      </c>
      <c r="E974">
        <v>75000</v>
      </c>
      <c r="F974" t="s">
        <v>14</v>
      </c>
      <c r="G974">
        <v>75000</v>
      </c>
      <c r="H974" t="s">
        <v>83</v>
      </c>
      <c r="I974">
        <v>100</v>
      </c>
      <c r="J974" t="s">
        <v>15</v>
      </c>
      <c r="K974" t="s">
        <v>28</v>
      </c>
      <c r="L974" t="str" cm="1">
        <f t="array" ref="L974">_xlfn.IFS(
  C974="PT", "Part-time",
  C974="FT", "Full-time",
  C974="CT", "Contract",
  C974="FL", "Freelance"
)</f>
        <v>Full-time</v>
      </c>
      <c r="M974" t="str" cm="1">
        <f t="array" ref="M974">_xlfn.IFS(
  B974="EN", "Entry-level",
  B974="MI", "Middle-level",
  B974="SE", "Senior-level",
  B974="EX", "Executive-level"
)</f>
        <v>Middle-level</v>
      </c>
    </row>
    <row r="975" spans="1:13" hidden="1" x14ac:dyDescent="0.25">
      <c r="A975">
        <v>2022</v>
      </c>
      <c r="B975" t="s">
        <v>11</v>
      </c>
      <c r="C975" t="s">
        <v>12</v>
      </c>
      <c r="D975" t="s">
        <v>90</v>
      </c>
      <c r="E975">
        <v>157000</v>
      </c>
      <c r="F975" t="s">
        <v>14</v>
      </c>
      <c r="G975">
        <v>157000</v>
      </c>
      <c r="H975" t="s">
        <v>15</v>
      </c>
      <c r="I975">
        <v>100</v>
      </c>
      <c r="J975" t="s">
        <v>15</v>
      </c>
      <c r="K975" t="s">
        <v>28</v>
      </c>
      <c r="L975" t="str" cm="1">
        <f t="array" ref="L975">_xlfn.IFS(
  C975="PT", "Part-time",
  C975="FT", "Full-time",
  C975="CT", "Contract",
  C975="FL", "Freelance"
)</f>
        <v>Full-time</v>
      </c>
      <c r="M975" t="str" cm="1">
        <f t="array" ref="M975">_xlfn.IFS(
  B975="EN", "Entry-level",
  B975="MI", "Middle-level",
  B975="SE", "Senior-level",
  B975="EX", "Executive-level"
)</f>
        <v>Middle-level</v>
      </c>
    </row>
    <row r="976" spans="1:13" hidden="1" x14ac:dyDescent="0.25">
      <c r="A976">
        <v>2022</v>
      </c>
      <c r="B976" t="s">
        <v>11</v>
      </c>
      <c r="C976" t="s">
        <v>12</v>
      </c>
      <c r="D976" t="s">
        <v>68</v>
      </c>
      <c r="E976">
        <v>90000</v>
      </c>
      <c r="F976" t="s">
        <v>42</v>
      </c>
      <c r="G976">
        <v>69643</v>
      </c>
      <c r="H976" t="s">
        <v>30</v>
      </c>
      <c r="I976">
        <v>50</v>
      </c>
      <c r="J976" t="s">
        <v>30</v>
      </c>
      <c r="K976" t="s">
        <v>28</v>
      </c>
      <c r="L976" t="str" cm="1">
        <f t="array" ref="L976">_xlfn.IFS(
  C976="PT", "Part-time",
  C976="FT", "Full-time",
  C976="CT", "Contract",
  C976="FL", "Freelance"
)</f>
        <v>Full-time</v>
      </c>
      <c r="M976" t="str" cm="1">
        <f t="array" ref="M976">_xlfn.IFS(
  B976="EN", "Entry-level",
  B976="MI", "Middle-level",
  B976="SE", "Senior-level",
  B976="EX", "Executive-level"
)</f>
        <v>Middle-level</v>
      </c>
    </row>
    <row r="977" spans="1:13" hidden="1" x14ac:dyDescent="0.25">
      <c r="A977">
        <v>2022</v>
      </c>
      <c r="B977" t="s">
        <v>25</v>
      </c>
      <c r="C977" t="s">
        <v>12</v>
      </c>
      <c r="D977" t="s">
        <v>19</v>
      </c>
      <c r="E977">
        <v>65000</v>
      </c>
      <c r="F977" t="s">
        <v>14</v>
      </c>
      <c r="G977">
        <v>65000</v>
      </c>
      <c r="H977" t="s">
        <v>15</v>
      </c>
      <c r="I977">
        <v>100</v>
      </c>
      <c r="J977" t="s">
        <v>15</v>
      </c>
      <c r="K977" t="s">
        <v>35</v>
      </c>
      <c r="L977" t="str" cm="1">
        <f t="array" ref="L977">_xlfn.IFS(
  C977="PT", "Part-time",
  C977="FT", "Full-time",
  C977="CT", "Contract",
  C977="FL", "Freelance"
)</f>
        <v>Full-time</v>
      </c>
      <c r="M977" t="str" cm="1">
        <f t="array" ref="M977">_xlfn.IFS(
  B977="EN", "Entry-level",
  B977="MI", "Middle-level",
  B977="SE", "Senior-level",
  B977="EX", "Executive-level"
)</f>
        <v>Entry-level</v>
      </c>
    </row>
    <row r="978" spans="1:13" hidden="1" x14ac:dyDescent="0.25">
      <c r="A978">
        <v>2022</v>
      </c>
      <c r="B978" t="s">
        <v>18</v>
      </c>
      <c r="C978" t="s">
        <v>12</v>
      </c>
      <c r="D978" t="s">
        <v>13</v>
      </c>
      <c r="E978">
        <v>65000</v>
      </c>
      <c r="F978" t="s">
        <v>20</v>
      </c>
      <c r="G978">
        <v>68436</v>
      </c>
      <c r="H978" t="s">
        <v>101</v>
      </c>
      <c r="I978">
        <v>100</v>
      </c>
      <c r="J978" t="s">
        <v>101</v>
      </c>
      <c r="K978" t="s">
        <v>35</v>
      </c>
      <c r="L978" t="str" cm="1">
        <f t="array" ref="L978">_xlfn.IFS(
  C978="PT", "Part-time",
  C978="FT", "Full-time",
  C978="CT", "Contract",
  C978="FL", "Freelance"
)</f>
        <v>Full-time</v>
      </c>
      <c r="M978" t="str" cm="1">
        <f t="array" ref="M978">_xlfn.IFS(
  B978="EN", "Entry-level",
  B978="MI", "Middle-level",
  B978="SE", "Senior-level",
  B978="EX", "Executive-level"
)</f>
        <v>Senior-level</v>
      </c>
    </row>
    <row r="979" spans="1:13" x14ac:dyDescent="0.25">
      <c r="A979">
        <v>2021</v>
      </c>
      <c r="B979" t="s">
        <v>11</v>
      </c>
      <c r="C979" t="s">
        <v>12</v>
      </c>
      <c r="D979" t="s">
        <v>17</v>
      </c>
      <c r="E979">
        <v>109000</v>
      </c>
      <c r="F979" t="s">
        <v>14</v>
      </c>
      <c r="G979">
        <v>109000</v>
      </c>
      <c r="H979" t="s">
        <v>15</v>
      </c>
      <c r="I979">
        <v>50</v>
      </c>
      <c r="J979" t="s">
        <v>15</v>
      </c>
      <c r="K979" t="s">
        <v>28</v>
      </c>
      <c r="L979" t="str" cm="1">
        <f t="array" ref="L979">_xlfn.IFS(
  C979="PT", "Part-time",
  C979="FT", "Full-time",
  C979="CT", "Contract",
  C979="FL", "Freelance"
)</f>
        <v>Full-time</v>
      </c>
      <c r="M979" t="str" cm="1">
        <f t="array" ref="M979">_xlfn.IFS(
  B979="EN", "Entry-level",
  B979="MI", "Middle-level",
  B979="SE", "Senior-level",
  B979="EX", "Executive-level"
)</f>
        <v>Middle-level</v>
      </c>
    </row>
    <row r="980" spans="1:13" x14ac:dyDescent="0.25">
      <c r="A980">
        <v>2022</v>
      </c>
      <c r="B980" t="s">
        <v>11</v>
      </c>
      <c r="C980" t="s">
        <v>12</v>
      </c>
      <c r="D980" t="s">
        <v>17</v>
      </c>
      <c r="E980">
        <v>88000</v>
      </c>
      <c r="F980" t="s">
        <v>42</v>
      </c>
      <c r="G980">
        <v>68096</v>
      </c>
      <c r="H980" t="s">
        <v>30</v>
      </c>
      <c r="I980">
        <v>100</v>
      </c>
      <c r="J980" t="s">
        <v>30</v>
      </c>
      <c r="K980" t="s">
        <v>16</v>
      </c>
      <c r="L980" t="str" cm="1">
        <f t="array" ref="L980">_xlfn.IFS(
  C980="PT", "Part-time",
  C980="FT", "Full-time",
  C980="CT", "Contract",
  C980="FL", "Freelance"
)</f>
        <v>Full-time</v>
      </c>
      <c r="M980" t="str" cm="1">
        <f t="array" ref="M980">_xlfn.IFS(
  B980="EN", "Entry-level",
  B980="MI", "Middle-level",
  B980="SE", "Senior-level",
  B980="EX", "Executive-level"
)</f>
        <v>Middle-level</v>
      </c>
    </row>
    <row r="981" spans="1:13" hidden="1" x14ac:dyDescent="0.25">
      <c r="A981">
        <v>2022</v>
      </c>
      <c r="B981" t="s">
        <v>25</v>
      </c>
      <c r="C981" t="s">
        <v>12</v>
      </c>
      <c r="D981" t="s">
        <v>102</v>
      </c>
      <c r="E981">
        <v>10000</v>
      </c>
      <c r="F981" t="s">
        <v>14</v>
      </c>
      <c r="G981">
        <v>10000</v>
      </c>
      <c r="H981" t="s">
        <v>33</v>
      </c>
      <c r="I981">
        <v>100</v>
      </c>
      <c r="J981" t="s">
        <v>103</v>
      </c>
      <c r="K981" t="s">
        <v>16</v>
      </c>
      <c r="L981" t="str" cm="1">
        <f t="array" ref="L981">_xlfn.IFS(
  C981="PT", "Part-time",
  C981="FT", "Full-time",
  C981="CT", "Contract",
  C981="FL", "Freelance"
)</f>
        <v>Full-time</v>
      </c>
      <c r="M981" t="str" cm="1">
        <f t="array" ref="M981">_xlfn.IFS(
  B981="EN", "Entry-level",
  B981="MI", "Middle-level",
  B981="SE", "Senior-level",
  B981="EX", "Executive-level"
)</f>
        <v>Entry-level</v>
      </c>
    </row>
    <row r="982" spans="1:13" hidden="1" x14ac:dyDescent="0.25">
      <c r="A982">
        <v>2022</v>
      </c>
      <c r="B982" t="s">
        <v>11</v>
      </c>
      <c r="C982" t="s">
        <v>12</v>
      </c>
      <c r="D982" t="s">
        <v>24</v>
      </c>
      <c r="E982">
        <v>20000</v>
      </c>
      <c r="F982" t="s">
        <v>14</v>
      </c>
      <c r="G982">
        <v>20000</v>
      </c>
      <c r="H982" t="s">
        <v>79</v>
      </c>
      <c r="I982">
        <v>100</v>
      </c>
      <c r="J982" t="s">
        <v>79</v>
      </c>
      <c r="K982" t="s">
        <v>35</v>
      </c>
      <c r="L982" t="str" cm="1">
        <f t="array" ref="L982">_xlfn.IFS(
  C982="PT", "Part-time",
  C982="FT", "Full-time",
  C982="CT", "Contract",
  C982="FL", "Freelance"
)</f>
        <v>Full-time</v>
      </c>
      <c r="M982" t="str" cm="1">
        <f t="array" ref="M982">_xlfn.IFS(
  B982="EN", "Entry-level",
  B982="MI", "Middle-level",
  B982="SE", "Senior-level",
  B982="EX", "Executive-level"
)</f>
        <v>Middle-level</v>
      </c>
    </row>
    <row r="983" spans="1:13" hidden="1" x14ac:dyDescent="0.25">
      <c r="A983">
        <v>2021</v>
      </c>
      <c r="B983" t="s">
        <v>18</v>
      </c>
      <c r="C983" t="s">
        <v>12</v>
      </c>
      <c r="D983" t="s">
        <v>23</v>
      </c>
      <c r="E983">
        <v>87000</v>
      </c>
      <c r="F983" t="s">
        <v>20</v>
      </c>
      <c r="G983">
        <v>102839</v>
      </c>
      <c r="H983" t="s">
        <v>104</v>
      </c>
      <c r="I983">
        <v>100</v>
      </c>
      <c r="J983" t="s">
        <v>104</v>
      </c>
      <c r="K983" t="s">
        <v>28</v>
      </c>
      <c r="L983" t="str" cm="1">
        <f t="array" ref="L983">_xlfn.IFS(
  C983="PT", "Part-time",
  C983="FT", "Full-time",
  C983="CT", "Contract",
  C983="FL", "Freelance"
)</f>
        <v>Full-time</v>
      </c>
      <c r="M983" t="str" cm="1">
        <f t="array" ref="M983">_xlfn.IFS(
  B983="EN", "Entry-level",
  B983="MI", "Middle-level",
  B983="SE", "Senior-level",
  B983="EX", "Executive-level"
)</f>
        <v>Senior-level</v>
      </c>
    </row>
    <row r="984" spans="1:13" hidden="1" x14ac:dyDescent="0.25">
      <c r="A984">
        <v>2022</v>
      </c>
      <c r="B984" t="s">
        <v>18</v>
      </c>
      <c r="C984" t="s">
        <v>12</v>
      </c>
      <c r="D984" t="s">
        <v>23</v>
      </c>
      <c r="E984">
        <v>200000</v>
      </c>
      <c r="F984" t="s">
        <v>14</v>
      </c>
      <c r="G984">
        <v>200000</v>
      </c>
      <c r="H984" t="s">
        <v>105</v>
      </c>
      <c r="I984">
        <v>100</v>
      </c>
      <c r="J984" t="s">
        <v>15</v>
      </c>
      <c r="K984" t="s">
        <v>16</v>
      </c>
      <c r="L984" t="str" cm="1">
        <f t="array" ref="L984">_xlfn.IFS(
  C984="PT", "Part-time",
  C984="FT", "Full-time",
  C984="CT", "Contract",
  C984="FL", "Freelance"
)</f>
        <v>Full-time</v>
      </c>
      <c r="M984" t="str" cm="1">
        <f t="array" ref="M984">_xlfn.IFS(
  B984="EN", "Entry-level",
  B984="MI", "Middle-level",
  B984="SE", "Senior-level",
  B984="EX", "Executive-level"
)</f>
        <v>Senior-level</v>
      </c>
    </row>
    <row r="985" spans="1:13" x14ac:dyDescent="0.25">
      <c r="A985">
        <v>2022</v>
      </c>
      <c r="B985" t="s">
        <v>25</v>
      </c>
      <c r="C985" t="s">
        <v>12</v>
      </c>
      <c r="D985" t="s">
        <v>17</v>
      </c>
      <c r="E985">
        <v>66500</v>
      </c>
      <c r="F985" t="s">
        <v>42</v>
      </c>
      <c r="G985">
        <v>51459</v>
      </c>
      <c r="H985" t="s">
        <v>30</v>
      </c>
      <c r="I985">
        <v>100</v>
      </c>
      <c r="J985" t="s">
        <v>30</v>
      </c>
      <c r="K985" t="s">
        <v>28</v>
      </c>
      <c r="L985" t="str" cm="1">
        <f t="array" ref="L985">_xlfn.IFS(
  C985="PT", "Part-time",
  C985="FT", "Full-time",
  C985="CT", "Contract",
  C985="FL", "Freelance"
)</f>
        <v>Full-time</v>
      </c>
      <c r="M985" t="str" cm="1">
        <f t="array" ref="M985">_xlfn.IFS(
  B985="EN", "Entry-level",
  B985="MI", "Middle-level",
  B985="SE", "Senior-level",
  B985="EX", "Executive-level"
)</f>
        <v>Entry-level</v>
      </c>
    </row>
    <row r="986" spans="1:13" x14ac:dyDescent="0.25">
      <c r="A986">
        <v>2022</v>
      </c>
      <c r="B986" t="s">
        <v>11</v>
      </c>
      <c r="C986" t="s">
        <v>12</v>
      </c>
      <c r="D986" t="s">
        <v>17</v>
      </c>
      <c r="E986">
        <v>78000</v>
      </c>
      <c r="F986" t="s">
        <v>14</v>
      </c>
      <c r="G986">
        <v>78000</v>
      </c>
      <c r="H986" t="s">
        <v>15</v>
      </c>
      <c r="I986">
        <v>100</v>
      </c>
      <c r="J986" t="s">
        <v>15</v>
      </c>
      <c r="K986" t="s">
        <v>16</v>
      </c>
      <c r="L986" t="str" cm="1">
        <f t="array" ref="L986">_xlfn.IFS(
  C986="PT", "Part-time",
  C986="FT", "Full-time",
  C986="CT", "Contract",
  C986="FL", "Freelance"
)</f>
        <v>Full-time</v>
      </c>
      <c r="M986" t="str" cm="1">
        <f t="array" ref="M986">_xlfn.IFS(
  B986="EN", "Entry-level",
  B986="MI", "Middle-level",
  B986="SE", "Senior-level",
  B986="EX", "Executive-level"
)</f>
        <v>Middle-level</v>
      </c>
    </row>
    <row r="987" spans="1:13" hidden="1" x14ac:dyDescent="0.25">
      <c r="A987">
        <v>2022</v>
      </c>
      <c r="B987" t="s">
        <v>18</v>
      </c>
      <c r="C987" t="s">
        <v>12</v>
      </c>
      <c r="D987" t="s">
        <v>19</v>
      </c>
      <c r="E987">
        <v>135000</v>
      </c>
      <c r="F987" t="s">
        <v>14</v>
      </c>
      <c r="G987">
        <v>135000</v>
      </c>
      <c r="H987" t="s">
        <v>15</v>
      </c>
      <c r="I987">
        <v>100</v>
      </c>
      <c r="J987" t="s">
        <v>15</v>
      </c>
      <c r="K987" t="s">
        <v>16</v>
      </c>
      <c r="L987" t="str" cm="1">
        <f t="array" ref="L987">_xlfn.IFS(
  C987="PT", "Part-time",
  C987="FT", "Full-time",
  C987="CT", "Contract",
  C987="FL", "Freelance"
)</f>
        <v>Full-time</v>
      </c>
      <c r="M987" t="str" cm="1">
        <f t="array" ref="M987">_xlfn.IFS(
  B987="EN", "Entry-level",
  B987="MI", "Middle-level",
  B987="SE", "Senior-level",
  B987="EX", "Executive-level"
)</f>
        <v>Senior-level</v>
      </c>
    </row>
    <row r="988" spans="1:13" hidden="1" x14ac:dyDescent="0.25">
      <c r="A988">
        <v>2022</v>
      </c>
      <c r="B988" t="s">
        <v>18</v>
      </c>
      <c r="C988" t="s">
        <v>12</v>
      </c>
      <c r="D988" t="s">
        <v>19</v>
      </c>
      <c r="E988">
        <v>115000</v>
      </c>
      <c r="F988" t="s">
        <v>14</v>
      </c>
      <c r="G988">
        <v>115000</v>
      </c>
      <c r="H988" t="s">
        <v>15</v>
      </c>
      <c r="I988">
        <v>100</v>
      </c>
      <c r="J988" t="s">
        <v>15</v>
      </c>
      <c r="K988" t="s">
        <v>16</v>
      </c>
      <c r="L988" t="str" cm="1">
        <f t="array" ref="L988">_xlfn.IFS(
  C988="PT", "Part-time",
  C988="FT", "Full-time",
  C988="CT", "Contract",
  C988="FL", "Freelance"
)</f>
        <v>Full-time</v>
      </c>
      <c r="M988" t="str" cm="1">
        <f t="array" ref="M988">_xlfn.IFS(
  B988="EN", "Entry-level",
  B988="MI", "Middle-level",
  B988="SE", "Senior-level",
  B988="EX", "Executive-level"
)</f>
        <v>Senior-level</v>
      </c>
    </row>
    <row r="989" spans="1:13" hidden="1" x14ac:dyDescent="0.25">
      <c r="A989">
        <v>2022</v>
      </c>
      <c r="B989" t="s">
        <v>11</v>
      </c>
      <c r="C989" t="s">
        <v>12</v>
      </c>
      <c r="D989" t="s">
        <v>13</v>
      </c>
      <c r="E989">
        <v>121000</v>
      </c>
      <c r="F989" t="s">
        <v>45</v>
      </c>
      <c r="G989">
        <v>84491</v>
      </c>
      <c r="H989" t="s">
        <v>46</v>
      </c>
      <c r="I989">
        <v>100</v>
      </c>
      <c r="J989" t="s">
        <v>46</v>
      </c>
      <c r="K989" t="s">
        <v>28</v>
      </c>
      <c r="L989" t="str" cm="1">
        <f t="array" ref="L989">_xlfn.IFS(
  C989="PT", "Part-time",
  C989="FT", "Full-time",
  C989="CT", "Contract",
  C989="FL", "Freelance"
)</f>
        <v>Full-time</v>
      </c>
      <c r="M989" t="str" cm="1">
        <f t="array" ref="M989">_xlfn.IFS(
  B989="EN", "Entry-level",
  B989="MI", "Middle-level",
  B989="SE", "Senior-level",
  B989="EX", "Executive-level"
)</f>
        <v>Middle-level</v>
      </c>
    </row>
    <row r="990" spans="1:13" x14ac:dyDescent="0.25">
      <c r="A990">
        <v>2022</v>
      </c>
      <c r="B990" t="s">
        <v>25</v>
      </c>
      <c r="C990" t="s">
        <v>12</v>
      </c>
      <c r="D990" t="s">
        <v>17</v>
      </c>
      <c r="E990">
        <v>40000</v>
      </c>
      <c r="F990" t="s">
        <v>14</v>
      </c>
      <c r="G990">
        <v>40000</v>
      </c>
      <c r="H990" t="s">
        <v>106</v>
      </c>
      <c r="I990">
        <v>100</v>
      </c>
      <c r="J990" t="s">
        <v>105</v>
      </c>
      <c r="K990" t="s">
        <v>28</v>
      </c>
      <c r="L990" t="str" cm="1">
        <f t="array" ref="L990">_xlfn.IFS(
  C990="PT", "Part-time",
  C990="FT", "Full-time",
  C990="CT", "Contract",
  C990="FL", "Freelance"
)</f>
        <v>Full-time</v>
      </c>
      <c r="M990" t="str" cm="1">
        <f t="array" ref="M990">_xlfn.IFS(
  B990="EN", "Entry-level",
  B990="MI", "Middle-level",
  B990="SE", "Senior-level",
  B990="EX", "Executive-level"
)</f>
        <v>Entry-level</v>
      </c>
    </row>
    <row r="991" spans="1:13" hidden="1" x14ac:dyDescent="0.25">
      <c r="A991">
        <v>2022</v>
      </c>
      <c r="B991" t="s">
        <v>11</v>
      </c>
      <c r="C991" t="s">
        <v>12</v>
      </c>
      <c r="D991" t="s">
        <v>23</v>
      </c>
      <c r="E991">
        <v>30000</v>
      </c>
      <c r="F991" t="s">
        <v>20</v>
      </c>
      <c r="G991">
        <v>31586</v>
      </c>
      <c r="H991" t="s">
        <v>107</v>
      </c>
      <c r="I991">
        <v>100</v>
      </c>
      <c r="J991" t="s">
        <v>107</v>
      </c>
      <c r="K991" t="s">
        <v>35</v>
      </c>
      <c r="L991" t="str" cm="1">
        <f t="array" ref="L991">_xlfn.IFS(
  C991="PT", "Part-time",
  C991="FT", "Full-time",
  C991="CT", "Contract",
  C991="FL", "Freelance"
)</f>
        <v>Full-time</v>
      </c>
      <c r="M991" t="str" cm="1">
        <f t="array" ref="M991">_xlfn.IFS(
  B991="EN", "Entry-level",
  B991="MI", "Middle-level",
  B991="SE", "Senior-level",
  B991="EX", "Executive-level"
)</f>
        <v>Middle-level</v>
      </c>
    </row>
    <row r="992" spans="1:13" hidden="1" x14ac:dyDescent="0.25">
      <c r="A992">
        <v>2022</v>
      </c>
      <c r="B992" t="s">
        <v>18</v>
      </c>
      <c r="C992" t="s">
        <v>12</v>
      </c>
      <c r="D992" t="s">
        <v>13</v>
      </c>
      <c r="E992">
        <v>57000</v>
      </c>
      <c r="F992" t="s">
        <v>20</v>
      </c>
      <c r="G992">
        <v>60013</v>
      </c>
      <c r="H992" t="s">
        <v>78</v>
      </c>
      <c r="I992">
        <v>100</v>
      </c>
      <c r="J992" t="s">
        <v>78</v>
      </c>
      <c r="K992" t="s">
        <v>28</v>
      </c>
      <c r="L992" t="str" cm="1">
        <f t="array" ref="L992">_xlfn.IFS(
  C992="PT", "Part-time",
  C992="FT", "Full-time",
  C992="CT", "Contract",
  C992="FL", "Freelance"
)</f>
        <v>Full-time</v>
      </c>
      <c r="M992" t="str" cm="1">
        <f t="array" ref="M992">_xlfn.IFS(
  B992="EN", "Entry-level",
  B992="MI", "Middle-level",
  B992="SE", "Senior-level",
  B992="EX", "Executive-level"
)</f>
        <v>Senior-level</v>
      </c>
    </row>
    <row r="993" spans="1:13" hidden="1" x14ac:dyDescent="0.25">
      <c r="A993">
        <v>2020</v>
      </c>
      <c r="B993" t="s">
        <v>25</v>
      </c>
      <c r="C993" t="s">
        <v>12</v>
      </c>
      <c r="D993" t="s">
        <v>19</v>
      </c>
      <c r="E993">
        <v>48000</v>
      </c>
      <c r="F993" t="s">
        <v>20</v>
      </c>
      <c r="G993">
        <v>54742</v>
      </c>
      <c r="H993" t="s">
        <v>108</v>
      </c>
      <c r="I993">
        <v>100</v>
      </c>
      <c r="J993" t="s">
        <v>53</v>
      </c>
      <c r="K993" t="s">
        <v>28</v>
      </c>
      <c r="L993" t="str" cm="1">
        <f t="array" ref="L993">_xlfn.IFS(
  C993="PT", "Part-time",
  C993="FT", "Full-time",
  C993="CT", "Contract",
  C993="FL", "Freelance"
)</f>
        <v>Full-time</v>
      </c>
      <c r="M993" t="str" cm="1">
        <f t="array" ref="M993">_xlfn.IFS(
  B993="EN", "Entry-level",
  B993="MI", "Middle-level",
  B993="SE", "Senior-level",
  B993="EX", "Executive-level"
)</f>
        <v>Entry-level</v>
      </c>
    </row>
    <row r="994" spans="1:13" hidden="1" x14ac:dyDescent="0.25">
      <c r="A994">
        <v>2022</v>
      </c>
      <c r="B994" t="s">
        <v>18</v>
      </c>
      <c r="C994" t="s">
        <v>12</v>
      </c>
      <c r="D994" t="s">
        <v>58</v>
      </c>
      <c r="E994">
        <v>85000</v>
      </c>
      <c r="F994" t="s">
        <v>20</v>
      </c>
      <c r="G994">
        <v>89494</v>
      </c>
      <c r="H994" t="s">
        <v>29</v>
      </c>
      <c r="I994">
        <v>50</v>
      </c>
      <c r="J994" t="s">
        <v>29</v>
      </c>
      <c r="K994" t="s">
        <v>28</v>
      </c>
      <c r="L994" t="str" cm="1">
        <f t="array" ref="L994">_xlfn.IFS(
  C994="PT", "Part-time",
  C994="FT", "Full-time",
  C994="CT", "Contract",
  C994="FL", "Freelance"
)</f>
        <v>Full-time</v>
      </c>
      <c r="M994" t="str" cm="1">
        <f t="array" ref="M994">_xlfn.IFS(
  B994="EN", "Entry-level",
  B994="MI", "Middle-level",
  B994="SE", "Senior-level",
  B994="EX", "Executive-level"
)</f>
        <v>Senior-level</v>
      </c>
    </row>
    <row r="995" spans="1:13" x14ac:dyDescent="0.25">
      <c r="A995">
        <v>2022</v>
      </c>
      <c r="B995" t="s">
        <v>25</v>
      </c>
      <c r="C995" t="s">
        <v>12</v>
      </c>
      <c r="D995" t="s">
        <v>17</v>
      </c>
      <c r="E995">
        <v>120000</v>
      </c>
      <c r="F995" t="s">
        <v>45</v>
      </c>
      <c r="G995">
        <v>83793</v>
      </c>
      <c r="H995" t="s">
        <v>46</v>
      </c>
      <c r="I995">
        <v>50</v>
      </c>
      <c r="J995" t="s">
        <v>46</v>
      </c>
      <c r="K995" t="s">
        <v>16</v>
      </c>
      <c r="L995" t="str" cm="1">
        <f t="array" ref="L995">_xlfn.IFS(
  C995="PT", "Part-time",
  C995="FT", "Full-time",
  C995="CT", "Contract",
  C995="FL", "Freelance"
)</f>
        <v>Full-time</v>
      </c>
      <c r="M995" t="str" cm="1">
        <f t="array" ref="M995">_xlfn.IFS(
  B995="EN", "Entry-level",
  B995="MI", "Middle-level",
  B995="SE", "Senior-level",
  B995="EX", "Executive-level"
)</f>
        <v>Entry-level</v>
      </c>
    </row>
    <row r="996" spans="1:13" x14ac:dyDescent="0.25">
      <c r="A996">
        <v>2022</v>
      </c>
      <c r="B996" t="s">
        <v>18</v>
      </c>
      <c r="C996" t="s">
        <v>12</v>
      </c>
      <c r="D996" t="s">
        <v>17</v>
      </c>
      <c r="E996">
        <v>165000</v>
      </c>
      <c r="F996" t="s">
        <v>14</v>
      </c>
      <c r="G996">
        <v>165000</v>
      </c>
      <c r="H996" t="s">
        <v>15</v>
      </c>
      <c r="I996">
        <v>100</v>
      </c>
      <c r="J996" t="s">
        <v>15</v>
      </c>
      <c r="K996" t="s">
        <v>16</v>
      </c>
      <c r="L996" t="str" cm="1">
        <f t="array" ref="L996">_xlfn.IFS(
  C996="PT", "Part-time",
  C996="FT", "Full-time",
  C996="CT", "Contract",
  C996="FL", "Freelance"
)</f>
        <v>Full-time</v>
      </c>
      <c r="M996" t="str" cm="1">
        <f t="array" ref="M996">_xlfn.IFS(
  B996="EN", "Entry-level",
  B996="MI", "Middle-level",
  B996="SE", "Senior-level",
  B996="EX", "Executive-level"
)</f>
        <v>Senior-level</v>
      </c>
    </row>
    <row r="997" spans="1:13" hidden="1" x14ac:dyDescent="0.25">
      <c r="A997">
        <v>2022</v>
      </c>
      <c r="B997" t="s">
        <v>11</v>
      </c>
      <c r="C997" t="s">
        <v>12</v>
      </c>
      <c r="D997" t="s">
        <v>72</v>
      </c>
      <c r="E997">
        <v>153000</v>
      </c>
      <c r="F997" t="s">
        <v>14</v>
      </c>
      <c r="G997">
        <v>153000</v>
      </c>
      <c r="H997" t="s">
        <v>15</v>
      </c>
      <c r="I997">
        <v>50</v>
      </c>
      <c r="J997" t="s">
        <v>15</v>
      </c>
      <c r="K997" t="s">
        <v>16</v>
      </c>
      <c r="L997" t="str" cm="1">
        <f t="array" ref="L997">_xlfn.IFS(
  C997="PT", "Part-time",
  C997="FT", "Full-time",
  C997="CT", "Contract",
  C997="FL", "Freelance"
)</f>
        <v>Full-time</v>
      </c>
      <c r="M997" t="str" cm="1">
        <f t="array" ref="M997">_xlfn.IFS(
  B997="EN", "Entry-level",
  B997="MI", "Middle-level",
  B997="SE", "Senior-level",
  B997="EX", "Executive-level"
)</f>
        <v>Middle-level</v>
      </c>
    </row>
    <row r="998" spans="1:13" x14ac:dyDescent="0.25">
      <c r="A998">
        <v>2022</v>
      </c>
      <c r="B998" t="s">
        <v>18</v>
      </c>
      <c r="C998" t="s">
        <v>12</v>
      </c>
      <c r="D998" t="s">
        <v>17</v>
      </c>
      <c r="E998">
        <v>100000</v>
      </c>
      <c r="F998" t="s">
        <v>14</v>
      </c>
      <c r="G998">
        <v>100000</v>
      </c>
      <c r="H998" t="s">
        <v>41</v>
      </c>
      <c r="I998">
        <v>100</v>
      </c>
      <c r="J998" t="s">
        <v>15</v>
      </c>
      <c r="K998" t="s">
        <v>16</v>
      </c>
      <c r="L998" t="str" cm="1">
        <f t="array" ref="L998">_xlfn.IFS(
  C998="PT", "Part-time",
  C998="FT", "Full-time",
  C998="CT", "Contract",
  C998="FL", "Freelance"
)</f>
        <v>Full-time</v>
      </c>
      <c r="M998" t="str" cm="1">
        <f t="array" ref="M998">_xlfn.IFS(
  B998="EN", "Entry-level",
  B998="MI", "Middle-level",
  B998="SE", "Senior-level",
  B998="EX", "Executive-level"
)</f>
        <v>Senior-level</v>
      </c>
    </row>
    <row r="999" spans="1:13" hidden="1" x14ac:dyDescent="0.25">
      <c r="A999">
        <v>2022</v>
      </c>
      <c r="B999" t="s">
        <v>18</v>
      </c>
      <c r="C999" t="s">
        <v>12</v>
      </c>
      <c r="D999" t="s">
        <v>73</v>
      </c>
      <c r="E999">
        <v>100000</v>
      </c>
      <c r="F999" t="s">
        <v>42</v>
      </c>
      <c r="G999">
        <v>77382</v>
      </c>
      <c r="H999" t="s">
        <v>30</v>
      </c>
      <c r="I999">
        <v>100</v>
      </c>
      <c r="J999" t="s">
        <v>30</v>
      </c>
      <c r="K999" t="s">
        <v>16</v>
      </c>
      <c r="L999" t="str" cm="1">
        <f t="array" ref="L999">_xlfn.IFS(
  C999="PT", "Part-time",
  C999="FT", "Full-time",
  C999="CT", "Contract",
  C999="FL", "Freelance"
)</f>
        <v>Full-time</v>
      </c>
      <c r="M999" t="str" cm="1">
        <f t="array" ref="M999">_xlfn.IFS(
  B999="EN", "Entry-level",
  B999="MI", "Middle-level",
  B999="SE", "Senior-level",
  B999="EX", "Executive-level"
)</f>
        <v>Senior-level</v>
      </c>
    </row>
    <row r="1000" spans="1:13" x14ac:dyDescent="0.25">
      <c r="A1000">
        <v>2022</v>
      </c>
      <c r="B1000" t="s">
        <v>11</v>
      </c>
      <c r="C1000" t="s">
        <v>12</v>
      </c>
      <c r="D1000" t="s">
        <v>17</v>
      </c>
      <c r="E1000">
        <v>150000</v>
      </c>
      <c r="F1000" t="s">
        <v>109</v>
      </c>
      <c r="G1000">
        <v>33681</v>
      </c>
      <c r="H1000" t="s">
        <v>110</v>
      </c>
      <c r="I1000">
        <v>100</v>
      </c>
      <c r="J1000" t="s">
        <v>110</v>
      </c>
      <c r="K1000" t="s">
        <v>28</v>
      </c>
      <c r="L1000" t="str" cm="1">
        <f t="array" ref="L1000">_xlfn.IFS(
  C1000="PT", "Part-time",
  C1000="FT", "Full-time",
  C1000="CT", "Contract",
  C1000="FL", "Freelance"
)</f>
        <v>Full-time</v>
      </c>
      <c r="M1000" t="str" cm="1">
        <f t="array" ref="M1000">_xlfn.IFS(
  B1000="EN", "Entry-level",
  B1000="MI", "Middle-level",
  B1000="SE", "Senior-level",
  B1000="EX", "Executive-level"
)</f>
        <v>Middle-level</v>
      </c>
    </row>
    <row r="1001" spans="1:13" hidden="1" x14ac:dyDescent="0.25">
      <c r="A1001">
        <v>2022</v>
      </c>
      <c r="B1001" t="s">
        <v>25</v>
      </c>
      <c r="C1001" t="s">
        <v>57</v>
      </c>
      <c r="D1001" t="s">
        <v>71</v>
      </c>
      <c r="E1001">
        <v>29000</v>
      </c>
      <c r="F1001" t="s">
        <v>20</v>
      </c>
      <c r="G1001">
        <v>30533</v>
      </c>
      <c r="H1001" t="s">
        <v>111</v>
      </c>
      <c r="I1001">
        <v>100</v>
      </c>
      <c r="J1001" t="s">
        <v>56</v>
      </c>
      <c r="K1001" t="s">
        <v>16</v>
      </c>
      <c r="L1001" t="str" cm="1">
        <f t="array" ref="L1001">_xlfn.IFS(
  C1001="PT", "Part-time",
  C1001="FT", "Full-time",
  C1001="CT", "Contract",
  C1001="FL", "Freelance"
)</f>
        <v>Contract</v>
      </c>
      <c r="M1001" t="str" cm="1">
        <f t="array" ref="M1001">_xlfn.IFS(
  B1001="EN", "Entry-level",
  B1001="MI", "Middle-level",
  B1001="SE", "Senior-level",
  B1001="EX", "Executive-level"
)</f>
        <v>Entry-level</v>
      </c>
    </row>
    <row r="1002" spans="1:13" hidden="1" x14ac:dyDescent="0.25">
      <c r="A1002">
        <v>2021</v>
      </c>
      <c r="B1002" t="s">
        <v>11</v>
      </c>
      <c r="C1002" t="s">
        <v>12</v>
      </c>
      <c r="D1002" t="s">
        <v>58</v>
      </c>
      <c r="E1002">
        <v>69999</v>
      </c>
      <c r="F1002" t="s">
        <v>14</v>
      </c>
      <c r="G1002">
        <v>69999</v>
      </c>
      <c r="H1002" t="s">
        <v>56</v>
      </c>
      <c r="I1002">
        <v>50</v>
      </c>
      <c r="J1002" t="s">
        <v>56</v>
      </c>
      <c r="K1002" t="s">
        <v>28</v>
      </c>
      <c r="L1002" t="str" cm="1">
        <f t="array" ref="L1002">_xlfn.IFS(
  C1002="PT", "Part-time",
  C1002="FT", "Full-time",
  C1002="CT", "Contract",
  C1002="FL", "Freelance"
)</f>
        <v>Full-time</v>
      </c>
      <c r="M1002" t="str" cm="1">
        <f t="array" ref="M1002">_xlfn.IFS(
  B1002="EN", "Entry-level",
  B1002="MI", "Middle-level",
  B1002="SE", "Senior-level",
  B1002="EX", "Executive-level"
)</f>
        <v>Middle-level</v>
      </c>
    </row>
    <row r="1003" spans="1:13" hidden="1" x14ac:dyDescent="0.25">
      <c r="A1003">
        <v>2022</v>
      </c>
      <c r="B1003" t="s">
        <v>25</v>
      </c>
      <c r="C1003" t="s">
        <v>12</v>
      </c>
      <c r="D1003" t="s">
        <v>19</v>
      </c>
      <c r="E1003">
        <v>52800</v>
      </c>
      <c r="F1003" t="s">
        <v>20</v>
      </c>
      <c r="G1003">
        <v>55591</v>
      </c>
      <c r="H1003" t="s">
        <v>108</v>
      </c>
      <c r="I1003">
        <v>100</v>
      </c>
      <c r="J1003" t="s">
        <v>53</v>
      </c>
      <c r="K1003" t="s">
        <v>16</v>
      </c>
      <c r="L1003" t="str" cm="1">
        <f t="array" ref="L1003">_xlfn.IFS(
  C1003="PT", "Part-time",
  C1003="FT", "Full-time",
  C1003="CT", "Contract",
  C1003="FL", "Freelance"
)</f>
        <v>Full-time</v>
      </c>
      <c r="M1003" t="str" cm="1">
        <f t="array" ref="M1003">_xlfn.IFS(
  B1003="EN", "Entry-level",
  B1003="MI", "Middle-level",
  B1003="SE", "Senior-level",
  B1003="EX", "Executive-level"
)</f>
        <v>Entry-level</v>
      </c>
    </row>
    <row r="1004" spans="1:13" hidden="1" x14ac:dyDescent="0.25">
      <c r="A1004">
        <v>2022</v>
      </c>
      <c r="B1004" t="s">
        <v>11</v>
      </c>
      <c r="C1004" t="s">
        <v>12</v>
      </c>
      <c r="D1004" t="s">
        <v>58</v>
      </c>
      <c r="E1004">
        <v>59000</v>
      </c>
      <c r="F1004" t="s">
        <v>20</v>
      </c>
      <c r="G1004">
        <v>62119</v>
      </c>
      <c r="H1004" t="s">
        <v>91</v>
      </c>
      <c r="I1004">
        <v>0</v>
      </c>
      <c r="J1004" t="s">
        <v>91</v>
      </c>
      <c r="K1004" t="s">
        <v>28</v>
      </c>
      <c r="L1004" t="str" cm="1">
        <f t="array" ref="L1004">_xlfn.IFS(
  C1004="PT", "Part-time",
  C1004="FT", "Full-time",
  C1004="CT", "Contract",
  C1004="FL", "Freelance"
)</f>
        <v>Full-time</v>
      </c>
      <c r="M1004" t="str" cm="1">
        <f t="array" ref="M1004">_xlfn.IFS(
  B1004="EN", "Entry-level",
  B1004="MI", "Middle-level",
  B1004="SE", "Senior-level",
  B1004="EX", "Executive-level"
)</f>
        <v>Middle-level</v>
      </c>
    </row>
    <row r="1005" spans="1:13" hidden="1" x14ac:dyDescent="0.25">
      <c r="A1005">
        <v>2022</v>
      </c>
      <c r="B1005" t="s">
        <v>18</v>
      </c>
      <c r="C1005" t="s">
        <v>12</v>
      </c>
      <c r="D1005" t="s">
        <v>64</v>
      </c>
      <c r="E1005">
        <v>152500</v>
      </c>
      <c r="F1005" t="s">
        <v>14</v>
      </c>
      <c r="G1005">
        <v>152500</v>
      </c>
      <c r="H1005" t="s">
        <v>15</v>
      </c>
      <c r="I1005">
        <v>100</v>
      </c>
      <c r="J1005" t="s">
        <v>15</v>
      </c>
      <c r="K1005" t="s">
        <v>16</v>
      </c>
      <c r="L1005" t="str" cm="1">
        <f t="array" ref="L1005">_xlfn.IFS(
  C1005="PT", "Part-time",
  C1005="FT", "Full-time",
  C1005="CT", "Contract",
  C1005="FL", "Freelance"
)</f>
        <v>Full-time</v>
      </c>
      <c r="M1005" t="str" cm="1">
        <f t="array" ref="M1005">_xlfn.IFS(
  B1005="EN", "Entry-level",
  B1005="MI", "Middle-level",
  B1005="SE", "Senior-level",
  B1005="EX", "Executive-level"
)</f>
        <v>Senior-level</v>
      </c>
    </row>
    <row r="1006" spans="1:13" hidden="1" x14ac:dyDescent="0.25">
      <c r="A1006">
        <v>2022</v>
      </c>
      <c r="B1006" t="s">
        <v>25</v>
      </c>
      <c r="C1006" t="s">
        <v>12</v>
      </c>
      <c r="D1006" t="s">
        <v>58</v>
      </c>
      <c r="E1006">
        <v>120000</v>
      </c>
      <c r="F1006" t="s">
        <v>14</v>
      </c>
      <c r="G1006">
        <v>120000</v>
      </c>
      <c r="H1006" t="s">
        <v>15</v>
      </c>
      <c r="I1006">
        <v>100</v>
      </c>
      <c r="J1006" t="s">
        <v>15</v>
      </c>
      <c r="K1006" t="s">
        <v>28</v>
      </c>
      <c r="L1006" t="str" cm="1">
        <f t="array" ref="L1006">_xlfn.IFS(
  C1006="PT", "Part-time",
  C1006="FT", "Full-time",
  C1006="CT", "Contract",
  C1006="FL", "Freelance"
)</f>
        <v>Full-time</v>
      </c>
      <c r="M1006" t="str" cm="1">
        <f t="array" ref="M1006">_xlfn.IFS(
  B1006="EN", "Entry-level",
  B1006="MI", "Middle-level",
  B1006="SE", "Senior-level",
  B1006="EX", "Executive-level"
)</f>
        <v>Entry-level</v>
      </c>
    </row>
    <row r="1007" spans="1:13" x14ac:dyDescent="0.25">
      <c r="A1007">
        <v>2022</v>
      </c>
      <c r="B1007" t="s">
        <v>11</v>
      </c>
      <c r="C1007" t="s">
        <v>12</v>
      </c>
      <c r="D1007" t="s">
        <v>17</v>
      </c>
      <c r="E1007">
        <v>135000</v>
      </c>
      <c r="F1007" t="s">
        <v>14</v>
      </c>
      <c r="G1007">
        <v>135000</v>
      </c>
      <c r="H1007" t="s">
        <v>15</v>
      </c>
      <c r="I1007">
        <v>100</v>
      </c>
      <c r="J1007" t="s">
        <v>15</v>
      </c>
      <c r="K1007" t="s">
        <v>28</v>
      </c>
      <c r="L1007" t="str" cm="1">
        <f t="array" ref="L1007">_xlfn.IFS(
  C1007="PT", "Part-time",
  C1007="FT", "Full-time",
  C1007="CT", "Contract",
  C1007="FL", "Freelance"
)</f>
        <v>Full-time</v>
      </c>
      <c r="M1007" t="str" cm="1">
        <f t="array" ref="M1007">_xlfn.IFS(
  B1007="EN", "Entry-level",
  B1007="MI", "Middle-level",
  B1007="SE", "Senior-level",
  B1007="EX", "Executive-level"
)</f>
        <v>Middle-level</v>
      </c>
    </row>
    <row r="1008" spans="1:13" hidden="1" x14ac:dyDescent="0.25">
      <c r="A1008">
        <v>2021</v>
      </c>
      <c r="B1008" t="s">
        <v>18</v>
      </c>
      <c r="C1008" t="s">
        <v>12</v>
      </c>
      <c r="D1008" t="s">
        <v>75</v>
      </c>
      <c r="E1008">
        <v>150000</v>
      </c>
      <c r="F1008" t="s">
        <v>14</v>
      </c>
      <c r="G1008">
        <v>150000</v>
      </c>
      <c r="H1008" t="s">
        <v>15</v>
      </c>
      <c r="I1008">
        <v>0</v>
      </c>
      <c r="J1008" t="s">
        <v>15</v>
      </c>
      <c r="K1008" t="s">
        <v>28</v>
      </c>
      <c r="L1008" t="str" cm="1">
        <f t="array" ref="L1008">_xlfn.IFS(
  C1008="PT", "Part-time",
  C1008="FT", "Full-time",
  C1008="CT", "Contract",
  C1008="FL", "Freelance"
)</f>
        <v>Full-time</v>
      </c>
      <c r="M1008" t="str" cm="1">
        <f t="array" ref="M1008">_xlfn.IFS(
  B1008="EN", "Entry-level",
  B1008="MI", "Middle-level",
  B1008="SE", "Senior-level",
  B1008="EX", "Executive-level"
)</f>
        <v>Senior-level</v>
      </c>
    </row>
    <row r="1009" spans="1:13" hidden="1" x14ac:dyDescent="0.25">
      <c r="A1009">
        <v>2021</v>
      </c>
      <c r="B1009" t="s">
        <v>18</v>
      </c>
      <c r="C1009" t="s">
        <v>12</v>
      </c>
      <c r="D1009" t="s">
        <v>64</v>
      </c>
      <c r="E1009">
        <v>240000</v>
      </c>
      <c r="F1009" t="s">
        <v>14</v>
      </c>
      <c r="G1009">
        <v>240000</v>
      </c>
      <c r="H1009" t="s">
        <v>15</v>
      </c>
      <c r="I1009">
        <v>0</v>
      </c>
      <c r="J1009" t="s">
        <v>15</v>
      </c>
      <c r="K1009" t="s">
        <v>28</v>
      </c>
      <c r="L1009" t="str" cm="1">
        <f t="array" ref="L1009">_xlfn.IFS(
  C1009="PT", "Part-time",
  C1009="FT", "Full-time",
  C1009="CT", "Contract",
  C1009="FL", "Freelance"
)</f>
        <v>Full-time</v>
      </c>
      <c r="M1009" t="str" cm="1">
        <f t="array" ref="M1009">_xlfn.IFS(
  B1009="EN", "Entry-level",
  B1009="MI", "Middle-level",
  B1009="SE", "Senior-level",
  B1009="EX", "Executive-level"
)</f>
        <v>Senior-level</v>
      </c>
    </row>
    <row r="1010" spans="1:13" hidden="1" x14ac:dyDescent="0.25">
      <c r="A1010">
        <v>2021</v>
      </c>
      <c r="B1010" t="s">
        <v>11</v>
      </c>
      <c r="C1010" t="s">
        <v>12</v>
      </c>
      <c r="D1010" t="s">
        <v>24</v>
      </c>
      <c r="E1010">
        <v>135000</v>
      </c>
      <c r="F1010" t="s">
        <v>14</v>
      </c>
      <c r="G1010">
        <v>135000</v>
      </c>
      <c r="H1010" t="s">
        <v>15</v>
      </c>
      <c r="I1010">
        <v>100</v>
      </c>
      <c r="J1010" t="s">
        <v>15</v>
      </c>
      <c r="K1010" t="s">
        <v>28</v>
      </c>
      <c r="L1010" t="str" cm="1">
        <f t="array" ref="L1010">_xlfn.IFS(
  C1010="PT", "Part-time",
  C1010="FT", "Full-time",
  C1010="CT", "Contract",
  C1010="FL", "Freelance"
)</f>
        <v>Full-time</v>
      </c>
      <c r="M1010" t="str" cm="1">
        <f t="array" ref="M1010">_xlfn.IFS(
  B1010="EN", "Entry-level",
  B1010="MI", "Middle-level",
  B1010="SE", "Senior-level",
  B1010="EX", "Executive-level"
)</f>
        <v>Middle-level</v>
      </c>
    </row>
    <row r="1011" spans="1:13" x14ac:dyDescent="0.25">
      <c r="A1011">
        <v>2021</v>
      </c>
      <c r="B1011" t="s">
        <v>25</v>
      </c>
      <c r="C1011" t="s">
        <v>12</v>
      </c>
      <c r="D1011" t="s">
        <v>17</v>
      </c>
      <c r="E1011">
        <v>80000</v>
      </c>
      <c r="F1011" t="s">
        <v>14</v>
      </c>
      <c r="G1011">
        <v>80000</v>
      </c>
      <c r="H1011" t="s">
        <v>15</v>
      </c>
      <c r="I1011">
        <v>100</v>
      </c>
      <c r="J1011" t="s">
        <v>15</v>
      </c>
      <c r="K1011" t="s">
        <v>16</v>
      </c>
      <c r="L1011" t="str" cm="1">
        <f t="array" ref="L1011">_xlfn.IFS(
  C1011="PT", "Part-time",
  C1011="FT", "Full-time",
  C1011="CT", "Contract",
  C1011="FL", "Freelance"
)</f>
        <v>Full-time</v>
      </c>
      <c r="M1011" t="str" cm="1">
        <f t="array" ref="M1011">_xlfn.IFS(
  B1011="EN", "Entry-level",
  B1011="MI", "Middle-level",
  B1011="SE", "Senior-level",
  B1011="EX", "Executive-level"
)</f>
        <v>Entry-level</v>
      </c>
    </row>
    <row r="1012" spans="1:13" hidden="1" x14ac:dyDescent="0.25">
      <c r="A1012">
        <v>2022</v>
      </c>
      <c r="B1012" t="s">
        <v>18</v>
      </c>
      <c r="C1012" t="s">
        <v>12</v>
      </c>
      <c r="D1012" t="s">
        <v>90</v>
      </c>
      <c r="E1012">
        <v>380000</v>
      </c>
      <c r="F1012" t="s">
        <v>14</v>
      </c>
      <c r="G1012">
        <v>380000</v>
      </c>
      <c r="H1012" t="s">
        <v>15</v>
      </c>
      <c r="I1012">
        <v>100</v>
      </c>
      <c r="J1012" t="s">
        <v>15</v>
      </c>
      <c r="K1012" t="s">
        <v>28</v>
      </c>
      <c r="L1012" t="str" cm="1">
        <f t="array" ref="L1012">_xlfn.IFS(
  C1012="PT", "Part-time",
  C1012="FT", "Full-time",
  C1012="CT", "Contract",
  C1012="FL", "Freelance"
)</f>
        <v>Full-time</v>
      </c>
      <c r="M1012" t="str" cm="1">
        <f t="array" ref="M1012">_xlfn.IFS(
  B1012="EN", "Entry-level",
  B1012="MI", "Middle-level",
  B1012="SE", "Senior-level",
  B1012="EX", "Executive-level"
)</f>
        <v>Senior-level</v>
      </c>
    </row>
    <row r="1013" spans="1:13" x14ac:dyDescent="0.25">
      <c r="A1013">
        <v>2022</v>
      </c>
      <c r="B1013" t="s">
        <v>11</v>
      </c>
      <c r="C1013" t="s">
        <v>12</v>
      </c>
      <c r="D1013" t="s">
        <v>17</v>
      </c>
      <c r="E1013">
        <v>115000</v>
      </c>
      <c r="F1013" t="s">
        <v>112</v>
      </c>
      <c r="G1013">
        <v>120221</v>
      </c>
      <c r="H1013" t="s">
        <v>113</v>
      </c>
      <c r="I1013">
        <v>0</v>
      </c>
      <c r="J1013" t="s">
        <v>113</v>
      </c>
      <c r="K1013" t="s">
        <v>28</v>
      </c>
      <c r="L1013" t="str" cm="1">
        <f t="array" ref="L1013">_xlfn.IFS(
  C1013="PT", "Part-time",
  C1013="FT", "Full-time",
  C1013="CT", "Contract",
  C1013="FL", "Freelance"
)</f>
        <v>Full-time</v>
      </c>
      <c r="M1013" t="str" cm="1">
        <f t="array" ref="M1013">_xlfn.IFS(
  B1013="EN", "Entry-level",
  B1013="MI", "Middle-level",
  B1013="SE", "Senior-level",
  B1013="EX", "Executive-level"
)</f>
        <v>Middle-level</v>
      </c>
    </row>
    <row r="1014" spans="1:13" hidden="1" x14ac:dyDescent="0.25">
      <c r="A1014">
        <v>2022</v>
      </c>
      <c r="B1014" t="s">
        <v>18</v>
      </c>
      <c r="C1014" t="s">
        <v>12</v>
      </c>
      <c r="D1014" t="s">
        <v>90</v>
      </c>
      <c r="E1014">
        <v>177000</v>
      </c>
      <c r="F1014" t="s">
        <v>14</v>
      </c>
      <c r="G1014">
        <v>177000</v>
      </c>
      <c r="H1014" t="s">
        <v>15</v>
      </c>
      <c r="I1014">
        <v>100</v>
      </c>
      <c r="J1014" t="s">
        <v>15</v>
      </c>
      <c r="K1014" t="s">
        <v>28</v>
      </c>
      <c r="L1014" t="str" cm="1">
        <f t="array" ref="L1014">_xlfn.IFS(
  C1014="PT", "Part-time",
  C1014="FT", "Full-time",
  C1014="CT", "Contract",
  C1014="FL", "Freelance"
)</f>
        <v>Full-time</v>
      </c>
      <c r="M1014" t="str" cm="1">
        <f t="array" ref="M1014">_xlfn.IFS(
  B1014="EN", "Entry-level",
  B1014="MI", "Middle-level",
  B1014="SE", "Senior-level",
  B1014="EX", "Executive-level"
)</f>
        <v>Senior-level</v>
      </c>
    </row>
    <row r="1015" spans="1:13" hidden="1" x14ac:dyDescent="0.25">
      <c r="A1015">
        <v>2022</v>
      </c>
      <c r="B1015" t="s">
        <v>11</v>
      </c>
      <c r="C1015" t="s">
        <v>12</v>
      </c>
      <c r="D1015" t="s">
        <v>19</v>
      </c>
      <c r="E1015">
        <v>62000</v>
      </c>
      <c r="F1015" t="s">
        <v>20</v>
      </c>
      <c r="G1015">
        <v>65278</v>
      </c>
      <c r="H1015" t="s">
        <v>29</v>
      </c>
      <c r="I1015">
        <v>100</v>
      </c>
      <c r="J1015" t="s">
        <v>29</v>
      </c>
      <c r="K1015" t="s">
        <v>16</v>
      </c>
      <c r="L1015" t="str" cm="1">
        <f t="array" ref="L1015">_xlfn.IFS(
  C1015="PT", "Part-time",
  C1015="FT", "Full-time",
  C1015="CT", "Contract",
  C1015="FL", "Freelance"
)</f>
        <v>Full-time</v>
      </c>
      <c r="M1015" t="str" cm="1">
        <f t="array" ref="M1015">_xlfn.IFS(
  B1015="EN", "Entry-level",
  B1015="MI", "Middle-level",
  B1015="SE", "Senior-level",
  B1015="EX", "Executive-level"
)</f>
        <v>Middle-level</v>
      </c>
    </row>
    <row r="1016" spans="1:13" x14ac:dyDescent="0.25">
      <c r="A1016">
        <v>2022</v>
      </c>
      <c r="B1016" t="s">
        <v>11</v>
      </c>
      <c r="C1016" t="s">
        <v>12</v>
      </c>
      <c r="D1016" t="s">
        <v>17</v>
      </c>
      <c r="E1016">
        <v>48000</v>
      </c>
      <c r="F1016" t="s">
        <v>14</v>
      </c>
      <c r="G1016">
        <v>48000</v>
      </c>
      <c r="H1016" t="s">
        <v>114</v>
      </c>
      <c r="I1016">
        <v>100</v>
      </c>
      <c r="J1016" t="s">
        <v>15</v>
      </c>
      <c r="K1016" t="s">
        <v>35</v>
      </c>
      <c r="L1016" t="str" cm="1">
        <f t="array" ref="L1016">_xlfn.IFS(
  C1016="PT", "Part-time",
  C1016="FT", "Full-time",
  C1016="CT", "Contract",
  C1016="FL", "Freelance"
)</f>
        <v>Full-time</v>
      </c>
      <c r="M1016" t="str" cm="1">
        <f t="array" ref="M1016">_xlfn.IFS(
  B1016="EN", "Entry-level",
  B1016="MI", "Middle-level",
  B1016="SE", "Senior-level",
  B1016="EX", "Executive-level"
)</f>
        <v>Middle-level</v>
      </c>
    </row>
    <row r="1017" spans="1:13" hidden="1" x14ac:dyDescent="0.25">
      <c r="A1017">
        <v>2022</v>
      </c>
      <c r="B1017" t="s">
        <v>25</v>
      </c>
      <c r="C1017" t="s">
        <v>12</v>
      </c>
      <c r="D1017" t="s">
        <v>59</v>
      </c>
      <c r="E1017">
        <v>20000</v>
      </c>
      <c r="F1017" t="s">
        <v>14</v>
      </c>
      <c r="G1017">
        <v>20000</v>
      </c>
      <c r="H1017" t="s">
        <v>108</v>
      </c>
      <c r="I1017">
        <v>0</v>
      </c>
      <c r="J1017" t="s">
        <v>108</v>
      </c>
      <c r="K1017" t="s">
        <v>16</v>
      </c>
      <c r="L1017" t="str" cm="1">
        <f t="array" ref="L1017">_xlfn.IFS(
  C1017="PT", "Part-time",
  C1017="FT", "Full-time",
  C1017="CT", "Contract",
  C1017="FL", "Freelance"
)</f>
        <v>Full-time</v>
      </c>
      <c r="M1017" t="str" cm="1">
        <f t="array" ref="M1017">_xlfn.IFS(
  B1017="EN", "Entry-level",
  B1017="MI", "Middle-level",
  B1017="SE", "Senior-level",
  B1017="EX", "Executive-level"
)</f>
        <v>Entry-level</v>
      </c>
    </row>
    <row r="1018" spans="1:13" hidden="1" x14ac:dyDescent="0.25">
      <c r="A1018">
        <v>2021</v>
      </c>
      <c r="B1018" t="s">
        <v>18</v>
      </c>
      <c r="C1018" t="s">
        <v>12</v>
      </c>
      <c r="D1018" t="s">
        <v>115</v>
      </c>
      <c r="E1018">
        <v>220000</v>
      </c>
      <c r="F1018" t="s">
        <v>14</v>
      </c>
      <c r="G1018">
        <v>220000</v>
      </c>
      <c r="H1018" t="s">
        <v>15</v>
      </c>
      <c r="I1018">
        <v>0</v>
      </c>
      <c r="J1018" t="s">
        <v>15</v>
      </c>
      <c r="K1018" t="s">
        <v>28</v>
      </c>
      <c r="L1018" t="str" cm="1">
        <f t="array" ref="L1018">_xlfn.IFS(
  C1018="PT", "Part-time",
  C1018="FT", "Full-time",
  C1018="CT", "Contract",
  C1018="FL", "Freelance"
)</f>
        <v>Full-time</v>
      </c>
      <c r="M1018" t="str" cm="1">
        <f t="array" ref="M1018">_xlfn.IFS(
  B1018="EN", "Entry-level",
  B1018="MI", "Middle-level",
  B1018="SE", "Senior-level",
  B1018="EX", "Executive-level"
)</f>
        <v>Senior-level</v>
      </c>
    </row>
    <row r="1019" spans="1:13" hidden="1" x14ac:dyDescent="0.25">
      <c r="A1019">
        <v>2021</v>
      </c>
      <c r="B1019" t="s">
        <v>11</v>
      </c>
      <c r="C1019" t="s">
        <v>12</v>
      </c>
      <c r="D1019" t="s">
        <v>37</v>
      </c>
      <c r="E1019">
        <v>8500000</v>
      </c>
      <c r="F1019" t="s">
        <v>116</v>
      </c>
      <c r="G1019">
        <v>77364</v>
      </c>
      <c r="H1019" t="s">
        <v>106</v>
      </c>
      <c r="I1019">
        <v>50</v>
      </c>
      <c r="J1019" t="s">
        <v>106</v>
      </c>
      <c r="K1019" t="s">
        <v>35</v>
      </c>
      <c r="L1019" t="str" cm="1">
        <f t="array" ref="L1019">_xlfn.IFS(
  C1019="PT", "Part-time",
  C1019="FT", "Full-time",
  C1019="CT", "Contract",
  C1019="FL", "Freelance"
)</f>
        <v>Full-time</v>
      </c>
      <c r="M1019" t="str" cm="1">
        <f t="array" ref="M1019">_xlfn.IFS(
  B1019="EN", "Entry-level",
  B1019="MI", "Middle-level",
  B1019="SE", "Senior-level",
  B1019="EX", "Executive-level"
)</f>
        <v>Middle-level</v>
      </c>
    </row>
    <row r="1020" spans="1:13" hidden="1" x14ac:dyDescent="0.25">
      <c r="A1020">
        <v>2021</v>
      </c>
      <c r="B1020" t="s">
        <v>11</v>
      </c>
      <c r="C1020" t="s">
        <v>12</v>
      </c>
      <c r="D1020" t="s">
        <v>37</v>
      </c>
      <c r="E1020">
        <v>7000000</v>
      </c>
      <c r="F1020" t="s">
        <v>116</v>
      </c>
      <c r="G1020">
        <v>63711</v>
      </c>
      <c r="H1020" t="s">
        <v>106</v>
      </c>
      <c r="I1020">
        <v>50</v>
      </c>
      <c r="J1020" t="s">
        <v>106</v>
      </c>
      <c r="K1020" t="s">
        <v>35</v>
      </c>
      <c r="L1020" t="str" cm="1">
        <f t="array" ref="L1020">_xlfn.IFS(
  C1020="PT", "Part-time",
  C1020="FT", "Full-time",
  C1020="CT", "Contract",
  C1020="FL", "Freelance"
)</f>
        <v>Full-time</v>
      </c>
      <c r="M1020" t="str" cm="1">
        <f t="array" ref="M1020">_xlfn.IFS(
  B1020="EN", "Entry-level",
  B1020="MI", "Middle-level",
  B1020="SE", "Senior-level",
  B1020="EX", "Executive-level"
)</f>
        <v>Middle-level</v>
      </c>
    </row>
    <row r="1021" spans="1:13" hidden="1" x14ac:dyDescent="0.25">
      <c r="A1021">
        <v>2022</v>
      </c>
      <c r="B1021" t="s">
        <v>25</v>
      </c>
      <c r="C1021" t="s">
        <v>12</v>
      </c>
      <c r="D1021" t="s">
        <v>80</v>
      </c>
      <c r="E1021">
        <v>150000</v>
      </c>
      <c r="F1021" t="s">
        <v>14</v>
      </c>
      <c r="G1021">
        <v>150000</v>
      </c>
      <c r="H1021" t="s">
        <v>46</v>
      </c>
      <c r="I1021">
        <v>100</v>
      </c>
      <c r="J1021" t="s">
        <v>46</v>
      </c>
      <c r="K1021" t="s">
        <v>35</v>
      </c>
      <c r="L1021" t="str" cm="1">
        <f t="array" ref="L1021">_xlfn.IFS(
  C1021="PT", "Part-time",
  C1021="FT", "Full-time",
  C1021="CT", "Contract",
  C1021="FL", "Freelance"
)</f>
        <v>Full-time</v>
      </c>
      <c r="M1021" t="str" cm="1">
        <f t="array" ref="M1021">_xlfn.IFS(
  B1021="EN", "Entry-level",
  B1021="MI", "Middle-level",
  B1021="SE", "Senior-level",
  B1021="EX", "Executive-level"
)</f>
        <v>Entry-level</v>
      </c>
    </row>
    <row r="1022" spans="1:13" hidden="1" x14ac:dyDescent="0.25">
      <c r="A1022">
        <v>2021</v>
      </c>
      <c r="B1022" t="s">
        <v>11</v>
      </c>
      <c r="C1022" t="s">
        <v>12</v>
      </c>
      <c r="D1022" t="s">
        <v>24</v>
      </c>
      <c r="E1022">
        <v>90000</v>
      </c>
      <c r="F1022" t="s">
        <v>14</v>
      </c>
      <c r="G1022">
        <v>90000</v>
      </c>
      <c r="H1022" t="s">
        <v>15</v>
      </c>
      <c r="I1022">
        <v>100</v>
      </c>
      <c r="J1022" t="s">
        <v>15</v>
      </c>
      <c r="K1022" t="s">
        <v>16</v>
      </c>
      <c r="L1022" t="str" cm="1">
        <f t="array" ref="L1022">_xlfn.IFS(
  C1022="PT", "Part-time",
  C1022="FT", "Full-time",
  C1022="CT", "Contract",
  C1022="FL", "Freelance"
)</f>
        <v>Full-time</v>
      </c>
      <c r="M1022" t="str" cm="1">
        <f t="array" ref="M1022">_xlfn.IFS(
  B1022="EN", "Entry-level",
  B1022="MI", "Middle-level",
  B1022="SE", "Senior-level",
  B1022="EX", "Executive-level"
)</f>
        <v>Middle-level</v>
      </c>
    </row>
    <row r="1023" spans="1:13" x14ac:dyDescent="0.25">
      <c r="A1023">
        <v>2022</v>
      </c>
      <c r="B1023" t="s">
        <v>11</v>
      </c>
      <c r="C1023" t="s">
        <v>92</v>
      </c>
      <c r="D1023" t="s">
        <v>17</v>
      </c>
      <c r="E1023">
        <v>100000</v>
      </c>
      <c r="F1023" t="s">
        <v>14</v>
      </c>
      <c r="G1023">
        <v>100000</v>
      </c>
      <c r="H1023" t="s">
        <v>30</v>
      </c>
      <c r="I1023">
        <v>100</v>
      </c>
      <c r="J1023" t="s">
        <v>15</v>
      </c>
      <c r="K1023" t="s">
        <v>16</v>
      </c>
      <c r="L1023" t="str" cm="1">
        <f t="array" ref="L1023">_xlfn.IFS(
  C1023="PT", "Part-time",
  C1023="FT", "Full-time",
  C1023="CT", "Contract",
  C1023="FL", "Freelance"
)</f>
        <v>Freelance</v>
      </c>
      <c r="M1023" t="str" cm="1">
        <f t="array" ref="M1023">_xlfn.IFS(
  B1023="EN", "Entry-level",
  B1023="MI", "Middle-level",
  B1023="SE", "Senior-level",
  B1023="EX", "Executive-level"
)</f>
        <v>Middle-level</v>
      </c>
    </row>
    <row r="1024" spans="1:13" x14ac:dyDescent="0.25">
      <c r="A1024">
        <v>2021</v>
      </c>
      <c r="B1024" t="s">
        <v>25</v>
      </c>
      <c r="C1024" t="s">
        <v>12</v>
      </c>
      <c r="D1024" t="s">
        <v>17</v>
      </c>
      <c r="E1024">
        <v>100000</v>
      </c>
      <c r="F1024" t="s">
        <v>14</v>
      </c>
      <c r="G1024">
        <v>100000</v>
      </c>
      <c r="H1024" t="s">
        <v>15</v>
      </c>
      <c r="I1024">
        <v>0</v>
      </c>
      <c r="J1024" t="s">
        <v>15</v>
      </c>
      <c r="K1024" t="s">
        <v>35</v>
      </c>
      <c r="L1024" t="str" cm="1">
        <f t="array" ref="L1024">_xlfn.IFS(
  C1024="PT", "Part-time",
  C1024="FT", "Full-time",
  C1024="CT", "Contract",
  C1024="FL", "Freelance"
)</f>
        <v>Full-time</v>
      </c>
      <c r="M1024" t="str" cm="1">
        <f t="array" ref="M1024">_xlfn.IFS(
  B1024="EN", "Entry-level",
  B1024="MI", "Middle-level",
  B1024="SE", "Senior-level",
  B1024="EX", "Executive-level"
)</f>
        <v>Entry-level</v>
      </c>
    </row>
    <row r="1025" spans="1:13" x14ac:dyDescent="0.25">
      <c r="A1025">
        <v>2022</v>
      </c>
      <c r="B1025" t="s">
        <v>25</v>
      </c>
      <c r="C1025" t="s">
        <v>33</v>
      </c>
      <c r="D1025" t="s">
        <v>17</v>
      </c>
      <c r="E1025">
        <v>100000</v>
      </c>
      <c r="F1025" t="s">
        <v>14</v>
      </c>
      <c r="G1025">
        <v>100000</v>
      </c>
      <c r="H1025" t="s">
        <v>117</v>
      </c>
      <c r="I1025">
        <v>50</v>
      </c>
      <c r="J1025" t="s">
        <v>117</v>
      </c>
      <c r="K1025" t="s">
        <v>16</v>
      </c>
      <c r="L1025" t="str" cm="1">
        <f t="array" ref="L1025">_xlfn.IFS(
  C1025="PT", "Part-time",
  C1025="FT", "Full-time",
  C1025="CT", "Contract",
  C1025="FL", "Freelance"
)</f>
        <v>Part-time</v>
      </c>
      <c r="M1025" t="str" cm="1">
        <f t="array" ref="M1025">_xlfn.IFS(
  B1025="EN", "Entry-level",
  B1025="MI", "Middle-level",
  B1025="SE", "Senior-level",
  B1025="EX", "Executive-level"
)</f>
        <v>Entry-level</v>
      </c>
    </row>
    <row r="1026" spans="1:13" hidden="1" x14ac:dyDescent="0.25">
      <c r="A1026">
        <v>2022</v>
      </c>
      <c r="B1026" t="s">
        <v>18</v>
      </c>
      <c r="C1026" t="s">
        <v>12</v>
      </c>
      <c r="D1026" t="s">
        <v>58</v>
      </c>
      <c r="E1026">
        <v>144000</v>
      </c>
      <c r="F1026" t="s">
        <v>14</v>
      </c>
      <c r="G1026">
        <v>144000</v>
      </c>
      <c r="H1026" t="s">
        <v>15</v>
      </c>
      <c r="I1026">
        <v>50</v>
      </c>
      <c r="J1026" t="s">
        <v>15</v>
      </c>
      <c r="K1026" t="s">
        <v>28</v>
      </c>
      <c r="L1026" t="str" cm="1">
        <f t="array" ref="L1026">_xlfn.IFS(
  C1026="PT", "Part-time",
  C1026="FT", "Full-time",
  C1026="CT", "Contract",
  C1026="FL", "Freelance"
)</f>
        <v>Full-time</v>
      </c>
      <c r="M1026" t="str" cm="1">
        <f t="array" ref="M1026">_xlfn.IFS(
  B1026="EN", "Entry-level",
  B1026="MI", "Middle-level",
  B1026="SE", "Senior-level",
  B1026="EX", "Executive-level"
)</f>
        <v>Senior-level</v>
      </c>
    </row>
    <row r="1027" spans="1:13" hidden="1" x14ac:dyDescent="0.25">
      <c r="A1027">
        <v>2022</v>
      </c>
      <c r="B1027" t="s">
        <v>18</v>
      </c>
      <c r="C1027" t="s">
        <v>12</v>
      </c>
      <c r="D1027" t="s">
        <v>115</v>
      </c>
      <c r="E1027">
        <v>148000</v>
      </c>
      <c r="F1027" t="s">
        <v>20</v>
      </c>
      <c r="G1027">
        <v>155825</v>
      </c>
      <c r="H1027" t="s">
        <v>53</v>
      </c>
      <c r="I1027">
        <v>100</v>
      </c>
      <c r="J1027" t="s">
        <v>53</v>
      </c>
      <c r="K1027" t="s">
        <v>16</v>
      </c>
      <c r="L1027" t="str" cm="1">
        <f t="array" ref="L1027">_xlfn.IFS(
  C1027="PT", "Part-time",
  C1027="FT", "Full-time",
  C1027="CT", "Contract",
  C1027="FL", "Freelance"
)</f>
        <v>Full-time</v>
      </c>
      <c r="M1027" t="str" cm="1">
        <f t="array" ref="M1027">_xlfn.IFS(
  B1027="EN", "Entry-level",
  B1027="MI", "Middle-level",
  B1027="SE", "Senior-level",
  B1027="EX", "Executive-level"
)</f>
        <v>Senior-level</v>
      </c>
    </row>
    <row r="1028" spans="1:13" hidden="1" x14ac:dyDescent="0.25">
      <c r="A1028">
        <v>2021</v>
      </c>
      <c r="B1028" t="s">
        <v>18</v>
      </c>
      <c r="C1028" t="s">
        <v>12</v>
      </c>
      <c r="D1028" t="s">
        <v>102</v>
      </c>
      <c r="E1028">
        <v>24000</v>
      </c>
      <c r="F1028" t="s">
        <v>14</v>
      </c>
      <c r="G1028">
        <v>24000</v>
      </c>
      <c r="H1028" t="s">
        <v>41</v>
      </c>
      <c r="I1028">
        <v>100</v>
      </c>
      <c r="J1028" t="s">
        <v>41</v>
      </c>
      <c r="K1028" t="s">
        <v>16</v>
      </c>
      <c r="L1028" t="str" cm="1">
        <f t="array" ref="L1028">_xlfn.IFS(
  C1028="PT", "Part-time",
  C1028="FT", "Full-time",
  C1028="CT", "Contract",
  C1028="FL", "Freelance"
)</f>
        <v>Full-time</v>
      </c>
      <c r="M1028" t="str" cm="1">
        <f t="array" ref="M1028">_xlfn.IFS(
  B1028="EN", "Entry-level",
  B1028="MI", "Middle-level",
  B1028="SE", "Senior-level",
  B1028="EX", "Executive-level"
)</f>
        <v>Senior-level</v>
      </c>
    </row>
    <row r="1029" spans="1:13" hidden="1" x14ac:dyDescent="0.25">
      <c r="A1029">
        <v>2021</v>
      </c>
      <c r="B1029" t="s">
        <v>11</v>
      </c>
      <c r="C1029" t="s">
        <v>12</v>
      </c>
      <c r="D1029" t="s">
        <v>71</v>
      </c>
      <c r="E1029">
        <v>38400</v>
      </c>
      <c r="F1029" t="s">
        <v>14</v>
      </c>
      <c r="G1029">
        <v>38400</v>
      </c>
      <c r="H1029" t="s">
        <v>118</v>
      </c>
      <c r="I1029">
        <v>100</v>
      </c>
      <c r="J1029" t="s">
        <v>15</v>
      </c>
      <c r="K1029" t="s">
        <v>16</v>
      </c>
      <c r="L1029" t="str" cm="1">
        <f t="array" ref="L1029">_xlfn.IFS(
  C1029="PT", "Part-time",
  C1029="FT", "Full-time",
  C1029="CT", "Contract",
  C1029="FL", "Freelance"
)</f>
        <v>Full-time</v>
      </c>
      <c r="M1029" t="str" cm="1">
        <f t="array" ref="M1029">_xlfn.IFS(
  B1029="EN", "Entry-level",
  B1029="MI", "Middle-level",
  B1029="SE", "Senior-level",
  B1029="EX", "Executive-level"
)</f>
        <v>Middle-level</v>
      </c>
    </row>
    <row r="1030" spans="1:13" x14ac:dyDescent="0.25">
      <c r="A1030">
        <v>2021</v>
      </c>
      <c r="B1030" t="s">
        <v>11</v>
      </c>
      <c r="C1030" t="s">
        <v>12</v>
      </c>
      <c r="D1030" t="s">
        <v>17</v>
      </c>
      <c r="E1030">
        <v>82500</v>
      </c>
      <c r="F1030" t="s">
        <v>14</v>
      </c>
      <c r="G1030">
        <v>82500</v>
      </c>
      <c r="H1030" t="s">
        <v>15</v>
      </c>
      <c r="I1030">
        <v>100</v>
      </c>
      <c r="J1030" t="s">
        <v>15</v>
      </c>
      <c r="K1030" t="s">
        <v>35</v>
      </c>
      <c r="L1030" t="str" cm="1">
        <f t="array" ref="L1030">_xlfn.IFS(
  C1030="PT", "Part-time",
  C1030="FT", "Full-time",
  C1030="CT", "Contract",
  C1030="FL", "Freelance"
)</f>
        <v>Full-time</v>
      </c>
      <c r="M1030" t="str" cm="1">
        <f t="array" ref="M1030">_xlfn.IFS(
  B1030="EN", "Entry-level",
  B1030="MI", "Middle-level",
  B1030="SE", "Senior-level",
  B1030="EX", "Executive-level"
)</f>
        <v>Middle-level</v>
      </c>
    </row>
    <row r="1031" spans="1:13" x14ac:dyDescent="0.25">
      <c r="A1031">
        <v>2021</v>
      </c>
      <c r="B1031" t="s">
        <v>25</v>
      </c>
      <c r="C1031" t="s">
        <v>12</v>
      </c>
      <c r="D1031" t="s">
        <v>17</v>
      </c>
      <c r="E1031">
        <v>42000</v>
      </c>
      <c r="F1031" t="s">
        <v>20</v>
      </c>
      <c r="G1031">
        <v>49646</v>
      </c>
      <c r="H1031" t="s">
        <v>29</v>
      </c>
      <c r="I1031">
        <v>50</v>
      </c>
      <c r="J1031" t="s">
        <v>29</v>
      </c>
      <c r="K1031" t="s">
        <v>16</v>
      </c>
      <c r="L1031" t="str" cm="1">
        <f t="array" ref="L1031">_xlfn.IFS(
  C1031="PT", "Part-time",
  C1031="FT", "Full-time",
  C1031="CT", "Contract",
  C1031="FL", "Freelance"
)</f>
        <v>Full-time</v>
      </c>
      <c r="M1031" t="str" cm="1">
        <f t="array" ref="M1031">_xlfn.IFS(
  B1031="EN", "Entry-level",
  B1031="MI", "Middle-level",
  B1031="SE", "Senior-level",
  B1031="EX", "Executive-level"
)</f>
        <v>Entry-level</v>
      </c>
    </row>
    <row r="1032" spans="1:13" hidden="1" x14ac:dyDescent="0.25">
      <c r="A1032">
        <v>2021</v>
      </c>
      <c r="B1032" t="s">
        <v>18</v>
      </c>
      <c r="C1032" t="s">
        <v>12</v>
      </c>
      <c r="D1032" t="s">
        <v>54</v>
      </c>
      <c r="E1032">
        <v>3000000</v>
      </c>
      <c r="F1032" t="s">
        <v>43</v>
      </c>
      <c r="G1032">
        <v>40570</v>
      </c>
      <c r="H1032" t="s">
        <v>44</v>
      </c>
      <c r="I1032">
        <v>50</v>
      </c>
      <c r="J1032" t="s">
        <v>44</v>
      </c>
      <c r="K1032" t="s">
        <v>28</v>
      </c>
      <c r="L1032" t="str" cm="1">
        <f t="array" ref="L1032">_xlfn.IFS(
  C1032="PT", "Part-time",
  C1032="FT", "Full-time",
  C1032="CT", "Contract",
  C1032="FL", "Freelance"
)</f>
        <v>Full-time</v>
      </c>
      <c r="M1032" t="str" cm="1">
        <f t="array" ref="M1032">_xlfn.IFS(
  B1032="EN", "Entry-level",
  B1032="MI", "Middle-level",
  B1032="SE", "Senior-level",
  B1032="EX", "Executive-level"
)</f>
        <v>Senior-level</v>
      </c>
    </row>
    <row r="1033" spans="1:13" hidden="1" x14ac:dyDescent="0.25">
      <c r="A1033">
        <v>2022</v>
      </c>
      <c r="B1033" t="s">
        <v>25</v>
      </c>
      <c r="C1033" t="s">
        <v>12</v>
      </c>
      <c r="D1033" t="s">
        <v>19</v>
      </c>
      <c r="E1033">
        <v>120000</v>
      </c>
      <c r="F1033" t="s">
        <v>14</v>
      </c>
      <c r="G1033">
        <v>120000</v>
      </c>
      <c r="H1033" t="s">
        <v>15</v>
      </c>
      <c r="I1033">
        <v>100</v>
      </c>
      <c r="J1033" t="s">
        <v>15</v>
      </c>
      <c r="K1033" t="s">
        <v>16</v>
      </c>
      <c r="L1033" t="str" cm="1">
        <f t="array" ref="L1033">_xlfn.IFS(
  C1033="PT", "Part-time",
  C1033="FT", "Full-time",
  C1033="CT", "Contract",
  C1033="FL", "Freelance"
)</f>
        <v>Full-time</v>
      </c>
      <c r="M1033" t="str" cm="1">
        <f t="array" ref="M1033">_xlfn.IFS(
  B1033="EN", "Entry-level",
  B1033="MI", "Middle-level",
  B1033="SE", "Senior-level",
  B1033="EX", "Executive-level"
)</f>
        <v>Entry-level</v>
      </c>
    </row>
    <row r="1034" spans="1:13" hidden="1" x14ac:dyDescent="0.25">
      <c r="A1034">
        <v>2021</v>
      </c>
      <c r="B1034" t="s">
        <v>25</v>
      </c>
      <c r="C1034" t="s">
        <v>12</v>
      </c>
      <c r="D1034" t="s">
        <v>13</v>
      </c>
      <c r="E1034">
        <v>20000</v>
      </c>
      <c r="F1034" t="s">
        <v>14</v>
      </c>
      <c r="G1034">
        <v>20000</v>
      </c>
      <c r="H1034" t="s">
        <v>44</v>
      </c>
      <c r="I1034">
        <v>100</v>
      </c>
      <c r="J1034" t="s">
        <v>44</v>
      </c>
      <c r="K1034" t="s">
        <v>35</v>
      </c>
      <c r="L1034" t="str" cm="1">
        <f t="array" ref="L1034">_xlfn.IFS(
  C1034="PT", "Part-time",
  C1034="FT", "Full-time",
  C1034="CT", "Contract",
  C1034="FL", "Freelance"
)</f>
        <v>Full-time</v>
      </c>
      <c r="M1034" t="str" cm="1">
        <f t="array" ref="M1034">_xlfn.IFS(
  B1034="EN", "Entry-level",
  B1034="MI", "Middle-level",
  B1034="SE", "Senior-level",
  B1034="EX", "Executive-level"
)</f>
        <v>Entry-level</v>
      </c>
    </row>
    <row r="1035" spans="1:13" hidden="1" x14ac:dyDescent="0.25">
      <c r="A1035">
        <v>2022</v>
      </c>
      <c r="B1035" t="s">
        <v>25</v>
      </c>
      <c r="C1035" t="s">
        <v>12</v>
      </c>
      <c r="D1035" t="s">
        <v>102</v>
      </c>
      <c r="E1035">
        <v>125000</v>
      </c>
      <c r="F1035" t="s">
        <v>14</v>
      </c>
      <c r="G1035">
        <v>125000</v>
      </c>
      <c r="H1035" t="s">
        <v>15</v>
      </c>
      <c r="I1035">
        <v>0</v>
      </c>
      <c r="J1035" t="s">
        <v>15</v>
      </c>
      <c r="K1035" t="s">
        <v>16</v>
      </c>
      <c r="L1035" t="str" cm="1">
        <f t="array" ref="L1035">_xlfn.IFS(
  C1035="PT", "Part-time",
  C1035="FT", "Full-time",
  C1035="CT", "Contract",
  C1035="FL", "Freelance"
)</f>
        <v>Full-time</v>
      </c>
      <c r="M1035" t="str" cm="1">
        <f t="array" ref="M1035">_xlfn.IFS(
  B1035="EN", "Entry-level",
  B1035="MI", "Middle-level",
  B1035="SE", "Senior-level",
  B1035="EX", "Executive-level"
)</f>
        <v>Entry-level</v>
      </c>
    </row>
    <row r="1036" spans="1:13" x14ac:dyDescent="0.25">
      <c r="A1036">
        <v>2021</v>
      </c>
      <c r="B1036" t="s">
        <v>11</v>
      </c>
      <c r="C1036" t="s">
        <v>12</v>
      </c>
      <c r="D1036" t="s">
        <v>17</v>
      </c>
      <c r="E1036">
        <v>700000</v>
      </c>
      <c r="F1036" t="s">
        <v>43</v>
      </c>
      <c r="G1036">
        <v>9466</v>
      </c>
      <c r="H1036" t="s">
        <v>44</v>
      </c>
      <c r="I1036">
        <v>0</v>
      </c>
      <c r="J1036" t="s">
        <v>44</v>
      </c>
      <c r="K1036" t="s">
        <v>35</v>
      </c>
      <c r="L1036" t="str" cm="1">
        <f t="array" ref="L1036">_xlfn.IFS(
  C1036="PT", "Part-time",
  C1036="FT", "Full-time",
  C1036="CT", "Contract",
  C1036="FL", "Freelance"
)</f>
        <v>Full-time</v>
      </c>
      <c r="M1036" t="str" cm="1">
        <f t="array" ref="M1036">_xlfn.IFS(
  B1036="EN", "Entry-level",
  B1036="MI", "Middle-level",
  B1036="SE", "Senior-level",
  B1036="EX", "Executive-level"
)</f>
        <v>Middle-level</v>
      </c>
    </row>
    <row r="1037" spans="1:13" hidden="1" x14ac:dyDescent="0.25">
      <c r="A1037">
        <v>2021</v>
      </c>
      <c r="B1037" t="s">
        <v>18</v>
      </c>
      <c r="C1037" t="s">
        <v>12</v>
      </c>
      <c r="D1037" t="s">
        <v>72</v>
      </c>
      <c r="E1037">
        <v>120000</v>
      </c>
      <c r="F1037" t="s">
        <v>14</v>
      </c>
      <c r="G1037">
        <v>120000</v>
      </c>
      <c r="H1037" t="s">
        <v>15</v>
      </c>
      <c r="I1037">
        <v>50</v>
      </c>
      <c r="J1037" t="s">
        <v>15</v>
      </c>
      <c r="K1037" t="s">
        <v>35</v>
      </c>
      <c r="L1037" t="str" cm="1">
        <f t="array" ref="L1037">_xlfn.IFS(
  C1037="PT", "Part-time",
  C1037="FT", "Full-time",
  C1037="CT", "Contract",
  C1037="FL", "Freelance"
)</f>
        <v>Full-time</v>
      </c>
      <c r="M1037" t="str" cm="1">
        <f t="array" ref="M1037">_xlfn.IFS(
  B1037="EN", "Entry-level",
  B1037="MI", "Middle-level",
  B1037="SE", "Senior-level",
  B1037="EX", "Executive-level"
)</f>
        <v>Senior-level</v>
      </c>
    </row>
    <row r="1038" spans="1:13" hidden="1" x14ac:dyDescent="0.25">
      <c r="A1038">
        <v>2021</v>
      </c>
      <c r="B1038" t="s">
        <v>25</v>
      </c>
      <c r="C1038" t="s">
        <v>33</v>
      </c>
      <c r="D1038" t="s">
        <v>24</v>
      </c>
      <c r="E1038">
        <v>8760</v>
      </c>
      <c r="F1038" t="s">
        <v>20</v>
      </c>
      <c r="G1038">
        <v>10354</v>
      </c>
      <c r="H1038" t="s">
        <v>21</v>
      </c>
      <c r="I1038">
        <v>50</v>
      </c>
      <c r="J1038" t="s">
        <v>21</v>
      </c>
      <c r="K1038" t="s">
        <v>16</v>
      </c>
      <c r="L1038" t="str" cm="1">
        <f t="array" ref="L1038">_xlfn.IFS(
  C1038="PT", "Part-time",
  C1038="FT", "Full-time",
  C1038="CT", "Contract",
  C1038="FL", "Freelance"
)</f>
        <v>Part-time</v>
      </c>
      <c r="M1038" t="str" cm="1">
        <f t="array" ref="M1038">_xlfn.IFS(
  B1038="EN", "Entry-level",
  B1038="MI", "Middle-level",
  B1038="SE", "Senior-level",
  B1038="EX", "Executive-level"
)</f>
        <v>Entry-level</v>
      </c>
    </row>
    <row r="1039" spans="1:13" hidden="1" x14ac:dyDescent="0.25">
      <c r="A1039">
        <v>2021</v>
      </c>
      <c r="B1039" t="s">
        <v>25</v>
      </c>
      <c r="C1039" t="s">
        <v>12</v>
      </c>
      <c r="D1039" t="s">
        <v>90</v>
      </c>
      <c r="E1039">
        <v>80000</v>
      </c>
      <c r="F1039" t="s">
        <v>26</v>
      </c>
      <c r="G1039">
        <v>110037</v>
      </c>
      <c r="H1039" t="s">
        <v>27</v>
      </c>
      <c r="I1039">
        <v>0</v>
      </c>
      <c r="J1039" t="s">
        <v>27</v>
      </c>
      <c r="K1039" t="s">
        <v>28</v>
      </c>
      <c r="L1039" t="str" cm="1">
        <f t="array" ref="L1039">_xlfn.IFS(
  C1039="PT", "Part-time",
  C1039="FT", "Full-time",
  C1039="CT", "Contract",
  C1039="FL", "Freelance"
)</f>
        <v>Full-time</v>
      </c>
      <c r="M1039" t="str" cm="1">
        <f t="array" ref="M1039">_xlfn.IFS(
  B1039="EN", "Entry-level",
  B1039="MI", "Middle-level",
  B1039="SE", "Senior-level",
  B1039="EX", "Executive-level"
)</f>
        <v>Entry-level</v>
      </c>
    </row>
    <row r="1040" spans="1:13" hidden="1" x14ac:dyDescent="0.25">
      <c r="A1040">
        <v>2022</v>
      </c>
      <c r="B1040" t="s">
        <v>25</v>
      </c>
      <c r="C1040" t="s">
        <v>12</v>
      </c>
      <c r="D1040" t="s">
        <v>37</v>
      </c>
      <c r="E1040">
        <v>20000</v>
      </c>
      <c r="F1040" t="s">
        <v>20</v>
      </c>
      <c r="G1040">
        <v>21057</v>
      </c>
      <c r="H1040" t="s">
        <v>33</v>
      </c>
      <c r="I1040">
        <v>100</v>
      </c>
      <c r="J1040" t="s">
        <v>33</v>
      </c>
      <c r="K1040" t="s">
        <v>28</v>
      </c>
      <c r="L1040" t="str" cm="1">
        <f t="array" ref="L1040">_xlfn.IFS(
  C1040="PT", "Part-time",
  C1040="FT", "Full-time",
  C1040="CT", "Contract",
  C1040="FL", "Freelance"
)</f>
        <v>Full-time</v>
      </c>
      <c r="M1040" t="str" cm="1">
        <f t="array" ref="M1040">_xlfn.IFS(
  B1040="EN", "Entry-level",
  B1040="MI", "Middle-level",
  B1040="SE", "Senior-level",
  B1040="EX", "Executive-level"
)</f>
        <v>Entry-level</v>
      </c>
    </row>
    <row r="1041" spans="1:13" hidden="1" x14ac:dyDescent="0.25">
      <c r="A1041">
        <v>2021</v>
      </c>
      <c r="B1041" t="s">
        <v>25</v>
      </c>
      <c r="C1041" t="s">
        <v>12</v>
      </c>
      <c r="D1041" t="s">
        <v>24</v>
      </c>
      <c r="E1041">
        <v>50000</v>
      </c>
      <c r="F1041" t="s">
        <v>14</v>
      </c>
      <c r="G1041">
        <v>50000</v>
      </c>
      <c r="H1041" t="s">
        <v>15</v>
      </c>
      <c r="I1041">
        <v>100</v>
      </c>
      <c r="J1041" t="s">
        <v>15</v>
      </c>
      <c r="K1041" t="s">
        <v>16</v>
      </c>
      <c r="L1041" t="str" cm="1">
        <f t="array" ref="L1041">_xlfn.IFS(
  C1041="PT", "Part-time",
  C1041="FT", "Full-time",
  C1041="CT", "Contract",
  C1041="FL", "Freelance"
)</f>
        <v>Full-time</v>
      </c>
      <c r="M1041" t="str" cm="1">
        <f t="array" ref="M1041">_xlfn.IFS(
  B1041="EN", "Entry-level",
  B1041="MI", "Middle-level",
  B1041="SE", "Senior-level",
  B1041="EX", "Executive-level"
)</f>
        <v>Entry-level</v>
      </c>
    </row>
    <row r="1042" spans="1:13" hidden="1" x14ac:dyDescent="0.25">
      <c r="A1042">
        <v>2021</v>
      </c>
      <c r="B1042" t="s">
        <v>11</v>
      </c>
      <c r="C1042" t="s">
        <v>12</v>
      </c>
      <c r="D1042" t="s">
        <v>51</v>
      </c>
      <c r="E1042">
        <v>60000</v>
      </c>
      <c r="F1042" t="s">
        <v>14</v>
      </c>
      <c r="G1042">
        <v>60000</v>
      </c>
      <c r="H1042" t="s">
        <v>21</v>
      </c>
      <c r="I1042">
        <v>50</v>
      </c>
      <c r="J1042" t="s">
        <v>119</v>
      </c>
      <c r="K1042" t="s">
        <v>16</v>
      </c>
      <c r="L1042" t="str" cm="1">
        <f t="array" ref="L1042">_xlfn.IFS(
  C1042="PT", "Part-time",
  C1042="FT", "Full-time",
  C1042="CT", "Contract",
  C1042="FL", "Freelance"
)</f>
        <v>Full-time</v>
      </c>
      <c r="M1042" t="str" cm="1">
        <f t="array" ref="M1042">_xlfn.IFS(
  B1042="EN", "Entry-level",
  B1042="MI", "Middle-level",
  B1042="SE", "Senior-level",
  B1042="EX", "Executive-level"
)</f>
        <v>Middle-level</v>
      </c>
    </row>
    <row r="1043" spans="1:13" hidden="1" x14ac:dyDescent="0.25">
      <c r="A1043">
        <v>2021</v>
      </c>
      <c r="B1043" t="s">
        <v>11</v>
      </c>
      <c r="C1043" t="s">
        <v>12</v>
      </c>
      <c r="D1043" t="s">
        <v>19</v>
      </c>
      <c r="E1043">
        <v>200000</v>
      </c>
      <c r="F1043" t="s">
        <v>14</v>
      </c>
      <c r="G1043">
        <v>200000</v>
      </c>
      <c r="H1043" t="s">
        <v>15</v>
      </c>
      <c r="I1043">
        <v>100</v>
      </c>
      <c r="J1043" t="s">
        <v>15</v>
      </c>
      <c r="K1043" t="s">
        <v>28</v>
      </c>
      <c r="L1043" t="str" cm="1">
        <f t="array" ref="L1043">_xlfn.IFS(
  C1043="PT", "Part-time",
  C1043="FT", "Full-time",
  C1043="CT", "Contract",
  C1043="FL", "Freelance"
)</f>
        <v>Full-time</v>
      </c>
      <c r="M1043" t="str" cm="1">
        <f t="array" ref="M1043">_xlfn.IFS(
  B1043="EN", "Entry-level",
  B1043="MI", "Middle-level",
  B1043="SE", "Senior-level",
  B1043="EX", "Executive-level"
)</f>
        <v>Middle-level</v>
      </c>
    </row>
    <row r="1044" spans="1:13" hidden="1" x14ac:dyDescent="0.25">
      <c r="A1044">
        <v>2021</v>
      </c>
      <c r="B1044" t="s">
        <v>25</v>
      </c>
      <c r="C1044" t="s">
        <v>12</v>
      </c>
      <c r="D1044" t="s">
        <v>73</v>
      </c>
      <c r="E1044">
        <v>100000</v>
      </c>
      <c r="F1044" t="s">
        <v>14</v>
      </c>
      <c r="G1044">
        <v>100000</v>
      </c>
      <c r="H1044" t="s">
        <v>120</v>
      </c>
      <c r="I1044">
        <v>50</v>
      </c>
      <c r="J1044" t="s">
        <v>120</v>
      </c>
      <c r="K1044" t="s">
        <v>35</v>
      </c>
      <c r="L1044" t="str" cm="1">
        <f t="array" ref="L1044">_xlfn.IFS(
  C1044="PT", "Part-time",
  C1044="FT", "Full-time",
  C1044="CT", "Contract",
  C1044="FL", "Freelance"
)</f>
        <v>Full-time</v>
      </c>
      <c r="M1044" t="str" cm="1">
        <f t="array" ref="M1044">_xlfn.IFS(
  B1044="EN", "Entry-level",
  B1044="MI", "Middle-level",
  B1044="SE", "Senior-level",
  B1044="EX", "Executive-level"
)</f>
        <v>Entry-level</v>
      </c>
    </row>
    <row r="1045" spans="1:13" hidden="1" x14ac:dyDescent="0.25">
      <c r="A1045">
        <v>2021</v>
      </c>
      <c r="B1045" t="s">
        <v>11</v>
      </c>
      <c r="C1045" t="s">
        <v>12</v>
      </c>
      <c r="D1045" t="s">
        <v>19</v>
      </c>
      <c r="E1045">
        <v>100000</v>
      </c>
      <c r="F1045" t="s">
        <v>14</v>
      </c>
      <c r="G1045">
        <v>100000</v>
      </c>
      <c r="H1045" t="s">
        <v>15</v>
      </c>
      <c r="I1045">
        <v>100</v>
      </c>
      <c r="J1045" t="s">
        <v>15</v>
      </c>
      <c r="K1045" t="s">
        <v>28</v>
      </c>
      <c r="L1045" t="str" cm="1">
        <f t="array" ref="L1045">_xlfn.IFS(
  C1045="PT", "Part-time",
  C1045="FT", "Full-time",
  C1045="CT", "Contract",
  C1045="FL", "Freelance"
)</f>
        <v>Full-time</v>
      </c>
      <c r="M1045" t="str" cm="1">
        <f t="array" ref="M1045">_xlfn.IFS(
  B1045="EN", "Entry-level",
  B1045="MI", "Middle-level",
  B1045="SE", "Senior-level",
  B1045="EX", "Executive-level"
)</f>
        <v>Middle-level</v>
      </c>
    </row>
    <row r="1046" spans="1:13" hidden="1" x14ac:dyDescent="0.25">
      <c r="A1046">
        <v>2021</v>
      </c>
      <c r="B1046" t="s">
        <v>18</v>
      </c>
      <c r="C1046" t="s">
        <v>12</v>
      </c>
      <c r="D1046" t="s">
        <v>13</v>
      </c>
      <c r="E1046">
        <v>70000</v>
      </c>
      <c r="F1046" t="s">
        <v>20</v>
      </c>
      <c r="G1046">
        <v>82744</v>
      </c>
      <c r="H1046" t="s">
        <v>88</v>
      </c>
      <c r="I1046">
        <v>50</v>
      </c>
      <c r="J1046" t="s">
        <v>88</v>
      </c>
      <c r="K1046" t="s">
        <v>16</v>
      </c>
      <c r="L1046" t="str" cm="1">
        <f t="array" ref="L1046">_xlfn.IFS(
  C1046="PT", "Part-time",
  C1046="FT", "Full-time",
  C1046="CT", "Contract",
  C1046="FL", "Freelance"
)</f>
        <v>Full-time</v>
      </c>
      <c r="M1046" t="str" cm="1">
        <f t="array" ref="M1046">_xlfn.IFS(
  B1046="EN", "Entry-level",
  B1046="MI", "Middle-level",
  B1046="SE", "Senior-level",
  B1046="EX", "Executive-level"
)</f>
        <v>Senior-level</v>
      </c>
    </row>
    <row r="1047" spans="1:13" hidden="1" x14ac:dyDescent="0.25">
      <c r="A1047">
        <v>2020</v>
      </c>
      <c r="B1047" t="s">
        <v>11</v>
      </c>
      <c r="C1047" t="s">
        <v>12</v>
      </c>
      <c r="D1047" t="s">
        <v>75</v>
      </c>
      <c r="E1047">
        <v>51999</v>
      </c>
      <c r="F1047" t="s">
        <v>20</v>
      </c>
      <c r="G1047">
        <v>59303</v>
      </c>
      <c r="H1047" t="s">
        <v>53</v>
      </c>
      <c r="I1047">
        <v>100</v>
      </c>
      <c r="J1047" t="s">
        <v>53</v>
      </c>
      <c r="K1047" t="s">
        <v>35</v>
      </c>
      <c r="L1047" t="str" cm="1">
        <f t="array" ref="L1047">_xlfn.IFS(
  C1047="PT", "Part-time",
  C1047="FT", "Full-time",
  C1047="CT", "Contract",
  C1047="FL", "Freelance"
)</f>
        <v>Full-time</v>
      </c>
      <c r="M1047" t="str" cm="1">
        <f t="array" ref="M1047">_xlfn.IFS(
  B1047="EN", "Entry-level",
  B1047="MI", "Middle-level",
  B1047="SE", "Senior-level",
  B1047="EX", "Executive-level"
)</f>
        <v>Middle-level</v>
      </c>
    </row>
    <row r="1048" spans="1:13" hidden="1" x14ac:dyDescent="0.25">
      <c r="A1048">
        <v>2021</v>
      </c>
      <c r="B1048" t="s">
        <v>11</v>
      </c>
      <c r="C1048" t="s">
        <v>12</v>
      </c>
      <c r="D1048" t="s">
        <v>58</v>
      </c>
      <c r="E1048">
        <v>53000</v>
      </c>
      <c r="F1048" t="s">
        <v>20</v>
      </c>
      <c r="G1048">
        <v>62649</v>
      </c>
      <c r="H1048" t="s">
        <v>29</v>
      </c>
      <c r="I1048">
        <v>50</v>
      </c>
      <c r="J1048" t="s">
        <v>29</v>
      </c>
      <c r="K1048" t="s">
        <v>16</v>
      </c>
      <c r="L1048" t="str" cm="1">
        <f t="array" ref="L1048">_xlfn.IFS(
  C1048="PT", "Part-time",
  C1048="FT", "Full-time",
  C1048="CT", "Contract",
  C1048="FL", "Freelance"
)</f>
        <v>Full-time</v>
      </c>
      <c r="M1048" t="str" cm="1">
        <f t="array" ref="M1048">_xlfn.IFS(
  B1048="EN", "Entry-level",
  B1048="MI", "Middle-level",
  B1048="SE", "Senior-level",
  B1048="EX", "Executive-level"
)</f>
        <v>Middle-level</v>
      </c>
    </row>
    <row r="1049" spans="1:13" hidden="1" x14ac:dyDescent="0.25">
      <c r="A1049">
        <v>2021</v>
      </c>
      <c r="B1049" t="s">
        <v>11</v>
      </c>
      <c r="C1049" t="s">
        <v>12</v>
      </c>
      <c r="D1049" t="s">
        <v>19</v>
      </c>
      <c r="E1049">
        <v>60000</v>
      </c>
      <c r="F1049" t="s">
        <v>26</v>
      </c>
      <c r="G1049">
        <v>82528</v>
      </c>
      <c r="H1049" t="s">
        <v>27</v>
      </c>
      <c r="I1049">
        <v>100</v>
      </c>
      <c r="J1049" t="s">
        <v>27</v>
      </c>
      <c r="K1049" t="s">
        <v>28</v>
      </c>
      <c r="L1049" t="str" cm="1">
        <f t="array" ref="L1049">_xlfn.IFS(
  C1049="PT", "Part-time",
  C1049="FT", "Full-time",
  C1049="CT", "Contract",
  C1049="FL", "Freelance"
)</f>
        <v>Full-time</v>
      </c>
      <c r="M1049" t="str" cm="1">
        <f t="array" ref="M1049">_xlfn.IFS(
  B1049="EN", "Entry-level",
  B1049="MI", "Middle-level",
  B1049="SE", "Senior-level",
  B1049="EX", "Executive-level"
)</f>
        <v>Middle-level</v>
      </c>
    </row>
    <row r="1050" spans="1:13" hidden="1" x14ac:dyDescent="0.25">
      <c r="A1050">
        <v>2021</v>
      </c>
      <c r="B1050" t="s">
        <v>11</v>
      </c>
      <c r="C1050" t="s">
        <v>12</v>
      </c>
      <c r="D1050" t="s">
        <v>38</v>
      </c>
      <c r="E1050">
        <v>170000</v>
      </c>
      <c r="F1050" t="s">
        <v>14</v>
      </c>
      <c r="G1050">
        <v>170000</v>
      </c>
      <c r="H1050" t="s">
        <v>15</v>
      </c>
      <c r="I1050">
        <v>100</v>
      </c>
      <c r="J1050" t="s">
        <v>15</v>
      </c>
      <c r="K1050" t="s">
        <v>28</v>
      </c>
      <c r="L1050" t="str" cm="1">
        <f t="array" ref="L1050">_xlfn.IFS(
  C1050="PT", "Part-time",
  C1050="FT", "Full-time",
  C1050="CT", "Contract",
  C1050="FL", "Freelance"
)</f>
        <v>Full-time</v>
      </c>
      <c r="M1050" t="str" cm="1">
        <f t="array" ref="M1050">_xlfn.IFS(
  B1050="EN", "Entry-level",
  B1050="MI", "Middle-level",
  B1050="SE", "Senior-level",
  B1050="EX", "Executive-level"
)</f>
        <v>Middle-level</v>
      </c>
    </row>
    <row r="1051" spans="1:13" hidden="1" x14ac:dyDescent="0.25">
      <c r="A1051">
        <v>2021</v>
      </c>
      <c r="B1051" t="s">
        <v>11</v>
      </c>
      <c r="C1051" t="s">
        <v>12</v>
      </c>
      <c r="D1051" t="s">
        <v>38</v>
      </c>
      <c r="E1051">
        <v>150000</v>
      </c>
      <c r="F1051" t="s">
        <v>14</v>
      </c>
      <c r="G1051">
        <v>150000</v>
      </c>
      <c r="H1051" t="s">
        <v>15</v>
      </c>
      <c r="I1051">
        <v>100</v>
      </c>
      <c r="J1051" t="s">
        <v>15</v>
      </c>
      <c r="K1051" t="s">
        <v>28</v>
      </c>
      <c r="L1051" t="str" cm="1">
        <f t="array" ref="L1051">_xlfn.IFS(
  C1051="PT", "Part-time",
  C1051="FT", "Full-time",
  C1051="CT", "Contract",
  C1051="FL", "Freelance"
)</f>
        <v>Full-time</v>
      </c>
      <c r="M1051" t="str" cm="1">
        <f t="array" ref="M1051">_xlfn.IFS(
  B1051="EN", "Entry-level",
  B1051="MI", "Middle-level",
  B1051="SE", "Senior-level",
  B1051="EX", "Executive-level"
)</f>
        <v>Middle-level</v>
      </c>
    </row>
    <row r="1052" spans="1:13" hidden="1" x14ac:dyDescent="0.25">
      <c r="A1052">
        <v>2021</v>
      </c>
      <c r="B1052" t="s">
        <v>25</v>
      </c>
      <c r="C1052" t="s">
        <v>12</v>
      </c>
      <c r="D1052" t="s">
        <v>50</v>
      </c>
      <c r="E1052">
        <v>55000</v>
      </c>
      <c r="F1052" t="s">
        <v>14</v>
      </c>
      <c r="G1052">
        <v>55000</v>
      </c>
      <c r="H1052" t="s">
        <v>15</v>
      </c>
      <c r="I1052">
        <v>50</v>
      </c>
      <c r="J1052" t="s">
        <v>15</v>
      </c>
      <c r="K1052" t="s">
        <v>35</v>
      </c>
      <c r="L1052" t="str" cm="1">
        <f t="array" ref="L1052">_xlfn.IFS(
  C1052="PT", "Part-time",
  C1052="FT", "Full-time",
  C1052="CT", "Contract",
  C1052="FL", "Freelance"
)</f>
        <v>Full-time</v>
      </c>
      <c r="M1052" t="str" cm="1">
        <f t="array" ref="M1052">_xlfn.IFS(
  B1052="EN", "Entry-level",
  B1052="MI", "Middle-level",
  B1052="SE", "Senior-level",
  B1052="EX", "Executive-level"
)</f>
        <v>Entry-level</v>
      </c>
    </row>
    <row r="1053" spans="1:13" hidden="1" x14ac:dyDescent="0.25">
      <c r="A1053">
        <v>2021</v>
      </c>
      <c r="B1053" t="s">
        <v>22</v>
      </c>
      <c r="C1053" t="s">
        <v>12</v>
      </c>
      <c r="D1053" t="s">
        <v>77</v>
      </c>
      <c r="E1053">
        <v>250000</v>
      </c>
      <c r="F1053" t="s">
        <v>14</v>
      </c>
      <c r="G1053">
        <v>250000</v>
      </c>
      <c r="H1053" t="s">
        <v>15</v>
      </c>
      <c r="I1053">
        <v>0</v>
      </c>
      <c r="J1053" t="s">
        <v>15</v>
      </c>
      <c r="K1053" t="s">
        <v>28</v>
      </c>
      <c r="L1053" t="str" cm="1">
        <f t="array" ref="L1053">_xlfn.IFS(
  C1053="PT", "Part-time",
  C1053="FT", "Full-time",
  C1053="CT", "Contract",
  C1053="FL", "Freelance"
)</f>
        <v>Full-time</v>
      </c>
      <c r="M1053" t="str" cm="1">
        <f t="array" ref="M1053">_xlfn.IFS(
  B1053="EN", "Entry-level",
  B1053="MI", "Middle-level",
  B1053="SE", "Senior-level",
  B1053="EX", "Executive-level"
)</f>
        <v>Executive-level</v>
      </c>
    </row>
    <row r="1054" spans="1:13" hidden="1" x14ac:dyDescent="0.25">
      <c r="A1054">
        <v>2021</v>
      </c>
      <c r="B1054" t="s">
        <v>25</v>
      </c>
      <c r="C1054" t="s">
        <v>12</v>
      </c>
      <c r="D1054" t="s">
        <v>19</v>
      </c>
      <c r="E1054">
        <v>80000</v>
      </c>
      <c r="F1054" t="s">
        <v>14</v>
      </c>
      <c r="G1054">
        <v>80000</v>
      </c>
      <c r="H1054" t="s">
        <v>15</v>
      </c>
      <c r="I1054">
        <v>100</v>
      </c>
      <c r="J1054" t="s">
        <v>15</v>
      </c>
      <c r="K1054" t="s">
        <v>28</v>
      </c>
      <c r="L1054" t="str" cm="1">
        <f t="array" ref="L1054">_xlfn.IFS(
  C1054="PT", "Part-time",
  C1054="FT", "Full-time",
  C1054="CT", "Contract",
  C1054="FL", "Freelance"
)</f>
        <v>Full-time</v>
      </c>
      <c r="M1054" t="str" cm="1">
        <f t="array" ref="M1054">_xlfn.IFS(
  B1054="EN", "Entry-level",
  B1054="MI", "Middle-level",
  B1054="SE", "Senior-level",
  B1054="EX", "Executive-level"
)</f>
        <v>Entry-level</v>
      </c>
    </row>
    <row r="1055" spans="1:13" hidden="1" x14ac:dyDescent="0.25">
      <c r="A1055">
        <v>2020</v>
      </c>
      <c r="B1055" t="s">
        <v>25</v>
      </c>
      <c r="C1055" t="s">
        <v>12</v>
      </c>
      <c r="D1055" t="s">
        <v>51</v>
      </c>
      <c r="E1055">
        <v>70000</v>
      </c>
      <c r="F1055" t="s">
        <v>14</v>
      </c>
      <c r="G1055">
        <v>70000</v>
      </c>
      <c r="H1055" t="s">
        <v>15</v>
      </c>
      <c r="I1055">
        <v>100</v>
      </c>
      <c r="J1055" t="s">
        <v>15</v>
      </c>
      <c r="K1055" t="s">
        <v>28</v>
      </c>
      <c r="L1055" t="str" cm="1">
        <f t="array" ref="L1055">_xlfn.IFS(
  C1055="PT", "Part-time",
  C1055="FT", "Full-time",
  C1055="CT", "Contract",
  C1055="FL", "Freelance"
)</f>
        <v>Full-time</v>
      </c>
      <c r="M1055" t="str" cm="1">
        <f t="array" ref="M1055">_xlfn.IFS(
  B1055="EN", "Entry-level",
  B1055="MI", "Middle-level",
  B1055="SE", "Senior-level",
  B1055="EX", "Executive-level"
)</f>
        <v>Entry-level</v>
      </c>
    </row>
    <row r="1056" spans="1:13" hidden="1" x14ac:dyDescent="0.25">
      <c r="A1056">
        <v>2021</v>
      </c>
      <c r="B1056" t="s">
        <v>22</v>
      </c>
      <c r="C1056" t="s">
        <v>12</v>
      </c>
      <c r="D1056" t="s">
        <v>77</v>
      </c>
      <c r="E1056">
        <v>110000</v>
      </c>
      <c r="F1056" t="s">
        <v>20</v>
      </c>
      <c r="G1056">
        <v>130026</v>
      </c>
      <c r="H1056" t="s">
        <v>53</v>
      </c>
      <c r="I1056">
        <v>50</v>
      </c>
      <c r="J1056" t="s">
        <v>53</v>
      </c>
      <c r="K1056" t="s">
        <v>16</v>
      </c>
      <c r="L1056" t="str" cm="1">
        <f t="array" ref="L1056">_xlfn.IFS(
  C1056="PT", "Part-time",
  C1056="FT", "Full-time",
  C1056="CT", "Contract",
  C1056="FL", "Freelance"
)</f>
        <v>Full-time</v>
      </c>
      <c r="M1056" t="str" cm="1">
        <f t="array" ref="M1056">_xlfn.IFS(
  B1056="EN", "Entry-level",
  B1056="MI", "Middle-level",
  B1056="SE", "Senior-level",
  B1056="EX", "Executive-level"
)</f>
        <v>Executive-level</v>
      </c>
    </row>
    <row r="1057" spans="1:13" hidden="1" x14ac:dyDescent="0.25">
      <c r="A1057">
        <v>2021</v>
      </c>
      <c r="B1057" t="s">
        <v>25</v>
      </c>
      <c r="C1057" t="s">
        <v>12</v>
      </c>
      <c r="D1057" t="s">
        <v>48</v>
      </c>
      <c r="E1057">
        <v>54000</v>
      </c>
      <c r="F1057" t="s">
        <v>20</v>
      </c>
      <c r="G1057">
        <v>63831</v>
      </c>
      <c r="H1057" t="s">
        <v>53</v>
      </c>
      <c r="I1057">
        <v>50</v>
      </c>
      <c r="J1057" t="s">
        <v>53</v>
      </c>
      <c r="K1057" t="s">
        <v>28</v>
      </c>
      <c r="L1057" t="str" cm="1">
        <f t="array" ref="L1057">_xlfn.IFS(
  C1057="PT", "Part-time",
  C1057="FT", "Full-time",
  C1057="CT", "Contract",
  C1057="FL", "Freelance"
)</f>
        <v>Full-time</v>
      </c>
      <c r="M1057" t="str" cm="1">
        <f t="array" ref="M1057">_xlfn.IFS(
  B1057="EN", "Entry-level",
  B1057="MI", "Middle-level",
  B1057="SE", "Senior-level",
  B1057="EX", "Executive-level"
)</f>
        <v>Entry-level</v>
      </c>
    </row>
    <row r="1058" spans="1:13" x14ac:dyDescent="0.25">
      <c r="A1058">
        <v>2020</v>
      </c>
      <c r="B1058" t="s">
        <v>18</v>
      </c>
      <c r="C1058" t="s">
        <v>12</v>
      </c>
      <c r="D1058" t="s">
        <v>17</v>
      </c>
      <c r="E1058">
        <v>60000</v>
      </c>
      <c r="F1058" t="s">
        <v>20</v>
      </c>
      <c r="G1058">
        <v>68428</v>
      </c>
      <c r="H1058" t="s">
        <v>79</v>
      </c>
      <c r="I1058">
        <v>100</v>
      </c>
      <c r="J1058" t="s">
        <v>15</v>
      </c>
      <c r="K1058" t="s">
        <v>28</v>
      </c>
      <c r="L1058" t="str" cm="1">
        <f t="array" ref="L1058">_xlfn.IFS(
  C1058="PT", "Part-time",
  C1058="FT", "Full-time",
  C1058="CT", "Contract",
  C1058="FL", "Freelance"
)</f>
        <v>Full-time</v>
      </c>
      <c r="M1058" t="str" cm="1">
        <f t="array" ref="M1058">_xlfn.IFS(
  B1058="EN", "Entry-level",
  B1058="MI", "Middle-level",
  B1058="SE", "Senior-level",
  B1058="EX", "Executive-level"
)</f>
        <v>Senior-level</v>
      </c>
    </row>
    <row r="1059" spans="1:13" hidden="1" x14ac:dyDescent="0.25">
      <c r="A1059">
        <v>2021</v>
      </c>
      <c r="B1059" t="s">
        <v>22</v>
      </c>
      <c r="C1059" t="s">
        <v>12</v>
      </c>
      <c r="D1059" t="s">
        <v>98</v>
      </c>
      <c r="E1059">
        <v>85000</v>
      </c>
      <c r="F1059" t="s">
        <v>14</v>
      </c>
      <c r="G1059">
        <v>85000</v>
      </c>
      <c r="H1059" t="s">
        <v>114</v>
      </c>
      <c r="I1059">
        <v>0</v>
      </c>
      <c r="J1059" t="s">
        <v>114</v>
      </c>
      <c r="K1059" t="s">
        <v>16</v>
      </c>
      <c r="L1059" t="str" cm="1">
        <f t="array" ref="L1059">_xlfn.IFS(
  C1059="PT", "Part-time",
  C1059="FT", "Full-time",
  C1059="CT", "Contract",
  C1059="FL", "Freelance"
)</f>
        <v>Full-time</v>
      </c>
      <c r="M1059" t="str" cm="1">
        <f t="array" ref="M1059">_xlfn.IFS(
  B1059="EN", "Entry-level",
  B1059="MI", "Middle-level",
  B1059="SE", "Senior-level",
  B1059="EX", "Executive-level"
)</f>
        <v>Executive-level</v>
      </c>
    </row>
    <row r="1060" spans="1:13" hidden="1" x14ac:dyDescent="0.25">
      <c r="A1060">
        <v>2021</v>
      </c>
      <c r="B1060" t="s">
        <v>22</v>
      </c>
      <c r="C1060" t="s">
        <v>12</v>
      </c>
      <c r="D1060" t="s">
        <v>23</v>
      </c>
      <c r="E1060">
        <v>230000</v>
      </c>
      <c r="F1060" t="s">
        <v>14</v>
      </c>
      <c r="G1060">
        <v>230000</v>
      </c>
      <c r="H1060" t="s">
        <v>114</v>
      </c>
      <c r="I1060">
        <v>50</v>
      </c>
      <c r="J1060" t="s">
        <v>114</v>
      </c>
      <c r="K1060" t="s">
        <v>28</v>
      </c>
      <c r="L1060" t="str" cm="1">
        <f t="array" ref="L1060">_xlfn.IFS(
  C1060="PT", "Part-time",
  C1060="FT", "Full-time",
  C1060="CT", "Contract",
  C1060="FL", "Freelance"
)</f>
        <v>Full-time</v>
      </c>
      <c r="M1060" t="str" cm="1">
        <f t="array" ref="M1060">_xlfn.IFS(
  B1060="EN", "Entry-level",
  B1060="MI", "Middle-level",
  B1060="SE", "Senior-level",
  B1060="EX", "Executive-level"
)</f>
        <v>Executive-level</v>
      </c>
    </row>
    <row r="1061" spans="1:13" hidden="1" x14ac:dyDescent="0.25">
      <c r="A1061">
        <v>2021</v>
      </c>
      <c r="B1061" t="s">
        <v>25</v>
      </c>
      <c r="C1061" t="s">
        <v>12</v>
      </c>
      <c r="D1061" t="s">
        <v>13</v>
      </c>
      <c r="E1061">
        <v>125000</v>
      </c>
      <c r="F1061" t="s">
        <v>14</v>
      </c>
      <c r="G1061">
        <v>125000</v>
      </c>
      <c r="H1061" t="s">
        <v>15</v>
      </c>
      <c r="I1061">
        <v>100</v>
      </c>
      <c r="J1061" t="s">
        <v>15</v>
      </c>
      <c r="K1061" t="s">
        <v>35</v>
      </c>
      <c r="L1061" t="str" cm="1">
        <f t="array" ref="L1061">_xlfn.IFS(
  C1061="PT", "Part-time",
  C1061="FT", "Full-time",
  C1061="CT", "Contract",
  C1061="FL", "Freelance"
)</f>
        <v>Full-time</v>
      </c>
      <c r="M1061" t="str" cm="1">
        <f t="array" ref="M1061">_xlfn.IFS(
  B1061="EN", "Entry-level",
  B1061="MI", "Middle-level",
  B1061="SE", "Senior-level",
  B1061="EX", "Executive-level"
)</f>
        <v>Entry-level</v>
      </c>
    </row>
    <row r="1062" spans="1:13" hidden="1" x14ac:dyDescent="0.25">
      <c r="A1062">
        <v>2021</v>
      </c>
      <c r="B1062" t="s">
        <v>18</v>
      </c>
      <c r="C1062" t="s">
        <v>12</v>
      </c>
      <c r="D1062" t="s">
        <v>95</v>
      </c>
      <c r="E1062">
        <v>120000</v>
      </c>
      <c r="F1062" t="s">
        <v>14</v>
      </c>
      <c r="G1062">
        <v>120000</v>
      </c>
      <c r="H1062" t="s">
        <v>15</v>
      </c>
      <c r="I1062">
        <v>100</v>
      </c>
      <c r="J1062" t="s">
        <v>15</v>
      </c>
      <c r="K1062" t="s">
        <v>16</v>
      </c>
      <c r="L1062" t="str" cm="1">
        <f t="array" ref="L1062">_xlfn.IFS(
  C1062="PT", "Part-time",
  C1062="FT", "Full-time",
  C1062="CT", "Contract",
  C1062="FL", "Freelance"
)</f>
        <v>Full-time</v>
      </c>
      <c r="M1062" t="str" cm="1">
        <f t="array" ref="M1062">_xlfn.IFS(
  B1062="EN", "Entry-level",
  B1062="MI", "Middle-level",
  B1062="SE", "Senior-level",
  B1062="EX", "Executive-level"
)</f>
        <v>Senior-level</v>
      </c>
    </row>
    <row r="1063" spans="1:13" hidden="1" x14ac:dyDescent="0.25">
      <c r="A1063">
        <v>2020</v>
      </c>
      <c r="B1063" t="s">
        <v>11</v>
      </c>
      <c r="C1063" t="s">
        <v>12</v>
      </c>
      <c r="D1063" t="s">
        <v>58</v>
      </c>
      <c r="E1063">
        <v>450000</v>
      </c>
      <c r="F1063" t="s">
        <v>14</v>
      </c>
      <c r="G1063">
        <v>450000</v>
      </c>
      <c r="H1063" t="s">
        <v>15</v>
      </c>
      <c r="I1063">
        <v>0</v>
      </c>
      <c r="J1063" t="s">
        <v>15</v>
      </c>
      <c r="K1063" t="s">
        <v>16</v>
      </c>
      <c r="L1063" t="str" cm="1">
        <f t="array" ref="L1063">_xlfn.IFS(
  C1063="PT", "Part-time",
  C1063="FT", "Full-time",
  C1063="CT", "Contract",
  C1063="FL", "Freelance"
)</f>
        <v>Full-time</v>
      </c>
      <c r="M1063" t="str" cm="1">
        <f t="array" ref="M1063">_xlfn.IFS(
  B1063="EN", "Entry-level",
  B1063="MI", "Middle-level",
  B1063="SE", "Senior-level",
  B1063="EX", "Executive-level"
)</f>
        <v>Middle-level</v>
      </c>
    </row>
    <row r="1064" spans="1:13" hidden="1" x14ac:dyDescent="0.25">
      <c r="A1064">
        <v>2020</v>
      </c>
      <c r="B1064" t="s">
        <v>11</v>
      </c>
      <c r="C1064" t="s">
        <v>12</v>
      </c>
      <c r="D1064" t="s">
        <v>24</v>
      </c>
      <c r="E1064">
        <v>41000</v>
      </c>
      <c r="F1064" t="s">
        <v>20</v>
      </c>
      <c r="G1064">
        <v>46759</v>
      </c>
      <c r="H1064" t="s">
        <v>29</v>
      </c>
      <c r="I1064">
        <v>50</v>
      </c>
      <c r="J1064" t="s">
        <v>29</v>
      </c>
      <c r="K1064" t="s">
        <v>28</v>
      </c>
      <c r="L1064" t="str" cm="1">
        <f t="array" ref="L1064">_xlfn.IFS(
  C1064="PT", "Part-time",
  C1064="FT", "Full-time",
  C1064="CT", "Contract",
  C1064="FL", "Freelance"
)</f>
        <v>Full-time</v>
      </c>
      <c r="M1064" t="str" cm="1">
        <f t="array" ref="M1064">_xlfn.IFS(
  B1064="EN", "Entry-level",
  B1064="MI", "Middle-level",
  B1064="SE", "Senior-level",
  B1064="EX", "Executive-level"
)</f>
        <v>Middle-level</v>
      </c>
    </row>
    <row r="1065" spans="1:13" hidden="1" x14ac:dyDescent="0.25">
      <c r="A1065">
        <v>2020</v>
      </c>
      <c r="B1065" t="s">
        <v>11</v>
      </c>
      <c r="C1065" t="s">
        <v>12</v>
      </c>
      <c r="D1065" t="s">
        <v>19</v>
      </c>
      <c r="E1065">
        <v>65000</v>
      </c>
      <c r="F1065" t="s">
        <v>20</v>
      </c>
      <c r="G1065">
        <v>74130</v>
      </c>
      <c r="H1065" t="s">
        <v>91</v>
      </c>
      <c r="I1065">
        <v>50</v>
      </c>
      <c r="J1065" t="s">
        <v>91</v>
      </c>
      <c r="K1065" t="s">
        <v>28</v>
      </c>
      <c r="L1065" t="str" cm="1">
        <f t="array" ref="L1065">_xlfn.IFS(
  C1065="PT", "Part-time",
  C1065="FT", "Full-time",
  C1065="CT", "Contract",
  C1065="FL", "Freelance"
)</f>
        <v>Full-time</v>
      </c>
      <c r="M1065" t="str" cm="1">
        <f t="array" ref="M1065">_xlfn.IFS(
  B1065="EN", "Entry-level",
  B1065="MI", "Middle-level",
  B1065="SE", "Senior-level",
  B1065="EX", "Executive-level"
)</f>
        <v>Middle-level</v>
      </c>
    </row>
    <row r="1066" spans="1:13" hidden="1" x14ac:dyDescent="0.25">
      <c r="A1066">
        <v>2021</v>
      </c>
      <c r="B1066" t="s">
        <v>18</v>
      </c>
      <c r="C1066" t="s">
        <v>12</v>
      </c>
      <c r="D1066" t="s">
        <v>64</v>
      </c>
      <c r="E1066">
        <v>144000</v>
      </c>
      <c r="F1066" t="s">
        <v>14</v>
      </c>
      <c r="G1066">
        <v>144000</v>
      </c>
      <c r="H1066" t="s">
        <v>15</v>
      </c>
      <c r="I1066">
        <v>100</v>
      </c>
      <c r="J1066" t="s">
        <v>15</v>
      </c>
      <c r="K1066" t="s">
        <v>28</v>
      </c>
      <c r="L1066" t="str" cm="1">
        <f t="array" ref="L1066">_xlfn.IFS(
  C1066="PT", "Part-time",
  C1066="FT", "Full-time",
  C1066="CT", "Contract",
  C1066="FL", "Freelance"
)</f>
        <v>Full-time</v>
      </c>
      <c r="M1066" t="str" cm="1">
        <f t="array" ref="M1066">_xlfn.IFS(
  B1066="EN", "Entry-level",
  B1066="MI", "Middle-level",
  B1066="SE", "Senior-level",
  B1066="EX", "Executive-level"
)</f>
        <v>Senior-level</v>
      </c>
    </row>
    <row r="1067" spans="1:13" x14ac:dyDescent="0.25">
      <c r="A1067">
        <v>2021</v>
      </c>
      <c r="B1067" t="s">
        <v>25</v>
      </c>
      <c r="C1067" t="s">
        <v>12</v>
      </c>
      <c r="D1067" t="s">
        <v>17</v>
      </c>
      <c r="E1067">
        <v>13400</v>
      </c>
      <c r="F1067" t="s">
        <v>14</v>
      </c>
      <c r="G1067">
        <v>13400</v>
      </c>
      <c r="H1067" t="s">
        <v>121</v>
      </c>
      <c r="I1067">
        <v>100</v>
      </c>
      <c r="J1067" t="s">
        <v>121</v>
      </c>
      <c r="K1067" t="s">
        <v>28</v>
      </c>
      <c r="L1067" t="str" cm="1">
        <f t="array" ref="L1067">_xlfn.IFS(
  C1067="PT", "Part-time",
  C1067="FT", "Full-time",
  C1067="CT", "Contract",
  C1067="FL", "Freelance"
)</f>
        <v>Full-time</v>
      </c>
      <c r="M1067" t="str" cm="1">
        <f t="array" ref="M1067">_xlfn.IFS(
  B1067="EN", "Entry-level",
  B1067="MI", "Middle-level",
  B1067="SE", "Senior-level",
  B1067="EX", "Executive-level"
)</f>
        <v>Entry-level</v>
      </c>
    </row>
    <row r="1068" spans="1:13" x14ac:dyDescent="0.25">
      <c r="A1068">
        <v>2021</v>
      </c>
      <c r="B1068" t="s">
        <v>11</v>
      </c>
      <c r="C1068" t="s">
        <v>12</v>
      </c>
      <c r="D1068" t="s">
        <v>17</v>
      </c>
      <c r="E1068">
        <v>95000</v>
      </c>
      <c r="F1068" t="s">
        <v>42</v>
      </c>
      <c r="G1068">
        <v>75774</v>
      </c>
      <c r="H1068" t="s">
        <v>30</v>
      </c>
      <c r="I1068">
        <v>100</v>
      </c>
      <c r="J1068" t="s">
        <v>30</v>
      </c>
      <c r="K1068" t="s">
        <v>28</v>
      </c>
      <c r="L1068" t="str" cm="1">
        <f t="array" ref="L1068">_xlfn.IFS(
  C1068="PT", "Part-time",
  C1068="FT", "Full-time",
  C1068="CT", "Contract",
  C1068="FL", "Freelance"
)</f>
        <v>Full-time</v>
      </c>
      <c r="M1068" t="str" cm="1">
        <f t="array" ref="M1068">_xlfn.IFS(
  B1068="EN", "Entry-level",
  B1068="MI", "Middle-level",
  B1068="SE", "Senior-level",
  B1068="EX", "Executive-level"
)</f>
        <v>Middle-level</v>
      </c>
    </row>
    <row r="1069" spans="1:13" x14ac:dyDescent="0.25">
      <c r="A1069">
        <v>2021</v>
      </c>
      <c r="B1069" t="s">
        <v>11</v>
      </c>
      <c r="C1069" t="s">
        <v>12</v>
      </c>
      <c r="D1069" t="s">
        <v>17</v>
      </c>
      <c r="E1069">
        <v>150000</v>
      </c>
      <c r="F1069" t="s">
        <v>14</v>
      </c>
      <c r="G1069">
        <v>150000</v>
      </c>
      <c r="H1069" t="s">
        <v>15</v>
      </c>
      <c r="I1069">
        <v>100</v>
      </c>
      <c r="J1069" t="s">
        <v>15</v>
      </c>
      <c r="K1069" t="s">
        <v>16</v>
      </c>
      <c r="L1069" t="str" cm="1">
        <f t="array" ref="L1069">_xlfn.IFS(
  C1069="PT", "Part-time",
  C1069="FT", "Full-time",
  C1069="CT", "Contract",
  C1069="FL", "Freelance"
)</f>
        <v>Full-time</v>
      </c>
      <c r="M1069" t="str" cm="1">
        <f t="array" ref="M1069">_xlfn.IFS(
  B1069="EN", "Entry-level",
  B1069="MI", "Middle-level",
  B1069="SE", "Senior-level",
  B1069="EX", "Executive-level"
)</f>
        <v>Middle-level</v>
      </c>
    </row>
    <row r="1070" spans="1:13" hidden="1" x14ac:dyDescent="0.25">
      <c r="A1070">
        <v>2020</v>
      </c>
      <c r="B1070" t="s">
        <v>11</v>
      </c>
      <c r="C1070" t="s">
        <v>12</v>
      </c>
      <c r="D1070" t="s">
        <v>48</v>
      </c>
      <c r="E1070">
        <v>103000</v>
      </c>
      <c r="F1070" t="s">
        <v>14</v>
      </c>
      <c r="G1070">
        <v>103000</v>
      </c>
      <c r="H1070" t="s">
        <v>15</v>
      </c>
      <c r="I1070">
        <v>100</v>
      </c>
      <c r="J1070" t="s">
        <v>15</v>
      </c>
      <c r="K1070" t="s">
        <v>28</v>
      </c>
      <c r="L1070" t="str" cm="1">
        <f t="array" ref="L1070">_xlfn.IFS(
  C1070="PT", "Part-time",
  C1070="FT", "Full-time",
  C1070="CT", "Contract",
  C1070="FL", "Freelance"
)</f>
        <v>Full-time</v>
      </c>
      <c r="M1070" t="str" cm="1">
        <f t="array" ref="M1070">_xlfn.IFS(
  B1070="EN", "Entry-level",
  B1070="MI", "Middle-level",
  B1070="SE", "Senior-level",
  B1070="EX", "Executive-level"
)</f>
        <v>Middle-level</v>
      </c>
    </row>
    <row r="1071" spans="1:13" hidden="1" x14ac:dyDescent="0.25">
      <c r="A1071">
        <v>2021</v>
      </c>
      <c r="B1071" t="s">
        <v>18</v>
      </c>
      <c r="C1071" t="s">
        <v>12</v>
      </c>
      <c r="D1071" t="s">
        <v>75</v>
      </c>
      <c r="E1071">
        <v>153000</v>
      </c>
      <c r="F1071" t="s">
        <v>14</v>
      </c>
      <c r="G1071">
        <v>153000</v>
      </c>
      <c r="H1071" t="s">
        <v>15</v>
      </c>
      <c r="I1071">
        <v>100</v>
      </c>
      <c r="J1071" t="s">
        <v>15</v>
      </c>
      <c r="K1071" t="s">
        <v>28</v>
      </c>
      <c r="L1071" t="str" cm="1">
        <f t="array" ref="L1071">_xlfn.IFS(
  C1071="PT", "Part-time",
  C1071="FT", "Full-time",
  C1071="CT", "Contract",
  C1071="FL", "Freelance"
)</f>
        <v>Full-time</v>
      </c>
      <c r="M1071" t="str" cm="1">
        <f t="array" ref="M1071">_xlfn.IFS(
  B1071="EN", "Entry-level",
  B1071="MI", "Middle-level",
  B1071="SE", "Senior-level",
  B1071="EX", "Executive-level"
)</f>
        <v>Senior-level</v>
      </c>
    </row>
    <row r="1072" spans="1:13" hidden="1" x14ac:dyDescent="0.25">
      <c r="A1072">
        <v>2021</v>
      </c>
      <c r="B1072" t="s">
        <v>11</v>
      </c>
      <c r="C1072" t="s">
        <v>12</v>
      </c>
      <c r="D1072" t="s">
        <v>19</v>
      </c>
      <c r="E1072">
        <v>90000</v>
      </c>
      <c r="F1072" t="s">
        <v>14</v>
      </c>
      <c r="G1072">
        <v>90000</v>
      </c>
      <c r="H1072" t="s">
        <v>15</v>
      </c>
      <c r="I1072">
        <v>100</v>
      </c>
      <c r="J1072" t="s">
        <v>15</v>
      </c>
      <c r="K1072" t="s">
        <v>28</v>
      </c>
      <c r="L1072" t="str" cm="1">
        <f t="array" ref="L1072">_xlfn.IFS(
  C1072="PT", "Part-time",
  C1072="FT", "Full-time",
  C1072="CT", "Contract",
  C1072="FL", "Freelance"
)</f>
        <v>Full-time</v>
      </c>
      <c r="M1072" t="str" cm="1">
        <f t="array" ref="M1072">_xlfn.IFS(
  B1072="EN", "Entry-level",
  B1072="MI", "Middle-level",
  B1072="SE", "Senior-level",
  B1072="EX", "Executive-level"
)</f>
        <v>Middle-level</v>
      </c>
    </row>
    <row r="1073" spans="1:13" hidden="1" x14ac:dyDescent="0.25">
      <c r="A1073">
        <v>2021</v>
      </c>
      <c r="B1073" t="s">
        <v>25</v>
      </c>
      <c r="C1073" t="s">
        <v>12</v>
      </c>
      <c r="D1073" t="s">
        <v>24</v>
      </c>
      <c r="E1073">
        <v>90000</v>
      </c>
      <c r="F1073" t="s">
        <v>14</v>
      </c>
      <c r="G1073">
        <v>90000</v>
      </c>
      <c r="H1073" t="s">
        <v>15</v>
      </c>
      <c r="I1073">
        <v>100</v>
      </c>
      <c r="J1073" t="s">
        <v>15</v>
      </c>
      <c r="K1073" t="s">
        <v>35</v>
      </c>
      <c r="L1073" t="str" cm="1">
        <f t="array" ref="L1073">_xlfn.IFS(
  C1073="PT", "Part-time",
  C1073="FT", "Full-time",
  C1073="CT", "Contract",
  C1073="FL", "Freelance"
)</f>
        <v>Full-time</v>
      </c>
      <c r="M1073" t="str" cm="1">
        <f t="array" ref="M1073">_xlfn.IFS(
  B1073="EN", "Entry-level",
  B1073="MI", "Middle-level",
  B1073="SE", "Senior-level",
  B1073="EX", "Executive-level"
)</f>
        <v>Entry-level</v>
      </c>
    </row>
    <row r="1074" spans="1:13" hidden="1" x14ac:dyDescent="0.25">
      <c r="A1074">
        <v>2021</v>
      </c>
      <c r="B1074" t="s">
        <v>25</v>
      </c>
      <c r="C1074" t="s">
        <v>12</v>
      </c>
      <c r="D1074" t="s">
        <v>24</v>
      </c>
      <c r="E1074">
        <v>60000</v>
      </c>
      <c r="F1074" t="s">
        <v>14</v>
      </c>
      <c r="G1074">
        <v>60000</v>
      </c>
      <c r="H1074" t="s">
        <v>15</v>
      </c>
      <c r="I1074">
        <v>100</v>
      </c>
      <c r="J1074" t="s">
        <v>15</v>
      </c>
      <c r="K1074" t="s">
        <v>35</v>
      </c>
      <c r="L1074" t="str" cm="1">
        <f t="array" ref="L1074">_xlfn.IFS(
  C1074="PT", "Part-time",
  C1074="FT", "Full-time",
  C1074="CT", "Contract",
  C1074="FL", "Freelance"
)</f>
        <v>Full-time</v>
      </c>
      <c r="M1074" t="str" cm="1">
        <f t="array" ref="M1074">_xlfn.IFS(
  B1074="EN", "Entry-level",
  B1074="MI", "Middle-level",
  B1074="SE", "Senior-level",
  B1074="EX", "Executive-level"
)</f>
        <v>Entry-level</v>
      </c>
    </row>
    <row r="1075" spans="1:13" x14ac:dyDescent="0.25">
      <c r="A1075">
        <v>2021</v>
      </c>
      <c r="B1075" t="s">
        <v>11</v>
      </c>
      <c r="C1075" t="s">
        <v>12</v>
      </c>
      <c r="D1075" t="s">
        <v>17</v>
      </c>
      <c r="E1075">
        <v>50000</v>
      </c>
      <c r="F1075" t="s">
        <v>14</v>
      </c>
      <c r="G1075">
        <v>50000</v>
      </c>
      <c r="H1075" t="s">
        <v>55</v>
      </c>
      <c r="I1075">
        <v>100</v>
      </c>
      <c r="J1075" t="s">
        <v>55</v>
      </c>
      <c r="K1075" t="s">
        <v>28</v>
      </c>
      <c r="L1075" t="str" cm="1">
        <f t="array" ref="L1075">_xlfn.IFS(
  C1075="PT", "Part-time",
  C1075="FT", "Full-time",
  C1075="CT", "Contract",
  C1075="FL", "Freelance"
)</f>
        <v>Full-time</v>
      </c>
      <c r="M1075" t="str" cm="1">
        <f t="array" ref="M1075">_xlfn.IFS(
  B1075="EN", "Entry-level",
  B1075="MI", "Middle-level",
  B1075="SE", "Senior-level",
  B1075="EX", "Executive-level"
)</f>
        <v>Middle-level</v>
      </c>
    </row>
    <row r="1076" spans="1:13" hidden="1" x14ac:dyDescent="0.25">
      <c r="A1076">
        <v>2021</v>
      </c>
      <c r="B1076" t="s">
        <v>25</v>
      </c>
      <c r="C1076" t="s">
        <v>33</v>
      </c>
      <c r="D1076" t="s">
        <v>63</v>
      </c>
      <c r="E1076">
        <v>12000</v>
      </c>
      <c r="F1076" t="s">
        <v>14</v>
      </c>
      <c r="G1076">
        <v>12000</v>
      </c>
      <c r="H1076" t="s">
        <v>108</v>
      </c>
      <c r="I1076">
        <v>100</v>
      </c>
      <c r="J1076" t="s">
        <v>15</v>
      </c>
      <c r="K1076" t="s">
        <v>16</v>
      </c>
      <c r="L1076" t="str" cm="1">
        <f t="array" ref="L1076">_xlfn.IFS(
  C1076="PT", "Part-time",
  C1076="FT", "Full-time",
  C1076="CT", "Contract",
  C1076="FL", "Freelance"
)</f>
        <v>Part-time</v>
      </c>
      <c r="M1076" t="str" cm="1">
        <f t="array" ref="M1076">_xlfn.IFS(
  B1076="EN", "Entry-level",
  B1076="MI", "Middle-level",
  B1076="SE", "Senior-level",
  B1076="EX", "Executive-level"
)</f>
        <v>Entry-level</v>
      </c>
    </row>
    <row r="1077" spans="1:13" hidden="1" x14ac:dyDescent="0.25">
      <c r="A1077">
        <v>2021</v>
      </c>
      <c r="B1077" t="s">
        <v>11</v>
      </c>
      <c r="C1077" t="s">
        <v>57</v>
      </c>
      <c r="D1077" t="s">
        <v>37</v>
      </c>
      <c r="E1077">
        <v>270000</v>
      </c>
      <c r="F1077" t="s">
        <v>14</v>
      </c>
      <c r="G1077">
        <v>270000</v>
      </c>
      <c r="H1077" t="s">
        <v>15</v>
      </c>
      <c r="I1077">
        <v>100</v>
      </c>
      <c r="J1077" t="s">
        <v>15</v>
      </c>
      <c r="K1077" t="s">
        <v>28</v>
      </c>
      <c r="L1077" t="str" cm="1">
        <f t="array" ref="L1077">_xlfn.IFS(
  C1077="PT", "Part-time",
  C1077="FT", "Full-time",
  C1077="CT", "Contract",
  C1077="FL", "Freelance"
)</f>
        <v>Contract</v>
      </c>
      <c r="M1077" t="str" cm="1">
        <f t="array" ref="M1077">_xlfn.IFS(
  B1077="EN", "Entry-level",
  B1077="MI", "Middle-level",
  B1077="SE", "Senior-level",
  B1077="EX", "Executive-level"
)</f>
        <v>Middle-level</v>
      </c>
    </row>
    <row r="1078" spans="1:13" hidden="1" x14ac:dyDescent="0.25">
      <c r="A1078">
        <v>2021</v>
      </c>
      <c r="B1078" t="s">
        <v>11</v>
      </c>
      <c r="C1078" t="s">
        <v>12</v>
      </c>
      <c r="D1078" t="s">
        <v>90</v>
      </c>
      <c r="E1078">
        <v>68000</v>
      </c>
      <c r="F1078" t="s">
        <v>42</v>
      </c>
      <c r="G1078">
        <v>54238</v>
      </c>
      <c r="H1078" t="s">
        <v>27</v>
      </c>
      <c r="I1078">
        <v>50</v>
      </c>
      <c r="J1078" t="s">
        <v>30</v>
      </c>
      <c r="K1078" t="s">
        <v>28</v>
      </c>
      <c r="L1078" t="str" cm="1">
        <f t="array" ref="L1078">_xlfn.IFS(
  C1078="PT", "Part-time",
  C1078="FT", "Full-time",
  C1078="CT", "Contract",
  C1078="FL", "Freelance"
)</f>
        <v>Full-time</v>
      </c>
      <c r="M1078" t="str" cm="1">
        <f t="array" ref="M1078">_xlfn.IFS(
  B1078="EN", "Entry-level",
  B1078="MI", "Middle-level",
  B1078="SE", "Senior-level",
  B1078="EX", "Executive-level"
)</f>
        <v>Middle-level</v>
      </c>
    </row>
    <row r="1079" spans="1:13" hidden="1" x14ac:dyDescent="0.25">
      <c r="A1079">
        <v>2021</v>
      </c>
      <c r="B1079" t="s">
        <v>11</v>
      </c>
      <c r="C1079" t="s">
        <v>12</v>
      </c>
      <c r="D1079" t="s">
        <v>13</v>
      </c>
      <c r="E1079">
        <v>40000</v>
      </c>
      <c r="F1079" t="s">
        <v>20</v>
      </c>
      <c r="G1079">
        <v>47282</v>
      </c>
      <c r="H1079" t="s">
        <v>21</v>
      </c>
      <c r="I1079">
        <v>100</v>
      </c>
      <c r="J1079" t="s">
        <v>21</v>
      </c>
      <c r="K1079" t="s">
        <v>35</v>
      </c>
      <c r="L1079" t="str" cm="1">
        <f t="array" ref="L1079">_xlfn.IFS(
  C1079="PT", "Part-time",
  C1079="FT", "Full-time",
  C1079="CT", "Contract",
  C1079="FL", "Freelance"
)</f>
        <v>Full-time</v>
      </c>
      <c r="M1079" t="str" cm="1">
        <f t="array" ref="M1079">_xlfn.IFS(
  B1079="EN", "Entry-level",
  B1079="MI", "Middle-level",
  B1079="SE", "Senior-level",
  B1079="EX", "Executive-level"
)</f>
        <v>Middle-level</v>
      </c>
    </row>
    <row r="1080" spans="1:13" hidden="1" x14ac:dyDescent="0.25">
      <c r="A1080">
        <v>2021</v>
      </c>
      <c r="B1080" t="s">
        <v>22</v>
      </c>
      <c r="C1080" t="s">
        <v>12</v>
      </c>
      <c r="D1080" t="s">
        <v>77</v>
      </c>
      <c r="E1080">
        <v>130000</v>
      </c>
      <c r="F1080" t="s">
        <v>20</v>
      </c>
      <c r="G1080">
        <v>153667</v>
      </c>
      <c r="H1080" t="s">
        <v>97</v>
      </c>
      <c r="I1080">
        <v>100</v>
      </c>
      <c r="J1080" t="s">
        <v>110</v>
      </c>
      <c r="K1080" t="s">
        <v>28</v>
      </c>
      <c r="L1080" t="str" cm="1">
        <f t="array" ref="L1080">_xlfn.IFS(
  C1080="PT", "Part-time",
  C1080="FT", "Full-time",
  C1080="CT", "Contract",
  C1080="FL", "Freelance"
)</f>
        <v>Full-time</v>
      </c>
      <c r="M1080" t="str" cm="1">
        <f t="array" ref="M1080">_xlfn.IFS(
  B1080="EN", "Entry-level",
  B1080="MI", "Middle-level",
  B1080="SE", "Senior-level",
  B1080="EX", "Executive-level"
)</f>
        <v>Executive-level</v>
      </c>
    </row>
    <row r="1081" spans="1:13" hidden="1" x14ac:dyDescent="0.25">
      <c r="A1081">
        <v>2021</v>
      </c>
      <c r="B1081" t="s">
        <v>11</v>
      </c>
      <c r="C1081" t="s">
        <v>12</v>
      </c>
      <c r="D1081" t="s">
        <v>19</v>
      </c>
      <c r="E1081">
        <v>110000</v>
      </c>
      <c r="F1081" t="s">
        <v>109</v>
      </c>
      <c r="G1081">
        <v>28476</v>
      </c>
      <c r="H1081" t="s">
        <v>110</v>
      </c>
      <c r="I1081">
        <v>100</v>
      </c>
      <c r="J1081" t="s">
        <v>110</v>
      </c>
      <c r="K1081" t="s">
        <v>28</v>
      </c>
      <c r="L1081" t="str" cm="1">
        <f t="array" ref="L1081">_xlfn.IFS(
  C1081="PT", "Part-time",
  C1081="FT", "Full-time",
  C1081="CT", "Contract",
  C1081="FL", "Freelance"
)</f>
        <v>Full-time</v>
      </c>
      <c r="M1081" t="str" cm="1">
        <f t="array" ref="M1081">_xlfn.IFS(
  B1081="EN", "Entry-level",
  B1081="MI", "Middle-level",
  B1081="SE", "Senior-level",
  B1081="EX", "Executive-level"
)</f>
        <v>Middle-level</v>
      </c>
    </row>
    <row r="1082" spans="1:13" hidden="1" x14ac:dyDescent="0.25">
      <c r="A1082">
        <v>2021</v>
      </c>
      <c r="B1082" t="s">
        <v>11</v>
      </c>
      <c r="C1082" t="s">
        <v>12</v>
      </c>
      <c r="D1082" t="s">
        <v>59</v>
      </c>
      <c r="E1082">
        <v>110000</v>
      </c>
      <c r="F1082" t="s">
        <v>14</v>
      </c>
      <c r="G1082">
        <v>110000</v>
      </c>
      <c r="H1082" t="s">
        <v>15</v>
      </c>
      <c r="I1082">
        <v>100</v>
      </c>
      <c r="J1082" t="s">
        <v>15</v>
      </c>
      <c r="K1082" t="s">
        <v>28</v>
      </c>
      <c r="L1082" t="str" cm="1">
        <f t="array" ref="L1082">_xlfn.IFS(
  C1082="PT", "Part-time",
  C1082="FT", "Full-time",
  C1082="CT", "Contract",
  C1082="FL", "Freelance"
)</f>
        <v>Full-time</v>
      </c>
      <c r="M1082" t="str" cm="1">
        <f t="array" ref="M1082">_xlfn.IFS(
  B1082="EN", "Entry-level",
  B1082="MI", "Middle-level",
  B1082="SE", "Senior-level",
  B1082="EX", "Executive-level"
)</f>
        <v>Middle-level</v>
      </c>
    </row>
    <row r="1083" spans="1:13" hidden="1" x14ac:dyDescent="0.25">
      <c r="A1083">
        <v>2021</v>
      </c>
      <c r="B1083" t="s">
        <v>25</v>
      </c>
      <c r="C1083" t="s">
        <v>12</v>
      </c>
      <c r="D1083" t="s">
        <v>58</v>
      </c>
      <c r="E1083">
        <v>60000</v>
      </c>
      <c r="F1083" t="s">
        <v>26</v>
      </c>
      <c r="G1083">
        <v>82528</v>
      </c>
      <c r="H1083" t="s">
        <v>27</v>
      </c>
      <c r="I1083">
        <v>50</v>
      </c>
      <c r="J1083" t="s">
        <v>27</v>
      </c>
      <c r="K1083" t="s">
        <v>28</v>
      </c>
      <c r="L1083" t="str" cm="1">
        <f t="array" ref="L1083">_xlfn.IFS(
  C1083="PT", "Part-time",
  C1083="FT", "Full-time",
  C1083="CT", "Contract",
  C1083="FL", "Freelance"
)</f>
        <v>Full-time</v>
      </c>
      <c r="M1083" t="str" cm="1">
        <f t="array" ref="M1083">_xlfn.IFS(
  B1083="EN", "Entry-level",
  B1083="MI", "Middle-level",
  B1083="SE", "Senior-level",
  B1083="EX", "Executive-level"
)</f>
        <v>Entry-level</v>
      </c>
    </row>
    <row r="1084" spans="1:13" hidden="1" x14ac:dyDescent="0.25">
      <c r="A1084">
        <v>2020</v>
      </c>
      <c r="B1084" t="s">
        <v>25</v>
      </c>
      <c r="C1084" t="s">
        <v>12</v>
      </c>
      <c r="D1084" t="s">
        <v>13</v>
      </c>
      <c r="E1084">
        <v>250000</v>
      </c>
      <c r="F1084" t="s">
        <v>14</v>
      </c>
      <c r="G1084">
        <v>250000</v>
      </c>
      <c r="H1084" t="s">
        <v>15</v>
      </c>
      <c r="I1084">
        <v>50</v>
      </c>
      <c r="J1084" t="s">
        <v>15</v>
      </c>
      <c r="K1084" t="s">
        <v>28</v>
      </c>
      <c r="L1084" t="str" cm="1">
        <f t="array" ref="L1084">_xlfn.IFS(
  C1084="PT", "Part-time",
  C1084="FT", "Full-time",
  C1084="CT", "Contract",
  C1084="FL", "Freelance"
)</f>
        <v>Full-time</v>
      </c>
      <c r="M1084" t="str" cm="1">
        <f t="array" ref="M1084">_xlfn.IFS(
  B1084="EN", "Entry-level",
  B1084="MI", "Middle-level",
  B1084="SE", "Senior-level",
  B1084="EX", "Executive-level"
)</f>
        <v>Entry-level</v>
      </c>
    </row>
    <row r="1085" spans="1:13" hidden="1" x14ac:dyDescent="0.25">
      <c r="A1085">
        <v>2021</v>
      </c>
      <c r="B1085" t="s">
        <v>25</v>
      </c>
      <c r="C1085" t="s">
        <v>12</v>
      </c>
      <c r="D1085" t="s">
        <v>24</v>
      </c>
      <c r="E1085">
        <v>50000</v>
      </c>
      <c r="F1085" t="s">
        <v>20</v>
      </c>
      <c r="G1085">
        <v>59102</v>
      </c>
      <c r="H1085" t="s">
        <v>29</v>
      </c>
      <c r="I1085">
        <v>50</v>
      </c>
      <c r="J1085" t="s">
        <v>29</v>
      </c>
      <c r="K1085" t="s">
        <v>16</v>
      </c>
      <c r="L1085" t="str" cm="1">
        <f t="array" ref="L1085">_xlfn.IFS(
  C1085="PT", "Part-time",
  C1085="FT", "Full-time",
  C1085="CT", "Contract",
  C1085="FL", "Freelance"
)</f>
        <v>Full-time</v>
      </c>
      <c r="M1085" t="str" cm="1">
        <f t="array" ref="M1085">_xlfn.IFS(
  B1085="EN", "Entry-level",
  B1085="MI", "Middle-level",
  B1085="SE", "Senior-level",
  B1085="EX", "Executive-level"
)</f>
        <v>Entry-level</v>
      </c>
    </row>
    <row r="1086" spans="1:13" hidden="1" x14ac:dyDescent="0.25">
      <c r="A1086">
        <v>2021</v>
      </c>
      <c r="B1086" t="s">
        <v>18</v>
      </c>
      <c r="C1086" t="s">
        <v>12</v>
      </c>
      <c r="D1086" t="s">
        <v>24</v>
      </c>
      <c r="E1086">
        <v>80000</v>
      </c>
      <c r="F1086" t="s">
        <v>14</v>
      </c>
      <c r="G1086">
        <v>80000</v>
      </c>
      <c r="H1086" t="s">
        <v>122</v>
      </c>
      <c r="I1086">
        <v>100</v>
      </c>
      <c r="J1086" t="s">
        <v>15</v>
      </c>
      <c r="K1086" t="s">
        <v>35</v>
      </c>
      <c r="L1086" t="str" cm="1">
        <f t="array" ref="L1086">_xlfn.IFS(
  C1086="PT", "Part-time",
  C1086="FT", "Full-time",
  C1086="CT", "Contract",
  C1086="FL", "Freelance"
)</f>
        <v>Full-time</v>
      </c>
      <c r="M1086" t="str" cm="1">
        <f t="array" ref="M1086">_xlfn.IFS(
  B1086="EN", "Entry-level",
  B1086="MI", "Middle-level",
  B1086="SE", "Senior-level",
  B1086="EX", "Executive-level"
)</f>
        <v>Senior-level</v>
      </c>
    </row>
    <row r="1087" spans="1:13" hidden="1" x14ac:dyDescent="0.25">
      <c r="A1087">
        <v>2020</v>
      </c>
      <c r="B1087" t="s">
        <v>25</v>
      </c>
      <c r="C1087" t="s">
        <v>12</v>
      </c>
      <c r="D1087" t="s">
        <v>24</v>
      </c>
      <c r="E1087">
        <v>10000</v>
      </c>
      <c r="F1087" t="s">
        <v>14</v>
      </c>
      <c r="G1087">
        <v>10000</v>
      </c>
      <c r="H1087" t="s">
        <v>55</v>
      </c>
      <c r="I1087">
        <v>100</v>
      </c>
      <c r="J1087" t="s">
        <v>55</v>
      </c>
      <c r="K1087" t="s">
        <v>35</v>
      </c>
      <c r="L1087" t="str" cm="1">
        <f t="array" ref="L1087">_xlfn.IFS(
  C1087="PT", "Part-time",
  C1087="FT", "Full-time",
  C1087="CT", "Contract",
  C1087="FL", "Freelance"
)</f>
        <v>Full-time</v>
      </c>
      <c r="M1087" t="str" cm="1">
        <f t="array" ref="M1087">_xlfn.IFS(
  B1087="EN", "Entry-level",
  B1087="MI", "Middle-level",
  B1087="SE", "Senior-level",
  B1087="EX", "Executive-level"
)</f>
        <v>Entry-level</v>
      </c>
    </row>
    <row r="1088" spans="1:13" hidden="1" x14ac:dyDescent="0.25">
      <c r="A1088">
        <v>2020</v>
      </c>
      <c r="B1088" t="s">
        <v>25</v>
      </c>
      <c r="C1088" t="s">
        <v>12</v>
      </c>
      <c r="D1088" t="s">
        <v>13</v>
      </c>
      <c r="E1088">
        <v>138000</v>
      </c>
      <c r="F1088" t="s">
        <v>14</v>
      </c>
      <c r="G1088">
        <v>138000</v>
      </c>
      <c r="H1088" t="s">
        <v>15</v>
      </c>
      <c r="I1088">
        <v>100</v>
      </c>
      <c r="J1088" t="s">
        <v>15</v>
      </c>
      <c r="K1088" t="s">
        <v>35</v>
      </c>
      <c r="L1088" t="str" cm="1">
        <f t="array" ref="L1088">_xlfn.IFS(
  C1088="PT", "Part-time",
  C1088="FT", "Full-time",
  C1088="CT", "Contract",
  C1088="FL", "Freelance"
)</f>
        <v>Full-time</v>
      </c>
      <c r="M1088" t="str" cm="1">
        <f t="array" ref="M1088">_xlfn.IFS(
  B1088="EN", "Entry-level",
  B1088="MI", "Middle-level",
  B1088="SE", "Senior-level",
  B1088="EX", "Executive-level"
)</f>
        <v>Entry-level</v>
      </c>
    </row>
    <row r="1089" spans="1:13" hidden="1" x14ac:dyDescent="0.25">
      <c r="A1089">
        <v>2021</v>
      </c>
      <c r="B1089" t="s">
        <v>11</v>
      </c>
      <c r="C1089" t="s">
        <v>12</v>
      </c>
      <c r="D1089" t="s">
        <v>19</v>
      </c>
      <c r="E1089">
        <v>140000</v>
      </c>
      <c r="F1089" t="s">
        <v>14</v>
      </c>
      <c r="G1089">
        <v>140000</v>
      </c>
      <c r="H1089" t="s">
        <v>15</v>
      </c>
      <c r="I1089">
        <v>100</v>
      </c>
      <c r="J1089" t="s">
        <v>15</v>
      </c>
      <c r="K1089" t="s">
        <v>28</v>
      </c>
      <c r="L1089" t="str" cm="1">
        <f t="array" ref="L1089">_xlfn.IFS(
  C1089="PT", "Part-time",
  C1089="FT", "Full-time",
  C1089="CT", "Contract",
  C1089="FL", "Freelance"
)</f>
        <v>Full-time</v>
      </c>
      <c r="M1089" t="str" cm="1">
        <f t="array" ref="M1089">_xlfn.IFS(
  B1089="EN", "Entry-level",
  B1089="MI", "Middle-level",
  B1089="SE", "Senior-level",
  B1089="EX", "Executive-level"
)</f>
        <v>Middle-level</v>
      </c>
    </row>
    <row r="1090" spans="1:13" hidden="1" x14ac:dyDescent="0.25">
      <c r="A1090">
        <v>2021</v>
      </c>
      <c r="B1090" t="s">
        <v>18</v>
      </c>
      <c r="C1090" t="s">
        <v>12</v>
      </c>
      <c r="D1090" t="s">
        <v>59</v>
      </c>
      <c r="E1090">
        <v>67000</v>
      </c>
      <c r="F1090" t="s">
        <v>20</v>
      </c>
      <c r="G1090">
        <v>79197</v>
      </c>
      <c r="H1090" t="s">
        <v>53</v>
      </c>
      <c r="I1090">
        <v>100</v>
      </c>
      <c r="J1090" t="s">
        <v>53</v>
      </c>
      <c r="K1090" t="s">
        <v>28</v>
      </c>
      <c r="L1090" t="str" cm="1">
        <f t="array" ref="L1090">_xlfn.IFS(
  C1090="PT", "Part-time",
  C1090="FT", "Full-time",
  C1090="CT", "Contract",
  C1090="FL", "Freelance"
)</f>
        <v>Full-time</v>
      </c>
      <c r="M1090" t="str" cm="1">
        <f t="array" ref="M1090">_xlfn.IFS(
  B1090="EN", "Entry-level",
  B1090="MI", "Middle-level",
  B1090="SE", "Senior-level",
  B1090="EX", "Executive-level"
)</f>
        <v>Senior-level</v>
      </c>
    </row>
    <row r="1091" spans="1:13" hidden="1" x14ac:dyDescent="0.25">
      <c r="A1091">
        <v>2021</v>
      </c>
      <c r="B1091" t="s">
        <v>25</v>
      </c>
      <c r="C1091" t="s">
        <v>12</v>
      </c>
      <c r="D1091" t="s">
        <v>24</v>
      </c>
      <c r="E1091">
        <v>80000</v>
      </c>
      <c r="F1091" t="s">
        <v>14</v>
      </c>
      <c r="G1091">
        <v>80000</v>
      </c>
      <c r="H1091" t="s">
        <v>15</v>
      </c>
      <c r="I1091">
        <v>100</v>
      </c>
      <c r="J1091" t="s">
        <v>15</v>
      </c>
      <c r="K1091" t="s">
        <v>16</v>
      </c>
      <c r="L1091" t="str" cm="1">
        <f t="array" ref="L1091">_xlfn.IFS(
  C1091="PT", "Part-time",
  C1091="FT", "Full-time",
  C1091="CT", "Contract",
  C1091="FL", "Freelance"
)</f>
        <v>Full-time</v>
      </c>
      <c r="M1091" t="str" cm="1">
        <f t="array" ref="M1091">_xlfn.IFS(
  B1091="EN", "Entry-level",
  B1091="MI", "Middle-level",
  B1091="SE", "Senior-level",
  B1091="EX", "Executive-level"
)</f>
        <v>Entry-level</v>
      </c>
    </row>
    <row r="1092" spans="1:13" x14ac:dyDescent="0.25">
      <c r="A1092">
        <v>2020</v>
      </c>
      <c r="B1092" t="s">
        <v>11</v>
      </c>
      <c r="C1092" t="s">
        <v>12</v>
      </c>
      <c r="D1092" t="s">
        <v>17</v>
      </c>
      <c r="E1092">
        <v>45760</v>
      </c>
      <c r="F1092" t="s">
        <v>14</v>
      </c>
      <c r="G1092">
        <v>45760</v>
      </c>
      <c r="H1092" t="s">
        <v>84</v>
      </c>
      <c r="I1092">
        <v>100</v>
      </c>
      <c r="J1092" t="s">
        <v>15</v>
      </c>
      <c r="K1092" t="s">
        <v>35</v>
      </c>
      <c r="L1092" t="str" cm="1">
        <f t="array" ref="L1092">_xlfn.IFS(
  C1092="PT", "Part-time",
  C1092="FT", "Full-time",
  C1092="CT", "Contract",
  C1092="FL", "Freelance"
)</f>
        <v>Full-time</v>
      </c>
      <c r="M1092" t="str" cm="1">
        <f t="array" ref="M1092">_xlfn.IFS(
  B1092="EN", "Entry-level",
  B1092="MI", "Middle-level",
  B1092="SE", "Senior-level",
  B1092="EX", "Executive-level"
)</f>
        <v>Middle-level</v>
      </c>
    </row>
    <row r="1093" spans="1:13" hidden="1" x14ac:dyDescent="0.25">
      <c r="A1093">
        <v>2021</v>
      </c>
      <c r="B1093" t="s">
        <v>11</v>
      </c>
      <c r="C1093" t="s">
        <v>12</v>
      </c>
      <c r="D1093" t="s">
        <v>50</v>
      </c>
      <c r="E1093">
        <v>100000</v>
      </c>
      <c r="F1093" t="s">
        <v>14</v>
      </c>
      <c r="G1093">
        <v>100000</v>
      </c>
      <c r="H1093" t="s">
        <v>15</v>
      </c>
      <c r="I1093">
        <v>100</v>
      </c>
      <c r="J1093" t="s">
        <v>15</v>
      </c>
      <c r="K1093" t="s">
        <v>16</v>
      </c>
      <c r="L1093" t="str" cm="1">
        <f t="array" ref="L1093">_xlfn.IFS(
  C1093="PT", "Part-time",
  C1093="FT", "Full-time",
  C1093="CT", "Contract",
  C1093="FL", "Freelance"
)</f>
        <v>Full-time</v>
      </c>
      <c r="M1093" t="str" cm="1">
        <f t="array" ref="M1093">_xlfn.IFS(
  B1093="EN", "Entry-level",
  B1093="MI", "Middle-level",
  B1093="SE", "Senior-level",
  B1093="EX", "Executive-level"
)</f>
        <v>Middle-level</v>
      </c>
    </row>
    <row r="1094" spans="1:13" x14ac:dyDescent="0.25">
      <c r="A1094">
        <v>2021</v>
      </c>
      <c r="B1094" t="s">
        <v>18</v>
      </c>
      <c r="C1094" t="s">
        <v>12</v>
      </c>
      <c r="D1094" t="s">
        <v>17</v>
      </c>
      <c r="E1094">
        <v>45000</v>
      </c>
      <c r="F1094" t="s">
        <v>20</v>
      </c>
      <c r="G1094">
        <v>53192</v>
      </c>
      <c r="H1094" t="s">
        <v>29</v>
      </c>
      <c r="I1094">
        <v>50</v>
      </c>
      <c r="J1094" t="s">
        <v>29</v>
      </c>
      <c r="K1094" t="s">
        <v>28</v>
      </c>
      <c r="L1094" t="str" cm="1">
        <f t="array" ref="L1094">_xlfn.IFS(
  C1094="PT", "Part-time",
  C1094="FT", "Full-time",
  C1094="CT", "Contract",
  C1094="FL", "Freelance"
)</f>
        <v>Full-time</v>
      </c>
      <c r="M1094" t="str" cm="1">
        <f t="array" ref="M1094">_xlfn.IFS(
  B1094="EN", "Entry-level",
  B1094="MI", "Middle-level",
  B1094="SE", "Senior-level",
  B1094="EX", "Executive-level"
)</f>
        <v>Senior-level</v>
      </c>
    </row>
    <row r="1095" spans="1:13" hidden="1" x14ac:dyDescent="0.25">
      <c r="A1095">
        <v>2021</v>
      </c>
      <c r="B1095" t="s">
        <v>22</v>
      </c>
      <c r="C1095" t="s">
        <v>12</v>
      </c>
      <c r="D1095" t="s">
        <v>23</v>
      </c>
      <c r="E1095">
        <v>235000</v>
      </c>
      <c r="F1095" t="s">
        <v>14</v>
      </c>
      <c r="G1095">
        <v>235000</v>
      </c>
      <c r="H1095" t="s">
        <v>15</v>
      </c>
      <c r="I1095">
        <v>100</v>
      </c>
      <c r="J1095" t="s">
        <v>15</v>
      </c>
      <c r="K1095" t="s">
        <v>28</v>
      </c>
      <c r="L1095" t="str" cm="1">
        <f t="array" ref="L1095">_xlfn.IFS(
  C1095="PT", "Part-time",
  C1095="FT", "Full-time",
  C1095="CT", "Contract",
  C1095="FL", "Freelance"
)</f>
        <v>Full-time</v>
      </c>
      <c r="M1095" t="str" cm="1">
        <f t="array" ref="M1095">_xlfn.IFS(
  B1095="EN", "Entry-level",
  B1095="MI", "Middle-level",
  B1095="SE", "Senior-level",
  B1095="EX", "Executive-level"
)</f>
        <v>Executive-level</v>
      </c>
    </row>
    <row r="1096" spans="1:13" hidden="1" x14ac:dyDescent="0.25">
      <c r="A1096">
        <v>2021</v>
      </c>
      <c r="B1096" t="s">
        <v>22</v>
      </c>
      <c r="C1096" t="s">
        <v>12</v>
      </c>
      <c r="D1096" t="s">
        <v>50</v>
      </c>
      <c r="E1096">
        <v>150000</v>
      </c>
      <c r="F1096" t="s">
        <v>14</v>
      </c>
      <c r="G1096">
        <v>150000</v>
      </c>
      <c r="H1096" t="s">
        <v>44</v>
      </c>
      <c r="I1096">
        <v>100</v>
      </c>
      <c r="J1096" t="s">
        <v>15</v>
      </c>
      <c r="K1096" t="s">
        <v>28</v>
      </c>
      <c r="L1096" t="str" cm="1">
        <f t="array" ref="L1096">_xlfn.IFS(
  C1096="PT", "Part-time",
  C1096="FT", "Full-time",
  C1096="CT", "Contract",
  C1096="FL", "Freelance"
)</f>
        <v>Full-time</v>
      </c>
      <c r="M1096" t="str" cm="1">
        <f t="array" ref="M1096">_xlfn.IFS(
  B1096="EN", "Entry-level",
  B1096="MI", "Middle-level",
  B1096="SE", "Senior-level",
  B1096="EX", "Executive-level"
)</f>
        <v>Executive-level</v>
      </c>
    </row>
    <row r="1097" spans="1:13" hidden="1" x14ac:dyDescent="0.25">
      <c r="A1097">
        <v>2020</v>
      </c>
      <c r="B1097" t="s">
        <v>22</v>
      </c>
      <c r="C1097" t="s">
        <v>12</v>
      </c>
      <c r="D1097" t="s">
        <v>75</v>
      </c>
      <c r="E1097">
        <v>70000</v>
      </c>
      <c r="F1097" t="s">
        <v>20</v>
      </c>
      <c r="G1097">
        <v>79833</v>
      </c>
      <c r="H1097" t="s">
        <v>21</v>
      </c>
      <c r="I1097">
        <v>50</v>
      </c>
      <c r="J1097" t="s">
        <v>21</v>
      </c>
      <c r="K1097" t="s">
        <v>28</v>
      </c>
      <c r="L1097" t="str" cm="1">
        <f t="array" ref="L1097">_xlfn.IFS(
  C1097="PT", "Part-time",
  C1097="FT", "Full-time",
  C1097="CT", "Contract",
  C1097="FL", "Freelance"
)</f>
        <v>Full-time</v>
      </c>
      <c r="M1097" t="str" cm="1">
        <f t="array" ref="M1097">_xlfn.IFS(
  B1097="EN", "Entry-level",
  B1097="MI", "Middle-level",
  B1097="SE", "Senior-level",
  B1097="EX", "Executive-level"
)</f>
        <v>Executive-level</v>
      </c>
    </row>
    <row r="1098" spans="1:13" hidden="1" x14ac:dyDescent="0.25">
      <c r="A1098">
        <v>2021</v>
      </c>
      <c r="B1098" t="s">
        <v>25</v>
      </c>
      <c r="C1098" t="s">
        <v>12</v>
      </c>
      <c r="D1098" t="s">
        <v>72</v>
      </c>
      <c r="E1098">
        <v>225000</v>
      </c>
      <c r="F1098" t="s">
        <v>14</v>
      </c>
      <c r="G1098">
        <v>225000</v>
      </c>
      <c r="H1098" t="s">
        <v>15</v>
      </c>
      <c r="I1098">
        <v>100</v>
      </c>
      <c r="J1098" t="s">
        <v>15</v>
      </c>
      <c r="K1098" t="s">
        <v>28</v>
      </c>
      <c r="L1098" t="str" cm="1">
        <f t="array" ref="L1098">_xlfn.IFS(
  C1098="PT", "Part-time",
  C1098="FT", "Full-time",
  C1098="CT", "Contract",
  C1098="FL", "Freelance"
)</f>
        <v>Full-time</v>
      </c>
      <c r="M1098" t="str" cm="1">
        <f t="array" ref="M1098">_xlfn.IFS(
  B1098="EN", "Entry-level",
  B1098="MI", "Middle-level",
  B1098="SE", "Senior-level",
  B1098="EX", "Executive-level"
)</f>
        <v>Entry-level</v>
      </c>
    </row>
    <row r="1099" spans="1:13" hidden="1" x14ac:dyDescent="0.25">
      <c r="A1099">
        <v>2021</v>
      </c>
      <c r="B1099" t="s">
        <v>25</v>
      </c>
      <c r="C1099" t="s">
        <v>12</v>
      </c>
      <c r="D1099" t="s">
        <v>48</v>
      </c>
      <c r="E1099">
        <v>65000</v>
      </c>
      <c r="F1099" t="s">
        <v>20</v>
      </c>
      <c r="G1099">
        <v>76833</v>
      </c>
      <c r="H1099" t="s">
        <v>53</v>
      </c>
      <c r="I1099">
        <v>100</v>
      </c>
      <c r="J1099" t="s">
        <v>53</v>
      </c>
      <c r="K1099" t="s">
        <v>35</v>
      </c>
      <c r="L1099" t="str" cm="1">
        <f t="array" ref="L1099">_xlfn.IFS(
  C1099="PT", "Part-time",
  C1099="FT", "Full-time",
  C1099="CT", "Contract",
  C1099="FL", "Freelance"
)</f>
        <v>Full-time</v>
      </c>
      <c r="M1099" t="str" cm="1">
        <f t="array" ref="M1099">_xlfn.IFS(
  B1099="EN", "Entry-level",
  B1099="MI", "Middle-level",
  B1099="SE", "Senior-level",
  B1099="EX", "Executive-level"
)</f>
        <v>Entry-level</v>
      </c>
    </row>
    <row r="1100" spans="1:13" hidden="1" x14ac:dyDescent="0.25">
      <c r="A1100">
        <v>2020</v>
      </c>
      <c r="B1100" t="s">
        <v>11</v>
      </c>
      <c r="C1100" t="s">
        <v>12</v>
      </c>
      <c r="D1100" t="s">
        <v>85</v>
      </c>
      <c r="E1100">
        <v>44000</v>
      </c>
      <c r="F1100" t="s">
        <v>20</v>
      </c>
      <c r="G1100">
        <v>50180</v>
      </c>
      <c r="H1100" t="s">
        <v>33</v>
      </c>
      <c r="I1100">
        <v>0</v>
      </c>
      <c r="J1100" t="s">
        <v>33</v>
      </c>
      <c r="K1100" t="s">
        <v>16</v>
      </c>
      <c r="L1100" t="str" cm="1">
        <f t="array" ref="L1100">_xlfn.IFS(
  C1100="PT", "Part-time",
  C1100="FT", "Full-time",
  C1100="CT", "Contract",
  C1100="FL", "Freelance"
)</f>
        <v>Full-time</v>
      </c>
      <c r="M1100" t="str" cm="1">
        <f t="array" ref="M1100">_xlfn.IFS(
  B1100="EN", "Entry-level",
  B1100="MI", "Middle-level",
  B1100="SE", "Senior-level",
  B1100="EX", "Executive-level"
)</f>
        <v>Middle-level</v>
      </c>
    </row>
    <row r="1101" spans="1:13" hidden="1" x14ac:dyDescent="0.25">
      <c r="A1101">
        <v>2021</v>
      </c>
      <c r="B1101" t="s">
        <v>18</v>
      </c>
      <c r="C1101" t="s">
        <v>12</v>
      </c>
      <c r="D1101" t="s">
        <v>96</v>
      </c>
      <c r="E1101">
        <v>75000</v>
      </c>
      <c r="F1101" t="s">
        <v>26</v>
      </c>
      <c r="G1101">
        <v>103160</v>
      </c>
      <c r="H1101" t="s">
        <v>27</v>
      </c>
      <c r="I1101">
        <v>100</v>
      </c>
      <c r="J1101" t="s">
        <v>27</v>
      </c>
      <c r="K1101" t="s">
        <v>35</v>
      </c>
      <c r="L1101" t="str" cm="1">
        <f t="array" ref="L1101">_xlfn.IFS(
  C1101="PT", "Part-time",
  C1101="FT", "Full-time",
  C1101="CT", "Contract",
  C1101="FL", "Freelance"
)</f>
        <v>Full-time</v>
      </c>
      <c r="M1101" t="str" cm="1">
        <f t="array" ref="M1101">_xlfn.IFS(
  B1101="EN", "Entry-level",
  B1101="MI", "Middle-level",
  B1101="SE", "Senior-level",
  B1101="EX", "Executive-level"
)</f>
        <v>Senior-level</v>
      </c>
    </row>
    <row r="1102" spans="1:13" hidden="1" x14ac:dyDescent="0.25">
      <c r="A1102">
        <v>2021</v>
      </c>
      <c r="B1102" t="s">
        <v>18</v>
      </c>
      <c r="C1102" t="s">
        <v>12</v>
      </c>
      <c r="D1102" t="s">
        <v>13</v>
      </c>
      <c r="E1102">
        <v>80000</v>
      </c>
      <c r="F1102" t="s">
        <v>20</v>
      </c>
      <c r="G1102">
        <v>94564</v>
      </c>
      <c r="H1102" t="s">
        <v>53</v>
      </c>
      <c r="I1102">
        <v>50</v>
      </c>
      <c r="J1102" t="s">
        <v>53</v>
      </c>
      <c r="K1102" t="s">
        <v>28</v>
      </c>
      <c r="L1102" t="str" cm="1">
        <f t="array" ref="L1102">_xlfn.IFS(
  C1102="PT", "Part-time",
  C1102="FT", "Full-time",
  C1102="CT", "Contract",
  C1102="FL", "Freelance"
)</f>
        <v>Full-time</v>
      </c>
      <c r="M1102" t="str" cm="1">
        <f t="array" ref="M1102">_xlfn.IFS(
  B1102="EN", "Entry-level",
  B1102="MI", "Middle-level",
  B1102="SE", "Senior-level",
  B1102="EX", "Executive-level"
)</f>
        <v>Senior-level</v>
      </c>
    </row>
    <row r="1103" spans="1:13" hidden="1" x14ac:dyDescent="0.25">
      <c r="A1103">
        <v>2021</v>
      </c>
      <c r="B1103" t="s">
        <v>25</v>
      </c>
      <c r="C1103" t="s">
        <v>12</v>
      </c>
      <c r="D1103" t="s">
        <v>19</v>
      </c>
      <c r="E1103">
        <v>2250000</v>
      </c>
      <c r="F1103" t="s">
        <v>43</v>
      </c>
      <c r="G1103">
        <v>30428</v>
      </c>
      <c r="H1103" t="s">
        <v>44</v>
      </c>
      <c r="I1103">
        <v>100</v>
      </c>
      <c r="J1103" t="s">
        <v>44</v>
      </c>
      <c r="K1103" t="s">
        <v>28</v>
      </c>
      <c r="L1103" t="str" cm="1">
        <f t="array" ref="L1103">_xlfn.IFS(
  C1103="PT", "Part-time",
  C1103="FT", "Full-time",
  C1103="CT", "Contract",
  C1103="FL", "Freelance"
)</f>
        <v>Full-time</v>
      </c>
      <c r="M1103" t="str" cm="1">
        <f t="array" ref="M1103">_xlfn.IFS(
  B1103="EN", "Entry-level",
  B1103="MI", "Middle-level",
  B1103="SE", "Senior-level",
  B1103="EX", "Executive-level"
)</f>
        <v>Entry-level</v>
      </c>
    </row>
    <row r="1104" spans="1:13" hidden="1" x14ac:dyDescent="0.25">
      <c r="A1104">
        <v>2021</v>
      </c>
      <c r="B1104" t="s">
        <v>18</v>
      </c>
      <c r="C1104" t="s">
        <v>12</v>
      </c>
      <c r="D1104" t="s">
        <v>19</v>
      </c>
      <c r="E1104">
        <v>150000</v>
      </c>
      <c r="F1104" t="s">
        <v>14</v>
      </c>
      <c r="G1104">
        <v>150000</v>
      </c>
      <c r="H1104" t="s">
        <v>15</v>
      </c>
      <c r="I1104">
        <v>100</v>
      </c>
      <c r="J1104" t="s">
        <v>15</v>
      </c>
      <c r="K1104" t="s">
        <v>16</v>
      </c>
      <c r="L1104" t="str" cm="1">
        <f t="array" ref="L1104">_xlfn.IFS(
  C1104="PT", "Part-time",
  C1104="FT", "Full-time",
  C1104="CT", "Contract",
  C1104="FL", "Freelance"
)</f>
        <v>Full-time</v>
      </c>
      <c r="M1104" t="str" cm="1">
        <f t="array" ref="M1104">_xlfn.IFS(
  B1104="EN", "Entry-level",
  B1104="MI", "Middle-level",
  B1104="SE", "Senior-level",
  B1104="EX", "Executive-level"
)</f>
        <v>Senior-level</v>
      </c>
    </row>
    <row r="1105" spans="1:13" hidden="1" x14ac:dyDescent="0.25">
      <c r="A1105">
        <v>2021</v>
      </c>
      <c r="B1105" t="s">
        <v>18</v>
      </c>
      <c r="C1105" t="s">
        <v>12</v>
      </c>
      <c r="D1105" t="s">
        <v>19</v>
      </c>
      <c r="E1105">
        <v>115000</v>
      </c>
      <c r="F1105" t="s">
        <v>14</v>
      </c>
      <c r="G1105">
        <v>115000</v>
      </c>
      <c r="H1105" t="s">
        <v>15</v>
      </c>
      <c r="I1105">
        <v>100</v>
      </c>
      <c r="J1105" t="s">
        <v>15</v>
      </c>
      <c r="K1105" t="s">
        <v>35</v>
      </c>
      <c r="L1105" t="str" cm="1">
        <f t="array" ref="L1105">_xlfn.IFS(
  C1105="PT", "Part-time",
  C1105="FT", "Full-time",
  C1105="CT", "Contract",
  C1105="FL", "Freelance"
)</f>
        <v>Full-time</v>
      </c>
      <c r="M1105" t="str" cm="1">
        <f t="array" ref="M1105">_xlfn.IFS(
  B1105="EN", "Entry-level",
  B1105="MI", "Middle-level",
  B1105="SE", "Senior-level",
  B1105="EX", "Executive-level"
)</f>
        <v>Senior-level</v>
      </c>
    </row>
    <row r="1106" spans="1:13" hidden="1" x14ac:dyDescent="0.25">
      <c r="A1106">
        <v>2021</v>
      </c>
      <c r="B1106" t="s">
        <v>11</v>
      </c>
      <c r="C1106" t="s">
        <v>12</v>
      </c>
      <c r="D1106" t="s">
        <v>58</v>
      </c>
      <c r="E1106">
        <v>235000</v>
      </c>
      <c r="F1106" t="s">
        <v>42</v>
      </c>
      <c r="G1106">
        <v>187442</v>
      </c>
      <c r="H1106" t="s">
        <v>30</v>
      </c>
      <c r="I1106">
        <v>100</v>
      </c>
      <c r="J1106" t="s">
        <v>30</v>
      </c>
      <c r="K1106" t="s">
        <v>28</v>
      </c>
      <c r="L1106" t="str" cm="1">
        <f t="array" ref="L1106">_xlfn.IFS(
  C1106="PT", "Part-time",
  C1106="FT", "Full-time",
  C1106="CT", "Contract",
  C1106="FL", "Freelance"
)</f>
        <v>Full-time</v>
      </c>
      <c r="M1106" t="str" cm="1">
        <f t="array" ref="M1106">_xlfn.IFS(
  B1106="EN", "Entry-level",
  B1106="MI", "Middle-level",
  B1106="SE", "Senior-level",
  B1106="EX", "Executive-level"
)</f>
        <v>Middle-level</v>
      </c>
    </row>
    <row r="1107" spans="1:13" hidden="1" x14ac:dyDescent="0.25">
      <c r="A1107">
        <v>2021</v>
      </c>
      <c r="B1107" t="s">
        <v>11</v>
      </c>
      <c r="C1107" t="s">
        <v>12</v>
      </c>
      <c r="D1107" t="s">
        <v>24</v>
      </c>
      <c r="E1107">
        <v>37456</v>
      </c>
      <c r="F1107" t="s">
        <v>26</v>
      </c>
      <c r="G1107">
        <v>51519</v>
      </c>
      <c r="H1107" t="s">
        <v>27</v>
      </c>
      <c r="I1107">
        <v>50</v>
      </c>
      <c r="J1107" t="s">
        <v>27</v>
      </c>
      <c r="K1107" t="s">
        <v>28</v>
      </c>
      <c r="L1107" t="str" cm="1">
        <f t="array" ref="L1107">_xlfn.IFS(
  C1107="PT", "Part-time",
  C1107="FT", "Full-time",
  C1107="CT", "Contract",
  C1107="FL", "Freelance"
)</f>
        <v>Full-time</v>
      </c>
      <c r="M1107" t="str" cm="1">
        <f t="array" ref="M1107">_xlfn.IFS(
  B1107="EN", "Entry-level",
  B1107="MI", "Middle-level",
  B1107="SE", "Senior-level",
  B1107="EX", "Executive-level"
)</f>
        <v>Middle-level</v>
      </c>
    </row>
    <row r="1108" spans="1:13" hidden="1" x14ac:dyDescent="0.25">
      <c r="A1108">
        <v>2020</v>
      </c>
      <c r="B1108" t="s">
        <v>11</v>
      </c>
      <c r="C1108" t="s">
        <v>12</v>
      </c>
      <c r="D1108" t="s">
        <v>19</v>
      </c>
      <c r="E1108">
        <v>106000</v>
      </c>
      <c r="F1108" t="s">
        <v>14</v>
      </c>
      <c r="G1108">
        <v>106000</v>
      </c>
      <c r="H1108" t="s">
        <v>15</v>
      </c>
      <c r="I1108">
        <v>100</v>
      </c>
      <c r="J1108" t="s">
        <v>15</v>
      </c>
      <c r="K1108" t="s">
        <v>28</v>
      </c>
      <c r="L1108" t="str" cm="1">
        <f t="array" ref="L1108">_xlfn.IFS(
  C1108="PT", "Part-time",
  C1108="FT", "Full-time",
  C1108="CT", "Contract",
  C1108="FL", "Freelance"
)</f>
        <v>Full-time</v>
      </c>
      <c r="M1108" t="str" cm="1">
        <f t="array" ref="M1108">_xlfn.IFS(
  B1108="EN", "Entry-level",
  B1108="MI", "Middle-level",
  B1108="SE", "Senior-level",
  B1108="EX", "Executive-level"
)</f>
        <v>Middle-level</v>
      </c>
    </row>
    <row r="1109" spans="1:13" hidden="1" x14ac:dyDescent="0.25">
      <c r="A1109">
        <v>2020</v>
      </c>
      <c r="B1109" t="s">
        <v>11</v>
      </c>
      <c r="C1109" t="s">
        <v>12</v>
      </c>
      <c r="D1109" t="s">
        <v>19</v>
      </c>
      <c r="E1109">
        <v>88000</v>
      </c>
      <c r="F1109" t="s">
        <v>26</v>
      </c>
      <c r="G1109">
        <v>112872</v>
      </c>
      <c r="H1109" t="s">
        <v>27</v>
      </c>
      <c r="I1109">
        <v>50</v>
      </c>
      <c r="J1109" t="s">
        <v>27</v>
      </c>
      <c r="K1109" t="s">
        <v>28</v>
      </c>
      <c r="L1109" t="str" cm="1">
        <f t="array" ref="L1109">_xlfn.IFS(
  C1109="PT", "Part-time",
  C1109="FT", "Full-time",
  C1109="CT", "Contract",
  C1109="FL", "Freelance"
)</f>
        <v>Full-time</v>
      </c>
      <c r="M1109" t="str" cm="1">
        <f t="array" ref="M1109">_xlfn.IFS(
  B1109="EN", "Entry-level",
  B1109="MI", "Middle-level",
  B1109="SE", "Senior-level",
  B1109="EX", "Executive-level"
)</f>
        <v>Middle-level</v>
      </c>
    </row>
    <row r="1110" spans="1:13" hidden="1" x14ac:dyDescent="0.25">
      <c r="A1110">
        <v>2021</v>
      </c>
      <c r="B1110" t="s">
        <v>11</v>
      </c>
      <c r="C1110" t="s">
        <v>12</v>
      </c>
      <c r="D1110" t="s">
        <v>50</v>
      </c>
      <c r="E1110">
        <v>11000000</v>
      </c>
      <c r="F1110" t="s">
        <v>123</v>
      </c>
      <c r="G1110">
        <v>36259</v>
      </c>
      <c r="H1110" t="s">
        <v>124</v>
      </c>
      <c r="I1110">
        <v>50</v>
      </c>
      <c r="J1110" t="s">
        <v>15</v>
      </c>
      <c r="K1110" t="s">
        <v>28</v>
      </c>
      <c r="L1110" t="str" cm="1">
        <f t="array" ref="L1110">_xlfn.IFS(
  C1110="PT", "Part-time",
  C1110="FT", "Full-time",
  C1110="CT", "Contract",
  C1110="FL", "Freelance"
)</f>
        <v>Full-time</v>
      </c>
      <c r="M1110" t="str" cm="1">
        <f t="array" ref="M1110">_xlfn.IFS(
  B1110="EN", "Entry-level",
  B1110="MI", "Middle-level",
  B1110="SE", "Senior-level",
  B1110="EX", "Executive-level"
)</f>
        <v>Middle-level</v>
      </c>
    </row>
    <row r="1111" spans="1:13" hidden="1" x14ac:dyDescent="0.25">
      <c r="A1111">
        <v>2021</v>
      </c>
      <c r="B1111" t="s">
        <v>18</v>
      </c>
      <c r="C1111" t="s">
        <v>12</v>
      </c>
      <c r="D1111" t="s">
        <v>19</v>
      </c>
      <c r="E1111">
        <v>150000</v>
      </c>
      <c r="F1111" t="s">
        <v>14</v>
      </c>
      <c r="G1111">
        <v>150000</v>
      </c>
      <c r="H1111" t="s">
        <v>15</v>
      </c>
      <c r="I1111">
        <v>100</v>
      </c>
      <c r="J1111" t="s">
        <v>15</v>
      </c>
      <c r="K1111" t="s">
        <v>28</v>
      </c>
      <c r="L1111" t="str" cm="1">
        <f t="array" ref="L1111">_xlfn.IFS(
  C1111="PT", "Part-time",
  C1111="FT", "Full-time",
  C1111="CT", "Contract",
  C1111="FL", "Freelance"
)</f>
        <v>Full-time</v>
      </c>
      <c r="M1111" t="str" cm="1">
        <f t="array" ref="M1111">_xlfn.IFS(
  B1111="EN", "Entry-level",
  B1111="MI", "Middle-level",
  B1111="SE", "Senior-level",
  B1111="EX", "Executive-level"
)</f>
        <v>Senior-level</v>
      </c>
    </row>
    <row r="1112" spans="1:13" hidden="1" x14ac:dyDescent="0.25">
      <c r="A1112">
        <v>2020</v>
      </c>
      <c r="B1112" t="s">
        <v>25</v>
      </c>
      <c r="C1112" t="s">
        <v>33</v>
      </c>
      <c r="D1112" t="s">
        <v>37</v>
      </c>
      <c r="E1112">
        <v>14000</v>
      </c>
      <c r="F1112" t="s">
        <v>20</v>
      </c>
      <c r="G1112">
        <v>15966</v>
      </c>
      <c r="H1112" t="s">
        <v>53</v>
      </c>
      <c r="I1112">
        <v>100</v>
      </c>
      <c r="J1112" t="s">
        <v>53</v>
      </c>
      <c r="K1112" t="s">
        <v>35</v>
      </c>
      <c r="L1112" t="str" cm="1">
        <f t="array" ref="L1112">_xlfn.IFS(
  C1112="PT", "Part-time",
  C1112="FT", "Full-time",
  C1112="CT", "Contract",
  C1112="FL", "Freelance"
)</f>
        <v>Part-time</v>
      </c>
      <c r="M1112" t="str" cm="1">
        <f t="array" ref="M1112">_xlfn.IFS(
  B1112="EN", "Entry-level",
  B1112="MI", "Middle-level",
  B1112="SE", "Senior-level",
  B1112="EX", "Executive-level"
)</f>
        <v>Entry-level</v>
      </c>
    </row>
    <row r="1113" spans="1:13" hidden="1" x14ac:dyDescent="0.25">
      <c r="A1113">
        <v>2021</v>
      </c>
      <c r="B1113" t="s">
        <v>11</v>
      </c>
      <c r="C1113" t="s">
        <v>12</v>
      </c>
      <c r="D1113" t="s">
        <v>80</v>
      </c>
      <c r="E1113">
        <v>81000</v>
      </c>
      <c r="F1113" t="s">
        <v>20</v>
      </c>
      <c r="G1113">
        <v>95746</v>
      </c>
      <c r="H1113" t="s">
        <v>53</v>
      </c>
      <c r="I1113">
        <v>100</v>
      </c>
      <c r="J1113" t="s">
        <v>15</v>
      </c>
      <c r="K1113" t="s">
        <v>35</v>
      </c>
      <c r="L1113" t="str" cm="1">
        <f t="array" ref="L1113">_xlfn.IFS(
  C1113="PT", "Part-time",
  C1113="FT", "Full-time",
  C1113="CT", "Contract",
  C1113="FL", "Freelance"
)</f>
        <v>Full-time</v>
      </c>
      <c r="M1113" t="str" cm="1">
        <f t="array" ref="M1113">_xlfn.IFS(
  B1113="EN", "Entry-level",
  B1113="MI", "Middle-level",
  B1113="SE", "Senior-level",
  B1113="EX", "Executive-level"
)</f>
        <v>Middle-level</v>
      </c>
    </row>
    <row r="1114" spans="1:13" hidden="1" x14ac:dyDescent="0.25">
      <c r="A1114">
        <v>2021</v>
      </c>
      <c r="B1114" t="s">
        <v>25</v>
      </c>
      <c r="C1114" t="s">
        <v>12</v>
      </c>
      <c r="D1114" t="s">
        <v>80</v>
      </c>
      <c r="E1114">
        <v>70000</v>
      </c>
      <c r="F1114" t="s">
        <v>14</v>
      </c>
      <c r="G1114">
        <v>70000</v>
      </c>
      <c r="H1114" t="s">
        <v>15</v>
      </c>
      <c r="I1114">
        <v>100</v>
      </c>
      <c r="J1114" t="s">
        <v>15</v>
      </c>
      <c r="K1114" t="s">
        <v>16</v>
      </c>
      <c r="L1114" t="str" cm="1">
        <f t="array" ref="L1114">_xlfn.IFS(
  C1114="PT", "Part-time",
  C1114="FT", "Full-time",
  C1114="CT", "Contract",
  C1114="FL", "Freelance"
)</f>
        <v>Full-time</v>
      </c>
      <c r="M1114" t="str" cm="1">
        <f t="array" ref="M1114">_xlfn.IFS(
  B1114="EN", "Entry-level",
  B1114="MI", "Middle-level",
  B1114="SE", "Senior-level",
  B1114="EX", "Executive-level"
)</f>
        <v>Entry-level</v>
      </c>
    </row>
    <row r="1115" spans="1:13" x14ac:dyDescent="0.25">
      <c r="A1115">
        <v>2020</v>
      </c>
      <c r="B1115" t="s">
        <v>11</v>
      </c>
      <c r="C1115" t="s">
        <v>12</v>
      </c>
      <c r="D1115" t="s">
        <v>17</v>
      </c>
      <c r="E1115">
        <v>60000</v>
      </c>
      <c r="F1115" t="s">
        <v>26</v>
      </c>
      <c r="G1115">
        <v>76958</v>
      </c>
      <c r="H1115" t="s">
        <v>27</v>
      </c>
      <c r="I1115">
        <v>100</v>
      </c>
      <c r="J1115" t="s">
        <v>27</v>
      </c>
      <c r="K1115" t="s">
        <v>35</v>
      </c>
      <c r="L1115" t="str" cm="1">
        <f t="array" ref="L1115">_xlfn.IFS(
  C1115="PT", "Part-time",
  C1115="FT", "Full-time",
  C1115="CT", "Contract",
  C1115="FL", "Freelance"
)</f>
        <v>Full-time</v>
      </c>
      <c r="M1115" t="str" cm="1">
        <f t="array" ref="M1115">_xlfn.IFS(
  B1115="EN", "Entry-level",
  B1115="MI", "Middle-level",
  B1115="SE", "Senior-level",
  B1115="EX", "Executive-level"
)</f>
        <v>Middle-level</v>
      </c>
    </row>
    <row r="1116" spans="1:13" x14ac:dyDescent="0.25">
      <c r="A1116">
        <v>2021</v>
      </c>
      <c r="B1116" t="s">
        <v>25</v>
      </c>
      <c r="C1116" t="s">
        <v>12</v>
      </c>
      <c r="D1116" t="s">
        <v>17</v>
      </c>
      <c r="E1116">
        <v>2200000</v>
      </c>
      <c r="F1116" t="s">
        <v>43</v>
      </c>
      <c r="G1116">
        <v>29751</v>
      </c>
      <c r="H1116" t="s">
        <v>44</v>
      </c>
      <c r="I1116">
        <v>50</v>
      </c>
      <c r="J1116" t="s">
        <v>44</v>
      </c>
      <c r="K1116" t="s">
        <v>28</v>
      </c>
      <c r="L1116" t="str" cm="1">
        <f t="array" ref="L1116">_xlfn.IFS(
  C1116="PT", "Part-time",
  C1116="FT", "Full-time",
  C1116="CT", "Contract",
  C1116="FL", "Freelance"
)</f>
        <v>Full-time</v>
      </c>
      <c r="M1116" t="str" cm="1">
        <f t="array" ref="M1116">_xlfn.IFS(
  B1116="EN", "Entry-level",
  B1116="MI", "Middle-level",
  B1116="SE", "Senior-level",
  B1116="EX", "Executive-level"
)</f>
        <v>Entry-level</v>
      </c>
    </row>
    <row r="1117" spans="1:13" hidden="1" x14ac:dyDescent="0.25">
      <c r="A1117">
        <v>2021</v>
      </c>
      <c r="B1117" t="s">
        <v>18</v>
      </c>
      <c r="C1117" t="s">
        <v>12</v>
      </c>
      <c r="D1117" t="s">
        <v>96</v>
      </c>
      <c r="E1117">
        <v>276000</v>
      </c>
      <c r="F1117" t="s">
        <v>14</v>
      </c>
      <c r="G1117">
        <v>276000</v>
      </c>
      <c r="H1117" t="s">
        <v>15</v>
      </c>
      <c r="I1117">
        <v>0</v>
      </c>
      <c r="J1117" t="s">
        <v>15</v>
      </c>
      <c r="K1117" t="s">
        <v>28</v>
      </c>
      <c r="L1117" t="str" cm="1">
        <f t="array" ref="L1117">_xlfn.IFS(
  C1117="PT", "Part-time",
  C1117="FT", "Full-time",
  C1117="CT", "Contract",
  C1117="FL", "Freelance"
)</f>
        <v>Full-time</v>
      </c>
      <c r="M1117" t="str" cm="1">
        <f t="array" ref="M1117">_xlfn.IFS(
  B1117="EN", "Entry-level",
  B1117="MI", "Middle-level",
  B1117="SE", "Senior-level",
  B1117="EX", "Executive-level"
)</f>
        <v>Senior-level</v>
      </c>
    </row>
    <row r="1118" spans="1:13" hidden="1" x14ac:dyDescent="0.25">
      <c r="A1118">
        <v>2020</v>
      </c>
      <c r="B1118" t="s">
        <v>18</v>
      </c>
      <c r="C1118" t="s">
        <v>12</v>
      </c>
      <c r="D1118" t="s">
        <v>19</v>
      </c>
      <c r="E1118">
        <v>188000</v>
      </c>
      <c r="F1118" t="s">
        <v>14</v>
      </c>
      <c r="G1118">
        <v>188000</v>
      </c>
      <c r="H1118" t="s">
        <v>15</v>
      </c>
      <c r="I1118">
        <v>100</v>
      </c>
      <c r="J1118" t="s">
        <v>15</v>
      </c>
      <c r="K1118" t="s">
        <v>28</v>
      </c>
      <c r="L1118" t="str" cm="1">
        <f t="array" ref="L1118">_xlfn.IFS(
  C1118="PT", "Part-time",
  C1118="FT", "Full-time",
  C1118="CT", "Contract",
  C1118="FL", "Freelance"
)</f>
        <v>Full-time</v>
      </c>
      <c r="M1118" t="str" cm="1">
        <f t="array" ref="M1118">_xlfn.IFS(
  B1118="EN", "Entry-level",
  B1118="MI", "Middle-level",
  B1118="SE", "Senior-level",
  B1118="EX", "Executive-level"
)</f>
        <v>Senior-level</v>
      </c>
    </row>
    <row r="1119" spans="1:13" x14ac:dyDescent="0.25">
      <c r="A1119">
        <v>2020</v>
      </c>
      <c r="B1119" t="s">
        <v>11</v>
      </c>
      <c r="C1119" t="s">
        <v>12</v>
      </c>
      <c r="D1119" t="s">
        <v>17</v>
      </c>
      <c r="E1119">
        <v>105000</v>
      </c>
      <c r="F1119" t="s">
        <v>14</v>
      </c>
      <c r="G1119">
        <v>105000</v>
      </c>
      <c r="H1119" t="s">
        <v>15</v>
      </c>
      <c r="I1119">
        <v>100</v>
      </c>
      <c r="J1119" t="s">
        <v>15</v>
      </c>
      <c r="K1119" t="s">
        <v>28</v>
      </c>
      <c r="L1119" t="str" cm="1">
        <f t="array" ref="L1119">_xlfn.IFS(
  C1119="PT", "Part-time",
  C1119="FT", "Full-time",
  C1119="CT", "Contract",
  C1119="FL", "Freelance"
)</f>
        <v>Full-time</v>
      </c>
      <c r="M1119" t="str" cm="1">
        <f t="array" ref="M1119">_xlfn.IFS(
  B1119="EN", "Entry-level",
  B1119="MI", "Middle-level",
  B1119="SE", "Senior-level",
  B1119="EX", "Executive-level"
)</f>
        <v>Middle-level</v>
      </c>
    </row>
    <row r="1120" spans="1:13" hidden="1" x14ac:dyDescent="0.25">
      <c r="A1120">
        <v>2021</v>
      </c>
      <c r="B1120" t="s">
        <v>11</v>
      </c>
      <c r="C1120" t="s">
        <v>12</v>
      </c>
      <c r="D1120" t="s">
        <v>19</v>
      </c>
      <c r="E1120">
        <v>200000</v>
      </c>
      <c r="F1120" t="s">
        <v>14</v>
      </c>
      <c r="G1120">
        <v>200000</v>
      </c>
      <c r="H1120" t="s">
        <v>15</v>
      </c>
      <c r="I1120">
        <v>100</v>
      </c>
      <c r="J1120" t="s">
        <v>15</v>
      </c>
      <c r="K1120" t="s">
        <v>28</v>
      </c>
      <c r="L1120" t="str" cm="1">
        <f t="array" ref="L1120">_xlfn.IFS(
  C1120="PT", "Part-time",
  C1120="FT", "Full-time",
  C1120="CT", "Contract",
  C1120="FL", "Freelance"
)</f>
        <v>Full-time</v>
      </c>
      <c r="M1120" t="str" cm="1">
        <f t="array" ref="M1120">_xlfn.IFS(
  B1120="EN", "Entry-level",
  B1120="MI", "Middle-level",
  B1120="SE", "Senior-level",
  B1120="EX", "Executive-level"
)</f>
        <v>Middle-level</v>
      </c>
    </row>
    <row r="1121" spans="1:13" hidden="1" x14ac:dyDescent="0.25">
      <c r="A1121">
        <v>2021</v>
      </c>
      <c r="B1121" t="s">
        <v>18</v>
      </c>
      <c r="C1121" t="s">
        <v>12</v>
      </c>
      <c r="D1121" t="s">
        <v>75</v>
      </c>
      <c r="E1121">
        <v>174000</v>
      </c>
      <c r="F1121" t="s">
        <v>14</v>
      </c>
      <c r="G1121">
        <v>174000</v>
      </c>
      <c r="H1121" t="s">
        <v>15</v>
      </c>
      <c r="I1121">
        <v>100</v>
      </c>
      <c r="J1121" t="s">
        <v>15</v>
      </c>
      <c r="K1121" t="s">
        <v>28</v>
      </c>
      <c r="L1121" t="str" cm="1">
        <f t="array" ref="L1121">_xlfn.IFS(
  C1121="PT", "Part-time",
  C1121="FT", "Full-time",
  C1121="CT", "Contract",
  C1121="FL", "Freelance"
)</f>
        <v>Full-time</v>
      </c>
      <c r="M1121" t="str" cm="1">
        <f t="array" ref="M1121">_xlfn.IFS(
  B1121="EN", "Entry-level",
  B1121="MI", "Middle-level",
  B1121="SE", "Senior-level",
  B1121="EX", "Executive-level"
)</f>
        <v>Senior-level</v>
      </c>
    </row>
    <row r="1122" spans="1:13" hidden="1" x14ac:dyDescent="0.25">
      <c r="A1122">
        <v>2021</v>
      </c>
      <c r="B1122" t="s">
        <v>11</v>
      </c>
      <c r="C1122" t="s">
        <v>12</v>
      </c>
      <c r="D1122" t="s">
        <v>24</v>
      </c>
      <c r="E1122">
        <v>93000</v>
      </c>
      <c r="F1122" t="s">
        <v>14</v>
      </c>
      <c r="G1122">
        <v>93000</v>
      </c>
      <c r="H1122" t="s">
        <v>15</v>
      </c>
      <c r="I1122">
        <v>100</v>
      </c>
      <c r="J1122" t="s">
        <v>15</v>
      </c>
      <c r="K1122" t="s">
        <v>28</v>
      </c>
      <c r="L1122" t="str" cm="1">
        <f t="array" ref="L1122">_xlfn.IFS(
  C1122="PT", "Part-time",
  C1122="FT", "Full-time",
  C1122="CT", "Contract",
  C1122="FL", "Freelance"
)</f>
        <v>Full-time</v>
      </c>
      <c r="M1122" t="str" cm="1">
        <f t="array" ref="M1122">_xlfn.IFS(
  B1122="EN", "Entry-level",
  B1122="MI", "Middle-level",
  B1122="SE", "Senior-level",
  B1122="EX", "Executive-level"
)</f>
        <v>Middle-level</v>
      </c>
    </row>
    <row r="1123" spans="1:13" x14ac:dyDescent="0.25">
      <c r="A1123">
        <v>2021</v>
      </c>
      <c r="B1123" t="s">
        <v>25</v>
      </c>
      <c r="C1123" t="s">
        <v>12</v>
      </c>
      <c r="D1123" t="s">
        <v>17</v>
      </c>
      <c r="E1123">
        <v>2100000</v>
      </c>
      <c r="F1123" t="s">
        <v>43</v>
      </c>
      <c r="G1123">
        <v>28399</v>
      </c>
      <c r="H1123" t="s">
        <v>44</v>
      </c>
      <c r="I1123">
        <v>100</v>
      </c>
      <c r="J1123" t="s">
        <v>44</v>
      </c>
      <c r="K1123" t="s">
        <v>16</v>
      </c>
      <c r="L1123" t="str" cm="1">
        <f t="array" ref="L1123">_xlfn.IFS(
  C1123="PT", "Part-time",
  C1123="FT", "Full-time",
  C1123="CT", "Contract",
  C1123="FL", "Freelance"
)</f>
        <v>Full-time</v>
      </c>
      <c r="M1123" t="str" cm="1">
        <f t="array" ref="M1123">_xlfn.IFS(
  B1123="EN", "Entry-level",
  B1123="MI", "Middle-level",
  B1123="SE", "Senior-level",
  B1123="EX", "Executive-level"
)</f>
        <v>Entry-level</v>
      </c>
    </row>
    <row r="1124" spans="1:13" hidden="1" x14ac:dyDescent="0.25">
      <c r="A1124">
        <v>2021</v>
      </c>
      <c r="B1124" t="s">
        <v>18</v>
      </c>
      <c r="C1124" t="s">
        <v>12</v>
      </c>
      <c r="D1124" t="s">
        <v>58</v>
      </c>
      <c r="E1124">
        <v>51400</v>
      </c>
      <c r="F1124" t="s">
        <v>20</v>
      </c>
      <c r="G1124">
        <v>60757</v>
      </c>
      <c r="H1124" t="s">
        <v>33</v>
      </c>
      <c r="I1124">
        <v>50</v>
      </c>
      <c r="J1124" t="s">
        <v>33</v>
      </c>
      <c r="K1124" t="s">
        <v>28</v>
      </c>
      <c r="L1124" t="str" cm="1">
        <f t="array" ref="L1124">_xlfn.IFS(
  C1124="PT", "Part-time",
  C1124="FT", "Full-time",
  C1124="CT", "Contract",
  C1124="FL", "Freelance"
)</f>
        <v>Full-time</v>
      </c>
      <c r="M1124" t="str" cm="1">
        <f t="array" ref="M1124">_xlfn.IFS(
  B1124="EN", "Entry-level",
  B1124="MI", "Middle-level",
  B1124="SE", "Senior-level",
  B1124="EX", "Executive-level"
)</f>
        <v>Senior-level</v>
      </c>
    </row>
    <row r="1125" spans="1:13" x14ac:dyDescent="0.25">
      <c r="A1125">
        <v>2021</v>
      </c>
      <c r="B1125" t="s">
        <v>25</v>
      </c>
      <c r="C1125" t="s">
        <v>12</v>
      </c>
      <c r="D1125" t="s">
        <v>17</v>
      </c>
      <c r="E1125">
        <v>90000</v>
      </c>
      <c r="F1125" t="s">
        <v>14</v>
      </c>
      <c r="G1125">
        <v>90000</v>
      </c>
      <c r="H1125" t="s">
        <v>15</v>
      </c>
      <c r="I1125">
        <v>100</v>
      </c>
      <c r="J1125" t="s">
        <v>15</v>
      </c>
      <c r="K1125" t="s">
        <v>35</v>
      </c>
      <c r="L1125" t="str" cm="1">
        <f t="array" ref="L1125">_xlfn.IFS(
  C1125="PT", "Part-time",
  C1125="FT", "Full-time",
  C1125="CT", "Contract",
  C1125="FL", "Freelance"
)</f>
        <v>Full-time</v>
      </c>
      <c r="M1125" t="str" cm="1">
        <f t="array" ref="M1125">_xlfn.IFS(
  B1125="EN", "Entry-level",
  B1125="MI", "Middle-level",
  B1125="SE", "Senior-level",
  B1125="EX", "Executive-level"
)</f>
        <v>Entry-level</v>
      </c>
    </row>
    <row r="1126" spans="1:13" hidden="1" x14ac:dyDescent="0.25">
      <c r="A1126">
        <v>2020</v>
      </c>
      <c r="B1126" t="s">
        <v>11</v>
      </c>
      <c r="C1126" t="s">
        <v>12</v>
      </c>
      <c r="D1126" t="s">
        <v>19</v>
      </c>
      <c r="E1126">
        <v>61500</v>
      </c>
      <c r="F1126" t="s">
        <v>20</v>
      </c>
      <c r="G1126">
        <v>70139</v>
      </c>
      <c r="H1126" t="s">
        <v>29</v>
      </c>
      <c r="I1126">
        <v>50</v>
      </c>
      <c r="J1126" t="s">
        <v>29</v>
      </c>
      <c r="K1126" t="s">
        <v>28</v>
      </c>
      <c r="L1126" t="str" cm="1">
        <f t="array" ref="L1126">_xlfn.IFS(
  C1126="PT", "Part-time",
  C1126="FT", "Full-time",
  C1126="CT", "Contract",
  C1126="FL", "Freelance"
)</f>
        <v>Full-time</v>
      </c>
      <c r="M1126" t="str" cm="1">
        <f t="array" ref="M1126">_xlfn.IFS(
  B1126="EN", "Entry-level",
  B1126="MI", "Middle-level",
  B1126="SE", "Senior-level",
  B1126="EX", "Executive-level"
)</f>
        <v>Middle-level</v>
      </c>
    </row>
    <row r="1127" spans="1:13" hidden="1" x14ac:dyDescent="0.25">
      <c r="A1127">
        <v>2020</v>
      </c>
      <c r="B1127" t="s">
        <v>25</v>
      </c>
      <c r="C1127" t="s">
        <v>12</v>
      </c>
      <c r="D1127" t="s">
        <v>24</v>
      </c>
      <c r="E1127">
        <v>450000</v>
      </c>
      <c r="F1127" t="s">
        <v>43</v>
      </c>
      <c r="G1127">
        <v>6072</v>
      </c>
      <c r="H1127" t="s">
        <v>44</v>
      </c>
      <c r="I1127">
        <v>0</v>
      </c>
      <c r="J1127" t="s">
        <v>44</v>
      </c>
      <c r="K1127" t="s">
        <v>35</v>
      </c>
      <c r="L1127" t="str" cm="1">
        <f t="array" ref="L1127">_xlfn.IFS(
  C1127="PT", "Part-time",
  C1127="FT", "Full-time",
  C1127="CT", "Contract",
  C1127="FL", "Freelance"
)</f>
        <v>Full-time</v>
      </c>
      <c r="M1127" t="str" cm="1">
        <f t="array" ref="M1127">_xlfn.IFS(
  B1127="EN", "Entry-level",
  B1127="MI", "Middle-level",
  B1127="SE", "Senior-level",
  B1127="EX", "Executive-level"
)</f>
        <v>Entry-level</v>
      </c>
    </row>
    <row r="1128" spans="1:13" hidden="1" x14ac:dyDescent="0.25">
      <c r="A1128">
        <v>2020</v>
      </c>
      <c r="B1128" t="s">
        <v>18</v>
      </c>
      <c r="C1128" t="s">
        <v>12</v>
      </c>
      <c r="D1128" t="s">
        <v>19</v>
      </c>
      <c r="E1128">
        <v>720000</v>
      </c>
      <c r="F1128" t="s">
        <v>125</v>
      </c>
      <c r="G1128">
        <v>33511</v>
      </c>
      <c r="H1128" t="s">
        <v>40</v>
      </c>
      <c r="I1128">
        <v>0</v>
      </c>
      <c r="J1128" t="s">
        <v>40</v>
      </c>
      <c r="K1128" t="s">
        <v>35</v>
      </c>
      <c r="L1128" t="str" cm="1">
        <f t="array" ref="L1128">_xlfn.IFS(
  C1128="PT", "Part-time",
  C1128="FT", "Full-time",
  C1128="CT", "Contract",
  C1128="FL", "Freelance"
)</f>
        <v>Full-time</v>
      </c>
      <c r="M1128" t="str" cm="1">
        <f t="array" ref="M1128">_xlfn.IFS(
  B1128="EN", "Entry-level",
  B1128="MI", "Middle-level",
  B1128="SE", "Senior-level",
  B1128="EX", "Executive-level"
)</f>
        <v>Senior-level</v>
      </c>
    </row>
    <row r="1129" spans="1:13" hidden="1" x14ac:dyDescent="0.25">
      <c r="A1129">
        <v>2021</v>
      </c>
      <c r="B1129" t="s">
        <v>18</v>
      </c>
      <c r="C1129" t="s">
        <v>12</v>
      </c>
      <c r="D1129" t="s">
        <v>19</v>
      </c>
      <c r="E1129">
        <v>70000</v>
      </c>
      <c r="F1129" t="s">
        <v>26</v>
      </c>
      <c r="G1129">
        <v>96282</v>
      </c>
      <c r="H1129" t="s">
        <v>27</v>
      </c>
      <c r="I1129">
        <v>50</v>
      </c>
      <c r="J1129" t="s">
        <v>27</v>
      </c>
      <c r="K1129" t="s">
        <v>28</v>
      </c>
      <c r="L1129" t="str" cm="1">
        <f t="array" ref="L1129">_xlfn.IFS(
  C1129="PT", "Part-time",
  C1129="FT", "Full-time",
  C1129="CT", "Contract",
  C1129="FL", "Freelance"
)</f>
        <v>Full-time</v>
      </c>
      <c r="M1129" t="str" cm="1">
        <f t="array" ref="M1129">_xlfn.IFS(
  B1129="EN", "Entry-level",
  B1129="MI", "Middle-level",
  B1129="SE", "Senior-level",
  B1129="EX", "Executive-level"
)</f>
        <v>Senior-level</v>
      </c>
    </row>
    <row r="1130" spans="1:13" hidden="1" x14ac:dyDescent="0.25">
      <c r="A1130">
        <v>2021</v>
      </c>
      <c r="B1130" t="s">
        <v>11</v>
      </c>
      <c r="C1130" t="s">
        <v>12</v>
      </c>
      <c r="D1130" t="s">
        <v>19</v>
      </c>
      <c r="E1130">
        <v>108000</v>
      </c>
      <c r="F1130" t="s">
        <v>126</v>
      </c>
      <c r="G1130">
        <v>12103</v>
      </c>
      <c r="H1130" t="s">
        <v>62</v>
      </c>
      <c r="I1130">
        <v>0</v>
      </c>
      <c r="J1130" t="s">
        <v>62</v>
      </c>
      <c r="K1130" t="s">
        <v>16</v>
      </c>
      <c r="L1130" t="str" cm="1">
        <f t="array" ref="L1130">_xlfn.IFS(
  C1130="PT", "Part-time",
  C1130="FT", "Full-time",
  C1130="CT", "Contract",
  C1130="FL", "Freelance"
)</f>
        <v>Full-time</v>
      </c>
      <c r="M1130" t="str" cm="1">
        <f t="array" ref="M1130">_xlfn.IFS(
  B1130="EN", "Entry-level",
  B1130="MI", "Middle-level",
  B1130="SE", "Senior-level",
  B1130="EX", "Executive-level"
)</f>
        <v>Middle-level</v>
      </c>
    </row>
    <row r="1131" spans="1:13" x14ac:dyDescent="0.25">
      <c r="A1131">
        <v>2021</v>
      </c>
      <c r="B1131" t="s">
        <v>25</v>
      </c>
      <c r="C1131" t="s">
        <v>12</v>
      </c>
      <c r="D1131" t="s">
        <v>17</v>
      </c>
      <c r="E1131">
        <v>31000</v>
      </c>
      <c r="F1131" t="s">
        <v>20</v>
      </c>
      <c r="G1131">
        <v>36643</v>
      </c>
      <c r="H1131" t="s">
        <v>29</v>
      </c>
      <c r="I1131">
        <v>50</v>
      </c>
      <c r="J1131" t="s">
        <v>29</v>
      </c>
      <c r="K1131" t="s">
        <v>28</v>
      </c>
      <c r="L1131" t="str" cm="1">
        <f t="array" ref="L1131">_xlfn.IFS(
  C1131="PT", "Part-time",
  C1131="FT", "Full-time",
  C1131="CT", "Contract",
  C1131="FL", "Freelance"
)</f>
        <v>Full-time</v>
      </c>
      <c r="M1131" t="str" cm="1">
        <f t="array" ref="M1131">_xlfn.IFS(
  B1131="EN", "Entry-level",
  B1131="MI", "Middle-level",
  B1131="SE", "Senior-level",
  B1131="EX", "Executive-level"
)</f>
        <v>Entry-level</v>
      </c>
    </row>
    <row r="1132" spans="1:13" hidden="1" x14ac:dyDescent="0.25">
      <c r="A1132">
        <v>2021</v>
      </c>
      <c r="B1132" t="s">
        <v>11</v>
      </c>
      <c r="C1132" t="s">
        <v>12</v>
      </c>
      <c r="D1132" t="s">
        <v>19</v>
      </c>
      <c r="E1132">
        <v>52500</v>
      </c>
      <c r="F1132" t="s">
        <v>26</v>
      </c>
      <c r="G1132">
        <v>72212</v>
      </c>
      <c r="H1132" t="s">
        <v>27</v>
      </c>
      <c r="I1132">
        <v>50</v>
      </c>
      <c r="J1132" t="s">
        <v>27</v>
      </c>
      <c r="K1132" t="s">
        <v>28</v>
      </c>
      <c r="L1132" t="str" cm="1">
        <f t="array" ref="L1132">_xlfn.IFS(
  C1132="PT", "Part-time",
  C1132="FT", "Full-time",
  C1132="CT", "Contract",
  C1132="FL", "Freelance"
)</f>
        <v>Full-time</v>
      </c>
      <c r="M1132" t="str" cm="1">
        <f t="array" ref="M1132">_xlfn.IFS(
  B1132="EN", "Entry-level",
  B1132="MI", "Middle-level",
  B1132="SE", "Senior-level",
  B1132="EX", "Executive-level"
)</f>
        <v>Middle-level</v>
      </c>
    </row>
    <row r="1133" spans="1:13" hidden="1" x14ac:dyDescent="0.25">
      <c r="A1133">
        <v>2020</v>
      </c>
      <c r="B1133" t="s">
        <v>25</v>
      </c>
      <c r="C1133" t="s">
        <v>12</v>
      </c>
      <c r="D1133" t="s">
        <v>24</v>
      </c>
      <c r="E1133">
        <v>91000</v>
      </c>
      <c r="F1133" t="s">
        <v>14</v>
      </c>
      <c r="G1133">
        <v>91000</v>
      </c>
      <c r="H1133" t="s">
        <v>15</v>
      </c>
      <c r="I1133">
        <v>100</v>
      </c>
      <c r="J1133" t="s">
        <v>15</v>
      </c>
      <c r="K1133" t="s">
        <v>28</v>
      </c>
      <c r="L1133" t="str" cm="1">
        <f t="array" ref="L1133">_xlfn.IFS(
  C1133="PT", "Part-time",
  C1133="FT", "Full-time",
  C1133="CT", "Contract",
  C1133="FL", "Freelance"
)</f>
        <v>Full-time</v>
      </c>
      <c r="M1133" t="str" cm="1">
        <f t="array" ref="M1133">_xlfn.IFS(
  B1133="EN", "Entry-level",
  B1133="MI", "Middle-level",
  B1133="SE", "Senior-level",
  B1133="EX", "Executive-level"
)</f>
        <v>Entry-level</v>
      </c>
    </row>
    <row r="1134" spans="1:13" x14ac:dyDescent="0.25">
      <c r="A1134">
        <v>2021</v>
      </c>
      <c r="B1134" t="s">
        <v>18</v>
      </c>
      <c r="C1134" t="s">
        <v>12</v>
      </c>
      <c r="D1134" t="s">
        <v>17</v>
      </c>
      <c r="E1134">
        <v>165000</v>
      </c>
      <c r="F1134" t="s">
        <v>14</v>
      </c>
      <c r="G1134">
        <v>165000</v>
      </c>
      <c r="H1134" t="s">
        <v>15</v>
      </c>
      <c r="I1134">
        <v>100</v>
      </c>
      <c r="J1134" t="s">
        <v>15</v>
      </c>
      <c r="K1134" t="s">
        <v>28</v>
      </c>
      <c r="L1134" t="str" cm="1">
        <f t="array" ref="L1134">_xlfn.IFS(
  C1134="PT", "Part-time",
  C1134="FT", "Full-time",
  C1134="CT", "Contract",
  C1134="FL", "Freelance"
)</f>
        <v>Full-time</v>
      </c>
      <c r="M1134" t="str" cm="1">
        <f t="array" ref="M1134">_xlfn.IFS(
  B1134="EN", "Entry-level",
  B1134="MI", "Middle-level",
  B1134="SE", "Senior-level",
  B1134="EX", "Executive-level"
)</f>
        <v>Senior-level</v>
      </c>
    </row>
    <row r="1135" spans="1:13" hidden="1" x14ac:dyDescent="0.25">
      <c r="A1135">
        <v>2021</v>
      </c>
      <c r="B1135" t="s">
        <v>11</v>
      </c>
      <c r="C1135" t="s">
        <v>12</v>
      </c>
      <c r="D1135" t="s">
        <v>24</v>
      </c>
      <c r="E1135">
        <v>80000</v>
      </c>
      <c r="F1135" t="s">
        <v>14</v>
      </c>
      <c r="G1135">
        <v>80000</v>
      </c>
      <c r="H1135" t="s">
        <v>15</v>
      </c>
      <c r="I1135">
        <v>100</v>
      </c>
      <c r="J1135" t="s">
        <v>15</v>
      </c>
      <c r="K1135" t="s">
        <v>28</v>
      </c>
      <c r="L1135" t="str" cm="1">
        <f t="array" ref="L1135">_xlfn.IFS(
  C1135="PT", "Part-time",
  C1135="FT", "Full-time",
  C1135="CT", "Contract",
  C1135="FL", "Freelance"
)</f>
        <v>Full-time</v>
      </c>
      <c r="M1135" t="str" cm="1">
        <f t="array" ref="M1135">_xlfn.IFS(
  B1135="EN", "Entry-level",
  B1135="MI", "Middle-level",
  B1135="SE", "Senior-level",
  B1135="EX", "Executive-level"
)</f>
        <v>Middle-level</v>
      </c>
    </row>
    <row r="1136" spans="1:13" x14ac:dyDescent="0.25">
      <c r="A1136">
        <v>2021</v>
      </c>
      <c r="B1136" t="s">
        <v>18</v>
      </c>
      <c r="C1136" t="s">
        <v>12</v>
      </c>
      <c r="D1136" t="s">
        <v>17</v>
      </c>
      <c r="E1136">
        <v>130000</v>
      </c>
      <c r="F1136" t="s">
        <v>42</v>
      </c>
      <c r="G1136">
        <v>103691</v>
      </c>
      <c r="H1136" t="s">
        <v>30</v>
      </c>
      <c r="I1136">
        <v>100</v>
      </c>
      <c r="J1136" t="s">
        <v>30</v>
      </c>
      <c r="K1136" t="s">
        <v>28</v>
      </c>
      <c r="L1136" t="str" cm="1">
        <f t="array" ref="L1136">_xlfn.IFS(
  C1136="PT", "Part-time",
  C1136="FT", "Full-time",
  C1136="CT", "Contract",
  C1136="FL", "Freelance"
)</f>
        <v>Full-time</v>
      </c>
      <c r="M1136" t="str" cm="1">
        <f t="array" ref="M1136">_xlfn.IFS(
  B1136="EN", "Entry-level",
  B1136="MI", "Middle-level",
  B1136="SE", "Senior-level",
  B1136="EX", "Executive-level"
)</f>
        <v>Senior-level</v>
      </c>
    </row>
    <row r="1137" spans="1:13" hidden="1" x14ac:dyDescent="0.25">
      <c r="A1137">
        <v>2021</v>
      </c>
      <c r="B1137" t="s">
        <v>25</v>
      </c>
      <c r="C1137" t="s">
        <v>12</v>
      </c>
      <c r="D1137" t="s">
        <v>19</v>
      </c>
      <c r="E1137">
        <v>1600000</v>
      </c>
      <c r="F1137" t="s">
        <v>43</v>
      </c>
      <c r="G1137">
        <v>21637</v>
      </c>
      <c r="H1137" t="s">
        <v>44</v>
      </c>
      <c r="I1137">
        <v>50</v>
      </c>
      <c r="J1137" t="s">
        <v>44</v>
      </c>
      <c r="K1137" t="s">
        <v>16</v>
      </c>
      <c r="L1137" t="str" cm="1">
        <f t="array" ref="L1137">_xlfn.IFS(
  C1137="PT", "Part-time",
  C1137="FT", "Full-time",
  C1137="CT", "Contract",
  C1137="FL", "Freelance"
)</f>
        <v>Full-time</v>
      </c>
      <c r="M1137" t="str" cm="1">
        <f t="array" ref="M1137">_xlfn.IFS(
  B1137="EN", "Entry-level",
  B1137="MI", "Middle-level",
  B1137="SE", "Senior-level",
  B1137="EX", "Executive-level"
)</f>
        <v>Entry-level</v>
      </c>
    </row>
    <row r="1138" spans="1:13" hidden="1" x14ac:dyDescent="0.25">
      <c r="A1138">
        <v>2020</v>
      </c>
      <c r="B1138" t="s">
        <v>25</v>
      </c>
      <c r="C1138" t="s">
        <v>12</v>
      </c>
      <c r="D1138" t="s">
        <v>58</v>
      </c>
      <c r="E1138">
        <v>42000</v>
      </c>
      <c r="F1138" t="s">
        <v>14</v>
      </c>
      <c r="G1138">
        <v>42000</v>
      </c>
      <c r="H1138" t="s">
        <v>78</v>
      </c>
      <c r="I1138">
        <v>50</v>
      </c>
      <c r="J1138" t="s">
        <v>78</v>
      </c>
      <c r="K1138" t="s">
        <v>28</v>
      </c>
      <c r="L1138" t="str" cm="1">
        <f t="array" ref="L1138">_xlfn.IFS(
  C1138="PT", "Part-time",
  C1138="FT", "Full-time",
  C1138="CT", "Contract",
  C1138="FL", "Freelance"
)</f>
        <v>Full-time</v>
      </c>
      <c r="M1138" t="str" cm="1">
        <f t="array" ref="M1138">_xlfn.IFS(
  B1138="EN", "Entry-level",
  B1138="MI", "Middle-level",
  B1138="SE", "Senior-level",
  B1138="EX", "Executive-level"
)</f>
        <v>Entry-level</v>
      </c>
    </row>
    <row r="1139" spans="1:13" hidden="1" x14ac:dyDescent="0.25">
      <c r="A1139">
        <v>2020</v>
      </c>
      <c r="B1139" t="s">
        <v>11</v>
      </c>
      <c r="C1139" t="s">
        <v>12</v>
      </c>
      <c r="D1139" t="s">
        <v>54</v>
      </c>
      <c r="E1139">
        <v>115000</v>
      </c>
      <c r="F1139" t="s">
        <v>14</v>
      </c>
      <c r="G1139">
        <v>115000</v>
      </c>
      <c r="H1139" t="s">
        <v>99</v>
      </c>
      <c r="I1139">
        <v>0</v>
      </c>
      <c r="J1139" t="s">
        <v>99</v>
      </c>
      <c r="K1139" t="s">
        <v>28</v>
      </c>
      <c r="L1139" t="str" cm="1">
        <f t="array" ref="L1139">_xlfn.IFS(
  C1139="PT", "Part-time",
  C1139="FT", "Full-time",
  C1139="CT", "Contract",
  C1139="FL", "Freelance"
)</f>
        <v>Full-time</v>
      </c>
      <c r="M1139" t="str" cm="1">
        <f t="array" ref="M1139">_xlfn.IFS(
  B1139="EN", "Entry-level",
  B1139="MI", "Middle-level",
  B1139="SE", "Senior-level",
  B1139="EX", "Executive-level"
)</f>
        <v>Middle-level</v>
      </c>
    </row>
    <row r="1140" spans="1:13" hidden="1" x14ac:dyDescent="0.25">
      <c r="A1140">
        <v>2021</v>
      </c>
      <c r="B1140" t="s">
        <v>11</v>
      </c>
      <c r="C1140" t="s">
        <v>12</v>
      </c>
      <c r="D1140" t="s">
        <v>58</v>
      </c>
      <c r="E1140">
        <v>80000</v>
      </c>
      <c r="F1140" t="s">
        <v>42</v>
      </c>
      <c r="G1140">
        <v>63810</v>
      </c>
      <c r="H1140" t="s">
        <v>30</v>
      </c>
      <c r="I1140">
        <v>100</v>
      </c>
      <c r="J1140" t="s">
        <v>30</v>
      </c>
      <c r="K1140" t="s">
        <v>16</v>
      </c>
      <c r="L1140" t="str" cm="1">
        <f t="array" ref="L1140">_xlfn.IFS(
  C1140="PT", "Part-time",
  C1140="FT", "Full-time",
  C1140="CT", "Contract",
  C1140="FL", "Freelance"
)</f>
        <v>Full-time</v>
      </c>
      <c r="M1140" t="str" cm="1">
        <f t="array" ref="M1140">_xlfn.IFS(
  B1140="EN", "Entry-level",
  B1140="MI", "Middle-level",
  B1140="SE", "Senior-level",
  B1140="EX", "Executive-level"
)</f>
        <v>Middle-level</v>
      </c>
    </row>
    <row r="1141" spans="1:13" hidden="1" x14ac:dyDescent="0.25">
      <c r="A1141">
        <v>2020</v>
      </c>
      <c r="B1141" t="s">
        <v>18</v>
      </c>
      <c r="C1141" t="s">
        <v>12</v>
      </c>
      <c r="D1141" t="s">
        <v>72</v>
      </c>
      <c r="E1141">
        <v>260000</v>
      </c>
      <c r="F1141" t="s">
        <v>14</v>
      </c>
      <c r="G1141">
        <v>260000</v>
      </c>
      <c r="H1141" t="s">
        <v>106</v>
      </c>
      <c r="I1141">
        <v>0</v>
      </c>
      <c r="J1141" t="s">
        <v>106</v>
      </c>
      <c r="K1141" t="s">
        <v>35</v>
      </c>
      <c r="L1141" t="str" cm="1">
        <f t="array" ref="L1141">_xlfn.IFS(
  C1141="PT", "Part-time",
  C1141="FT", "Full-time",
  C1141="CT", "Contract",
  C1141="FL", "Freelance"
)</f>
        <v>Full-time</v>
      </c>
      <c r="M1141" t="str" cm="1">
        <f t="array" ref="M1141">_xlfn.IFS(
  B1141="EN", "Entry-level",
  B1141="MI", "Middle-level",
  B1141="SE", "Senior-level",
  B1141="EX", "Executive-level"
)</f>
        <v>Senior-level</v>
      </c>
    </row>
    <row r="1142" spans="1:13" hidden="1" x14ac:dyDescent="0.25">
      <c r="A1142">
        <v>2021</v>
      </c>
      <c r="B1142" t="s">
        <v>11</v>
      </c>
      <c r="C1142" t="s">
        <v>12</v>
      </c>
      <c r="D1142" t="s">
        <v>98</v>
      </c>
      <c r="E1142">
        <v>110000</v>
      </c>
      <c r="F1142" t="s">
        <v>14</v>
      </c>
      <c r="G1142">
        <v>110000</v>
      </c>
      <c r="H1142" t="s">
        <v>15</v>
      </c>
      <c r="I1142">
        <v>0</v>
      </c>
      <c r="J1142" t="s">
        <v>15</v>
      </c>
      <c r="K1142" t="s">
        <v>35</v>
      </c>
      <c r="L1142" t="str" cm="1">
        <f t="array" ref="L1142">_xlfn.IFS(
  C1142="PT", "Part-time",
  C1142="FT", "Full-time",
  C1142="CT", "Contract",
  C1142="FL", "Freelance"
)</f>
        <v>Full-time</v>
      </c>
      <c r="M1142" t="str" cm="1">
        <f t="array" ref="M1142">_xlfn.IFS(
  B1142="EN", "Entry-level",
  B1142="MI", "Middle-level",
  B1142="SE", "Senior-level",
  B1142="EX", "Executive-level"
)</f>
        <v>Middle-level</v>
      </c>
    </row>
    <row r="1143" spans="1:13" hidden="1" x14ac:dyDescent="0.25">
      <c r="A1143">
        <v>2021</v>
      </c>
      <c r="B1143" t="s">
        <v>11</v>
      </c>
      <c r="C1143" t="s">
        <v>12</v>
      </c>
      <c r="D1143" t="s">
        <v>38</v>
      </c>
      <c r="E1143">
        <v>180000</v>
      </c>
      <c r="F1143" t="s">
        <v>14</v>
      </c>
      <c r="G1143">
        <v>180000</v>
      </c>
      <c r="H1143" t="s">
        <v>15</v>
      </c>
      <c r="I1143">
        <v>100</v>
      </c>
      <c r="J1143" t="s">
        <v>15</v>
      </c>
      <c r="K1143" t="s">
        <v>28</v>
      </c>
      <c r="L1143" t="str" cm="1">
        <f t="array" ref="L1143">_xlfn.IFS(
  C1143="PT", "Part-time",
  C1143="FT", "Full-time",
  C1143="CT", "Contract",
  C1143="FL", "Freelance"
)</f>
        <v>Full-time</v>
      </c>
      <c r="M1143" t="str" cm="1">
        <f t="array" ref="M1143">_xlfn.IFS(
  B1143="EN", "Entry-level",
  B1143="MI", "Middle-level",
  B1143="SE", "Senior-level",
  B1143="EX", "Executive-level"
)</f>
        <v>Middle-level</v>
      </c>
    </row>
    <row r="1144" spans="1:13" hidden="1" x14ac:dyDescent="0.25">
      <c r="A1144">
        <v>2021</v>
      </c>
      <c r="B1144" t="s">
        <v>18</v>
      </c>
      <c r="C1144" t="s">
        <v>12</v>
      </c>
      <c r="D1144" t="s">
        <v>24</v>
      </c>
      <c r="E1144">
        <v>200000</v>
      </c>
      <c r="F1144" t="s">
        <v>14</v>
      </c>
      <c r="G1144">
        <v>200000</v>
      </c>
      <c r="H1144" t="s">
        <v>15</v>
      </c>
      <c r="I1144">
        <v>100</v>
      </c>
      <c r="J1144" t="s">
        <v>15</v>
      </c>
      <c r="K1144" t="s">
        <v>28</v>
      </c>
      <c r="L1144" t="str" cm="1">
        <f t="array" ref="L1144">_xlfn.IFS(
  C1144="PT", "Part-time",
  C1144="FT", "Full-time",
  C1144="CT", "Contract",
  C1144="FL", "Freelance"
)</f>
        <v>Full-time</v>
      </c>
      <c r="M1144" t="str" cm="1">
        <f t="array" ref="M1144">_xlfn.IFS(
  B1144="EN", "Entry-level",
  B1144="MI", "Middle-level",
  B1144="SE", "Senior-level",
  B1144="EX", "Executive-level"
)</f>
        <v>Senior-level</v>
      </c>
    </row>
    <row r="1145" spans="1:13" hidden="1" x14ac:dyDescent="0.25">
      <c r="A1145">
        <v>2020</v>
      </c>
      <c r="B1145" t="s">
        <v>18</v>
      </c>
      <c r="C1145" t="s">
        <v>12</v>
      </c>
      <c r="D1145" t="s">
        <v>51</v>
      </c>
      <c r="E1145">
        <v>85000</v>
      </c>
      <c r="F1145" t="s">
        <v>26</v>
      </c>
      <c r="G1145">
        <v>109024</v>
      </c>
      <c r="H1145" t="s">
        <v>27</v>
      </c>
      <c r="I1145">
        <v>50</v>
      </c>
      <c r="J1145" t="s">
        <v>27</v>
      </c>
      <c r="K1145" t="s">
        <v>16</v>
      </c>
      <c r="L1145" t="str" cm="1">
        <f t="array" ref="L1145">_xlfn.IFS(
  C1145="PT", "Part-time",
  C1145="FT", "Full-time",
  C1145="CT", "Contract",
  C1145="FL", "Freelance"
)</f>
        <v>Full-time</v>
      </c>
      <c r="M1145" t="str" cm="1">
        <f t="array" ref="M1145">_xlfn.IFS(
  B1145="EN", "Entry-level",
  B1145="MI", "Middle-level",
  B1145="SE", "Senior-level",
  B1145="EX", "Executive-level"
)</f>
        <v>Senior-level</v>
      </c>
    </row>
    <row r="1146" spans="1:13" hidden="1" x14ac:dyDescent="0.25">
      <c r="A1146">
        <v>2021</v>
      </c>
      <c r="B1146" t="s">
        <v>18</v>
      </c>
      <c r="C1146" t="s">
        <v>12</v>
      </c>
      <c r="D1146" t="s">
        <v>37</v>
      </c>
      <c r="E1146">
        <v>256000</v>
      </c>
      <c r="F1146" t="s">
        <v>14</v>
      </c>
      <c r="G1146">
        <v>256000</v>
      </c>
      <c r="H1146" t="s">
        <v>15</v>
      </c>
      <c r="I1146">
        <v>100</v>
      </c>
      <c r="J1146" t="s">
        <v>15</v>
      </c>
      <c r="K1146" t="s">
        <v>35</v>
      </c>
      <c r="L1146" t="str" cm="1">
        <f t="array" ref="L1146">_xlfn.IFS(
  C1146="PT", "Part-time",
  C1146="FT", "Full-time",
  C1146="CT", "Contract",
  C1146="FL", "Freelance"
)</f>
        <v>Full-time</v>
      </c>
      <c r="M1146" t="str" cm="1">
        <f t="array" ref="M1146">_xlfn.IFS(
  B1146="EN", "Entry-level",
  B1146="MI", "Middle-level",
  B1146="SE", "Senior-level",
  B1146="EX", "Executive-level"
)</f>
        <v>Senior-level</v>
      </c>
    </row>
    <row r="1147" spans="1:13" hidden="1" x14ac:dyDescent="0.25">
      <c r="A1147">
        <v>2021</v>
      </c>
      <c r="B1147" t="s">
        <v>11</v>
      </c>
      <c r="C1147" t="s">
        <v>12</v>
      </c>
      <c r="D1147" t="s">
        <v>19</v>
      </c>
      <c r="E1147">
        <v>110000</v>
      </c>
      <c r="F1147" t="s">
        <v>14</v>
      </c>
      <c r="G1147">
        <v>110000</v>
      </c>
      <c r="H1147" t="s">
        <v>15</v>
      </c>
      <c r="I1147">
        <v>100</v>
      </c>
      <c r="J1147" t="s">
        <v>15</v>
      </c>
      <c r="K1147" t="s">
        <v>28</v>
      </c>
      <c r="L1147" t="str" cm="1">
        <f t="array" ref="L1147">_xlfn.IFS(
  C1147="PT", "Part-time",
  C1147="FT", "Full-time",
  C1147="CT", "Contract",
  C1147="FL", "Freelance"
)</f>
        <v>Full-time</v>
      </c>
      <c r="M1147" t="str" cm="1">
        <f t="array" ref="M1147">_xlfn.IFS(
  B1147="EN", "Entry-level",
  B1147="MI", "Middle-level",
  B1147="SE", "Senior-level",
  B1147="EX", "Executive-level"
)</f>
        <v>Middle-level</v>
      </c>
    </row>
    <row r="1148" spans="1:13" x14ac:dyDescent="0.25">
      <c r="A1148">
        <v>2020</v>
      </c>
      <c r="B1148" t="s">
        <v>11</v>
      </c>
      <c r="C1148" t="s">
        <v>12</v>
      </c>
      <c r="D1148" t="s">
        <v>17</v>
      </c>
      <c r="E1148">
        <v>70000</v>
      </c>
      <c r="F1148" t="s">
        <v>20</v>
      </c>
      <c r="G1148">
        <v>79833</v>
      </c>
      <c r="H1148" t="s">
        <v>53</v>
      </c>
      <c r="I1148">
        <v>0</v>
      </c>
      <c r="J1148" t="s">
        <v>53</v>
      </c>
      <c r="K1148" t="s">
        <v>28</v>
      </c>
      <c r="L1148" t="str" cm="1">
        <f t="array" ref="L1148">_xlfn.IFS(
  C1148="PT", "Part-time",
  C1148="FT", "Full-time",
  C1148="CT", "Contract",
  C1148="FL", "Freelance"
)</f>
        <v>Full-time</v>
      </c>
      <c r="M1148" t="str" cm="1">
        <f t="array" ref="M1148">_xlfn.IFS(
  B1148="EN", "Entry-level",
  B1148="MI", "Middle-level",
  B1148="SE", "Senior-level",
  B1148="EX", "Executive-level"
)</f>
        <v>Middle-level</v>
      </c>
    </row>
    <row r="1149" spans="1:13" hidden="1" x14ac:dyDescent="0.25">
      <c r="A1149">
        <v>2021</v>
      </c>
      <c r="B1149" t="s">
        <v>25</v>
      </c>
      <c r="C1149" t="s">
        <v>12</v>
      </c>
      <c r="D1149" t="s">
        <v>19</v>
      </c>
      <c r="E1149">
        <v>72500</v>
      </c>
      <c r="F1149" t="s">
        <v>14</v>
      </c>
      <c r="G1149">
        <v>72500</v>
      </c>
      <c r="H1149" t="s">
        <v>15</v>
      </c>
      <c r="I1149">
        <v>100</v>
      </c>
      <c r="J1149" t="s">
        <v>15</v>
      </c>
      <c r="K1149" t="s">
        <v>28</v>
      </c>
      <c r="L1149" t="str" cm="1">
        <f t="array" ref="L1149">_xlfn.IFS(
  C1149="PT", "Part-time",
  C1149="FT", "Full-time",
  C1149="CT", "Contract",
  C1149="FL", "Freelance"
)</f>
        <v>Full-time</v>
      </c>
      <c r="M1149" t="str" cm="1">
        <f t="array" ref="M1149">_xlfn.IFS(
  B1149="EN", "Entry-level",
  B1149="MI", "Middle-level",
  B1149="SE", "Senior-level",
  B1149="EX", "Executive-level"
)</f>
        <v>Entry-level</v>
      </c>
    </row>
    <row r="1150" spans="1:13" hidden="1" x14ac:dyDescent="0.25">
      <c r="A1150">
        <v>2021</v>
      </c>
      <c r="B1150" t="s">
        <v>18</v>
      </c>
      <c r="C1150" t="s">
        <v>12</v>
      </c>
      <c r="D1150" t="s">
        <v>13</v>
      </c>
      <c r="E1150">
        <v>185000</v>
      </c>
      <c r="F1150" t="s">
        <v>14</v>
      </c>
      <c r="G1150">
        <v>185000</v>
      </c>
      <c r="H1150" t="s">
        <v>15</v>
      </c>
      <c r="I1150">
        <v>50</v>
      </c>
      <c r="J1150" t="s">
        <v>15</v>
      </c>
      <c r="K1150" t="s">
        <v>28</v>
      </c>
      <c r="L1150" t="str" cm="1">
        <f t="array" ref="L1150">_xlfn.IFS(
  C1150="PT", "Part-time",
  C1150="FT", "Full-time",
  C1150="CT", "Contract",
  C1150="FL", "Freelance"
)</f>
        <v>Full-time</v>
      </c>
      <c r="M1150" t="str" cm="1">
        <f t="array" ref="M1150">_xlfn.IFS(
  B1150="EN", "Entry-level",
  B1150="MI", "Middle-level",
  B1150="SE", "Senior-level",
  B1150="EX", "Executive-level"
)</f>
        <v>Senior-level</v>
      </c>
    </row>
    <row r="1151" spans="1:13" hidden="1" x14ac:dyDescent="0.25">
      <c r="A1151">
        <v>2021</v>
      </c>
      <c r="B1151" t="s">
        <v>11</v>
      </c>
      <c r="C1151" t="s">
        <v>33</v>
      </c>
      <c r="D1151" t="s">
        <v>19</v>
      </c>
      <c r="E1151">
        <v>59000</v>
      </c>
      <c r="F1151" t="s">
        <v>20</v>
      </c>
      <c r="G1151">
        <v>69741</v>
      </c>
      <c r="H1151" t="s">
        <v>78</v>
      </c>
      <c r="I1151">
        <v>100</v>
      </c>
      <c r="J1151" t="s">
        <v>78</v>
      </c>
      <c r="K1151" t="s">
        <v>28</v>
      </c>
      <c r="L1151" t="str" cm="1">
        <f t="array" ref="L1151">_xlfn.IFS(
  C1151="PT", "Part-time",
  C1151="FT", "Full-time",
  C1151="CT", "Contract",
  C1151="FL", "Freelance"
)</f>
        <v>Part-time</v>
      </c>
      <c r="M1151" t="str" cm="1">
        <f t="array" ref="M1151">_xlfn.IFS(
  B1151="EN", "Entry-level",
  B1151="MI", "Middle-level",
  B1151="SE", "Senior-level",
  B1151="EX", "Executive-level"
)</f>
        <v>Middle-level</v>
      </c>
    </row>
    <row r="1152" spans="1:13" hidden="1" x14ac:dyDescent="0.25">
      <c r="A1152">
        <v>2021</v>
      </c>
      <c r="B1152" t="s">
        <v>25</v>
      </c>
      <c r="C1152" t="s">
        <v>12</v>
      </c>
      <c r="D1152" t="s">
        <v>58</v>
      </c>
      <c r="E1152">
        <v>100000</v>
      </c>
      <c r="F1152" t="s">
        <v>14</v>
      </c>
      <c r="G1152">
        <v>100000</v>
      </c>
      <c r="H1152" t="s">
        <v>127</v>
      </c>
      <c r="I1152">
        <v>0</v>
      </c>
      <c r="J1152" t="s">
        <v>34</v>
      </c>
      <c r="K1152" t="s">
        <v>28</v>
      </c>
      <c r="L1152" t="str" cm="1">
        <f t="array" ref="L1152">_xlfn.IFS(
  C1152="PT", "Part-time",
  C1152="FT", "Full-time",
  C1152="CT", "Contract",
  C1152="FL", "Freelance"
)</f>
        <v>Full-time</v>
      </c>
      <c r="M1152" t="str" cm="1">
        <f t="array" ref="M1152">_xlfn.IFS(
  B1152="EN", "Entry-level",
  B1152="MI", "Middle-level",
  B1152="SE", "Senior-level",
  B1152="EX", "Executive-level"
)</f>
        <v>Entry-level</v>
      </c>
    </row>
    <row r="1153" spans="1:13" hidden="1" x14ac:dyDescent="0.25">
      <c r="A1153">
        <v>2021</v>
      </c>
      <c r="B1153" t="s">
        <v>11</v>
      </c>
      <c r="C1153" t="s">
        <v>12</v>
      </c>
      <c r="D1153" t="s">
        <v>19</v>
      </c>
      <c r="E1153">
        <v>112000</v>
      </c>
      <c r="F1153" t="s">
        <v>14</v>
      </c>
      <c r="G1153">
        <v>112000</v>
      </c>
      <c r="H1153" t="s">
        <v>15</v>
      </c>
      <c r="I1153">
        <v>100</v>
      </c>
      <c r="J1153" t="s">
        <v>15</v>
      </c>
      <c r="K1153" t="s">
        <v>28</v>
      </c>
      <c r="L1153" t="str" cm="1">
        <f t="array" ref="L1153">_xlfn.IFS(
  C1153="PT", "Part-time",
  C1153="FT", "Full-time",
  C1153="CT", "Contract",
  C1153="FL", "Freelance"
)</f>
        <v>Full-time</v>
      </c>
      <c r="M1153" t="str" cm="1">
        <f t="array" ref="M1153">_xlfn.IFS(
  B1153="EN", "Entry-level",
  B1153="MI", "Middle-level",
  B1153="SE", "Senior-level",
  B1153="EX", "Executive-level"
)</f>
        <v>Middle-level</v>
      </c>
    </row>
    <row r="1154" spans="1:13" hidden="1" x14ac:dyDescent="0.25">
      <c r="A1154">
        <v>2020</v>
      </c>
      <c r="B1154" t="s">
        <v>18</v>
      </c>
      <c r="C1154" t="s">
        <v>12</v>
      </c>
      <c r="D1154" t="s">
        <v>13</v>
      </c>
      <c r="E1154">
        <v>150000</v>
      </c>
      <c r="F1154" t="s">
        <v>14</v>
      </c>
      <c r="G1154">
        <v>150000</v>
      </c>
      <c r="H1154" t="s">
        <v>15</v>
      </c>
      <c r="I1154">
        <v>50</v>
      </c>
      <c r="J1154" t="s">
        <v>15</v>
      </c>
      <c r="K1154" t="s">
        <v>28</v>
      </c>
      <c r="L1154" t="str" cm="1">
        <f t="array" ref="L1154">_xlfn.IFS(
  C1154="PT", "Part-time",
  C1154="FT", "Full-time",
  C1154="CT", "Contract",
  C1154="FL", "Freelance"
)</f>
        <v>Full-time</v>
      </c>
      <c r="M1154" t="str" cm="1">
        <f t="array" ref="M1154">_xlfn.IFS(
  B1154="EN", "Entry-level",
  B1154="MI", "Middle-level",
  B1154="SE", "Senior-level",
  B1154="EX", "Executive-level"
)</f>
        <v>Senior-level</v>
      </c>
    </row>
    <row r="1155" spans="1:13" x14ac:dyDescent="0.25">
      <c r="A1155">
        <v>2021</v>
      </c>
      <c r="B1155" t="s">
        <v>18</v>
      </c>
      <c r="C1155" t="s">
        <v>12</v>
      </c>
      <c r="D1155" t="s">
        <v>17</v>
      </c>
      <c r="E1155">
        <v>180000</v>
      </c>
      <c r="F1155" t="s">
        <v>126</v>
      </c>
      <c r="G1155">
        <v>20171</v>
      </c>
      <c r="H1155" t="s">
        <v>62</v>
      </c>
      <c r="I1155">
        <v>50</v>
      </c>
      <c r="J1155" t="s">
        <v>62</v>
      </c>
      <c r="K1155" t="s">
        <v>28</v>
      </c>
      <c r="L1155" t="str" cm="1">
        <f t="array" ref="L1155">_xlfn.IFS(
  C1155="PT", "Part-time",
  C1155="FT", "Full-time",
  C1155="CT", "Contract",
  C1155="FL", "Freelance"
)</f>
        <v>Full-time</v>
      </c>
      <c r="M1155" t="str" cm="1">
        <f t="array" ref="M1155">_xlfn.IFS(
  B1155="EN", "Entry-level",
  B1155="MI", "Middle-level",
  B1155="SE", "Senior-level",
  B1155="EX", "Executive-level"
)</f>
        <v>Senior-level</v>
      </c>
    </row>
    <row r="1156" spans="1:13" hidden="1" x14ac:dyDescent="0.25">
      <c r="A1156">
        <v>2021</v>
      </c>
      <c r="B1156" t="s">
        <v>18</v>
      </c>
      <c r="C1156" t="s">
        <v>12</v>
      </c>
      <c r="D1156" t="s">
        <v>63</v>
      </c>
      <c r="E1156">
        <v>55000</v>
      </c>
      <c r="F1156" t="s">
        <v>14</v>
      </c>
      <c r="G1156">
        <v>55000</v>
      </c>
      <c r="H1156" t="s">
        <v>21</v>
      </c>
      <c r="I1156">
        <v>100</v>
      </c>
      <c r="J1156" t="s">
        <v>21</v>
      </c>
      <c r="K1156" t="s">
        <v>28</v>
      </c>
      <c r="L1156" t="str" cm="1">
        <f t="array" ref="L1156">_xlfn.IFS(
  C1156="PT", "Part-time",
  C1156="FT", "Full-time",
  C1156="CT", "Contract",
  C1156="FL", "Freelance"
)</f>
        <v>Full-time</v>
      </c>
      <c r="M1156" t="str" cm="1">
        <f t="array" ref="M1156">_xlfn.IFS(
  B1156="EN", "Entry-level",
  B1156="MI", "Middle-level",
  B1156="SE", "Senior-level",
  B1156="EX", "Executive-level"
)</f>
        <v>Senior-level</v>
      </c>
    </row>
    <row r="1157" spans="1:13" x14ac:dyDescent="0.25">
      <c r="A1157">
        <v>2021</v>
      </c>
      <c r="B1157" t="s">
        <v>25</v>
      </c>
      <c r="C1157" t="s">
        <v>12</v>
      </c>
      <c r="D1157" t="s">
        <v>17</v>
      </c>
      <c r="E1157">
        <v>58000</v>
      </c>
      <c r="F1157" t="s">
        <v>14</v>
      </c>
      <c r="G1157">
        <v>58000</v>
      </c>
      <c r="H1157" t="s">
        <v>15</v>
      </c>
      <c r="I1157">
        <v>50</v>
      </c>
      <c r="J1157" t="s">
        <v>15</v>
      </c>
      <c r="K1157" t="s">
        <v>28</v>
      </c>
      <c r="L1157" t="str" cm="1">
        <f t="array" ref="L1157">_xlfn.IFS(
  C1157="PT", "Part-time",
  C1157="FT", "Full-time",
  C1157="CT", "Contract",
  C1157="FL", "Freelance"
)</f>
        <v>Full-time</v>
      </c>
      <c r="M1157" t="str" cm="1">
        <f t="array" ref="M1157">_xlfn.IFS(
  B1157="EN", "Entry-level",
  B1157="MI", "Middle-level",
  B1157="SE", "Senior-level",
  B1157="EX", "Executive-level"
)</f>
        <v>Entry-level</v>
      </c>
    </row>
    <row r="1158" spans="1:13" x14ac:dyDescent="0.25">
      <c r="A1158">
        <v>2021</v>
      </c>
      <c r="B1158" t="s">
        <v>25</v>
      </c>
      <c r="C1158" t="s">
        <v>12</v>
      </c>
      <c r="D1158" t="s">
        <v>17</v>
      </c>
      <c r="E1158">
        <v>100000</v>
      </c>
      <c r="F1158" t="s">
        <v>14</v>
      </c>
      <c r="G1158">
        <v>100000</v>
      </c>
      <c r="H1158" t="s">
        <v>15</v>
      </c>
      <c r="I1158">
        <v>100</v>
      </c>
      <c r="J1158" t="s">
        <v>15</v>
      </c>
      <c r="K1158" t="s">
        <v>16</v>
      </c>
      <c r="L1158" t="str" cm="1">
        <f t="array" ref="L1158">_xlfn.IFS(
  C1158="PT", "Part-time",
  C1158="FT", "Full-time",
  C1158="CT", "Contract",
  C1158="FL", "Freelance"
)</f>
        <v>Full-time</v>
      </c>
      <c r="M1158" t="str" cm="1">
        <f t="array" ref="M1158">_xlfn.IFS(
  B1158="EN", "Entry-level",
  B1158="MI", "Middle-level",
  B1158="SE", "Senior-level",
  B1158="EX", "Executive-level"
)</f>
        <v>Entry-level</v>
      </c>
    </row>
    <row r="1159" spans="1:13" x14ac:dyDescent="0.25">
      <c r="A1159">
        <v>2021</v>
      </c>
      <c r="B1159" t="s">
        <v>18</v>
      </c>
      <c r="C1159" t="s">
        <v>12</v>
      </c>
      <c r="D1159" t="s">
        <v>17</v>
      </c>
      <c r="E1159">
        <v>65720</v>
      </c>
      <c r="F1159" t="s">
        <v>20</v>
      </c>
      <c r="G1159">
        <v>77684</v>
      </c>
      <c r="H1159" t="s">
        <v>29</v>
      </c>
      <c r="I1159">
        <v>50</v>
      </c>
      <c r="J1159" t="s">
        <v>29</v>
      </c>
      <c r="K1159" t="s">
        <v>16</v>
      </c>
      <c r="L1159" t="str" cm="1">
        <f t="array" ref="L1159">_xlfn.IFS(
  C1159="PT", "Part-time",
  C1159="FT", "Full-time",
  C1159="CT", "Contract",
  C1159="FL", "Freelance"
)</f>
        <v>Full-time</v>
      </c>
      <c r="M1159" t="str" cm="1">
        <f t="array" ref="M1159">_xlfn.IFS(
  B1159="EN", "Entry-level",
  B1159="MI", "Middle-level",
  B1159="SE", "Senior-level",
  B1159="EX", "Executive-level"
)</f>
        <v>Senior-level</v>
      </c>
    </row>
    <row r="1160" spans="1:13" hidden="1" x14ac:dyDescent="0.25">
      <c r="A1160">
        <v>2021</v>
      </c>
      <c r="B1160" t="s">
        <v>25</v>
      </c>
      <c r="C1160" t="s">
        <v>12</v>
      </c>
      <c r="D1160" t="s">
        <v>13</v>
      </c>
      <c r="E1160">
        <v>85000</v>
      </c>
      <c r="F1160" t="s">
        <v>14</v>
      </c>
      <c r="G1160">
        <v>85000</v>
      </c>
      <c r="H1160" t="s">
        <v>78</v>
      </c>
      <c r="I1160">
        <v>100</v>
      </c>
      <c r="J1160" t="s">
        <v>53</v>
      </c>
      <c r="K1160" t="s">
        <v>35</v>
      </c>
      <c r="L1160" t="str" cm="1">
        <f t="array" ref="L1160">_xlfn.IFS(
  C1160="PT", "Part-time",
  C1160="FT", "Full-time",
  C1160="CT", "Contract",
  C1160="FL", "Freelance"
)</f>
        <v>Full-time</v>
      </c>
      <c r="M1160" t="str" cm="1">
        <f t="array" ref="M1160">_xlfn.IFS(
  B1160="EN", "Entry-level",
  B1160="MI", "Middle-level",
  B1160="SE", "Senior-level",
  B1160="EX", "Executive-level"
)</f>
        <v>Entry-level</v>
      </c>
    </row>
    <row r="1161" spans="1:13" hidden="1" x14ac:dyDescent="0.25">
      <c r="A1161">
        <v>2021</v>
      </c>
      <c r="B1161" t="s">
        <v>25</v>
      </c>
      <c r="C1161" t="s">
        <v>12</v>
      </c>
      <c r="D1161" t="s">
        <v>48</v>
      </c>
      <c r="E1161">
        <v>65000</v>
      </c>
      <c r="F1161" t="s">
        <v>20</v>
      </c>
      <c r="G1161">
        <v>76833</v>
      </c>
      <c r="H1161" t="s">
        <v>53</v>
      </c>
      <c r="I1161">
        <v>0</v>
      </c>
      <c r="J1161" t="s">
        <v>53</v>
      </c>
      <c r="K1161" t="s">
        <v>28</v>
      </c>
      <c r="L1161" t="str" cm="1">
        <f t="array" ref="L1161">_xlfn.IFS(
  C1161="PT", "Part-time",
  C1161="FT", "Full-time",
  C1161="CT", "Contract",
  C1161="FL", "Freelance"
)</f>
        <v>Full-time</v>
      </c>
      <c r="M1161" t="str" cm="1">
        <f t="array" ref="M1161">_xlfn.IFS(
  B1161="EN", "Entry-level",
  B1161="MI", "Middle-level",
  B1161="SE", "Senior-level",
  B1161="EX", "Executive-level"
)</f>
        <v>Entry-level</v>
      </c>
    </row>
    <row r="1162" spans="1:13" hidden="1" x14ac:dyDescent="0.25">
      <c r="A1162">
        <v>2020</v>
      </c>
      <c r="B1162" t="s">
        <v>25</v>
      </c>
      <c r="C1162" t="s">
        <v>12</v>
      </c>
      <c r="D1162" t="s">
        <v>24</v>
      </c>
      <c r="E1162">
        <v>72000</v>
      </c>
      <c r="F1162" t="s">
        <v>14</v>
      </c>
      <c r="G1162">
        <v>72000</v>
      </c>
      <c r="H1162" t="s">
        <v>15</v>
      </c>
      <c r="I1162">
        <v>100</v>
      </c>
      <c r="J1162" t="s">
        <v>15</v>
      </c>
      <c r="K1162" t="s">
        <v>28</v>
      </c>
      <c r="L1162" t="str" cm="1">
        <f t="array" ref="L1162">_xlfn.IFS(
  C1162="PT", "Part-time",
  C1162="FT", "Full-time",
  C1162="CT", "Contract",
  C1162="FL", "Freelance"
)</f>
        <v>Full-time</v>
      </c>
      <c r="M1162" t="str" cm="1">
        <f t="array" ref="M1162">_xlfn.IFS(
  B1162="EN", "Entry-level",
  B1162="MI", "Middle-level",
  B1162="SE", "Senior-level",
  B1162="EX", "Executive-level"
)</f>
        <v>Entry-level</v>
      </c>
    </row>
    <row r="1163" spans="1:13" hidden="1" x14ac:dyDescent="0.25">
      <c r="A1163">
        <v>2021</v>
      </c>
      <c r="B1163" t="s">
        <v>25</v>
      </c>
      <c r="C1163" t="s">
        <v>12</v>
      </c>
      <c r="D1163" t="s">
        <v>19</v>
      </c>
      <c r="E1163">
        <v>55000</v>
      </c>
      <c r="F1163" t="s">
        <v>20</v>
      </c>
      <c r="G1163">
        <v>65013</v>
      </c>
      <c r="H1163" t="s">
        <v>53</v>
      </c>
      <c r="I1163">
        <v>50</v>
      </c>
      <c r="J1163" t="s">
        <v>53</v>
      </c>
      <c r="K1163" t="s">
        <v>16</v>
      </c>
      <c r="L1163" t="str" cm="1">
        <f t="array" ref="L1163">_xlfn.IFS(
  C1163="PT", "Part-time",
  C1163="FT", "Full-time",
  C1163="CT", "Contract",
  C1163="FL", "Freelance"
)</f>
        <v>Full-time</v>
      </c>
      <c r="M1163" t="str" cm="1">
        <f t="array" ref="M1163">_xlfn.IFS(
  B1163="EN", "Entry-level",
  B1163="MI", "Middle-level",
  B1163="SE", "Senior-level",
  B1163="EX", "Executive-level"
)</f>
        <v>Entry-level</v>
      </c>
    </row>
    <row r="1164" spans="1:13" hidden="1" x14ac:dyDescent="0.25">
      <c r="A1164">
        <v>2021</v>
      </c>
      <c r="B1164" t="s">
        <v>11</v>
      </c>
      <c r="C1164" t="s">
        <v>12</v>
      </c>
      <c r="D1164" t="s">
        <v>19</v>
      </c>
      <c r="E1164">
        <v>250000</v>
      </c>
      <c r="F1164" t="s">
        <v>126</v>
      </c>
      <c r="G1164">
        <v>28016</v>
      </c>
      <c r="H1164" t="s">
        <v>62</v>
      </c>
      <c r="I1164">
        <v>100</v>
      </c>
      <c r="J1164" t="s">
        <v>62</v>
      </c>
      <c r="K1164" t="s">
        <v>16</v>
      </c>
      <c r="L1164" t="str" cm="1">
        <f t="array" ref="L1164">_xlfn.IFS(
  C1164="PT", "Part-time",
  C1164="FT", "Full-time",
  C1164="CT", "Contract",
  C1164="FL", "Freelance"
)</f>
        <v>Full-time</v>
      </c>
      <c r="M1164" t="str" cm="1">
        <f t="array" ref="M1164">_xlfn.IFS(
  B1164="EN", "Entry-level",
  B1164="MI", "Middle-level",
  B1164="SE", "Senior-level",
  B1164="EX", "Executive-level"
)</f>
        <v>Middle-level</v>
      </c>
    </row>
    <row r="1165" spans="1:13" hidden="1" x14ac:dyDescent="0.25">
      <c r="A1165">
        <v>2021</v>
      </c>
      <c r="B1165" t="s">
        <v>11</v>
      </c>
      <c r="C1165" t="s">
        <v>12</v>
      </c>
      <c r="D1165" t="s">
        <v>19</v>
      </c>
      <c r="E1165">
        <v>111775</v>
      </c>
      <c r="F1165" t="s">
        <v>14</v>
      </c>
      <c r="G1165">
        <v>111775</v>
      </c>
      <c r="H1165" t="s">
        <v>15</v>
      </c>
      <c r="I1165">
        <v>0</v>
      </c>
      <c r="J1165" t="s">
        <v>15</v>
      </c>
      <c r="K1165" t="s">
        <v>16</v>
      </c>
      <c r="L1165" t="str" cm="1">
        <f t="array" ref="L1165">_xlfn.IFS(
  C1165="PT", "Part-time",
  C1165="FT", "Full-time",
  C1165="CT", "Contract",
  C1165="FL", "Freelance"
)</f>
        <v>Full-time</v>
      </c>
      <c r="M1165" t="str" cm="1">
        <f t="array" ref="M1165">_xlfn.IFS(
  B1165="EN", "Entry-level",
  B1165="MI", "Middle-level",
  B1165="SE", "Senior-level",
  B1165="EX", "Executive-level"
)</f>
        <v>Middle-level</v>
      </c>
    </row>
    <row r="1166" spans="1:13" hidden="1" x14ac:dyDescent="0.25">
      <c r="A1166">
        <v>2021</v>
      </c>
      <c r="B1166" t="s">
        <v>11</v>
      </c>
      <c r="C1166" t="s">
        <v>12</v>
      </c>
      <c r="D1166" t="s">
        <v>19</v>
      </c>
      <c r="E1166">
        <v>93150</v>
      </c>
      <c r="F1166" t="s">
        <v>14</v>
      </c>
      <c r="G1166">
        <v>93150</v>
      </c>
      <c r="H1166" t="s">
        <v>15</v>
      </c>
      <c r="I1166">
        <v>0</v>
      </c>
      <c r="J1166" t="s">
        <v>15</v>
      </c>
      <c r="K1166" t="s">
        <v>16</v>
      </c>
      <c r="L1166" t="str" cm="1">
        <f t="array" ref="L1166">_xlfn.IFS(
  C1166="PT", "Part-time",
  C1166="FT", "Full-time",
  C1166="CT", "Contract",
  C1166="FL", "Freelance"
)</f>
        <v>Full-time</v>
      </c>
      <c r="M1166" t="str" cm="1">
        <f t="array" ref="M1166">_xlfn.IFS(
  B1166="EN", "Entry-level",
  B1166="MI", "Middle-level",
  B1166="SE", "Senior-level",
  B1166="EX", "Executive-level"
)</f>
        <v>Middle-level</v>
      </c>
    </row>
    <row r="1167" spans="1:13" hidden="1" x14ac:dyDescent="0.25">
      <c r="A1167">
        <v>2021</v>
      </c>
      <c r="B1167" t="s">
        <v>18</v>
      </c>
      <c r="C1167" t="s">
        <v>12</v>
      </c>
      <c r="D1167" t="s">
        <v>96</v>
      </c>
      <c r="E1167">
        <v>160000</v>
      </c>
      <c r="F1167" t="s">
        <v>14</v>
      </c>
      <c r="G1167">
        <v>160000</v>
      </c>
      <c r="H1167" t="s">
        <v>67</v>
      </c>
      <c r="I1167">
        <v>50</v>
      </c>
      <c r="J1167" t="s">
        <v>15</v>
      </c>
      <c r="K1167" t="s">
        <v>35</v>
      </c>
      <c r="L1167" t="str" cm="1">
        <f t="array" ref="L1167">_xlfn.IFS(
  C1167="PT", "Part-time",
  C1167="FT", "Full-time",
  C1167="CT", "Contract",
  C1167="FL", "Freelance"
)</f>
        <v>Full-time</v>
      </c>
      <c r="M1167" t="str" cm="1">
        <f t="array" ref="M1167">_xlfn.IFS(
  B1167="EN", "Entry-level",
  B1167="MI", "Middle-level",
  B1167="SE", "Senior-level",
  B1167="EX", "Executive-level"
)</f>
        <v>Senior-level</v>
      </c>
    </row>
    <row r="1168" spans="1:13" x14ac:dyDescent="0.25">
      <c r="A1168">
        <v>2021</v>
      </c>
      <c r="B1168" t="s">
        <v>11</v>
      </c>
      <c r="C1168" t="s">
        <v>12</v>
      </c>
      <c r="D1168" t="s">
        <v>17</v>
      </c>
      <c r="E1168">
        <v>21600</v>
      </c>
      <c r="F1168" t="s">
        <v>20</v>
      </c>
      <c r="G1168">
        <v>25532</v>
      </c>
      <c r="H1168" t="s">
        <v>128</v>
      </c>
      <c r="I1168">
        <v>100</v>
      </c>
      <c r="J1168" t="s">
        <v>53</v>
      </c>
      <c r="K1168" t="s">
        <v>35</v>
      </c>
      <c r="L1168" t="str" cm="1">
        <f t="array" ref="L1168">_xlfn.IFS(
  C1168="PT", "Part-time",
  C1168="FT", "Full-time",
  C1168="CT", "Contract",
  C1168="FL", "Freelance"
)</f>
        <v>Full-time</v>
      </c>
      <c r="M1168" t="str" cm="1">
        <f t="array" ref="M1168">_xlfn.IFS(
  B1168="EN", "Entry-level",
  B1168="MI", "Middle-level",
  B1168="SE", "Senior-level",
  B1168="EX", "Executive-level"
)</f>
        <v>Middle-level</v>
      </c>
    </row>
    <row r="1169" spans="1:13" hidden="1" x14ac:dyDescent="0.25">
      <c r="A1169">
        <v>2021</v>
      </c>
      <c r="B1169" t="s">
        <v>18</v>
      </c>
      <c r="C1169" t="s">
        <v>12</v>
      </c>
      <c r="D1169" t="s">
        <v>13</v>
      </c>
      <c r="E1169">
        <v>4900000</v>
      </c>
      <c r="F1169" t="s">
        <v>43</v>
      </c>
      <c r="G1169">
        <v>66265</v>
      </c>
      <c r="H1169" t="s">
        <v>44</v>
      </c>
      <c r="I1169">
        <v>0</v>
      </c>
      <c r="J1169" t="s">
        <v>44</v>
      </c>
      <c r="K1169" t="s">
        <v>28</v>
      </c>
      <c r="L1169" t="str" cm="1">
        <f t="array" ref="L1169">_xlfn.IFS(
  C1169="PT", "Part-time",
  C1169="FT", "Full-time",
  C1169="CT", "Contract",
  C1169="FL", "Freelance"
)</f>
        <v>Full-time</v>
      </c>
      <c r="M1169" t="str" cm="1">
        <f t="array" ref="M1169">_xlfn.IFS(
  B1169="EN", "Entry-level",
  B1169="MI", "Middle-level",
  B1169="SE", "Senior-level",
  B1169="EX", "Executive-level"
)</f>
        <v>Senior-level</v>
      </c>
    </row>
    <row r="1170" spans="1:13" x14ac:dyDescent="0.25">
      <c r="A1170">
        <v>2021</v>
      </c>
      <c r="B1170" t="s">
        <v>11</v>
      </c>
      <c r="C1170" t="s">
        <v>12</v>
      </c>
      <c r="D1170" t="s">
        <v>17</v>
      </c>
      <c r="E1170">
        <v>1250000</v>
      </c>
      <c r="F1170" t="s">
        <v>43</v>
      </c>
      <c r="G1170">
        <v>16904</v>
      </c>
      <c r="H1170" t="s">
        <v>44</v>
      </c>
      <c r="I1170">
        <v>100</v>
      </c>
      <c r="J1170" t="s">
        <v>44</v>
      </c>
      <c r="K1170" t="s">
        <v>35</v>
      </c>
      <c r="L1170" t="str" cm="1">
        <f t="array" ref="L1170">_xlfn.IFS(
  C1170="PT", "Part-time",
  C1170="FT", "Full-time",
  C1170="CT", "Contract",
  C1170="FL", "Freelance"
)</f>
        <v>Full-time</v>
      </c>
      <c r="M1170" t="str" cm="1">
        <f t="array" ref="M1170">_xlfn.IFS(
  B1170="EN", "Entry-level",
  B1170="MI", "Middle-level",
  B1170="SE", "Senior-level",
  B1170="EX", "Executive-level"
)</f>
        <v>Middle-level</v>
      </c>
    </row>
    <row r="1171" spans="1:13" hidden="1" x14ac:dyDescent="0.25">
      <c r="A1171">
        <v>2021</v>
      </c>
      <c r="B1171" t="s">
        <v>18</v>
      </c>
      <c r="C1171" t="s">
        <v>12</v>
      </c>
      <c r="D1171" t="s">
        <v>24</v>
      </c>
      <c r="E1171">
        <v>54000</v>
      </c>
      <c r="F1171" t="s">
        <v>20</v>
      </c>
      <c r="G1171">
        <v>63831</v>
      </c>
      <c r="H1171" t="s">
        <v>53</v>
      </c>
      <c r="I1171">
        <v>50</v>
      </c>
      <c r="J1171" t="s">
        <v>53</v>
      </c>
      <c r="K1171" t="s">
        <v>28</v>
      </c>
      <c r="L1171" t="str" cm="1">
        <f t="array" ref="L1171">_xlfn.IFS(
  C1171="PT", "Part-time",
  C1171="FT", "Full-time",
  C1171="CT", "Contract",
  C1171="FL", "Freelance"
)</f>
        <v>Full-time</v>
      </c>
      <c r="M1171" t="str" cm="1">
        <f t="array" ref="M1171">_xlfn.IFS(
  B1171="EN", "Entry-level",
  B1171="MI", "Middle-level",
  B1171="SE", "Senior-level",
  B1171="EX", "Executive-level"
)</f>
        <v>Senior-level</v>
      </c>
    </row>
    <row r="1172" spans="1:13" hidden="1" x14ac:dyDescent="0.25">
      <c r="A1172">
        <v>2020</v>
      </c>
      <c r="B1172" t="s">
        <v>18</v>
      </c>
      <c r="C1172" t="s">
        <v>12</v>
      </c>
      <c r="D1172" t="s">
        <v>54</v>
      </c>
      <c r="E1172">
        <v>190000</v>
      </c>
      <c r="F1172" t="s">
        <v>14</v>
      </c>
      <c r="G1172">
        <v>190000</v>
      </c>
      <c r="H1172" t="s">
        <v>15</v>
      </c>
      <c r="I1172">
        <v>100</v>
      </c>
      <c r="J1172" t="s">
        <v>15</v>
      </c>
      <c r="K1172" t="s">
        <v>35</v>
      </c>
      <c r="L1172" t="str" cm="1">
        <f t="array" ref="L1172">_xlfn.IFS(
  C1172="PT", "Part-time",
  C1172="FT", "Full-time",
  C1172="CT", "Contract",
  C1172="FL", "Freelance"
)</f>
        <v>Full-time</v>
      </c>
      <c r="M1172" t="str" cm="1">
        <f t="array" ref="M1172">_xlfn.IFS(
  B1172="EN", "Entry-level",
  B1172="MI", "Middle-level",
  B1172="SE", "Senior-level",
  B1172="EX", "Executive-level"
)</f>
        <v>Senior-level</v>
      </c>
    </row>
    <row r="1173" spans="1:13" hidden="1" x14ac:dyDescent="0.25">
      <c r="A1173">
        <v>2021</v>
      </c>
      <c r="B1173" t="s">
        <v>22</v>
      </c>
      <c r="C1173" t="s">
        <v>12</v>
      </c>
      <c r="D1173" t="s">
        <v>77</v>
      </c>
      <c r="E1173">
        <v>120000</v>
      </c>
      <c r="F1173" t="s">
        <v>20</v>
      </c>
      <c r="G1173">
        <v>141846</v>
      </c>
      <c r="H1173" t="s">
        <v>53</v>
      </c>
      <c r="I1173">
        <v>0</v>
      </c>
      <c r="J1173" t="s">
        <v>53</v>
      </c>
      <c r="K1173" t="s">
        <v>28</v>
      </c>
      <c r="L1173" t="str" cm="1">
        <f t="array" ref="L1173">_xlfn.IFS(
  C1173="PT", "Part-time",
  C1173="FT", "Full-time",
  C1173="CT", "Contract",
  C1173="FL", "Freelance"
)</f>
        <v>Full-time</v>
      </c>
      <c r="M1173" t="str" cm="1">
        <f t="array" ref="M1173">_xlfn.IFS(
  B1173="EN", "Entry-level",
  B1173="MI", "Middle-level",
  B1173="SE", "Senior-level",
  B1173="EX", "Executive-level"
)</f>
        <v>Executive-level</v>
      </c>
    </row>
    <row r="1174" spans="1:13" hidden="1" x14ac:dyDescent="0.25">
      <c r="A1174">
        <v>2021</v>
      </c>
      <c r="B1174" t="s">
        <v>25</v>
      </c>
      <c r="C1174" t="s">
        <v>12</v>
      </c>
      <c r="D1174" t="s">
        <v>51</v>
      </c>
      <c r="E1174">
        <v>1200000</v>
      </c>
      <c r="F1174" t="s">
        <v>43</v>
      </c>
      <c r="G1174">
        <v>16228</v>
      </c>
      <c r="H1174" t="s">
        <v>44</v>
      </c>
      <c r="I1174">
        <v>100</v>
      </c>
      <c r="J1174" t="s">
        <v>44</v>
      </c>
      <c r="K1174" t="s">
        <v>28</v>
      </c>
      <c r="L1174" t="str" cm="1">
        <f t="array" ref="L1174">_xlfn.IFS(
  C1174="PT", "Part-time",
  C1174="FT", "Full-time",
  C1174="CT", "Contract",
  C1174="FL", "Freelance"
)</f>
        <v>Full-time</v>
      </c>
      <c r="M1174" t="str" cm="1">
        <f t="array" ref="M1174">_xlfn.IFS(
  B1174="EN", "Entry-level",
  B1174="MI", "Middle-level",
  B1174="SE", "Senior-level",
  B1174="EX", "Executive-level"
)</f>
        <v>Entry-level</v>
      </c>
    </row>
    <row r="1175" spans="1:13" hidden="1" x14ac:dyDescent="0.25">
      <c r="A1175">
        <v>2021</v>
      </c>
      <c r="B1175" t="s">
        <v>18</v>
      </c>
      <c r="C1175" t="s">
        <v>12</v>
      </c>
      <c r="D1175" t="s">
        <v>24</v>
      </c>
      <c r="E1175">
        <v>90000</v>
      </c>
      <c r="F1175" t="s">
        <v>42</v>
      </c>
      <c r="G1175">
        <v>71786</v>
      </c>
      <c r="H1175" t="s">
        <v>30</v>
      </c>
      <c r="I1175">
        <v>100</v>
      </c>
      <c r="J1175" t="s">
        <v>30</v>
      </c>
      <c r="K1175" t="s">
        <v>16</v>
      </c>
      <c r="L1175" t="str" cm="1">
        <f t="array" ref="L1175">_xlfn.IFS(
  C1175="PT", "Part-time",
  C1175="FT", "Full-time",
  C1175="CT", "Contract",
  C1175="FL", "Freelance"
)</f>
        <v>Full-time</v>
      </c>
      <c r="M1175" t="str" cm="1">
        <f t="array" ref="M1175">_xlfn.IFS(
  B1175="EN", "Entry-level",
  B1175="MI", "Middle-level",
  B1175="SE", "Senior-level",
  B1175="EX", "Executive-level"
)</f>
        <v>Senior-level</v>
      </c>
    </row>
    <row r="1176" spans="1:13" x14ac:dyDescent="0.25">
      <c r="A1176">
        <v>2020</v>
      </c>
      <c r="B1176" t="s">
        <v>11</v>
      </c>
      <c r="C1176" t="s">
        <v>12</v>
      </c>
      <c r="D1176" t="s">
        <v>17</v>
      </c>
      <c r="E1176">
        <v>11000000</v>
      </c>
      <c r="F1176" t="s">
        <v>123</v>
      </c>
      <c r="G1176">
        <v>35735</v>
      </c>
      <c r="H1176" t="s">
        <v>124</v>
      </c>
      <c r="I1176">
        <v>50</v>
      </c>
      <c r="J1176" t="s">
        <v>124</v>
      </c>
      <c r="K1176" t="s">
        <v>28</v>
      </c>
      <c r="L1176" t="str" cm="1">
        <f t="array" ref="L1176">_xlfn.IFS(
  C1176="PT", "Part-time",
  C1176="FT", "Full-time",
  C1176="CT", "Contract",
  C1176="FL", "Freelance"
)</f>
        <v>Full-time</v>
      </c>
      <c r="M1176" t="str" cm="1">
        <f t="array" ref="M1176">_xlfn.IFS(
  B1176="EN", "Entry-level",
  B1176="MI", "Middle-level",
  B1176="SE", "Senior-level",
  B1176="EX", "Executive-level"
)</f>
        <v>Middle-level</v>
      </c>
    </row>
    <row r="1177" spans="1:13" x14ac:dyDescent="0.25">
      <c r="A1177">
        <v>2021</v>
      </c>
      <c r="B1177" t="s">
        <v>18</v>
      </c>
      <c r="C1177" t="s">
        <v>12</v>
      </c>
      <c r="D1177" t="s">
        <v>17</v>
      </c>
      <c r="E1177">
        <v>135000</v>
      </c>
      <c r="F1177" t="s">
        <v>14</v>
      </c>
      <c r="G1177">
        <v>135000</v>
      </c>
      <c r="H1177" t="s">
        <v>15</v>
      </c>
      <c r="I1177">
        <v>0</v>
      </c>
      <c r="J1177" t="s">
        <v>15</v>
      </c>
      <c r="K1177" t="s">
        <v>28</v>
      </c>
      <c r="L1177" t="str" cm="1">
        <f t="array" ref="L1177">_xlfn.IFS(
  C1177="PT", "Part-time",
  C1177="FT", "Full-time",
  C1177="CT", "Contract",
  C1177="FL", "Freelance"
)</f>
        <v>Full-time</v>
      </c>
      <c r="M1177" t="str" cm="1">
        <f t="array" ref="M1177">_xlfn.IFS(
  B1177="EN", "Entry-level",
  B1177="MI", "Middle-level",
  B1177="SE", "Senior-level",
  B1177="EX", "Executive-level"
)</f>
        <v>Senior-level</v>
      </c>
    </row>
    <row r="1178" spans="1:13" hidden="1" x14ac:dyDescent="0.25">
      <c r="A1178">
        <v>2021</v>
      </c>
      <c r="B1178" t="s">
        <v>25</v>
      </c>
      <c r="C1178" t="s">
        <v>12</v>
      </c>
      <c r="D1178" t="s">
        <v>13</v>
      </c>
      <c r="E1178">
        <v>21000</v>
      </c>
      <c r="F1178" t="s">
        <v>20</v>
      </c>
      <c r="G1178">
        <v>24823</v>
      </c>
      <c r="H1178" t="s">
        <v>53</v>
      </c>
      <c r="I1178">
        <v>50</v>
      </c>
      <c r="J1178" t="s">
        <v>53</v>
      </c>
      <c r="K1178" t="s">
        <v>16</v>
      </c>
      <c r="L1178" t="str" cm="1">
        <f t="array" ref="L1178">_xlfn.IFS(
  C1178="PT", "Part-time",
  C1178="FT", "Full-time",
  C1178="CT", "Contract",
  C1178="FL", "Freelance"
)</f>
        <v>Full-time</v>
      </c>
      <c r="M1178" t="str" cm="1">
        <f t="array" ref="M1178">_xlfn.IFS(
  B1178="EN", "Entry-level",
  B1178="MI", "Middle-level",
  B1178="SE", "Senior-level",
  B1178="EX", "Executive-level"
)</f>
        <v>Entry-level</v>
      </c>
    </row>
    <row r="1179" spans="1:13" hidden="1" x14ac:dyDescent="0.25">
      <c r="A1179">
        <v>2021</v>
      </c>
      <c r="B1179" t="s">
        <v>18</v>
      </c>
      <c r="C1179" t="s">
        <v>12</v>
      </c>
      <c r="D1179" t="s">
        <v>64</v>
      </c>
      <c r="E1179">
        <v>4000000</v>
      </c>
      <c r="F1179" t="s">
        <v>43</v>
      </c>
      <c r="G1179">
        <v>54094</v>
      </c>
      <c r="H1179" t="s">
        <v>44</v>
      </c>
      <c r="I1179">
        <v>50</v>
      </c>
      <c r="J1179" t="s">
        <v>15</v>
      </c>
      <c r="K1179" t="s">
        <v>28</v>
      </c>
      <c r="L1179" t="str" cm="1">
        <f t="array" ref="L1179">_xlfn.IFS(
  C1179="PT", "Part-time",
  C1179="FT", "Full-time",
  C1179="CT", "Contract",
  C1179="FL", "Freelance"
)</f>
        <v>Full-time</v>
      </c>
      <c r="M1179" t="str" cm="1">
        <f t="array" ref="M1179">_xlfn.IFS(
  B1179="EN", "Entry-level",
  B1179="MI", "Middle-level",
  B1179="SE", "Senior-level",
  B1179="EX", "Executive-level"
)</f>
        <v>Senior-level</v>
      </c>
    </row>
    <row r="1180" spans="1:13" hidden="1" x14ac:dyDescent="0.25">
      <c r="A1180">
        <v>2021</v>
      </c>
      <c r="B1180" t="s">
        <v>18</v>
      </c>
      <c r="C1180" t="s">
        <v>12</v>
      </c>
      <c r="D1180" t="s">
        <v>13</v>
      </c>
      <c r="E1180">
        <v>1799997</v>
      </c>
      <c r="F1180" t="s">
        <v>43</v>
      </c>
      <c r="G1180">
        <v>24342</v>
      </c>
      <c r="H1180" t="s">
        <v>44</v>
      </c>
      <c r="I1180">
        <v>100</v>
      </c>
      <c r="J1180" t="s">
        <v>44</v>
      </c>
      <c r="K1180" t="s">
        <v>28</v>
      </c>
      <c r="L1180" t="str" cm="1">
        <f t="array" ref="L1180">_xlfn.IFS(
  C1180="PT", "Part-time",
  C1180="FT", "Full-time",
  C1180="CT", "Contract",
  C1180="FL", "Freelance"
)</f>
        <v>Full-time</v>
      </c>
      <c r="M1180" t="str" cm="1">
        <f t="array" ref="M1180">_xlfn.IFS(
  B1180="EN", "Entry-level",
  B1180="MI", "Middle-level",
  B1180="SE", "Senior-level",
  B1180="EX", "Executive-level"
)</f>
        <v>Senior-level</v>
      </c>
    </row>
    <row r="1181" spans="1:13" hidden="1" x14ac:dyDescent="0.25">
      <c r="A1181">
        <v>2021</v>
      </c>
      <c r="B1181" t="s">
        <v>25</v>
      </c>
      <c r="C1181" t="s">
        <v>12</v>
      </c>
      <c r="D1181" t="s">
        <v>50</v>
      </c>
      <c r="E1181">
        <v>9272</v>
      </c>
      <c r="F1181" t="s">
        <v>14</v>
      </c>
      <c r="G1181">
        <v>9272</v>
      </c>
      <c r="H1181" t="s">
        <v>129</v>
      </c>
      <c r="I1181">
        <v>100</v>
      </c>
      <c r="J1181" t="s">
        <v>129</v>
      </c>
      <c r="K1181" t="s">
        <v>35</v>
      </c>
      <c r="L1181" t="str" cm="1">
        <f t="array" ref="L1181">_xlfn.IFS(
  C1181="PT", "Part-time",
  C1181="FT", "Full-time",
  C1181="CT", "Contract",
  C1181="FL", "Freelance"
)</f>
        <v>Full-time</v>
      </c>
      <c r="M1181" t="str" cm="1">
        <f t="array" ref="M1181">_xlfn.IFS(
  B1181="EN", "Entry-level",
  B1181="MI", "Middle-level",
  B1181="SE", "Senior-level",
  B1181="EX", "Executive-level"
)</f>
        <v>Entry-level</v>
      </c>
    </row>
    <row r="1182" spans="1:13" x14ac:dyDescent="0.25">
      <c r="A1182">
        <v>2021</v>
      </c>
      <c r="B1182" t="s">
        <v>11</v>
      </c>
      <c r="C1182" t="s">
        <v>12</v>
      </c>
      <c r="D1182" t="s">
        <v>17</v>
      </c>
      <c r="E1182">
        <v>147000</v>
      </c>
      <c r="F1182" t="s">
        <v>14</v>
      </c>
      <c r="G1182">
        <v>147000</v>
      </c>
      <c r="H1182" t="s">
        <v>15</v>
      </c>
      <c r="I1182">
        <v>50</v>
      </c>
      <c r="J1182" t="s">
        <v>15</v>
      </c>
      <c r="K1182" t="s">
        <v>28</v>
      </c>
      <c r="L1182" t="str" cm="1">
        <f t="array" ref="L1182">_xlfn.IFS(
  C1182="PT", "Part-time",
  C1182="FT", "Full-time",
  C1182="CT", "Contract",
  C1182="FL", "Freelance"
)</f>
        <v>Full-time</v>
      </c>
      <c r="M1182" t="str" cm="1">
        <f t="array" ref="M1182">_xlfn.IFS(
  B1182="EN", "Entry-level",
  B1182="MI", "Middle-level",
  B1182="SE", "Senior-level",
  B1182="EX", "Executive-level"
)</f>
        <v>Middle-level</v>
      </c>
    </row>
    <row r="1183" spans="1:13" hidden="1" x14ac:dyDescent="0.25">
      <c r="A1183">
        <v>2021</v>
      </c>
      <c r="B1183" t="s">
        <v>18</v>
      </c>
      <c r="C1183" t="s">
        <v>12</v>
      </c>
      <c r="D1183" t="s">
        <v>58</v>
      </c>
      <c r="E1183">
        <v>120500</v>
      </c>
      <c r="F1183" t="s">
        <v>42</v>
      </c>
      <c r="G1183">
        <v>96113</v>
      </c>
      <c r="H1183" t="s">
        <v>30</v>
      </c>
      <c r="I1183">
        <v>50</v>
      </c>
      <c r="J1183" t="s">
        <v>30</v>
      </c>
      <c r="K1183" t="s">
        <v>28</v>
      </c>
      <c r="L1183" t="str" cm="1">
        <f t="array" ref="L1183">_xlfn.IFS(
  C1183="PT", "Part-time",
  C1183="FT", "Full-time",
  C1183="CT", "Contract",
  C1183="FL", "Freelance"
)</f>
        <v>Full-time</v>
      </c>
      <c r="M1183" t="str" cm="1">
        <f t="array" ref="M1183">_xlfn.IFS(
  B1183="EN", "Entry-level",
  B1183="MI", "Middle-level",
  B1183="SE", "Senior-level",
  B1183="EX", "Executive-level"
)</f>
        <v>Senior-level</v>
      </c>
    </row>
    <row r="1184" spans="1:13" hidden="1" x14ac:dyDescent="0.25">
      <c r="A1184">
        <v>2021</v>
      </c>
      <c r="B1184" t="s">
        <v>18</v>
      </c>
      <c r="C1184" t="s">
        <v>12</v>
      </c>
      <c r="D1184" t="s">
        <v>64</v>
      </c>
      <c r="E1184">
        <v>174000</v>
      </c>
      <c r="F1184" t="s">
        <v>14</v>
      </c>
      <c r="G1184">
        <v>174000</v>
      </c>
      <c r="H1184" t="s">
        <v>15</v>
      </c>
      <c r="I1184">
        <v>100</v>
      </c>
      <c r="J1184" t="s">
        <v>15</v>
      </c>
      <c r="K1184" t="s">
        <v>28</v>
      </c>
      <c r="L1184" t="str" cm="1">
        <f t="array" ref="L1184">_xlfn.IFS(
  C1184="PT", "Part-time",
  C1184="FT", "Full-time",
  C1184="CT", "Contract",
  C1184="FL", "Freelance"
)</f>
        <v>Full-time</v>
      </c>
      <c r="M1184" t="str" cm="1">
        <f t="array" ref="M1184">_xlfn.IFS(
  B1184="EN", "Entry-level",
  B1184="MI", "Middle-level",
  B1184="SE", "Senior-level",
  B1184="EX", "Executive-level"
)</f>
        <v>Senior-level</v>
      </c>
    </row>
    <row r="1185" spans="1:13" hidden="1" x14ac:dyDescent="0.25">
      <c r="A1185">
        <v>2020</v>
      </c>
      <c r="B1185" t="s">
        <v>11</v>
      </c>
      <c r="C1185" t="s">
        <v>12</v>
      </c>
      <c r="D1185" t="s">
        <v>68</v>
      </c>
      <c r="E1185">
        <v>135000</v>
      </c>
      <c r="F1185" t="s">
        <v>14</v>
      </c>
      <c r="G1185">
        <v>135000</v>
      </c>
      <c r="H1185" t="s">
        <v>15</v>
      </c>
      <c r="I1185">
        <v>100</v>
      </c>
      <c r="J1185" t="s">
        <v>15</v>
      </c>
      <c r="K1185" t="s">
        <v>28</v>
      </c>
      <c r="L1185" t="str" cm="1">
        <f t="array" ref="L1185">_xlfn.IFS(
  C1185="PT", "Part-time",
  C1185="FT", "Full-time",
  C1185="CT", "Contract",
  C1185="FL", "Freelance"
)</f>
        <v>Full-time</v>
      </c>
      <c r="M1185" t="str" cm="1">
        <f t="array" ref="M1185">_xlfn.IFS(
  B1185="EN", "Entry-level",
  B1185="MI", "Middle-level",
  B1185="SE", "Senior-level",
  B1185="EX", "Executive-level"
)</f>
        <v>Middle-level</v>
      </c>
    </row>
    <row r="1186" spans="1:13" hidden="1" x14ac:dyDescent="0.25">
      <c r="A1186">
        <v>2021</v>
      </c>
      <c r="B1186" t="s">
        <v>25</v>
      </c>
      <c r="C1186" t="s">
        <v>12</v>
      </c>
      <c r="D1186" t="s">
        <v>13</v>
      </c>
      <c r="E1186">
        <v>21844</v>
      </c>
      <c r="F1186" t="s">
        <v>14</v>
      </c>
      <c r="G1186">
        <v>21844</v>
      </c>
      <c r="H1186" t="s">
        <v>130</v>
      </c>
      <c r="I1186">
        <v>50</v>
      </c>
      <c r="J1186" t="s">
        <v>130</v>
      </c>
      <c r="K1186" t="s">
        <v>16</v>
      </c>
      <c r="L1186" t="str" cm="1">
        <f t="array" ref="L1186">_xlfn.IFS(
  C1186="PT", "Part-time",
  C1186="FT", "Full-time",
  C1186="CT", "Contract",
  C1186="FL", "Freelance"
)</f>
        <v>Full-time</v>
      </c>
      <c r="M1186" t="str" cm="1">
        <f t="array" ref="M1186">_xlfn.IFS(
  B1186="EN", "Entry-level",
  B1186="MI", "Middle-level",
  B1186="SE", "Senior-level",
  B1186="EX", "Executive-level"
)</f>
        <v>Entry-level</v>
      </c>
    </row>
    <row r="1187" spans="1:13" hidden="1" x14ac:dyDescent="0.25">
      <c r="A1187">
        <v>2020</v>
      </c>
      <c r="B1187" t="s">
        <v>18</v>
      </c>
      <c r="C1187" t="s">
        <v>12</v>
      </c>
      <c r="D1187" t="s">
        <v>96</v>
      </c>
      <c r="E1187">
        <v>125000</v>
      </c>
      <c r="F1187" t="s">
        <v>14</v>
      </c>
      <c r="G1187">
        <v>125000</v>
      </c>
      <c r="H1187" t="s">
        <v>131</v>
      </c>
      <c r="I1187">
        <v>50</v>
      </c>
      <c r="J1187" t="s">
        <v>131</v>
      </c>
      <c r="K1187" t="s">
        <v>35</v>
      </c>
      <c r="L1187" t="str" cm="1">
        <f t="array" ref="L1187">_xlfn.IFS(
  C1187="PT", "Part-time",
  C1187="FT", "Full-time",
  C1187="CT", "Contract",
  C1187="FL", "Freelance"
)</f>
        <v>Full-time</v>
      </c>
      <c r="M1187" t="str" cm="1">
        <f t="array" ref="M1187">_xlfn.IFS(
  B1187="EN", "Entry-level",
  B1187="MI", "Middle-level",
  B1187="SE", "Senior-level",
  B1187="EX", "Executive-level"
)</f>
        <v>Senior-level</v>
      </c>
    </row>
    <row r="1188" spans="1:13" x14ac:dyDescent="0.25">
      <c r="A1188">
        <v>2020</v>
      </c>
      <c r="B1188" t="s">
        <v>25</v>
      </c>
      <c r="C1188" t="s">
        <v>12</v>
      </c>
      <c r="D1188" t="s">
        <v>17</v>
      </c>
      <c r="E1188">
        <v>45000</v>
      </c>
      <c r="F1188" t="s">
        <v>20</v>
      </c>
      <c r="G1188">
        <v>51321</v>
      </c>
      <c r="H1188" t="s">
        <v>29</v>
      </c>
      <c r="I1188">
        <v>0</v>
      </c>
      <c r="J1188" t="s">
        <v>29</v>
      </c>
      <c r="K1188" t="s">
        <v>35</v>
      </c>
      <c r="L1188" t="str" cm="1">
        <f t="array" ref="L1188">_xlfn.IFS(
  C1188="PT", "Part-time",
  C1188="FT", "Full-time",
  C1188="CT", "Contract",
  C1188="FL", "Freelance"
)</f>
        <v>Full-time</v>
      </c>
      <c r="M1188" t="str" cm="1">
        <f t="array" ref="M1188">_xlfn.IFS(
  B1188="EN", "Entry-level",
  B1188="MI", "Middle-level",
  B1188="SE", "Senior-level",
  B1188="EX", "Executive-level"
)</f>
        <v>Entry-level</v>
      </c>
    </row>
    <row r="1189" spans="1:13" x14ac:dyDescent="0.25">
      <c r="A1189">
        <v>2020</v>
      </c>
      <c r="B1189" t="s">
        <v>11</v>
      </c>
      <c r="C1189" t="s">
        <v>12</v>
      </c>
      <c r="D1189" t="s">
        <v>17</v>
      </c>
      <c r="E1189">
        <v>3000000</v>
      </c>
      <c r="F1189" t="s">
        <v>43</v>
      </c>
      <c r="G1189">
        <v>40481</v>
      </c>
      <c r="H1189" t="s">
        <v>44</v>
      </c>
      <c r="I1189">
        <v>0</v>
      </c>
      <c r="J1189" t="s">
        <v>44</v>
      </c>
      <c r="K1189" t="s">
        <v>28</v>
      </c>
      <c r="L1189" t="str" cm="1">
        <f t="array" ref="L1189">_xlfn.IFS(
  C1189="PT", "Part-time",
  C1189="FT", "Full-time",
  C1189="CT", "Contract",
  C1189="FL", "Freelance"
)</f>
        <v>Full-time</v>
      </c>
      <c r="M1189" t="str" cm="1">
        <f t="array" ref="M1189">_xlfn.IFS(
  B1189="EN", "Entry-level",
  B1189="MI", "Middle-level",
  B1189="SE", "Senior-level",
  B1189="EX", "Executive-level"
)</f>
        <v>Middle-level</v>
      </c>
    </row>
    <row r="1190" spans="1:13" hidden="1" x14ac:dyDescent="0.25">
      <c r="A1190">
        <v>2021</v>
      </c>
      <c r="B1190" t="s">
        <v>22</v>
      </c>
      <c r="C1190" t="s">
        <v>12</v>
      </c>
      <c r="D1190" t="s">
        <v>48</v>
      </c>
      <c r="E1190">
        <v>59000</v>
      </c>
      <c r="F1190" t="s">
        <v>20</v>
      </c>
      <c r="G1190">
        <v>69741</v>
      </c>
      <c r="H1190" t="s">
        <v>29</v>
      </c>
      <c r="I1190">
        <v>100</v>
      </c>
      <c r="J1190" t="s">
        <v>21</v>
      </c>
      <c r="K1190" t="s">
        <v>35</v>
      </c>
      <c r="L1190" t="str" cm="1">
        <f t="array" ref="L1190">_xlfn.IFS(
  C1190="PT", "Part-time",
  C1190="FT", "Full-time",
  C1190="CT", "Contract",
  C1190="FL", "Freelance"
)</f>
        <v>Full-time</v>
      </c>
      <c r="M1190" t="str" cm="1">
        <f t="array" ref="M1190">_xlfn.IFS(
  B1190="EN", "Entry-level",
  B1190="MI", "Middle-level",
  B1190="SE", "Senior-level",
  B1190="EX", "Executive-level"
)</f>
        <v>Executive-level</v>
      </c>
    </row>
    <row r="1191" spans="1:13" hidden="1" x14ac:dyDescent="0.25">
      <c r="A1191">
        <v>2021</v>
      </c>
      <c r="B1191" t="s">
        <v>18</v>
      </c>
      <c r="C1191" t="s">
        <v>12</v>
      </c>
      <c r="D1191" t="s">
        <v>59</v>
      </c>
      <c r="E1191">
        <v>50000</v>
      </c>
      <c r="F1191" t="s">
        <v>14</v>
      </c>
      <c r="G1191">
        <v>50000</v>
      </c>
      <c r="H1191" t="s">
        <v>118</v>
      </c>
      <c r="I1191">
        <v>100</v>
      </c>
      <c r="J1191" t="s">
        <v>27</v>
      </c>
      <c r="K1191" t="s">
        <v>16</v>
      </c>
      <c r="L1191" t="str" cm="1">
        <f t="array" ref="L1191">_xlfn.IFS(
  C1191="PT", "Part-time",
  C1191="FT", "Full-time",
  C1191="CT", "Contract",
  C1191="FL", "Freelance"
)</f>
        <v>Full-time</v>
      </c>
      <c r="M1191" t="str" cm="1">
        <f t="array" ref="M1191">_xlfn.IFS(
  B1191="EN", "Entry-level",
  B1191="MI", "Middle-level",
  B1191="SE", "Senior-level",
  B1191="EX", "Executive-level"
)</f>
        <v>Senior-level</v>
      </c>
    </row>
    <row r="1192" spans="1:13" hidden="1" x14ac:dyDescent="0.25">
      <c r="A1192">
        <v>2021</v>
      </c>
      <c r="B1192" t="s">
        <v>11</v>
      </c>
      <c r="C1192" t="s">
        <v>12</v>
      </c>
      <c r="D1192" t="s">
        <v>19</v>
      </c>
      <c r="E1192">
        <v>4000</v>
      </c>
      <c r="F1192" t="s">
        <v>14</v>
      </c>
      <c r="G1192">
        <v>4000</v>
      </c>
      <c r="H1192" t="s">
        <v>132</v>
      </c>
      <c r="I1192">
        <v>100</v>
      </c>
      <c r="J1192" t="s">
        <v>132</v>
      </c>
      <c r="K1192" t="s">
        <v>16</v>
      </c>
      <c r="L1192" t="str" cm="1">
        <f t="array" ref="L1192">_xlfn.IFS(
  C1192="PT", "Part-time",
  C1192="FT", "Full-time",
  C1192="CT", "Contract",
  C1192="FL", "Freelance"
)</f>
        <v>Full-time</v>
      </c>
      <c r="M1192" t="str" cm="1">
        <f t="array" ref="M1192">_xlfn.IFS(
  B1192="EN", "Entry-level",
  B1192="MI", "Middle-level",
  B1192="SE", "Senior-level",
  B1192="EX", "Executive-level"
)</f>
        <v>Middle-level</v>
      </c>
    </row>
    <row r="1193" spans="1:13" x14ac:dyDescent="0.25">
      <c r="A1193">
        <v>2020</v>
      </c>
      <c r="B1193" t="s">
        <v>25</v>
      </c>
      <c r="C1193" t="s">
        <v>12</v>
      </c>
      <c r="D1193" t="s">
        <v>17</v>
      </c>
      <c r="E1193">
        <v>35000</v>
      </c>
      <c r="F1193" t="s">
        <v>20</v>
      </c>
      <c r="G1193">
        <v>39916</v>
      </c>
      <c r="H1193" t="s">
        <v>29</v>
      </c>
      <c r="I1193">
        <v>0</v>
      </c>
      <c r="J1193" t="s">
        <v>29</v>
      </c>
      <c r="K1193" t="s">
        <v>16</v>
      </c>
      <c r="L1193" t="str" cm="1">
        <f t="array" ref="L1193">_xlfn.IFS(
  C1193="PT", "Part-time",
  C1193="FT", "Full-time",
  C1193="CT", "Contract",
  C1193="FL", "Freelance"
)</f>
        <v>Full-time</v>
      </c>
      <c r="M1193" t="str" cm="1">
        <f t="array" ref="M1193">_xlfn.IFS(
  B1193="EN", "Entry-level",
  B1193="MI", "Middle-level",
  B1193="SE", "Senior-level",
  B1193="EX", "Executive-level"
)</f>
        <v>Entry-level</v>
      </c>
    </row>
    <row r="1194" spans="1:13" hidden="1" x14ac:dyDescent="0.25">
      <c r="A1194">
        <v>2021</v>
      </c>
      <c r="B1194" t="s">
        <v>11</v>
      </c>
      <c r="C1194" t="s">
        <v>12</v>
      </c>
      <c r="D1194" t="s">
        <v>19</v>
      </c>
      <c r="E1194">
        <v>22000</v>
      </c>
      <c r="F1194" t="s">
        <v>20</v>
      </c>
      <c r="G1194">
        <v>26005</v>
      </c>
      <c r="H1194" t="s">
        <v>119</v>
      </c>
      <c r="I1194">
        <v>0</v>
      </c>
      <c r="J1194" t="s">
        <v>15</v>
      </c>
      <c r="K1194" t="s">
        <v>28</v>
      </c>
      <c r="L1194" t="str" cm="1">
        <f t="array" ref="L1194">_xlfn.IFS(
  C1194="PT", "Part-time",
  C1194="FT", "Full-time",
  C1194="CT", "Contract",
  C1194="FL", "Freelance"
)</f>
        <v>Full-time</v>
      </c>
      <c r="M1194" t="str" cm="1">
        <f t="array" ref="M1194">_xlfn.IFS(
  B1194="EN", "Entry-level",
  B1194="MI", "Middle-level",
  B1194="SE", "Senior-level",
  B1194="EX", "Executive-level"
)</f>
        <v>Middle-level</v>
      </c>
    </row>
    <row r="1195" spans="1:13" x14ac:dyDescent="0.25">
      <c r="A1195">
        <v>2021</v>
      </c>
      <c r="B1195" t="s">
        <v>11</v>
      </c>
      <c r="C1195" t="s">
        <v>12</v>
      </c>
      <c r="D1195" t="s">
        <v>17</v>
      </c>
      <c r="E1195">
        <v>76760</v>
      </c>
      <c r="F1195" t="s">
        <v>20</v>
      </c>
      <c r="G1195">
        <v>90734</v>
      </c>
      <c r="H1195" t="s">
        <v>53</v>
      </c>
      <c r="I1195">
        <v>50</v>
      </c>
      <c r="J1195" t="s">
        <v>53</v>
      </c>
      <c r="K1195" t="s">
        <v>28</v>
      </c>
      <c r="L1195" t="str" cm="1">
        <f t="array" ref="L1195">_xlfn.IFS(
  C1195="PT", "Part-time",
  C1195="FT", "Full-time",
  C1195="CT", "Contract",
  C1195="FL", "Freelance"
)</f>
        <v>Full-time</v>
      </c>
      <c r="M1195" t="str" cm="1">
        <f t="array" ref="M1195">_xlfn.IFS(
  B1195="EN", "Entry-level",
  B1195="MI", "Middle-level",
  B1195="SE", "Senior-level",
  B1195="EX", "Executive-level"
)</f>
        <v>Middle-level</v>
      </c>
    </row>
    <row r="1196" spans="1:13" hidden="1" x14ac:dyDescent="0.25">
      <c r="A1196">
        <v>2021</v>
      </c>
      <c r="B1196" t="s">
        <v>11</v>
      </c>
      <c r="C1196" t="s">
        <v>12</v>
      </c>
      <c r="D1196" t="s">
        <v>51</v>
      </c>
      <c r="E1196">
        <v>1672000</v>
      </c>
      <c r="F1196" t="s">
        <v>43</v>
      </c>
      <c r="G1196">
        <v>22611</v>
      </c>
      <c r="H1196" t="s">
        <v>44</v>
      </c>
      <c r="I1196">
        <v>0</v>
      </c>
      <c r="J1196" t="s">
        <v>44</v>
      </c>
      <c r="K1196" t="s">
        <v>28</v>
      </c>
      <c r="L1196" t="str" cm="1">
        <f t="array" ref="L1196">_xlfn.IFS(
  C1196="PT", "Part-time",
  C1196="FT", "Full-time",
  C1196="CT", "Contract",
  C1196="FL", "Freelance"
)</f>
        <v>Full-time</v>
      </c>
      <c r="M1196" t="str" cm="1">
        <f t="array" ref="M1196">_xlfn.IFS(
  B1196="EN", "Entry-level",
  B1196="MI", "Middle-level",
  B1196="SE", "Senior-level",
  B1196="EX", "Executive-level"
)</f>
        <v>Middle-level</v>
      </c>
    </row>
    <row r="1197" spans="1:13" x14ac:dyDescent="0.25">
      <c r="A1197">
        <v>2021</v>
      </c>
      <c r="B1197" t="s">
        <v>11</v>
      </c>
      <c r="C1197" t="s">
        <v>12</v>
      </c>
      <c r="D1197" t="s">
        <v>17</v>
      </c>
      <c r="E1197">
        <v>420000</v>
      </c>
      <c r="F1197" t="s">
        <v>43</v>
      </c>
      <c r="G1197">
        <v>5679</v>
      </c>
      <c r="H1197" t="s">
        <v>44</v>
      </c>
      <c r="I1197">
        <v>100</v>
      </c>
      <c r="J1197" t="s">
        <v>15</v>
      </c>
      <c r="K1197" t="s">
        <v>35</v>
      </c>
      <c r="L1197" t="str" cm="1">
        <f t="array" ref="L1197">_xlfn.IFS(
  C1197="PT", "Part-time",
  C1197="FT", "Full-time",
  C1197="CT", "Contract",
  C1197="FL", "Freelance"
)</f>
        <v>Full-time</v>
      </c>
      <c r="M1197" t="str" cm="1">
        <f t="array" ref="M1197">_xlfn.IFS(
  B1197="EN", "Entry-level",
  B1197="MI", "Middle-level",
  B1197="SE", "Senior-level",
  B1197="EX", "Executive-level"
)</f>
        <v>Middle-level</v>
      </c>
    </row>
    <row r="1198" spans="1:13" hidden="1" x14ac:dyDescent="0.25">
      <c r="A1198">
        <v>2021</v>
      </c>
      <c r="B1198" t="s">
        <v>25</v>
      </c>
      <c r="C1198" t="s">
        <v>12</v>
      </c>
      <c r="D1198" t="s">
        <v>13</v>
      </c>
      <c r="E1198">
        <v>81000</v>
      </c>
      <c r="F1198" t="s">
        <v>14</v>
      </c>
      <c r="G1198">
        <v>81000</v>
      </c>
      <c r="H1198" t="s">
        <v>15</v>
      </c>
      <c r="I1198">
        <v>50</v>
      </c>
      <c r="J1198" t="s">
        <v>15</v>
      </c>
      <c r="K1198" t="s">
        <v>35</v>
      </c>
      <c r="L1198" t="str" cm="1">
        <f t="array" ref="L1198">_xlfn.IFS(
  C1198="PT", "Part-time",
  C1198="FT", "Full-time",
  C1198="CT", "Contract",
  C1198="FL", "Freelance"
)</f>
        <v>Full-time</v>
      </c>
      <c r="M1198" t="str" cm="1">
        <f t="array" ref="M1198">_xlfn.IFS(
  B1198="EN", "Entry-level",
  B1198="MI", "Middle-level",
  B1198="SE", "Senior-level",
  B1198="EX", "Executive-level"
)</f>
        <v>Entry-level</v>
      </c>
    </row>
    <row r="1199" spans="1:13" x14ac:dyDescent="0.25">
      <c r="A1199">
        <v>2021</v>
      </c>
      <c r="B1199" t="s">
        <v>11</v>
      </c>
      <c r="C1199" t="s">
        <v>12</v>
      </c>
      <c r="D1199" t="s">
        <v>17</v>
      </c>
      <c r="E1199">
        <v>30400000</v>
      </c>
      <c r="F1199" t="s">
        <v>133</v>
      </c>
      <c r="G1199">
        <v>40038</v>
      </c>
      <c r="H1199" t="s">
        <v>66</v>
      </c>
      <c r="I1199">
        <v>100</v>
      </c>
      <c r="J1199" t="s">
        <v>66</v>
      </c>
      <c r="K1199" t="s">
        <v>28</v>
      </c>
      <c r="L1199" t="str" cm="1">
        <f t="array" ref="L1199">_xlfn.IFS(
  C1199="PT", "Part-time",
  C1199="FT", "Full-time",
  C1199="CT", "Contract",
  C1199="FL", "Freelance"
)</f>
        <v>Full-time</v>
      </c>
      <c r="M1199" t="str" cm="1">
        <f t="array" ref="M1199">_xlfn.IFS(
  B1199="EN", "Entry-level",
  B1199="MI", "Middle-level",
  B1199="SE", "Senior-level",
  B1199="EX", "Executive-level"
)</f>
        <v>Middle-level</v>
      </c>
    </row>
    <row r="1200" spans="1:13" x14ac:dyDescent="0.25">
      <c r="A1200">
        <v>2021</v>
      </c>
      <c r="B1200" t="s">
        <v>11</v>
      </c>
      <c r="C1200" t="s">
        <v>12</v>
      </c>
      <c r="D1200" t="s">
        <v>17</v>
      </c>
      <c r="E1200">
        <v>58000</v>
      </c>
      <c r="F1200" t="s">
        <v>125</v>
      </c>
      <c r="G1200">
        <v>2859</v>
      </c>
      <c r="H1200" t="s">
        <v>40</v>
      </c>
      <c r="I1200">
        <v>0</v>
      </c>
      <c r="J1200" t="s">
        <v>40</v>
      </c>
      <c r="K1200" t="s">
        <v>35</v>
      </c>
      <c r="L1200" t="str" cm="1">
        <f t="array" ref="L1200">_xlfn.IFS(
  C1200="PT", "Part-time",
  C1200="FT", "Full-time",
  C1200="CT", "Contract",
  C1200="FL", "Freelance"
)</f>
        <v>Full-time</v>
      </c>
      <c r="M1200" t="str" cm="1">
        <f t="array" ref="M1200">_xlfn.IFS(
  B1200="EN", "Entry-level",
  B1200="MI", "Middle-level",
  B1200="SE", "Senior-level",
  B1200="EX", "Executive-level"
)</f>
        <v>Middle-level</v>
      </c>
    </row>
    <row r="1201" spans="1:13" hidden="1" x14ac:dyDescent="0.25">
      <c r="A1201">
        <v>2021</v>
      </c>
      <c r="B1201" t="s">
        <v>25</v>
      </c>
      <c r="C1201" t="s">
        <v>12</v>
      </c>
      <c r="D1201" t="s">
        <v>48</v>
      </c>
      <c r="E1201">
        <v>90000</v>
      </c>
      <c r="F1201" t="s">
        <v>14</v>
      </c>
      <c r="G1201">
        <v>90000</v>
      </c>
      <c r="H1201" t="s">
        <v>15</v>
      </c>
      <c r="I1201">
        <v>100</v>
      </c>
      <c r="J1201" t="s">
        <v>15</v>
      </c>
      <c r="K1201" t="s">
        <v>35</v>
      </c>
      <c r="L1201" t="str" cm="1">
        <f t="array" ref="L1201">_xlfn.IFS(
  C1201="PT", "Part-time",
  C1201="FT", "Full-time",
  C1201="CT", "Contract",
  C1201="FL", "Freelance"
)</f>
        <v>Full-time</v>
      </c>
      <c r="M1201" t="str" cm="1">
        <f t="array" ref="M1201">_xlfn.IFS(
  B1201="EN", "Entry-level",
  B1201="MI", "Middle-level",
  B1201="SE", "Senior-level",
  B1201="EX", "Executive-level"
)</f>
        <v>Entry-level</v>
      </c>
    </row>
    <row r="1202" spans="1:13" x14ac:dyDescent="0.25">
      <c r="A1202">
        <v>2021</v>
      </c>
      <c r="B1202" t="s">
        <v>11</v>
      </c>
      <c r="C1202" t="s">
        <v>12</v>
      </c>
      <c r="D1202" t="s">
        <v>17</v>
      </c>
      <c r="E1202">
        <v>52000</v>
      </c>
      <c r="F1202" t="s">
        <v>20</v>
      </c>
      <c r="G1202">
        <v>61467</v>
      </c>
      <c r="H1202" t="s">
        <v>53</v>
      </c>
      <c r="I1202">
        <v>50</v>
      </c>
      <c r="J1202" t="s">
        <v>91</v>
      </c>
      <c r="K1202" t="s">
        <v>16</v>
      </c>
      <c r="L1202" t="str" cm="1">
        <f t="array" ref="L1202">_xlfn.IFS(
  C1202="PT", "Part-time",
  C1202="FT", "Full-time",
  C1202="CT", "Contract",
  C1202="FL", "Freelance"
)</f>
        <v>Full-time</v>
      </c>
      <c r="M1202" t="str" cm="1">
        <f t="array" ref="M1202">_xlfn.IFS(
  B1202="EN", "Entry-level",
  B1202="MI", "Middle-level",
  B1202="SE", "Senior-level",
  B1202="EX", "Executive-level"
)</f>
        <v>Middle-level</v>
      </c>
    </row>
    <row r="1203" spans="1:13" hidden="1" x14ac:dyDescent="0.25">
      <c r="A1203">
        <v>2021</v>
      </c>
      <c r="B1203" t="s">
        <v>18</v>
      </c>
      <c r="C1203" t="s">
        <v>12</v>
      </c>
      <c r="D1203" t="s">
        <v>85</v>
      </c>
      <c r="E1203">
        <v>195000</v>
      </c>
      <c r="F1203" t="s">
        <v>14</v>
      </c>
      <c r="G1203">
        <v>195000</v>
      </c>
      <c r="H1203" t="s">
        <v>15</v>
      </c>
      <c r="I1203">
        <v>100</v>
      </c>
      <c r="J1203" t="s">
        <v>15</v>
      </c>
      <c r="K1203" t="s">
        <v>16</v>
      </c>
      <c r="L1203" t="str" cm="1">
        <f t="array" ref="L1203">_xlfn.IFS(
  C1203="PT", "Part-time",
  C1203="FT", "Full-time",
  C1203="CT", "Contract",
  C1203="FL", "Freelance"
)</f>
        <v>Full-time</v>
      </c>
      <c r="M1203" t="str" cm="1">
        <f t="array" ref="M1203">_xlfn.IFS(
  B1203="EN", "Entry-level",
  B1203="MI", "Middle-level",
  B1203="SE", "Senior-level",
  B1203="EX", "Executive-level"
)</f>
        <v>Senior-level</v>
      </c>
    </row>
    <row r="1204" spans="1:13" x14ac:dyDescent="0.25">
      <c r="A1204">
        <v>2021</v>
      </c>
      <c r="B1204" t="s">
        <v>11</v>
      </c>
      <c r="C1204" t="s">
        <v>12</v>
      </c>
      <c r="D1204" t="s">
        <v>17</v>
      </c>
      <c r="E1204">
        <v>32000</v>
      </c>
      <c r="F1204" t="s">
        <v>20</v>
      </c>
      <c r="G1204">
        <v>37825</v>
      </c>
      <c r="H1204" t="s">
        <v>21</v>
      </c>
      <c r="I1204">
        <v>100</v>
      </c>
      <c r="J1204" t="s">
        <v>21</v>
      </c>
      <c r="K1204" t="s">
        <v>28</v>
      </c>
      <c r="L1204" t="str" cm="1">
        <f t="array" ref="L1204">_xlfn.IFS(
  C1204="PT", "Part-time",
  C1204="FT", "Full-time",
  C1204="CT", "Contract",
  C1204="FL", "Freelance"
)</f>
        <v>Full-time</v>
      </c>
      <c r="M1204" t="str" cm="1">
        <f t="array" ref="M1204">_xlfn.IFS(
  B1204="EN", "Entry-level",
  B1204="MI", "Middle-level",
  B1204="SE", "Senior-level",
  B1204="EX", "Executive-level"
)</f>
        <v>Middle-level</v>
      </c>
    </row>
    <row r="1205" spans="1:13" hidden="1" x14ac:dyDescent="0.25">
      <c r="A1205">
        <v>2020</v>
      </c>
      <c r="B1205" t="s">
        <v>11</v>
      </c>
      <c r="C1205" t="s">
        <v>12</v>
      </c>
      <c r="D1205" t="s">
        <v>24</v>
      </c>
      <c r="E1205">
        <v>85000</v>
      </c>
      <c r="F1205" t="s">
        <v>14</v>
      </c>
      <c r="G1205">
        <v>85000</v>
      </c>
      <c r="H1205" t="s">
        <v>15</v>
      </c>
      <c r="I1205">
        <v>100</v>
      </c>
      <c r="J1205" t="s">
        <v>15</v>
      </c>
      <c r="K1205" t="s">
        <v>28</v>
      </c>
      <c r="L1205" t="str" cm="1">
        <f t="array" ref="L1205">_xlfn.IFS(
  C1205="PT", "Part-time",
  C1205="FT", "Full-time",
  C1205="CT", "Contract",
  C1205="FL", "Freelance"
)</f>
        <v>Full-time</v>
      </c>
      <c r="M1205" t="str" cm="1">
        <f t="array" ref="M1205">_xlfn.IFS(
  B1205="EN", "Entry-level",
  B1205="MI", "Middle-level",
  B1205="SE", "Senior-level",
  B1205="EX", "Executive-level"
)</f>
        <v>Middle-level</v>
      </c>
    </row>
    <row r="1206" spans="1:13" hidden="1" x14ac:dyDescent="0.25">
      <c r="A1206">
        <v>2021</v>
      </c>
      <c r="B1206" t="s">
        <v>22</v>
      </c>
      <c r="C1206" t="s">
        <v>57</v>
      </c>
      <c r="D1206" t="s">
        <v>115</v>
      </c>
      <c r="E1206">
        <v>416000</v>
      </c>
      <c r="F1206" t="s">
        <v>14</v>
      </c>
      <c r="G1206">
        <v>416000</v>
      </c>
      <c r="H1206" t="s">
        <v>15</v>
      </c>
      <c r="I1206">
        <v>100</v>
      </c>
      <c r="J1206" t="s">
        <v>15</v>
      </c>
      <c r="K1206" t="s">
        <v>35</v>
      </c>
      <c r="L1206" t="str" cm="1">
        <f t="array" ref="L1206">_xlfn.IFS(
  C1206="PT", "Part-time",
  C1206="FT", "Full-time",
  C1206="CT", "Contract",
  C1206="FL", "Freelance"
)</f>
        <v>Contract</v>
      </c>
      <c r="M1206" t="str" cm="1">
        <f t="array" ref="M1206">_xlfn.IFS(
  B1206="EN", "Entry-level",
  B1206="MI", "Middle-level",
  B1206="SE", "Senior-level",
  B1206="EX", "Executive-level"
)</f>
        <v>Executive-level</v>
      </c>
    </row>
    <row r="1207" spans="1:13" hidden="1" x14ac:dyDescent="0.25">
      <c r="A1207">
        <v>2021</v>
      </c>
      <c r="B1207" t="s">
        <v>18</v>
      </c>
      <c r="C1207" t="s">
        <v>12</v>
      </c>
      <c r="D1207" t="s">
        <v>72</v>
      </c>
      <c r="E1207">
        <v>225000</v>
      </c>
      <c r="F1207" t="s">
        <v>14</v>
      </c>
      <c r="G1207">
        <v>225000</v>
      </c>
      <c r="H1207" t="s">
        <v>15</v>
      </c>
      <c r="I1207">
        <v>100</v>
      </c>
      <c r="J1207" t="s">
        <v>30</v>
      </c>
      <c r="K1207" t="s">
        <v>28</v>
      </c>
      <c r="L1207" t="str" cm="1">
        <f t="array" ref="L1207">_xlfn.IFS(
  C1207="PT", "Part-time",
  C1207="FT", "Full-time",
  C1207="CT", "Contract",
  C1207="FL", "Freelance"
)</f>
        <v>Full-time</v>
      </c>
      <c r="M1207" t="str" cm="1">
        <f t="array" ref="M1207">_xlfn.IFS(
  B1207="EN", "Entry-level",
  B1207="MI", "Middle-level",
  B1207="SE", "Senior-level",
  B1207="EX", "Executive-level"
)</f>
        <v>Senior-level</v>
      </c>
    </row>
    <row r="1208" spans="1:13" x14ac:dyDescent="0.25">
      <c r="A1208">
        <v>2021</v>
      </c>
      <c r="B1208" t="s">
        <v>11</v>
      </c>
      <c r="C1208" t="s">
        <v>12</v>
      </c>
      <c r="D1208" t="s">
        <v>17</v>
      </c>
      <c r="E1208">
        <v>40900</v>
      </c>
      <c r="F1208" t="s">
        <v>26</v>
      </c>
      <c r="G1208">
        <v>56256</v>
      </c>
      <c r="H1208" t="s">
        <v>27</v>
      </c>
      <c r="I1208">
        <v>50</v>
      </c>
      <c r="J1208" t="s">
        <v>27</v>
      </c>
      <c r="K1208" t="s">
        <v>28</v>
      </c>
      <c r="L1208" t="str" cm="1">
        <f t="array" ref="L1208">_xlfn.IFS(
  C1208="PT", "Part-time",
  C1208="FT", "Full-time",
  C1208="CT", "Contract",
  C1208="FL", "Freelance"
)</f>
        <v>Full-time</v>
      </c>
      <c r="M1208" t="str" cm="1">
        <f t="array" ref="M1208">_xlfn.IFS(
  B1208="EN", "Entry-level",
  B1208="MI", "Middle-level",
  B1208="SE", "Senior-level",
  B1208="EX", "Executive-level"
)</f>
        <v>Middle-level</v>
      </c>
    </row>
    <row r="1209" spans="1:13" x14ac:dyDescent="0.25">
      <c r="A1209">
        <v>2021</v>
      </c>
      <c r="B1209" t="s">
        <v>11</v>
      </c>
      <c r="C1209" t="s">
        <v>12</v>
      </c>
      <c r="D1209" t="s">
        <v>17</v>
      </c>
      <c r="E1209">
        <v>2500000</v>
      </c>
      <c r="F1209" t="s">
        <v>43</v>
      </c>
      <c r="G1209">
        <v>33808</v>
      </c>
      <c r="H1209" t="s">
        <v>44</v>
      </c>
      <c r="I1209">
        <v>0</v>
      </c>
      <c r="J1209" t="s">
        <v>44</v>
      </c>
      <c r="K1209" t="s">
        <v>16</v>
      </c>
      <c r="L1209" t="str" cm="1">
        <f t="array" ref="L1209">_xlfn.IFS(
  C1209="PT", "Part-time",
  C1209="FT", "Full-time",
  C1209="CT", "Contract",
  C1209="FL", "Freelance"
)</f>
        <v>Full-time</v>
      </c>
      <c r="M1209" t="str" cm="1">
        <f t="array" ref="M1209">_xlfn.IFS(
  B1209="EN", "Entry-level",
  B1209="MI", "Middle-level",
  B1209="SE", "Senior-level",
  B1209="EX", "Executive-level"
)</f>
        <v>Middle-level</v>
      </c>
    </row>
    <row r="1210" spans="1:13" x14ac:dyDescent="0.25">
      <c r="A1210">
        <v>2021</v>
      </c>
      <c r="B1210" t="s">
        <v>11</v>
      </c>
      <c r="C1210" t="s">
        <v>12</v>
      </c>
      <c r="D1210" t="s">
        <v>17</v>
      </c>
      <c r="E1210">
        <v>85000</v>
      </c>
      <c r="F1210" t="s">
        <v>26</v>
      </c>
      <c r="G1210">
        <v>116914</v>
      </c>
      <c r="H1210" t="s">
        <v>27</v>
      </c>
      <c r="I1210">
        <v>50</v>
      </c>
      <c r="J1210" t="s">
        <v>27</v>
      </c>
      <c r="K1210" t="s">
        <v>28</v>
      </c>
      <c r="L1210" t="str" cm="1">
        <f t="array" ref="L1210">_xlfn.IFS(
  C1210="PT", "Part-time",
  C1210="FT", "Full-time",
  C1210="CT", "Contract",
  C1210="FL", "Freelance"
)</f>
        <v>Full-time</v>
      </c>
      <c r="M1210" t="str" cm="1">
        <f t="array" ref="M1210">_xlfn.IFS(
  B1210="EN", "Entry-level",
  B1210="MI", "Middle-level",
  B1210="SE", "Senior-level",
  B1210="EX", "Executive-level"
)</f>
        <v>Middle-level</v>
      </c>
    </row>
    <row r="1211" spans="1:13" hidden="1" x14ac:dyDescent="0.25">
      <c r="A1211">
        <v>2021</v>
      </c>
      <c r="B1211" t="s">
        <v>11</v>
      </c>
      <c r="C1211" t="s">
        <v>12</v>
      </c>
      <c r="D1211" t="s">
        <v>13</v>
      </c>
      <c r="E1211">
        <v>180000</v>
      </c>
      <c r="F1211" t="s">
        <v>109</v>
      </c>
      <c r="G1211">
        <v>46597</v>
      </c>
      <c r="H1211" t="s">
        <v>110</v>
      </c>
      <c r="I1211">
        <v>100</v>
      </c>
      <c r="J1211" t="s">
        <v>110</v>
      </c>
      <c r="K1211" t="s">
        <v>28</v>
      </c>
      <c r="L1211" t="str" cm="1">
        <f t="array" ref="L1211">_xlfn.IFS(
  C1211="PT", "Part-time",
  C1211="FT", "Full-time",
  C1211="CT", "Contract",
  C1211="FL", "Freelance"
)</f>
        <v>Full-time</v>
      </c>
      <c r="M1211" t="str" cm="1">
        <f t="array" ref="M1211">_xlfn.IFS(
  B1211="EN", "Entry-level",
  B1211="MI", "Middle-level",
  B1211="SE", "Senior-level",
  B1211="EX", "Executive-level"
)</f>
        <v>Middle-level</v>
      </c>
    </row>
    <row r="1212" spans="1:13" hidden="1" x14ac:dyDescent="0.25">
      <c r="A1212">
        <v>2020</v>
      </c>
      <c r="B1212" t="s">
        <v>11</v>
      </c>
      <c r="C1212" t="s">
        <v>12</v>
      </c>
      <c r="D1212" t="s">
        <v>24</v>
      </c>
      <c r="E1212">
        <v>8000</v>
      </c>
      <c r="F1212" t="s">
        <v>14</v>
      </c>
      <c r="G1212">
        <v>8000</v>
      </c>
      <c r="H1212" t="s">
        <v>108</v>
      </c>
      <c r="I1212">
        <v>50</v>
      </c>
      <c r="J1212" t="s">
        <v>108</v>
      </c>
      <c r="K1212" t="s">
        <v>28</v>
      </c>
      <c r="L1212" t="str" cm="1">
        <f t="array" ref="L1212">_xlfn.IFS(
  C1212="PT", "Part-time",
  C1212="FT", "Full-time",
  C1212="CT", "Contract",
  C1212="FL", "Freelance"
)</f>
        <v>Full-time</v>
      </c>
      <c r="M1212" t="str" cm="1">
        <f t="array" ref="M1212">_xlfn.IFS(
  B1212="EN", "Entry-level",
  B1212="MI", "Middle-level",
  B1212="SE", "Senior-level",
  B1212="EX", "Executive-level"
)</f>
        <v>Middle-level</v>
      </c>
    </row>
    <row r="1213" spans="1:13" hidden="1" x14ac:dyDescent="0.25">
      <c r="A1213">
        <v>2020</v>
      </c>
      <c r="B1213" t="s">
        <v>25</v>
      </c>
      <c r="C1213" t="s">
        <v>12</v>
      </c>
      <c r="D1213" t="s">
        <v>19</v>
      </c>
      <c r="E1213">
        <v>4450000</v>
      </c>
      <c r="F1213" t="s">
        <v>116</v>
      </c>
      <c r="G1213">
        <v>41689</v>
      </c>
      <c r="H1213" t="s">
        <v>106</v>
      </c>
      <c r="I1213">
        <v>100</v>
      </c>
      <c r="J1213" t="s">
        <v>106</v>
      </c>
      <c r="K1213" t="s">
        <v>35</v>
      </c>
      <c r="L1213" t="str" cm="1">
        <f t="array" ref="L1213">_xlfn.IFS(
  C1213="PT", "Part-time",
  C1213="FT", "Full-time",
  C1213="CT", "Contract",
  C1213="FL", "Freelance"
)</f>
        <v>Full-time</v>
      </c>
      <c r="M1213" t="str" cm="1">
        <f t="array" ref="M1213">_xlfn.IFS(
  B1213="EN", "Entry-level",
  B1213="MI", "Middle-level",
  B1213="SE", "Senior-level",
  B1213="EX", "Executive-level"
)</f>
        <v>Entry-level</v>
      </c>
    </row>
    <row r="1214" spans="1:13" hidden="1" x14ac:dyDescent="0.25">
      <c r="A1214">
        <v>2020</v>
      </c>
      <c r="B1214" t="s">
        <v>18</v>
      </c>
      <c r="C1214" t="s">
        <v>12</v>
      </c>
      <c r="D1214" t="s">
        <v>51</v>
      </c>
      <c r="E1214">
        <v>100000</v>
      </c>
      <c r="F1214" t="s">
        <v>20</v>
      </c>
      <c r="G1214">
        <v>114047</v>
      </c>
      <c r="H1214" t="s">
        <v>110</v>
      </c>
      <c r="I1214">
        <v>100</v>
      </c>
      <c r="J1214" t="s">
        <v>27</v>
      </c>
      <c r="K1214" t="s">
        <v>35</v>
      </c>
      <c r="L1214" t="str" cm="1">
        <f t="array" ref="L1214">_xlfn.IFS(
  C1214="PT", "Part-time",
  C1214="FT", "Full-time",
  C1214="CT", "Contract",
  C1214="FL", "Freelance"
)</f>
        <v>Full-time</v>
      </c>
      <c r="M1214" t="str" cm="1">
        <f t="array" ref="M1214">_xlfn.IFS(
  B1214="EN", "Entry-level",
  B1214="MI", "Middle-level",
  B1214="SE", "Senior-level",
  B1214="EX", "Executive-level"
)</f>
        <v>Senior-level</v>
      </c>
    </row>
    <row r="1215" spans="1:13" hidden="1" x14ac:dyDescent="0.25">
      <c r="A1215">
        <v>2021</v>
      </c>
      <c r="B1215" t="s">
        <v>11</v>
      </c>
      <c r="C1215" t="s">
        <v>12</v>
      </c>
      <c r="D1215" t="s">
        <v>13</v>
      </c>
      <c r="E1215">
        <v>75000</v>
      </c>
      <c r="F1215" t="s">
        <v>20</v>
      </c>
      <c r="G1215">
        <v>88654</v>
      </c>
      <c r="H1215" t="s">
        <v>88</v>
      </c>
      <c r="I1215">
        <v>100</v>
      </c>
      <c r="J1215" t="s">
        <v>88</v>
      </c>
      <c r="K1215" t="s">
        <v>16</v>
      </c>
      <c r="L1215" t="str" cm="1">
        <f t="array" ref="L1215">_xlfn.IFS(
  C1215="PT", "Part-time",
  C1215="FT", "Full-time",
  C1215="CT", "Contract",
  C1215="FL", "Freelance"
)</f>
        <v>Full-time</v>
      </c>
      <c r="M1215" t="str" cm="1">
        <f t="array" ref="M1215">_xlfn.IFS(
  B1215="EN", "Entry-level",
  B1215="MI", "Middle-level",
  B1215="SE", "Senior-level",
  B1215="EX", "Executive-level"
)</f>
        <v>Middle-level</v>
      </c>
    </row>
    <row r="1216" spans="1:13" hidden="1" x14ac:dyDescent="0.25">
      <c r="A1216">
        <v>2020</v>
      </c>
      <c r="B1216" t="s">
        <v>25</v>
      </c>
      <c r="C1216" t="s">
        <v>12</v>
      </c>
      <c r="D1216" t="s">
        <v>48</v>
      </c>
      <c r="E1216">
        <v>423000</v>
      </c>
      <c r="F1216" t="s">
        <v>43</v>
      </c>
      <c r="G1216">
        <v>5707</v>
      </c>
      <c r="H1216" t="s">
        <v>44</v>
      </c>
      <c r="I1216">
        <v>50</v>
      </c>
      <c r="J1216" t="s">
        <v>44</v>
      </c>
      <c r="K1216" t="s">
        <v>16</v>
      </c>
      <c r="L1216" t="str" cm="1">
        <f t="array" ref="L1216">_xlfn.IFS(
  C1216="PT", "Part-time",
  C1216="FT", "Full-time",
  C1216="CT", "Contract",
  C1216="FL", "Freelance"
)</f>
        <v>Full-time</v>
      </c>
      <c r="M1216" t="str" cm="1">
        <f t="array" ref="M1216">_xlfn.IFS(
  B1216="EN", "Entry-level",
  B1216="MI", "Middle-level",
  B1216="SE", "Senior-level",
  B1216="EX", "Executive-level"
)</f>
        <v>Entry-level</v>
      </c>
    </row>
    <row r="1217" spans="1:13" hidden="1" x14ac:dyDescent="0.25">
      <c r="A1217">
        <v>2020</v>
      </c>
      <c r="B1217" t="s">
        <v>11</v>
      </c>
      <c r="C1217" t="s">
        <v>12</v>
      </c>
      <c r="D1217" t="s">
        <v>96</v>
      </c>
      <c r="E1217">
        <v>56000</v>
      </c>
      <c r="F1217" t="s">
        <v>14</v>
      </c>
      <c r="G1217">
        <v>56000</v>
      </c>
      <c r="H1217" t="s">
        <v>33</v>
      </c>
      <c r="I1217">
        <v>100</v>
      </c>
      <c r="J1217" t="s">
        <v>15</v>
      </c>
      <c r="K1217" t="s">
        <v>16</v>
      </c>
      <c r="L1217" t="str" cm="1">
        <f t="array" ref="L1217">_xlfn.IFS(
  C1217="PT", "Part-time",
  C1217="FT", "Full-time",
  C1217="CT", "Contract",
  C1217="FL", "Freelance"
)</f>
        <v>Full-time</v>
      </c>
      <c r="M1217" t="str" cm="1">
        <f t="array" ref="M1217">_xlfn.IFS(
  B1217="EN", "Entry-level",
  B1217="MI", "Middle-level",
  B1217="SE", "Senior-level",
  B1217="EX", "Executive-level"
)</f>
        <v>Middle-level</v>
      </c>
    </row>
    <row r="1218" spans="1:13" hidden="1" x14ac:dyDescent="0.25">
      <c r="A1218">
        <v>2021</v>
      </c>
      <c r="B1218" t="s">
        <v>25</v>
      </c>
      <c r="C1218" t="s">
        <v>33</v>
      </c>
      <c r="D1218" t="s">
        <v>102</v>
      </c>
      <c r="E1218">
        <v>180000</v>
      </c>
      <c r="F1218" t="s">
        <v>81</v>
      </c>
      <c r="G1218">
        <v>28609</v>
      </c>
      <c r="H1218" t="s">
        <v>82</v>
      </c>
      <c r="I1218">
        <v>50</v>
      </c>
      <c r="J1218" t="s">
        <v>82</v>
      </c>
      <c r="K1218" t="s">
        <v>35</v>
      </c>
      <c r="L1218" t="str" cm="1">
        <f t="array" ref="L1218">_xlfn.IFS(
  C1218="PT", "Part-time",
  C1218="FT", "Full-time",
  C1218="CT", "Contract",
  C1218="FL", "Freelance"
)</f>
        <v>Part-time</v>
      </c>
      <c r="M1218" t="str" cm="1">
        <f t="array" ref="M1218">_xlfn.IFS(
  B1218="EN", "Entry-level",
  B1218="MI", "Middle-level",
  B1218="SE", "Senior-level",
  B1218="EX", "Executive-level"
)</f>
        <v>Entry-level</v>
      </c>
    </row>
    <row r="1219" spans="1:13" x14ac:dyDescent="0.25">
      <c r="A1219">
        <v>2021</v>
      </c>
      <c r="B1219" t="s">
        <v>11</v>
      </c>
      <c r="C1219" t="s">
        <v>12</v>
      </c>
      <c r="D1219" t="s">
        <v>17</v>
      </c>
      <c r="E1219">
        <v>75000</v>
      </c>
      <c r="F1219" t="s">
        <v>20</v>
      </c>
      <c r="G1219">
        <v>88654</v>
      </c>
      <c r="H1219" t="s">
        <v>53</v>
      </c>
      <c r="I1219">
        <v>50</v>
      </c>
      <c r="J1219" t="s">
        <v>53</v>
      </c>
      <c r="K1219" t="s">
        <v>28</v>
      </c>
      <c r="L1219" t="str" cm="1">
        <f t="array" ref="L1219">_xlfn.IFS(
  C1219="PT", "Part-time",
  C1219="FT", "Full-time",
  C1219="CT", "Contract",
  C1219="FL", "Freelance"
)</f>
        <v>Full-time</v>
      </c>
      <c r="M1219" t="str" cm="1">
        <f t="array" ref="M1219">_xlfn.IFS(
  B1219="EN", "Entry-level",
  B1219="MI", "Middle-level",
  B1219="SE", "Senior-level",
  B1219="EX", "Executive-level"
)</f>
        <v>Middle-level</v>
      </c>
    </row>
    <row r="1220" spans="1:13" hidden="1" x14ac:dyDescent="0.25">
      <c r="A1220">
        <v>2020</v>
      </c>
      <c r="B1220" t="s">
        <v>11</v>
      </c>
      <c r="C1220" t="s">
        <v>12</v>
      </c>
      <c r="D1220" t="s">
        <v>13</v>
      </c>
      <c r="E1220">
        <v>299000</v>
      </c>
      <c r="F1220" t="s">
        <v>100</v>
      </c>
      <c r="G1220">
        <v>43331</v>
      </c>
      <c r="H1220" t="s">
        <v>34</v>
      </c>
      <c r="I1220">
        <v>0</v>
      </c>
      <c r="J1220" t="s">
        <v>34</v>
      </c>
      <c r="K1220" t="s">
        <v>16</v>
      </c>
      <c r="L1220" t="str" cm="1">
        <f t="array" ref="L1220">_xlfn.IFS(
  C1220="PT", "Part-time",
  C1220="FT", "Full-time",
  C1220="CT", "Contract",
  C1220="FL", "Freelance"
)</f>
        <v>Full-time</v>
      </c>
      <c r="M1220" t="str" cm="1">
        <f t="array" ref="M1220">_xlfn.IFS(
  B1220="EN", "Entry-level",
  B1220="MI", "Middle-level",
  B1220="SE", "Senior-level",
  B1220="EX", "Executive-level"
)</f>
        <v>Middle-level</v>
      </c>
    </row>
    <row r="1221" spans="1:13" hidden="1" x14ac:dyDescent="0.25">
      <c r="A1221">
        <v>2020</v>
      </c>
      <c r="B1221" t="s">
        <v>18</v>
      </c>
      <c r="C1221" t="s">
        <v>12</v>
      </c>
      <c r="D1221" t="s">
        <v>19</v>
      </c>
      <c r="E1221">
        <v>42000</v>
      </c>
      <c r="F1221" t="s">
        <v>20</v>
      </c>
      <c r="G1221">
        <v>47899</v>
      </c>
      <c r="H1221" t="s">
        <v>79</v>
      </c>
      <c r="I1221">
        <v>50</v>
      </c>
      <c r="J1221" t="s">
        <v>79</v>
      </c>
      <c r="K1221" t="s">
        <v>28</v>
      </c>
      <c r="L1221" t="str" cm="1">
        <f t="array" ref="L1221">_xlfn.IFS(
  C1221="PT", "Part-time",
  C1221="FT", "Full-time",
  C1221="CT", "Contract",
  C1221="FL", "Freelance"
)</f>
        <v>Full-time</v>
      </c>
      <c r="M1221" t="str" cm="1">
        <f t="array" ref="M1221">_xlfn.IFS(
  B1221="EN", "Entry-level",
  B1221="MI", "Middle-level",
  B1221="SE", "Senior-level",
  B1221="EX", "Executive-level"
)</f>
        <v>Senior-level</v>
      </c>
    </row>
    <row r="1222" spans="1:13" hidden="1" x14ac:dyDescent="0.25">
      <c r="A1222">
        <v>2020</v>
      </c>
      <c r="B1222" t="s">
        <v>11</v>
      </c>
      <c r="C1222" t="s">
        <v>12</v>
      </c>
      <c r="D1222" t="s">
        <v>50</v>
      </c>
      <c r="E1222">
        <v>98000</v>
      </c>
      <c r="F1222" t="s">
        <v>14</v>
      </c>
      <c r="G1222">
        <v>98000</v>
      </c>
      <c r="H1222" t="s">
        <v>15</v>
      </c>
      <c r="I1222">
        <v>0</v>
      </c>
      <c r="J1222" t="s">
        <v>15</v>
      </c>
      <c r="K1222" t="s">
        <v>16</v>
      </c>
      <c r="L1222" t="str" cm="1">
        <f t="array" ref="L1222">_xlfn.IFS(
  C1222="PT", "Part-time",
  C1222="FT", "Full-time",
  C1222="CT", "Contract",
  C1222="FL", "Freelance"
)</f>
        <v>Full-time</v>
      </c>
      <c r="M1222" t="str" cm="1">
        <f t="array" ref="M1222">_xlfn.IFS(
  B1222="EN", "Entry-level",
  B1222="MI", "Middle-level",
  B1222="SE", "Senior-level",
  B1222="EX", "Executive-level"
)</f>
        <v>Middle-level</v>
      </c>
    </row>
    <row r="1223" spans="1:13" hidden="1" x14ac:dyDescent="0.25">
      <c r="A1223">
        <v>2021</v>
      </c>
      <c r="B1223" t="s">
        <v>11</v>
      </c>
      <c r="C1223" t="s">
        <v>12</v>
      </c>
      <c r="D1223" t="s">
        <v>19</v>
      </c>
      <c r="E1223">
        <v>48000</v>
      </c>
      <c r="F1223" t="s">
        <v>26</v>
      </c>
      <c r="G1223">
        <v>66022</v>
      </c>
      <c r="H1223" t="s">
        <v>134</v>
      </c>
      <c r="I1223">
        <v>50</v>
      </c>
      <c r="J1223" t="s">
        <v>27</v>
      </c>
      <c r="K1223" t="s">
        <v>35</v>
      </c>
      <c r="L1223" t="str" cm="1">
        <f t="array" ref="L1223">_xlfn.IFS(
  C1223="PT", "Part-time",
  C1223="FT", "Full-time",
  C1223="CT", "Contract",
  C1223="FL", "Freelance"
)</f>
        <v>Full-time</v>
      </c>
      <c r="M1223" t="str" cm="1">
        <f t="array" ref="M1223">_xlfn.IFS(
  B1223="EN", "Entry-level",
  B1223="MI", "Middle-level",
  B1223="SE", "Senior-level",
  B1223="EX", "Executive-level"
)</f>
        <v>Middle-level</v>
      </c>
    </row>
    <row r="1224" spans="1:13" hidden="1" x14ac:dyDescent="0.25">
      <c r="A1224">
        <v>2021</v>
      </c>
      <c r="B1224" t="s">
        <v>11</v>
      </c>
      <c r="C1224" t="s">
        <v>12</v>
      </c>
      <c r="D1224" t="s">
        <v>58</v>
      </c>
      <c r="E1224">
        <v>48000</v>
      </c>
      <c r="F1224" t="s">
        <v>20</v>
      </c>
      <c r="G1224">
        <v>56738</v>
      </c>
      <c r="H1224" t="s">
        <v>29</v>
      </c>
      <c r="I1224">
        <v>50</v>
      </c>
      <c r="J1224" t="s">
        <v>29</v>
      </c>
      <c r="K1224" t="s">
        <v>35</v>
      </c>
      <c r="L1224" t="str" cm="1">
        <f t="array" ref="L1224">_xlfn.IFS(
  C1224="PT", "Part-time",
  C1224="FT", "Full-time",
  C1224="CT", "Contract",
  C1224="FL", "Freelance"
)</f>
        <v>Full-time</v>
      </c>
      <c r="M1224" t="str" cm="1">
        <f t="array" ref="M1224">_xlfn.IFS(
  B1224="EN", "Entry-level",
  B1224="MI", "Middle-level",
  B1224="SE", "Senior-level",
  B1224="EX", "Executive-level"
)</f>
        <v>Middle-level</v>
      </c>
    </row>
    <row r="1225" spans="1:13" hidden="1" x14ac:dyDescent="0.25">
      <c r="A1225">
        <v>2021</v>
      </c>
      <c r="B1225" t="s">
        <v>11</v>
      </c>
      <c r="C1225" t="s">
        <v>12</v>
      </c>
      <c r="D1225" t="s">
        <v>13</v>
      </c>
      <c r="E1225">
        <v>21000</v>
      </c>
      <c r="F1225" t="s">
        <v>20</v>
      </c>
      <c r="G1225">
        <v>24823</v>
      </c>
      <c r="H1225" t="s">
        <v>104</v>
      </c>
      <c r="I1225">
        <v>50</v>
      </c>
      <c r="J1225" t="s">
        <v>104</v>
      </c>
      <c r="K1225" t="s">
        <v>28</v>
      </c>
      <c r="L1225" t="str" cm="1">
        <f t="array" ref="L1225">_xlfn.IFS(
  C1225="PT", "Part-time",
  C1225="FT", "Full-time",
  C1225="CT", "Contract",
  C1225="FL", "Freelance"
)</f>
        <v>Full-time</v>
      </c>
      <c r="M1225" t="str" cm="1">
        <f t="array" ref="M1225">_xlfn.IFS(
  B1225="EN", "Entry-level",
  B1225="MI", "Middle-level",
  B1225="SE", "Senior-level",
  B1225="EX", "Executive-level"
)</f>
        <v>Middle-level</v>
      </c>
    </row>
    <row r="1226" spans="1:13" hidden="1" x14ac:dyDescent="0.25">
      <c r="A1226">
        <v>2021</v>
      </c>
      <c r="B1226" t="s">
        <v>18</v>
      </c>
      <c r="C1226" t="s">
        <v>12</v>
      </c>
      <c r="D1226" t="s">
        <v>95</v>
      </c>
      <c r="E1226">
        <v>120000</v>
      </c>
      <c r="F1226" t="s">
        <v>14</v>
      </c>
      <c r="G1226">
        <v>120000</v>
      </c>
      <c r="H1226" t="s">
        <v>15</v>
      </c>
      <c r="I1226">
        <v>0</v>
      </c>
      <c r="J1226" t="s">
        <v>15</v>
      </c>
      <c r="K1226" t="s">
        <v>28</v>
      </c>
      <c r="L1226" t="str" cm="1">
        <f t="array" ref="L1226">_xlfn.IFS(
  C1226="PT", "Part-time",
  C1226="FT", "Full-time",
  C1226="CT", "Contract",
  C1226="FL", "Freelance"
)</f>
        <v>Full-time</v>
      </c>
      <c r="M1226" t="str" cm="1">
        <f t="array" ref="M1226">_xlfn.IFS(
  B1226="EN", "Entry-level",
  B1226="MI", "Middle-level",
  B1226="SE", "Senior-level",
  B1226="EX", "Executive-level"
)</f>
        <v>Senior-level</v>
      </c>
    </row>
    <row r="1227" spans="1:13" hidden="1" x14ac:dyDescent="0.25">
      <c r="A1227">
        <v>2021</v>
      </c>
      <c r="B1227" t="s">
        <v>11</v>
      </c>
      <c r="C1227" t="s">
        <v>92</v>
      </c>
      <c r="D1227" t="s">
        <v>19</v>
      </c>
      <c r="E1227">
        <v>20000</v>
      </c>
      <c r="F1227" t="s">
        <v>14</v>
      </c>
      <c r="G1227">
        <v>20000</v>
      </c>
      <c r="H1227" t="s">
        <v>97</v>
      </c>
      <c r="I1227">
        <v>0</v>
      </c>
      <c r="J1227" t="s">
        <v>15</v>
      </c>
      <c r="K1227" t="s">
        <v>28</v>
      </c>
      <c r="L1227" t="str" cm="1">
        <f t="array" ref="L1227">_xlfn.IFS(
  C1227="PT", "Part-time",
  C1227="FT", "Full-time",
  C1227="CT", "Contract",
  C1227="FL", "Freelance"
)</f>
        <v>Freelance</v>
      </c>
      <c r="M1227" t="str" cm="1">
        <f t="array" ref="M1227">_xlfn.IFS(
  B1227="EN", "Entry-level",
  B1227="MI", "Middle-level",
  B1227="SE", "Senior-level",
  B1227="EX", "Executive-level"
)</f>
        <v>Middle-level</v>
      </c>
    </row>
    <row r="1228" spans="1:13" hidden="1" x14ac:dyDescent="0.25">
      <c r="A1228">
        <v>2020</v>
      </c>
      <c r="B1228" t="s">
        <v>22</v>
      </c>
      <c r="C1228" t="s">
        <v>12</v>
      </c>
      <c r="D1228" t="s">
        <v>77</v>
      </c>
      <c r="E1228">
        <v>325000</v>
      </c>
      <c r="F1228" t="s">
        <v>14</v>
      </c>
      <c r="G1228">
        <v>325000</v>
      </c>
      <c r="H1228" t="s">
        <v>15</v>
      </c>
      <c r="I1228">
        <v>100</v>
      </c>
      <c r="J1228" t="s">
        <v>15</v>
      </c>
      <c r="K1228" t="s">
        <v>28</v>
      </c>
      <c r="L1228" t="str" cm="1">
        <f t="array" ref="L1228">_xlfn.IFS(
  C1228="PT", "Part-time",
  C1228="FT", "Full-time",
  C1228="CT", "Contract",
  C1228="FL", "Freelance"
)</f>
        <v>Full-time</v>
      </c>
      <c r="M1228" t="str" cm="1">
        <f t="array" ref="M1228">_xlfn.IFS(
  B1228="EN", "Entry-level",
  B1228="MI", "Middle-level",
  B1228="SE", "Senior-level",
  B1228="EX", "Executive-level"
)</f>
        <v>Executive-level</v>
      </c>
    </row>
    <row r="1229" spans="1:13" hidden="1" x14ac:dyDescent="0.25">
      <c r="A1229">
        <v>2021</v>
      </c>
      <c r="B1229" t="s">
        <v>18</v>
      </c>
      <c r="C1229" t="s">
        <v>12</v>
      </c>
      <c r="D1229" t="s">
        <v>13</v>
      </c>
      <c r="E1229">
        <v>200000</v>
      </c>
      <c r="F1229" t="s">
        <v>14</v>
      </c>
      <c r="G1229">
        <v>200000</v>
      </c>
      <c r="H1229" t="s">
        <v>15</v>
      </c>
      <c r="I1229">
        <v>100</v>
      </c>
      <c r="J1229" t="s">
        <v>15</v>
      </c>
      <c r="K1229" t="s">
        <v>28</v>
      </c>
      <c r="L1229" t="str" cm="1">
        <f t="array" ref="L1229">_xlfn.IFS(
  C1229="PT", "Part-time",
  C1229="FT", "Full-time",
  C1229="CT", "Contract",
  C1229="FL", "Freelance"
)</f>
        <v>Full-time</v>
      </c>
      <c r="M1229" t="str" cm="1">
        <f t="array" ref="M1229">_xlfn.IFS(
  B1229="EN", "Entry-level",
  B1229="MI", "Middle-level",
  B1229="SE", "Senior-level",
  B1229="EX", "Executive-level"
)</f>
        <v>Senior-level</v>
      </c>
    </row>
    <row r="1230" spans="1:13" hidden="1" x14ac:dyDescent="0.25">
      <c r="A1230">
        <v>2020</v>
      </c>
      <c r="B1230" t="s">
        <v>25</v>
      </c>
      <c r="C1230" t="s">
        <v>12</v>
      </c>
      <c r="D1230" t="s">
        <v>63</v>
      </c>
      <c r="E1230">
        <v>300000</v>
      </c>
      <c r="F1230" t="s">
        <v>81</v>
      </c>
      <c r="G1230">
        <v>45896</v>
      </c>
      <c r="H1230" t="s">
        <v>82</v>
      </c>
      <c r="I1230">
        <v>50</v>
      </c>
      <c r="J1230" t="s">
        <v>82</v>
      </c>
      <c r="K1230" t="s">
        <v>35</v>
      </c>
      <c r="L1230" t="str" cm="1">
        <f t="array" ref="L1230">_xlfn.IFS(
  C1230="PT", "Part-time",
  C1230="FT", "Full-time",
  C1230="CT", "Contract",
  C1230="FL", "Freelance"
)</f>
        <v>Full-time</v>
      </c>
      <c r="M1230" t="str" cm="1">
        <f t="array" ref="M1230">_xlfn.IFS(
  B1230="EN", "Entry-level",
  B1230="MI", "Middle-level",
  B1230="SE", "Senior-level",
  B1230="EX", "Executive-level"
)</f>
        <v>Entry-level</v>
      </c>
    </row>
    <row r="1231" spans="1:13" x14ac:dyDescent="0.25">
      <c r="A1231">
        <v>2021</v>
      </c>
      <c r="B1231" t="s">
        <v>11</v>
      </c>
      <c r="C1231" t="s">
        <v>12</v>
      </c>
      <c r="D1231" t="s">
        <v>17</v>
      </c>
      <c r="E1231">
        <v>160000</v>
      </c>
      <c r="F1231" t="s">
        <v>14</v>
      </c>
      <c r="G1231">
        <v>160000</v>
      </c>
      <c r="H1231" t="s">
        <v>15</v>
      </c>
      <c r="I1231">
        <v>100</v>
      </c>
      <c r="J1231" t="s">
        <v>15</v>
      </c>
      <c r="K1231" t="s">
        <v>28</v>
      </c>
      <c r="L1231" t="str" cm="1">
        <f t="array" ref="L1231">_xlfn.IFS(
  C1231="PT", "Part-time",
  C1231="FT", "Full-time",
  C1231="CT", "Contract",
  C1231="FL", "Freelance"
)</f>
        <v>Full-time</v>
      </c>
      <c r="M1231" t="str" cm="1">
        <f t="array" ref="M1231">_xlfn.IFS(
  B1231="EN", "Entry-level",
  B1231="MI", "Middle-level",
  B1231="SE", "Senior-level",
  B1231="EX", "Executive-level"
)</f>
        <v>Middle-level</v>
      </c>
    </row>
    <row r="1232" spans="1:13" hidden="1" x14ac:dyDescent="0.25">
      <c r="A1232">
        <v>2021</v>
      </c>
      <c r="B1232" t="s">
        <v>18</v>
      </c>
      <c r="C1232" t="s">
        <v>12</v>
      </c>
      <c r="D1232" t="s">
        <v>58</v>
      </c>
      <c r="E1232">
        <v>50000</v>
      </c>
      <c r="F1232" t="s">
        <v>14</v>
      </c>
      <c r="G1232">
        <v>50000</v>
      </c>
      <c r="H1232" t="s">
        <v>29</v>
      </c>
      <c r="I1232">
        <v>100</v>
      </c>
      <c r="J1232" t="s">
        <v>15</v>
      </c>
      <c r="K1232" t="s">
        <v>35</v>
      </c>
      <c r="L1232" t="str" cm="1">
        <f t="array" ref="L1232">_xlfn.IFS(
  C1232="PT", "Part-time",
  C1232="FT", "Full-time",
  C1232="CT", "Contract",
  C1232="FL", "Freelance"
)</f>
        <v>Full-time</v>
      </c>
      <c r="M1232" t="str" cm="1">
        <f t="array" ref="M1232">_xlfn.IFS(
  B1232="EN", "Entry-level",
  B1232="MI", "Middle-level",
  B1232="SE", "Senior-level",
  B1232="EX", "Executive-level"
)</f>
        <v>Senior-level</v>
      </c>
    </row>
    <row r="1233" spans="1:13" x14ac:dyDescent="0.25">
      <c r="A1233">
        <v>2021</v>
      </c>
      <c r="B1233" t="s">
        <v>11</v>
      </c>
      <c r="C1233" t="s">
        <v>12</v>
      </c>
      <c r="D1233" t="s">
        <v>17</v>
      </c>
      <c r="E1233">
        <v>69600</v>
      </c>
      <c r="F1233" t="s">
        <v>76</v>
      </c>
      <c r="G1233">
        <v>12901</v>
      </c>
      <c r="H1233" t="s">
        <v>41</v>
      </c>
      <c r="I1233">
        <v>0</v>
      </c>
      <c r="J1233" t="s">
        <v>41</v>
      </c>
      <c r="K1233" t="s">
        <v>35</v>
      </c>
      <c r="L1233" t="str" cm="1">
        <f t="array" ref="L1233">_xlfn.IFS(
  C1233="PT", "Part-time",
  C1233="FT", "Full-time",
  C1233="CT", "Contract",
  C1233="FL", "Freelance"
)</f>
        <v>Full-time</v>
      </c>
      <c r="M1233" t="str" cm="1">
        <f t="array" ref="M1233">_xlfn.IFS(
  B1233="EN", "Entry-level",
  B1233="MI", "Middle-level",
  B1233="SE", "Senior-level",
  B1233="EX", "Executive-level"
)</f>
        <v>Middle-level</v>
      </c>
    </row>
    <row r="1234" spans="1:13" hidden="1" x14ac:dyDescent="0.25">
      <c r="A1234">
        <v>2021</v>
      </c>
      <c r="B1234" t="s">
        <v>18</v>
      </c>
      <c r="C1234" t="s">
        <v>12</v>
      </c>
      <c r="D1234" t="s">
        <v>19</v>
      </c>
      <c r="E1234">
        <v>165000</v>
      </c>
      <c r="F1234" t="s">
        <v>14</v>
      </c>
      <c r="G1234">
        <v>165000</v>
      </c>
      <c r="H1234" t="s">
        <v>15</v>
      </c>
      <c r="I1234">
        <v>0</v>
      </c>
      <c r="J1234" t="s">
        <v>15</v>
      </c>
      <c r="K1234" t="s">
        <v>16</v>
      </c>
      <c r="L1234" t="str" cm="1">
        <f t="array" ref="L1234">_xlfn.IFS(
  C1234="PT", "Part-time",
  C1234="FT", "Full-time",
  C1234="CT", "Contract",
  C1234="FL", "Freelance"
)</f>
        <v>Full-time</v>
      </c>
      <c r="M1234" t="str" cm="1">
        <f t="array" ref="M1234">_xlfn.IFS(
  B1234="EN", "Entry-level",
  B1234="MI", "Middle-level",
  B1234="SE", "Senior-level",
  B1234="EX", "Executive-level"
)</f>
        <v>Senior-level</v>
      </c>
    </row>
    <row r="1235" spans="1:13" hidden="1" x14ac:dyDescent="0.25">
      <c r="A1235">
        <v>2021</v>
      </c>
      <c r="B1235" t="s">
        <v>25</v>
      </c>
      <c r="C1235" t="s">
        <v>12</v>
      </c>
      <c r="D1235" t="s">
        <v>51</v>
      </c>
      <c r="E1235">
        <v>435000</v>
      </c>
      <c r="F1235" t="s">
        <v>43</v>
      </c>
      <c r="G1235">
        <v>5882</v>
      </c>
      <c r="H1235" t="s">
        <v>44</v>
      </c>
      <c r="I1235">
        <v>0</v>
      </c>
      <c r="J1235" t="s">
        <v>113</v>
      </c>
      <c r="K1235" t="s">
        <v>28</v>
      </c>
      <c r="L1235" t="str" cm="1">
        <f t="array" ref="L1235">_xlfn.IFS(
  C1235="PT", "Part-time",
  C1235="FT", "Full-time",
  C1235="CT", "Contract",
  C1235="FL", "Freelance"
)</f>
        <v>Full-time</v>
      </c>
      <c r="M1235" t="str" cm="1">
        <f t="array" ref="M1235">_xlfn.IFS(
  B1235="EN", "Entry-level",
  B1235="MI", "Middle-level",
  B1235="SE", "Senior-level",
  B1235="EX", "Executive-level"
)</f>
        <v>Entry-level</v>
      </c>
    </row>
    <row r="1236" spans="1:13" x14ac:dyDescent="0.25">
      <c r="A1236">
        <v>2020</v>
      </c>
      <c r="B1236" t="s">
        <v>11</v>
      </c>
      <c r="C1236" t="s">
        <v>12</v>
      </c>
      <c r="D1236" t="s">
        <v>17</v>
      </c>
      <c r="E1236">
        <v>37000</v>
      </c>
      <c r="F1236" t="s">
        <v>20</v>
      </c>
      <c r="G1236">
        <v>42197</v>
      </c>
      <c r="H1236" t="s">
        <v>29</v>
      </c>
      <c r="I1236">
        <v>50</v>
      </c>
      <c r="J1236" t="s">
        <v>29</v>
      </c>
      <c r="K1236" t="s">
        <v>35</v>
      </c>
      <c r="L1236" t="str" cm="1">
        <f t="array" ref="L1236">_xlfn.IFS(
  C1236="PT", "Part-time",
  C1236="FT", "Full-time",
  C1236="CT", "Contract",
  C1236="FL", "Freelance"
)</f>
        <v>Full-time</v>
      </c>
      <c r="M1236" t="str" cm="1">
        <f t="array" ref="M1236">_xlfn.IFS(
  B1236="EN", "Entry-level",
  B1236="MI", "Middle-level",
  B1236="SE", "Senior-level",
  B1236="EX", "Executive-level"
)</f>
        <v>Middle-level</v>
      </c>
    </row>
    <row r="1237" spans="1:13" x14ac:dyDescent="0.25">
      <c r="A1237">
        <v>2020</v>
      </c>
      <c r="B1237" t="s">
        <v>25</v>
      </c>
      <c r="C1237" t="s">
        <v>12</v>
      </c>
      <c r="D1237" t="s">
        <v>17</v>
      </c>
      <c r="E1237">
        <v>55000</v>
      </c>
      <c r="F1237" t="s">
        <v>20</v>
      </c>
      <c r="G1237">
        <v>62726</v>
      </c>
      <c r="H1237" t="s">
        <v>53</v>
      </c>
      <c r="I1237">
        <v>50</v>
      </c>
      <c r="J1237" t="s">
        <v>53</v>
      </c>
      <c r="K1237" t="s">
        <v>35</v>
      </c>
      <c r="L1237" t="str" cm="1">
        <f t="array" ref="L1237">_xlfn.IFS(
  C1237="PT", "Part-time",
  C1237="FT", "Full-time",
  C1237="CT", "Contract",
  C1237="FL", "Freelance"
)</f>
        <v>Full-time</v>
      </c>
      <c r="M1237" t="str" cm="1">
        <f t="array" ref="M1237">_xlfn.IFS(
  B1237="EN", "Entry-level",
  B1237="MI", "Middle-level",
  B1237="SE", "Senior-level",
  B1237="EX", "Executive-level"
)</f>
        <v>Entry-level</v>
      </c>
    </row>
    <row r="1238" spans="1:13" x14ac:dyDescent="0.25">
      <c r="A1238">
        <v>2021</v>
      </c>
      <c r="B1238" t="s">
        <v>11</v>
      </c>
      <c r="C1238" t="s">
        <v>12</v>
      </c>
      <c r="D1238" t="s">
        <v>17</v>
      </c>
      <c r="E1238">
        <v>76760</v>
      </c>
      <c r="F1238" t="s">
        <v>20</v>
      </c>
      <c r="G1238">
        <v>90734</v>
      </c>
      <c r="H1238" t="s">
        <v>53</v>
      </c>
      <c r="I1238">
        <v>50</v>
      </c>
      <c r="J1238" t="s">
        <v>53</v>
      </c>
      <c r="K1238" t="s">
        <v>28</v>
      </c>
      <c r="L1238" t="str" cm="1">
        <f t="array" ref="L1238">_xlfn.IFS(
  C1238="PT", "Part-time",
  C1238="FT", "Full-time",
  C1238="CT", "Contract",
  C1238="FL", "Freelance"
)</f>
        <v>Full-time</v>
      </c>
      <c r="M1238" t="str" cm="1">
        <f t="array" ref="M1238">_xlfn.IFS(
  B1238="EN", "Entry-level",
  B1238="MI", "Middle-level",
  B1238="SE", "Senior-level",
  B1238="EX", "Executive-level"
)</f>
        <v>Middle-level</v>
      </c>
    </row>
    <row r="1239" spans="1:13" x14ac:dyDescent="0.25">
      <c r="A1239">
        <v>2020</v>
      </c>
      <c r="B1239" t="s">
        <v>25</v>
      </c>
      <c r="C1239" t="s">
        <v>33</v>
      </c>
      <c r="D1239" t="s">
        <v>17</v>
      </c>
      <c r="E1239">
        <v>19000</v>
      </c>
      <c r="F1239" t="s">
        <v>20</v>
      </c>
      <c r="G1239">
        <v>21669</v>
      </c>
      <c r="H1239" t="s">
        <v>97</v>
      </c>
      <c r="I1239">
        <v>50</v>
      </c>
      <c r="J1239" t="s">
        <v>97</v>
      </c>
      <c r="K1239" t="s">
        <v>35</v>
      </c>
      <c r="L1239" t="str" cm="1">
        <f t="array" ref="L1239">_xlfn.IFS(
  C1239="PT", "Part-time",
  C1239="FT", "Full-time",
  C1239="CT", "Contract",
  C1239="FL", "Freelance"
)</f>
        <v>Part-time</v>
      </c>
      <c r="M1239" t="str" cm="1">
        <f t="array" ref="M1239">_xlfn.IFS(
  B1239="EN", "Entry-level",
  B1239="MI", "Middle-level",
  B1239="SE", "Senior-level",
  B1239="EX", "Executive-level"
)</f>
        <v>Entry-level</v>
      </c>
    </row>
    <row r="1240" spans="1:13" hidden="1" x14ac:dyDescent="0.25">
      <c r="A1240">
        <v>2020</v>
      </c>
      <c r="B1240" t="s">
        <v>11</v>
      </c>
      <c r="C1240" t="s">
        <v>12</v>
      </c>
      <c r="D1240" t="s">
        <v>19</v>
      </c>
      <c r="E1240">
        <v>110000</v>
      </c>
      <c r="F1240" t="s">
        <v>14</v>
      </c>
      <c r="G1240">
        <v>110000</v>
      </c>
      <c r="H1240" t="s">
        <v>15</v>
      </c>
      <c r="I1240">
        <v>100</v>
      </c>
      <c r="J1240" t="s">
        <v>15</v>
      </c>
      <c r="K1240" t="s">
        <v>28</v>
      </c>
      <c r="L1240" t="str" cm="1">
        <f t="array" ref="L1240">_xlfn.IFS(
  C1240="PT", "Part-time",
  C1240="FT", "Full-time",
  C1240="CT", "Contract",
  C1240="FL", "Freelance"
)</f>
        <v>Full-time</v>
      </c>
      <c r="M1240" t="str" cm="1">
        <f t="array" ref="M1240">_xlfn.IFS(
  B1240="EN", "Entry-level",
  B1240="MI", "Middle-level",
  B1240="SE", "Senior-level",
  B1240="EX", "Executive-level"
)</f>
        <v>Middle-level</v>
      </c>
    </row>
    <row r="1241" spans="1:13" hidden="1" x14ac:dyDescent="0.25">
      <c r="A1241">
        <v>2021</v>
      </c>
      <c r="B1241" t="s">
        <v>18</v>
      </c>
      <c r="C1241" t="s">
        <v>12</v>
      </c>
      <c r="D1241" t="s">
        <v>95</v>
      </c>
      <c r="E1241">
        <v>140000</v>
      </c>
      <c r="F1241" t="s">
        <v>14</v>
      </c>
      <c r="G1241">
        <v>140000</v>
      </c>
      <c r="H1241" t="s">
        <v>15</v>
      </c>
      <c r="I1241">
        <v>100</v>
      </c>
      <c r="J1241" t="s">
        <v>15</v>
      </c>
      <c r="K1241" t="s">
        <v>28</v>
      </c>
      <c r="L1241" t="str" cm="1">
        <f t="array" ref="L1241">_xlfn.IFS(
  C1241="PT", "Part-time",
  C1241="FT", "Full-time",
  C1241="CT", "Contract",
  C1241="FL", "Freelance"
)</f>
        <v>Full-time</v>
      </c>
      <c r="M1241" t="str" cm="1">
        <f t="array" ref="M1241">_xlfn.IFS(
  B1241="EN", "Entry-level",
  B1241="MI", "Middle-level",
  B1241="SE", "Senior-level",
  B1241="EX", "Executive-level"
)</f>
        <v>Senior-level</v>
      </c>
    </row>
    <row r="1242" spans="1:13" x14ac:dyDescent="0.25">
      <c r="A1242">
        <v>2020</v>
      </c>
      <c r="B1242" t="s">
        <v>18</v>
      </c>
      <c r="C1242" t="s">
        <v>12</v>
      </c>
      <c r="D1242" t="s">
        <v>17</v>
      </c>
      <c r="E1242">
        <v>120000</v>
      </c>
      <c r="F1242" t="s">
        <v>14</v>
      </c>
      <c r="G1242">
        <v>120000</v>
      </c>
      <c r="H1242" t="s">
        <v>15</v>
      </c>
      <c r="I1242">
        <v>50</v>
      </c>
      <c r="J1242" t="s">
        <v>15</v>
      </c>
      <c r="K1242" t="s">
        <v>28</v>
      </c>
      <c r="L1242" t="str" cm="1">
        <f t="array" ref="L1242">_xlfn.IFS(
  C1242="PT", "Part-time",
  C1242="FT", "Full-time",
  C1242="CT", "Contract",
  C1242="FL", "Freelance"
)</f>
        <v>Full-time</v>
      </c>
      <c r="M1242" t="str" cm="1">
        <f t="array" ref="M1242">_xlfn.IFS(
  B1242="EN", "Entry-level",
  B1242="MI", "Middle-level",
  B1242="SE", "Senior-level",
  B1242="EX", "Executive-level"
)</f>
        <v>Senior-level</v>
      </c>
    </row>
    <row r="1243" spans="1:13" x14ac:dyDescent="0.25">
      <c r="A1243">
        <v>2021</v>
      </c>
      <c r="B1243" t="s">
        <v>18</v>
      </c>
      <c r="C1243" t="s">
        <v>12</v>
      </c>
      <c r="D1243" t="s">
        <v>17</v>
      </c>
      <c r="E1243">
        <v>110000</v>
      </c>
      <c r="F1243" t="s">
        <v>42</v>
      </c>
      <c r="G1243">
        <v>87738</v>
      </c>
      <c r="H1243" t="s">
        <v>30</v>
      </c>
      <c r="I1243">
        <v>100</v>
      </c>
      <c r="J1243" t="s">
        <v>30</v>
      </c>
      <c r="K1243" t="s">
        <v>35</v>
      </c>
      <c r="L1243" t="str" cm="1">
        <f t="array" ref="L1243">_xlfn.IFS(
  C1243="PT", "Part-time",
  C1243="FT", "Full-time",
  C1243="CT", "Contract",
  C1243="FL", "Freelance"
)</f>
        <v>Full-time</v>
      </c>
      <c r="M1243" t="str" cm="1">
        <f t="array" ref="M1243">_xlfn.IFS(
  B1243="EN", "Entry-level",
  B1243="MI", "Middle-level",
  B1243="SE", "Senior-level",
  B1243="EX", "Executive-level"
)</f>
        <v>Senior-level</v>
      </c>
    </row>
    <row r="1244" spans="1:13" hidden="1" x14ac:dyDescent="0.25">
      <c r="A1244">
        <v>2021</v>
      </c>
      <c r="B1244" t="s">
        <v>11</v>
      </c>
      <c r="C1244" t="s">
        <v>92</v>
      </c>
      <c r="D1244" t="s">
        <v>72</v>
      </c>
      <c r="E1244">
        <v>12000</v>
      </c>
      <c r="F1244" t="s">
        <v>14</v>
      </c>
      <c r="G1244">
        <v>12000</v>
      </c>
      <c r="H1244" t="s">
        <v>108</v>
      </c>
      <c r="I1244">
        <v>50</v>
      </c>
      <c r="J1244" t="s">
        <v>108</v>
      </c>
      <c r="K1244" t="s">
        <v>16</v>
      </c>
      <c r="L1244" t="str" cm="1">
        <f t="array" ref="L1244">_xlfn.IFS(
  C1244="PT", "Part-time",
  C1244="FT", "Full-time",
  C1244="CT", "Contract",
  C1244="FL", "Freelance"
)</f>
        <v>Freelance</v>
      </c>
      <c r="M1244" t="str" cm="1">
        <f t="array" ref="M1244">_xlfn.IFS(
  B1244="EN", "Entry-level",
  B1244="MI", "Middle-level",
  B1244="SE", "Senior-level",
  B1244="EX", "Executive-level"
)</f>
        <v>Middle-level</v>
      </c>
    </row>
    <row r="1245" spans="1:13" hidden="1" x14ac:dyDescent="0.25">
      <c r="A1245">
        <v>2021</v>
      </c>
      <c r="B1245" t="s">
        <v>18</v>
      </c>
      <c r="C1245" t="s">
        <v>12</v>
      </c>
      <c r="D1245" t="s">
        <v>19</v>
      </c>
      <c r="E1245">
        <v>65000</v>
      </c>
      <c r="F1245" t="s">
        <v>20</v>
      </c>
      <c r="G1245">
        <v>76833</v>
      </c>
      <c r="H1245" t="s">
        <v>119</v>
      </c>
      <c r="I1245">
        <v>50</v>
      </c>
      <c r="J1245" t="s">
        <v>27</v>
      </c>
      <c r="K1245" t="s">
        <v>35</v>
      </c>
      <c r="L1245" t="str" cm="1">
        <f t="array" ref="L1245">_xlfn.IFS(
  C1245="PT", "Part-time",
  C1245="FT", "Full-time",
  C1245="CT", "Contract",
  C1245="FL", "Freelance"
)</f>
        <v>Full-time</v>
      </c>
      <c r="M1245" t="str" cm="1">
        <f t="array" ref="M1245">_xlfn.IFS(
  B1245="EN", "Entry-level",
  B1245="MI", "Middle-level",
  B1245="SE", "Senior-level",
  B1245="EX", "Executive-level"
)</f>
        <v>Senior-level</v>
      </c>
    </row>
    <row r="1246" spans="1:13" hidden="1" x14ac:dyDescent="0.25">
      <c r="A1246">
        <v>2021</v>
      </c>
      <c r="B1246" t="s">
        <v>11</v>
      </c>
      <c r="C1246" t="s">
        <v>12</v>
      </c>
      <c r="D1246" t="s">
        <v>13</v>
      </c>
      <c r="E1246">
        <v>74000</v>
      </c>
      <c r="F1246" t="s">
        <v>14</v>
      </c>
      <c r="G1246">
        <v>74000</v>
      </c>
      <c r="H1246" t="s">
        <v>106</v>
      </c>
      <c r="I1246">
        <v>50</v>
      </c>
      <c r="J1246" t="s">
        <v>106</v>
      </c>
      <c r="K1246" t="s">
        <v>35</v>
      </c>
      <c r="L1246" t="str" cm="1">
        <f t="array" ref="L1246">_xlfn.IFS(
  C1246="PT", "Part-time",
  C1246="FT", "Full-time",
  C1246="CT", "Contract",
  C1246="FL", "Freelance"
)</f>
        <v>Full-time</v>
      </c>
      <c r="M1246" t="str" cm="1">
        <f t="array" ref="M1246">_xlfn.IFS(
  B1246="EN", "Entry-level",
  B1246="MI", "Middle-level",
  B1246="SE", "Senior-level",
  B1246="EX", "Executive-level"
)</f>
        <v>Middle-level</v>
      </c>
    </row>
    <row r="1247" spans="1:13" hidden="1" x14ac:dyDescent="0.25">
      <c r="A1247">
        <v>2021</v>
      </c>
      <c r="B1247" t="s">
        <v>18</v>
      </c>
      <c r="C1247" t="s">
        <v>12</v>
      </c>
      <c r="D1247" t="s">
        <v>64</v>
      </c>
      <c r="E1247">
        <v>152000</v>
      </c>
      <c r="F1247" t="s">
        <v>14</v>
      </c>
      <c r="G1247">
        <v>152000</v>
      </c>
      <c r="H1247" t="s">
        <v>15</v>
      </c>
      <c r="I1247">
        <v>100</v>
      </c>
      <c r="J1247" t="s">
        <v>29</v>
      </c>
      <c r="K1247" t="s">
        <v>28</v>
      </c>
      <c r="L1247" t="str" cm="1">
        <f t="array" ref="L1247">_xlfn.IFS(
  C1247="PT", "Part-time",
  C1247="FT", "Full-time",
  C1247="CT", "Contract",
  C1247="FL", "Freelance"
)</f>
        <v>Full-time</v>
      </c>
      <c r="M1247" t="str" cm="1">
        <f t="array" ref="M1247">_xlfn.IFS(
  B1247="EN", "Entry-level",
  B1247="MI", "Middle-level",
  B1247="SE", "Senior-level",
  B1247="EX", "Executive-level"
)</f>
        <v>Senior-level</v>
      </c>
    </row>
    <row r="1248" spans="1:13" hidden="1" x14ac:dyDescent="0.25">
      <c r="A1248">
        <v>2021</v>
      </c>
      <c r="B1248" t="s">
        <v>11</v>
      </c>
      <c r="C1248" t="s">
        <v>12</v>
      </c>
      <c r="D1248" t="s">
        <v>51</v>
      </c>
      <c r="E1248">
        <v>18000</v>
      </c>
      <c r="F1248" t="s">
        <v>14</v>
      </c>
      <c r="G1248">
        <v>18000</v>
      </c>
      <c r="H1248" t="s">
        <v>135</v>
      </c>
      <c r="I1248">
        <v>0</v>
      </c>
      <c r="J1248" t="s">
        <v>135</v>
      </c>
      <c r="K1248" t="s">
        <v>35</v>
      </c>
      <c r="L1248" t="str" cm="1">
        <f t="array" ref="L1248">_xlfn.IFS(
  C1248="PT", "Part-time",
  C1248="FT", "Full-time",
  C1248="CT", "Contract",
  C1248="FL", "Freelance"
)</f>
        <v>Full-time</v>
      </c>
      <c r="M1248" t="str" cm="1">
        <f t="array" ref="M1248">_xlfn.IFS(
  B1248="EN", "Entry-level",
  B1248="MI", "Middle-level",
  B1248="SE", "Senior-level",
  B1248="EX", "Executive-level"
)</f>
        <v>Middle-level</v>
      </c>
    </row>
    <row r="1249" spans="1:13" hidden="1" x14ac:dyDescent="0.25">
      <c r="A1249">
        <v>2020</v>
      </c>
      <c r="B1249" t="s">
        <v>18</v>
      </c>
      <c r="C1249" t="s">
        <v>92</v>
      </c>
      <c r="D1249" t="s">
        <v>102</v>
      </c>
      <c r="E1249">
        <v>60000</v>
      </c>
      <c r="F1249" t="s">
        <v>14</v>
      </c>
      <c r="G1249">
        <v>60000</v>
      </c>
      <c r="H1249" t="s">
        <v>114</v>
      </c>
      <c r="I1249">
        <v>100</v>
      </c>
      <c r="J1249" t="s">
        <v>15</v>
      </c>
      <c r="K1249" t="s">
        <v>35</v>
      </c>
      <c r="L1249" t="str" cm="1">
        <f t="array" ref="L1249">_xlfn.IFS(
  C1249="PT", "Part-time",
  C1249="FT", "Full-time",
  C1249="CT", "Contract",
  C1249="FL", "Freelance"
)</f>
        <v>Freelance</v>
      </c>
      <c r="M1249" t="str" cm="1">
        <f t="array" ref="M1249">_xlfn.IFS(
  B1249="EN", "Entry-level",
  B1249="MI", "Middle-level",
  B1249="SE", "Senior-level",
  B1249="EX", "Executive-level"
)</f>
        <v>Senior-level</v>
      </c>
    </row>
    <row r="1250" spans="1:13" x14ac:dyDescent="0.25">
      <c r="A1250">
        <v>2021</v>
      </c>
      <c r="B1250" t="s">
        <v>11</v>
      </c>
      <c r="C1250" t="s">
        <v>12</v>
      </c>
      <c r="D1250" t="s">
        <v>17</v>
      </c>
      <c r="E1250">
        <v>130000</v>
      </c>
      <c r="F1250" t="s">
        <v>14</v>
      </c>
      <c r="G1250">
        <v>130000</v>
      </c>
      <c r="H1250" t="s">
        <v>15</v>
      </c>
      <c r="I1250">
        <v>50</v>
      </c>
      <c r="J1250" t="s">
        <v>15</v>
      </c>
      <c r="K1250" t="s">
        <v>28</v>
      </c>
      <c r="L1250" t="str" cm="1">
        <f t="array" ref="L1250">_xlfn.IFS(
  C1250="PT", "Part-time",
  C1250="FT", "Full-time",
  C1250="CT", "Contract",
  C1250="FL", "Freelance"
)</f>
        <v>Full-time</v>
      </c>
      <c r="M1250" t="str" cm="1">
        <f t="array" ref="M1250">_xlfn.IFS(
  B1250="EN", "Entry-level",
  B1250="MI", "Middle-level",
  B1250="SE", "Senior-level",
  B1250="EX", "Executive-level"
)</f>
        <v>Middle-level</v>
      </c>
    </row>
    <row r="1251" spans="1:13" hidden="1" x14ac:dyDescent="0.25">
      <c r="A1251">
        <v>2021</v>
      </c>
      <c r="B1251" t="s">
        <v>18</v>
      </c>
      <c r="C1251" t="s">
        <v>12</v>
      </c>
      <c r="D1251" t="s">
        <v>102</v>
      </c>
      <c r="E1251">
        <v>102000</v>
      </c>
      <c r="F1251" t="s">
        <v>76</v>
      </c>
      <c r="G1251">
        <v>18907</v>
      </c>
      <c r="H1251" t="s">
        <v>41</v>
      </c>
      <c r="I1251">
        <v>0</v>
      </c>
      <c r="J1251" t="s">
        <v>41</v>
      </c>
      <c r="K1251" t="s">
        <v>16</v>
      </c>
      <c r="L1251" t="str" cm="1">
        <f t="array" ref="L1251">_xlfn.IFS(
  C1251="PT", "Part-time",
  C1251="FT", "Full-time",
  C1251="CT", "Contract",
  C1251="FL", "Freelance"
)</f>
        <v>Full-time</v>
      </c>
      <c r="M1251" t="str" cm="1">
        <f t="array" ref="M1251">_xlfn.IFS(
  B1251="EN", "Entry-level",
  B1251="MI", "Middle-level",
  B1251="SE", "Senior-level",
  B1251="EX", "Executive-level"
)</f>
        <v>Senior-level</v>
      </c>
    </row>
    <row r="1252" spans="1:13" hidden="1" x14ac:dyDescent="0.25">
      <c r="A1252">
        <v>2021</v>
      </c>
      <c r="B1252" t="s">
        <v>25</v>
      </c>
      <c r="C1252" t="s">
        <v>12</v>
      </c>
      <c r="D1252" t="s">
        <v>68</v>
      </c>
      <c r="E1252">
        <v>50000</v>
      </c>
      <c r="F1252" t="s">
        <v>20</v>
      </c>
      <c r="G1252">
        <v>59102</v>
      </c>
      <c r="H1252" t="s">
        <v>103</v>
      </c>
      <c r="I1252">
        <v>100</v>
      </c>
      <c r="J1252" t="s">
        <v>103</v>
      </c>
      <c r="K1252" t="s">
        <v>28</v>
      </c>
      <c r="L1252" t="str" cm="1">
        <f t="array" ref="L1252">_xlfn.IFS(
  C1252="PT", "Part-time",
  C1252="FT", "Full-time",
  C1252="CT", "Contract",
  C1252="FL", "Freelance"
)</f>
        <v>Full-time</v>
      </c>
      <c r="M1252" t="str" cm="1">
        <f t="array" ref="M1252">_xlfn.IFS(
  B1252="EN", "Entry-level",
  B1252="MI", "Middle-level",
  B1252="SE", "Senior-level",
  B1252="EX", "Executive-level"
)</f>
        <v>Entry-level</v>
      </c>
    </row>
    <row r="1253" spans="1:13" hidden="1" x14ac:dyDescent="0.25">
      <c r="A1253">
        <v>2021</v>
      </c>
      <c r="B1253" t="s">
        <v>18</v>
      </c>
      <c r="C1253" t="s">
        <v>12</v>
      </c>
      <c r="D1253" t="s">
        <v>115</v>
      </c>
      <c r="E1253">
        <v>147000</v>
      </c>
      <c r="F1253" t="s">
        <v>20</v>
      </c>
      <c r="G1253">
        <v>173762</v>
      </c>
      <c r="H1253" t="s">
        <v>53</v>
      </c>
      <c r="I1253">
        <v>100</v>
      </c>
      <c r="J1253" t="s">
        <v>53</v>
      </c>
      <c r="K1253" t="s">
        <v>16</v>
      </c>
      <c r="L1253" t="str" cm="1">
        <f t="array" ref="L1253">_xlfn.IFS(
  C1253="PT", "Part-time",
  C1253="FT", "Full-time",
  C1253="CT", "Contract",
  C1253="FL", "Freelance"
)</f>
        <v>Full-time</v>
      </c>
      <c r="M1253" t="str" cm="1">
        <f t="array" ref="M1253">_xlfn.IFS(
  B1253="EN", "Entry-level",
  B1253="MI", "Middle-level",
  B1253="SE", "Senior-level",
  B1253="EX", "Executive-level"
)</f>
        <v>Senior-level</v>
      </c>
    </row>
    <row r="1254" spans="1:13" hidden="1" x14ac:dyDescent="0.25">
      <c r="A1254">
        <v>2020</v>
      </c>
      <c r="B1254" t="s">
        <v>18</v>
      </c>
      <c r="C1254" t="s">
        <v>12</v>
      </c>
      <c r="D1254" t="s">
        <v>115</v>
      </c>
      <c r="E1254">
        <v>130000</v>
      </c>
      <c r="F1254" t="s">
        <v>20</v>
      </c>
      <c r="G1254">
        <v>148261</v>
      </c>
      <c r="H1254" t="s">
        <v>53</v>
      </c>
      <c r="I1254">
        <v>100</v>
      </c>
      <c r="J1254" t="s">
        <v>53</v>
      </c>
      <c r="K1254" t="s">
        <v>16</v>
      </c>
      <c r="L1254" t="str" cm="1">
        <f t="array" ref="L1254">_xlfn.IFS(
  C1254="PT", "Part-time",
  C1254="FT", "Full-time",
  C1254="CT", "Contract",
  C1254="FL", "Freelance"
)</f>
        <v>Full-time</v>
      </c>
      <c r="M1254" t="str" cm="1">
        <f t="array" ref="M1254">_xlfn.IFS(
  B1254="EN", "Entry-level",
  B1254="MI", "Middle-level",
  B1254="SE", "Senior-level",
  B1254="EX", "Executive-level"
)</f>
        <v>Senior-level</v>
      </c>
    </row>
    <row r="1255" spans="1:13" x14ac:dyDescent="0.25">
      <c r="A1255">
        <v>2020</v>
      </c>
      <c r="B1255" t="s">
        <v>11</v>
      </c>
      <c r="C1255" t="s">
        <v>12</v>
      </c>
      <c r="D1255" t="s">
        <v>17</v>
      </c>
      <c r="E1255">
        <v>34000</v>
      </c>
      <c r="F1255" t="s">
        <v>20</v>
      </c>
      <c r="G1255">
        <v>38776</v>
      </c>
      <c r="H1255" t="s">
        <v>21</v>
      </c>
      <c r="I1255">
        <v>100</v>
      </c>
      <c r="J1255" t="s">
        <v>21</v>
      </c>
      <c r="K1255" t="s">
        <v>16</v>
      </c>
      <c r="L1255" t="str" cm="1">
        <f t="array" ref="L1255">_xlfn.IFS(
  C1255="PT", "Part-time",
  C1255="FT", "Full-time",
  C1255="CT", "Contract",
  C1255="FL", "Freelance"
)</f>
        <v>Full-time</v>
      </c>
      <c r="M1255" t="str" cm="1">
        <f t="array" ref="M1255">_xlfn.IFS(
  B1255="EN", "Entry-level",
  B1255="MI", "Middle-level",
  B1255="SE", "Senior-level",
  B1255="EX", "Executive-level"
)</f>
        <v>Middle-level</v>
      </c>
    </row>
    <row r="1256" spans="1:13" x14ac:dyDescent="0.25">
      <c r="A1256">
        <v>2021</v>
      </c>
      <c r="B1256" t="s">
        <v>11</v>
      </c>
      <c r="C1256" t="s">
        <v>12</v>
      </c>
      <c r="D1256" t="s">
        <v>17</v>
      </c>
      <c r="E1256">
        <v>39600</v>
      </c>
      <c r="F1256" t="s">
        <v>20</v>
      </c>
      <c r="G1256">
        <v>46809</v>
      </c>
      <c r="H1256" t="s">
        <v>21</v>
      </c>
      <c r="I1256">
        <v>100</v>
      </c>
      <c r="J1256" t="s">
        <v>21</v>
      </c>
      <c r="K1256" t="s">
        <v>16</v>
      </c>
      <c r="L1256" t="str" cm="1">
        <f t="array" ref="L1256">_xlfn.IFS(
  C1256="PT", "Part-time",
  C1256="FT", "Full-time",
  C1256="CT", "Contract",
  C1256="FL", "Freelance"
)</f>
        <v>Full-time</v>
      </c>
      <c r="M1256" t="str" cm="1">
        <f t="array" ref="M1256">_xlfn.IFS(
  B1256="EN", "Entry-level",
  B1256="MI", "Middle-level",
  B1256="SE", "Senior-level",
  B1256="EX", "Executive-level"
)</f>
        <v>Middle-level</v>
      </c>
    </row>
    <row r="1257" spans="1:13" x14ac:dyDescent="0.25">
      <c r="A1257">
        <v>2021</v>
      </c>
      <c r="B1257" t="s">
        <v>25</v>
      </c>
      <c r="C1257" t="s">
        <v>12</v>
      </c>
      <c r="D1257" t="s">
        <v>17</v>
      </c>
      <c r="E1257">
        <v>4000</v>
      </c>
      <c r="F1257" t="s">
        <v>14</v>
      </c>
      <c r="G1257">
        <v>4000</v>
      </c>
      <c r="H1257" t="s">
        <v>118</v>
      </c>
      <c r="I1257">
        <v>0</v>
      </c>
      <c r="J1257" t="s">
        <v>118</v>
      </c>
      <c r="K1257" t="s">
        <v>16</v>
      </c>
      <c r="L1257" t="str" cm="1">
        <f t="array" ref="L1257">_xlfn.IFS(
  C1257="PT", "Part-time",
  C1257="FT", "Full-time",
  C1257="CT", "Contract",
  C1257="FL", "Freelance"
)</f>
        <v>Full-time</v>
      </c>
      <c r="M1257" t="str" cm="1">
        <f t="array" ref="M1257">_xlfn.IFS(
  B1257="EN", "Entry-level",
  B1257="MI", "Middle-level",
  B1257="SE", "Senior-level",
  B1257="EX", "Executive-level"
)</f>
        <v>Entry-level</v>
      </c>
    </row>
    <row r="1258" spans="1:13" hidden="1" x14ac:dyDescent="0.25">
      <c r="A1258">
        <v>2021</v>
      </c>
      <c r="B1258" t="s">
        <v>25</v>
      </c>
      <c r="C1258" t="s">
        <v>12</v>
      </c>
      <c r="D1258" t="s">
        <v>63</v>
      </c>
      <c r="E1258">
        <v>1335000</v>
      </c>
      <c r="F1258" t="s">
        <v>43</v>
      </c>
      <c r="G1258">
        <v>18053</v>
      </c>
      <c r="H1258" t="s">
        <v>44</v>
      </c>
      <c r="I1258">
        <v>100</v>
      </c>
      <c r="J1258" t="s">
        <v>70</v>
      </c>
      <c r="K1258" t="s">
        <v>35</v>
      </c>
      <c r="L1258" t="str" cm="1">
        <f t="array" ref="L1258">_xlfn.IFS(
  C1258="PT", "Part-time",
  C1258="FT", "Full-time",
  C1258="CT", "Contract",
  C1258="FL", "Freelance"
)</f>
        <v>Full-time</v>
      </c>
      <c r="M1258" t="str" cm="1">
        <f t="array" ref="M1258">_xlfn.IFS(
  B1258="EN", "Entry-level",
  B1258="MI", "Middle-level",
  B1258="SE", "Senior-level",
  B1258="EX", "Executive-level"
)</f>
        <v>Entry-level</v>
      </c>
    </row>
    <row r="1259" spans="1:13" x14ac:dyDescent="0.25">
      <c r="A1259">
        <v>2020</v>
      </c>
      <c r="B1259" t="s">
        <v>18</v>
      </c>
      <c r="C1259" t="s">
        <v>12</v>
      </c>
      <c r="D1259" t="s">
        <v>17</v>
      </c>
      <c r="E1259">
        <v>80000</v>
      </c>
      <c r="F1259" t="s">
        <v>20</v>
      </c>
      <c r="G1259">
        <v>91237</v>
      </c>
      <c r="H1259" t="s">
        <v>91</v>
      </c>
      <c r="I1259">
        <v>0</v>
      </c>
      <c r="J1259" t="s">
        <v>91</v>
      </c>
      <c r="K1259" t="s">
        <v>35</v>
      </c>
      <c r="L1259" t="str" cm="1">
        <f t="array" ref="L1259">_xlfn.IFS(
  C1259="PT", "Part-time",
  C1259="FT", "Full-time",
  C1259="CT", "Contract",
  C1259="FL", "Freelance"
)</f>
        <v>Full-time</v>
      </c>
      <c r="M1259" t="str" cm="1">
        <f t="array" ref="M1259">_xlfn.IFS(
  B1259="EN", "Entry-level",
  B1259="MI", "Middle-level",
  B1259="SE", "Senior-level",
  B1259="EX", "Executive-level"
)</f>
        <v>Senior-level</v>
      </c>
    </row>
    <row r="1260" spans="1:13" x14ac:dyDescent="0.25">
      <c r="A1260">
        <v>2020</v>
      </c>
      <c r="B1260" t="s">
        <v>11</v>
      </c>
      <c r="C1260" t="s">
        <v>12</v>
      </c>
      <c r="D1260" t="s">
        <v>17</v>
      </c>
      <c r="E1260">
        <v>55000</v>
      </c>
      <c r="F1260" t="s">
        <v>20</v>
      </c>
      <c r="G1260">
        <v>62726</v>
      </c>
      <c r="H1260" t="s">
        <v>29</v>
      </c>
      <c r="I1260">
        <v>50</v>
      </c>
      <c r="J1260" t="s">
        <v>103</v>
      </c>
      <c r="K1260" t="s">
        <v>35</v>
      </c>
      <c r="L1260" t="str" cm="1">
        <f t="array" ref="L1260">_xlfn.IFS(
  C1260="PT", "Part-time",
  C1260="FT", "Full-time",
  C1260="CT", "Contract",
  C1260="FL", "Freelance"
)</f>
        <v>Full-time</v>
      </c>
      <c r="M1260" t="str" cm="1">
        <f t="array" ref="M1260">_xlfn.IFS(
  B1260="EN", "Entry-level",
  B1260="MI", "Middle-level",
  B1260="SE", "Senior-level",
  B1260="EX", "Executive-level"
)</f>
        <v>Middle-level</v>
      </c>
    </row>
    <row r="1261" spans="1:13" x14ac:dyDescent="0.25">
      <c r="A1261">
        <v>2021</v>
      </c>
      <c r="B1261" t="s">
        <v>11</v>
      </c>
      <c r="C1261" t="s">
        <v>12</v>
      </c>
      <c r="D1261" t="s">
        <v>17</v>
      </c>
      <c r="E1261">
        <v>115000</v>
      </c>
      <c r="F1261" t="s">
        <v>14</v>
      </c>
      <c r="G1261">
        <v>115000</v>
      </c>
      <c r="H1261" t="s">
        <v>15</v>
      </c>
      <c r="I1261">
        <v>50</v>
      </c>
      <c r="J1261" t="s">
        <v>15</v>
      </c>
      <c r="K1261" t="s">
        <v>28</v>
      </c>
      <c r="L1261" t="str" cm="1">
        <f t="array" ref="L1261">_xlfn.IFS(
  C1261="PT", "Part-time",
  C1261="FT", "Full-time",
  C1261="CT", "Contract",
  C1261="FL", "Freelance"
)</f>
        <v>Full-time</v>
      </c>
      <c r="M1261" t="str" cm="1">
        <f t="array" ref="M1261">_xlfn.IFS(
  B1261="EN", "Entry-level",
  B1261="MI", "Middle-level",
  B1261="SE", "Senior-level",
  B1261="EX", "Executive-level"
)</f>
        <v>Middle-level</v>
      </c>
    </row>
    <row r="1262" spans="1:13" hidden="1" x14ac:dyDescent="0.25">
      <c r="A1262">
        <v>2021</v>
      </c>
      <c r="B1262" t="s">
        <v>18</v>
      </c>
      <c r="C1262" t="s">
        <v>12</v>
      </c>
      <c r="D1262" t="s">
        <v>115</v>
      </c>
      <c r="E1262">
        <v>235000</v>
      </c>
      <c r="F1262" t="s">
        <v>14</v>
      </c>
      <c r="G1262">
        <v>235000</v>
      </c>
      <c r="H1262" t="s">
        <v>15</v>
      </c>
      <c r="I1262">
        <v>100</v>
      </c>
      <c r="J1262" t="s">
        <v>15</v>
      </c>
      <c r="K1262" t="s">
        <v>28</v>
      </c>
      <c r="L1262" t="str" cm="1">
        <f t="array" ref="L1262">_xlfn.IFS(
  C1262="PT", "Part-time",
  C1262="FT", "Full-time",
  C1262="CT", "Contract",
  C1262="FL", "Freelance"
)</f>
        <v>Full-time</v>
      </c>
      <c r="M1262" t="str" cm="1">
        <f t="array" ref="M1262">_xlfn.IFS(
  B1262="EN", "Entry-level",
  B1262="MI", "Middle-level",
  B1262="SE", "Senior-level",
  B1262="EX", "Executive-level"
)</f>
        <v>Senior-level</v>
      </c>
    </row>
    <row r="1263" spans="1:13" hidden="1" x14ac:dyDescent="0.25">
      <c r="A1263">
        <v>2021</v>
      </c>
      <c r="B1263" t="s">
        <v>25</v>
      </c>
      <c r="C1263" t="s">
        <v>33</v>
      </c>
      <c r="D1263" t="s">
        <v>63</v>
      </c>
      <c r="E1263">
        <v>12000</v>
      </c>
      <c r="F1263" t="s">
        <v>14</v>
      </c>
      <c r="G1263">
        <v>12000</v>
      </c>
      <c r="H1263" t="s">
        <v>41</v>
      </c>
      <c r="I1263">
        <v>100</v>
      </c>
      <c r="J1263" t="s">
        <v>15</v>
      </c>
      <c r="K1263" t="s">
        <v>35</v>
      </c>
      <c r="L1263" t="str" cm="1">
        <f t="array" ref="L1263">_xlfn.IFS(
  C1263="PT", "Part-time",
  C1263="FT", "Full-time",
  C1263="CT", "Contract",
  C1263="FL", "Freelance"
)</f>
        <v>Part-time</v>
      </c>
      <c r="M1263" t="str" cm="1">
        <f t="array" ref="M1263">_xlfn.IFS(
  B1263="EN", "Entry-level",
  B1263="MI", "Middle-level",
  B1263="SE", "Senior-level",
  B1263="EX", "Executive-level"
)</f>
        <v>Entry-level</v>
      </c>
    </row>
    <row r="1264" spans="1:13" hidden="1" x14ac:dyDescent="0.25">
      <c r="A1264">
        <v>2021</v>
      </c>
      <c r="B1264" t="s">
        <v>11</v>
      </c>
      <c r="C1264" t="s">
        <v>12</v>
      </c>
      <c r="D1264" t="s">
        <v>24</v>
      </c>
      <c r="E1264">
        <v>75000</v>
      </c>
      <c r="F1264" t="s">
        <v>14</v>
      </c>
      <c r="G1264">
        <v>75000</v>
      </c>
      <c r="H1264" t="s">
        <v>15</v>
      </c>
      <c r="I1264">
        <v>0</v>
      </c>
      <c r="J1264" t="s">
        <v>15</v>
      </c>
      <c r="K1264" t="s">
        <v>28</v>
      </c>
      <c r="L1264" t="str" cm="1">
        <f t="array" ref="L1264">_xlfn.IFS(
  C1264="PT", "Part-time",
  C1264="FT", "Full-time",
  C1264="CT", "Contract",
  C1264="FL", "Freelance"
)</f>
        <v>Full-time</v>
      </c>
      <c r="M1264" t="str" cm="1">
        <f t="array" ref="M1264">_xlfn.IFS(
  B1264="EN", "Entry-level",
  B1264="MI", "Middle-level",
  B1264="SE", "Senior-level",
  B1264="EX", "Executive-level"
)</f>
        <v>Middle-level</v>
      </c>
    </row>
    <row r="1265" spans="1:13" hidden="1" x14ac:dyDescent="0.25">
      <c r="A1265">
        <v>2021</v>
      </c>
      <c r="B1265" t="s">
        <v>11</v>
      </c>
      <c r="C1265" t="s">
        <v>12</v>
      </c>
      <c r="D1265" t="s">
        <v>24</v>
      </c>
      <c r="E1265">
        <v>62000</v>
      </c>
      <c r="F1265" t="s">
        <v>14</v>
      </c>
      <c r="G1265">
        <v>62000</v>
      </c>
      <c r="H1265" t="s">
        <v>15</v>
      </c>
      <c r="I1265">
        <v>0</v>
      </c>
      <c r="J1265" t="s">
        <v>15</v>
      </c>
      <c r="K1265" t="s">
        <v>28</v>
      </c>
      <c r="L1265" t="str" cm="1">
        <f t="array" ref="L1265">_xlfn.IFS(
  C1265="PT", "Part-time",
  C1265="FT", "Full-time",
  C1265="CT", "Contract",
  C1265="FL", "Freelance"
)</f>
        <v>Full-time</v>
      </c>
      <c r="M1265" t="str" cm="1">
        <f t="array" ref="M1265">_xlfn.IFS(
  B1265="EN", "Entry-level",
  B1265="MI", "Middle-level",
  B1265="SE", "Senior-level",
  B1265="EX", "Executive-level"
)</f>
        <v>Middle-level</v>
      </c>
    </row>
    <row r="1266" spans="1:13" x14ac:dyDescent="0.25">
      <c r="A1266">
        <v>2021</v>
      </c>
      <c r="B1266" t="s">
        <v>11</v>
      </c>
      <c r="C1266" t="s">
        <v>12</v>
      </c>
      <c r="D1266" t="s">
        <v>17</v>
      </c>
      <c r="E1266">
        <v>73000</v>
      </c>
      <c r="F1266" t="s">
        <v>14</v>
      </c>
      <c r="G1266">
        <v>73000</v>
      </c>
      <c r="H1266" t="s">
        <v>15</v>
      </c>
      <c r="I1266">
        <v>0</v>
      </c>
      <c r="J1266" t="s">
        <v>15</v>
      </c>
      <c r="K1266" t="s">
        <v>28</v>
      </c>
      <c r="L1266" t="str" cm="1">
        <f t="array" ref="L1266">_xlfn.IFS(
  C1266="PT", "Part-time",
  C1266="FT", "Full-time",
  C1266="CT", "Contract",
  C1266="FL", "Freelance"
)</f>
        <v>Full-time</v>
      </c>
      <c r="M1266" t="str" cm="1">
        <f t="array" ref="M1266">_xlfn.IFS(
  B1266="EN", "Entry-level",
  B1266="MI", "Middle-level",
  B1266="SE", "Senior-level",
  B1266="EX", "Executive-level"
)</f>
        <v>Middle-level</v>
      </c>
    </row>
    <row r="1267" spans="1:13" hidden="1" x14ac:dyDescent="0.25">
      <c r="A1267">
        <v>2021</v>
      </c>
      <c r="B1267" t="s">
        <v>11</v>
      </c>
      <c r="C1267" t="s">
        <v>12</v>
      </c>
      <c r="D1267" t="s">
        <v>19</v>
      </c>
      <c r="E1267">
        <v>38400</v>
      </c>
      <c r="F1267" t="s">
        <v>20</v>
      </c>
      <c r="G1267">
        <v>45391</v>
      </c>
      <c r="H1267" t="s">
        <v>78</v>
      </c>
      <c r="I1267">
        <v>100</v>
      </c>
      <c r="J1267" t="s">
        <v>78</v>
      </c>
      <c r="K1267" t="s">
        <v>28</v>
      </c>
      <c r="L1267" t="str" cm="1">
        <f t="array" ref="L1267">_xlfn.IFS(
  C1267="PT", "Part-time",
  C1267="FT", "Full-time",
  C1267="CT", "Contract",
  C1267="FL", "Freelance"
)</f>
        <v>Full-time</v>
      </c>
      <c r="M1267" t="str" cm="1">
        <f t="array" ref="M1267">_xlfn.IFS(
  B1267="EN", "Entry-level",
  B1267="MI", "Middle-level",
  B1267="SE", "Senior-level",
  B1267="EX", "Executive-level"
)</f>
        <v>Middle-level</v>
      </c>
    </row>
    <row r="1268" spans="1:13" hidden="1" x14ac:dyDescent="0.25">
      <c r="A1268">
        <v>2020</v>
      </c>
      <c r="B1268" t="s">
        <v>18</v>
      </c>
      <c r="C1268" t="s">
        <v>12</v>
      </c>
      <c r="D1268" t="s">
        <v>64</v>
      </c>
      <c r="E1268">
        <v>190200</v>
      </c>
      <c r="F1268" t="s">
        <v>14</v>
      </c>
      <c r="G1268">
        <v>190200</v>
      </c>
      <c r="H1268" t="s">
        <v>15</v>
      </c>
      <c r="I1268">
        <v>100</v>
      </c>
      <c r="J1268" t="s">
        <v>15</v>
      </c>
      <c r="K1268" t="s">
        <v>16</v>
      </c>
      <c r="L1268" t="str" cm="1">
        <f t="array" ref="L1268">_xlfn.IFS(
  C1268="PT", "Part-time",
  C1268="FT", "Full-time",
  C1268="CT", "Contract",
  C1268="FL", "Freelance"
)</f>
        <v>Full-time</v>
      </c>
      <c r="M1268" t="str" cm="1">
        <f t="array" ref="M1268">_xlfn.IFS(
  B1268="EN", "Entry-level",
  B1268="MI", "Middle-level",
  B1268="SE", "Senior-level",
  B1268="EX", "Executive-level"
)</f>
        <v>Senior-level</v>
      </c>
    </row>
    <row r="1269" spans="1:13" x14ac:dyDescent="0.25">
      <c r="A1269">
        <v>2020</v>
      </c>
      <c r="B1269" t="s">
        <v>11</v>
      </c>
      <c r="C1269" t="s">
        <v>12</v>
      </c>
      <c r="D1269" t="s">
        <v>17</v>
      </c>
      <c r="E1269">
        <v>118000</v>
      </c>
      <c r="F1269" t="s">
        <v>14</v>
      </c>
      <c r="G1269">
        <v>118000</v>
      </c>
      <c r="H1269" t="s">
        <v>15</v>
      </c>
      <c r="I1269">
        <v>100</v>
      </c>
      <c r="J1269" t="s">
        <v>15</v>
      </c>
      <c r="K1269" t="s">
        <v>16</v>
      </c>
      <c r="L1269" t="str" cm="1">
        <f t="array" ref="L1269">_xlfn.IFS(
  C1269="PT", "Part-time",
  C1269="FT", "Full-time",
  C1269="CT", "Contract",
  C1269="FL", "Freelance"
)</f>
        <v>Full-time</v>
      </c>
      <c r="M1269" t="str" cm="1">
        <f t="array" ref="M1269">_xlfn.IFS(
  B1269="EN", "Entry-level",
  B1269="MI", "Middle-level",
  B1269="SE", "Senior-level",
  B1269="EX", "Executive-level"
)</f>
        <v>Middle-level</v>
      </c>
    </row>
    <row r="1270" spans="1:13" x14ac:dyDescent="0.25">
      <c r="A1270">
        <v>2020</v>
      </c>
      <c r="B1270" t="s">
        <v>11</v>
      </c>
      <c r="C1270" t="s">
        <v>12</v>
      </c>
      <c r="D1270" t="s">
        <v>17</v>
      </c>
      <c r="E1270">
        <v>138350</v>
      </c>
      <c r="F1270" t="s">
        <v>14</v>
      </c>
      <c r="G1270">
        <v>138350</v>
      </c>
      <c r="H1270" t="s">
        <v>15</v>
      </c>
      <c r="I1270">
        <v>100</v>
      </c>
      <c r="J1270" t="s">
        <v>15</v>
      </c>
      <c r="K1270" t="s">
        <v>16</v>
      </c>
      <c r="L1270" t="str" cm="1">
        <f t="array" ref="L1270">_xlfn.IFS(
  C1270="PT", "Part-time",
  C1270="FT", "Full-time",
  C1270="CT", "Contract",
  C1270="FL", "Freelance"
)</f>
        <v>Full-time</v>
      </c>
      <c r="M1270" t="str" cm="1">
        <f t="array" ref="M1270">_xlfn.IFS(
  B1270="EN", "Entry-level",
  B1270="MI", "Middle-level",
  B1270="SE", "Senior-level",
  B1270="EX", "Executive-level"
)</f>
        <v>Middle-level</v>
      </c>
    </row>
    <row r="1271" spans="1:13" hidden="1" x14ac:dyDescent="0.25">
      <c r="A1271">
        <v>2020</v>
      </c>
      <c r="B1271" t="s">
        <v>11</v>
      </c>
      <c r="C1271" t="s">
        <v>12</v>
      </c>
      <c r="D1271" t="s">
        <v>19</v>
      </c>
      <c r="E1271">
        <v>130800</v>
      </c>
      <c r="F1271" t="s">
        <v>14</v>
      </c>
      <c r="G1271">
        <v>130800</v>
      </c>
      <c r="H1271" t="s">
        <v>21</v>
      </c>
      <c r="I1271">
        <v>100</v>
      </c>
      <c r="J1271" t="s">
        <v>15</v>
      </c>
      <c r="K1271" t="s">
        <v>16</v>
      </c>
      <c r="L1271" t="str" cm="1">
        <f t="array" ref="L1271">_xlfn.IFS(
  C1271="PT", "Part-time",
  C1271="FT", "Full-time",
  C1271="CT", "Contract",
  C1271="FL", "Freelance"
)</f>
        <v>Full-time</v>
      </c>
      <c r="M1271" t="str" cm="1">
        <f t="array" ref="M1271">_xlfn.IFS(
  B1271="EN", "Entry-level",
  B1271="MI", "Middle-level",
  B1271="SE", "Senior-level",
  B1271="EX", "Executive-level"
)</f>
        <v>Middle-level</v>
      </c>
    </row>
    <row r="1272" spans="1:13" hidden="1" x14ac:dyDescent="0.25">
      <c r="A1272">
        <v>2020</v>
      </c>
      <c r="B1272" t="s">
        <v>18</v>
      </c>
      <c r="C1272" t="s">
        <v>12</v>
      </c>
      <c r="D1272" t="s">
        <v>13</v>
      </c>
      <c r="E1272">
        <v>40000</v>
      </c>
      <c r="F1272" t="s">
        <v>20</v>
      </c>
      <c r="G1272">
        <v>45618</v>
      </c>
      <c r="H1272" t="s">
        <v>136</v>
      </c>
      <c r="I1272">
        <v>100</v>
      </c>
      <c r="J1272" t="s">
        <v>136</v>
      </c>
      <c r="K1272" t="s">
        <v>35</v>
      </c>
      <c r="L1272" t="str" cm="1">
        <f t="array" ref="L1272">_xlfn.IFS(
  C1272="PT", "Part-time",
  C1272="FT", "Full-time",
  C1272="CT", "Contract",
  C1272="FL", "Freelance"
)</f>
        <v>Full-time</v>
      </c>
      <c r="M1272" t="str" cm="1">
        <f t="array" ref="M1272">_xlfn.IFS(
  B1272="EN", "Entry-level",
  B1272="MI", "Middle-level",
  B1272="SE", "Senior-level",
  B1272="EX", "Executive-level"
)</f>
        <v>Senior-level</v>
      </c>
    </row>
    <row r="1273" spans="1:13" hidden="1" x14ac:dyDescent="0.25">
      <c r="A1273">
        <v>2021</v>
      </c>
      <c r="B1273" t="s">
        <v>18</v>
      </c>
      <c r="C1273" t="s">
        <v>12</v>
      </c>
      <c r="D1273" t="s">
        <v>77</v>
      </c>
      <c r="E1273">
        <v>168000</v>
      </c>
      <c r="F1273" t="s">
        <v>14</v>
      </c>
      <c r="G1273">
        <v>168000</v>
      </c>
      <c r="H1273" t="s">
        <v>106</v>
      </c>
      <c r="I1273">
        <v>0</v>
      </c>
      <c r="J1273" t="s">
        <v>106</v>
      </c>
      <c r="K1273" t="s">
        <v>35</v>
      </c>
      <c r="L1273" t="str" cm="1">
        <f t="array" ref="L1273">_xlfn.IFS(
  C1273="PT", "Part-time",
  C1273="FT", "Full-time",
  C1273="CT", "Contract",
  C1273="FL", "Freelance"
)</f>
        <v>Full-time</v>
      </c>
      <c r="M1273" t="str" cm="1">
        <f t="array" ref="M1273">_xlfn.IFS(
  B1273="EN", "Entry-level",
  B1273="MI", "Middle-level",
  B1273="SE", "Senior-level",
  B1273="EX", "Executive-level"
)</f>
        <v>Senior-level</v>
      </c>
    </row>
    <row r="1274" spans="1:13" x14ac:dyDescent="0.25">
      <c r="A1274">
        <v>2021</v>
      </c>
      <c r="B1274" t="s">
        <v>11</v>
      </c>
      <c r="C1274" t="s">
        <v>12</v>
      </c>
      <c r="D1274" t="s">
        <v>17</v>
      </c>
      <c r="E1274">
        <v>160000</v>
      </c>
      <c r="F1274" t="s">
        <v>93</v>
      </c>
      <c r="G1274">
        <v>119059</v>
      </c>
      <c r="H1274" t="s">
        <v>47</v>
      </c>
      <c r="I1274">
        <v>100</v>
      </c>
      <c r="J1274" t="s">
        <v>137</v>
      </c>
      <c r="K1274" t="s">
        <v>16</v>
      </c>
      <c r="L1274" t="str" cm="1">
        <f t="array" ref="L1274">_xlfn.IFS(
  C1274="PT", "Part-time",
  C1274="FT", "Full-time",
  C1274="CT", "Contract",
  C1274="FL", "Freelance"
)</f>
        <v>Full-time</v>
      </c>
      <c r="M1274" t="str" cm="1">
        <f t="array" ref="M1274">_xlfn.IFS(
  B1274="EN", "Entry-level",
  B1274="MI", "Middle-level",
  B1274="SE", "Senior-level",
  B1274="EX", "Executive-level"
)</f>
        <v>Middle-level</v>
      </c>
    </row>
    <row r="1275" spans="1:13" hidden="1" x14ac:dyDescent="0.25">
      <c r="A1275">
        <v>2021</v>
      </c>
      <c r="B1275" t="s">
        <v>11</v>
      </c>
      <c r="C1275" t="s">
        <v>12</v>
      </c>
      <c r="D1275" t="s">
        <v>71</v>
      </c>
      <c r="E1275">
        <v>423000</v>
      </c>
      <c r="F1275" t="s">
        <v>14</v>
      </c>
      <c r="G1275">
        <v>423000</v>
      </c>
      <c r="H1275" t="s">
        <v>15</v>
      </c>
      <c r="I1275">
        <v>50</v>
      </c>
      <c r="J1275" t="s">
        <v>15</v>
      </c>
      <c r="K1275" t="s">
        <v>28</v>
      </c>
      <c r="L1275" t="str" cm="1">
        <f t="array" ref="L1275">_xlfn.IFS(
  C1275="PT", "Part-time",
  C1275="FT", "Full-time",
  C1275="CT", "Contract",
  C1275="FL", "Freelance"
)</f>
        <v>Full-time</v>
      </c>
      <c r="M1275" t="str" cm="1">
        <f t="array" ref="M1275">_xlfn.IFS(
  B1275="EN", "Entry-level",
  B1275="MI", "Middle-level",
  B1275="SE", "Senior-level",
  B1275="EX", "Executive-level"
)</f>
        <v>Middle-level</v>
      </c>
    </row>
    <row r="1276" spans="1:13" hidden="1" x14ac:dyDescent="0.25">
      <c r="A1276">
        <v>2021</v>
      </c>
      <c r="B1276" t="s">
        <v>11</v>
      </c>
      <c r="C1276" t="s">
        <v>12</v>
      </c>
      <c r="D1276" t="s">
        <v>19</v>
      </c>
      <c r="E1276">
        <v>24000</v>
      </c>
      <c r="F1276" t="s">
        <v>20</v>
      </c>
      <c r="G1276">
        <v>28369</v>
      </c>
      <c r="H1276" t="s">
        <v>138</v>
      </c>
      <c r="I1276">
        <v>50</v>
      </c>
      <c r="J1276" t="s">
        <v>138</v>
      </c>
      <c r="K1276" t="s">
        <v>28</v>
      </c>
      <c r="L1276" t="str" cm="1">
        <f t="array" ref="L1276">_xlfn.IFS(
  C1276="PT", "Part-time",
  C1276="FT", "Full-time",
  C1276="CT", "Contract",
  C1276="FL", "Freelance"
)</f>
        <v>Full-time</v>
      </c>
      <c r="M1276" t="str" cm="1">
        <f t="array" ref="M1276">_xlfn.IFS(
  B1276="EN", "Entry-level",
  B1276="MI", "Middle-level",
  B1276="SE", "Senior-level",
  B1276="EX", "Executive-level"
)</f>
        <v>Middle-level</v>
      </c>
    </row>
    <row r="1277" spans="1:13" hidden="1" x14ac:dyDescent="0.25">
      <c r="A1277">
        <v>2021</v>
      </c>
      <c r="B1277" t="s">
        <v>18</v>
      </c>
      <c r="C1277" t="s">
        <v>12</v>
      </c>
      <c r="D1277" t="s">
        <v>65</v>
      </c>
      <c r="E1277">
        <v>165000</v>
      </c>
      <c r="F1277" t="s">
        <v>14</v>
      </c>
      <c r="G1277">
        <v>165000</v>
      </c>
      <c r="H1277" t="s">
        <v>15</v>
      </c>
      <c r="I1277">
        <v>100</v>
      </c>
      <c r="J1277" t="s">
        <v>15</v>
      </c>
      <c r="K1277" t="s">
        <v>28</v>
      </c>
      <c r="L1277" t="str" cm="1">
        <f t="array" ref="L1277">_xlfn.IFS(
  C1277="PT", "Part-time",
  C1277="FT", "Full-time",
  C1277="CT", "Contract",
  C1277="FL", "Freelance"
)</f>
        <v>Full-time</v>
      </c>
      <c r="M1277" t="str" cm="1">
        <f t="array" ref="M1277">_xlfn.IFS(
  B1277="EN", "Entry-level",
  B1277="MI", "Middle-level",
  B1277="SE", "Senior-level",
  B1277="EX", "Executive-level"
)</f>
        <v>Senior-level</v>
      </c>
    </row>
    <row r="1278" spans="1:13" x14ac:dyDescent="0.25">
      <c r="A1278">
        <v>2020</v>
      </c>
      <c r="B1278" t="s">
        <v>18</v>
      </c>
      <c r="C1278" t="s">
        <v>12</v>
      </c>
      <c r="D1278" t="s">
        <v>17</v>
      </c>
      <c r="E1278">
        <v>412000</v>
      </c>
      <c r="F1278" t="s">
        <v>14</v>
      </c>
      <c r="G1278">
        <v>412000</v>
      </c>
      <c r="H1278" t="s">
        <v>15</v>
      </c>
      <c r="I1278">
        <v>100</v>
      </c>
      <c r="J1278" t="s">
        <v>15</v>
      </c>
      <c r="K1278" t="s">
        <v>28</v>
      </c>
      <c r="L1278" t="str" cm="1">
        <f t="array" ref="L1278">_xlfn.IFS(
  C1278="PT", "Part-time",
  C1278="FT", "Full-time",
  C1278="CT", "Contract",
  C1278="FL", "Freelance"
)</f>
        <v>Full-time</v>
      </c>
      <c r="M1278" t="str" cm="1">
        <f t="array" ref="M1278">_xlfn.IFS(
  B1278="EN", "Entry-level",
  B1278="MI", "Middle-level",
  B1278="SE", "Senior-level",
  B1278="EX", "Executive-level"
)</f>
        <v>Senior-level</v>
      </c>
    </row>
    <row r="1279" spans="1:13" hidden="1" x14ac:dyDescent="0.25">
      <c r="A1279">
        <v>2021</v>
      </c>
      <c r="B1279" t="s">
        <v>11</v>
      </c>
      <c r="C1279" t="s">
        <v>12</v>
      </c>
      <c r="D1279" t="s">
        <v>115</v>
      </c>
      <c r="E1279">
        <v>151000</v>
      </c>
      <c r="F1279" t="s">
        <v>14</v>
      </c>
      <c r="G1279">
        <v>151000</v>
      </c>
      <c r="H1279" t="s">
        <v>15</v>
      </c>
      <c r="I1279">
        <v>100</v>
      </c>
      <c r="J1279" t="s">
        <v>15</v>
      </c>
      <c r="K1279" t="s">
        <v>28</v>
      </c>
      <c r="L1279" t="str" cm="1">
        <f t="array" ref="L1279">_xlfn.IFS(
  C1279="PT", "Part-time",
  C1279="FT", "Full-time",
  C1279="CT", "Contract",
  C1279="FL", "Freelance"
)</f>
        <v>Full-time</v>
      </c>
      <c r="M1279" t="str" cm="1">
        <f t="array" ref="M1279">_xlfn.IFS(
  B1279="EN", "Entry-level",
  B1279="MI", "Middle-level",
  B1279="SE", "Senior-level",
  B1279="EX", "Executive-level"
)</f>
        <v>Middle-level</v>
      </c>
    </row>
    <row r="1280" spans="1:13" x14ac:dyDescent="0.25">
      <c r="A1280">
        <v>2020</v>
      </c>
      <c r="B1280" t="s">
        <v>25</v>
      </c>
      <c r="C1280" t="s">
        <v>12</v>
      </c>
      <c r="D1280" t="s">
        <v>17</v>
      </c>
      <c r="E1280">
        <v>105000</v>
      </c>
      <c r="F1280" t="s">
        <v>14</v>
      </c>
      <c r="G1280">
        <v>105000</v>
      </c>
      <c r="H1280" t="s">
        <v>15</v>
      </c>
      <c r="I1280">
        <v>100</v>
      </c>
      <c r="J1280" t="s">
        <v>15</v>
      </c>
      <c r="K1280" t="s">
        <v>35</v>
      </c>
      <c r="L1280" t="str" cm="1">
        <f t="array" ref="L1280">_xlfn.IFS(
  C1280="PT", "Part-time",
  C1280="FT", "Full-time",
  C1280="CT", "Contract",
  C1280="FL", "Freelance"
)</f>
        <v>Full-time</v>
      </c>
      <c r="M1280" t="str" cm="1">
        <f t="array" ref="M1280">_xlfn.IFS(
  B1280="EN", "Entry-level",
  B1280="MI", "Middle-level",
  B1280="SE", "Senior-level",
  B1280="EX", "Executive-level"
)</f>
        <v>Entry-level</v>
      </c>
    </row>
    <row r="1281" spans="1:13" hidden="1" x14ac:dyDescent="0.25">
      <c r="A1281">
        <v>2020</v>
      </c>
      <c r="B1281" t="s">
        <v>25</v>
      </c>
      <c r="C1281" t="s">
        <v>57</v>
      </c>
      <c r="D1281" t="s">
        <v>68</v>
      </c>
      <c r="E1281">
        <v>100000</v>
      </c>
      <c r="F1281" t="s">
        <v>14</v>
      </c>
      <c r="G1281">
        <v>100000</v>
      </c>
      <c r="H1281" t="s">
        <v>15</v>
      </c>
      <c r="I1281">
        <v>100</v>
      </c>
      <c r="J1281" t="s">
        <v>15</v>
      </c>
      <c r="K1281" t="s">
        <v>28</v>
      </c>
      <c r="L1281" t="str" cm="1">
        <f t="array" ref="L1281">_xlfn.IFS(
  C1281="PT", "Part-time",
  C1281="FT", "Full-time",
  C1281="CT", "Contract",
  C1281="FL", "Freelance"
)</f>
        <v>Contract</v>
      </c>
      <c r="M1281" t="str" cm="1">
        <f t="array" ref="M1281">_xlfn.IFS(
  B1281="EN", "Entry-level",
  B1281="MI", "Middle-level",
  B1281="SE", "Senior-level",
  B1281="EX", "Executive-level"
)</f>
        <v>Entry-level</v>
      </c>
    </row>
    <row r="1282" spans="1:13" hidden="1" x14ac:dyDescent="0.25">
      <c r="A1282">
        <v>2021</v>
      </c>
      <c r="B1282" t="s">
        <v>18</v>
      </c>
      <c r="C1282" t="s">
        <v>12</v>
      </c>
      <c r="D1282" t="s">
        <v>64</v>
      </c>
      <c r="E1282">
        <v>7000000</v>
      </c>
      <c r="F1282" t="s">
        <v>43</v>
      </c>
      <c r="G1282">
        <v>94665</v>
      </c>
      <c r="H1282" t="s">
        <v>44</v>
      </c>
      <c r="I1282">
        <v>50</v>
      </c>
      <c r="J1282" t="s">
        <v>44</v>
      </c>
      <c r="K1282" t="s">
        <v>28</v>
      </c>
      <c r="L1282" t="str" cm="1">
        <f t="array" ref="L1282">_xlfn.IFS(
  C1282="PT", "Part-time",
  C1282="FT", "Full-time",
  C1282="CT", "Contract",
  C1282="FL", "Freelance"
)</f>
        <v>Full-time</v>
      </c>
      <c r="M1282" t="str" cm="1">
        <f t="array" ref="M1282">_xlfn.IFS(
  B1282="EN", "Entry-level",
  B1282="MI", "Middle-level",
  B1282="SE", "Senior-level",
  B1282="EX", "Executive-level"
)</f>
        <v>Senior-level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E2BE-AE27-44C1-A445-9EC0928F393A}">
  <dimension ref="A1:E38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4" max="4" width="25" bestFit="1" customWidth="1"/>
    <col min="5" max="5" width="10.5703125" customWidth="1"/>
  </cols>
  <sheetData>
    <row r="1" spans="1:5" x14ac:dyDescent="0.25">
      <c r="A1" s="1" t="s">
        <v>3</v>
      </c>
      <c r="B1" s="1" t="s">
        <v>152</v>
      </c>
    </row>
    <row r="2" spans="1:5" x14ac:dyDescent="0.25">
      <c r="A2" t="str" cm="1">
        <f t="array" ref="A2:A38">_xlfn.UNIQUE(jobs[job_title])</f>
        <v>Machine Learning Engineer</v>
      </c>
      <c r="B2">
        <f>COUNTIF(jobs[job_title], A2)</f>
        <v>86</v>
      </c>
      <c r="D2" t="str" cm="1">
        <f t="array" ref="D2:E14">_xlfn._xlws.SORT(_xlfn._xlws.FILTER(A2:B38, B2:B38&gt;9), 2, -1)</f>
        <v>Data Scientist</v>
      </c>
      <c r="E2">
        <v>344</v>
      </c>
    </row>
    <row r="3" spans="1:5" x14ac:dyDescent="0.25">
      <c r="A3" t="str">
        <v>Data Scientist</v>
      </c>
      <c r="B3">
        <f>COUNTIF(jobs[job_title], A3)</f>
        <v>344</v>
      </c>
      <c r="D3" t="str">
        <v>Data Engineer</v>
      </c>
      <c r="E3">
        <v>320</v>
      </c>
    </row>
    <row r="4" spans="1:5" x14ac:dyDescent="0.25">
      <c r="A4" t="str">
        <v>Data Engineer</v>
      </c>
      <c r="B4">
        <f>COUNTIF(jobs[job_title], A4)</f>
        <v>320</v>
      </c>
      <c r="D4" t="str">
        <v>Data Analyst</v>
      </c>
      <c r="E4">
        <v>189</v>
      </c>
    </row>
    <row r="5" spans="1:5" x14ac:dyDescent="0.25">
      <c r="A5" t="str">
        <v>Head of Data</v>
      </c>
      <c r="B5">
        <f>COUNTIF(jobs[job_title], A5)</f>
        <v>7</v>
      </c>
      <c r="D5" t="str">
        <v>Machine Learning Engineer</v>
      </c>
      <c r="E5">
        <v>86</v>
      </c>
    </row>
    <row r="6" spans="1:5" x14ac:dyDescent="0.25">
      <c r="A6" t="str">
        <v>Data Analyst</v>
      </c>
      <c r="B6">
        <f>COUNTIF(jobs[job_title], A6)</f>
        <v>189</v>
      </c>
      <c r="D6" t="str">
        <v>Analytics Engineer</v>
      </c>
      <c r="E6">
        <v>43</v>
      </c>
    </row>
    <row r="7" spans="1:5" x14ac:dyDescent="0.25">
      <c r="A7" t="str">
        <v>BI Analyst</v>
      </c>
      <c r="B7">
        <f>COUNTIF(jobs[job_title], A7)</f>
        <v>4</v>
      </c>
      <c r="D7" t="str">
        <v>Data Architect</v>
      </c>
      <c r="E7">
        <v>37</v>
      </c>
    </row>
    <row r="8" spans="1:5" x14ac:dyDescent="0.25">
      <c r="A8" t="str">
        <v>Analytics Engineer</v>
      </c>
      <c r="B8">
        <f>COUNTIF(jobs[job_title], A8)</f>
        <v>43</v>
      </c>
      <c r="D8" t="str">
        <v>Data Science Manager</v>
      </c>
      <c r="E8">
        <v>29</v>
      </c>
    </row>
    <row r="9" spans="1:5" x14ac:dyDescent="0.25">
      <c r="A9" t="str">
        <v>Data Operations Analyst</v>
      </c>
      <c r="B9">
        <f>COUNTIF(jobs[job_title], A9)</f>
        <v>4</v>
      </c>
      <c r="D9" t="str">
        <v>Research Scientist</v>
      </c>
      <c r="E9">
        <v>20</v>
      </c>
    </row>
    <row r="10" spans="1:5" x14ac:dyDescent="0.25">
      <c r="A10" t="str">
        <v>ML Engineer</v>
      </c>
      <c r="B10">
        <f>COUNTIF(jobs[job_title], A10)</f>
        <v>16</v>
      </c>
      <c r="D10" t="str">
        <v>ML Engineer</v>
      </c>
      <c r="E10">
        <v>16</v>
      </c>
    </row>
    <row r="11" spans="1:5" x14ac:dyDescent="0.25">
      <c r="A11" t="str">
        <v>Data Architect</v>
      </c>
      <c r="B11">
        <f>COUNTIF(jobs[job_title], A11)</f>
        <v>37</v>
      </c>
      <c r="D11" t="str">
        <v>Machine Learning Scientist</v>
      </c>
      <c r="E11">
        <v>15</v>
      </c>
    </row>
    <row r="12" spans="1:5" x14ac:dyDescent="0.25">
      <c r="A12" t="str">
        <v>Data Operations Engineer</v>
      </c>
      <c r="B12">
        <f>COUNTIF(jobs[job_title], A12)</f>
        <v>8</v>
      </c>
      <c r="D12" t="str">
        <v>BI Data Analyst</v>
      </c>
      <c r="E12">
        <v>12</v>
      </c>
    </row>
    <row r="13" spans="1:5" x14ac:dyDescent="0.25">
      <c r="A13" t="str">
        <v>Data Science Consultant</v>
      </c>
      <c r="B13">
        <f>COUNTIF(jobs[job_title], A13)</f>
        <v>9</v>
      </c>
      <c r="D13" t="str">
        <v>AI Scientist</v>
      </c>
      <c r="E13">
        <v>12</v>
      </c>
    </row>
    <row r="14" spans="1:5" x14ac:dyDescent="0.25">
      <c r="A14" t="str">
        <v>Data Manager</v>
      </c>
      <c r="B14">
        <f>COUNTIF(jobs[job_title], A14)</f>
        <v>5</v>
      </c>
      <c r="D14" t="str">
        <v>ETL Developer</v>
      </c>
      <c r="E14">
        <v>10</v>
      </c>
    </row>
    <row r="15" spans="1:5" x14ac:dyDescent="0.25">
      <c r="A15" t="str">
        <v>BI Data Analyst</v>
      </c>
      <c r="B15">
        <f>COUNTIF(jobs[job_title], A15)</f>
        <v>12</v>
      </c>
    </row>
    <row r="16" spans="1:5" x14ac:dyDescent="0.25">
      <c r="A16" t="str">
        <v>Big Data Engineer</v>
      </c>
      <c r="B16">
        <f>COUNTIF(jobs[job_title], A16)</f>
        <v>9</v>
      </c>
    </row>
    <row r="17" spans="1:2" x14ac:dyDescent="0.25">
      <c r="A17" t="str">
        <v>Applied Scientist</v>
      </c>
      <c r="B17">
        <f>COUNTIF(jobs[job_title], A17)</f>
        <v>4</v>
      </c>
    </row>
    <row r="18" spans="1:2" x14ac:dyDescent="0.25">
      <c r="A18" t="str">
        <v>Lead Data Scientist</v>
      </c>
      <c r="B18">
        <f>COUNTIF(jobs[job_title], A18)</f>
        <v>6</v>
      </c>
    </row>
    <row r="19" spans="1:2" x14ac:dyDescent="0.25">
      <c r="A19" t="str">
        <v>Research Scientist</v>
      </c>
      <c r="B19">
        <f>COUNTIF(jobs[job_title], A19)</f>
        <v>20</v>
      </c>
    </row>
    <row r="20" spans="1:2" x14ac:dyDescent="0.25">
      <c r="A20" t="str">
        <v>Data Analytics Engineer</v>
      </c>
      <c r="B20">
        <f>COUNTIF(jobs[job_title], A20)</f>
        <v>5</v>
      </c>
    </row>
    <row r="21" spans="1:2" x14ac:dyDescent="0.25">
      <c r="A21" t="str">
        <v>ETL Developer</v>
      </c>
      <c r="B21">
        <f>COUNTIF(jobs[job_title], A21)</f>
        <v>10</v>
      </c>
    </row>
    <row r="22" spans="1:2" x14ac:dyDescent="0.25">
      <c r="A22" t="str">
        <v>AI Scientist</v>
      </c>
      <c r="B22">
        <f>COUNTIF(jobs[job_title], A22)</f>
        <v>12</v>
      </c>
    </row>
    <row r="23" spans="1:2" x14ac:dyDescent="0.25">
      <c r="A23" t="str">
        <v>Data Science Manager</v>
      </c>
      <c r="B23">
        <f>COUNTIF(jobs[job_title], A23)</f>
        <v>29</v>
      </c>
    </row>
    <row r="24" spans="1:2" x14ac:dyDescent="0.25">
      <c r="A24" t="str">
        <v>Data Specialist</v>
      </c>
      <c r="B24">
        <f>COUNTIF(jobs[job_title], A24)</f>
        <v>6</v>
      </c>
    </row>
    <row r="25" spans="1:2" x14ac:dyDescent="0.25">
      <c r="A25" t="str">
        <v>Business Data Analyst</v>
      </c>
      <c r="B25">
        <f>COUNTIF(jobs[job_title], A25)</f>
        <v>8</v>
      </c>
    </row>
    <row r="26" spans="1:2" x14ac:dyDescent="0.25">
      <c r="A26" t="str">
        <v>Applied Machine Learning Scientist</v>
      </c>
      <c r="B26">
        <f>COUNTIF(jobs[job_title], A26)</f>
        <v>9</v>
      </c>
    </row>
    <row r="27" spans="1:2" x14ac:dyDescent="0.25">
      <c r="A27" t="str">
        <v>Machine Learning Scientist</v>
      </c>
      <c r="B27">
        <f>COUNTIF(jobs[job_title], A27)</f>
        <v>15</v>
      </c>
    </row>
    <row r="28" spans="1:2" x14ac:dyDescent="0.25">
      <c r="A28" t="str">
        <v>Machine Learning Developer</v>
      </c>
      <c r="B28">
        <f>COUNTIF(jobs[job_title], A28)</f>
        <v>5</v>
      </c>
    </row>
    <row r="29" spans="1:2" x14ac:dyDescent="0.25">
      <c r="A29" t="str">
        <v>Data Engineering Manager</v>
      </c>
      <c r="B29">
        <f>COUNTIF(jobs[job_title], A29)</f>
        <v>6</v>
      </c>
    </row>
    <row r="30" spans="1:2" x14ac:dyDescent="0.25">
      <c r="A30" t="str">
        <v>Director of Data Science</v>
      </c>
      <c r="B30">
        <f>COUNTIF(jobs[job_title], A30)</f>
        <v>8</v>
      </c>
    </row>
    <row r="31" spans="1:2" x14ac:dyDescent="0.25">
      <c r="A31" t="str">
        <v>Computer Vision Software Engineer</v>
      </c>
      <c r="B31">
        <f>COUNTIF(jobs[job_title], A31)</f>
        <v>4</v>
      </c>
    </row>
    <row r="32" spans="1:2" x14ac:dyDescent="0.25">
      <c r="A32" t="str">
        <v>Machine Learning Infrastructure Engineer</v>
      </c>
      <c r="B32">
        <f>COUNTIF(jobs[job_title], A32)</f>
        <v>5</v>
      </c>
    </row>
    <row r="33" spans="1:2" x14ac:dyDescent="0.25">
      <c r="A33" t="str">
        <v>Applied Data Scientist</v>
      </c>
      <c r="B33">
        <f>COUNTIF(jobs[job_title], A33)</f>
        <v>6</v>
      </c>
    </row>
    <row r="34" spans="1:2" x14ac:dyDescent="0.25">
      <c r="A34" t="str">
        <v>Data Analytics Manager</v>
      </c>
      <c r="B34">
        <f>COUNTIF(jobs[job_title], A34)</f>
        <v>7</v>
      </c>
    </row>
    <row r="35" spans="1:2" x14ac:dyDescent="0.25">
      <c r="A35" t="str">
        <v>Lead Data Engineer</v>
      </c>
      <c r="B35">
        <f>COUNTIF(jobs[job_title], A35)</f>
        <v>6</v>
      </c>
    </row>
    <row r="36" spans="1:2" x14ac:dyDescent="0.25">
      <c r="A36" t="str">
        <v>Head of Data Science</v>
      </c>
      <c r="B36">
        <f>COUNTIF(jobs[job_title], A36)</f>
        <v>4</v>
      </c>
    </row>
    <row r="37" spans="1:2" x14ac:dyDescent="0.25">
      <c r="A37" t="str">
        <v>Computer Vision Engineer</v>
      </c>
      <c r="B37">
        <f>COUNTIF(jobs[job_title], A37)</f>
        <v>6</v>
      </c>
    </row>
    <row r="38" spans="1:2" x14ac:dyDescent="0.25">
      <c r="A38" t="str">
        <v>Principal Data Scientist</v>
      </c>
      <c r="B38">
        <f>COUNTIF(jobs[job_title], A38)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4B46-15F9-4B66-B837-124EC1DE63B8}">
  <dimension ref="A1:M58"/>
  <sheetViews>
    <sheetView topLeftCell="B1"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0.42578125" customWidth="1"/>
    <col min="3" max="3" width="6.5703125" customWidth="1"/>
    <col min="4" max="4" width="38" bestFit="1" customWidth="1"/>
    <col min="5" max="5" width="10.42578125" bestFit="1" customWidth="1"/>
    <col min="7" max="7" width="11.28515625" bestFit="1" customWidth="1"/>
    <col min="8" max="8" width="18.7109375" bestFit="1" customWidth="1"/>
    <col min="10" max="10" width="18.140625" bestFit="1" customWidth="1"/>
  </cols>
  <sheetData>
    <row r="1" spans="1:13" x14ac:dyDescent="0.25">
      <c r="A1" t="s">
        <v>3</v>
      </c>
      <c r="B1" s="1" t="s">
        <v>146</v>
      </c>
      <c r="C1" s="1"/>
      <c r="D1" s="1" t="s">
        <v>140</v>
      </c>
      <c r="E1" s="1" t="s">
        <v>146</v>
      </c>
      <c r="G1" s="1" t="s">
        <v>142</v>
      </c>
      <c r="H1" s="1" t="s">
        <v>145</v>
      </c>
      <c r="J1" s="1" t="s">
        <v>144</v>
      </c>
    </row>
    <row r="2" spans="1:13" x14ac:dyDescent="0.25">
      <c r="A2" t="str" cm="1">
        <f t="array" ref="A2:A14">job_title!D2:D14</f>
        <v>Data Scientist</v>
      </c>
      <c r="B2" cm="1">
        <f t="array" ref="B2">COUNT(
 IF(
  (jobs[company_location]=country)*
  (jobs[job_title]=A2)*
  (jobs[job_schedule_type]=type),
  jobs[salary]
 )
)</f>
        <v>251</v>
      </c>
      <c r="D2" t="str" cm="1">
        <f t="array" ref="D2:E14">_xlfn._xlws.SORT(A2:B14, 2, -1)</f>
        <v>Data Scientist</v>
      </c>
      <c r="E2">
        <v>251</v>
      </c>
      <c r="G2" t="str" cm="1">
        <f t="array" ref="G2:G58">_xlfn.UNIQUE(jobs[company_location])</f>
        <v>US</v>
      </c>
      <c r="H2" t="str" cm="1">
        <f t="array" ref="H2:H58">_xlfn._xlws.SORT(_xlfn.ANCHORARRAY(G2))</f>
        <v>AE</v>
      </c>
      <c r="J2" t="str" cm="1">
        <f t="array" ref="J2:J5">_xlfn.UNIQUE(jobs[job_schedule_type])</f>
        <v>Full-time</v>
      </c>
      <c r="M2">
        <f>_xlfn.XLOOKUP(title, D2:D14, E2:E14, "No result")</f>
        <v>251</v>
      </c>
    </row>
    <row r="3" spans="1:13" x14ac:dyDescent="0.25">
      <c r="A3" t="str">
        <v>Data Engineer</v>
      </c>
      <c r="B3" cm="1">
        <f t="array" ref="B3">COUNT(
 IF(
  (jobs[company_location]=country)*
  (jobs[job_title]=A3)*
  (jobs[job_schedule_type]=type),
  jobs[salary]
 )
)</f>
        <v>235</v>
      </c>
      <c r="D3" t="str">
        <v>Data Engineer</v>
      </c>
      <c r="E3">
        <v>235</v>
      </c>
      <c r="G3" t="str">
        <v>ES</v>
      </c>
      <c r="H3" t="str">
        <v>AR</v>
      </c>
      <c r="J3" t="str">
        <v>Contract</v>
      </c>
    </row>
    <row r="4" spans="1:13" x14ac:dyDescent="0.25">
      <c r="A4" t="str">
        <v>Data Analyst</v>
      </c>
      <c r="B4" cm="1">
        <f t="array" ref="B4">COUNT(
 IF(
  (jobs[company_location]=country)*
  (jobs[job_title]=A4)*
  (jobs[job_schedule_type]=type),
  jobs[salary]
 )
)</f>
        <v>144</v>
      </c>
      <c r="D4" t="str">
        <v>Data Analyst</v>
      </c>
      <c r="E4">
        <v>144</v>
      </c>
      <c r="G4" t="str">
        <v>GB</v>
      </c>
      <c r="H4" t="str">
        <v>AS</v>
      </c>
      <c r="J4" t="str">
        <v>Part-time</v>
      </c>
    </row>
    <row r="5" spans="1:13" x14ac:dyDescent="0.25">
      <c r="A5" t="str">
        <v>Machine Learning Engineer</v>
      </c>
      <c r="B5" cm="1">
        <f t="array" ref="B5">COUNT(
 IF(
  (jobs[company_location]=country)*
  (jobs[job_title]=A5)*
  (jobs[job_schedule_type]=type),
  jobs[salary]
 )
)</f>
        <v>51</v>
      </c>
      <c r="D5" t="str">
        <v>Machine Learning Engineer</v>
      </c>
      <c r="E5">
        <v>51</v>
      </c>
      <c r="G5" t="str">
        <v>FR</v>
      </c>
      <c r="H5" t="str">
        <v>AT</v>
      </c>
      <c r="J5" t="str">
        <v>Freelance</v>
      </c>
    </row>
    <row r="6" spans="1:13" x14ac:dyDescent="0.25">
      <c r="A6" t="str">
        <v>Analytics Engineer</v>
      </c>
      <c r="B6" cm="1">
        <f t="array" ref="B6">COUNT(
 IF(
  (jobs[company_location]=country)*
  (jobs[job_title]=A6)*
  (jobs[job_schedule_type]=type),
  jobs[salary]
 )
)</f>
        <v>36</v>
      </c>
      <c r="D6" t="str">
        <v>Analytics Engineer</v>
      </c>
      <c r="E6">
        <v>36</v>
      </c>
      <c r="G6" t="str">
        <v>CA</v>
      </c>
      <c r="H6" t="str">
        <v>AU</v>
      </c>
    </row>
    <row r="7" spans="1:13" x14ac:dyDescent="0.25">
      <c r="A7" t="str">
        <v>Data Architect</v>
      </c>
      <c r="B7" cm="1">
        <f t="array" ref="B7">COUNT(
 IF(
  (jobs[company_location]=country)*
  (jobs[job_title]=A7)*
  (jobs[job_schedule_type]=type),
  jobs[salary]
 )
)</f>
        <v>35</v>
      </c>
      <c r="D7" t="str">
        <v>Data Architect</v>
      </c>
      <c r="E7">
        <v>35</v>
      </c>
      <c r="G7" t="str">
        <v>MX</v>
      </c>
      <c r="H7" t="str">
        <v>BE</v>
      </c>
    </row>
    <row r="8" spans="1:13" x14ac:dyDescent="0.25">
      <c r="A8" t="str">
        <v>Data Science Manager</v>
      </c>
      <c r="B8" cm="1">
        <f t="array" ref="B8">COUNT(
 IF(
  (jobs[company_location]=country)*
  (jobs[job_title]=A8)*
  (jobs[job_schedule_type]=type),
  jobs[salary]
 )
)</f>
        <v>26</v>
      </c>
      <c r="D8" t="str">
        <v>Data Science Manager</v>
      </c>
      <c r="E8">
        <v>26</v>
      </c>
      <c r="G8" t="str">
        <v>BR</v>
      </c>
      <c r="H8" t="str">
        <v>BO</v>
      </c>
    </row>
    <row r="9" spans="1:13" x14ac:dyDescent="0.25">
      <c r="A9" t="str">
        <v>Research Scientist</v>
      </c>
      <c r="B9" cm="1">
        <f t="array" ref="B9">COUNT(
 IF(
  (jobs[company_location]=country)*
  (jobs[job_title]=A9)*
  (jobs[job_schedule_type]=type),
  jobs[salary]
 )
)</f>
        <v>5</v>
      </c>
      <c r="D9" t="str">
        <v>ML Engineer</v>
      </c>
      <c r="E9">
        <v>11</v>
      </c>
      <c r="G9" t="str">
        <v>AU</v>
      </c>
      <c r="H9" t="str">
        <v>BR</v>
      </c>
    </row>
    <row r="10" spans="1:13" x14ac:dyDescent="0.25">
      <c r="A10" t="str">
        <v>ML Engineer</v>
      </c>
      <c r="B10" cm="1">
        <f t="array" ref="B10">COUNT(
 IF(
  (jobs[company_location]=country)*
  (jobs[job_title]=A10)*
  (jobs[job_schedule_type]=type),
  jobs[salary]
 )
)</f>
        <v>11</v>
      </c>
      <c r="D10" t="str">
        <v>Machine Learning Scientist</v>
      </c>
      <c r="E10">
        <v>11</v>
      </c>
      <c r="G10" t="str">
        <v>PT</v>
      </c>
      <c r="H10" t="str">
        <v>CA</v>
      </c>
    </row>
    <row r="11" spans="1:13" x14ac:dyDescent="0.25">
      <c r="A11" t="str">
        <v>Machine Learning Scientist</v>
      </c>
      <c r="B11" cm="1">
        <f t="array" ref="B11">COUNT(
 IF(
  (jobs[company_location]=country)*
  (jobs[job_title]=A11)*
  (jobs[job_schedule_type]=type),
  jobs[salary]
 )
)</f>
        <v>11</v>
      </c>
      <c r="D11" t="str">
        <v>ETL Developer</v>
      </c>
      <c r="E11">
        <v>8</v>
      </c>
      <c r="G11" t="str">
        <v>DE</v>
      </c>
      <c r="H11" t="str">
        <v>CH</v>
      </c>
    </row>
    <row r="12" spans="1:13" x14ac:dyDescent="0.25">
      <c r="A12" t="str">
        <v>BI Data Analyst</v>
      </c>
      <c r="B12" cm="1">
        <f t="array" ref="B12">COUNT(
 IF(
  (jobs[company_location]=country)*
  (jobs[job_title]=A12)*
  (jobs[job_schedule_type]=type),
  jobs[salary]
 )
)</f>
        <v>6</v>
      </c>
      <c r="D12" t="str">
        <v>BI Data Analyst</v>
      </c>
      <c r="E12">
        <v>6</v>
      </c>
      <c r="G12" t="str">
        <v>NG</v>
      </c>
      <c r="H12" t="str">
        <v>CL</v>
      </c>
    </row>
    <row r="13" spans="1:13" x14ac:dyDescent="0.25">
      <c r="A13" t="str">
        <v>AI Scientist</v>
      </c>
      <c r="B13" cm="1">
        <f t="array" ref="B13">COUNT(
 IF(
  (jobs[company_location]=country)*
  (jobs[job_title]=A13)*
  (jobs[job_schedule_type]=type),
  jobs[salary]
 )
)</f>
        <v>5</v>
      </c>
      <c r="D13" t="str">
        <v>Research Scientist</v>
      </c>
      <c r="E13">
        <v>5</v>
      </c>
      <c r="G13" t="str">
        <v>TR</v>
      </c>
      <c r="H13" t="str">
        <v>CN</v>
      </c>
    </row>
    <row r="14" spans="1:13" x14ac:dyDescent="0.25">
      <c r="A14" t="str">
        <v>ETL Developer</v>
      </c>
      <c r="B14" cm="1">
        <f t="array" ref="B14">COUNT(
 IF(
  (jobs[company_location]=country)*
  (jobs[job_title]=A14)*
  (jobs[job_schedule_type]=type),
  jobs[salary]
 )
)</f>
        <v>8</v>
      </c>
      <c r="D14" t="str">
        <v>AI Scientist</v>
      </c>
      <c r="E14">
        <v>5</v>
      </c>
      <c r="G14" t="str">
        <v>PR</v>
      </c>
      <c r="H14" t="str">
        <v>CO</v>
      </c>
    </row>
    <row r="15" spans="1:13" x14ac:dyDescent="0.25">
      <c r="G15" t="str">
        <v>IN</v>
      </c>
      <c r="H15" t="str">
        <v>CZ</v>
      </c>
    </row>
    <row r="16" spans="1:13" x14ac:dyDescent="0.25">
      <c r="G16" t="str">
        <v>FI</v>
      </c>
      <c r="H16" t="str">
        <v>DE</v>
      </c>
    </row>
    <row r="17" spans="7:8" x14ac:dyDescent="0.25">
      <c r="G17" t="str">
        <v>AS</v>
      </c>
      <c r="H17" t="str">
        <v>DK</v>
      </c>
    </row>
    <row r="18" spans="7:8" x14ac:dyDescent="0.25">
      <c r="G18" t="str">
        <v>TH</v>
      </c>
      <c r="H18" t="str">
        <v>DZ</v>
      </c>
    </row>
    <row r="19" spans="7:8" x14ac:dyDescent="0.25">
      <c r="G19" t="str">
        <v>NL</v>
      </c>
      <c r="H19" t="str">
        <v>EE</v>
      </c>
    </row>
    <row r="20" spans="7:8" x14ac:dyDescent="0.25">
      <c r="G20" t="str">
        <v>GR</v>
      </c>
      <c r="H20" t="str">
        <v>EG</v>
      </c>
    </row>
    <row r="21" spans="7:8" x14ac:dyDescent="0.25">
      <c r="G21" t="str">
        <v>DK</v>
      </c>
      <c r="H21" t="str">
        <v>ES</v>
      </c>
    </row>
    <row r="22" spans="7:8" x14ac:dyDescent="0.25">
      <c r="G22" t="str">
        <v>BO</v>
      </c>
      <c r="H22" t="str">
        <v>FI</v>
      </c>
    </row>
    <row r="23" spans="7:8" x14ac:dyDescent="0.25">
      <c r="G23" t="str">
        <v>PH</v>
      </c>
      <c r="H23" t="str">
        <v>FR</v>
      </c>
    </row>
    <row r="24" spans="7:8" x14ac:dyDescent="0.25">
      <c r="G24" t="str">
        <v>AR</v>
      </c>
      <c r="H24" t="str">
        <v>GB</v>
      </c>
    </row>
    <row r="25" spans="7:8" x14ac:dyDescent="0.25">
      <c r="G25" t="str">
        <v>BE</v>
      </c>
      <c r="H25" t="str">
        <v>GR</v>
      </c>
    </row>
    <row r="26" spans="7:8" x14ac:dyDescent="0.25">
      <c r="G26" t="str">
        <v>ID</v>
      </c>
      <c r="H26" t="str">
        <v>HR</v>
      </c>
    </row>
    <row r="27" spans="7:8" x14ac:dyDescent="0.25">
      <c r="G27" t="str">
        <v>AT</v>
      </c>
      <c r="H27" t="str">
        <v>HU</v>
      </c>
    </row>
    <row r="28" spans="7:8" x14ac:dyDescent="0.25">
      <c r="G28" t="str">
        <v>SG</v>
      </c>
      <c r="H28" t="str">
        <v>ID</v>
      </c>
    </row>
    <row r="29" spans="7:8" x14ac:dyDescent="0.25">
      <c r="G29" t="str">
        <v>EG</v>
      </c>
      <c r="H29" t="str">
        <v>IE</v>
      </c>
    </row>
    <row r="30" spans="7:8" x14ac:dyDescent="0.25">
      <c r="G30" t="str">
        <v>IT</v>
      </c>
      <c r="H30" t="str">
        <v>IL</v>
      </c>
    </row>
    <row r="31" spans="7:8" x14ac:dyDescent="0.25">
      <c r="G31" t="str">
        <v>AE</v>
      </c>
      <c r="H31" t="str">
        <v>IN</v>
      </c>
    </row>
    <row r="32" spans="7:8" x14ac:dyDescent="0.25">
      <c r="G32" t="str">
        <v>IE</v>
      </c>
      <c r="H32" t="str">
        <v>IQ</v>
      </c>
    </row>
    <row r="33" spans="7:8" x14ac:dyDescent="0.25">
      <c r="G33" t="str">
        <v>LU</v>
      </c>
      <c r="H33" t="str">
        <v>IR</v>
      </c>
    </row>
    <row r="34" spans="7:8" x14ac:dyDescent="0.25">
      <c r="G34" t="str">
        <v>SI</v>
      </c>
      <c r="H34" t="str">
        <v>IT</v>
      </c>
    </row>
    <row r="35" spans="7:8" x14ac:dyDescent="0.25">
      <c r="G35" t="str">
        <v>MY</v>
      </c>
      <c r="H35" t="str">
        <v>JP</v>
      </c>
    </row>
    <row r="36" spans="7:8" x14ac:dyDescent="0.25">
      <c r="G36" t="str">
        <v>EE</v>
      </c>
      <c r="H36" t="str">
        <v>KE</v>
      </c>
    </row>
    <row r="37" spans="7:8" x14ac:dyDescent="0.25">
      <c r="G37" t="str">
        <v>PL</v>
      </c>
      <c r="H37" t="str">
        <v>LU</v>
      </c>
    </row>
    <row r="38" spans="7:8" x14ac:dyDescent="0.25">
      <c r="G38" t="str">
        <v>CZ</v>
      </c>
      <c r="H38" t="str">
        <v>MD</v>
      </c>
    </row>
    <row r="39" spans="7:8" x14ac:dyDescent="0.25">
      <c r="G39" t="str">
        <v>CH</v>
      </c>
      <c r="H39" t="str">
        <v>MT</v>
      </c>
    </row>
    <row r="40" spans="7:8" x14ac:dyDescent="0.25">
      <c r="G40" t="str">
        <v>PK</v>
      </c>
      <c r="H40" t="str">
        <v>MX</v>
      </c>
    </row>
    <row r="41" spans="7:8" x14ac:dyDescent="0.25">
      <c r="G41" t="str">
        <v>JP</v>
      </c>
      <c r="H41" t="str">
        <v>MY</v>
      </c>
    </row>
    <row r="42" spans="7:8" x14ac:dyDescent="0.25">
      <c r="G42" t="str">
        <v>DZ</v>
      </c>
      <c r="H42" t="str">
        <v>NG</v>
      </c>
    </row>
    <row r="43" spans="7:8" x14ac:dyDescent="0.25">
      <c r="G43" t="str">
        <v>RO</v>
      </c>
      <c r="H43" t="str">
        <v>NL</v>
      </c>
    </row>
    <row r="44" spans="7:8" x14ac:dyDescent="0.25">
      <c r="G44" t="str">
        <v>IQ</v>
      </c>
      <c r="H44" t="str">
        <v>NZ</v>
      </c>
    </row>
    <row r="45" spans="7:8" x14ac:dyDescent="0.25">
      <c r="G45" t="str">
        <v>RU</v>
      </c>
      <c r="H45" t="str">
        <v>PH</v>
      </c>
    </row>
    <row r="46" spans="7:8" x14ac:dyDescent="0.25">
      <c r="G46" t="str">
        <v>UA</v>
      </c>
      <c r="H46" t="str">
        <v>PK</v>
      </c>
    </row>
    <row r="47" spans="7:8" x14ac:dyDescent="0.25">
      <c r="G47" t="str">
        <v>CN</v>
      </c>
      <c r="H47" t="str">
        <v>PL</v>
      </c>
    </row>
    <row r="48" spans="7:8" x14ac:dyDescent="0.25">
      <c r="G48" t="str">
        <v>HU</v>
      </c>
      <c r="H48" t="str">
        <v>PR</v>
      </c>
    </row>
    <row r="49" spans="7:8" x14ac:dyDescent="0.25">
      <c r="G49" t="str">
        <v>KE</v>
      </c>
      <c r="H49" t="str">
        <v>PT</v>
      </c>
    </row>
    <row r="50" spans="7:8" x14ac:dyDescent="0.25">
      <c r="G50" t="str">
        <v>CO</v>
      </c>
      <c r="H50" t="str">
        <v>RO</v>
      </c>
    </row>
    <row r="51" spans="7:8" x14ac:dyDescent="0.25">
      <c r="G51" t="str">
        <v>NZ</v>
      </c>
      <c r="H51" t="str">
        <v>RU</v>
      </c>
    </row>
    <row r="52" spans="7:8" x14ac:dyDescent="0.25">
      <c r="G52" t="str">
        <v>IR</v>
      </c>
      <c r="H52" t="str">
        <v>SG</v>
      </c>
    </row>
    <row r="53" spans="7:8" x14ac:dyDescent="0.25">
      <c r="G53" t="str">
        <v>CL</v>
      </c>
      <c r="H53" t="str">
        <v>SI</v>
      </c>
    </row>
    <row r="54" spans="7:8" x14ac:dyDescent="0.25">
      <c r="G54" t="str">
        <v>MD</v>
      </c>
      <c r="H54" t="str">
        <v>TH</v>
      </c>
    </row>
    <row r="55" spans="7:8" x14ac:dyDescent="0.25">
      <c r="G55" t="str">
        <v>VN</v>
      </c>
      <c r="H55" t="str">
        <v>TR</v>
      </c>
    </row>
    <row r="56" spans="7:8" x14ac:dyDescent="0.25">
      <c r="G56" t="str">
        <v>HR</v>
      </c>
      <c r="H56" t="str">
        <v>UA</v>
      </c>
    </row>
    <row r="57" spans="7:8" x14ac:dyDescent="0.25">
      <c r="G57" t="str">
        <v>IL</v>
      </c>
      <c r="H57" t="str">
        <v>US</v>
      </c>
    </row>
    <row r="58" spans="7:8" x14ac:dyDescent="0.25">
      <c r="G58" t="str">
        <v>MT</v>
      </c>
      <c r="H58" t="str">
        <v>VN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A8A-2285-446C-A37D-9C59BAC7A172}">
  <dimension ref="A1:I14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4.140625" bestFit="1" customWidth="1"/>
    <col min="4" max="4" width="38" bestFit="1" customWidth="1"/>
    <col min="5" max="5" width="14" bestFit="1" customWidth="1"/>
    <col min="9" max="9" width="12.5703125" bestFit="1" customWidth="1"/>
  </cols>
  <sheetData>
    <row r="1" spans="1:9" x14ac:dyDescent="0.25">
      <c r="A1" s="1" t="str" cm="1">
        <f t="array" ref="A1:A14">data_Validation!D1:D14</f>
        <v>job_title_sorted</v>
      </c>
      <c r="B1" s="1" t="s">
        <v>149</v>
      </c>
      <c r="D1" s="1" t="s">
        <v>140</v>
      </c>
      <c r="E1" s="1" t="s">
        <v>149</v>
      </c>
    </row>
    <row r="2" spans="1:9" x14ac:dyDescent="0.25">
      <c r="A2" t="str">
        <v>Data Scientist</v>
      </c>
      <c r="B2" cm="1">
        <f t="array" ref="B2">MEDIAN(
 IF(
  (jobs[job_title]=A2)*
  (jobs[salary]&lt;&gt;0)*
  (jobs[company_location]=country)*
  (jobs[job_schedule_type]=type),
  jobs[salary]
 )
)</f>
        <v>144200</v>
      </c>
      <c r="D2" t="str" cm="1">
        <f t="array" ref="D2:E14">_xlfn._xlws.SORT(_xlfn._xlws.FILTER(A2:B14, ISNUMBER(B2:B14)), 2, 1)</f>
        <v>BI Data Analyst</v>
      </c>
      <c r="E2">
        <v>99000</v>
      </c>
      <c r="F2">
        <f>IF($D2&lt;&gt;title, $E2, NA())</f>
        <v>99000</v>
      </c>
      <c r="G2" t="e">
        <f>IF($D2=title, $E2, NA())</f>
        <v>#N/A</v>
      </c>
      <c r="I2" s="2">
        <f>_xlfn.XLOOKUP(title, D2:D14, E2:E14, "No result")</f>
        <v>144200</v>
      </c>
    </row>
    <row r="3" spans="1:9" x14ac:dyDescent="0.25">
      <c r="A3" t="str">
        <v>Data Engineer</v>
      </c>
      <c r="B3" cm="1">
        <f t="array" ref="B3">MEDIAN(
 IF(
  (jobs[job_title]=A3)*
  (jobs[salary]&lt;&gt;0)*
  (jobs[company_location]=country)*
  (jobs[job_schedule_type]=type),
  jobs[salary]
 )
)</f>
        <v>150000</v>
      </c>
      <c r="D3" t="str">
        <v>Data Analyst</v>
      </c>
      <c r="E3">
        <v>110600</v>
      </c>
      <c r="F3">
        <f>IF($D3&lt;&gt;title, $E3, NA())</f>
        <v>110600</v>
      </c>
      <c r="G3" t="e">
        <f>IF($D3=title, $E3, NA())</f>
        <v>#N/A</v>
      </c>
    </row>
    <row r="4" spans="1:9" x14ac:dyDescent="0.25">
      <c r="A4" t="str">
        <v>Data Analyst</v>
      </c>
      <c r="B4" cm="1">
        <f t="array" ref="B4">MEDIAN(
 IF(
  (jobs[job_title]=A4)*
  (jobs[salary]&lt;&gt;0)*
  (jobs[company_location]=country)*
  (jobs[job_schedule_type]=type),
  jobs[salary]
 )
)</f>
        <v>110600</v>
      </c>
      <c r="D4" t="str">
        <v>ETL Developer</v>
      </c>
      <c r="E4">
        <v>135235</v>
      </c>
      <c r="F4">
        <f>IF($D4&lt;&gt;title, $E4, NA())</f>
        <v>135235</v>
      </c>
      <c r="G4" t="e">
        <f>IF($D4=title, $E4, NA())</f>
        <v>#N/A</v>
      </c>
    </row>
    <row r="5" spans="1:9" x14ac:dyDescent="0.25">
      <c r="A5" t="str">
        <v>Machine Learning Engineer</v>
      </c>
      <c r="B5" cm="1">
        <f t="array" ref="B5">MEDIAN(
 IF(
  (jobs[job_title]=A5)*
  (jobs[salary]&lt;&gt;0)*
  (jobs[company_location]=country)*
  (jobs[job_schedule_type]=type),
  jobs[salary]
 )
)</f>
        <v>167100</v>
      </c>
      <c r="D5" t="str">
        <v>Research Scientist</v>
      </c>
      <c r="E5">
        <v>144000</v>
      </c>
      <c r="F5">
        <f>IF($D5&lt;&gt;title, $E5, NA())</f>
        <v>144000</v>
      </c>
      <c r="G5" t="e">
        <f>IF($D5=title, $E5, NA())</f>
        <v>#N/A</v>
      </c>
    </row>
    <row r="6" spans="1:9" x14ac:dyDescent="0.25">
      <c r="A6" t="str">
        <v>Analytics Engineer</v>
      </c>
      <c r="B6" cm="1">
        <f t="array" ref="B6">MEDIAN(
 IF(
  (jobs[job_title]=A6)*
  (jobs[salary]&lt;&gt;0)*
  (jobs[company_location]=country)*
  (jobs[job_schedule_type]=type),
  jobs[salary]
 )
)</f>
        <v>145125</v>
      </c>
      <c r="D6" t="str">
        <v>Data Scientist</v>
      </c>
      <c r="E6">
        <v>144200</v>
      </c>
      <c r="F6" t="e">
        <f>IF($D6&lt;&gt;title, $E6, NA())</f>
        <v>#N/A</v>
      </c>
      <c r="G6">
        <f>IF($D6=title, $E6, NA())</f>
        <v>144200</v>
      </c>
    </row>
    <row r="7" spans="1:9" x14ac:dyDescent="0.25">
      <c r="A7" t="str">
        <v>Data Architect</v>
      </c>
      <c r="B7" cm="1">
        <f t="array" ref="B7">MEDIAN(
 IF(
  (jobs[job_title]=A7)*
  (jobs[salary]&lt;&gt;0)*
  (jobs[company_location]=country)*
  (jobs[job_schedule_type]=type),
  jobs[salary]
 )
)</f>
        <v>160000</v>
      </c>
      <c r="D7" t="str">
        <v>Analytics Engineer</v>
      </c>
      <c r="E7">
        <v>145125</v>
      </c>
      <c r="F7">
        <f>IF($D7&lt;&gt;title, $E7, NA())</f>
        <v>145125</v>
      </c>
      <c r="G7" t="e">
        <f>IF($D7=title, $E7, NA())</f>
        <v>#N/A</v>
      </c>
    </row>
    <row r="8" spans="1:9" x14ac:dyDescent="0.25">
      <c r="A8" t="str">
        <v>Data Science Manager</v>
      </c>
      <c r="B8" cm="1">
        <f t="array" ref="B8">MEDIAN(
 IF(
  (jobs[job_title]=A8)*
  (jobs[salary]&lt;&gt;0)*
  (jobs[company_location]=country)*
  (jobs[job_schedule_type]=type),
  jobs[salary]
 )
)</f>
        <v>183780</v>
      </c>
      <c r="D8" t="str">
        <v>ML Engineer</v>
      </c>
      <c r="E8">
        <v>148500</v>
      </c>
      <c r="F8">
        <f>IF($D8&lt;&gt;title, $E8, NA())</f>
        <v>148500</v>
      </c>
      <c r="G8" t="e">
        <f>IF($D8=title, $E8, NA())</f>
        <v>#N/A</v>
      </c>
    </row>
    <row r="9" spans="1:9" x14ac:dyDescent="0.25">
      <c r="A9" t="str">
        <v>ML Engineer</v>
      </c>
      <c r="B9" cm="1">
        <f t="array" ref="B9">MEDIAN(
 IF(
  (jobs[job_title]=A9)*
  (jobs[salary]&lt;&gt;0)*
  (jobs[company_location]=country)*
  (jobs[job_schedule_type]=type),
  jobs[salary]
 )
)</f>
        <v>148500</v>
      </c>
      <c r="D9" t="str">
        <v>Data Engineer</v>
      </c>
      <c r="E9">
        <v>150000</v>
      </c>
      <c r="F9">
        <f>IF($D9&lt;&gt;title, $E9, NA())</f>
        <v>150000</v>
      </c>
      <c r="G9" t="e">
        <f>IF($D9=title, $E9, NA())</f>
        <v>#N/A</v>
      </c>
    </row>
    <row r="10" spans="1:9" x14ac:dyDescent="0.25">
      <c r="A10" t="str">
        <v>Machine Learning Scientist</v>
      </c>
      <c r="B10" cm="1">
        <f t="array" ref="B10">MEDIAN(
 IF(
  (jobs[job_title]=A10)*
  (jobs[salary]&lt;&gt;0)*
  (jobs[company_location]=country)*
  (jobs[job_schedule_type]=type),
  jobs[salary]
 )
)</f>
        <v>160000</v>
      </c>
      <c r="D10" t="str">
        <v>Data Architect</v>
      </c>
      <c r="E10">
        <v>160000</v>
      </c>
      <c r="F10">
        <f>IF($D10&lt;&gt;title, $E10, NA())</f>
        <v>160000</v>
      </c>
      <c r="G10" t="e">
        <f>IF($D10=title, $E10, NA())</f>
        <v>#N/A</v>
      </c>
    </row>
    <row r="11" spans="1:9" x14ac:dyDescent="0.25">
      <c r="A11" t="str">
        <v>ETL Developer</v>
      </c>
      <c r="B11" cm="1">
        <f t="array" ref="B11">MEDIAN(
 IF(
  (jobs[job_title]=A11)*
  (jobs[salary]&lt;&gt;0)*
  (jobs[company_location]=country)*
  (jobs[job_schedule_type]=type),
  jobs[salary]
 )
)</f>
        <v>135235</v>
      </c>
      <c r="D11" t="str">
        <v>Machine Learning Scientist</v>
      </c>
      <c r="E11">
        <v>160000</v>
      </c>
      <c r="F11">
        <f>IF($D11&lt;&gt;title, $E11, NA())</f>
        <v>160000</v>
      </c>
      <c r="G11" t="e">
        <f>IF($D11=title, $E11, NA())</f>
        <v>#N/A</v>
      </c>
    </row>
    <row r="12" spans="1:9" x14ac:dyDescent="0.25">
      <c r="A12" t="str">
        <v>BI Data Analyst</v>
      </c>
      <c r="B12" cm="1">
        <f t="array" ref="B12">MEDIAN(
 IF(
  (jobs[job_title]=A12)*
  (jobs[salary]&lt;&gt;0)*
  (jobs[company_location]=country)*
  (jobs[job_schedule_type]=type),
  jobs[salary]
 )
)</f>
        <v>99000</v>
      </c>
      <c r="D12" t="str">
        <v>Machine Learning Engineer</v>
      </c>
      <c r="E12">
        <v>167100</v>
      </c>
      <c r="F12">
        <f>IF($D12&lt;&gt;title, $E12, NA())</f>
        <v>167100</v>
      </c>
      <c r="G12" t="e">
        <f>IF($D12=title, $E12, NA())</f>
        <v>#N/A</v>
      </c>
    </row>
    <row r="13" spans="1:9" x14ac:dyDescent="0.25">
      <c r="A13" t="str">
        <v>Research Scientist</v>
      </c>
      <c r="B13" cm="1">
        <f t="array" ref="B13">MEDIAN(
 IF(
  (jobs[job_title]=A13)*
  (jobs[salary]&lt;&gt;0)*
  (jobs[company_location]=country)*
  (jobs[job_schedule_type]=type),
  jobs[salary]
 )
)</f>
        <v>144000</v>
      </c>
      <c r="D13" t="str">
        <v>Data Science Manager</v>
      </c>
      <c r="E13">
        <v>183780</v>
      </c>
      <c r="F13">
        <f>IF($D13&lt;&gt;title, $E13, NA())</f>
        <v>183780</v>
      </c>
      <c r="G13" t="e">
        <f>IF($D13=title, $E13, NA())</f>
        <v>#N/A</v>
      </c>
    </row>
    <row r="14" spans="1:9" x14ac:dyDescent="0.25">
      <c r="A14" t="str">
        <v>AI Scientist</v>
      </c>
      <c r="B14" cm="1">
        <f t="array" ref="B14">MEDIAN(
 IF(
  (jobs[job_title]=A14)*
  (jobs[salary]&lt;&gt;0)*
  (jobs[company_location]=country)*
  (jobs[job_schedule_type]=type),
  jobs[salary]
 )
)</f>
        <v>200000</v>
      </c>
      <c r="D14" t="str">
        <v>AI Scientist</v>
      </c>
      <c r="E14">
        <v>200000</v>
      </c>
      <c r="F14">
        <f>IF($D14&lt;&gt;title, $E14, NA())</f>
        <v>200000</v>
      </c>
      <c r="G14" t="e">
        <f>IF($D14=title, $E14, NA())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BEF7-E475-40C7-AC1C-CE902A0DEC79}">
  <dimension ref="A1:E58"/>
  <sheetViews>
    <sheetView workbookViewId="0">
      <selection activeCell="A68" sqref="A68:XFD68"/>
    </sheetView>
  </sheetViews>
  <sheetFormatPr defaultRowHeight="15" x14ac:dyDescent="0.25"/>
  <cols>
    <col min="1" max="1" width="11.28515625" bestFit="1" customWidth="1"/>
    <col min="2" max="2" width="14" bestFit="1" customWidth="1"/>
    <col min="4" max="4" width="17" bestFit="1" customWidth="1"/>
    <col min="5" max="5" width="13.140625" customWidth="1"/>
  </cols>
  <sheetData>
    <row r="1" spans="1:5" x14ac:dyDescent="0.25">
      <c r="A1" s="1" t="s">
        <v>148</v>
      </c>
      <c r="B1" s="1" t="s">
        <v>149</v>
      </c>
      <c r="D1" s="1" t="s">
        <v>150</v>
      </c>
    </row>
    <row r="2" spans="1:5" x14ac:dyDescent="0.25">
      <c r="A2" t="str" cm="1">
        <f t="array" ref="A2:A58">_xlfn.ANCHORARRAY(data_Validation!H2)</f>
        <v>AE</v>
      </c>
      <c r="B2" t="e" cm="1">
        <f t="array" ref="B2">MEDIAN(
 IF(
  (jobs[company_location]=A2)*
  (jobs[salary]&lt;&gt;0)*
  (jobs[job_title]=title)*
  (jobs[job_schedule_type]=type),
  jobs[salary]
 )
)</f>
        <v>#NUM!</v>
      </c>
      <c r="D2" t="str" cm="1">
        <f t="array" ref="D2:E26">_xlfn._xlws.SORT(_xlfn._xlws.FILTER(A2:B58, ISNUMBER(B2:B58)), 2, -1)</f>
        <v>CL</v>
      </c>
      <c r="E2">
        <v>30400000</v>
      </c>
    </row>
    <row r="3" spans="1:5" x14ac:dyDescent="0.25">
      <c r="A3" t="str">
        <v>AR</v>
      </c>
      <c r="B3" t="e" cm="1">
        <f t="array" ref="B3">MEDIAN(
 IF(
  (jobs[company_location]=A3)*
  (jobs[salary]&lt;&gt;0)*
  (jobs[job_title]=title)*
  (jobs[job_schedule_type]=type),
  jobs[salary]
 )
)</f>
        <v>#NUM!</v>
      </c>
      <c r="D3" t="str">
        <v>HU</v>
      </c>
      <c r="E3">
        <v>11000000</v>
      </c>
    </row>
    <row r="4" spans="1:5" x14ac:dyDescent="0.25">
      <c r="A4" t="str">
        <v>AS</v>
      </c>
      <c r="B4" t="e" cm="1">
        <f t="array" ref="B4">MEDIAN(
 IF(
  (jobs[company_location]=A4)*
  (jobs[salary]&lt;&gt;0)*
  (jobs[job_title]=title)*
  (jobs[job_schedule_type]=type),
  jobs[salary]
 )
)</f>
        <v>#NUM!</v>
      </c>
      <c r="D4" t="str">
        <v>ID</v>
      </c>
      <c r="E4">
        <v>4200000</v>
      </c>
    </row>
    <row r="5" spans="1:5" x14ac:dyDescent="0.25">
      <c r="A5" t="str">
        <v>AT</v>
      </c>
      <c r="B5" cm="1">
        <f t="array" ref="B5">MEDIAN(
 IF(
  (jobs[company_location]=A5)*
  (jobs[salary]&lt;&gt;0)*
  (jobs[job_title]=title)*
  (jobs[job_schedule_type]=type),
  jobs[salary]
 )
)</f>
        <v>66000</v>
      </c>
      <c r="D5" t="str">
        <v>IN</v>
      </c>
      <c r="E5">
        <v>2100000</v>
      </c>
    </row>
    <row r="6" spans="1:5" x14ac:dyDescent="0.25">
      <c r="A6" t="str">
        <v>AU</v>
      </c>
      <c r="B6" cm="1">
        <f t="array" ref="B6">MEDIAN(
 IF(
  (jobs[company_location]=A6)*
  (jobs[salary]&lt;&gt;0)*
  (jobs[job_title]=title)*
  (jobs[job_schedule_type]=type),
  jobs[salary]
 )
)</f>
        <v>120000</v>
      </c>
      <c r="D6" t="str">
        <v>IL</v>
      </c>
      <c r="E6">
        <v>160000</v>
      </c>
    </row>
    <row r="7" spans="1:5" x14ac:dyDescent="0.25">
      <c r="A7" t="str">
        <v>BE</v>
      </c>
      <c r="B7" cm="1">
        <f t="array" ref="B7">MEDIAN(
 IF(
  (jobs[company_location]=A7)*
  (jobs[salary]&lt;&gt;0)*
  (jobs[job_title]=title)*
  (jobs[job_schedule_type]=type),
  jobs[salary]
 )
)</f>
        <v>64750</v>
      </c>
      <c r="D7" t="str">
        <v>PL</v>
      </c>
      <c r="E7">
        <v>150000</v>
      </c>
    </row>
    <row r="8" spans="1:5" x14ac:dyDescent="0.25">
      <c r="A8" t="str">
        <v>BO</v>
      </c>
      <c r="B8" t="e" cm="1">
        <f t="array" ref="B8">MEDIAN(
 IF(
  (jobs[company_location]=A8)*
  (jobs[salary]&lt;&gt;0)*
  (jobs[job_title]=title)*
  (jobs[job_schedule_type]=type),
  jobs[salary]
 )
)</f>
        <v>#NUM!</v>
      </c>
      <c r="D8" t="str">
        <v>US</v>
      </c>
      <c r="E8">
        <v>144200</v>
      </c>
    </row>
    <row r="9" spans="1:5" x14ac:dyDescent="0.25">
      <c r="A9" t="str">
        <v>BR</v>
      </c>
      <c r="B9" cm="1">
        <f t="array" ref="B9">MEDIAN(
 IF(
  (jobs[company_location]=A9)*
  (jobs[salary]&lt;&gt;0)*
  (jobs[job_title]=title)*
  (jobs[job_schedule_type]=type),
  jobs[salary]
 )
)</f>
        <v>61800</v>
      </c>
      <c r="D9" t="str">
        <v>AU</v>
      </c>
      <c r="E9">
        <v>120000</v>
      </c>
    </row>
    <row r="10" spans="1:5" x14ac:dyDescent="0.25">
      <c r="A10" t="str">
        <v>CA</v>
      </c>
      <c r="B10" cm="1">
        <f t="array" ref="B10">MEDIAN(
 IF(
  (jobs[company_location]=A10)*
  (jobs[salary]&lt;&gt;0)*
  (jobs[job_title]=title)*
  (jobs[job_schedule_type]=type),
  jobs[salary]
 )
)</f>
        <v>95500</v>
      </c>
      <c r="D10" t="str">
        <v>CH</v>
      </c>
      <c r="E10">
        <v>115000</v>
      </c>
    </row>
    <row r="11" spans="1:5" x14ac:dyDescent="0.25">
      <c r="A11" t="str">
        <v>CH</v>
      </c>
      <c r="B11" cm="1">
        <f t="array" ref="B11">MEDIAN(
 IF(
  (jobs[company_location]=A11)*
  (jobs[salary]&lt;&gt;0)*
  (jobs[job_title]=title)*
  (jobs[job_schedule_type]=type),
  jobs[salary]
 )
)</f>
        <v>115000</v>
      </c>
      <c r="D11" t="str">
        <v>CA</v>
      </c>
      <c r="E11">
        <v>95500</v>
      </c>
    </row>
    <row r="12" spans="1:5" x14ac:dyDescent="0.25">
      <c r="A12" t="str">
        <v>CL</v>
      </c>
      <c r="B12" cm="1">
        <f t="array" ref="B12">MEDIAN(
 IF(
  (jobs[company_location]=A12)*
  (jobs[salary]&lt;&gt;0)*
  (jobs[job_title]=title)*
  (jobs[job_schedule_type]=type),
  jobs[salary]
 )
)</f>
        <v>30400000</v>
      </c>
      <c r="D12" t="str">
        <v>NL</v>
      </c>
      <c r="E12">
        <v>77500</v>
      </c>
    </row>
    <row r="13" spans="1:5" x14ac:dyDescent="0.25">
      <c r="A13" t="str">
        <v>CN</v>
      </c>
      <c r="B13" t="e" cm="1">
        <f t="array" ref="B13">MEDIAN(
 IF(
  (jobs[company_location]=A13)*
  (jobs[salary]&lt;&gt;0)*
  (jobs[job_title]=title)*
  (jobs[job_schedule_type]=type),
  jobs[salary]
 )
)</f>
        <v>#NUM!</v>
      </c>
      <c r="D13" t="str">
        <v>GB</v>
      </c>
      <c r="E13">
        <v>67500</v>
      </c>
    </row>
    <row r="14" spans="1:5" x14ac:dyDescent="0.25">
      <c r="A14" t="str">
        <v>CO</v>
      </c>
      <c r="B14" t="e" cm="1">
        <f t="array" ref="B14">MEDIAN(
 IF(
  (jobs[company_location]=A14)*
  (jobs[salary]&lt;&gt;0)*
  (jobs[job_title]=title)*
  (jobs[job_schedule_type]=type),
  jobs[salary]
 )
)</f>
        <v>#NUM!</v>
      </c>
      <c r="D14" t="str">
        <v>AT</v>
      </c>
      <c r="E14">
        <v>66000</v>
      </c>
    </row>
    <row r="15" spans="1:5" x14ac:dyDescent="0.25">
      <c r="A15" t="str">
        <v>CZ</v>
      </c>
      <c r="B15" t="e" cm="1">
        <f t="array" ref="B15">MEDIAN(
 IF(
  (jobs[company_location]=A15)*
  (jobs[salary]&lt;&gt;0)*
  (jobs[job_title]=title)*
  (jobs[job_schedule_type]=type),
  jobs[salary]
 )
)</f>
        <v>#NUM!</v>
      </c>
      <c r="D15" t="str">
        <v>BE</v>
      </c>
      <c r="E15">
        <v>64750</v>
      </c>
    </row>
    <row r="16" spans="1:5" x14ac:dyDescent="0.25">
      <c r="A16" t="str">
        <v>DE</v>
      </c>
      <c r="B16" cm="1">
        <f t="array" ref="B16">MEDIAN(
 IF(
  (jobs[company_location]=A16)*
  (jobs[salary]&lt;&gt;0)*
  (jobs[job_title]=title)*
  (jobs[job_schedule_type]=type),
  jobs[salary]
 )
)</f>
        <v>64000</v>
      </c>
      <c r="D16" t="str">
        <v>DE</v>
      </c>
      <c r="E16">
        <v>64000</v>
      </c>
    </row>
    <row r="17" spans="1:5" x14ac:dyDescent="0.25">
      <c r="A17" t="str">
        <v>DK</v>
      </c>
      <c r="B17" t="e" cm="1">
        <f t="array" ref="B17">MEDIAN(
 IF(
  (jobs[company_location]=A17)*
  (jobs[salary]&lt;&gt;0)*
  (jobs[job_title]=title)*
  (jobs[job_schedule_type]=type),
  jobs[salary]
 )
)</f>
        <v>#NUM!</v>
      </c>
      <c r="D17" t="str">
        <v>BR</v>
      </c>
      <c r="E17">
        <v>61800</v>
      </c>
    </row>
    <row r="18" spans="1:5" x14ac:dyDescent="0.25">
      <c r="A18" t="str">
        <v>DZ</v>
      </c>
      <c r="B18" t="e" cm="1">
        <f t="array" ref="B18">MEDIAN(
 IF(
  (jobs[company_location]=A18)*
  (jobs[salary]&lt;&gt;0)*
  (jobs[job_title]=title)*
  (jobs[job_schedule_type]=type),
  jobs[salary]
 )
)</f>
        <v>#NUM!</v>
      </c>
      <c r="D18" t="str">
        <v>LU</v>
      </c>
      <c r="E18">
        <v>55000</v>
      </c>
    </row>
    <row r="19" spans="1:5" x14ac:dyDescent="0.25">
      <c r="A19" t="str">
        <v>EE</v>
      </c>
      <c r="B19" t="e" cm="1">
        <f t="array" ref="B19">MEDIAN(
 IF(
  (jobs[company_location]=A19)*
  (jobs[salary]&lt;&gt;0)*
  (jobs[job_title]=title)*
  (jobs[job_schedule_type]=type),
  jobs[salary]
 )
)</f>
        <v>#NUM!</v>
      </c>
      <c r="D19" t="str">
        <v>NG</v>
      </c>
      <c r="E19">
        <v>50000</v>
      </c>
    </row>
    <row r="20" spans="1:5" x14ac:dyDescent="0.25">
      <c r="A20" t="str">
        <v>EG</v>
      </c>
      <c r="B20" t="e" cm="1">
        <f t="array" ref="B20">MEDIAN(
 IF(
  (jobs[company_location]=A20)*
  (jobs[salary]&lt;&gt;0)*
  (jobs[job_title]=title)*
  (jobs[job_schedule_type]=type),
  jobs[salary]
 )
)</f>
        <v>#NUM!</v>
      </c>
      <c r="D20" t="str">
        <v>MX</v>
      </c>
      <c r="E20">
        <v>44000</v>
      </c>
    </row>
    <row r="21" spans="1:5" x14ac:dyDescent="0.25">
      <c r="A21" t="str">
        <v>ES</v>
      </c>
      <c r="B21" cm="1">
        <f t="array" ref="B21">MEDIAN(
 IF(
  (jobs[company_location]=A21)*
  (jobs[salary]&lt;&gt;0)*
  (jobs[job_title]=title)*
  (jobs[job_schedule_type]=type),
  jobs[salary]
 )
)</f>
        <v>36000</v>
      </c>
      <c r="D21" t="str">
        <v>FR</v>
      </c>
      <c r="E21">
        <v>40000</v>
      </c>
    </row>
    <row r="22" spans="1:5" x14ac:dyDescent="0.25">
      <c r="A22" t="str">
        <v>FI</v>
      </c>
      <c r="B22" t="e" cm="1">
        <f t="array" ref="B22">MEDIAN(
 IF(
  (jobs[company_location]=A22)*
  (jobs[salary]&lt;&gt;0)*
  (jobs[job_title]=title)*
  (jobs[job_schedule_type]=type),
  jobs[salary]
 )
)</f>
        <v>#NUM!</v>
      </c>
      <c r="D22" t="str">
        <v>MY</v>
      </c>
      <c r="E22">
        <v>40000</v>
      </c>
    </row>
    <row r="23" spans="1:5" x14ac:dyDescent="0.25">
      <c r="A23" t="str">
        <v>FR</v>
      </c>
      <c r="B23" cm="1">
        <f t="array" ref="B23">MEDIAN(
 IF(
  (jobs[company_location]=A23)*
  (jobs[salary]&lt;&gt;0)*
  (jobs[job_title]=title)*
  (jobs[job_schedule_type]=type),
  jobs[salary]
 )
)</f>
        <v>40000</v>
      </c>
      <c r="D23" t="str">
        <v>ES</v>
      </c>
      <c r="E23">
        <v>36000</v>
      </c>
    </row>
    <row r="24" spans="1:5" x14ac:dyDescent="0.25">
      <c r="A24" t="str">
        <v>GB</v>
      </c>
      <c r="B24" cm="1">
        <f t="array" ref="B24">MEDIAN(
 IF(
  (jobs[company_location]=A24)*
  (jobs[salary]&lt;&gt;0)*
  (jobs[job_title]=title)*
  (jobs[job_schedule_type]=type),
  jobs[salary]
 )
)</f>
        <v>67500</v>
      </c>
      <c r="D24" t="str">
        <v>TR</v>
      </c>
      <c r="E24">
        <v>25000</v>
      </c>
    </row>
    <row r="25" spans="1:5" x14ac:dyDescent="0.25">
      <c r="A25" t="str">
        <v>GR</v>
      </c>
      <c r="B25" t="e" cm="1">
        <f t="array" ref="B25">MEDIAN(
 IF(
  (jobs[company_location]=A25)*
  (jobs[salary]&lt;&gt;0)*
  (jobs[job_title]=title)*
  (jobs[job_schedule_type]=type),
  jobs[salary]
 )
)</f>
        <v>#NUM!</v>
      </c>
      <c r="D25" t="str">
        <v>UA</v>
      </c>
      <c r="E25">
        <v>13400</v>
      </c>
    </row>
    <row r="26" spans="1:5" x14ac:dyDescent="0.25">
      <c r="A26" t="str">
        <v>HR</v>
      </c>
      <c r="B26" t="e" cm="1">
        <f t="array" ref="B26">MEDIAN(
 IF(
  (jobs[company_location]=A26)*
  (jobs[salary]&lt;&gt;0)*
  (jobs[job_title]=title)*
  (jobs[job_schedule_type]=type),
  jobs[salary]
 )
)</f>
        <v>#NUM!</v>
      </c>
      <c r="D26" t="str">
        <v>VN</v>
      </c>
      <c r="E26">
        <v>4000</v>
      </c>
    </row>
    <row r="27" spans="1:5" x14ac:dyDescent="0.25">
      <c r="A27" t="str">
        <v>HU</v>
      </c>
      <c r="B27" cm="1">
        <f t="array" ref="B27">MEDIAN(
 IF(
  (jobs[company_location]=A27)*
  (jobs[salary]&lt;&gt;0)*
  (jobs[job_title]=title)*
  (jobs[job_schedule_type]=type),
  jobs[salary]
 )
)</f>
        <v>11000000</v>
      </c>
    </row>
    <row r="28" spans="1:5" x14ac:dyDescent="0.25">
      <c r="A28" t="str">
        <v>ID</v>
      </c>
      <c r="B28" cm="1">
        <f t="array" ref="B28">MEDIAN(
 IF(
  (jobs[company_location]=A28)*
  (jobs[salary]&lt;&gt;0)*
  (jobs[job_title]=title)*
  (jobs[job_schedule_type]=type),
  jobs[salary]
 )
)</f>
        <v>4200000</v>
      </c>
    </row>
    <row r="29" spans="1:5" x14ac:dyDescent="0.25">
      <c r="A29" t="str">
        <v>IE</v>
      </c>
      <c r="B29" t="e" cm="1">
        <f t="array" ref="B29">MEDIAN(
 IF(
  (jobs[company_location]=A29)*
  (jobs[salary]&lt;&gt;0)*
  (jobs[job_title]=title)*
  (jobs[job_schedule_type]=type),
  jobs[salary]
 )
)</f>
        <v>#NUM!</v>
      </c>
    </row>
    <row r="30" spans="1:5" x14ac:dyDescent="0.25">
      <c r="A30" t="str">
        <v>IL</v>
      </c>
      <c r="B30" cm="1">
        <f t="array" ref="B30">MEDIAN(
 IF(
  (jobs[company_location]=A30)*
  (jobs[salary]&lt;&gt;0)*
  (jobs[job_title]=title)*
  (jobs[job_schedule_type]=type),
  jobs[salary]
 )
)</f>
        <v>160000</v>
      </c>
    </row>
    <row r="31" spans="1:5" x14ac:dyDescent="0.25">
      <c r="A31" t="str">
        <v>IN</v>
      </c>
      <c r="B31" cm="1">
        <f t="array" ref="B31">MEDIAN(
 IF(
  (jobs[company_location]=A31)*
  (jobs[salary]&lt;&gt;0)*
  (jobs[job_title]=title)*
  (jobs[job_schedule_type]=type),
  jobs[salary]
 )
)</f>
        <v>2100000</v>
      </c>
    </row>
    <row r="32" spans="1:5" x14ac:dyDescent="0.25">
      <c r="A32" t="str">
        <v>IQ</v>
      </c>
      <c r="B32" t="e" cm="1">
        <f t="array" ref="B32">MEDIAN(
 IF(
  (jobs[company_location]=A32)*
  (jobs[salary]&lt;&gt;0)*
  (jobs[job_title]=title)*
  (jobs[job_schedule_type]=type),
  jobs[salary]
 )
)</f>
        <v>#NUM!</v>
      </c>
    </row>
    <row r="33" spans="1:2" x14ac:dyDescent="0.25">
      <c r="A33" t="str">
        <v>IR</v>
      </c>
      <c r="B33" t="e" cm="1">
        <f t="array" ref="B33">MEDIAN(
 IF(
  (jobs[company_location]=A33)*
  (jobs[salary]&lt;&gt;0)*
  (jobs[job_title]=title)*
  (jobs[job_schedule_type]=type),
  jobs[salary]
 )
)</f>
        <v>#NUM!</v>
      </c>
    </row>
    <row r="34" spans="1:2" x14ac:dyDescent="0.25">
      <c r="A34" t="str">
        <v>IT</v>
      </c>
      <c r="B34" t="e" cm="1">
        <f t="array" ref="B34">MEDIAN(
 IF(
  (jobs[company_location]=A34)*
  (jobs[salary]&lt;&gt;0)*
  (jobs[job_title]=title)*
  (jobs[job_schedule_type]=type),
  jobs[salary]
 )
)</f>
        <v>#NUM!</v>
      </c>
    </row>
    <row r="35" spans="1:2" x14ac:dyDescent="0.25">
      <c r="A35" t="str">
        <v>JP</v>
      </c>
      <c r="B35" t="e" cm="1">
        <f t="array" ref="B35">MEDIAN(
 IF(
  (jobs[company_location]=A35)*
  (jobs[salary]&lt;&gt;0)*
  (jobs[job_title]=title)*
  (jobs[job_schedule_type]=type),
  jobs[salary]
 )
)</f>
        <v>#NUM!</v>
      </c>
    </row>
    <row r="36" spans="1:2" x14ac:dyDescent="0.25">
      <c r="A36" t="str">
        <v>KE</v>
      </c>
      <c r="B36" t="e" cm="1">
        <f t="array" ref="B36">MEDIAN(
 IF(
  (jobs[company_location]=A36)*
  (jobs[salary]&lt;&gt;0)*
  (jobs[job_title]=title)*
  (jobs[job_schedule_type]=type),
  jobs[salary]
 )
)</f>
        <v>#NUM!</v>
      </c>
    </row>
    <row r="37" spans="1:2" x14ac:dyDescent="0.25">
      <c r="A37" t="str">
        <v>LU</v>
      </c>
      <c r="B37" cm="1">
        <f t="array" ref="B37">MEDIAN(
 IF(
  (jobs[company_location]=A37)*
  (jobs[salary]&lt;&gt;0)*
  (jobs[job_title]=title)*
  (jobs[job_schedule_type]=type),
  jobs[salary]
 )
)</f>
        <v>55000</v>
      </c>
    </row>
    <row r="38" spans="1:2" x14ac:dyDescent="0.25">
      <c r="A38" t="str">
        <v>MD</v>
      </c>
      <c r="B38" t="e" cm="1">
        <f t="array" ref="B38">MEDIAN(
 IF(
  (jobs[company_location]=A38)*
  (jobs[salary]&lt;&gt;0)*
  (jobs[job_title]=title)*
  (jobs[job_schedule_type]=type),
  jobs[salary]
 )
)</f>
        <v>#NUM!</v>
      </c>
    </row>
    <row r="39" spans="1:2" x14ac:dyDescent="0.25">
      <c r="A39" t="str">
        <v>MT</v>
      </c>
      <c r="B39" t="e" cm="1">
        <f t="array" ref="B39">MEDIAN(
 IF(
  (jobs[company_location]=A39)*
  (jobs[salary]&lt;&gt;0)*
  (jobs[job_title]=title)*
  (jobs[job_schedule_type]=type),
  jobs[salary]
 )
)</f>
        <v>#NUM!</v>
      </c>
    </row>
    <row r="40" spans="1:2" x14ac:dyDescent="0.25">
      <c r="A40" t="str">
        <v>MX</v>
      </c>
      <c r="B40" cm="1">
        <f t="array" ref="B40">MEDIAN(
 IF(
  (jobs[company_location]=A40)*
  (jobs[salary]&lt;&gt;0)*
  (jobs[job_title]=title)*
  (jobs[job_schedule_type]=type),
  jobs[salary]
 )
)</f>
        <v>44000</v>
      </c>
    </row>
    <row r="41" spans="1:2" x14ac:dyDescent="0.25">
      <c r="A41" t="str">
        <v>MY</v>
      </c>
      <c r="B41" cm="1">
        <f t="array" ref="B41">MEDIAN(
 IF(
  (jobs[company_location]=A41)*
  (jobs[salary]&lt;&gt;0)*
  (jobs[job_title]=title)*
  (jobs[job_schedule_type]=type),
  jobs[salary]
 )
)</f>
        <v>40000</v>
      </c>
    </row>
    <row r="42" spans="1:2" x14ac:dyDescent="0.25">
      <c r="A42" t="str">
        <v>NG</v>
      </c>
      <c r="B42" cm="1">
        <f t="array" ref="B42">MEDIAN(
 IF(
  (jobs[company_location]=A42)*
  (jobs[salary]&lt;&gt;0)*
  (jobs[job_title]=title)*
  (jobs[job_schedule_type]=type),
  jobs[salary]
 )
)</f>
        <v>50000</v>
      </c>
    </row>
    <row r="43" spans="1:2" x14ac:dyDescent="0.25">
      <c r="A43" t="str">
        <v>NL</v>
      </c>
      <c r="B43" cm="1">
        <f t="array" ref="B43">MEDIAN(
 IF(
  (jobs[company_location]=A43)*
  (jobs[salary]&lt;&gt;0)*
  (jobs[job_title]=title)*
  (jobs[job_schedule_type]=type),
  jobs[salary]
 )
)</f>
        <v>77500</v>
      </c>
    </row>
    <row r="44" spans="1:2" x14ac:dyDescent="0.25">
      <c r="A44" t="str">
        <v>NZ</v>
      </c>
      <c r="B44" t="e" cm="1">
        <f t="array" ref="B44">MEDIAN(
 IF(
  (jobs[company_location]=A44)*
  (jobs[salary]&lt;&gt;0)*
  (jobs[job_title]=title)*
  (jobs[job_schedule_type]=type),
  jobs[salary]
 )
)</f>
        <v>#NUM!</v>
      </c>
    </row>
    <row r="45" spans="1:2" x14ac:dyDescent="0.25">
      <c r="A45" t="str">
        <v>PH</v>
      </c>
      <c r="B45" t="e" cm="1">
        <f t="array" ref="B45">MEDIAN(
 IF(
  (jobs[company_location]=A45)*
  (jobs[salary]&lt;&gt;0)*
  (jobs[job_title]=title)*
  (jobs[job_schedule_type]=type),
  jobs[salary]
 )
)</f>
        <v>#NUM!</v>
      </c>
    </row>
    <row r="46" spans="1:2" x14ac:dyDescent="0.25">
      <c r="A46" t="str">
        <v>PK</v>
      </c>
      <c r="B46" t="e" cm="1">
        <f t="array" ref="B46">MEDIAN(
 IF(
  (jobs[company_location]=A46)*
  (jobs[salary]&lt;&gt;0)*
  (jobs[job_title]=title)*
  (jobs[job_schedule_type]=type),
  jobs[salary]
 )
)</f>
        <v>#NUM!</v>
      </c>
    </row>
    <row r="47" spans="1:2" x14ac:dyDescent="0.25">
      <c r="A47" t="str">
        <v>PL</v>
      </c>
      <c r="B47" cm="1">
        <f t="array" ref="B47">MEDIAN(
 IF(
  (jobs[company_location]=A47)*
  (jobs[salary]&lt;&gt;0)*
  (jobs[job_title]=title)*
  (jobs[job_schedule_type]=type),
  jobs[salary]
 )
)</f>
        <v>150000</v>
      </c>
    </row>
    <row r="48" spans="1:2" x14ac:dyDescent="0.25">
      <c r="A48" t="str">
        <v>PR</v>
      </c>
      <c r="B48" t="e" cm="1">
        <f t="array" ref="B48">MEDIAN(
 IF(
  (jobs[company_location]=A48)*
  (jobs[salary]&lt;&gt;0)*
  (jobs[job_title]=title)*
  (jobs[job_schedule_type]=type),
  jobs[salary]
 )
)</f>
        <v>#NUM!</v>
      </c>
    </row>
    <row r="49" spans="1:2" x14ac:dyDescent="0.25">
      <c r="A49" t="str">
        <v>PT</v>
      </c>
      <c r="B49" t="e" cm="1">
        <f t="array" ref="B49">MEDIAN(
 IF(
  (jobs[company_location]=A49)*
  (jobs[salary]&lt;&gt;0)*
  (jobs[job_title]=title)*
  (jobs[job_schedule_type]=type),
  jobs[salary]
 )
)</f>
        <v>#NUM!</v>
      </c>
    </row>
    <row r="50" spans="1:2" x14ac:dyDescent="0.25">
      <c r="A50" t="str">
        <v>RO</v>
      </c>
      <c r="B50" t="e" cm="1">
        <f t="array" ref="B50">MEDIAN(
 IF(
  (jobs[company_location]=A50)*
  (jobs[salary]&lt;&gt;0)*
  (jobs[job_title]=title)*
  (jobs[job_schedule_type]=type),
  jobs[salary]
 )
)</f>
        <v>#NUM!</v>
      </c>
    </row>
    <row r="51" spans="1:2" x14ac:dyDescent="0.25">
      <c r="A51" t="str">
        <v>RU</v>
      </c>
      <c r="B51" t="e" cm="1">
        <f t="array" ref="B51">MEDIAN(
 IF(
  (jobs[company_location]=A51)*
  (jobs[salary]&lt;&gt;0)*
  (jobs[job_title]=title)*
  (jobs[job_schedule_type]=type),
  jobs[salary]
 )
)</f>
        <v>#NUM!</v>
      </c>
    </row>
    <row r="52" spans="1:2" x14ac:dyDescent="0.25">
      <c r="A52" t="str">
        <v>SG</v>
      </c>
      <c r="B52" t="e" cm="1">
        <f t="array" ref="B52">MEDIAN(
 IF(
  (jobs[company_location]=A52)*
  (jobs[salary]&lt;&gt;0)*
  (jobs[job_title]=title)*
  (jobs[job_schedule_type]=type),
  jobs[salary]
 )
)</f>
        <v>#NUM!</v>
      </c>
    </row>
    <row r="53" spans="1:2" x14ac:dyDescent="0.25">
      <c r="A53" t="str">
        <v>SI</v>
      </c>
      <c r="B53" t="e" cm="1">
        <f t="array" ref="B53">MEDIAN(
 IF(
  (jobs[company_location]=A53)*
  (jobs[salary]&lt;&gt;0)*
  (jobs[job_title]=title)*
  (jobs[job_schedule_type]=type),
  jobs[salary]
 )
)</f>
        <v>#NUM!</v>
      </c>
    </row>
    <row r="54" spans="1:2" x14ac:dyDescent="0.25">
      <c r="A54" t="str">
        <v>TH</v>
      </c>
      <c r="B54" t="e" cm="1">
        <f t="array" ref="B54">MEDIAN(
 IF(
  (jobs[company_location]=A54)*
  (jobs[salary]&lt;&gt;0)*
  (jobs[job_title]=title)*
  (jobs[job_schedule_type]=type),
  jobs[salary]
 )
)</f>
        <v>#NUM!</v>
      </c>
    </row>
    <row r="55" spans="1:2" x14ac:dyDescent="0.25">
      <c r="A55" t="str">
        <v>TR</v>
      </c>
      <c r="B55" cm="1">
        <f t="array" ref="B55">MEDIAN(
 IF(
  (jobs[company_location]=A55)*
  (jobs[salary]&lt;&gt;0)*
  (jobs[job_title]=title)*
  (jobs[job_schedule_type]=type),
  jobs[salary]
 )
)</f>
        <v>25000</v>
      </c>
    </row>
    <row r="56" spans="1:2" x14ac:dyDescent="0.25">
      <c r="A56" t="str">
        <v>UA</v>
      </c>
      <c r="B56" cm="1">
        <f t="array" ref="B56">MEDIAN(
 IF(
  (jobs[company_location]=A56)*
  (jobs[salary]&lt;&gt;0)*
  (jobs[job_title]=title)*
  (jobs[job_schedule_type]=type),
  jobs[salary]
 )
)</f>
        <v>13400</v>
      </c>
    </row>
    <row r="57" spans="1:2" x14ac:dyDescent="0.25">
      <c r="A57" t="str">
        <v>US</v>
      </c>
      <c r="B57" cm="1">
        <f t="array" ref="B57">MEDIAN(
 IF(
  (jobs[company_location]=A57)*
  (jobs[salary]&lt;&gt;0)*
  (jobs[job_title]=title)*
  (jobs[job_schedule_type]=type),
  jobs[salary]
 )
)</f>
        <v>144200</v>
      </c>
    </row>
    <row r="58" spans="1:2" x14ac:dyDescent="0.25">
      <c r="A58" t="str">
        <v>VN</v>
      </c>
      <c r="B58" cm="1">
        <f t="array" ref="B58">MEDIAN(
 IF(
  (jobs[company_location]=A58)*
  (jobs[salary]&lt;&gt;0)*
  (jobs[job_title]=title)*
  (jobs[job_schedule_type]=type),
  jobs[salary]
 )
)</f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306E-87D3-444E-A51D-95BFC3058828}">
  <dimension ref="A1:G5"/>
  <sheetViews>
    <sheetView workbookViewId="0">
      <selection activeCell="A68" sqref="A68:XFD68"/>
    </sheetView>
  </sheetViews>
  <sheetFormatPr defaultRowHeight="15" x14ac:dyDescent="0.25"/>
  <cols>
    <col min="1" max="1" width="17.42578125" bestFit="1" customWidth="1"/>
  </cols>
  <sheetData>
    <row r="1" spans="1:7" x14ac:dyDescent="0.25">
      <c r="A1" s="1" t="s">
        <v>144</v>
      </c>
    </row>
    <row r="2" spans="1:7" x14ac:dyDescent="0.25">
      <c r="A2" t="str" cm="1">
        <f t="array" ref="A2:A5">_xlfn.ANCHORARRAY(data_Validation!J2)</f>
        <v>Full-time</v>
      </c>
      <c r="B2" cm="1">
        <f t="array" ref="B2">MEDIAN(
 IF(
  (jobs[job_title]=title)*
  (jobs[salary]&lt;&gt;0)*
  (jobs[company_location]=country)*
  (jobs[job_schedule_type]=A2),
  jobs[salary]
 )
)</f>
        <v>144200</v>
      </c>
      <c r="D2" t="str" cm="1">
        <f t="array" ref="D2:E3">_xlfn._xlws.SORT(_xlfn._xlws.FILTER(A2:B5, ISNUMBER(B2:B5)), 2, 1)</f>
        <v>Freelance</v>
      </c>
      <c r="E2">
        <v>100000</v>
      </c>
      <c r="F2">
        <f>IF($D2&lt;&gt;type, $E2, NA())</f>
        <v>100000</v>
      </c>
      <c r="G2" t="e">
        <f>IF($D2=type, $E2, NA())</f>
        <v>#N/A</v>
      </c>
    </row>
    <row r="3" spans="1:7" x14ac:dyDescent="0.25">
      <c r="A3" t="str">
        <v>Contract</v>
      </c>
      <c r="B3" t="e" cm="1">
        <f t="array" ref="B3">MEDIAN(
 IF(
  (jobs[job_title]=title)*
  (jobs[salary]&lt;&gt;0)*
  (jobs[company_location]=country)*
  (jobs[job_schedule_type]=A3),
  jobs[salary]
 )
)</f>
        <v>#NUM!</v>
      </c>
      <c r="D3" t="str">
        <v>Full-time</v>
      </c>
      <c r="E3">
        <v>144200</v>
      </c>
      <c r="F3" t="e">
        <f>IF($D3&lt;&gt;type, $E3, NA())</f>
        <v>#N/A</v>
      </c>
      <c r="G3">
        <f>IF($D3=type, $E3, NA())</f>
        <v>144200</v>
      </c>
    </row>
    <row r="4" spans="1:7" x14ac:dyDescent="0.25">
      <c r="A4" t="str">
        <v>Part-time</v>
      </c>
      <c r="B4" t="e" cm="1">
        <f t="array" ref="B4">MEDIAN(
 IF(
  (jobs[job_title]=title)*
  (jobs[salary]&lt;&gt;0)*
  (jobs[company_location]=country)*
  (jobs[job_schedule_type]=A4),
  jobs[salary]
 )
)</f>
        <v>#NUM!</v>
      </c>
    </row>
    <row r="5" spans="1:7" x14ac:dyDescent="0.25">
      <c r="A5" t="str">
        <v>Freelance</v>
      </c>
      <c r="B5" cm="1">
        <f t="array" ref="B5">MEDIAN(
 IF(
  (jobs[job_title]=title)*
  (jobs[salary]&lt;&gt;0)*
  (jobs[company_location]=country)*
  (jobs[job_schedule_type]=A5),
  jobs[salary]
 )
)</f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55A0-A343-48B3-BACD-8DFDA69E7A72}">
  <dimension ref="A1:E5"/>
  <sheetViews>
    <sheetView workbookViewId="0">
      <selection activeCell="A68" sqref="A68:XFD68"/>
    </sheetView>
  </sheetViews>
  <sheetFormatPr defaultRowHeight="15" x14ac:dyDescent="0.25"/>
  <cols>
    <col min="1" max="1" width="18.28515625" customWidth="1"/>
    <col min="4" max="4" width="13.85546875" bestFit="1" customWidth="1"/>
    <col min="5" max="5" width="10" customWidth="1"/>
  </cols>
  <sheetData>
    <row r="1" spans="1:5" x14ac:dyDescent="0.25">
      <c r="A1" s="1" t="s">
        <v>1</v>
      </c>
    </row>
    <row r="2" spans="1:5" x14ac:dyDescent="0.25">
      <c r="A2" t="str" cm="1">
        <f t="array" ref="A2:A5">_xlfn.UNIQUE(jobs[Experience_level_full])</f>
        <v>Middle-level</v>
      </c>
      <c r="B2" cm="1">
        <f t="array" ref="B2">COUNT(
 IF(
  (jobs[company_location]=country)*
  (jobs[job_title]=title)*
  (jobs[job_schedule_type]=type)*
  (jobs[Experience_level_full]=A2),
  jobs[salary]
 )
)</f>
        <v>34</v>
      </c>
      <c r="D2" t="str" cm="1">
        <f t="array" ref="D2:E5">_xlfn._xlws.SORT(A2:B5, 2, -1)</f>
        <v>Senior-level</v>
      </c>
      <c r="E2">
        <v>205</v>
      </c>
    </row>
    <row r="3" spans="1:5" x14ac:dyDescent="0.25">
      <c r="A3" t="str">
        <v>Senior-level</v>
      </c>
      <c r="B3" cm="1">
        <f t="array" ref="B3">COUNT(
 IF(
  (jobs[company_location]=country)*
  (jobs[job_title]=title)*
  (jobs[job_schedule_type]=type)*
  (jobs[Experience_level_full]=A3),
  jobs[salary]
 )
)</f>
        <v>205</v>
      </c>
      <c r="D3" t="str">
        <v>Middle-level</v>
      </c>
      <c r="E3">
        <v>34</v>
      </c>
    </row>
    <row r="4" spans="1:5" x14ac:dyDescent="0.25">
      <c r="A4" t="str">
        <v>Executive-level</v>
      </c>
      <c r="B4" cm="1">
        <f t="array" ref="B4">COUNT(
 IF(
  (jobs[company_location]=country)*
  (jobs[job_title]=title)*
  (jobs[job_schedule_type]=type)*
  (jobs[Experience_level_full]=A4),
  jobs[salary]
 )
)</f>
        <v>0</v>
      </c>
      <c r="D4" t="str">
        <v>Entry-level</v>
      </c>
      <c r="E4">
        <v>12</v>
      </c>
    </row>
    <row r="5" spans="1:5" x14ac:dyDescent="0.25">
      <c r="A5" t="str">
        <v>Entry-level</v>
      </c>
      <c r="B5" cm="1">
        <f t="array" ref="B5">COUNT(
 IF(
  (jobs[company_location]=country)*
  (jobs[job_title]=title)*
  (jobs[job_schedule_type]=type)*
  (jobs[Experience_level_full]=A5),
  jobs[salary]
 )
)</f>
        <v>12</v>
      </c>
      <c r="D5" t="str">
        <v>Executive-level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Salary_calculator</vt:lpstr>
      <vt:lpstr>data</vt:lpstr>
      <vt:lpstr>job_title</vt:lpstr>
      <vt:lpstr>data_Validation</vt:lpstr>
      <vt:lpstr>Title</vt:lpstr>
      <vt:lpstr>Country</vt:lpstr>
      <vt:lpstr>Type</vt:lpstr>
      <vt:lpstr>Experience_level</vt:lpstr>
      <vt:lpstr>count</vt:lpstr>
      <vt:lpstr>country</vt:lpstr>
      <vt:lpstr>experience</vt:lpstr>
      <vt:lpstr>median_salary</vt:lpstr>
      <vt:lpstr>salary</vt:lpstr>
      <vt:lpstr>title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Diyorbek Tirkashov</cp:lastModifiedBy>
  <dcterms:created xsi:type="dcterms:W3CDTF">2026-01-09T10:38:27Z</dcterms:created>
  <dcterms:modified xsi:type="dcterms:W3CDTF">2026-01-17T10:34:33Z</dcterms:modified>
</cp:coreProperties>
</file>