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activeTab="5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6" sheetId="6" r:id="rId7"/>
    <sheet name="Sheet1" sheetId="7" r:id="rId8"/>
  </sheets>
  <calcPr calcId="125725"/>
</workbook>
</file>

<file path=xl/calcChain.xml><?xml version="1.0" encoding="utf-8"?>
<calcChain xmlns="http://schemas.openxmlformats.org/spreadsheetml/2006/main">
  <c r="R217" i="3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16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183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50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7"/>
  <c r="Q138"/>
  <c r="Q139"/>
  <c r="Q140"/>
  <c r="Q141"/>
  <c r="Q142"/>
  <c r="Q143"/>
  <c r="Q144"/>
  <c r="Q145"/>
  <c r="Q146"/>
  <c r="Q147"/>
  <c r="Q148"/>
  <c r="Q117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8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56"/>
  <c r="Q57"/>
  <c r="Q58"/>
  <c r="Q59"/>
  <c r="Q60"/>
  <c r="Q61"/>
  <c r="Q62"/>
  <c r="Q63"/>
  <c r="Q64"/>
  <c r="Q65"/>
  <c r="Q66"/>
  <c r="Q67"/>
  <c r="Q68"/>
  <c r="Q69"/>
  <c r="Q70"/>
  <c r="Q71"/>
  <c r="Q72"/>
  <c r="Q74"/>
  <c r="Q75"/>
  <c r="Q76"/>
  <c r="Q77"/>
  <c r="Q78"/>
  <c r="Q79"/>
  <c r="Q80"/>
  <c r="Q81"/>
  <c r="Q82"/>
  <c r="Q83"/>
  <c r="Q84"/>
  <c r="Q56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28"/>
  <c r="Q29"/>
  <c r="Q30"/>
  <c r="Q31"/>
  <c r="Q32"/>
  <c r="Q34"/>
  <c r="Q35"/>
  <c r="Q36"/>
  <c r="Q37"/>
  <c r="Q38"/>
  <c r="Q39"/>
  <c r="Q40"/>
  <c r="Q41"/>
  <c r="Q42"/>
  <c r="Q43"/>
  <c r="Q45"/>
  <c r="Q46"/>
  <c r="Q47"/>
  <c r="Q48"/>
  <c r="Q49"/>
  <c r="Q50"/>
  <c r="Q51"/>
  <c r="Q52"/>
  <c r="Q53"/>
  <c r="Q54"/>
  <c r="Q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16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183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50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7"/>
  <c r="N138"/>
  <c r="N139"/>
  <c r="N140"/>
  <c r="N141"/>
  <c r="N142"/>
  <c r="N143"/>
  <c r="N144"/>
  <c r="N145"/>
  <c r="N146"/>
  <c r="N147"/>
  <c r="N148"/>
  <c r="N117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86"/>
  <c r="N87"/>
  <c r="N88"/>
  <c r="N89"/>
  <c r="N90"/>
  <c r="N91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8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56"/>
  <c r="N57"/>
  <c r="N58"/>
  <c r="N59"/>
  <c r="N60"/>
  <c r="N61"/>
  <c r="N62"/>
  <c r="N63"/>
  <c r="N64"/>
  <c r="N65"/>
  <c r="N66"/>
  <c r="N67"/>
  <c r="N68"/>
  <c r="N69"/>
  <c r="N70"/>
  <c r="N71"/>
  <c r="N72"/>
  <c r="N74"/>
  <c r="N75"/>
  <c r="N76"/>
  <c r="N77"/>
  <c r="N78"/>
  <c r="N79"/>
  <c r="N80"/>
  <c r="N81"/>
  <c r="N82"/>
  <c r="N83"/>
  <c r="N84"/>
  <c r="N56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8"/>
  <c r="N29"/>
  <c r="N30"/>
  <c r="N31"/>
  <c r="N32"/>
  <c r="N34"/>
  <c r="N35"/>
  <c r="N36"/>
  <c r="N37"/>
  <c r="N38"/>
  <c r="N39"/>
  <c r="N40"/>
  <c r="N41"/>
  <c r="N42"/>
  <c r="N43"/>
  <c r="N45"/>
  <c r="N46"/>
  <c r="N47"/>
  <c r="N48"/>
  <c r="N49"/>
  <c r="N50"/>
  <c r="N51"/>
  <c r="N52"/>
  <c r="N53"/>
  <c r="N54"/>
  <c r="N28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G184"/>
  <c r="E217" s="1"/>
  <c r="G185"/>
  <c r="E218" s="1"/>
  <c r="G186"/>
  <c r="E219" s="1"/>
  <c r="G187"/>
  <c r="E220" s="1"/>
  <c r="G188"/>
  <c r="E221" s="1"/>
  <c r="G189"/>
  <c r="E222" s="1"/>
  <c r="G190"/>
  <c r="E223" s="1"/>
  <c r="G191"/>
  <c r="E224" s="1"/>
  <c r="G192"/>
  <c r="E225" s="1"/>
  <c r="G193"/>
  <c r="E226" s="1"/>
  <c r="G194"/>
  <c r="E227" s="1"/>
  <c r="G195"/>
  <c r="E228" s="1"/>
  <c r="G196"/>
  <c r="E229" s="1"/>
  <c r="G197"/>
  <c r="E230" s="1"/>
  <c r="G198"/>
  <c r="E231" s="1"/>
  <c r="G199"/>
  <c r="E232" s="1"/>
  <c r="G200"/>
  <c r="E233" s="1"/>
  <c r="G201"/>
  <c r="E234" s="1"/>
  <c r="G202"/>
  <c r="E235" s="1"/>
  <c r="G203"/>
  <c r="E236" s="1"/>
  <c r="G204"/>
  <c r="E237" s="1"/>
  <c r="G205"/>
  <c r="E238" s="1"/>
  <c r="G206"/>
  <c r="E239" s="1"/>
  <c r="G207"/>
  <c r="E240" s="1"/>
  <c r="G208"/>
  <c r="E241" s="1"/>
  <c r="G209"/>
  <c r="E242" s="1"/>
  <c r="G210"/>
  <c r="E243" s="1"/>
  <c r="G211"/>
  <c r="E244" s="1"/>
  <c r="G212"/>
  <c r="E245" s="1"/>
  <c r="G213"/>
  <c r="E246" s="1"/>
  <c r="G214"/>
  <c r="E247" s="1"/>
  <c r="G215"/>
  <c r="E248" s="1"/>
  <c r="G183"/>
  <c r="E216" s="1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183"/>
  <c r="G151"/>
  <c r="E184" s="1"/>
  <c r="G152"/>
  <c r="E185" s="1"/>
  <c r="G153"/>
  <c r="E186" s="1"/>
  <c r="G154"/>
  <c r="E187" s="1"/>
  <c r="G155"/>
  <c r="E188" s="1"/>
  <c r="G156"/>
  <c r="E189" s="1"/>
  <c r="G157"/>
  <c r="E190" s="1"/>
  <c r="G158"/>
  <c r="E191" s="1"/>
  <c r="G159"/>
  <c r="E192" s="1"/>
  <c r="G160"/>
  <c r="E193" s="1"/>
  <c r="G161"/>
  <c r="E194" s="1"/>
  <c r="G162"/>
  <c r="E195" s="1"/>
  <c r="G163"/>
  <c r="E196" s="1"/>
  <c r="G164"/>
  <c r="E197" s="1"/>
  <c r="G165"/>
  <c r="E198" s="1"/>
  <c r="G166"/>
  <c r="E199" s="1"/>
  <c r="G167"/>
  <c r="E200" s="1"/>
  <c r="G168"/>
  <c r="E201" s="1"/>
  <c r="G169"/>
  <c r="E202" s="1"/>
  <c r="G170"/>
  <c r="E203" s="1"/>
  <c r="G171"/>
  <c r="E204" s="1"/>
  <c r="G172"/>
  <c r="E205" s="1"/>
  <c r="G173"/>
  <c r="E206" s="1"/>
  <c r="G174"/>
  <c r="E207" s="1"/>
  <c r="G175"/>
  <c r="E208" s="1"/>
  <c r="G176"/>
  <c r="E209" s="1"/>
  <c r="G177"/>
  <c r="E210" s="1"/>
  <c r="G178"/>
  <c r="E211" s="1"/>
  <c r="G179"/>
  <c r="E212" s="1"/>
  <c r="G180"/>
  <c r="E213" s="1"/>
  <c r="G181"/>
  <c r="E214" s="1"/>
  <c r="G182"/>
  <c r="E215" s="1"/>
  <c r="G150"/>
  <c r="E183" s="1"/>
  <c r="F151"/>
  <c r="F152"/>
  <c r="H152" s="1"/>
  <c r="F153"/>
  <c r="F154"/>
  <c r="H154" s="1"/>
  <c r="F155"/>
  <c r="F156"/>
  <c r="H156" s="1"/>
  <c r="F157"/>
  <c r="F158"/>
  <c r="H158" s="1"/>
  <c r="F159"/>
  <c r="F160"/>
  <c r="H160" s="1"/>
  <c r="F161"/>
  <c r="F162"/>
  <c r="H162" s="1"/>
  <c r="F163"/>
  <c r="F164"/>
  <c r="H164" s="1"/>
  <c r="F165"/>
  <c r="F166"/>
  <c r="H166" s="1"/>
  <c r="F167"/>
  <c r="F168"/>
  <c r="H168" s="1"/>
  <c r="F169"/>
  <c r="F170"/>
  <c r="H170" s="1"/>
  <c r="F171"/>
  <c r="F172"/>
  <c r="H172" s="1"/>
  <c r="F173"/>
  <c r="F174"/>
  <c r="H174" s="1"/>
  <c r="F175"/>
  <c r="F176"/>
  <c r="H176" s="1"/>
  <c r="F177"/>
  <c r="F178"/>
  <c r="H178" s="1"/>
  <c r="F179"/>
  <c r="F180"/>
  <c r="H180" s="1"/>
  <c r="F181"/>
  <c r="F182"/>
  <c r="H182" s="1"/>
  <c r="F150"/>
  <c r="G118"/>
  <c r="E151" s="1"/>
  <c r="G119"/>
  <c r="E152" s="1"/>
  <c r="G120"/>
  <c r="E153" s="1"/>
  <c r="G121"/>
  <c r="E154" s="1"/>
  <c r="G122"/>
  <c r="E155" s="1"/>
  <c r="G123"/>
  <c r="E156" s="1"/>
  <c r="G124"/>
  <c r="E157" s="1"/>
  <c r="G125"/>
  <c r="E158" s="1"/>
  <c r="G126"/>
  <c r="E159" s="1"/>
  <c r="G127"/>
  <c r="E160" s="1"/>
  <c r="G128"/>
  <c r="E161" s="1"/>
  <c r="G129"/>
  <c r="E162" s="1"/>
  <c r="G130"/>
  <c r="E163" s="1"/>
  <c r="G131"/>
  <c r="E164" s="1"/>
  <c r="G132"/>
  <c r="E165" s="1"/>
  <c r="G133"/>
  <c r="E166" s="1"/>
  <c r="G134"/>
  <c r="E167" s="1"/>
  <c r="G135"/>
  <c r="E168" s="1"/>
  <c r="G136"/>
  <c r="E169" s="1"/>
  <c r="G137"/>
  <c r="E170" s="1"/>
  <c r="G138"/>
  <c r="E171" s="1"/>
  <c r="G139"/>
  <c r="E172" s="1"/>
  <c r="G140"/>
  <c r="E173" s="1"/>
  <c r="G141"/>
  <c r="E174" s="1"/>
  <c r="G142"/>
  <c r="E175" s="1"/>
  <c r="G143"/>
  <c r="E176" s="1"/>
  <c r="G144"/>
  <c r="E177" s="1"/>
  <c r="G145"/>
  <c r="E178" s="1"/>
  <c r="G146"/>
  <c r="E179" s="1"/>
  <c r="G147"/>
  <c r="E180" s="1"/>
  <c r="G148"/>
  <c r="E181" s="1"/>
  <c r="G149"/>
  <c r="E182" s="1"/>
  <c r="G117"/>
  <c r="E150" s="1"/>
  <c r="F118"/>
  <c r="F119"/>
  <c r="H119" s="1"/>
  <c r="F120"/>
  <c r="F121"/>
  <c r="H121" s="1"/>
  <c r="F122"/>
  <c r="F123"/>
  <c r="H123" s="1"/>
  <c r="F124"/>
  <c r="F125"/>
  <c r="H125" s="1"/>
  <c r="F126"/>
  <c r="F127"/>
  <c r="H127" s="1"/>
  <c r="F128"/>
  <c r="F129"/>
  <c r="H129" s="1"/>
  <c r="F130"/>
  <c r="F131"/>
  <c r="H131" s="1"/>
  <c r="F132"/>
  <c r="F133"/>
  <c r="H133" s="1"/>
  <c r="F134"/>
  <c r="F135"/>
  <c r="H135" s="1"/>
  <c r="F136"/>
  <c r="F137"/>
  <c r="F138"/>
  <c r="F139"/>
  <c r="F140"/>
  <c r="F141"/>
  <c r="F142"/>
  <c r="F143"/>
  <c r="F144"/>
  <c r="F145"/>
  <c r="F146"/>
  <c r="F147"/>
  <c r="F148"/>
  <c r="F149"/>
  <c r="H149" s="1"/>
  <c r="F117"/>
  <c r="G87"/>
  <c r="E118" s="1"/>
  <c r="G88"/>
  <c r="E119" s="1"/>
  <c r="G89"/>
  <c r="E120" s="1"/>
  <c r="G90"/>
  <c r="E121" s="1"/>
  <c r="G91"/>
  <c r="E122" s="1"/>
  <c r="G92"/>
  <c r="E123" s="1"/>
  <c r="G93"/>
  <c r="E124" s="1"/>
  <c r="G94"/>
  <c r="E125" s="1"/>
  <c r="G95"/>
  <c r="E126" s="1"/>
  <c r="G96"/>
  <c r="E127" s="1"/>
  <c r="G97"/>
  <c r="E128" s="1"/>
  <c r="G98"/>
  <c r="E129" s="1"/>
  <c r="G99"/>
  <c r="E130" s="1"/>
  <c r="G100"/>
  <c r="E131" s="1"/>
  <c r="G101"/>
  <c r="E132" s="1"/>
  <c r="G102"/>
  <c r="E133" s="1"/>
  <c r="G103"/>
  <c r="E134" s="1"/>
  <c r="G104"/>
  <c r="E135" s="1"/>
  <c r="G105"/>
  <c r="E137" s="1"/>
  <c r="G106"/>
  <c r="E138" s="1"/>
  <c r="G107"/>
  <c r="E139" s="1"/>
  <c r="G108"/>
  <c r="E140" s="1"/>
  <c r="G109"/>
  <c r="E141" s="1"/>
  <c r="G110"/>
  <c r="E142" s="1"/>
  <c r="G111"/>
  <c r="E143" s="1"/>
  <c r="G112"/>
  <c r="E144" s="1"/>
  <c r="G113"/>
  <c r="E145" s="1"/>
  <c r="G114"/>
  <c r="E146" s="1"/>
  <c r="G115"/>
  <c r="E147" s="1"/>
  <c r="G116"/>
  <c r="E148" s="1"/>
  <c r="G86"/>
  <c r="E117" s="1"/>
  <c r="F87"/>
  <c r="F88"/>
  <c r="H88" s="1"/>
  <c r="F89"/>
  <c r="F90"/>
  <c r="H90" s="1"/>
  <c r="F91"/>
  <c r="F92"/>
  <c r="H92" s="1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H116" s="1"/>
  <c r="F86"/>
  <c r="G57"/>
  <c r="E87" s="1"/>
  <c r="G58"/>
  <c r="E88" s="1"/>
  <c r="G59"/>
  <c r="E89" s="1"/>
  <c r="G60"/>
  <c r="E90" s="1"/>
  <c r="G61"/>
  <c r="E91" s="1"/>
  <c r="G62"/>
  <c r="E93" s="1"/>
  <c r="G63"/>
  <c r="E94" s="1"/>
  <c r="G64"/>
  <c r="E95" s="1"/>
  <c r="G65"/>
  <c r="E96" s="1"/>
  <c r="G66"/>
  <c r="E97" s="1"/>
  <c r="G67"/>
  <c r="E98" s="1"/>
  <c r="G68"/>
  <c r="E99" s="1"/>
  <c r="G69"/>
  <c r="E100" s="1"/>
  <c r="G70"/>
  <c r="E101" s="1"/>
  <c r="G71"/>
  <c r="E102" s="1"/>
  <c r="G72"/>
  <c r="E103" s="1"/>
  <c r="G73"/>
  <c r="E104" s="1"/>
  <c r="G74"/>
  <c r="E105" s="1"/>
  <c r="G75"/>
  <c r="E106" s="1"/>
  <c r="G76"/>
  <c r="E107" s="1"/>
  <c r="G77"/>
  <c r="E108" s="1"/>
  <c r="G78"/>
  <c r="E109" s="1"/>
  <c r="G79"/>
  <c r="E110" s="1"/>
  <c r="G80"/>
  <c r="E111" s="1"/>
  <c r="G81"/>
  <c r="E112" s="1"/>
  <c r="G82"/>
  <c r="E113" s="1"/>
  <c r="G83"/>
  <c r="E114" s="1"/>
  <c r="G84"/>
  <c r="E115" s="1"/>
  <c r="G85"/>
  <c r="G56"/>
  <c r="E86" s="1"/>
  <c r="F57"/>
  <c r="F58"/>
  <c r="F59"/>
  <c r="F60"/>
  <c r="F61"/>
  <c r="F62"/>
  <c r="F63"/>
  <c r="F64"/>
  <c r="F65"/>
  <c r="F66"/>
  <c r="F67"/>
  <c r="F68"/>
  <c r="F69"/>
  <c r="F70"/>
  <c r="F71"/>
  <c r="F72"/>
  <c r="F73"/>
  <c r="H73" s="1"/>
  <c r="F74"/>
  <c r="F75"/>
  <c r="H75" s="1"/>
  <c r="F76"/>
  <c r="F77"/>
  <c r="H77" s="1"/>
  <c r="F78"/>
  <c r="F79"/>
  <c r="H79" s="1"/>
  <c r="F80"/>
  <c r="F81"/>
  <c r="H81" s="1"/>
  <c r="F82"/>
  <c r="F83"/>
  <c r="H83" s="1"/>
  <c r="F84"/>
  <c r="F85"/>
  <c r="H85" s="1"/>
  <c r="F56"/>
  <c r="G55"/>
  <c r="E84" s="1"/>
  <c r="F55"/>
  <c r="G29"/>
  <c r="E57" s="1"/>
  <c r="G30"/>
  <c r="E58" s="1"/>
  <c r="G31"/>
  <c r="E59" s="1"/>
  <c r="G32"/>
  <c r="E60" s="1"/>
  <c r="G33"/>
  <c r="E61" s="1"/>
  <c r="G34"/>
  <c r="E62" s="1"/>
  <c r="G35"/>
  <c r="E63" s="1"/>
  <c r="G36"/>
  <c r="E64" s="1"/>
  <c r="G37"/>
  <c r="E65" s="1"/>
  <c r="G38"/>
  <c r="E66" s="1"/>
  <c r="G39"/>
  <c r="E67" s="1"/>
  <c r="G40"/>
  <c r="E68" s="1"/>
  <c r="G41"/>
  <c r="E69" s="1"/>
  <c r="G42"/>
  <c r="E70" s="1"/>
  <c r="G43"/>
  <c r="E71" s="1"/>
  <c r="G44"/>
  <c r="E72" s="1"/>
  <c r="G45"/>
  <c r="E74" s="1"/>
  <c r="G46"/>
  <c r="E75" s="1"/>
  <c r="G47"/>
  <c r="E76" s="1"/>
  <c r="G48"/>
  <c r="E77" s="1"/>
  <c r="G49"/>
  <c r="E78" s="1"/>
  <c r="G50"/>
  <c r="E79" s="1"/>
  <c r="G51"/>
  <c r="E80" s="1"/>
  <c r="G52"/>
  <c r="E81" s="1"/>
  <c r="G53"/>
  <c r="E82" s="1"/>
  <c r="G54"/>
  <c r="E83" s="1"/>
  <c r="G28"/>
  <c r="E56" s="1"/>
  <c r="F29"/>
  <c r="F30"/>
  <c r="H30" s="1"/>
  <c r="F31"/>
  <c r="F32"/>
  <c r="H32" s="1"/>
  <c r="F33"/>
  <c r="F34"/>
  <c r="F35"/>
  <c r="F36"/>
  <c r="F37"/>
  <c r="F38"/>
  <c r="F39"/>
  <c r="F40"/>
  <c r="F41"/>
  <c r="F42"/>
  <c r="F43"/>
  <c r="F44"/>
  <c r="H44" s="1"/>
  <c r="F45"/>
  <c r="F46"/>
  <c r="H46" s="1"/>
  <c r="F47"/>
  <c r="F48"/>
  <c r="H48" s="1"/>
  <c r="F49"/>
  <c r="F50"/>
  <c r="H50" s="1"/>
  <c r="F51"/>
  <c r="F52"/>
  <c r="H52" s="1"/>
  <c r="F53"/>
  <c r="F54"/>
  <c r="H54" s="1"/>
  <c r="F28"/>
  <c r="G4"/>
  <c r="E29" s="1"/>
  <c r="G5"/>
  <c r="E30" s="1"/>
  <c r="G6"/>
  <c r="E31" s="1"/>
  <c r="G7"/>
  <c r="E32" s="1"/>
  <c r="G8"/>
  <c r="E34" s="1"/>
  <c r="G9"/>
  <c r="E35" s="1"/>
  <c r="G10"/>
  <c r="E36" s="1"/>
  <c r="G11"/>
  <c r="E37" s="1"/>
  <c r="G12"/>
  <c r="E38" s="1"/>
  <c r="G13"/>
  <c r="E39" s="1"/>
  <c r="G14"/>
  <c r="E40" s="1"/>
  <c r="G15"/>
  <c r="E41" s="1"/>
  <c r="G16"/>
  <c r="E42" s="1"/>
  <c r="G17"/>
  <c r="E43" s="1"/>
  <c r="G18"/>
  <c r="E45" s="1"/>
  <c r="G19"/>
  <c r="E46" s="1"/>
  <c r="G20"/>
  <c r="E47" s="1"/>
  <c r="G21"/>
  <c r="E48" s="1"/>
  <c r="G22"/>
  <c r="E49" s="1"/>
  <c r="G23"/>
  <c r="E50" s="1"/>
  <c r="G24"/>
  <c r="E51" s="1"/>
  <c r="G25"/>
  <c r="E52" s="1"/>
  <c r="G26"/>
  <c r="E53" s="1"/>
  <c r="G27"/>
  <c r="E54" s="1"/>
  <c r="G3"/>
  <c r="E28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16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183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50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7"/>
  <c r="K138"/>
  <c r="K139"/>
  <c r="K140"/>
  <c r="K141"/>
  <c r="K142"/>
  <c r="K143"/>
  <c r="K144"/>
  <c r="K145"/>
  <c r="K146"/>
  <c r="K147"/>
  <c r="K148"/>
  <c r="K117"/>
  <c r="L11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86"/>
  <c r="K87"/>
  <c r="K88"/>
  <c r="K89"/>
  <c r="K90"/>
  <c r="K91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8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56"/>
  <c r="L55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K29"/>
  <c r="K30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K54"/>
  <c r="K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F217" i="2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J216"/>
  <c r="H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I216"/>
  <c r="G216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I183"/>
  <c r="G183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50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17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20"/>
  <c r="H121"/>
  <c r="H122"/>
  <c r="H123"/>
  <c r="H124"/>
  <c r="H125"/>
  <c r="H126"/>
  <c r="H127"/>
  <c r="H128"/>
  <c r="H129"/>
  <c r="H118"/>
  <c r="H119"/>
  <c r="H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7"/>
  <c r="I138"/>
  <c r="I139"/>
  <c r="I140"/>
  <c r="I141"/>
  <c r="I142"/>
  <c r="I143"/>
  <c r="I144"/>
  <c r="I145"/>
  <c r="I146"/>
  <c r="I147"/>
  <c r="I148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7"/>
  <c r="G138"/>
  <c r="G139"/>
  <c r="G140"/>
  <c r="G141"/>
  <c r="G142"/>
  <c r="G143"/>
  <c r="G144"/>
  <c r="G145"/>
  <c r="G146"/>
  <c r="G147"/>
  <c r="G148"/>
  <c r="I117"/>
  <c r="G117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J86"/>
  <c r="H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8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57"/>
  <c r="G58"/>
  <c r="G59"/>
  <c r="G60"/>
  <c r="G61"/>
  <c r="G62"/>
  <c r="G63"/>
  <c r="G64"/>
  <c r="G65"/>
  <c r="G66"/>
  <c r="G67"/>
  <c r="G68"/>
  <c r="G69"/>
  <c r="G70"/>
  <c r="G71"/>
  <c r="G72"/>
  <c r="G74"/>
  <c r="G75"/>
  <c r="G76"/>
  <c r="G77"/>
  <c r="G78"/>
  <c r="G79"/>
  <c r="G80"/>
  <c r="G81"/>
  <c r="G82"/>
  <c r="G83"/>
  <c r="G84"/>
  <c r="G85"/>
  <c r="G56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28"/>
  <c r="H29"/>
  <c r="H30"/>
  <c r="G55" s="1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28"/>
  <c r="I46"/>
  <c r="I47"/>
  <c r="I48"/>
  <c r="I49"/>
  <c r="I50"/>
  <c r="I51"/>
  <c r="I52"/>
  <c r="I53"/>
  <c r="I54"/>
  <c r="I45"/>
  <c r="I35"/>
  <c r="I36"/>
  <c r="I37"/>
  <c r="I38"/>
  <c r="I39"/>
  <c r="I40"/>
  <c r="I41"/>
  <c r="I42"/>
  <c r="I43"/>
  <c r="I34"/>
  <c r="I29"/>
  <c r="I30"/>
  <c r="I31"/>
  <c r="I32"/>
  <c r="G29"/>
  <c r="G30"/>
  <c r="G31"/>
  <c r="G32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I28"/>
  <c r="G2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O33" i="4"/>
  <c r="O44"/>
  <c r="O55"/>
  <c r="H215" i="3" l="1"/>
  <c r="H213"/>
  <c r="H211"/>
  <c r="H209"/>
  <c r="H207"/>
  <c r="H205"/>
  <c r="H203"/>
  <c r="H201"/>
  <c r="H199"/>
  <c r="H197"/>
  <c r="H195"/>
  <c r="H193"/>
  <c r="H191"/>
  <c r="H189"/>
  <c r="H187"/>
  <c r="H185"/>
  <c r="H248"/>
  <c r="H246"/>
  <c r="H244"/>
  <c r="H242"/>
  <c r="H240"/>
  <c r="H238"/>
  <c r="H236"/>
  <c r="H234"/>
  <c r="H232"/>
  <c r="H230"/>
  <c r="H228"/>
  <c r="H226"/>
  <c r="H224"/>
  <c r="H222"/>
  <c r="H220"/>
  <c r="H218"/>
  <c r="H28"/>
  <c r="H33"/>
  <c r="H55"/>
  <c r="H136"/>
  <c r="H42"/>
  <c r="H40"/>
  <c r="H38"/>
  <c r="H36"/>
  <c r="H34"/>
  <c r="H71"/>
  <c r="H69"/>
  <c r="H67"/>
  <c r="H65"/>
  <c r="H63"/>
  <c r="H61"/>
  <c r="H59"/>
  <c r="H57"/>
  <c r="H114"/>
  <c r="H112"/>
  <c r="H110"/>
  <c r="H108"/>
  <c r="H106"/>
  <c r="H104"/>
  <c r="H102"/>
  <c r="H100"/>
  <c r="H98"/>
  <c r="H96"/>
  <c r="H94"/>
  <c r="H147"/>
  <c r="H145"/>
  <c r="H143"/>
  <c r="H141"/>
  <c r="H139"/>
  <c r="H137"/>
  <c r="H53"/>
  <c r="H51"/>
  <c r="H49"/>
  <c r="H47"/>
  <c r="H45"/>
  <c r="H43"/>
  <c r="H41"/>
  <c r="H39"/>
  <c r="H37"/>
  <c r="H35"/>
  <c r="H31"/>
  <c r="H29"/>
  <c r="H56"/>
  <c r="H84"/>
  <c r="H82"/>
  <c r="H80"/>
  <c r="H78"/>
  <c r="H76"/>
  <c r="H74"/>
  <c r="H72"/>
  <c r="H70"/>
  <c r="H68"/>
  <c r="H66"/>
  <c r="H64"/>
  <c r="H62"/>
  <c r="H60"/>
  <c r="H58"/>
  <c r="H86"/>
  <c r="H115"/>
  <c r="H113"/>
  <c r="H111"/>
  <c r="H109"/>
  <c r="H107"/>
  <c r="H105"/>
  <c r="H103"/>
  <c r="H101"/>
  <c r="H99"/>
  <c r="H97"/>
  <c r="H95"/>
  <c r="H93"/>
  <c r="H91"/>
  <c r="H89"/>
  <c r="H87"/>
  <c r="H117"/>
  <c r="H148"/>
  <c r="H146"/>
  <c r="H144"/>
  <c r="H142"/>
  <c r="H140"/>
  <c r="H138"/>
  <c r="H134"/>
  <c r="H132"/>
  <c r="H130"/>
  <c r="H128"/>
  <c r="H126"/>
  <c r="H124"/>
  <c r="H122"/>
  <c r="H120"/>
  <c r="H118"/>
  <c r="H150"/>
  <c r="H181"/>
  <c r="H179"/>
  <c r="H177"/>
  <c r="H175"/>
  <c r="H173"/>
  <c r="H171"/>
  <c r="H169"/>
  <c r="H167"/>
  <c r="H165"/>
  <c r="H163"/>
  <c r="H161"/>
  <c r="H159"/>
  <c r="H157"/>
  <c r="H155"/>
  <c r="H153"/>
  <c r="H151"/>
  <c r="H183"/>
  <c r="H214"/>
  <c r="H212"/>
  <c r="H210"/>
  <c r="H208"/>
  <c r="H206"/>
  <c r="H204"/>
  <c r="H202"/>
  <c r="H200"/>
  <c r="H198"/>
  <c r="H196"/>
  <c r="H194"/>
  <c r="H192"/>
  <c r="H190"/>
  <c r="H188"/>
  <c r="H186"/>
  <c r="H184"/>
  <c r="H216"/>
  <c r="H247"/>
  <c r="H245"/>
  <c r="H243"/>
  <c r="H241"/>
  <c r="H239"/>
  <c r="H237"/>
  <c r="H235"/>
  <c r="H233"/>
  <c r="H231"/>
  <c r="H229"/>
  <c r="H227"/>
  <c r="H225"/>
  <c r="H223"/>
  <c r="H221"/>
  <c r="H219"/>
  <c r="H217"/>
  <c r="H27"/>
  <c r="H25"/>
  <c r="H23"/>
  <c r="H21"/>
  <c r="H19"/>
  <c r="H17"/>
  <c r="H15"/>
  <c r="H13"/>
  <c r="H11"/>
  <c r="H9"/>
  <c r="H7"/>
  <c r="H5"/>
  <c r="H3"/>
  <c r="H26"/>
  <c r="H24"/>
  <c r="H22"/>
  <c r="H20"/>
  <c r="H18"/>
  <c r="H16"/>
  <c r="H14"/>
  <c r="H12"/>
  <c r="H10"/>
  <c r="H8"/>
  <c r="H6"/>
  <c r="H4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O136" s="1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9"/>
  <c r="E35" s="1"/>
  <c r="F10"/>
  <c r="E36" s="1"/>
  <c r="F11"/>
  <c r="E37" s="1"/>
  <c r="F12"/>
  <c r="E38" s="1"/>
  <c r="F8"/>
  <c r="E34" s="1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I28" l="1"/>
  <c r="O28" s="1"/>
  <c r="O3"/>
  <c r="I31"/>
  <c r="O31" s="1"/>
  <c r="O6"/>
  <c r="I29"/>
  <c r="O29" s="1"/>
  <c r="O4"/>
  <c r="I53"/>
  <c r="O53" s="1"/>
  <c r="O26"/>
  <c r="I51"/>
  <c r="O51" s="1"/>
  <c r="O24"/>
  <c r="I49"/>
  <c r="O49" s="1"/>
  <c r="O22"/>
  <c r="I47"/>
  <c r="O47" s="1"/>
  <c r="O20"/>
  <c r="I45"/>
  <c r="O45" s="1"/>
  <c r="O18"/>
  <c r="I42"/>
  <c r="O42" s="1"/>
  <c r="O16"/>
  <c r="I40"/>
  <c r="O40" s="1"/>
  <c r="O14"/>
  <c r="I38"/>
  <c r="O38" s="1"/>
  <c r="O12"/>
  <c r="I36"/>
  <c r="O36" s="1"/>
  <c r="O10"/>
  <c r="I34"/>
  <c r="O34" s="1"/>
  <c r="O8"/>
  <c r="I116"/>
  <c r="O85"/>
  <c r="I114"/>
  <c r="O83"/>
  <c r="I112"/>
  <c r="O81"/>
  <c r="I110"/>
  <c r="O79"/>
  <c r="I108"/>
  <c r="O77"/>
  <c r="I106"/>
  <c r="O75"/>
  <c r="I104"/>
  <c r="O73"/>
  <c r="I102"/>
  <c r="O71"/>
  <c r="I100"/>
  <c r="O69"/>
  <c r="I98"/>
  <c r="O67"/>
  <c r="I96"/>
  <c r="O65"/>
  <c r="I94"/>
  <c r="O63"/>
  <c r="I91"/>
  <c r="O61"/>
  <c r="I89"/>
  <c r="O59"/>
  <c r="I87"/>
  <c r="O57"/>
  <c r="I147"/>
  <c r="I145"/>
  <c r="I143"/>
  <c r="I141"/>
  <c r="I139"/>
  <c r="I137"/>
  <c r="I134"/>
  <c r="I132"/>
  <c r="I130"/>
  <c r="I128"/>
  <c r="I126"/>
  <c r="I124"/>
  <c r="I122"/>
  <c r="O91"/>
  <c r="I120"/>
  <c r="O89"/>
  <c r="I118"/>
  <c r="O87"/>
  <c r="I180"/>
  <c r="O147"/>
  <c r="I178"/>
  <c r="O145"/>
  <c r="I176"/>
  <c r="O143"/>
  <c r="I174"/>
  <c r="O141"/>
  <c r="I172"/>
  <c r="O139"/>
  <c r="I170"/>
  <c r="O137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O169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O149"/>
  <c r="I32"/>
  <c r="O32" s="1"/>
  <c r="O7"/>
  <c r="I30"/>
  <c r="O30" s="1"/>
  <c r="O5"/>
  <c r="I54"/>
  <c r="O54" s="1"/>
  <c r="O27"/>
  <c r="I52"/>
  <c r="O52" s="1"/>
  <c r="O25"/>
  <c r="I50"/>
  <c r="O50" s="1"/>
  <c r="O23"/>
  <c r="I48"/>
  <c r="O48" s="1"/>
  <c r="O21"/>
  <c r="I46"/>
  <c r="O46" s="1"/>
  <c r="O19"/>
  <c r="I43"/>
  <c r="O43" s="1"/>
  <c r="O17"/>
  <c r="I41"/>
  <c r="O41" s="1"/>
  <c r="O15"/>
  <c r="I39"/>
  <c r="O39" s="1"/>
  <c r="O13"/>
  <c r="I37"/>
  <c r="O37" s="1"/>
  <c r="O11"/>
  <c r="I35"/>
  <c r="O35" s="1"/>
  <c r="O9"/>
  <c r="I86"/>
  <c r="O86" s="1"/>
  <c r="O56"/>
  <c r="I115"/>
  <c r="O115" s="1"/>
  <c r="O84"/>
  <c r="I113"/>
  <c r="O113" s="1"/>
  <c r="O82"/>
  <c r="I111"/>
  <c r="O111" s="1"/>
  <c r="O80"/>
  <c r="I109"/>
  <c r="O109" s="1"/>
  <c r="O78"/>
  <c r="I107"/>
  <c r="O107" s="1"/>
  <c r="O76"/>
  <c r="I105"/>
  <c r="O105" s="1"/>
  <c r="O74"/>
  <c r="I103"/>
  <c r="O103" s="1"/>
  <c r="O72"/>
  <c r="I101"/>
  <c r="O101" s="1"/>
  <c r="O70"/>
  <c r="I99"/>
  <c r="O99" s="1"/>
  <c r="O68"/>
  <c r="I97"/>
  <c r="O97" s="1"/>
  <c r="O66"/>
  <c r="I95"/>
  <c r="O95" s="1"/>
  <c r="O64"/>
  <c r="I93"/>
  <c r="O93" s="1"/>
  <c r="O62"/>
  <c r="I90"/>
  <c r="O90" s="1"/>
  <c r="O60"/>
  <c r="I88"/>
  <c r="O88" s="1"/>
  <c r="O58"/>
  <c r="I148"/>
  <c r="O148" s="1"/>
  <c r="O116"/>
  <c r="I146"/>
  <c r="O146" s="1"/>
  <c r="O114"/>
  <c r="I144"/>
  <c r="O144" s="1"/>
  <c r="O112"/>
  <c r="I142"/>
  <c r="O142" s="1"/>
  <c r="O110"/>
  <c r="I140"/>
  <c r="O140" s="1"/>
  <c r="O108"/>
  <c r="I138"/>
  <c r="O138" s="1"/>
  <c r="O106"/>
  <c r="I135"/>
  <c r="O135" s="1"/>
  <c r="O104"/>
  <c r="I133"/>
  <c r="O133" s="1"/>
  <c r="O102"/>
  <c r="I131"/>
  <c r="O131" s="1"/>
  <c r="O100"/>
  <c r="I129"/>
  <c r="O129" s="1"/>
  <c r="O98"/>
  <c r="I127"/>
  <c r="O127" s="1"/>
  <c r="O96"/>
  <c r="I125"/>
  <c r="O125" s="1"/>
  <c r="O94"/>
  <c r="I123"/>
  <c r="O123" s="1"/>
  <c r="O92"/>
  <c r="I121"/>
  <c r="O121" s="1"/>
  <c r="I119"/>
  <c r="O119" s="1"/>
  <c r="I117"/>
  <c r="O117" s="1"/>
  <c r="I181"/>
  <c r="O181" s="1"/>
  <c r="I179"/>
  <c r="O179" s="1"/>
  <c r="I177"/>
  <c r="O177" s="1"/>
  <c r="I175"/>
  <c r="O175" s="1"/>
  <c r="I173"/>
  <c r="O173" s="1"/>
  <c r="I171"/>
  <c r="O171" s="1"/>
  <c r="I167"/>
  <c r="O167" s="1"/>
  <c r="O134"/>
  <c r="I165"/>
  <c r="O165" s="1"/>
  <c r="O132"/>
  <c r="I163"/>
  <c r="O163" s="1"/>
  <c r="O130"/>
  <c r="I161"/>
  <c r="O161" s="1"/>
  <c r="O128"/>
  <c r="I159"/>
  <c r="O159" s="1"/>
  <c r="O126"/>
  <c r="I157"/>
  <c r="O157" s="1"/>
  <c r="O124"/>
  <c r="I155"/>
  <c r="O155" s="1"/>
  <c r="O122"/>
  <c r="I153"/>
  <c r="O153" s="1"/>
  <c r="O120"/>
  <c r="I151"/>
  <c r="O151" s="1"/>
  <c r="O118"/>
  <c r="I215"/>
  <c r="O215" s="1"/>
  <c r="O182"/>
  <c r="I213"/>
  <c r="O213" s="1"/>
  <c r="O180"/>
  <c r="I211"/>
  <c r="O211" s="1"/>
  <c r="O178"/>
  <c r="I209"/>
  <c r="O209" s="1"/>
  <c r="O176"/>
  <c r="I207"/>
  <c r="O207" s="1"/>
  <c r="O174"/>
  <c r="I205"/>
  <c r="O205" s="1"/>
  <c r="O172"/>
  <c r="I203"/>
  <c r="O203" s="1"/>
  <c r="O170"/>
  <c r="I201"/>
  <c r="O201" s="1"/>
  <c r="O168"/>
  <c r="I199"/>
  <c r="O199" s="1"/>
  <c r="O166"/>
  <c r="I197"/>
  <c r="O197" s="1"/>
  <c r="O164"/>
  <c r="I195"/>
  <c r="O195" s="1"/>
  <c r="O162"/>
  <c r="I193"/>
  <c r="O193" s="1"/>
  <c r="O160"/>
  <c r="I191"/>
  <c r="O191" s="1"/>
  <c r="O158"/>
  <c r="I189"/>
  <c r="O189" s="1"/>
  <c r="O156"/>
  <c r="I187"/>
  <c r="O187" s="1"/>
  <c r="O154"/>
  <c r="I185"/>
  <c r="O185" s="1"/>
  <c r="O152"/>
  <c r="I183"/>
  <c r="O183" s="1"/>
  <c r="O150"/>
  <c r="I247"/>
  <c r="O247" s="1"/>
  <c r="O214"/>
  <c r="I245"/>
  <c r="O245" s="1"/>
  <c r="O212"/>
  <c r="I243"/>
  <c r="O243" s="1"/>
  <c r="O210"/>
  <c r="I241"/>
  <c r="O241" s="1"/>
  <c r="O208"/>
  <c r="I239"/>
  <c r="O239" s="1"/>
  <c r="O206"/>
  <c r="I237"/>
  <c r="O237" s="1"/>
  <c r="O204"/>
  <c r="I235"/>
  <c r="O235" s="1"/>
  <c r="O202"/>
  <c r="I233"/>
  <c r="O233" s="1"/>
  <c r="O200"/>
  <c r="I231"/>
  <c r="O231" s="1"/>
  <c r="O198"/>
  <c r="I229"/>
  <c r="O229" s="1"/>
  <c r="O196"/>
  <c r="I227"/>
  <c r="O227" s="1"/>
  <c r="O194"/>
  <c r="I225"/>
  <c r="O225" s="1"/>
  <c r="O192"/>
  <c r="I223"/>
  <c r="O223" s="1"/>
  <c r="O190"/>
  <c r="I221"/>
  <c r="O221" s="1"/>
  <c r="O188"/>
  <c r="I219"/>
  <c r="O219" s="1"/>
  <c r="O186"/>
  <c r="I217"/>
  <c r="O217" s="1"/>
  <c r="O184"/>
  <c r="O248"/>
  <c r="O246"/>
  <c r="O244"/>
  <c r="O242"/>
  <c r="O240"/>
  <c r="O238"/>
  <c r="O236"/>
  <c r="O234"/>
  <c r="O232"/>
  <c r="O230"/>
  <c r="O228"/>
  <c r="O226"/>
  <c r="O224"/>
  <c r="O222"/>
  <c r="O220"/>
  <c r="O218"/>
  <c r="O216"/>
</calcChain>
</file>

<file path=xl/sharedStrings.xml><?xml version="1.0" encoding="utf-8"?>
<sst xmlns="http://schemas.openxmlformats.org/spreadsheetml/2006/main" count="4915" uniqueCount="709">
  <si>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</si>
  <si>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</si>
  <si>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</si>
  <si>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</si>
  <si>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</si>
  <si>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</si>
  <si>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</si>
  <si>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</si>
  <si>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</si>
  <si>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</si>
  <si>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</si>
  <si>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</si>
  <si>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</si>
  <si>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</si>
  <si>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</si>
  <si>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</si>
  <si>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</si>
  <si>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</si>
  <si>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</si>
  <si>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</si>
  <si>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</si>
  <si>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$11.59</t>
  </si>
  <si>
    <t>$7.49</t>
  </si>
  <si>
    <t>5/25/2005</t>
  </si>
  <si>
    <t>$21.00</t>
  </si>
  <si>
    <t>$7.81</t>
  </si>
  <si>
    <t>$7.12</t>
  </si>
  <si>
    <t>4/17/2008</t>
  </si>
  <si>
    <t>$38.00</t>
  </si>
  <si>
    <t>$15.98</t>
  </si>
  <si>
    <t>$8.57</t>
  </si>
  <si>
    <t>6/30/2007</t>
  </si>
  <si>
    <t>$33.00</t>
  </si>
  <si>
    <t>$15.87</t>
  </si>
  <si>
    <t>5/25/2007</t>
  </si>
  <si>
    <t>$13.62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</si>
  <si>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</si>
  <si>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</si>
  <si>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</si>
  <si>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</si>
  <si>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</si>
  <si>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</si>
  <si>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</si>
  <si>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</si>
  <si>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</si>
  <si>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</si>
  <si>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</si>
  <si>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</si>
  <si>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</si>
  <si>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</si>
  <si>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</si>
  <si>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</si>
  <si>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</si>
  <si>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</si>
  <si>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</si>
  <si>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</si>
  <si>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</si>
  <si>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</si>
  <si>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</si>
  <si>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</si>
  <si>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</si>
  <si>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</si>
  <si>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</si>
  <si>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</si>
  <si>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</si>
  <si>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</si>
  <si>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</si>
  <si>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</si>
  <si>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</si>
  <si>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</si>
  <si>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</si>
  <si>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</si>
  <si>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</si>
  <si>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</si>
  <si>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</si>
  <si>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</si>
  <si>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</si>
  <si>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</si>
  <si>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</si>
  <si>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</si>
  <si>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</si>
  <si>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$15.66</t>
  </si>
  <si>
    <t>$32.50</t>
  </si>
  <si>
    <t>$0.00</t>
  </si>
  <si>
    <t>6/14/2010</t>
  </si>
  <si>
    <t>$27.30</t>
  </si>
  <si>
    <t>$10.17</t>
  </si>
  <si>
    <t>$7.85</t>
  </si>
  <si>
    <t>$21.50</t>
  </si>
  <si>
    <t>$7.05</t>
  </si>
  <si>
    <t>$7.21</t>
  </si>
  <si>
    <t>9/18/2010</t>
  </si>
  <si>
    <t>$37.60</t>
  </si>
  <si>
    <t>$15.91</t>
  </si>
  <si>
    <t>$8.97</t>
  </si>
  <si>
    <t>7/24/2010</t>
  </si>
  <si>
    <t>$14.85</t>
  </si>
  <si>
    <t>7/22/2010</t>
  </si>
  <si>
    <t>$32.15</t>
  </si>
  <si>
    <t>$12.64</t>
  </si>
  <si>
    <t>$27.00</t>
  </si>
  <si>
    <t>$9.84</t>
  </si>
  <si>
    <t>1/15/2010</t>
  </si>
  <si>
    <t>$6.75</t>
  </si>
  <si>
    <t>$7.79</t>
  </si>
  <si>
    <t>10/23/2010</t>
  </si>
  <si>
    <t>$15.86</t>
  </si>
  <si>
    <t>8/27/2010</t>
  </si>
  <si>
    <t>$15.92</t>
  </si>
  <si>
    <t>$13.26</t>
  </si>
  <si>
    <t>$29.50</t>
  </si>
  <si>
    <t>$11.31</t>
  </si>
  <si>
    <t>$22.00</t>
  </si>
  <si>
    <t>$7.20</t>
  </si>
  <si>
    <t>$7.29</t>
  </si>
  <si>
    <t>$39.50</t>
  </si>
  <si>
    <t>$16.16</t>
  </si>
  <si>
    <t>$9.36</t>
  </si>
  <si>
    <t>$34.50</t>
  </si>
  <si>
    <t>10/30/2010</t>
  </si>
  <si>
    <t>$13.71</t>
  </si>
  <si>
    <t>6/19/2010</t>
  </si>
  <si>
    <t>$9.69</t>
  </si>
  <si>
    <t>$7.97</t>
  </si>
  <si>
    <t>$13.13</t>
  </si>
  <si>
    <t>$13.32</t>
  </si>
  <si>
    <t>$11.40</t>
  </si>
  <si>
    <t>$10.70</t>
  </si>
  <si>
    <t>$8.35</t>
  </si>
  <si>
    <t>1/29/2010</t>
  </si>
  <si>
    <t>$6.45</t>
  </si>
  <si>
    <t>$6.94</t>
  </si>
  <si>
    <t>$16.51</t>
  </si>
  <si>
    <t>$9.82</t>
  </si>
  <si>
    <t>11/21/2010</t>
  </si>
  <si>
    <t>$16.18</t>
  </si>
  <si>
    <t>12/14/2010</t>
  </si>
  <si>
    <t>$13.72</t>
  </si>
  <si>
    <t>3/27/2011</t>
  </si>
  <si>
    <t>$26.70</t>
  </si>
  <si>
    <t>$9.32</t>
  </si>
  <si>
    <t>$7.52</t>
  </si>
  <si>
    <t>$20.80</t>
  </si>
  <si>
    <t>$6.38</t>
  </si>
  <si>
    <t>3/18/2011</t>
  </si>
  <si>
    <t>$36.80</t>
  </si>
  <si>
    <t>$14.29</t>
  </si>
  <si>
    <t>$8.93</t>
  </si>
  <si>
    <t>8/23/2011</t>
  </si>
  <si>
    <t>$32.00</t>
  </si>
  <si>
    <t>$13.73</t>
  </si>
  <si>
    <t>8/29/2011</t>
  </si>
  <si>
    <t>$31.40</t>
  </si>
  <si>
    <t>$12.31</t>
  </si>
  <si>
    <t>Brass</t>
  </si>
  <si>
    <t>$26.50</t>
  </si>
  <si>
    <t>$9.21</t>
  </si>
  <si>
    <t>$19.50</t>
  </si>
  <si>
    <t>$5.93</t>
  </si>
  <si>
    <t>$6.66</t>
  </si>
  <si>
    <t>$15.73</t>
  </si>
  <si>
    <t>$8.23</t>
  </si>
  <si>
    <t>8/26/2011</t>
  </si>
  <si>
    <t>$15.67</t>
  </si>
  <si>
    <t>$8.87</t>
  </si>
  <si>
    <t>$13.03</t>
  </si>
  <si>
    <t>8/19/2011</t>
  </si>
  <si>
    <t>$29.00</t>
  </si>
  <si>
    <t>$11.24</t>
  </si>
  <si>
    <t>$7.64</t>
  </si>
  <si>
    <t>$6.68</t>
  </si>
  <si>
    <t>$7.08</t>
  </si>
  <si>
    <t>11/26/2011</t>
  </si>
  <si>
    <t>$39.00</t>
  </si>
  <si>
    <t>$16.07</t>
  </si>
  <si>
    <t>$10.01</t>
  </si>
  <si>
    <t>9/17/2011</t>
  </si>
  <si>
    <t>$34.00</t>
  </si>
  <si>
    <t>$9.14</t>
  </si>
  <si>
    <t>Doom</t>
  </si>
  <si>
    <t>8/28/2012</t>
  </si>
  <si>
    <t>1/29/2011</t>
  </si>
  <si>
    <t>$8.28</t>
  </si>
  <si>
    <t>$7.17</t>
  </si>
  <si>
    <t>1/15/2011</t>
  </si>
  <si>
    <t>$5.78</t>
  </si>
  <si>
    <t>$6.85</t>
  </si>
  <si>
    <t>$9.70</t>
  </si>
  <si>
    <t>$7.78</t>
  </si>
  <si>
    <t>$10.00</t>
  </si>
  <si>
    <t>$9.78</t>
  </si>
  <si>
    <t>11/17/2011</t>
  </si>
  <si>
    <t>$9.66</t>
  </si>
  <si>
    <t>$10.90</t>
  </si>
  <si>
    <t>$8.39</t>
  </si>
  <si>
    <t>$16.47</t>
  </si>
  <si>
    <t>$10.05</t>
  </si>
  <si>
    <t>11/24/2011</t>
  </si>
  <si>
    <t>$16.42</t>
  </si>
  <si>
    <t>$9.13</t>
  </si>
  <si>
    <t>Fox</t>
  </si>
  <si>
    <t>7/27/2012</t>
  </si>
  <si>
    <t>$26.00</t>
  </si>
  <si>
    <t>$18.50</t>
  </si>
  <si>
    <t>$6.69</t>
  </si>
  <si>
    <t>$36.50</t>
  </si>
  <si>
    <t>$8.90</t>
  </si>
  <si>
    <t>$7.14</t>
  </si>
  <si>
    <t>5/27/2013</t>
  </si>
  <si>
    <t>$5.79</t>
  </si>
  <si>
    <t>12/21/2012</t>
  </si>
  <si>
    <t>$37.00</t>
  </si>
  <si>
    <t>$11.28</t>
  </si>
  <si>
    <t>$8.86</t>
  </si>
  <si>
    <t>$28.50</t>
  </si>
  <si>
    <t>$11.44</t>
  </si>
  <si>
    <t>$9.46</t>
  </si>
  <si>
    <t>12/16/2012</t>
  </si>
  <si>
    <t>$11.34</t>
  </si>
  <si>
    <t>$16.10</t>
  </si>
  <si>
    <t>$12.18</t>
  </si>
  <si>
    <t>$9.15</t>
  </si>
  <si>
    <t>$6.40</t>
  </si>
  <si>
    <t>$19.00</t>
  </si>
  <si>
    <t>$5.19</t>
  </si>
  <si>
    <t>$6.02</t>
  </si>
  <si>
    <t>12/25/2012</t>
  </si>
  <si>
    <t>$7.63</t>
  </si>
  <si>
    <t>11/28/2012</t>
  </si>
  <si>
    <t>$15.61</t>
  </si>
  <si>
    <t>$13.01</t>
  </si>
  <si>
    <t>$11.19</t>
  </si>
  <si>
    <t>$8.08</t>
  </si>
  <si>
    <t>$6.24</t>
  </si>
  <si>
    <t>$6.80</t>
  </si>
  <si>
    <t>12/17/2012</t>
  </si>
  <si>
    <t>$38.50</t>
  </si>
  <si>
    <t>$15.96</t>
  </si>
  <si>
    <t>$9.63</t>
  </si>
  <si>
    <t>12/24/2012</t>
  </si>
  <si>
    <t>$33.50</t>
  </si>
  <si>
    <t>$13.60</t>
  </si>
  <si>
    <t>$15.89</t>
  </si>
  <si>
    <t>$9.30</t>
  </si>
  <si>
    <t>Dust</t>
  </si>
  <si>
    <t>6/18/2013</t>
  </si>
  <si>
    <t>$7.41</t>
  </si>
  <si>
    <t>$6.15</t>
  </si>
  <si>
    <t>$5.74</t>
  </si>
  <si>
    <t>12/19/2012</t>
  </si>
  <si>
    <t>$9.77</t>
  </si>
  <si>
    <t>$6.88</t>
  </si>
  <si>
    <t>6/25/2012</t>
  </si>
  <si>
    <t>$9.40</t>
  </si>
  <si>
    <t>$7.01</t>
  </si>
  <si>
    <t>$9.55</t>
  </si>
  <si>
    <t>$7.48</t>
  </si>
  <si>
    <t>$10.12</t>
  </si>
  <si>
    <t>$9.79</t>
  </si>
  <si>
    <t>9/21/2015</t>
  </si>
  <si>
    <t>$8.37</t>
  </si>
  <si>
    <t>$16.30</t>
  </si>
  <si>
    <t>$8.89</t>
  </si>
  <si>
    <t>12/20/2012</t>
  </si>
  <si>
    <t>$16.25</t>
  </si>
  <si>
    <t>$6.84</t>
  </si>
  <si>
    <t>$13.56</t>
  </si>
  <si>
    <t>$16.17</t>
  </si>
  <si>
    <t>$7.62</t>
  </si>
  <si>
    <t>Fuel</t>
  </si>
  <si>
    <t>1/27/2013</t>
  </si>
  <si>
    <t>$7.09</t>
  </si>
  <si>
    <t>$6.57</t>
  </si>
  <si>
    <t>$6.42</t>
  </si>
  <si>
    <t>$6.43</t>
  </si>
  <si>
    <t>1/14/2013</t>
  </si>
  <si>
    <t>$10.16</t>
  </si>
  <si>
    <t>$9.67</t>
  </si>
  <si>
    <t>$10.31</t>
  </si>
  <si>
    <t>$9.93</t>
  </si>
  <si>
    <t>$10.22</t>
  </si>
  <si>
    <t>$10.15</t>
  </si>
  <si>
    <t>8/16/2013</t>
  </si>
  <si>
    <t>$15.63</t>
  </si>
  <si>
    <t>$10.33</t>
  </si>
  <si>
    <t>Brat</t>
  </si>
  <si>
    <t>12/15/2013</t>
  </si>
  <si>
    <t>$25.50</t>
  </si>
  <si>
    <t>$9.00</t>
  </si>
  <si>
    <t>$5.28</t>
  </si>
  <si>
    <t>11/28/2014</t>
  </si>
  <si>
    <t>$4.61</t>
  </si>
  <si>
    <t>$5.30</t>
  </si>
  <si>
    <t>12/26/2013</t>
  </si>
  <si>
    <t>$15.36</t>
  </si>
  <si>
    <t>$8.54</t>
  </si>
  <si>
    <t>12/24/2013</t>
  </si>
  <si>
    <t>$31.50</t>
  </si>
  <si>
    <t>$15.30</t>
  </si>
  <si>
    <t>$6.93</t>
  </si>
  <si>
    <t>$12.74</t>
  </si>
  <si>
    <t>$6.90</t>
  </si>
  <si>
    <t>10/14/2013</t>
  </si>
  <si>
    <t>$11.11</t>
  </si>
  <si>
    <t>$7.91</t>
  </si>
  <si>
    <t>10/21/2014</t>
  </si>
  <si>
    <t>$20.50</t>
  </si>
  <si>
    <t>$5.70</t>
  </si>
  <si>
    <t>11/23/2013</t>
  </si>
  <si>
    <t>$15.77</t>
  </si>
  <si>
    <t>$8.52</t>
  </si>
  <si>
    <t>9/21/2013</t>
  </si>
  <si>
    <t>$15.46</t>
  </si>
  <si>
    <t>$8.71</t>
  </si>
  <si>
    <t>10/21/2013</t>
  </si>
  <si>
    <t>$13.40</t>
  </si>
  <si>
    <t>$8.84</t>
  </si>
  <si>
    <t>6/30/2013</t>
  </si>
  <si>
    <t>$15.40</t>
  </si>
  <si>
    <t>$9.17</t>
  </si>
  <si>
    <t>$13.15</t>
  </si>
  <si>
    <t>$7.45</t>
  </si>
  <si>
    <t>$6.54</t>
  </si>
  <si>
    <t>$4.98</t>
  </si>
  <si>
    <t>$5.17</t>
  </si>
  <si>
    <t>12/19/2013</t>
  </si>
  <si>
    <t>$9.60</t>
  </si>
  <si>
    <t>$6.07</t>
  </si>
  <si>
    <t>$9.25</t>
  </si>
  <si>
    <t>$6.12</t>
  </si>
  <si>
    <t>12/17/2013</t>
  </si>
  <si>
    <t>$6.30</t>
  </si>
  <si>
    <t>3/19/2016</t>
  </si>
  <si>
    <t>$9.35</t>
  </si>
  <si>
    <t>$9.61</t>
  </si>
  <si>
    <t>$4.66</t>
  </si>
  <si>
    <t>$16.03</t>
  </si>
  <si>
    <t>$8.62</t>
  </si>
  <si>
    <t>11/15/2013</t>
  </si>
  <si>
    <t>$15.94</t>
  </si>
  <si>
    <t>11/24/2013</t>
  </si>
  <si>
    <t>$13.33</t>
  </si>
  <si>
    <t>$7.23</t>
  </si>
  <si>
    <t>11/22/2013</t>
  </si>
  <si>
    <t>$7.73</t>
  </si>
  <si>
    <t>$13.46</t>
  </si>
  <si>
    <t>$6.48</t>
  </si>
  <si>
    <t>$6.64</t>
  </si>
  <si>
    <t>$5.86</t>
  </si>
  <si>
    <t>$6.32</t>
  </si>
  <si>
    <t>8/20/2014</t>
  </si>
  <si>
    <t>$9.19</t>
  </si>
  <si>
    <t>$10.29</t>
  </si>
  <si>
    <t>$9.38</t>
  </si>
  <si>
    <t>$10.20</t>
  </si>
  <si>
    <t>$9.62</t>
  </si>
  <si>
    <t>$7.77</t>
  </si>
  <si>
    <t>7/24/2015</t>
  </si>
  <si>
    <t>$25.00</t>
  </si>
  <si>
    <t>$7.94</t>
  </si>
  <si>
    <t>$5.60</t>
  </si>
  <si>
    <t>$18.00</t>
  </si>
  <si>
    <t>$3.55</t>
  </si>
  <si>
    <t>12/26/2014</t>
  </si>
  <si>
    <t>$36.00</t>
  </si>
  <si>
    <t>$14.55</t>
  </si>
  <si>
    <t>11/20/2014</t>
  </si>
  <si>
    <t>$14.41</t>
  </si>
  <si>
    <t>12/23/2014</t>
  </si>
  <si>
    <t>$31.00</t>
  </si>
  <si>
    <t>$12.03</t>
  </si>
  <si>
    <t>$6.25</t>
  </si>
  <si>
    <t>$8.16</t>
  </si>
  <si>
    <t>$7.53</t>
  </si>
  <si>
    <t>$13.12</t>
  </si>
  <si>
    <t>$15.28</t>
  </si>
  <si>
    <t>$9.05</t>
  </si>
  <si>
    <t>$12.86</t>
  </si>
  <si>
    <t>Drum</t>
  </si>
  <si>
    <t>1/15/2014</t>
  </si>
  <si>
    <t>$5.42</t>
  </si>
  <si>
    <t>$5.03</t>
  </si>
  <si>
    <t>$5.06</t>
  </si>
  <si>
    <t>$4.22</t>
  </si>
  <si>
    <t>$8.45</t>
  </si>
  <si>
    <t>$5.62</t>
  </si>
  <si>
    <t>$8.14</t>
  </si>
  <si>
    <t>$5.91</t>
  </si>
  <si>
    <t>$8.27</t>
  </si>
  <si>
    <t>$5.39</t>
  </si>
  <si>
    <t>$4.14</t>
  </si>
  <si>
    <t>8/29/2014</t>
  </si>
  <si>
    <t>$15.58</t>
  </si>
  <si>
    <t>$8.07</t>
  </si>
  <si>
    <t>$5.66</t>
  </si>
  <si>
    <t>8/28/2014</t>
  </si>
  <si>
    <t>$12.92</t>
  </si>
  <si>
    <t>$6.29</t>
  </si>
  <si>
    <t>$15.39</t>
  </si>
  <si>
    <t>$7.25</t>
  </si>
  <si>
    <t>7/21/2014</t>
  </si>
  <si>
    <t>Fluke</t>
  </si>
  <si>
    <t>$4.90</t>
  </si>
  <si>
    <t>$5.33</t>
  </si>
  <si>
    <t>$4.94</t>
  </si>
  <si>
    <t>$9.06</t>
  </si>
  <si>
    <t>$9.48</t>
  </si>
  <si>
    <t>$9.23</t>
  </si>
  <si>
    <t>$7.98</t>
  </si>
  <si>
    <t>$15.84</t>
  </si>
  <si>
    <t>$8.61</t>
  </si>
  <si>
    <t>$24.50</t>
  </si>
  <si>
    <t>$7.99</t>
  </si>
  <si>
    <t>$5.48</t>
  </si>
  <si>
    <t>$17.50</t>
  </si>
  <si>
    <t>$4.60</t>
  </si>
  <si>
    <t>$2.71</t>
  </si>
  <si>
    <t>12/15/2015</t>
  </si>
  <si>
    <t>$35.50</t>
  </si>
  <si>
    <t>$13.77</t>
  </si>
  <si>
    <t>$7.33</t>
  </si>
  <si>
    <t>10/29/2015</t>
  </si>
  <si>
    <t>$6.31</t>
  </si>
  <si>
    <t>11/17/2015</t>
  </si>
  <si>
    <t>$11.33</t>
  </si>
  <si>
    <t>6/16/2015</t>
  </si>
  <si>
    <t>$9.80</t>
  </si>
  <si>
    <t>$7.34</t>
  </si>
  <si>
    <t>$6.04</t>
  </si>
  <si>
    <t>$5.69</t>
  </si>
  <si>
    <t>$8.15</t>
  </si>
  <si>
    <t>$14.80</t>
  </si>
  <si>
    <t>$8.34</t>
  </si>
  <si>
    <t>7/15/2015</t>
  </si>
  <si>
    <t>$12.62</t>
  </si>
  <si>
    <t>$14.75</t>
  </si>
  <si>
    <t>$8.02</t>
  </si>
  <si>
    <t>$12.37</t>
  </si>
  <si>
    <t>$15.31</t>
  </si>
  <si>
    <t>$8.41</t>
  </si>
  <si>
    <t>$4.73</t>
  </si>
  <si>
    <t>$3.63</t>
  </si>
  <si>
    <t>$4.40</t>
  </si>
  <si>
    <t>$2.61</t>
  </si>
  <si>
    <t>12/26/2015</t>
  </si>
  <si>
    <t>$5.52</t>
  </si>
  <si>
    <t>$5.04</t>
  </si>
  <si>
    <t>$5.21</t>
  </si>
  <si>
    <t>$13.91</t>
  </si>
  <si>
    <t>7/28/2015</t>
  </si>
  <si>
    <t>$14.97</t>
  </si>
  <si>
    <t>$7.54</t>
  </si>
  <si>
    <t>7/31/2015</t>
  </si>
  <si>
    <t>$14.83</t>
  </si>
  <si>
    <t>7/27/2015</t>
  </si>
  <si>
    <t>$12.39</t>
  </si>
  <si>
    <t>$14.76</t>
  </si>
  <si>
    <t>$15.24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</si>
  <si>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</si>
  <si>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</si>
  <si>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</si>
  <si>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</si>
  <si>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</si>
  <si>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</si>
  <si>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</si>
  <si>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</si>
  <si>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</si>
  <si>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$9.03</t>
  </si>
  <si>
    <t>$8.09</t>
  </si>
  <si>
    <t>$8.96</t>
  </si>
  <si>
    <t>7/27/2016</t>
  </si>
  <si>
    <t>$15.13</t>
  </si>
  <si>
    <t>$15.32</t>
  </si>
  <si>
    <t>$24.00</t>
  </si>
  <si>
    <t>$4.96</t>
  </si>
  <si>
    <t>$17.00</t>
  </si>
  <si>
    <t>$4.13</t>
  </si>
  <si>
    <t>$2.18</t>
  </si>
  <si>
    <t>$35.00</t>
  </si>
  <si>
    <t>$13.31</t>
  </si>
  <si>
    <t>$7.39</t>
  </si>
  <si>
    <t>12/14/2016</t>
  </si>
  <si>
    <t>$13.18</t>
  </si>
  <si>
    <t>$5.96</t>
  </si>
  <si>
    <t>11/24/2016</t>
  </si>
  <si>
    <t>$10.96</t>
  </si>
  <si>
    <t>$7.58</t>
  </si>
  <si>
    <t>$5.45</t>
  </si>
  <si>
    <t>$4.64</t>
  </si>
  <si>
    <t>$14.24</t>
  </si>
  <si>
    <t>$8.18</t>
  </si>
  <si>
    <t>6/27/2016</t>
  </si>
  <si>
    <t>$14.14</t>
  </si>
  <si>
    <t>$7.55</t>
  </si>
  <si>
    <t>6/29/2016</t>
  </si>
  <si>
    <t>$14.10</t>
  </si>
  <si>
    <t>$11.79</t>
  </si>
  <si>
    <t>7/29/2016</t>
  </si>
  <si>
    <t>$14.64</t>
  </si>
  <si>
    <t>$4.25</t>
  </si>
  <si>
    <t>$2.93</t>
  </si>
  <si>
    <t>$3.95</t>
  </si>
  <si>
    <t>$2.06</t>
  </si>
  <si>
    <t>12/19/2016</t>
  </si>
  <si>
    <t>$7.88</t>
  </si>
  <si>
    <t>$4.85</t>
  </si>
  <si>
    <t>$6.03</t>
  </si>
  <si>
    <t>$13.19</t>
  </si>
  <si>
    <t>$5.01</t>
  </si>
  <si>
    <t>7/24/2016</t>
  </si>
  <si>
    <t>$14.30</t>
  </si>
  <si>
    <t>$7.51</t>
  </si>
  <si>
    <t>$14.16</t>
  </si>
  <si>
    <t>$5.63</t>
  </si>
  <si>
    <t>$11.81</t>
  </si>
  <si>
    <t>$6.26</t>
  </si>
  <si>
    <t>$14.08</t>
  </si>
  <si>
    <t>7/15/2016</t>
  </si>
  <si>
    <t>$6.78</t>
  </si>
  <si>
    <t>$14.52</t>
  </si>
  <si>
    <t>$7.69</t>
  </si>
  <si>
    <t>$5.35</t>
  </si>
  <si>
    <t>$5.05</t>
  </si>
  <si>
    <t>$4.65</t>
  </si>
  <si>
    <t>7/17/2017</t>
  </si>
  <si>
    <t>$8.75</t>
  </si>
  <si>
    <t>$8.83</t>
  </si>
  <si>
    <t>$7.43</t>
  </si>
  <si>
    <t>$8.76</t>
  </si>
  <si>
    <t>$7.30</t>
  </si>
  <si>
    <t>7/23/2017</t>
  </si>
  <si>
    <t>$14.58</t>
  </si>
  <si>
    <t>$7.65</t>
  </si>
  <si>
    <t>6/29/2017</t>
  </si>
  <si>
    <t>$14.70</t>
  </si>
  <si>
    <t>$9.49</t>
  </si>
  <si>
    <t>$23.50</t>
  </si>
  <si>
    <t>$7.19</t>
  </si>
  <si>
    <t>$4.97</t>
  </si>
  <si>
    <t>$3.78</t>
  </si>
  <si>
    <t>$1.46</t>
  </si>
  <si>
    <t>$13.07</t>
  </si>
  <si>
    <t>$7.60</t>
  </si>
  <si>
    <t>$10.76</t>
  </si>
  <si>
    <t>$8.68</t>
  </si>
  <si>
    <t>$7.22</t>
  </si>
  <si>
    <t>$4.95</t>
  </si>
  <si>
    <t>$4.68</t>
  </si>
  <si>
    <t>$13.66</t>
  </si>
  <si>
    <t>$8.63</t>
  </si>
  <si>
    <t>$6.91</t>
  </si>
  <si>
    <t>7/13/2017</t>
  </si>
  <si>
    <t>$11.51</t>
  </si>
  <si>
    <t>6/22/2017</t>
  </si>
  <si>
    <t>$13.49</t>
  </si>
  <si>
    <t>$11.27</t>
  </si>
  <si>
    <t>7/24/2017</t>
  </si>
  <si>
    <t>$14.04</t>
  </si>
  <si>
    <t>$3.89</t>
  </si>
  <si>
    <t>$1.52</t>
  </si>
  <si>
    <t>$3.61</t>
  </si>
  <si>
    <t>$1.43</t>
  </si>
  <si>
    <t>12/20/2017</t>
  </si>
  <si>
    <t>$7.80</t>
  </si>
  <si>
    <t>$7.56</t>
  </si>
  <si>
    <t>$7.66</t>
  </si>
  <si>
    <t>$5.20</t>
  </si>
  <si>
    <t>7/27/2017</t>
  </si>
  <si>
    <t>$12.96</t>
  </si>
  <si>
    <t>7/25/2017</t>
  </si>
  <si>
    <t>$13.70</t>
  </si>
  <si>
    <t>$8.49</t>
  </si>
  <si>
    <t>7/28/2017</t>
  </si>
  <si>
    <t>$6.19</t>
  </si>
  <si>
    <t>$11.29</t>
  </si>
  <si>
    <t>$6.89</t>
  </si>
  <si>
    <t>$13.48</t>
  </si>
  <si>
    <t>$6.35</t>
  </si>
  <si>
    <t>$6.86</t>
  </si>
  <si>
    <t>$13.87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</si>
  <si>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</si>
  <si>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</si>
  <si>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</si>
  <si>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</si>
  <si>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</si>
  <si>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</si>
  <si>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</si>
  <si>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</si>
  <si>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</si>
  <si>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</si>
  <si>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</si>
  <si>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</si>
  <si>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</si>
  <si>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</si>
  <si>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$2,200</t>
  </si>
  <si>
    <t>$885</t>
  </si>
  <si>
    <t>$1,800</t>
  </si>
  <si>
    <t>$2,160</t>
  </si>
  <si>
    <t>$2,300</t>
  </si>
  <si>
    <t>$1,422</t>
  </si>
  <si>
    <t>$2,000</t>
  </si>
  <si>
    <t>$615</t>
  </si>
  <si>
    <t>$574</t>
  </si>
  <si>
    <t>YES</t>
  </si>
  <si>
    <t>$1,400</t>
  </si>
  <si>
    <t>$1,500</t>
  </si>
  <si>
    <t>$1,148</t>
  </si>
  <si>
    <t>$2,268</t>
  </si>
  <si>
    <t>$1,012</t>
  </si>
  <si>
    <t>$2,100</t>
  </si>
  <si>
    <t>$1,687</t>
  </si>
  <si>
    <t>$1,446</t>
  </si>
  <si>
    <t>$1,566</t>
  </si>
  <si>
    <t>$1,540</t>
  </si>
  <si>
    <t>$1,750</t>
  </si>
  <si>
    <t>$759</t>
  </si>
  <si>
    <t>$2,052</t>
  </si>
  <si>
    <t>$1,850</t>
  </si>
  <si>
    <t xml:space="preserve">Name </t>
  </si>
  <si>
    <t>Market Share</t>
  </si>
  <si>
    <t>$1,000</t>
  </si>
  <si>
    <t>$900</t>
  </si>
  <si>
    <t>$800</t>
  </si>
  <si>
    <t>$700</t>
  </si>
  <si>
    <t>$1,600</t>
  </si>
  <si>
    <t>$1,650</t>
  </si>
  <si>
    <t>$1,550</t>
  </si>
  <si>
    <t>$1,785</t>
  </si>
  <si>
    <t>$1,300</t>
  </si>
  <si>
    <t>$1,362</t>
  </si>
  <si>
    <t>$1,732</t>
  </si>
  <si>
    <t>$1,470</t>
  </si>
  <si>
    <t>$708</t>
  </si>
  <si>
    <t>$1,250</t>
  </si>
  <si>
    <t>$956</t>
  </si>
  <si>
    <t>$654</t>
  </si>
  <si>
    <t>$1,567</t>
  </si>
  <si>
    <t>$1,200</t>
  </si>
  <si>
    <t>$1,330</t>
  </si>
  <si>
    <t>$892</t>
  </si>
  <si>
    <t>$1,700</t>
  </si>
  <si>
    <t>$1,790</t>
  </si>
  <si>
    <t>$1,425</t>
  </si>
  <si>
    <t>$795</t>
  </si>
  <si>
    <t>$1,484</t>
  </si>
  <si>
    <t>$742</t>
  </si>
  <si>
    <t>$1,760</t>
  </si>
  <si>
    <t>$1,050</t>
  </si>
  <si>
    <t>$482</t>
  </si>
  <si>
    <t>$1,125</t>
  </si>
  <si>
    <t>$1,575</t>
  </si>
  <si>
    <t>$1,879</t>
  </si>
  <si>
    <t>$1,848</t>
  </si>
  <si>
    <t>$1,350</t>
  </si>
  <si>
    <t>$1,672</t>
  </si>
  <si>
    <t>$1,942</t>
  </si>
  <si>
    <t>$1,908</t>
  </si>
  <si>
    <t>$2,037</t>
  </si>
  <si>
    <t>$1,450</t>
  </si>
  <si>
    <t>$2,025</t>
  </si>
  <si>
    <t>$582</t>
  </si>
  <si>
    <t>$1,275</t>
  </si>
  <si>
    <t>$2,126</t>
  </si>
  <si>
    <t>$1,683</t>
  </si>
  <si>
    <t>$0</t>
  </si>
  <si>
    <t>$1,923</t>
  </si>
  <si>
    <t>$1,713</t>
  </si>
  <si>
    <t>$1,718</t>
  </si>
  <si>
    <t>$2,048</t>
  </si>
  <si>
    <t>$2,250</t>
  </si>
  <si>
    <t>$2,362</t>
  </si>
  <si>
    <t>$1,807</t>
  </si>
  <si>
    <t>$2,137</t>
  </si>
  <si>
    <t>$1,964</t>
  </si>
  <si>
    <t>$1,138</t>
  </si>
  <si>
    <t>$2,635</t>
  </si>
  <si>
    <t>$1,659</t>
  </si>
  <si>
    <t>$2,510</t>
  </si>
  <si>
    <t>$2,384</t>
  </si>
  <si>
    <t>$1,896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</si>
  <si>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</si>
  <si>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</si>
  <si>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</si>
  <si>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</si>
  <si>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</si>
  <si>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</si>
  <si>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</si>
  <si>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</si>
  <si>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</si>
  <si>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</si>
  <si>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</si>
  <si>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</si>
  <si>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</si>
  <si>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</si>
  <si>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</si>
  <si>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</si>
  <si>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</si>
  <si>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</si>
  <si>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</si>
  <si>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</si>
  <si>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</si>
  <si>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</si>
  <si>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</si>
  <si>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</si>
  <si>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$1,265</t>
  </si>
  <si>
    <t>$506</t>
  </si>
  <si>
    <t>UnitSold</t>
  </si>
  <si>
    <t>Old Inventory</t>
  </si>
  <si>
    <t xml:space="preserve">Capacity </t>
  </si>
</sst>
</file>

<file path=xl/styles.xml><?xml version="1.0" encoding="utf-8"?>
<styleSheet xmlns="http://schemas.openxmlformats.org/spreadsheetml/2006/main">
  <numFmts count="6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13" activePane="bottomLeft" state="frozen"/>
      <selection pane="bottomLeft" activeCell="Q80" sqref="Q80"/>
    </sheetView>
  </sheetViews>
  <sheetFormatPr defaultRowHeight="12.75"/>
  <cols>
    <col min="1" max="2" width="9.140625" style="2"/>
    <col min="3" max="4" width="0" hidden="1" customWidth="1"/>
    <col min="5" max="5" width="10.140625" hidden="1" customWidth="1"/>
    <col min="6" max="6" width="10.140625" style="42" hidden="1" customWidth="1"/>
    <col min="7" max="7" width="9.85546875" hidden="1" customWidth="1"/>
    <col min="8" max="16" width="0" hidden="1" customWidth="1"/>
  </cols>
  <sheetData>
    <row r="1" spans="1:19" s="5" customFormat="1" ht="38.25">
      <c r="A1" s="5" t="s">
        <v>18</v>
      </c>
      <c r="B1" s="5" t="s">
        <v>0</v>
      </c>
      <c r="C1" s="5" t="s">
        <v>75</v>
      </c>
      <c r="D1" s="1" t="s">
        <v>61</v>
      </c>
      <c r="E1" s="7" t="s">
        <v>62</v>
      </c>
      <c r="F1" s="7"/>
      <c r="G1" s="5" t="s">
        <v>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8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</row>
    <row r="3" spans="1:19">
      <c r="A3" s="9">
        <v>0</v>
      </c>
      <c r="B3" s="2" t="s">
        <v>36</v>
      </c>
      <c r="C3" t="s">
        <v>9</v>
      </c>
      <c r="D3">
        <v>999</v>
      </c>
      <c r="E3">
        <v>189</v>
      </c>
      <c r="F3" s="42">
        <f>SUM(D3:E3)</f>
        <v>1188</v>
      </c>
      <c r="G3" t="s">
        <v>19</v>
      </c>
      <c r="H3">
        <v>3.1</v>
      </c>
      <c r="I3">
        <v>17500</v>
      </c>
      <c r="J3">
        <v>5.5</v>
      </c>
      <c r="K3">
        <v>14.5</v>
      </c>
      <c r="L3" t="s">
        <v>20</v>
      </c>
      <c r="M3" t="s">
        <v>21</v>
      </c>
      <c r="N3" t="s">
        <v>22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9">
        <v>0</v>
      </c>
      <c r="B4" s="2" t="s">
        <v>37</v>
      </c>
      <c r="C4" t="s">
        <v>11</v>
      </c>
      <c r="D4" s="4">
        <v>1763</v>
      </c>
      <c r="E4">
        <v>39</v>
      </c>
      <c r="F4" s="42">
        <f t="shared" ref="F4:F67" si="0">SUM(D4:E4)</f>
        <v>1802</v>
      </c>
      <c r="G4" t="s">
        <v>23</v>
      </c>
      <c r="H4">
        <v>4.5999999999999996</v>
      </c>
      <c r="I4">
        <v>14000</v>
      </c>
      <c r="J4">
        <v>3</v>
      </c>
      <c r="K4">
        <v>17</v>
      </c>
      <c r="L4" t="s">
        <v>24</v>
      </c>
      <c r="M4" t="s">
        <v>25</v>
      </c>
      <c r="N4" t="s">
        <v>26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9">
        <v>0</v>
      </c>
      <c r="B5" s="2" t="s">
        <v>38</v>
      </c>
      <c r="C5" t="s">
        <v>13</v>
      </c>
      <c r="D5">
        <v>366</v>
      </c>
      <c r="E5">
        <v>40</v>
      </c>
      <c r="F5" s="42">
        <f t="shared" si="0"/>
        <v>406</v>
      </c>
      <c r="G5" t="s">
        <v>27</v>
      </c>
      <c r="H5">
        <v>1.7</v>
      </c>
      <c r="I5">
        <v>23000</v>
      </c>
      <c r="J5">
        <v>8</v>
      </c>
      <c r="K5">
        <v>12</v>
      </c>
      <c r="L5" t="s">
        <v>28</v>
      </c>
      <c r="M5" t="s">
        <v>29</v>
      </c>
      <c r="N5" t="s">
        <v>30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9">
        <v>0</v>
      </c>
      <c r="B6" s="2" t="s">
        <v>39</v>
      </c>
      <c r="C6" t="s">
        <v>15</v>
      </c>
      <c r="D6">
        <v>358</v>
      </c>
      <c r="E6">
        <v>78</v>
      </c>
      <c r="F6" s="42">
        <f t="shared" si="0"/>
        <v>436</v>
      </c>
      <c r="G6" t="s">
        <v>31</v>
      </c>
      <c r="H6">
        <v>2.5</v>
      </c>
      <c r="I6">
        <v>25000</v>
      </c>
      <c r="J6">
        <v>9.4</v>
      </c>
      <c r="K6">
        <v>15.5</v>
      </c>
      <c r="L6" t="s">
        <v>32</v>
      </c>
      <c r="M6" t="s">
        <v>33</v>
      </c>
      <c r="N6" t="s">
        <v>30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9">
        <v>0</v>
      </c>
      <c r="B7" s="2" t="s">
        <v>40</v>
      </c>
      <c r="C7" t="s">
        <v>17</v>
      </c>
      <c r="D7">
        <v>314</v>
      </c>
      <c r="E7">
        <v>62</v>
      </c>
      <c r="F7" s="42">
        <f t="shared" si="0"/>
        <v>376</v>
      </c>
      <c r="G7" t="s">
        <v>34</v>
      </c>
      <c r="H7">
        <v>2.6</v>
      </c>
      <c r="I7">
        <v>19000</v>
      </c>
      <c r="J7">
        <v>4</v>
      </c>
      <c r="K7">
        <v>11</v>
      </c>
      <c r="L7" t="s">
        <v>32</v>
      </c>
      <c r="M7" t="s">
        <v>35</v>
      </c>
      <c r="N7" t="s">
        <v>30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9">
        <v>0</v>
      </c>
      <c r="B8" s="2" t="s">
        <v>41</v>
      </c>
      <c r="C8" t="s">
        <v>9</v>
      </c>
      <c r="D8">
        <v>999</v>
      </c>
      <c r="E8">
        <v>189</v>
      </c>
      <c r="F8" s="42">
        <f t="shared" si="0"/>
        <v>1188</v>
      </c>
      <c r="G8" t="s">
        <v>19</v>
      </c>
      <c r="H8">
        <v>3.1</v>
      </c>
      <c r="I8">
        <v>17500</v>
      </c>
      <c r="J8">
        <v>5.5</v>
      </c>
      <c r="K8">
        <v>14.5</v>
      </c>
      <c r="L8" t="s">
        <v>20</v>
      </c>
      <c r="M8" t="s">
        <v>21</v>
      </c>
      <c r="N8" t="s">
        <v>22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9">
        <v>0</v>
      </c>
      <c r="B9" s="2" t="s">
        <v>42</v>
      </c>
      <c r="C9" t="s">
        <v>11</v>
      </c>
      <c r="D9" s="4">
        <v>1763</v>
      </c>
      <c r="E9">
        <v>39</v>
      </c>
      <c r="F9" s="42">
        <f t="shared" si="0"/>
        <v>1802</v>
      </c>
      <c r="G9" t="s">
        <v>23</v>
      </c>
      <c r="H9">
        <v>4.5999999999999996</v>
      </c>
      <c r="I9">
        <v>14000</v>
      </c>
      <c r="J9">
        <v>3</v>
      </c>
      <c r="K9">
        <v>17</v>
      </c>
      <c r="L9" t="s">
        <v>24</v>
      </c>
      <c r="M9" t="s">
        <v>25</v>
      </c>
      <c r="N9" t="s">
        <v>26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9">
        <v>0</v>
      </c>
      <c r="B10" s="2" t="s">
        <v>43</v>
      </c>
      <c r="C10" t="s">
        <v>13</v>
      </c>
      <c r="D10">
        <v>366</v>
      </c>
      <c r="E10">
        <v>40</v>
      </c>
      <c r="F10" s="42">
        <f t="shared" si="0"/>
        <v>406</v>
      </c>
      <c r="G10" t="s">
        <v>27</v>
      </c>
      <c r="H10">
        <v>1.7</v>
      </c>
      <c r="I10">
        <v>23000</v>
      </c>
      <c r="J10">
        <v>8</v>
      </c>
      <c r="K10">
        <v>12</v>
      </c>
      <c r="L10" t="s">
        <v>28</v>
      </c>
      <c r="M10" t="s">
        <v>29</v>
      </c>
      <c r="N10" t="s">
        <v>30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9">
        <v>0</v>
      </c>
      <c r="B11" s="2" t="s">
        <v>44</v>
      </c>
      <c r="C11" t="s">
        <v>15</v>
      </c>
      <c r="D11">
        <v>358</v>
      </c>
      <c r="E11">
        <v>78</v>
      </c>
      <c r="F11" s="42">
        <f t="shared" si="0"/>
        <v>436</v>
      </c>
      <c r="G11" t="s">
        <v>31</v>
      </c>
      <c r="H11">
        <v>2.5</v>
      </c>
      <c r="I11">
        <v>25000</v>
      </c>
      <c r="J11">
        <v>9.4</v>
      </c>
      <c r="K11">
        <v>15.5</v>
      </c>
      <c r="L11" t="s">
        <v>32</v>
      </c>
      <c r="M11" t="s">
        <v>33</v>
      </c>
      <c r="N11" t="s">
        <v>30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9">
        <v>0</v>
      </c>
      <c r="B12" s="2" t="s">
        <v>45</v>
      </c>
      <c r="C12" t="s">
        <v>17</v>
      </c>
      <c r="D12">
        <v>314</v>
      </c>
      <c r="E12">
        <v>62</v>
      </c>
      <c r="F12" s="42">
        <f t="shared" si="0"/>
        <v>376</v>
      </c>
      <c r="G12" t="s">
        <v>34</v>
      </c>
      <c r="H12">
        <v>2.6</v>
      </c>
      <c r="I12">
        <v>19000</v>
      </c>
      <c r="J12">
        <v>4</v>
      </c>
      <c r="K12">
        <v>11</v>
      </c>
      <c r="L12" t="s">
        <v>32</v>
      </c>
      <c r="M12" t="s">
        <v>35</v>
      </c>
      <c r="N12" t="s">
        <v>30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9">
        <v>0</v>
      </c>
      <c r="B13" s="2" t="s">
        <v>46</v>
      </c>
      <c r="C13" t="s">
        <v>9</v>
      </c>
      <c r="D13">
        <v>999</v>
      </c>
      <c r="E13">
        <v>189</v>
      </c>
      <c r="F13" s="42">
        <f t="shared" si="0"/>
        <v>1188</v>
      </c>
      <c r="G13" t="s">
        <v>19</v>
      </c>
      <c r="H13">
        <v>3.1</v>
      </c>
      <c r="I13">
        <v>17500</v>
      </c>
      <c r="J13">
        <v>5.5</v>
      </c>
      <c r="K13">
        <v>14.5</v>
      </c>
      <c r="L13" t="s">
        <v>20</v>
      </c>
      <c r="M13" t="s">
        <v>21</v>
      </c>
      <c r="N13" t="s">
        <v>22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9">
        <v>0</v>
      </c>
      <c r="B14" s="2" t="s">
        <v>47</v>
      </c>
      <c r="C14" t="s">
        <v>11</v>
      </c>
      <c r="D14" s="4">
        <v>1763</v>
      </c>
      <c r="E14">
        <v>39</v>
      </c>
      <c r="F14" s="42">
        <f t="shared" si="0"/>
        <v>1802</v>
      </c>
      <c r="G14" t="s">
        <v>23</v>
      </c>
      <c r="H14">
        <v>4.5999999999999996</v>
      </c>
      <c r="I14">
        <v>14000</v>
      </c>
      <c r="J14">
        <v>3</v>
      </c>
      <c r="K14">
        <v>17</v>
      </c>
      <c r="L14" t="s">
        <v>24</v>
      </c>
      <c r="M14" t="s">
        <v>25</v>
      </c>
      <c r="N14" t="s">
        <v>26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9">
        <v>0</v>
      </c>
      <c r="B15" s="2" t="s">
        <v>48</v>
      </c>
      <c r="C15" t="s">
        <v>13</v>
      </c>
      <c r="D15">
        <v>366</v>
      </c>
      <c r="E15">
        <v>40</v>
      </c>
      <c r="F15" s="42">
        <f t="shared" si="0"/>
        <v>406</v>
      </c>
      <c r="G15" t="s">
        <v>27</v>
      </c>
      <c r="H15">
        <v>1.7</v>
      </c>
      <c r="I15">
        <v>23000</v>
      </c>
      <c r="J15">
        <v>8</v>
      </c>
      <c r="K15">
        <v>12</v>
      </c>
      <c r="L15" t="s">
        <v>28</v>
      </c>
      <c r="M15" t="s">
        <v>29</v>
      </c>
      <c r="N15" t="s">
        <v>30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9">
        <v>0</v>
      </c>
      <c r="B16" s="2" t="s">
        <v>49</v>
      </c>
      <c r="C16" t="s">
        <v>15</v>
      </c>
      <c r="D16">
        <v>358</v>
      </c>
      <c r="E16">
        <v>78</v>
      </c>
      <c r="F16" s="42">
        <f t="shared" si="0"/>
        <v>436</v>
      </c>
      <c r="G16" t="s">
        <v>31</v>
      </c>
      <c r="H16">
        <v>2.5</v>
      </c>
      <c r="I16">
        <v>25000</v>
      </c>
      <c r="J16">
        <v>9.4</v>
      </c>
      <c r="K16">
        <v>15.5</v>
      </c>
      <c r="L16" t="s">
        <v>32</v>
      </c>
      <c r="M16" t="s">
        <v>33</v>
      </c>
      <c r="N16" t="s">
        <v>30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9">
        <v>0</v>
      </c>
      <c r="B17" s="2" t="s">
        <v>50</v>
      </c>
      <c r="C17" t="s">
        <v>17</v>
      </c>
      <c r="D17">
        <v>314</v>
      </c>
      <c r="E17">
        <v>62</v>
      </c>
      <c r="F17" s="42">
        <f t="shared" si="0"/>
        <v>376</v>
      </c>
      <c r="G17" t="s">
        <v>34</v>
      </c>
      <c r="H17">
        <v>2.6</v>
      </c>
      <c r="I17">
        <v>19000</v>
      </c>
      <c r="J17">
        <v>4</v>
      </c>
      <c r="K17">
        <v>11</v>
      </c>
      <c r="L17" t="s">
        <v>32</v>
      </c>
      <c r="M17" t="s">
        <v>35</v>
      </c>
      <c r="N17" t="s">
        <v>30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9">
        <v>0</v>
      </c>
      <c r="B18" s="2" t="s">
        <v>51</v>
      </c>
      <c r="C18" t="s">
        <v>9</v>
      </c>
      <c r="D18">
        <v>999</v>
      </c>
      <c r="E18">
        <v>189</v>
      </c>
      <c r="F18" s="42">
        <f t="shared" si="0"/>
        <v>1188</v>
      </c>
      <c r="G18" t="s">
        <v>19</v>
      </c>
      <c r="H18">
        <v>3.1</v>
      </c>
      <c r="I18">
        <v>17500</v>
      </c>
      <c r="J18">
        <v>5.5</v>
      </c>
      <c r="K18">
        <v>14.5</v>
      </c>
      <c r="L18" t="s">
        <v>20</v>
      </c>
      <c r="M18" t="s">
        <v>21</v>
      </c>
      <c r="N18" t="s">
        <v>22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9">
        <v>0</v>
      </c>
      <c r="B19" s="2" t="s">
        <v>52</v>
      </c>
      <c r="C19" t="s">
        <v>11</v>
      </c>
      <c r="D19" s="4">
        <v>1763</v>
      </c>
      <c r="E19">
        <v>39</v>
      </c>
      <c r="F19" s="42">
        <f t="shared" si="0"/>
        <v>1802</v>
      </c>
      <c r="G19" t="s">
        <v>23</v>
      </c>
      <c r="H19">
        <v>4.5999999999999996</v>
      </c>
      <c r="I19">
        <v>14000</v>
      </c>
      <c r="J19">
        <v>3</v>
      </c>
      <c r="K19">
        <v>17</v>
      </c>
      <c r="L19" t="s">
        <v>24</v>
      </c>
      <c r="M19" t="s">
        <v>25</v>
      </c>
      <c r="N19" t="s">
        <v>26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9">
        <v>0</v>
      </c>
      <c r="B20" s="2" t="s">
        <v>53</v>
      </c>
      <c r="C20" t="s">
        <v>13</v>
      </c>
      <c r="D20">
        <v>366</v>
      </c>
      <c r="E20">
        <v>40</v>
      </c>
      <c r="F20" s="42">
        <f t="shared" si="0"/>
        <v>406</v>
      </c>
      <c r="G20" t="s">
        <v>27</v>
      </c>
      <c r="H20">
        <v>1.7</v>
      </c>
      <c r="I20">
        <v>23000</v>
      </c>
      <c r="J20">
        <v>8</v>
      </c>
      <c r="K20">
        <v>12</v>
      </c>
      <c r="L20" t="s">
        <v>28</v>
      </c>
      <c r="M20" t="s">
        <v>29</v>
      </c>
      <c r="N20" t="s">
        <v>30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9">
        <v>0</v>
      </c>
      <c r="B21" s="2" t="s">
        <v>54</v>
      </c>
      <c r="C21" t="s">
        <v>15</v>
      </c>
      <c r="D21">
        <v>358</v>
      </c>
      <c r="E21">
        <v>78</v>
      </c>
      <c r="F21" s="42">
        <f t="shared" si="0"/>
        <v>436</v>
      </c>
      <c r="G21" t="s">
        <v>31</v>
      </c>
      <c r="H21">
        <v>2.5</v>
      </c>
      <c r="I21">
        <v>25000</v>
      </c>
      <c r="J21">
        <v>9.4</v>
      </c>
      <c r="K21">
        <v>15.5</v>
      </c>
      <c r="L21" t="s">
        <v>32</v>
      </c>
      <c r="M21" t="s">
        <v>33</v>
      </c>
      <c r="N21" t="s">
        <v>30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9">
        <v>0</v>
      </c>
      <c r="B22" s="2" t="s">
        <v>55</v>
      </c>
      <c r="C22" t="s">
        <v>17</v>
      </c>
      <c r="D22">
        <v>314</v>
      </c>
      <c r="E22">
        <v>62</v>
      </c>
      <c r="F22" s="42">
        <f t="shared" si="0"/>
        <v>376</v>
      </c>
      <c r="G22" t="s">
        <v>34</v>
      </c>
      <c r="H22">
        <v>2.6</v>
      </c>
      <c r="I22">
        <v>19000</v>
      </c>
      <c r="J22">
        <v>4</v>
      </c>
      <c r="K22">
        <v>11</v>
      </c>
      <c r="L22" t="s">
        <v>32</v>
      </c>
      <c r="M22" t="s">
        <v>35</v>
      </c>
      <c r="N22" t="s">
        <v>30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9">
        <v>0</v>
      </c>
      <c r="B23" s="2" t="s">
        <v>56</v>
      </c>
      <c r="C23" t="s">
        <v>9</v>
      </c>
      <c r="D23">
        <v>999</v>
      </c>
      <c r="E23">
        <v>189</v>
      </c>
      <c r="F23" s="42">
        <f t="shared" si="0"/>
        <v>1188</v>
      </c>
      <c r="G23" t="s">
        <v>19</v>
      </c>
      <c r="H23">
        <v>3.1</v>
      </c>
      <c r="I23">
        <v>17500</v>
      </c>
      <c r="J23">
        <v>5.5</v>
      </c>
      <c r="K23">
        <v>14.5</v>
      </c>
      <c r="L23" t="s">
        <v>20</v>
      </c>
      <c r="M23" t="s">
        <v>21</v>
      </c>
      <c r="N23" t="s">
        <v>22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9">
        <v>0</v>
      </c>
      <c r="B24" s="2" t="s">
        <v>57</v>
      </c>
      <c r="C24" t="s">
        <v>11</v>
      </c>
      <c r="D24" s="4">
        <v>1763</v>
      </c>
      <c r="E24">
        <v>39</v>
      </c>
      <c r="F24" s="42">
        <f t="shared" si="0"/>
        <v>1802</v>
      </c>
      <c r="G24" t="s">
        <v>23</v>
      </c>
      <c r="H24">
        <v>4.5999999999999996</v>
      </c>
      <c r="I24">
        <v>14000</v>
      </c>
      <c r="J24">
        <v>3</v>
      </c>
      <c r="K24">
        <v>17</v>
      </c>
      <c r="L24" t="s">
        <v>24</v>
      </c>
      <c r="M24" t="s">
        <v>25</v>
      </c>
      <c r="N24" t="s">
        <v>26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9">
        <v>0</v>
      </c>
      <c r="B25" s="2" t="s">
        <v>58</v>
      </c>
      <c r="C25" t="s">
        <v>13</v>
      </c>
      <c r="D25">
        <v>366</v>
      </c>
      <c r="E25">
        <v>40</v>
      </c>
      <c r="F25" s="42">
        <f t="shared" si="0"/>
        <v>406</v>
      </c>
      <c r="G25" t="s">
        <v>27</v>
      </c>
      <c r="H25">
        <v>1.7</v>
      </c>
      <c r="I25">
        <v>23000</v>
      </c>
      <c r="J25">
        <v>8</v>
      </c>
      <c r="K25">
        <v>12</v>
      </c>
      <c r="L25" t="s">
        <v>28</v>
      </c>
      <c r="M25" t="s">
        <v>29</v>
      </c>
      <c r="N25" t="s">
        <v>30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9">
        <v>0</v>
      </c>
      <c r="B26" s="2" t="s">
        <v>59</v>
      </c>
      <c r="C26" t="s">
        <v>15</v>
      </c>
      <c r="D26">
        <v>358</v>
      </c>
      <c r="E26">
        <v>78</v>
      </c>
      <c r="F26" s="42">
        <f t="shared" si="0"/>
        <v>436</v>
      </c>
      <c r="G26" t="s">
        <v>31</v>
      </c>
      <c r="H26">
        <v>2.5</v>
      </c>
      <c r="I26">
        <v>25000</v>
      </c>
      <c r="J26">
        <v>9.4</v>
      </c>
      <c r="K26">
        <v>15.5</v>
      </c>
      <c r="L26" t="s">
        <v>32</v>
      </c>
      <c r="M26" t="s">
        <v>33</v>
      </c>
      <c r="N26" t="s">
        <v>30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9">
        <v>0</v>
      </c>
      <c r="B27" s="2" t="s">
        <v>60</v>
      </c>
      <c r="C27" t="s">
        <v>17</v>
      </c>
      <c r="D27">
        <v>314</v>
      </c>
      <c r="E27">
        <v>62</v>
      </c>
      <c r="F27" s="42">
        <f t="shared" si="0"/>
        <v>376</v>
      </c>
      <c r="G27" t="s">
        <v>34</v>
      </c>
      <c r="H27">
        <v>2.6</v>
      </c>
      <c r="I27">
        <v>19000</v>
      </c>
      <c r="J27">
        <v>4</v>
      </c>
      <c r="K27">
        <v>11</v>
      </c>
      <c r="L27" t="s">
        <v>32</v>
      </c>
      <c r="M27" t="s">
        <v>35</v>
      </c>
      <c r="N27" t="s">
        <v>30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9">
        <v>1</v>
      </c>
      <c r="B28" s="2" t="s">
        <v>36</v>
      </c>
      <c r="C28" t="s">
        <v>9</v>
      </c>
      <c r="D28" s="4">
        <v>1190</v>
      </c>
      <c r="E28">
        <v>138</v>
      </c>
      <c r="F28" s="42">
        <f t="shared" si="0"/>
        <v>1328</v>
      </c>
      <c r="G28" t="s">
        <v>84</v>
      </c>
      <c r="H28">
        <v>2.2999999999999998</v>
      </c>
      <c r="I28">
        <v>17200</v>
      </c>
      <c r="J28">
        <v>5.5</v>
      </c>
      <c r="K28">
        <v>15.3</v>
      </c>
      <c r="L28" t="s">
        <v>85</v>
      </c>
      <c r="M28" t="s">
        <v>86</v>
      </c>
      <c r="N28" t="s">
        <v>87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9">
        <v>1</v>
      </c>
      <c r="B29" s="2" t="s">
        <v>37</v>
      </c>
      <c r="C29" t="s">
        <v>11</v>
      </c>
      <c r="D29" s="4">
        <v>1552</v>
      </c>
      <c r="E29">
        <v>120</v>
      </c>
      <c r="F29" s="42">
        <f t="shared" si="0"/>
        <v>1672</v>
      </c>
      <c r="G29" t="s">
        <v>23</v>
      </c>
      <c r="H29">
        <v>5.6</v>
      </c>
      <c r="I29">
        <v>14000</v>
      </c>
      <c r="J29">
        <v>3</v>
      </c>
      <c r="K29">
        <v>17</v>
      </c>
      <c r="L29" t="s">
        <v>88</v>
      </c>
      <c r="M29" t="s">
        <v>89</v>
      </c>
      <c r="N29" t="s">
        <v>90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9">
        <v>1</v>
      </c>
      <c r="B30" s="2" t="s">
        <v>38</v>
      </c>
      <c r="C30" t="s">
        <v>13</v>
      </c>
      <c r="D30">
        <v>527</v>
      </c>
      <c r="E30">
        <v>107</v>
      </c>
      <c r="F30" s="42">
        <f t="shared" si="0"/>
        <v>634</v>
      </c>
      <c r="G30" t="s">
        <v>91</v>
      </c>
      <c r="H30">
        <v>1.5</v>
      </c>
      <c r="I30">
        <v>23500</v>
      </c>
      <c r="J30">
        <v>8.9</v>
      </c>
      <c r="K30">
        <v>11.1</v>
      </c>
      <c r="L30" t="s">
        <v>92</v>
      </c>
      <c r="M30" t="s">
        <v>93</v>
      </c>
      <c r="N30" t="s">
        <v>94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9">
        <v>1</v>
      </c>
      <c r="B31" s="2" t="s">
        <v>39</v>
      </c>
      <c r="C31" t="s">
        <v>15</v>
      </c>
      <c r="D31">
        <v>415</v>
      </c>
      <c r="E31">
        <v>59</v>
      </c>
      <c r="F31" s="42">
        <f t="shared" si="0"/>
        <v>474</v>
      </c>
      <c r="G31" t="s">
        <v>95</v>
      </c>
      <c r="H31">
        <v>2</v>
      </c>
      <c r="I31">
        <v>24000</v>
      </c>
      <c r="J31">
        <v>9.4</v>
      </c>
      <c r="K31">
        <v>14.5</v>
      </c>
      <c r="L31" t="s">
        <v>32</v>
      </c>
      <c r="M31" t="s">
        <v>96</v>
      </c>
      <c r="N31" t="s">
        <v>94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9">
        <v>1</v>
      </c>
      <c r="B32" s="2" t="s">
        <v>40</v>
      </c>
      <c r="C32" t="s">
        <v>17</v>
      </c>
      <c r="D32">
        <v>453</v>
      </c>
      <c r="E32">
        <v>55</v>
      </c>
      <c r="F32" s="42">
        <f t="shared" si="0"/>
        <v>508</v>
      </c>
      <c r="G32" t="s">
        <v>97</v>
      </c>
      <c r="H32">
        <v>2</v>
      </c>
      <c r="I32">
        <v>18500</v>
      </c>
      <c r="J32">
        <v>5</v>
      </c>
      <c r="K32">
        <v>11.2</v>
      </c>
      <c r="L32" t="s">
        <v>98</v>
      </c>
      <c r="M32" t="s">
        <v>99</v>
      </c>
      <c r="N32" t="s">
        <v>94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9">
        <v>1</v>
      </c>
      <c r="B33" s="2" t="s">
        <v>41</v>
      </c>
      <c r="C33" t="s">
        <v>9</v>
      </c>
      <c r="D33" s="4">
        <v>1225</v>
      </c>
      <c r="E33">
        <v>103</v>
      </c>
      <c r="F33" s="42">
        <f t="shared" si="0"/>
        <v>1328</v>
      </c>
      <c r="G33" s="6">
        <v>40427</v>
      </c>
      <c r="H33">
        <v>2.2999999999999998</v>
      </c>
      <c r="I33">
        <v>16500</v>
      </c>
      <c r="J33">
        <v>5</v>
      </c>
      <c r="K33">
        <v>15</v>
      </c>
      <c r="L33" t="s">
        <v>100</v>
      </c>
      <c r="M33" t="s">
        <v>101</v>
      </c>
      <c r="N33" t="s">
        <v>87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9">
        <v>1</v>
      </c>
      <c r="B34" s="2" t="s">
        <v>42</v>
      </c>
      <c r="C34" t="s">
        <v>11</v>
      </c>
      <c r="D34" s="4">
        <v>1962</v>
      </c>
      <c r="E34">
        <v>156</v>
      </c>
      <c r="F34" s="42">
        <f t="shared" si="0"/>
        <v>2118</v>
      </c>
      <c r="G34" t="s">
        <v>102</v>
      </c>
      <c r="H34">
        <v>5.6</v>
      </c>
      <c r="I34">
        <v>13000</v>
      </c>
      <c r="J34">
        <v>3</v>
      </c>
      <c r="K34">
        <v>17</v>
      </c>
      <c r="L34" t="s">
        <v>78</v>
      </c>
      <c r="M34" t="s">
        <v>103</v>
      </c>
      <c r="N34" t="s">
        <v>104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9">
        <v>1</v>
      </c>
      <c r="B35" s="2" t="s">
        <v>43</v>
      </c>
      <c r="C35" t="s">
        <v>13</v>
      </c>
      <c r="D35">
        <v>483</v>
      </c>
      <c r="E35">
        <v>102</v>
      </c>
      <c r="F35" s="42">
        <f t="shared" si="0"/>
        <v>585</v>
      </c>
      <c r="G35" t="s">
        <v>105</v>
      </c>
      <c r="H35">
        <v>1.4</v>
      </c>
      <c r="I35">
        <v>23000</v>
      </c>
      <c r="J35">
        <v>9</v>
      </c>
      <c r="K35">
        <v>11</v>
      </c>
      <c r="L35" t="s">
        <v>28</v>
      </c>
      <c r="M35" t="s">
        <v>106</v>
      </c>
      <c r="N35" t="s">
        <v>94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9">
        <v>1</v>
      </c>
      <c r="B36" s="2" t="s">
        <v>44</v>
      </c>
      <c r="C36" t="s">
        <v>15</v>
      </c>
      <c r="D36">
        <v>492</v>
      </c>
      <c r="E36">
        <v>31</v>
      </c>
      <c r="F36" s="42">
        <f t="shared" si="0"/>
        <v>523</v>
      </c>
      <c r="G36" t="s">
        <v>107</v>
      </c>
      <c r="H36">
        <v>1.9</v>
      </c>
      <c r="I36">
        <v>26000</v>
      </c>
      <c r="J36">
        <v>10.4</v>
      </c>
      <c r="K36">
        <v>15</v>
      </c>
      <c r="L36" t="s">
        <v>32</v>
      </c>
      <c r="M36" t="s">
        <v>108</v>
      </c>
      <c r="N36" t="s">
        <v>94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9">
        <v>1</v>
      </c>
      <c r="B37" s="2" t="s">
        <v>45</v>
      </c>
      <c r="C37" t="s">
        <v>17</v>
      </c>
      <c r="D37">
        <v>398</v>
      </c>
      <c r="E37">
        <v>60</v>
      </c>
      <c r="F37" s="42">
        <f t="shared" si="0"/>
        <v>458</v>
      </c>
      <c r="G37" s="6">
        <v>40340</v>
      </c>
      <c r="H37">
        <v>1.9</v>
      </c>
      <c r="I37">
        <v>18000</v>
      </c>
      <c r="J37">
        <v>5</v>
      </c>
      <c r="K37">
        <v>10</v>
      </c>
      <c r="L37" t="s">
        <v>32</v>
      </c>
      <c r="M37" t="s">
        <v>109</v>
      </c>
      <c r="N37" t="s">
        <v>94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9">
        <v>1</v>
      </c>
      <c r="B38" s="2" t="s">
        <v>46</v>
      </c>
      <c r="C38" t="s">
        <v>9</v>
      </c>
      <c r="D38" s="4">
        <v>1212</v>
      </c>
      <c r="E38">
        <v>115</v>
      </c>
      <c r="F38" s="42">
        <f t="shared" si="0"/>
        <v>1327</v>
      </c>
      <c r="G38" s="6">
        <v>40215</v>
      </c>
      <c r="H38">
        <v>2.2999999999999998</v>
      </c>
      <c r="I38">
        <v>18000</v>
      </c>
      <c r="J38">
        <v>6</v>
      </c>
      <c r="K38">
        <v>14</v>
      </c>
      <c r="L38" t="s">
        <v>110</v>
      </c>
      <c r="M38" t="s">
        <v>111</v>
      </c>
      <c r="N38" t="s">
        <v>87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9">
        <v>1</v>
      </c>
      <c r="B39" s="2" t="s">
        <v>47</v>
      </c>
      <c r="C39" t="s">
        <v>11</v>
      </c>
      <c r="D39" s="4">
        <v>1591</v>
      </c>
      <c r="E39">
        <v>131</v>
      </c>
      <c r="F39" s="42">
        <f t="shared" si="0"/>
        <v>1722</v>
      </c>
      <c r="G39" s="6">
        <v>40391</v>
      </c>
      <c r="H39">
        <v>5.6</v>
      </c>
      <c r="I39">
        <v>14500</v>
      </c>
      <c r="J39">
        <v>3</v>
      </c>
      <c r="K39">
        <v>17</v>
      </c>
      <c r="L39" t="s">
        <v>112</v>
      </c>
      <c r="M39" t="s">
        <v>113</v>
      </c>
      <c r="N39" t="s">
        <v>114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9">
        <v>1</v>
      </c>
      <c r="B40" s="2" t="s">
        <v>48</v>
      </c>
      <c r="C40" t="s">
        <v>13</v>
      </c>
      <c r="D40">
        <v>471</v>
      </c>
      <c r="E40">
        <v>114</v>
      </c>
      <c r="F40" s="42">
        <f t="shared" si="0"/>
        <v>585</v>
      </c>
      <c r="G40" s="6">
        <v>40340</v>
      </c>
      <c r="H40">
        <v>1.4</v>
      </c>
      <c r="I40">
        <v>24000</v>
      </c>
      <c r="J40">
        <v>9</v>
      </c>
      <c r="K40">
        <v>11</v>
      </c>
      <c r="L40" t="s">
        <v>115</v>
      </c>
      <c r="M40" t="s">
        <v>116</v>
      </c>
      <c r="N40" t="s">
        <v>117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9">
        <v>1</v>
      </c>
      <c r="B41" s="2" t="s">
        <v>49</v>
      </c>
      <c r="C41" t="s">
        <v>15</v>
      </c>
      <c r="D41">
        <v>490</v>
      </c>
      <c r="E41">
        <v>33</v>
      </c>
      <c r="F41" s="42">
        <f t="shared" si="0"/>
        <v>523</v>
      </c>
      <c r="G41" t="s">
        <v>107</v>
      </c>
      <c r="H41">
        <v>1.9</v>
      </c>
      <c r="I41">
        <v>26000</v>
      </c>
      <c r="J41">
        <v>10.4</v>
      </c>
      <c r="K41">
        <v>15</v>
      </c>
      <c r="L41" t="s">
        <v>118</v>
      </c>
      <c r="M41" t="s">
        <v>108</v>
      </c>
      <c r="N41" t="s">
        <v>94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9">
        <v>1</v>
      </c>
      <c r="B42" s="2" t="s">
        <v>50</v>
      </c>
      <c r="C42" t="s">
        <v>17</v>
      </c>
      <c r="D42">
        <v>421</v>
      </c>
      <c r="E42">
        <v>37</v>
      </c>
      <c r="F42" s="42">
        <f t="shared" si="0"/>
        <v>458</v>
      </c>
      <c r="G42" t="s">
        <v>119</v>
      </c>
      <c r="H42">
        <v>1.9</v>
      </c>
      <c r="I42">
        <v>19500</v>
      </c>
      <c r="J42">
        <v>5</v>
      </c>
      <c r="K42">
        <v>10</v>
      </c>
      <c r="L42" t="s">
        <v>118</v>
      </c>
      <c r="M42" t="s">
        <v>120</v>
      </c>
      <c r="N42" t="s">
        <v>94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9">
        <v>1</v>
      </c>
      <c r="B43" s="2" t="s">
        <v>51</v>
      </c>
      <c r="C43" t="s">
        <v>9</v>
      </c>
      <c r="D43" s="4">
        <v>1312</v>
      </c>
      <c r="E43">
        <v>115</v>
      </c>
      <c r="F43" s="42">
        <f t="shared" si="0"/>
        <v>1427</v>
      </c>
      <c r="G43" t="s">
        <v>121</v>
      </c>
      <c r="H43">
        <v>2.2999999999999998</v>
      </c>
      <c r="I43">
        <v>16000</v>
      </c>
      <c r="J43">
        <v>5.0999999999999996</v>
      </c>
      <c r="K43">
        <v>15.1</v>
      </c>
      <c r="L43" t="s">
        <v>100</v>
      </c>
      <c r="M43" t="s">
        <v>122</v>
      </c>
      <c r="N43" t="s">
        <v>87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9">
        <v>1</v>
      </c>
      <c r="B44" s="2" t="s">
        <v>52</v>
      </c>
      <c r="C44" t="s">
        <v>11</v>
      </c>
      <c r="D44" s="4">
        <v>2138</v>
      </c>
      <c r="E44">
        <v>178</v>
      </c>
      <c r="F44" s="42">
        <f t="shared" si="0"/>
        <v>2316</v>
      </c>
      <c r="G44" t="s">
        <v>102</v>
      </c>
      <c r="H44">
        <v>5.6</v>
      </c>
      <c r="I44">
        <v>13000</v>
      </c>
      <c r="J44">
        <v>3</v>
      </c>
      <c r="K44">
        <v>17</v>
      </c>
      <c r="L44" t="s">
        <v>78</v>
      </c>
      <c r="M44" t="s">
        <v>103</v>
      </c>
      <c r="N44" t="s">
        <v>123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9">
        <v>1</v>
      </c>
      <c r="B45" s="2" t="s">
        <v>53</v>
      </c>
      <c r="C45" t="s">
        <v>13</v>
      </c>
      <c r="D45">
        <v>290</v>
      </c>
      <c r="E45">
        <v>96</v>
      </c>
      <c r="F45" s="42">
        <f t="shared" si="0"/>
        <v>386</v>
      </c>
      <c r="G45" t="s">
        <v>79</v>
      </c>
      <c r="H45">
        <v>1.5</v>
      </c>
      <c r="I45">
        <v>20000</v>
      </c>
      <c r="J45">
        <v>7.2</v>
      </c>
      <c r="K45">
        <v>12.8</v>
      </c>
      <c r="L45" t="s">
        <v>115</v>
      </c>
      <c r="M45" t="s">
        <v>124</v>
      </c>
      <c r="N45" t="s">
        <v>94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9">
        <v>1</v>
      </c>
      <c r="B46" s="2" t="s">
        <v>54</v>
      </c>
      <c r="C46" t="s">
        <v>15</v>
      </c>
      <c r="D46">
        <v>306</v>
      </c>
      <c r="E46">
        <v>69</v>
      </c>
      <c r="F46" s="42">
        <f t="shared" si="0"/>
        <v>375</v>
      </c>
      <c r="G46" s="6">
        <v>40370</v>
      </c>
      <c r="H46">
        <v>1.8</v>
      </c>
      <c r="I46">
        <v>22000</v>
      </c>
      <c r="J46">
        <v>8.1999999999999993</v>
      </c>
      <c r="K46">
        <v>15</v>
      </c>
      <c r="L46" t="s">
        <v>118</v>
      </c>
      <c r="M46" t="s">
        <v>125</v>
      </c>
      <c r="N46" t="s">
        <v>94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9">
        <v>1</v>
      </c>
      <c r="B47" s="2" t="s">
        <v>55</v>
      </c>
      <c r="C47" t="s">
        <v>17</v>
      </c>
      <c r="D47">
        <v>277</v>
      </c>
      <c r="E47">
        <v>83</v>
      </c>
      <c r="F47" s="42">
        <f t="shared" si="0"/>
        <v>360</v>
      </c>
      <c r="G47" s="6">
        <v>40310</v>
      </c>
      <c r="H47">
        <v>1.8</v>
      </c>
      <c r="I47">
        <v>16000</v>
      </c>
      <c r="J47">
        <v>5</v>
      </c>
      <c r="K47">
        <v>12</v>
      </c>
      <c r="L47" t="s">
        <v>118</v>
      </c>
      <c r="M47" t="s">
        <v>126</v>
      </c>
      <c r="N47" t="s">
        <v>94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9">
        <v>1</v>
      </c>
      <c r="B48" s="2" t="s">
        <v>56</v>
      </c>
      <c r="C48" t="s">
        <v>9</v>
      </c>
      <c r="D48" s="4">
        <v>1523</v>
      </c>
      <c r="E48">
        <v>152</v>
      </c>
      <c r="F48" s="42">
        <f t="shared" si="0"/>
        <v>1675</v>
      </c>
      <c r="G48" s="6">
        <v>40240</v>
      </c>
      <c r="H48">
        <v>2.5</v>
      </c>
      <c r="I48">
        <v>17500</v>
      </c>
      <c r="J48">
        <v>5.6</v>
      </c>
      <c r="K48">
        <v>14.5</v>
      </c>
      <c r="L48" t="s">
        <v>110</v>
      </c>
      <c r="M48" t="s">
        <v>127</v>
      </c>
      <c r="N48" t="s">
        <v>128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9">
        <v>1</v>
      </c>
      <c r="B49" s="2" t="s">
        <v>57</v>
      </c>
      <c r="C49" t="s">
        <v>11</v>
      </c>
      <c r="D49" s="4">
        <v>1350</v>
      </c>
      <c r="E49">
        <v>174</v>
      </c>
      <c r="F49" s="42">
        <f t="shared" si="0"/>
        <v>1524</v>
      </c>
      <c r="G49" t="s">
        <v>129</v>
      </c>
      <c r="H49">
        <v>5.6</v>
      </c>
      <c r="I49">
        <v>12000</v>
      </c>
      <c r="J49">
        <v>3</v>
      </c>
      <c r="K49">
        <v>17</v>
      </c>
      <c r="L49" t="s">
        <v>112</v>
      </c>
      <c r="M49" t="s">
        <v>130</v>
      </c>
      <c r="N49" t="s">
        <v>131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9">
        <v>1</v>
      </c>
      <c r="B50" s="2" t="s">
        <v>58</v>
      </c>
      <c r="C50" t="s">
        <v>13</v>
      </c>
      <c r="D50">
        <v>434</v>
      </c>
      <c r="E50">
        <v>101</v>
      </c>
      <c r="F50" s="42">
        <f t="shared" si="0"/>
        <v>535</v>
      </c>
      <c r="G50" s="6">
        <v>40402</v>
      </c>
      <c r="H50">
        <v>1.4</v>
      </c>
      <c r="I50">
        <v>25000</v>
      </c>
      <c r="J50">
        <v>9.1</v>
      </c>
      <c r="K50">
        <v>11</v>
      </c>
      <c r="L50" t="s">
        <v>115</v>
      </c>
      <c r="M50" t="s">
        <v>132</v>
      </c>
      <c r="N50" t="s">
        <v>133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9">
        <v>1</v>
      </c>
      <c r="B51" s="2" t="s">
        <v>59</v>
      </c>
      <c r="C51" t="s">
        <v>15</v>
      </c>
      <c r="D51">
        <v>439</v>
      </c>
      <c r="E51">
        <v>34</v>
      </c>
      <c r="F51" s="42">
        <f t="shared" si="0"/>
        <v>473</v>
      </c>
      <c r="G51" t="s">
        <v>134</v>
      </c>
      <c r="H51">
        <v>1.8</v>
      </c>
      <c r="I51">
        <v>26000</v>
      </c>
      <c r="J51">
        <v>10.7</v>
      </c>
      <c r="K51">
        <v>14.8</v>
      </c>
      <c r="L51" t="s">
        <v>118</v>
      </c>
      <c r="M51" t="s">
        <v>135</v>
      </c>
      <c r="N51" t="s">
        <v>94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9">
        <v>1</v>
      </c>
      <c r="B52" s="2" t="s">
        <v>60</v>
      </c>
      <c r="C52" t="s">
        <v>17</v>
      </c>
      <c r="D52">
        <v>371</v>
      </c>
      <c r="E52">
        <v>87</v>
      </c>
      <c r="F52" s="42">
        <f t="shared" si="0"/>
        <v>458</v>
      </c>
      <c r="G52" t="s">
        <v>136</v>
      </c>
      <c r="H52">
        <v>1.8</v>
      </c>
      <c r="I52">
        <v>19000</v>
      </c>
      <c r="J52">
        <v>5.0999999999999996</v>
      </c>
      <c r="K52">
        <v>9.8000000000000007</v>
      </c>
      <c r="L52" t="s">
        <v>118</v>
      </c>
      <c r="M52" t="s">
        <v>137</v>
      </c>
      <c r="N52" t="s">
        <v>94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36</v>
      </c>
      <c r="C53" t="s">
        <v>9</v>
      </c>
      <c r="D53" s="11">
        <v>1132</v>
      </c>
      <c r="E53">
        <v>194</v>
      </c>
      <c r="F53" s="42">
        <f t="shared" si="0"/>
        <v>1326</v>
      </c>
      <c r="G53" t="s">
        <v>138</v>
      </c>
      <c r="H53">
        <v>2</v>
      </c>
      <c r="I53">
        <v>16800</v>
      </c>
      <c r="J53">
        <v>5.5</v>
      </c>
      <c r="K53">
        <v>15.1</v>
      </c>
      <c r="L53" t="s">
        <v>139</v>
      </c>
      <c r="M53" t="s">
        <v>140</v>
      </c>
      <c r="N53" t="s">
        <v>141</v>
      </c>
      <c r="O53" s="10">
        <v>0.34</v>
      </c>
      <c r="P53" s="10">
        <v>0</v>
      </c>
      <c r="Q53">
        <v>5.2</v>
      </c>
      <c r="R53" s="11">
        <v>1400</v>
      </c>
      <c r="S53" s="10">
        <v>0.85</v>
      </c>
    </row>
    <row r="54" spans="1:19">
      <c r="A54" s="9">
        <v>2</v>
      </c>
      <c r="B54" s="2" t="s">
        <v>37</v>
      </c>
      <c r="C54" t="s">
        <v>11</v>
      </c>
      <c r="D54" s="11">
        <v>1712</v>
      </c>
      <c r="E54">
        <v>141</v>
      </c>
      <c r="F54" s="42">
        <f t="shared" si="0"/>
        <v>1853</v>
      </c>
      <c r="G54" t="s">
        <v>23</v>
      </c>
      <c r="H54">
        <v>6.6</v>
      </c>
      <c r="I54">
        <v>14000</v>
      </c>
      <c r="J54">
        <v>3</v>
      </c>
      <c r="K54">
        <v>17</v>
      </c>
      <c r="L54" t="s">
        <v>142</v>
      </c>
      <c r="M54" t="s">
        <v>143</v>
      </c>
      <c r="N54" t="s">
        <v>113</v>
      </c>
      <c r="O54" s="10">
        <v>0.33</v>
      </c>
      <c r="P54" s="10">
        <v>0.25</v>
      </c>
      <c r="Q54">
        <v>5.8</v>
      </c>
      <c r="R54" s="11">
        <v>1400</v>
      </c>
      <c r="S54" s="10">
        <v>1.24</v>
      </c>
    </row>
    <row r="55" spans="1:19">
      <c r="A55" s="9">
        <v>2</v>
      </c>
      <c r="B55" s="2" t="s">
        <v>38</v>
      </c>
      <c r="C55" t="s">
        <v>13</v>
      </c>
      <c r="D55">
        <v>523</v>
      </c>
      <c r="E55">
        <v>129</v>
      </c>
      <c r="F55" s="42">
        <f t="shared" si="0"/>
        <v>652</v>
      </c>
      <c r="G55" t="s">
        <v>144</v>
      </c>
      <c r="H55">
        <v>1.6</v>
      </c>
      <c r="I55">
        <v>22000</v>
      </c>
      <c r="J55">
        <v>8.8000000000000007</v>
      </c>
      <c r="K55">
        <v>11.2</v>
      </c>
      <c r="L55" t="s">
        <v>145</v>
      </c>
      <c r="M55" t="s">
        <v>146</v>
      </c>
      <c r="N55" t="s">
        <v>147</v>
      </c>
      <c r="O55" s="10">
        <v>0.33</v>
      </c>
      <c r="P55" s="10">
        <v>0</v>
      </c>
      <c r="Q55">
        <v>3.8</v>
      </c>
      <c r="R55">
        <v>800</v>
      </c>
      <c r="S55" s="10">
        <v>0.68</v>
      </c>
    </row>
    <row r="56" spans="1:19">
      <c r="A56" s="9">
        <v>2</v>
      </c>
      <c r="B56" s="2" t="s">
        <v>39</v>
      </c>
      <c r="C56" t="s">
        <v>15</v>
      </c>
      <c r="D56">
        <v>395</v>
      </c>
      <c r="E56">
        <v>59</v>
      </c>
      <c r="F56" s="42">
        <f t="shared" si="0"/>
        <v>454</v>
      </c>
      <c r="G56" t="s">
        <v>148</v>
      </c>
      <c r="H56">
        <v>1.7</v>
      </c>
      <c r="I56">
        <v>22000</v>
      </c>
      <c r="J56">
        <v>9.6</v>
      </c>
      <c r="K56">
        <v>13.5</v>
      </c>
      <c r="L56" t="s">
        <v>149</v>
      </c>
      <c r="M56" t="s">
        <v>150</v>
      </c>
      <c r="N56" t="s">
        <v>147</v>
      </c>
      <c r="O56" s="10">
        <v>0.26</v>
      </c>
      <c r="P56" s="10">
        <v>0</v>
      </c>
      <c r="Q56">
        <v>3.8</v>
      </c>
      <c r="R56">
        <v>600</v>
      </c>
      <c r="S56" s="10">
        <v>0.66</v>
      </c>
    </row>
    <row r="57" spans="1:19">
      <c r="A57" s="9">
        <v>2</v>
      </c>
      <c r="B57" s="2" t="s">
        <v>40</v>
      </c>
      <c r="C57" t="s">
        <v>9</v>
      </c>
      <c r="D57">
        <v>417</v>
      </c>
      <c r="E57">
        <v>134</v>
      </c>
      <c r="F57" s="42">
        <f t="shared" si="0"/>
        <v>551</v>
      </c>
      <c r="G57" t="s">
        <v>151</v>
      </c>
      <c r="H57">
        <v>1.7</v>
      </c>
      <c r="I57">
        <v>18500</v>
      </c>
      <c r="J57">
        <v>6.1</v>
      </c>
      <c r="K57">
        <v>10.8</v>
      </c>
      <c r="L57" t="s">
        <v>152</v>
      </c>
      <c r="M57" t="s">
        <v>153</v>
      </c>
      <c r="N57" t="s">
        <v>147</v>
      </c>
      <c r="O57" s="10">
        <v>0.3</v>
      </c>
      <c r="P57" s="10">
        <v>0</v>
      </c>
      <c r="Q57">
        <v>3.8</v>
      </c>
      <c r="R57">
        <v>600</v>
      </c>
      <c r="S57" s="10">
        <v>0.83</v>
      </c>
    </row>
    <row r="58" spans="1:19">
      <c r="A58" s="9">
        <v>2</v>
      </c>
      <c r="B58" s="2" t="s">
        <v>154</v>
      </c>
      <c r="D58">
        <v>0</v>
      </c>
      <c r="E58">
        <v>0</v>
      </c>
      <c r="F58" s="42">
        <f t="shared" si="0"/>
        <v>0</v>
      </c>
      <c r="G58" s="15">
        <v>41192</v>
      </c>
      <c r="H58">
        <v>0</v>
      </c>
      <c r="I58">
        <v>0</v>
      </c>
      <c r="J58">
        <v>0</v>
      </c>
      <c r="K58">
        <v>0</v>
      </c>
      <c r="L58" t="s">
        <v>83</v>
      </c>
      <c r="M58" t="s">
        <v>83</v>
      </c>
      <c r="N58" t="s">
        <v>83</v>
      </c>
      <c r="O58" s="10">
        <v>0</v>
      </c>
      <c r="P58" s="10">
        <v>0</v>
      </c>
      <c r="Q58">
        <v>3</v>
      </c>
      <c r="R58">
        <v>400</v>
      </c>
      <c r="S58" s="10">
        <v>0</v>
      </c>
    </row>
    <row r="59" spans="1:19">
      <c r="A59" s="9">
        <v>2</v>
      </c>
      <c r="B59" s="2" t="s">
        <v>41</v>
      </c>
      <c r="C59" t="s">
        <v>9</v>
      </c>
      <c r="D59" s="11">
        <v>1038</v>
      </c>
      <c r="E59">
        <v>204</v>
      </c>
      <c r="F59" s="42">
        <f t="shared" si="0"/>
        <v>1242</v>
      </c>
      <c r="G59" s="15">
        <v>40550</v>
      </c>
      <c r="H59">
        <v>1.9</v>
      </c>
      <c r="I59">
        <v>15500</v>
      </c>
      <c r="J59">
        <v>5.5</v>
      </c>
      <c r="K59">
        <v>14.5</v>
      </c>
      <c r="L59" t="s">
        <v>155</v>
      </c>
      <c r="M59" t="s">
        <v>156</v>
      </c>
      <c r="N59" t="s">
        <v>89</v>
      </c>
      <c r="O59" s="10">
        <v>0.36</v>
      </c>
      <c r="P59" s="10">
        <v>0</v>
      </c>
      <c r="Q59">
        <v>5.8</v>
      </c>
      <c r="R59" s="11">
        <v>1500</v>
      </c>
      <c r="S59" s="10">
        <v>0.76</v>
      </c>
    </row>
    <row r="60" spans="1:19">
      <c r="A60" s="9">
        <v>2</v>
      </c>
      <c r="B60" s="2" t="s">
        <v>42</v>
      </c>
      <c r="C60" t="s">
        <v>11</v>
      </c>
      <c r="D60" s="11">
        <v>1933</v>
      </c>
      <c r="E60">
        <v>154</v>
      </c>
      <c r="F60" s="42">
        <f t="shared" si="0"/>
        <v>2087</v>
      </c>
      <c r="G60" s="15">
        <v>40756</v>
      </c>
      <c r="H60">
        <v>6.6</v>
      </c>
      <c r="I60">
        <v>12500</v>
      </c>
      <c r="J60">
        <v>3</v>
      </c>
      <c r="K60">
        <v>17</v>
      </c>
      <c r="L60" t="s">
        <v>157</v>
      </c>
      <c r="M60" t="s">
        <v>158</v>
      </c>
      <c r="N60" t="s">
        <v>159</v>
      </c>
      <c r="O60" s="10">
        <v>0.33</v>
      </c>
      <c r="P60" s="10">
        <v>0.39</v>
      </c>
      <c r="Q60">
        <v>6.8</v>
      </c>
      <c r="R60" s="11">
        <v>1400</v>
      </c>
      <c r="S60" s="10">
        <v>1.38</v>
      </c>
    </row>
    <row r="61" spans="1:19">
      <c r="A61" s="9">
        <v>2</v>
      </c>
      <c r="B61" s="2" t="s">
        <v>43</v>
      </c>
      <c r="C61" t="s">
        <v>13</v>
      </c>
      <c r="D61">
        <v>541</v>
      </c>
      <c r="E61">
        <v>106</v>
      </c>
      <c r="F61" s="42">
        <f t="shared" si="0"/>
        <v>647</v>
      </c>
      <c r="G61" s="15">
        <v>40674</v>
      </c>
      <c r="H61">
        <v>1.3</v>
      </c>
      <c r="I61">
        <v>23000</v>
      </c>
      <c r="J61">
        <v>10</v>
      </c>
      <c r="K61">
        <v>10</v>
      </c>
      <c r="L61" t="s">
        <v>80</v>
      </c>
      <c r="M61" t="s">
        <v>160</v>
      </c>
      <c r="N61" t="s">
        <v>161</v>
      </c>
      <c r="O61" s="10">
        <v>0.35</v>
      </c>
      <c r="P61" s="10">
        <v>0</v>
      </c>
      <c r="Q61">
        <v>4.8</v>
      </c>
      <c r="R61">
        <v>600</v>
      </c>
      <c r="S61" s="10">
        <v>0.91</v>
      </c>
    </row>
    <row r="62" spans="1:19">
      <c r="A62" s="9">
        <v>2</v>
      </c>
      <c r="B62" s="2" t="s">
        <v>44</v>
      </c>
      <c r="C62" t="s">
        <v>15</v>
      </c>
      <c r="D62">
        <v>576</v>
      </c>
      <c r="E62">
        <v>49</v>
      </c>
      <c r="F62" s="42">
        <f t="shared" si="0"/>
        <v>625</v>
      </c>
      <c r="G62" t="s">
        <v>162</v>
      </c>
      <c r="H62">
        <v>1.6</v>
      </c>
      <c r="I62">
        <v>26000</v>
      </c>
      <c r="J62">
        <v>11.4</v>
      </c>
      <c r="K62">
        <v>14.5</v>
      </c>
      <c r="L62" t="s">
        <v>82</v>
      </c>
      <c r="M62" t="s">
        <v>163</v>
      </c>
      <c r="N62" t="s">
        <v>164</v>
      </c>
      <c r="O62" s="10">
        <v>0.24</v>
      </c>
      <c r="P62" s="10">
        <v>0.2</v>
      </c>
      <c r="Q62">
        <v>4.8</v>
      </c>
      <c r="R62">
        <v>600</v>
      </c>
      <c r="S62" s="10">
        <v>1.19</v>
      </c>
    </row>
    <row r="63" spans="1:19">
      <c r="A63" s="9">
        <v>2</v>
      </c>
      <c r="B63" s="2" t="s">
        <v>45</v>
      </c>
      <c r="C63" t="s">
        <v>17</v>
      </c>
      <c r="D63">
        <v>580</v>
      </c>
      <c r="E63">
        <v>75</v>
      </c>
      <c r="F63" s="42">
        <f t="shared" si="0"/>
        <v>655</v>
      </c>
      <c r="G63" t="s">
        <v>162</v>
      </c>
      <c r="H63">
        <v>1.6</v>
      </c>
      <c r="I63">
        <v>18000</v>
      </c>
      <c r="J63">
        <v>5.5</v>
      </c>
      <c r="K63">
        <v>9</v>
      </c>
      <c r="L63" t="s">
        <v>82</v>
      </c>
      <c r="M63" t="s">
        <v>165</v>
      </c>
      <c r="N63" t="s">
        <v>164</v>
      </c>
      <c r="O63" s="10">
        <v>0.32</v>
      </c>
      <c r="P63" s="10">
        <v>0.2</v>
      </c>
      <c r="Q63">
        <v>4.8</v>
      </c>
      <c r="R63">
        <v>600</v>
      </c>
      <c r="S63" s="10">
        <v>1.19</v>
      </c>
    </row>
    <row r="64" spans="1:19">
      <c r="A64" s="9">
        <v>2</v>
      </c>
      <c r="B64" s="2" t="s">
        <v>46</v>
      </c>
      <c r="C64" t="s">
        <v>9</v>
      </c>
      <c r="D64" s="11">
        <v>1220</v>
      </c>
      <c r="E64">
        <v>232</v>
      </c>
      <c r="F64" s="42">
        <f t="shared" si="0"/>
        <v>1452</v>
      </c>
      <c r="G64" t="s">
        <v>166</v>
      </c>
      <c r="H64">
        <v>1.8</v>
      </c>
      <c r="I64">
        <v>18500</v>
      </c>
      <c r="J64">
        <v>6.7</v>
      </c>
      <c r="K64">
        <v>13.3</v>
      </c>
      <c r="L64" t="s">
        <v>167</v>
      </c>
      <c r="M64" t="s">
        <v>168</v>
      </c>
      <c r="N64" t="s">
        <v>169</v>
      </c>
      <c r="O64" s="10">
        <v>0.34</v>
      </c>
      <c r="P64" s="10">
        <v>0</v>
      </c>
      <c r="Q64">
        <v>5</v>
      </c>
      <c r="R64" s="11">
        <v>1500</v>
      </c>
      <c r="S64" s="10">
        <v>0.89</v>
      </c>
    </row>
    <row r="65" spans="1:19">
      <c r="A65" s="9">
        <v>2</v>
      </c>
      <c r="B65" s="2" t="s">
        <v>47</v>
      </c>
      <c r="C65" t="s">
        <v>11</v>
      </c>
      <c r="D65" s="11">
        <v>1679</v>
      </c>
      <c r="E65">
        <v>185</v>
      </c>
      <c r="F65" s="42">
        <f t="shared" si="0"/>
        <v>1864</v>
      </c>
      <c r="G65" s="15">
        <v>40756</v>
      </c>
      <c r="H65">
        <v>6.6</v>
      </c>
      <c r="I65">
        <v>15000</v>
      </c>
      <c r="J65">
        <v>3</v>
      </c>
      <c r="K65">
        <v>17</v>
      </c>
      <c r="L65" t="s">
        <v>88</v>
      </c>
      <c r="M65" t="s">
        <v>170</v>
      </c>
      <c r="N65" t="s">
        <v>171</v>
      </c>
      <c r="O65" s="10">
        <v>0.34</v>
      </c>
      <c r="P65" s="10">
        <v>0.25</v>
      </c>
      <c r="Q65">
        <v>6</v>
      </c>
      <c r="R65" s="11">
        <v>1400</v>
      </c>
      <c r="S65" s="10">
        <v>1.24</v>
      </c>
    </row>
    <row r="66" spans="1:19">
      <c r="A66" s="9">
        <v>2</v>
      </c>
      <c r="B66" s="2" t="s">
        <v>48</v>
      </c>
      <c r="C66" t="s">
        <v>13</v>
      </c>
      <c r="D66">
        <v>686</v>
      </c>
      <c r="E66">
        <v>121</v>
      </c>
      <c r="F66" s="42">
        <f t="shared" si="0"/>
        <v>807</v>
      </c>
      <c r="G66" t="s">
        <v>172</v>
      </c>
      <c r="H66">
        <v>1.3</v>
      </c>
      <c r="I66">
        <v>24000</v>
      </c>
      <c r="J66">
        <v>10</v>
      </c>
      <c r="K66">
        <v>9.9</v>
      </c>
      <c r="L66" t="s">
        <v>173</v>
      </c>
      <c r="M66" t="s">
        <v>174</v>
      </c>
      <c r="N66" t="s">
        <v>175</v>
      </c>
      <c r="O66" s="10">
        <v>0.33</v>
      </c>
      <c r="P66" s="10">
        <v>0.4</v>
      </c>
      <c r="Q66">
        <v>4</v>
      </c>
      <c r="R66">
        <v>600</v>
      </c>
      <c r="S66" s="10">
        <v>1.39</v>
      </c>
    </row>
    <row r="67" spans="1:19">
      <c r="A67" s="9">
        <v>2</v>
      </c>
      <c r="B67" s="2" t="s">
        <v>49</v>
      </c>
      <c r="C67" t="s">
        <v>15</v>
      </c>
      <c r="D67">
        <v>610</v>
      </c>
      <c r="E67">
        <v>67</v>
      </c>
      <c r="F67" s="42">
        <f t="shared" si="0"/>
        <v>677</v>
      </c>
      <c r="G67" t="s">
        <v>176</v>
      </c>
      <c r="H67">
        <v>1.6</v>
      </c>
      <c r="I67">
        <v>26000</v>
      </c>
      <c r="J67">
        <v>11.5</v>
      </c>
      <c r="K67">
        <v>14.5</v>
      </c>
      <c r="L67" t="s">
        <v>177</v>
      </c>
      <c r="M67" t="s">
        <v>160</v>
      </c>
      <c r="N67" t="s">
        <v>178</v>
      </c>
      <c r="O67" s="10">
        <v>0.27</v>
      </c>
      <c r="P67" s="10">
        <v>0.08</v>
      </c>
      <c r="Q67">
        <v>4</v>
      </c>
      <c r="R67">
        <v>650</v>
      </c>
      <c r="S67" s="10">
        <v>1.07</v>
      </c>
    </row>
    <row r="68" spans="1:19">
      <c r="A68" s="9">
        <v>2</v>
      </c>
      <c r="B68" s="2" t="s">
        <v>50</v>
      </c>
      <c r="C68" t="s">
        <v>17</v>
      </c>
      <c r="D68">
        <v>581</v>
      </c>
      <c r="E68">
        <v>100</v>
      </c>
      <c r="F68" s="42">
        <f t="shared" ref="F68:F131" si="1">SUM(D68:E68)</f>
        <v>681</v>
      </c>
      <c r="G68" s="15">
        <v>40766</v>
      </c>
      <c r="H68">
        <v>1.5</v>
      </c>
      <c r="I68">
        <v>19500</v>
      </c>
      <c r="J68">
        <v>6</v>
      </c>
      <c r="K68">
        <v>9</v>
      </c>
      <c r="L68" t="s">
        <v>177</v>
      </c>
      <c r="M68" t="s">
        <v>35</v>
      </c>
      <c r="N68" t="s">
        <v>178</v>
      </c>
      <c r="O68" s="10">
        <v>0.33</v>
      </c>
      <c r="P68" s="10">
        <v>0.08</v>
      </c>
      <c r="Q68">
        <v>4</v>
      </c>
      <c r="R68">
        <v>650</v>
      </c>
      <c r="S68" s="10">
        <v>1.07</v>
      </c>
    </row>
    <row r="69" spans="1:19">
      <c r="A69" s="9">
        <v>2</v>
      </c>
      <c r="B69" s="2" t="s">
        <v>179</v>
      </c>
      <c r="D69">
        <v>0</v>
      </c>
      <c r="E69">
        <v>0</v>
      </c>
      <c r="F69" s="42">
        <f t="shared" si="1"/>
        <v>0</v>
      </c>
      <c r="G69" t="s">
        <v>180</v>
      </c>
      <c r="H69">
        <v>0</v>
      </c>
      <c r="I69">
        <v>0</v>
      </c>
      <c r="J69">
        <v>0</v>
      </c>
      <c r="K69">
        <v>0</v>
      </c>
      <c r="L69" t="s">
        <v>83</v>
      </c>
      <c r="M69" t="s">
        <v>83</v>
      </c>
      <c r="N69" t="s">
        <v>83</v>
      </c>
      <c r="O69" s="10">
        <v>0</v>
      </c>
      <c r="P69" s="10">
        <v>0</v>
      </c>
      <c r="Q69">
        <v>4</v>
      </c>
      <c r="R69">
        <v>500</v>
      </c>
      <c r="S69" s="10">
        <v>0</v>
      </c>
    </row>
    <row r="70" spans="1:19">
      <c r="A70" s="9">
        <v>2</v>
      </c>
      <c r="B70" s="2" t="s">
        <v>51</v>
      </c>
      <c r="C70" t="s">
        <v>9</v>
      </c>
      <c r="D70" s="11">
        <v>1362</v>
      </c>
      <c r="E70">
        <v>189</v>
      </c>
      <c r="F70" s="42">
        <f t="shared" si="1"/>
        <v>1551</v>
      </c>
      <c r="G70" t="s">
        <v>181</v>
      </c>
      <c r="H70">
        <v>3.3</v>
      </c>
      <c r="I70">
        <v>14000</v>
      </c>
      <c r="J70">
        <v>5.0999999999999996</v>
      </c>
      <c r="K70">
        <v>15.1</v>
      </c>
      <c r="L70" t="s">
        <v>112</v>
      </c>
      <c r="M70" t="s">
        <v>182</v>
      </c>
      <c r="N70" t="s">
        <v>183</v>
      </c>
      <c r="O70" s="10">
        <v>0.26</v>
      </c>
      <c r="P70" s="10">
        <v>0.04</v>
      </c>
      <c r="Q70">
        <v>6</v>
      </c>
      <c r="R70" s="11">
        <v>1400</v>
      </c>
      <c r="S70" s="10">
        <v>1.03</v>
      </c>
    </row>
    <row r="71" spans="1:19">
      <c r="A71" s="9">
        <v>2</v>
      </c>
      <c r="B71" s="2" t="s">
        <v>52</v>
      </c>
      <c r="C71" t="s">
        <v>11</v>
      </c>
      <c r="D71" s="11">
        <v>2113</v>
      </c>
      <c r="E71">
        <v>194</v>
      </c>
      <c r="F71" s="42">
        <f t="shared" si="1"/>
        <v>2307</v>
      </c>
      <c r="G71" t="s">
        <v>184</v>
      </c>
      <c r="H71">
        <v>6.6</v>
      </c>
      <c r="I71">
        <v>12000</v>
      </c>
      <c r="J71">
        <v>3</v>
      </c>
      <c r="K71">
        <v>17</v>
      </c>
      <c r="L71" t="s">
        <v>157</v>
      </c>
      <c r="M71" t="s">
        <v>185</v>
      </c>
      <c r="N71" t="s">
        <v>186</v>
      </c>
      <c r="O71" s="10">
        <v>0.32</v>
      </c>
      <c r="P71" s="10">
        <v>0.54</v>
      </c>
      <c r="Q71">
        <v>7</v>
      </c>
      <c r="R71" s="11">
        <v>1500</v>
      </c>
      <c r="S71" s="10">
        <v>1.52</v>
      </c>
    </row>
    <row r="72" spans="1:19">
      <c r="A72" s="9">
        <v>2</v>
      </c>
      <c r="B72" s="2" t="s">
        <v>53</v>
      </c>
      <c r="C72" t="s">
        <v>9</v>
      </c>
      <c r="D72" s="11">
        <v>1162</v>
      </c>
      <c r="E72">
        <v>74</v>
      </c>
      <c r="F72" s="42">
        <f t="shared" si="1"/>
        <v>1236</v>
      </c>
      <c r="G72" s="15">
        <v>40888</v>
      </c>
      <c r="H72">
        <v>1.3</v>
      </c>
      <c r="I72">
        <v>14000</v>
      </c>
      <c r="J72">
        <v>6.5</v>
      </c>
      <c r="K72">
        <v>13.5</v>
      </c>
      <c r="L72" t="s">
        <v>20</v>
      </c>
      <c r="M72" t="s">
        <v>187</v>
      </c>
      <c r="N72" t="s">
        <v>188</v>
      </c>
      <c r="O72" s="10">
        <v>0.27</v>
      </c>
      <c r="P72" s="10">
        <v>0.28000000000000003</v>
      </c>
      <c r="Q72">
        <v>6</v>
      </c>
      <c r="R72">
        <v>900</v>
      </c>
      <c r="S72" s="10">
        <v>1.27</v>
      </c>
    </row>
    <row r="73" spans="1:19">
      <c r="A73" s="9">
        <v>2</v>
      </c>
      <c r="B73" s="2" t="s">
        <v>54</v>
      </c>
      <c r="C73" t="s">
        <v>9</v>
      </c>
      <c r="D73">
        <v>955</v>
      </c>
      <c r="E73">
        <v>104</v>
      </c>
      <c r="F73" s="42">
        <f t="shared" si="1"/>
        <v>1059</v>
      </c>
      <c r="G73" s="15">
        <v>40828</v>
      </c>
      <c r="H73">
        <v>1.4</v>
      </c>
      <c r="I73">
        <v>14000</v>
      </c>
      <c r="J73">
        <v>7.6</v>
      </c>
      <c r="K73">
        <v>14.1</v>
      </c>
      <c r="L73" t="s">
        <v>20</v>
      </c>
      <c r="M73" t="s">
        <v>189</v>
      </c>
      <c r="N73" t="s">
        <v>190</v>
      </c>
      <c r="O73" s="10">
        <v>0.19</v>
      </c>
      <c r="P73" s="10">
        <v>0.67</v>
      </c>
      <c r="Q73">
        <v>6</v>
      </c>
      <c r="R73">
        <v>600</v>
      </c>
      <c r="S73" s="10">
        <v>1.65</v>
      </c>
    </row>
    <row r="74" spans="1:19">
      <c r="A74" s="9">
        <v>2</v>
      </c>
      <c r="B74" s="2" t="s">
        <v>55</v>
      </c>
      <c r="C74" t="s">
        <v>9</v>
      </c>
      <c r="D74">
        <v>910</v>
      </c>
      <c r="E74">
        <v>114</v>
      </c>
      <c r="F74" s="42">
        <f t="shared" si="1"/>
        <v>1024</v>
      </c>
      <c r="G74" t="s">
        <v>191</v>
      </c>
      <c r="H74">
        <v>1.5</v>
      </c>
      <c r="I74">
        <v>14000</v>
      </c>
      <c r="J74">
        <v>6</v>
      </c>
      <c r="K74">
        <v>12.9</v>
      </c>
      <c r="L74" t="s">
        <v>20</v>
      </c>
      <c r="M74" t="s">
        <v>190</v>
      </c>
      <c r="N74" t="s">
        <v>192</v>
      </c>
      <c r="O74" s="10">
        <v>0.26</v>
      </c>
      <c r="P74" s="10">
        <v>0.57999999999999996</v>
      </c>
      <c r="Q74">
        <v>6</v>
      </c>
      <c r="R74">
        <v>600</v>
      </c>
      <c r="S74" s="10">
        <v>1.57</v>
      </c>
    </row>
    <row r="75" spans="1:19">
      <c r="A75" s="9">
        <v>2</v>
      </c>
      <c r="B75" s="2" t="s">
        <v>56</v>
      </c>
      <c r="C75" t="s">
        <v>9</v>
      </c>
      <c r="D75">
        <v>801</v>
      </c>
      <c r="E75">
        <v>192</v>
      </c>
      <c r="F75" s="42">
        <f t="shared" si="1"/>
        <v>993</v>
      </c>
      <c r="G75" s="15">
        <v>40828</v>
      </c>
      <c r="H75">
        <v>1.8</v>
      </c>
      <c r="I75">
        <v>17500</v>
      </c>
      <c r="J75">
        <v>6.7</v>
      </c>
      <c r="K75">
        <v>13.4</v>
      </c>
      <c r="L75" t="s">
        <v>167</v>
      </c>
      <c r="M75" t="s">
        <v>193</v>
      </c>
      <c r="N75" t="s">
        <v>161</v>
      </c>
      <c r="O75" s="10">
        <v>0.34</v>
      </c>
      <c r="P75" s="10">
        <v>0</v>
      </c>
      <c r="Q75">
        <v>4</v>
      </c>
      <c r="R75" s="11">
        <v>1150</v>
      </c>
      <c r="S75" s="10">
        <v>0.73</v>
      </c>
    </row>
    <row r="76" spans="1:19">
      <c r="A76" s="9">
        <v>2</v>
      </c>
      <c r="B76" s="2" t="s">
        <v>57</v>
      </c>
      <c r="C76" t="s">
        <v>11</v>
      </c>
      <c r="D76" s="11">
        <v>1455</v>
      </c>
      <c r="E76">
        <v>204</v>
      </c>
      <c r="F76" s="42">
        <f t="shared" si="1"/>
        <v>1659</v>
      </c>
      <c r="G76" t="s">
        <v>129</v>
      </c>
      <c r="H76">
        <v>6.6</v>
      </c>
      <c r="I76">
        <v>12000</v>
      </c>
      <c r="J76">
        <v>3</v>
      </c>
      <c r="K76">
        <v>17</v>
      </c>
      <c r="L76" t="s">
        <v>88</v>
      </c>
      <c r="M76" t="s">
        <v>185</v>
      </c>
      <c r="N76" t="s">
        <v>194</v>
      </c>
      <c r="O76" s="10">
        <v>0.32</v>
      </c>
      <c r="P76" s="10">
        <v>0.67</v>
      </c>
      <c r="Q76">
        <v>5</v>
      </c>
      <c r="R76">
        <v>900</v>
      </c>
      <c r="S76" s="10">
        <v>1.65</v>
      </c>
    </row>
    <row r="77" spans="1:19">
      <c r="A77" s="9">
        <v>2</v>
      </c>
      <c r="B77" s="2" t="s">
        <v>58</v>
      </c>
      <c r="C77" t="s">
        <v>13</v>
      </c>
      <c r="D77">
        <v>755</v>
      </c>
      <c r="E77">
        <v>89</v>
      </c>
      <c r="F77" s="42">
        <f t="shared" si="1"/>
        <v>844</v>
      </c>
      <c r="G77" s="15">
        <v>40859</v>
      </c>
      <c r="H77">
        <v>1.2</v>
      </c>
      <c r="I77">
        <v>25000</v>
      </c>
      <c r="J77">
        <v>10.1</v>
      </c>
      <c r="K77">
        <v>9.8000000000000007</v>
      </c>
      <c r="L77" t="s">
        <v>173</v>
      </c>
      <c r="M77" t="s">
        <v>195</v>
      </c>
      <c r="N77" t="s">
        <v>196</v>
      </c>
      <c r="O77" s="10">
        <v>0.33</v>
      </c>
      <c r="P77" s="10">
        <v>0.88</v>
      </c>
      <c r="Q77">
        <v>5</v>
      </c>
      <c r="R77">
        <v>600</v>
      </c>
      <c r="S77" s="10">
        <v>1.86</v>
      </c>
    </row>
    <row r="78" spans="1:19">
      <c r="A78" s="9">
        <v>2</v>
      </c>
      <c r="B78" s="2" t="s">
        <v>59</v>
      </c>
      <c r="C78" t="s">
        <v>15</v>
      </c>
      <c r="D78">
        <v>631</v>
      </c>
      <c r="E78">
        <v>47</v>
      </c>
      <c r="F78" s="42">
        <f t="shared" si="1"/>
        <v>678</v>
      </c>
      <c r="G78" t="s">
        <v>197</v>
      </c>
      <c r="H78">
        <v>1.4</v>
      </c>
      <c r="I78">
        <v>27000</v>
      </c>
      <c r="J78">
        <v>12</v>
      </c>
      <c r="K78">
        <v>14.2</v>
      </c>
      <c r="L78" t="s">
        <v>177</v>
      </c>
      <c r="M78" t="s">
        <v>198</v>
      </c>
      <c r="N78" t="s">
        <v>199</v>
      </c>
      <c r="O78" s="10">
        <v>0.26</v>
      </c>
      <c r="P78" s="10">
        <v>0.3</v>
      </c>
      <c r="Q78">
        <v>6</v>
      </c>
      <c r="R78">
        <v>650</v>
      </c>
      <c r="S78" s="10">
        <v>1.29</v>
      </c>
    </row>
    <row r="79" spans="1:19">
      <c r="A79" s="9">
        <v>2</v>
      </c>
      <c r="B79" s="2" t="s">
        <v>60</v>
      </c>
      <c r="C79" t="s">
        <v>17</v>
      </c>
      <c r="D79">
        <v>632</v>
      </c>
      <c r="E79">
        <v>98</v>
      </c>
      <c r="F79" s="42">
        <f t="shared" si="1"/>
        <v>730</v>
      </c>
      <c r="G79" t="s">
        <v>172</v>
      </c>
      <c r="H79">
        <v>1.5</v>
      </c>
      <c r="I79">
        <v>19000</v>
      </c>
      <c r="J79">
        <v>6</v>
      </c>
      <c r="K79">
        <v>8.6</v>
      </c>
      <c r="L79" t="s">
        <v>177</v>
      </c>
      <c r="M79" t="s">
        <v>120</v>
      </c>
      <c r="N79" t="s">
        <v>199</v>
      </c>
      <c r="O79" s="10">
        <v>0.33</v>
      </c>
      <c r="P79" s="10">
        <v>0.3</v>
      </c>
      <c r="Q79">
        <v>6</v>
      </c>
      <c r="R79">
        <v>650</v>
      </c>
      <c r="S79" s="10">
        <v>1.29</v>
      </c>
    </row>
    <row r="80" spans="1:19">
      <c r="A80" s="9">
        <v>2</v>
      </c>
      <c r="B80" s="2" t="s">
        <v>200</v>
      </c>
      <c r="D80">
        <v>0</v>
      </c>
      <c r="E80">
        <v>0</v>
      </c>
      <c r="F80" s="42">
        <f t="shared" si="1"/>
        <v>0</v>
      </c>
      <c r="G80" t="s">
        <v>201</v>
      </c>
      <c r="H80">
        <v>0</v>
      </c>
      <c r="I80">
        <v>0</v>
      </c>
      <c r="J80">
        <v>0</v>
      </c>
      <c r="K80">
        <v>0</v>
      </c>
      <c r="L80" t="s">
        <v>173</v>
      </c>
      <c r="M80" t="s">
        <v>83</v>
      </c>
      <c r="N80" t="s">
        <v>83</v>
      </c>
      <c r="O80" s="10">
        <v>0</v>
      </c>
      <c r="P80" s="10">
        <v>0</v>
      </c>
      <c r="Q80">
        <v>6</v>
      </c>
      <c r="R80">
        <v>400</v>
      </c>
      <c r="S80" s="10">
        <v>0</v>
      </c>
    </row>
    <row r="81" spans="1:19">
      <c r="A81" s="9">
        <v>3</v>
      </c>
      <c r="B81" s="2" t="s">
        <v>36</v>
      </c>
      <c r="C81" t="s">
        <v>9</v>
      </c>
      <c r="D81" s="11">
        <v>1287</v>
      </c>
      <c r="E81">
        <v>194</v>
      </c>
      <c r="F81" s="42">
        <f t="shared" si="1"/>
        <v>1481</v>
      </c>
      <c r="G81" s="15">
        <v>41244</v>
      </c>
      <c r="H81">
        <v>3</v>
      </c>
      <c r="I81">
        <v>16000</v>
      </c>
      <c r="J81">
        <v>5.5</v>
      </c>
      <c r="K81">
        <v>15.1</v>
      </c>
      <c r="L81" t="s">
        <v>112</v>
      </c>
      <c r="M81" t="s">
        <v>128</v>
      </c>
      <c r="N81" t="s">
        <v>207</v>
      </c>
      <c r="O81" s="10">
        <v>0.26</v>
      </c>
      <c r="P81" s="10">
        <v>0</v>
      </c>
      <c r="Q81">
        <v>5.8</v>
      </c>
      <c r="R81" s="11">
        <v>1400</v>
      </c>
      <c r="S81" s="10">
        <v>0.92</v>
      </c>
    </row>
    <row r="82" spans="1:19">
      <c r="A82" s="9">
        <v>3</v>
      </c>
      <c r="B82" s="2" t="s">
        <v>37</v>
      </c>
      <c r="C82" t="s">
        <v>11</v>
      </c>
      <c r="D82" s="11">
        <v>1827</v>
      </c>
      <c r="E82">
        <v>146</v>
      </c>
      <c r="F82" s="42">
        <f t="shared" si="1"/>
        <v>1973</v>
      </c>
      <c r="G82" t="s">
        <v>208</v>
      </c>
      <c r="H82">
        <v>7.6</v>
      </c>
      <c r="I82">
        <v>14000</v>
      </c>
      <c r="J82">
        <v>3</v>
      </c>
      <c r="K82">
        <v>17</v>
      </c>
      <c r="L82" t="s">
        <v>142</v>
      </c>
      <c r="M82" t="s">
        <v>209</v>
      </c>
      <c r="N82" t="s">
        <v>207</v>
      </c>
      <c r="O82" s="10">
        <v>0.36</v>
      </c>
      <c r="P82" s="10">
        <v>0.32</v>
      </c>
      <c r="Q82">
        <v>6.2</v>
      </c>
      <c r="R82" s="11">
        <v>1400</v>
      </c>
      <c r="S82" s="10">
        <v>1.31</v>
      </c>
    </row>
    <row r="83" spans="1:19">
      <c r="A83" s="9">
        <v>3</v>
      </c>
      <c r="B83" s="2" t="s">
        <v>38</v>
      </c>
      <c r="C83" t="s">
        <v>13</v>
      </c>
      <c r="D83">
        <v>182</v>
      </c>
      <c r="E83">
        <v>95</v>
      </c>
      <c r="F83" s="42">
        <f t="shared" si="1"/>
        <v>277</v>
      </c>
      <c r="G83" t="s">
        <v>210</v>
      </c>
      <c r="H83">
        <v>1.3</v>
      </c>
      <c r="I83">
        <v>18000</v>
      </c>
      <c r="J83">
        <v>7.9</v>
      </c>
      <c r="K83">
        <v>12.2</v>
      </c>
      <c r="L83" t="s">
        <v>211</v>
      </c>
      <c r="M83" t="s">
        <v>212</v>
      </c>
      <c r="N83" t="s">
        <v>213</v>
      </c>
      <c r="O83" s="10">
        <v>0.34</v>
      </c>
      <c r="P83" s="10">
        <v>0</v>
      </c>
      <c r="Q83">
        <v>4.4000000000000004</v>
      </c>
      <c r="R83">
        <v>800</v>
      </c>
      <c r="S83" s="10">
        <v>0.19</v>
      </c>
    </row>
    <row r="84" spans="1:19">
      <c r="A84" s="9">
        <v>3</v>
      </c>
      <c r="B84" s="2" t="s">
        <v>39</v>
      </c>
      <c r="C84" t="s">
        <v>9</v>
      </c>
      <c r="D84">
        <v>692</v>
      </c>
      <c r="E84">
        <v>60</v>
      </c>
      <c r="F84" s="42">
        <f t="shared" si="1"/>
        <v>752</v>
      </c>
      <c r="G84" t="s">
        <v>210</v>
      </c>
      <c r="H84">
        <v>1.3</v>
      </c>
      <c r="I84">
        <v>18000</v>
      </c>
      <c r="J84">
        <v>8.6</v>
      </c>
      <c r="K84">
        <v>12.6</v>
      </c>
      <c r="L84" t="s">
        <v>214</v>
      </c>
      <c r="M84" t="s">
        <v>215</v>
      </c>
      <c r="N84" t="s">
        <v>216</v>
      </c>
      <c r="O84" s="10">
        <v>0.2</v>
      </c>
      <c r="P84" s="10">
        <v>0.17</v>
      </c>
      <c r="Q84">
        <v>4.4000000000000004</v>
      </c>
      <c r="R84">
        <v>600</v>
      </c>
      <c r="S84" s="10">
        <v>1.1599999999999999</v>
      </c>
    </row>
    <row r="85" spans="1:19">
      <c r="A85" s="9">
        <v>3</v>
      </c>
      <c r="B85" s="2" t="s">
        <v>40</v>
      </c>
      <c r="C85" t="s">
        <v>9</v>
      </c>
      <c r="D85">
        <v>833</v>
      </c>
      <c r="E85">
        <v>43</v>
      </c>
      <c r="F85" s="42">
        <f t="shared" si="1"/>
        <v>876</v>
      </c>
      <c r="G85" t="s">
        <v>217</v>
      </c>
      <c r="H85">
        <v>1.4</v>
      </c>
      <c r="I85">
        <v>18000</v>
      </c>
      <c r="J85">
        <v>7.4</v>
      </c>
      <c r="K85">
        <v>11.6</v>
      </c>
      <c r="L85" t="s">
        <v>214</v>
      </c>
      <c r="M85" t="s">
        <v>218</v>
      </c>
      <c r="N85" t="s">
        <v>187</v>
      </c>
      <c r="O85" s="10">
        <v>0.25</v>
      </c>
      <c r="P85" s="10">
        <v>0.25</v>
      </c>
      <c r="Q85">
        <v>4.4000000000000004</v>
      </c>
      <c r="R85">
        <v>600</v>
      </c>
      <c r="S85" s="10">
        <v>1.24</v>
      </c>
    </row>
    <row r="86" spans="1:19">
      <c r="A86" s="9">
        <v>3</v>
      </c>
      <c r="B86" s="2" t="s">
        <v>154</v>
      </c>
      <c r="C86" t="s">
        <v>13</v>
      </c>
      <c r="D86">
        <v>168</v>
      </c>
      <c r="E86">
        <v>0</v>
      </c>
      <c r="F86" s="42">
        <f t="shared" si="1"/>
        <v>168</v>
      </c>
      <c r="G86" s="15">
        <v>41192</v>
      </c>
      <c r="H86">
        <v>0.2</v>
      </c>
      <c r="I86">
        <v>23000</v>
      </c>
      <c r="J86">
        <v>11.6</v>
      </c>
      <c r="K86">
        <v>8.4</v>
      </c>
      <c r="L86" t="s">
        <v>214</v>
      </c>
      <c r="M86" t="s">
        <v>219</v>
      </c>
      <c r="N86" t="s">
        <v>220</v>
      </c>
      <c r="O86" s="10">
        <v>0.01</v>
      </c>
      <c r="P86" s="10">
        <v>1</v>
      </c>
      <c r="Q86">
        <v>4.4000000000000004</v>
      </c>
      <c r="R86">
        <v>400</v>
      </c>
      <c r="S86" s="10">
        <v>0.42</v>
      </c>
    </row>
    <row r="87" spans="1:19">
      <c r="A87" s="9">
        <v>3</v>
      </c>
      <c r="B87" s="2" t="s">
        <v>41</v>
      </c>
      <c r="C87" t="s">
        <v>9</v>
      </c>
      <c r="D87">
        <v>879</v>
      </c>
      <c r="E87">
        <v>216</v>
      </c>
      <c r="F87" s="42">
        <f t="shared" si="1"/>
        <v>1095</v>
      </c>
      <c r="G87" s="15">
        <v>41255</v>
      </c>
      <c r="H87">
        <v>1.5</v>
      </c>
      <c r="I87">
        <v>15000</v>
      </c>
      <c r="J87">
        <v>6.4</v>
      </c>
      <c r="K87">
        <v>13.5</v>
      </c>
      <c r="L87" t="s">
        <v>202</v>
      </c>
      <c r="M87" t="s">
        <v>221</v>
      </c>
      <c r="N87" t="s">
        <v>222</v>
      </c>
      <c r="O87" s="10">
        <v>0.39</v>
      </c>
      <c r="P87" s="10">
        <v>0</v>
      </c>
      <c r="Q87">
        <v>6.8</v>
      </c>
      <c r="R87" s="11">
        <v>1000</v>
      </c>
      <c r="S87" s="10">
        <v>0.89</v>
      </c>
    </row>
    <row r="88" spans="1:19">
      <c r="A88" s="9">
        <v>3</v>
      </c>
      <c r="B88" s="2" t="s">
        <v>42</v>
      </c>
      <c r="C88" t="s">
        <v>11</v>
      </c>
      <c r="D88" s="11">
        <v>2130</v>
      </c>
      <c r="E88">
        <v>152</v>
      </c>
      <c r="F88" s="42">
        <f t="shared" si="1"/>
        <v>2282</v>
      </c>
      <c r="G88" s="15">
        <v>41122</v>
      </c>
      <c r="H88">
        <v>7.6</v>
      </c>
      <c r="I88">
        <v>12000</v>
      </c>
      <c r="J88">
        <v>3</v>
      </c>
      <c r="K88">
        <v>17</v>
      </c>
      <c r="L88" t="s">
        <v>223</v>
      </c>
      <c r="M88" t="s">
        <v>224</v>
      </c>
      <c r="N88" t="s">
        <v>225</v>
      </c>
      <c r="O88" s="10">
        <v>0.39</v>
      </c>
      <c r="P88" s="10">
        <v>0.54</v>
      </c>
      <c r="Q88">
        <v>7.5</v>
      </c>
      <c r="R88" s="11">
        <v>1400</v>
      </c>
      <c r="S88" s="10">
        <v>1.52</v>
      </c>
    </row>
    <row r="89" spans="1:19">
      <c r="A89" s="9">
        <v>3</v>
      </c>
      <c r="B89" s="2" t="s">
        <v>43</v>
      </c>
      <c r="C89" t="s">
        <v>13</v>
      </c>
      <c r="D89">
        <v>602</v>
      </c>
      <c r="E89">
        <v>98</v>
      </c>
      <c r="F89" s="42">
        <f t="shared" si="1"/>
        <v>700</v>
      </c>
      <c r="G89" t="s">
        <v>226</v>
      </c>
      <c r="H89">
        <v>1.1000000000000001</v>
      </c>
      <c r="I89">
        <v>23000</v>
      </c>
      <c r="J89">
        <v>11.1</v>
      </c>
      <c r="K89">
        <v>8.9</v>
      </c>
      <c r="L89" t="s">
        <v>211</v>
      </c>
      <c r="M89" t="s">
        <v>81</v>
      </c>
      <c r="N89" t="s">
        <v>227</v>
      </c>
      <c r="O89" s="10">
        <v>0.37</v>
      </c>
      <c r="P89" s="10">
        <v>0</v>
      </c>
      <c r="Q89">
        <v>4.8</v>
      </c>
      <c r="R89">
        <v>600</v>
      </c>
      <c r="S89" s="10">
        <v>0.99</v>
      </c>
    </row>
    <row r="90" spans="1:19">
      <c r="A90" s="9">
        <v>3</v>
      </c>
      <c r="B90" s="2" t="s">
        <v>44</v>
      </c>
      <c r="C90" t="s">
        <v>15</v>
      </c>
      <c r="D90">
        <v>603</v>
      </c>
      <c r="E90">
        <v>40</v>
      </c>
      <c r="F90" s="42">
        <f t="shared" si="1"/>
        <v>643</v>
      </c>
      <c r="G90" t="s">
        <v>228</v>
      </c>
      <c r="H90">
        <v>1.4</v>
      </c>
      <c r="I90">
        <v>26000</v>
      </c>
      <c r="J90">
        <v>12.6</v>
      </c>
      <c r="K90">
        <v>13.7</v>
      </c>
      <c r="L90" t="s">
        <v>149</v>
      </c>
      <c r="M90" t="s">
        <v>229</v>
      </c>
      <c r="N90" t="s">
        <v>227</v>
      </c>
      <c r="O90" s="10">
        <v>0.28000000000000003</v>
      </c>
      <c r="P90" s="10">
        <v>0</v>
      </c>
      <c r="Q90">
        <v>5.8</v>
      </c>
      <c r="R90">
        <v>700</v>
      </c>
      <c r="S90" s="10">
        <v>0.99</v>
      </c>
    </row>
    <row r="91" spans="1:19">
      <c r="A91" s="9">
        <v>3</v>
      </c>
      <c r="B91" s="2" t="s">
        <v>45</v>
      </c>
      <c r="C91" t="s">
        <v>17</v>
      </c>
      <c r="D91">
        <v>578</v>
      </c>
      <c r="E91">
        <v>91</v>
      </c>
      <c r="F91" s="42">
        <f t="shared" si="1"/>
        <v>669</v>
      </c>
      <c r="G91" s="15">
        <v>41255</v>
      </c>
      <c r="H91">
        <v>1.3</v>
      </c>
      <c r="I91">
        <v>18000</v>
      </c>
      <c r="J91">
        <v>6.4</v>
      </c>
      <c r="K91">
        <v>7.8</v>
      </c>
      <c r="L91" t="s">
        <v>149</v>
      </c>
      <c r="M91" t="s">
        <v>230</v>
      </c>
      <c r="N91" t="s">
        <v>227</v>
      </c>
      <c r="O91" s="10">
        <v>0.35</v>
      </c>
      <c r="P91" s="10">
        <v>0</v>
      </c>
      <c r="Q91">
        <v>5.8</v>
      </c>
      <c r="R91">
        <v>750</v>
      </c>
      <c r="S91" s="10">
        <v>0.99</v>
      </c>
    </row>
    <row r="92" spans="1:19">
      <c r="A92" s="9">
        <v>3</v>
      </c>
      <c r="B92" s="2" t="s">
        <v>46</v>
      </c>
      <c r="C92" t="s">
        <v>9</v>
      </c>
      <c r="D92" s="11">
        <v>1253</v>
      </c>
      <c r="E92">
        <v>217</v>
      </c>
      <c r="F92" s="42">
        <f t="shared" si="1"/>
        <v>1470</v>
      </c>
      <c r="G92" s="15">
        <v>41038</v>
      </c>
      <c r="H92">
        <v>1.6</v>
      </c>
      <c r="I92">
        <v>19000</v>
      </c>
      <c r="J92">
        <v>7.4</v>
      </c>
      <c r="K92">
        <v>12.6</v>
      </c>
      <c r="L92" t="s">
        <v>214</v>
      </c>
      <c r="M92" t="s">
        <v>231</v>
      </c>
      <c r="N92" t="s">
        <v>232</v>
      </c>
      <c r="O92" s="10">
        <v>0.32</v>
      </c>
      <c r="P92" s="10">
        <v>0.25</v>
      </c>
      <c r="Q92">
        <v>5</v>
      </c>
      <c r="R92" s="11">
        <v>1000</v>
      </c>
      <c r="S92" s="10">
        <v>1.24</v>
      </c>
    </row>
    <row r="93" spans="1:19">
      <c r="A93" s="9">
        <v>3</v>
      </c>
      <c r="B93" s="2" t="s">
        <v>47</v>
      </c>
      <c r="C93" t="s">
        <v>11</v>
      </c>
      <c r="D93" s="11">
        <v>1801</v>
      </c>
      <c r="E93">
        <v>167</v>
      </c>
      <c r="F93" s="42">
        <f t="shared" si="1"/>
        <v>1968</v>
      </c>
      <c r="G93" s="15">
        <v>41122</v>
      </c>
      <c r="H93">
        <v>7.6</v>
      </c>
      <c r="I93">
        <v>15500</v>
      </c>
      <c r="J93">
        <v>3</v>
      </c>
      <c r="K93">
        <v>17</v>
      </c>
      <c r="L93" t="s">
        <v>24</v>
      </c>
      <c r="M93" t="s">
        <v>233</v>
      </c>
      <c r="N93" t="s">
        <v>234</v>
      </c>
      <c r="O93" s="10">
        <v>0.36</v>
      </c>
      <c r="P93" s="10">
        <v>0.28999999999999998</v>
      </c>
      <c r="Q93">
        <v>6</v>
      </c>
      <c r="R93" s="11">
        <v>1400</v>
      </c>
      <c r="S93" s="10">
        <v>1.27</v>
      </c>
    </row>
    <row r="94" spans="1:19">
      <c r="A94" s="9">
        <v>3</v>
      </c>
      <c r="B94" s="2" t="s">
        <v>48</v>
      </c>
      <c r="C94" t="s">
        <v>13</v>
      </c>
      <c r="D94">
        <v>757</v>
      </c>
      <c r="E94">
        <v>156</v>
      </c>
      <c r="F94" s="42">
        <f t="shared" si="1"/>
        <v>913</v>
      </c>
      <c r="G94" t="s">
        <v>235</v>
      </c>
      <c r="H94">
        <v>1.1000000000000001</v>
      </c>
      <c r="I94">
        <v>24000</v>
      </c>
      <c r="J94">
        <v>11.2</v>
      </c>
      <c r="K94">
        <v>9</v>
      </c>
      <c r="L94" t="s">
        <v>236</v>
      </c>
      <c r="M94" t="s">
        <v>237</v>
      </c>
      <c r="N94" t="s">
        <v>238</v>
      </c>
      <c r="O94" s="10">
        <v>0.33</v>
      </c>
      <c r="P94" s="10">
        <v>0.33</v>
      </c>
      <c r="Q94">
        <v>4.5</v>
      </c>
      <c r="R94">
        <v>750</v>
      </c>
      <c r="S94" s="10">
        <v>1.32</v>
      </c>
    </row>
    <row r="95" spans="1:19">
      <c r="A95" s="9">
        <v>3</v>
      </c>
      <c r="B95" s="2" t="s">
        <v>49</v>
      </c>
      <c r="C95" t="s">
        <v>15</v>
      </c>
      <c r="D95">
        <v>695</v>
      </c>
      <c r="E95">
        <v>65</v>
      </c>
      <c r="F95" s="42">
        <f t="shared" si="1"/>
        <v>760</v>
      </c>
      <c r="G95" t="s">
        <v>239</v>
      </c>
      <c r="H95">
        <v>1.3</v>
      </c>
      <c r="I95">
        <v>26000</v>
      </c>
      <c r="J95">
        <v>12.8</v>
      </c>
      <c r="K95">
        <v>13.7</v>
      </c>
      <c r="L95" t="s">
        <v>240</v>
      </c>
      <c r="M95" t="s">
        <v>160</v>
      </c>
      <c r="N95" t="s">
        <v>206</v>
      </c>
      <c r="O95" s="10">
        <v>0.27</v>
      </c>
      <c r="P95" s="10">
        <v>0.08</v>
      </c>
      <c r="Q95">
        <v>4.5</v>
      </c>
      <c r="R95">
        <v>750</v>
      </c>
      <c r="S95" s="10">
        <v>1.07</v>
      </c>
    </row>
    <row r="96" spans="1:19">
      <c r="A96" s="9">
        <v>3</v>
      </c>
      <c r="B96" s="2" t="s">
        <v>50</v>
      </c>
      <c r="C96" t="s">
        <v>17</v>
      </c>
      <c r="D96">
        <v>709</v>
      </c>
      <c r="E96">
        <v>84</v>
      </c>
      <c r="F96" s="42">
        <f t="shared" si="1"/>
        <v>793</v>
      </c>
      <c r="G96" t="s">
        <v>235</v>
      </c>
      <c r="H96">
        <v>1.3</v>
      </c>
      <c r="I96">
        <v>19500</v>
      </c>
      <c r="J96">
        <v>6.9</v>
      </c>
      <c r="K96">
        <v>7.8</v>
      </c>
      <c r="L96" t="s">
        <v>240</v>
      </c>
      <c r="M96" t="s">
        <v>241</v>
      </c>
      <c r="N96" t="s">
        <v>206</v>
      </c>
      <c r="O96" s="10">
        <v>0.33</v>
      </c>
      <c r="P96" s="10">
        <v>0.08</v>
      </c>
      <c r="Q96">
        <v>4.5</v>
      </c>
      <c r="R96">
        <v>800</v>
      </c>
      <c r="S96" s="10">
        <v>1.07</v>
      </c>
    </row>
    <row r="97" spans="1:19">
      <c r="A97" s="9">
        <v>3</v>
      </c>
      <c r="B97" s="2" t="s">
        <v>179</v>
      </c>
      <c r="C97" t="s">
        <v>15</v>
      </c>
      <c r="D97">
        <v>160</v>
      </c>
      <c r="E97">
        <v>38</v>
      </c>
      <c r="F97" s="42">
        <f t="shared" si="1"/>
        <v>198</v>
      </c>
      <c r="G97" t="s">
        <v>180</v>
      </c>
      <c r="H97">
        <v>0.3</v>
      </c>
      <c r="I97">
        <v>26000</v>
      </c>
      <c r="J97">
        <v>13</v>
      </c>
      <c r="K97">
        <v>13.5</v>
      </c>
      <c r="L97" t="s">
        <v>240</v>
      </c>
      <c r="M97" t="s">
        <v>242</v>
      </c>
      <c r="N97" t="s">
        <v>243</v>
      </c>
      <c r="O97" s="10">
        <v>0.22</v>
      </c>
      <c r="P97" s="10">
        <v>0.2</v>
      </c>
      <c r="Q97">
        <v>4.5</v>
      </c>
      <c r="R97">
        <v>500</v>
      </c>
      <c r="S97" s="10">
        <v>0.4</v>
      </c>
    </row>
    <row r="98" spans="1:19">
      <c r="A98" s="9">
        <v>3</v>
      </c>
      <c r="B98" s="2" t="s">
        <v>244</v>
      </c>
      <c r="D98">
        <v>0</v>
      </c>
      <c r="E98">
        <v>0</v>
      </c>
      <c r="F98" s="42">
        <f t="shared" si="1"/>
        <v>0</v>
      </c>
      <c r="G98" t="s">
        <v>245</v>
      </c>
      <c r="H98">
        <v>0</v>
      </c>
      <c r="I98">
        <v>0</v>
      </c>
      <c r="J98">
        <v>0</v>
      </c>
      <c r="K98">
        <v>0</v>
      </c>
      <c r="L98" t="s">
        <v>83</v>
      </c>
      <c r="M98" t="s">
        <v>83</v>
      </c>
      <c r="N98" t="s">
        <v>83</v>
      </c>
      <c r="O98" s="10">
        <v>0</v>
      </c>
      <c r="P98" s="10">
        <v>0</v>
      </c>
      <c r="Q98">
        <v>4.5</v>
      </c>
      <c r="R98">
        <v>500</v>
      </c>
      <c r="S98" s="10">
        <v>0</v>
      </c>
    </row>
    <row r="99" spans="1:19">
      <c r="A99" s="9">
        <v>3</v>
      </c>
      <c r="B99" s="2" t="s">
        <v>51</v>
      </c>
      <c r="C99" t="s">
        <v>11</v>
      </c>
      <c r="D99" s="11">
        <v>1043</v>
      </c>
      <c r="E99">
        <v>136</v>
      </c>
      <c r="F99" s="42">
        <f t="shared" si="1"/>
        <v>1179</v>
      </c>
      <c r="G99" s="15">
        <v>41122</v>
      </c>
      <c r="H99">
        <v>4.3</v>
      </c>
      <c r="I99">
        <v>13500</v>
      </c>
      <c r="J99">
        <v>5.0999999999999996</v>
      </c>
      <c r="K99">
        <v>15.1</v>
      </c>
      <c r="L99" t="s">
        <v>78</v>
      </c>
      <c r="M99" t="s">
        <v>246</v>
      </c>
      <c r="N99" t="s">
        <v>247</v>
      </c>
      <c r="O99" s="10">
        <v>0.28000000000000003</v>
      </c>
      <c r="P99" s="10">
        <v>0</v>
      </c>
      <c r="Q99">
        <v>7</v>
      </c>
      <c r="R99" s="11">
        <v>1400</v>
      </c>
      <c r="S99" s="10">
        <v>0.71</v>
      </c>
    </row>
    <row r="100" spans="1:19">
      <c r="A100" s="9">
        <v>3</v>
      </c>
      <c r="B100" s="2" t="s">
        <v>52</v>
      </c>
      <c r="C100" t="s">
        <v>11</v>
      </c>
      <c r="D100" s="11">
        <v>2275</v>
      </c>
      <c r="E100">
        <v>196</v>
      </c>
      <c r="F100" s="42">
        <f t="shared" si="1"/>
        <v>2471</v>
      </c>
      <c r="G100" t="s">
        <v>184</v>
      </c>
      <c r="H100">
        <v>7.6</v>
      </c>
      <c r="I100">
        <v>12000</v>
      </c>
      <c r="J100">
        <v>3</v>
      </c>
      <c r="K100">
        <v>17</v>
      </c>
      <c r="L100" t="s">
        <v>223</v>
      </c>
      <c r="M100" t="s">
        <v>224</v>
      </c>
      <c r="N100" t="s">
        <v>248</v>
      </c>
      <c r="O100" s="10">
        <v>0.4</v>
      </c>
      <c r="P100" s="10">
        <v>0.53</v>
      </c>
      <c r="Q100">
        <v>7.5</v>
      </c>
      <c r="R100" s="11">
        <v>1500</v>
      </c>
      <c r="S100" s="10">
        <v>1.52</v>
      </c>
    </row>
    <row r="101" spans="1:19">
      <c r="A101" s="9">
        <v>3</v>
      </c>
      <c r="B101" s="2" t="s">
        <v>53</v>
      </c>
      <c r="C101" t="s">
        <v>9</v>
      </c>
      <c r="D101" s="11">
        <v>1121</v>
      </c>
      <c r="E101">
        <v>141</v>
      </c>
      <c r="F101" s="42">
        <f t="shared" si="1"/>
        <v>1262</v>
      </c>
      <c r="G101" t="s">
        <v>249</v>
      </c>
      <c r="H101">
        <v>1.2</v>
      </c>
      <c r="I101">
        <v>14000</v>
      </c>
      <c r="J101">
        <v>7.5</v>
      </c>
      <c r="K101">
        <v>12.5</v>
      </c>
      <c r="L101" t="s">
        <v>100</v>
      </c>
      <c r="M101" t="s">
        <v>250</v>
      </c>
      <c r="N101" t="s">
        <v>251</v>
      </c>
      <c r="O101" s="10">
        <v>0.38</v>
      </c>
      <c r="P101" s="10">
        <v>0.33</v>
      </c>
      <c r="Q101">
        <v>6.5</v>
      </c>
      <c r="R101">
        <v>950</v>
      </c>
      <c r="S101" s="10">
        <v>1.32</v>
      </c>
    </row>
    <row r="102" spans="1:19">
      <c r="A102" s="9">
        <v>3</v>
      </c>
      <c r="B102" s="2" t="s">
        <v>54</v>
      </c>
      <c r="C102" t="s">
        <v>9</v>
      </c>
      <c r="D102">
        <v>842</v>
      </c>
      <c r="E102">
        <v>104</v>
      </c>
      <c r="F102" s="42">
        <f t="shared" si="1"/>
        <v>946</v>
      </c>
      <c r="G102" t="s">
        <v>252</v>
      </c>
      <c r="H102">
        <v>1.5</v>
      </c>
      <c r="I102">
        <v>14000</v>
      </c>
      <c r="J102">
        <v>7.6</v>
      </c>
      <c r="K102">
        <v>13.5</v>
      </c>
      <c r="L102" t="s">
        <v>100</v>
      </c>
      <c r="M102" t="s">
        <v>253</v>
      </c>
      <c r="N102" t="s">
        <v>254</v>
      </c>
      <c r="O102" s="10">
        <v>0.35</v>
      </c>
      <c r="P102" s="10">
        <v>0.42</v>
      </c>
      <c r="Q102">
        <v>6.5</v>
      </c>
      <c r="R102">
        <v>850</v>
      </c>
      <c r="S102" s="10">
        <v>1.4</v>
      </c>
    </row>
    <row r="103" spans="1:19">
      <c r="A103" s="9">
        <v>3</v>
      </c>
      <c r="B103" s="2" t="s">
        <v>55</v>
      </c>
      <c r="C103" t="s">
        <v>9</v>
      </c>
      <c r="D103" s="11">
        <v>1088</v>
      </c>
      <c r="E103">
        <v>116</v>
      </c>
      <c r="F103" s="42">
        <f t="shared" si="1"/>
        <v>1204</v>
      </c>
      <c r="G103" t="s">
        <v>217</v>
      </c>
      <c r="H103">
        <v>1.2</v>
      </c>
      <c r="I103">
        <v>14000</v>
      </c>
      <c r="J103">
        <v>7.4</v>
      </c>
      <c r="K103">
        <v>12.9</v>
      </c>
      <c r="L103" t="s">
        <v>100</v>
      </c>
      <c r="M103" t="s">
        <v>255</v>
      </c>
      <c r="N103" t="s">
        <v>256</v>
      </c>
      <c r="O103" s="10">
        <v>0.36</v>
      </c>
      <c r="P103" s="10">
        <v>0.83</v>
      </c>
      <c r="Q103">
        <v>6.5</v>
      </c>
      <c r="R103">
        <v>850</v>
      </c>
      <c r="S103" s="10">
        <v>1.82</v>
      </c>
    </row>
    <row r="104" spans="1:19">
      <c r="A104" s="9">
        <v>3</v>
      </c>
      <c r="B104" s="2" t="s">
        <v>56</v>
      </c>
      <c r="C104" t="s">
        <v>9</v>
      </c>
      <c r="D104" s="11">
        <v>1083</v>
      </c>
      <c r="E104">
        <v>149</v>
      </c>
      <c r="F104" s="42">
        <f t="shared" si="1"/>
        <v>1232</v>
      </c>
      <c r="G104" s="15">
        <v>40942</v>
      </c>
      <c r="H104">
        <v>1.8</v>
      </c>
      <c r="I104">
        <v>17500</v>
      </c>
      <c r="J104">
        <v>6.8</v>
      </c>
      <c r="K104">
        <v>13.4</v>
      </c>
      <c r="L104" t="s">
        <v>214</v>
      </c>
      <c r="M104" t="s">
        <v>257</v>
      </c>
      <c r="N104" t="s">
        <v>258</v>
      </c>
      <c r="O104" s="10">
        <v>0.28999999999999998</v>
      </c>
      <c r="P104" s="10">
        <v>0.4</v>
      </c>
      <c r="Q104">
        <v>4</v>
      </c>
      <c r="R104">
        <v>750</v>
      </c>
      <c r="S104" s="10">
        <v>1.39</v>
      </c>
    </row>
    <row r="105" spans="1:19">
      <c r="A105" s="9">
        <v>3</v>
      </c>
      <c r="B105" s="2" t="s">
        <v>57</v>
      </c>
      <c r="C105" t="s">
        <v>11</v>
      </c>
      <c r="D105" s="11">
        <v>1258</v>
      </c>
      <c r="E105">
        <v>184</v>
      </c>
      <c r="F105" s="42">
        <f t="shared" si="1"/>
        <v>1442</v>
      </c>
      <c r="G105" t="s">
        <v>259</v>
      </c>
      <c r="H105">
        <v>7.6</v>
      </c>
      <c r="I105">
        <v>12000</v>
      </c>
      <c r="J105">
        <v>3</v>
      </c>
      <c r="K105">
        <v>17</v>
      </c>
      <c r="L105" t="s">
        <v>112</v>
      </c>
      <c r="M105" t="s">
        <v>224</v>
      </c>
      <c r="N105" t="s">
        <v>260</v>
      </c>
      <c r="O105" s="10">
        <v>0.36</v>
      </c>
      <c r="P105" s="10">
        <v>0.39</v>
      </c>
      <c r="Q105">
        <v>6</v>
      </c>
      <c r="R105" s="11">
        <v>1050</v>
      </c>
      <c r="S105" s="10">
        <v>1.38</v>
      </c>
    </row>
    <row r="106" spans="1:19">
      <c r="A106" s="9">
        <v>3</v>
      </c>
      <c r="B106" s="2" t="s">
        <v>58</v>
      </c>
      <c r="C106" t="s">
        <v>13</v>
      </c>
      <c r="D106">
        <v>974</v>
      </c>
      <c r="E106">
        <v>155</v>
      </c>
      <c r="F106" s="42">
        <f t="shared" si="1"/>
        <v>1129</v>
      </c>
      <c r="G106" t="s">
        <v>235</v>
      </c>
      <c r="H106">
        <v>1.1000000000000001</v>
      </c>
      <c r="I106">
        <v>25000</v>
      </c>
      <c r="J106">
        <v>11.1</v>
      </c>
      <c r="K106">
        <v>8.8000000000000007</v>
      </c>
      <c r="L106" t="s">
        <v>236</v>
      </c>
      <c r="M106" t="s">
        <v>261</v>
      </c>
      <c r="N106" t="s">
        <v>262</v>
      </c>
      <c r="O106" s="10">
        <v>0.34</v>
      </c>
      <c r="P106" s="10">
        <v>0.75</v>
      </c>
      <c r="Q106">
        <v>5</v>
      </c>
      <c r="R106">
        <v>750</v>
      </c>
      <c r="S106" s="10">
        <v>1.73</v>
      </c>
    </row>
    <row r="107" spans="1:19">
      <c r="A107" s="9">
        <v>3</v>
      </c>
      <c r="B107" s="2" t="s">
        <v>59</v>
      </c>
      <c r="C107" t="s">
        <v>15</v>
      </c>
      <c r="D107">
        <v>843</v>
      </c>
      <c r="E107">
        <v>46</v>
      </c>
      <c r="F107" s="42">
        <f t="shared" si="1"/>
        <v>889</v>
      </c>
      <c r="G107" t="s">
        <v>263</v>
      </c>
      <c r="H107">
        <v>1.2</v>
      </c>
      <c r="I107">
        <v>27000</v>
      </c>
      <c r="J107">
        <v>13.1</v>
      </c>
      <c r="K107">
        <v>13.5</v>
      </c>
      <c r="L107" t="s">
        <v>240</v>
      </c>
      <c r="M107" t="s">
        <v>264</v>
      </c>
      <c r="N107" t="s">
        <v>265</v>
      </c>
      <c r="O107" s="10">
        <v>0.32</v>
      </c>
      <c r="P107" s="10">
        <v>0.31</v>
      </c>
      <c r="Q107">
        <v>6.5</v>
      </c>
      <c r="R107">
        <v>750</v>
      </c>
      <c r="S107" s="10">
        <v>1.29</v>
      </c>
    </row>
    <row r="108" spans="1:19">
      <c r="A108" s="9">
        <v>3</v>
      </c>
      <c r="B108" s="2" t="s">
        <v>60</v>
      </c>
      <c r="C108" t="s">
        <v>17</v>
      </c>
      <c r="D108">
        <v>879</v>
      </c>
      <c r="E108">
        <v>61</v>
      </c>
      <c r="F108" s="42">
        <f t="shared" si="1"/>
        <v>940</v>
      </c>
      <c r="G108" t="s">
        <v>263</v>
      </c>
      <c r="H108">
        <v>1.2</v>
      </c>
      <c r="I108">
        <v>19000</v>
      </c>
      <c r="J108">
        <v>6.7</v>
      </c>
      <c r="K108">
        <v>7.5</v>
      </c>
      <c r="L108" t="s">
        <v>240</v>
      </c>
      <c r="M108" t="s">
        <v>266</v>
      </c>
      <c r="N108" t="s">
        <v>265</v>
      </c>
      <c r="O108" s="10">
        <v>0.39</v>
      </c>
      <c r="P108" s="10">
        <v>0.31</v>
      </c>
      <c r="Q108">
        <v>6</v>
      </c>
      <c r="R108">
        <v>800</v>
      </c>
      <c r="S108" s="10">
        <v>1.29</v>
      </c>
    </row>
    <row r="109" spans="1:19">
      <c r="A109" s="9">
        <v>3</v>
      </c>
      <c r="B109" s="2" t="s">
        <v>200</v>
      </c>
      <c r="C109" t="s">
        <v>13</v>
      </c>
      <c r="D109">
        <v>333</v>
      </c>
      <c r="E109">
        <v>0</v>
      </c>
      <c r="F109" s="42">
        <f t="shared" si="1"/>
        <v>333</v>
      </c>
      <c r="G109" t="s">
        <v>201</v>
      </c>
      <c r="H109">
        <v>0.4</v>
      </c>
      <c r="I109">
        <v>25000</v>
      </c>
      <c r="J109">
        <v>11</v>
      </c>
      <c r="K109">
        <v>9</v>
      </c>
      <c r="L109" t="s">
        <v>236</v>
      </c>
      <c r="M109" t="s">
        <v>267</v>
      </c>
      <c r="N109" t="s">
        <v>268</v>
      </c>
      <c r="O109" s="10">
        <v>0.38</v>
      </c>
      <c r="P109" s="10">
        <v>1</v>
      </c>
      <c r="Q109">
        <v>6</v>
      </c>
      <c r="R109">
        <v>400</v>
      </c>
      <c r="S109" s="10">
        <v>0.83</v>
      </c>
    </row>
    <row r="110" spans="1:19">
      <c r="A110" s="9">
        <v>3</v>
      </c>
      <c r="B110" s="2" t="s">
        <v>269</v>
      </c>
      <c r="D110">
        <v>0</v>
      </c>
      <c r="E110">
        <v>0</v>
      </c>
      <c r="F110" s="42">
        <f t="shared" si="1"/>
        <v>0</v>
      </c>
      <c r="G110" s="15">
        <v>41432</v>
      </c>
      <c r="H110">
        <v>0</v>
      </c>
      <c r="I110">
        <v>0</v>
      </c>
      <c r="J110">
        <v>0</v>
      </c>
      <c r="K110">
        <v>0</v>
      </c>
      <c r="L110" t="s">
        <v>83</v>
      </c>
      <c r="M110" t="s">
        <v>83</v>
      </c>
      <c r="N110" t="s">
        <v>83</v>
      </c>
      <c r="O110" s="10">
        <v>0</v>
      </c>
      <c r="P110" s="10">
        <v>0</v>
      </c>
      <c r="Q110">
        <v>6</v>
      </c>
      <c r="R110">
        <v>500</v>
      </c>
      <c r="S110" s="10">
        <v>0</v>
      </c>
    </row>
    <row r="111" spans="1:19">
      <c r="A111" s="2">
        <v>4</v>
      </c>
      <c r="B111" s="2" t="s">
        <v>36</v>
      </c>
      <c r="C111" t="s">
        <v>11</v>
      </c>
      <c r="D111">
        <v>746</v>
      </c>
      <c r="E111">
        <v>141</v>
      </c>
      <c r="F111" s="42">
        <f t="shared" si="1"/>
        <v>887</v>
      </c>
      <c r="G111" t="s">
        <v>270</v>
      </c>
      <c r="H111">
        <v>4</v>
      </c>
      <c r="I111">
        <v>14000</v>
      </c>
      <c r="J111">
        <v>5.5</v>
      </c>
      <c r="K111">
        <v>15.1</v>
      </c>
      <c r="L111" t="s">
        <v>24</v>
      </c>
      <c r="M111" t="s">
        <v>271</v>
      </c>
      <c r="N111" t="s">
        <v>272</v>
      </c>
      <c r="O111" s="10">
        <v>0.3</v>
      </c>
      <c r="P111" s="10">
        <v>0</v>
      </c>
      <c r="Q111">
        <v>6.5</v>
      </c>
      <c r="R111" s="11">
        <v>1400</v>
      </c>
      <c r="S111" s="10">
        <v>0.5</v>
      </c>
    </row>
    <row r="112" spans="1:19">
      <c r="A112" s="9">
        <v>4</v>
      </c>
      <c r="B112" s="2" t="s">
        <v>37</v>
      </c>
      <c r="C112" t="s">
        <v>11</v>
      </c>
      <c r="D112" s="11">
        <v>1525</v>
      </c>
      <c r="E112">
        <v>205</v>
      </c>
      <c r="F112" s="42">
        <f t="shared" si="1"/>
        <v>1730</v>
      </c>
      <c r="G112" t="s">
        <v>208</v>
      </c>
      <c r="H112">
        <v>4.5999999999999996</v>
      </c>
      <c r="I112">
        <v>14000</v>
      </c>
      <c r="J112">
        <v>4.5</v>
      </c>
      <c r="K112">
        <v>15.7</v>
      </c>
      <c r="L112" t="s">
        <v>78</v>
      </c>
      <c r="M112" t="s">
        <v>273</v>
      </c>
      <c r="N112" t="s">
        <v>274</v>
      </c>
      <c r="O112" s="10">
        <v>0.35</v>
      </c>
      <c r="P112" s="10">
        <v>0.14000000000000001</v>
      </c>
      <c r="Q112">
        <v>7</v>
      </c>
      <c r="R112" s="11">
        <v>1400</v>
      </c>
      <c r="S112" s="10">
        <v>1.1299999999999999</v>
      </c>
    </row>
    <row r="113" spans="1:19">
      <c r="A113" s="9">
        <v>4</v>
      </c>
      <c r="B113" s="2" t="s">
        <v>38</v>
      </c>
      <c r="C113" t="s">
        <v>9</v>
      </c>
      <c r="D113" s="11">
        <v>1138</v>
      </c>
      <c r="E113">
        <v>145</v>
      </c>
      <c r="F113" s="42">
        <f t="shared" si="1"/>
        <v>1283</v>
      </c>
      <c r="G113" t="s">
        <v>275</v>
      </c>
      <c r="H113">
        <v>2.2999999999999998</v>
      </c>
      <c r="I113">
        <v>17000</v>
      </c>
      <c r="J113">
        <v>7.9</v>
      </c>
      <c r="K113">
        <v>12.2</v>
      </c>
      <c r="L113" t="s">
        <v>20</v>
      </c>
      <c r="M113" t="s">
        <v>276</v>
      </c>
      <c r="N113" t="s">
        <v>277</v>
      </c>
      <c r="O113" s="10">
        <v>0.26</v>
      </c>
      <c r="P113" s="10">
        <v>0.5</v>
      </c>
      <c r="Q113">
        <v>5</v>
      </c>
      <c r="R113">
        <v>800</v>
      </c>
      <c r="S113" s="10">
        <v>1.49</v>
      </c>
    </row>
    <row r="114" spans="1:19">
      <c r="A114" s="9">
        <v>4</v>
      </c>
      <c r="B114" s="2" t="s">
        <v>39</v>
      </c>
      <c r="C114" t="s">
        <v>9</v>
      </c>
      <c r="D114">
        <v>949</v>
      </c>
      <c r="E114">
        <v>101</v>
      </c>
      <c r="F114" s="42">
        <f t="shared" si="1"/>
        <v>1050</v>
      </c>
      <c r="G114" t="s">
        <v>275</v>
      </c>
      <c r="H114">
        <v>2.2999999999999998</v>
      </c>
      <c r="I114">
        <v>17000</v>
      </c>
      <c r="J114">
        <v>8.6</v>
      </c>
      <c r="K114">
        <v>12.6</v>
      </c>
      <c r="L114" t="s">
        <v>20</v>
      </c>
      <c r="M114" t="s">
        <v>278</v>
      </c>
      <c r="N114" t="s">
        <v>279</v>
      </c>
      <c r="O114" s="10">
        <v>0.25</v>
      </c>
      <c r="P114" s="10">
        <v>0.67</v>
      </c>
      <c r="Q114">
        <v>5</v>
      </c>
      <c r="R114">
        <v>650</v>
      </c>
      <c r="S114" s="10">
        <v>1.65</v>
      </c>
    </row>
    <row r="115" spans="1:19">
      <c r="A115" s="9">
        <v>4</v>
      </c>
      <c r="B115" s="2" t="s">
        <v>40</v>
      </c>
      <c r="C115" t="s">
        <v>9</v>
      </c>
      <c r="D115" s="11">
        <v>1014</v>
      </c>
      <c r="E115">
        <v>119</v>
      </c>
      <c r="F115" s="42">
        <f t="shared" si="1"/>
        <v>1133</v>
      </c>
      <c r="G115" t="s">
        <v>275</v>
      </c>
      <c r="H115">
        <v>2.4</v>
      </c>
      <c r="I115">
        <v>17000</v>
      </c>
      <c r="J115">
        <v>7.4</v>
      </c>
      <c r="K115">
        <v>11.6</v>
      </c>
      <c r="L115" t="s">
        <v>20</v>
      </c>
      <c r="M115" t="s">
        <v>280</v>
      </c>
      <c r="N115" t="s">
        <v>281</v>
      </c>
      <c r="O115" s="10">
        <v>0.25</v>
      </c>
      <c r="P115" s="10">
        <v>0.83</v>
      </c>
      <c r="Q115">
        <v>5</v>
      </c>
      <c r="R115">
        <v>800</v>
      </c>
      <c r="S115" s="10">
        <v>1.82</v>
      </c>
    </row>
    <row r="116" spans="1:19">
      <c r="A116" s="9">
        <v>4</v>
      </c>
      <c r="B116" s="2" t="s">
        <v>154</v>
      </c>
      <c r="C116" t="s">
        <v>13</v>
      </c>
      <c r="D116">
        <v>770</v>
      </c>
      <c r="E116">
        <v>22</v>
      </c>
      <c r="F116" s="42">
        <f t="shared" si="1"/>
        <v>792</v>
      </c>
      <c r="G116" t="s">
        <v>282</v>
      </c>
      <c r="H116">
        <v>0.8</v>
      </c>
      <c r="I116">
        <v>23000</v>
      </c>
      <c r="J116">
        <v>12.6</v>
      </c>
      <c r="K116">
        <v>8</v>
      </c>
      <c r="L116" t="s">
        <v>28</v>
      </c>
      <c r="M116" t="s">
        <v>283</v>
      </c>
      <c r="N116" t="s">
        <v>284</v>
      </c>
      <c r="O116" s="10">
        <v>0.32</v>
      </c>
      <c r="P116" s="10">
        <v>1</v>
      </c>
      <c r="Q116">
        <v>5</v>
      </c>
      <c r="R116">
        <v>400</v>
      </c>
      <c r="S116" s="10">
        <v>1.98</v>
      </c>
    </row>
    <row r="117" spans="1:19">
      <c r="A117" s="9">
        <v>4</v>
      </c>
      <c r="B117" s="2" t="s">
        <v>285</v>
      </c>
      <c r="D117">
        <v>0</v>
      </c>
      <c r="E117">
        <v>0</v>
      </c>
      <c r="F117" s="42">
        <f t="shared" si="1"/>
        <v>0</v>
      </c>
      <c r="G117" s="15">
        <v>41860</v>
      </c>
      <c r="H117">
        <v>0</v>
      </c>
      <c r="I117">
        <v>0</v>
      </c>
      <c r="J117">
        <v>0</v>
      </c>
      <c r="K117">
        <v>0</v>
      </c>
      <c r="L117" t="s">
        <v>83</v>
      </c>
      <c r="M117" t="s">
        <v>83</v>
      </c>
      <c r="N117" t="s">
        <v>83</v>
      </c>
      <c r="O117" s="10">
        <v>0</v>
      </c>
      <c r="P117" s="10">
        <v>0</v>
      </c>
      <c r="Q117">
        <v>5</v>
      </c>
      <c r="R117">
        <v>500</v>
      </c>
      <c r="S117" s="10">
        <v>0</v>
      </c>
    </row>
    <row r="118" spans="1:19">
      <c r="A118" s="9">
        <v>4</v>
      </c>
      <c r="B118" s="2" t="s">
        <v>41</v>
      </c>
      <c r="C118" t="s">
        <v>9</v>
      </c>
      <c r="D118">
        <v>972</v>
      </c>
      <c r="E118">
        <v>185</v>
      </c>
      <c r="F118" s="42">
        <f t="shared" si="1"/>
        <v>1157</v>
      </c>
      <c r="G118" t="s">
        <v>286</v>
      </c>
      <c r="H118">
        <v>1.3</v>
      </c>
      <c r="I118">
        <v>15000</v>
      </c>
      <c r="J118">
        <v>7.3</v>
      </c>
      <c r="K118">
        <v>12.7</v>
      </c>
      <c r="L118" t="s">
        <v>287</v>
      </c>
      <c r="M118" t="s">
        <v>288</v>
      </c>
      <c r="N118" t="s">
        <v>289</v>
      </c>
      <c r="O118" s="10">
        <v>0.43</v>
      </c>
      <c r="P118" s="10">
        <v>0</v>
      </c>
      <c r="Q118">
        <v>6.8</v>
      </c>
      <c r="R118" s="11">
        <v>1000</v>
      </c>
      <c r="S118" s="10">
        <v>0.94</v>
      </c>
    </row>
    <row r="119" spans="1:19">
      <c r="A119" s="9">
        <v>4</v>
      </c>
      <c r="B119" s="2" t="s">
        <v>42</v>
      </c>
      <c r="C119" t="s">
        <v>11</v>
      </c>
      <c r="D119" s="11">
        <v>2435</v>
      </c>
      <c r="E119">
        <v>143</v>
      </c>
      <c r="F119" s="42">
        <f t="shared" si="1"/>
        <v>2578</v>
      </c>
      <c r="G119" t="s">
        <v>290</v>
      </c>
      <c r="H119">
        <v>8.6</v>
      </c>
      <c r="I119">
        <v>12000</v>
      </c>
      <c r="J119">
        <v>3</v>
      </c>
      <c r="K119">
        <v>17</v>
      </c>
      <c r="L119" t="s">
        <v>203</v>
      </c>
      <c r="M119" t="s">
        <v>291</v>
      </c>
      <c r="N119" t="s">
        <v>292</v>
      </c>
      <c r="O119" s="10">
        <v>0.45</v>
      </c>
      <c r="P119" s="10">
        <v>0.75</v>
      </c>
      <c r="Q119">
        <v>8.5</v>
      </c>
      <c r="R119" s="11">
        <v>1550</v>
      </c>
      <c r="S119" s="10">
        <v>1.73</v>
      </c>
    </row>
    <row r="120" spans="1:19">
      <c r="A120" s="9">
        <v>4</v>
      </c>
      <c r="B120" s="2" t="s">
        <v>43</v>
      </c>
      <c r="C120" t="s">
        <v>13</v>
      </c>
      <c r="D120">
        <v>629</v>
      </c>
      <c r="E120">
        <v>211</v>
      </c>
      <c r="F120" s="42">
        <f t="shared" si="1"/>
        <v>840</v>
      </c>
      <c r="G120" t="s">
        <v>293</v>
      </c>
      <c r="H120">
        <v>1.1000000000000001</v>
      </c>
      <c r="I120">
        <v>23000</v>
      </c>
      <c r="J120">
        <v>12.2</v>
      </c>
      <c r="K120">
        <v>7.8</v>
      </c>
      <c r="L120" t="s">
        <v>205</v>
      </c>
      <c r="M120" t="s">
        <v>294</v>
      </c>
      <c r="N120" t="s">
        <v>295</v>
      </c>
      <c r="O120" s="10">
        <v>0.34</v>
      </c>
      <c r="P120" s="10">
        <v>0.25</v>
      </c>
      <c r="Q120">
        <v>4.8</v>
      </c>
      <c r="R120">
        <v>700</v>
      </c>
      <c r="S120" s="10">
        <v>1.24</v>
      </c>
    </row>
    <row r="121" spans="1:19">
      <c r="A121" s="9">
        <v>4</v>
      </c>
      <c r="B121" s="2" t="s">
        <v>44</v>
      </c>
      <c r="C121" t="s">
        <v>15</v>
      </c>
      <c r="D121">
        <v>626</v>
      </c>
      <c r="E121">
        <v>207</v>
      </c>
      <c r="F121" s="42">
        <f t="shared" si="1"/>
        <v>833</v>
      </c>
      <c r="G121" t="s">
        <v>296</v>
      </c>
      <c r="H121">
        <v>1.2</v>
      </c>
      <c r="I121">
        <v>26000</v>
      </c>
      <c r="J121">
        <v>13.7</v>
      </c>
      <c r="K121">
        <v>12.8</v>
      </c>
      <c r="L121" t="s">
        <v>297</v>
      </c>
      <c r="M121" t="s">
        <v>298</v>
      </c>
      <c r="N121" t="s">
        <v>299</v>
      </c>
      <c r="O121" s="10">
        <v>0.28000000000000003</v>
      </c>
      <c r="P121" s="10">
        <v>0.14000000000000001</v>
      </c>
      <c r="Q121">
        <v>5.8</v>
      </c>
      <c r="R121">
        <v>750</v>
      </c>
      <c r="S121" s="10">
        <v>1.1299999999999999</v>
      </c>
    </row>
    <row r="122" spans="1:19">
      <c r="A122" s="9">
        <v>4</v>
      </c>
      <c r="B122" s="2" t="s">
        <v>45</v>
      </c>
      <c r="C122" t="s">
        <v>17</v>
      </c>
      <c r="D122">
        <v>704</v>
      </c>
      <c r="E122">
        <v>228</v>
      </c>
      <c r="F122" s="42">
        <f t="shared" si="1"/>
        <v>932</v>
      </c>
      <c r="G122" t="s">
        <v>296</v>
      </c>
      <c r="H122">
        <v>1.2</v>
      </c>
      <c r="I122">
        <v>18000</v>
      </c>
      <c r="J122">
        <v>7.3</v>
      </c>
      <c r="K122">
        <v>6.7</v>
      </c>
      <c r="L122" t="s">
        <v>297</v>
      </c>
      <c r="M122" t="s">
        <v>300</v>
      </c>
      <c r="N122" t="s">
        <v>301</v>
      </c>
      <c r="O122" s="10">
        <v>0.36</v>
      </c>
      <c r="P122" s="10">
        <v>0.13</v>
      </c>
      <c r="Q122">
        <v>5.8</v>
      </c>
      <c r="R122">
        <v>800</v>
      </c>
      <c r="S122" s="10">
        <v>1.1200000000000001</v>
      </c>
    </row>
    <row r="123" spans="1:19">
      <c r="A123" s="9">
        <v>4</v>
      </c>
      <c r="B123" s="2" t="s">
        <v>46</v>
      </c>
      <c r="C123" t="s">
        <v>9</v>
      </c>
      <c r="D123" s="11">
        <v>1126</v>
      </c>
      <c r="E123">
        <v>229</v>
      </c>
      <c r="F123" s="42">
        <f t="shared" si="1"/>
        <v>1355</v>
      </c>
      <c r="G123" t="s">
        <v>302</v>
      </c>
      <c r="H123">
        <v>1.4</v>
      </c>
      <c r="I123">
        <v>19000</v>
      </c>
      <c r="J123">
        <v>8.3000000000000007</v>
      </c>
      <c r="K123">
        <v>11.7</v>
      </c>
      <c r="L123" t="s">
        <v>20</v>
      </c>
      <c r="M123" t="s">
        <v>303</v>
      </c>
      <c r="N123" t="s">
        <v>304</v>
      </c>
      <c r="O123" s="10">
        <v>0.31</v>
      </c>
      <c r="P123" s="10">
        <v>0.15</v>
      </c>
      <c r="Q123">
        <v>5.5</v>
      </c>
      <c r="R123" s="11">
        <v>1000</v>
      </c>
      <c r="S123" s="10">
        <v>1.1399999999999999</v>
      </c>
    </row>
    <row r="124" spans="1:19">
      <c r="A124" s="9">
        <v>4</v>
      </c>
      <c r="B124" s="2" t="s">
        <v>47</v>
      </c>
      <c r="C124" t="s">
        <v>11</v>
      </c>
      <c r="D124" s="11">
        <v>1823</v>
      </c>
      <c r="E124">
        <v>175</v>
      </c>
      <c r="F124" s="42">
        <f t="shared" si="1"/>
        <v>1998</v>
      </c>
      <c r="G124" t="s">
        <v>305</v>
      </c>
      <c r="H124">
        <v>8.6</v>
      </c>
      <c r="I124">
        <v>15500</v>
      </c>
      <c r="J124">
        <v>3</v>
      </c>
      <c r="K124">
        <v>17</v>
      </c>
      <c r="L124" t="s">
        <v>306</v>
      </c>
      <c r="M124" t="s">
        <v>307</v>
      </c>
      <c r="N124" t="s">
        <v>299</v>
      </c>
      <c r="O124" s="10">
        <v>0.36</v>
      </c>
      <c r="P124" s="10">
        <v>0.32</v>
      </c>
      <c r="Q124">
        <v>6.5</v>
      </c>
      <c r="R124" s="11">
        <v>1400</v>
      </c>
      <c r="S124" s="10">
        <v>1.31</v>
      </c>
    </row>
    <row r="125" spans="1:19">
      <c r="A125" s="9">
        <v>4</v>
      </c>
      <c r="B125" s="2" t="s">
        <v>48</v>
      </c>
      <c r="C125" t="s">
        <v>13</v>
      </c>
      <c r="D125">
        <v>731</v>
      </c>
      <c r="E125">
        <v>266</v>
      </c>
      <c r="F125" s="42">
        <f t="shared" si="1"/>
        <v>997</v>
      </c>
      <c r="G125" t="s">
        <v>308</v>
      </c>
      <c r="H125">
        <v>1.1000000000000001</v>
      </c>
      <c r="I125">
        <v>24000</v>
      </c>
      <c r="J125">
        <v>12.2</v>
      </c>
      <c r="K125">
        <v>7.9</v>
      </c>
      <c r="L125" t="s">
        <v>28</v>
      </c>
      <c r="M125" t="s">
        <v>309</v>
      </c>
      <c r="N125" t="s">
        <v>310</v>
      </c>
      <c r="O125" s="10">
        <v>0.34</v>
      </c>
      <c r="P125" s="10">
        <v>0.13</v>
      </c>
      <c r="Q125">
        <v>4.5</v>
      </c>
      <c r="R125">
        <v>800</v>
      </c>
      <c r="S125" s="10">
        <v>1.1200000000000001</v>
      </c>
    </row>
    <row r="126" spans="1:19">
      <c r="A126" s="9">
        <v>4</v>
      </c>
      <c r="B126" s="2" t="s">
        <v>49</v>
      </c>
      <c r="C126" t="s">
        <v>15</v>
      </c>
      <c r="D126">
        <v>718</v>
      </c>
      <c r="E126">
        <v>239</v>
      </c>
      <c r="F126" s="42">
        <f t="shared" si="1"/>
        <v>957</v>
      </c>
      <c r="G126" t="s">
        <v>311</v>
      </c>
      <c r="H126">
        <v>1.3</v>
      </c>
      <c r="I126">
        <v>26000</v>
      </c>
      <c r="J126">
        <v>13.8</v>
      </c>
      <c r="K126">
        <v>13</v>
      </c>
      <c r="L126" t="s">
        <v>32</v>
      </c>
      <c r="M126" t="s">
        <v>312</v>
      </c>
      <c r="N126" t="s">
        <v>313</v>
      </c>
      <c r="O126" s="10">
        <v>0.24</v>
      </c>
      <c r="P126" s="10">
        <v>0.2</v>
      </c>
      <c r="Q126">
        <v>5</v>
      </c>
      <c r="R126">
        <v>850</v>
      </c>
      <c r="S126" s="10">
        <v>1.19</v>
      </c>
    </row>
    <row r="127" spans="1:19">
      <c r="A127" s="9">
        <v>4</v>
      </c>
      <c r="B127" s="2" t="s">
        <v>50</v>
      </c>
      <c r="C127" t="s">
        <v>17</v>
      </c>
      <c r="D127">
        <v>821</v>
      </c>
      <c r="E127">
        <v>253</v>
      </c>
      <c r="F127" s="42">
        <f t="shared" si="1"/>
        <v>1074</v>
      </c>
      <c r="G127" t="s">
        <v>314</v>
      </c>
      <c r="H127">
        <v>1.2</v>
      </c>
      <c r="I127">
        <v>19500</v>
      </c>
      <c r="J127">
        <v>7.8</v>
      </c>
      <c r="K127">
        <v>6.8</v>
      </c>
      <c r="L127" t="s">
        <v>32</v>
      </c>
      <c r="M127" t="s">
        <v>315</v>
      </c>
      <c r="N127" t="s">
        <v>316</v>
      </c>
      <c r="O127" s="10">
        <v>0.31</v>
      </c>
      <c r="P127" s="10">
        <v>0.25</v>
      </c>
      <c r="Q127">
        <v>5</v>
      </c>
      <c r="R127">
        <v>900</v>
      </c>
      <c r="S127" s="10">
        <v>1.24</v>
      </c>
    </row>
    <row r="128" spans="1:19">
      <c r="A128" s="9">
        <v>4</v>
      </c>
      <c r="B128" s="2" t="s">
        <v>179</v>
      </c>
      <c r="C128" t="s">
        <v>15</v>
      </c>
      <c r="D128">
        <v>678</v>
      </c>
      <c r="E128">
        <v>53</v>
      </c>
      <c r="F128" s="42">
        <f t="shared" si="1"/>
        <v>731</v>
      </c>
      <c r="G128" t="s">
        <v>317</v>
      </c>
      <c r="H128">
        <v>0.9</v>
      </c>
      <c r="I128">
        <v>26000</v>
      </c>
      <c r="J128">
        <v>13.7</v>
      </c>
      <c r="K128">
        <v>13</v>
      </c>
      <c r="L128" t="s">
        <v>32</v>
      </c>
      <c r="M128" t="s">
        <v>318</v>
      </c>
      <c r="N128" t="s">
        <v>319</v>
      </c>
      <c r="O128" s="10">
        <v>0.25</v>
      </c>
      <c r="P128" s="10">
        <v>0.4</v>
      </c>
      <c r="Q128">
        <v>5</v>
      </c>
      <c r="R128">
        <v>550</v>
      </c>
      <c r="S128" s="10">
        <v>1.39</v>
      </c>
    </row>
    <row r="129" spans="1:19">
      <c r="A129" s="9">
        <v>4</v>
      </c>
      <c r="B129" s="2" t="s">
        <v>244</v>
      </c>
      <c r="C129" t="s">
        <v>17</v>
      </c>
      <c r="D129">
        <v>225</v>
      </c>
      <c r="E129">
        <v>22</v>
      </c>
      <c r="F129" s="42">
        <f t="shared" si="1"/>
        <v>247</v>
      </c>
      <c r="G129" t="s">
        <v>245</v>
      </c>
      <c r="H129">
        <v>0.5</v>
      </c>
      <c r="I129">
        <v>19000</v>
      </c>
      <c r="J129">
        <v>7.8</v>
      </c>
      <c r="K129">
        <v>7</v>
      </c>
      <c r="L129" t="s">
        <v>32</v>
      </c>
      <c r="M129" t="s">
        <v>320</v>
      </c>
      <c r="N129" t="s">
        <v>321</v>
      </c>
      <c r="O129" s="10">
        <v>0.36</v>
      </c>
      <c r="P129" s="10">
        <v>0</v>
      </c>
      <c r="Q129">
        <v>5</v>
      </c>
      <c r="R129">
        <v>550</v>
      </c>
      <c r="S129" s="10">
        <v>0.5</v>
      </c>
    </row>
    <row r="130" spans="1:19">
      <c r="A130" s="9">
        <v>4</v>
      </c>
      <c r="B130" s="2" t="s">
        <v>51</v>
      </c>
      <c r="C130" t="s">
        <v>11</v>
      </c>
      <c r="D130" s="11">
        <v>1314</v>
      </c>
      <c r="E130">
        <v>59</v>
      </c>
      <c r="F130" s="42">
        <f t="shared" si="1"/>
        <v>1373</v>
      </c>
      <c r="G130" s="15">
        <v>41487</v>
      </c>
      <c r="H130">
        <v>5.3</v>
      </c>
      <c r="I130">
        <v>13000</v>
      </c>
      <c r="J130">
        <v>5.0999999999999996</v>
      </c>
      <c r="K130">
        <v>15.1</v>
      </c>
      <c r="L130" t="s">
        <v>157</v>
      </c>
      <c r="M130" t="s">
        <v>322</v>
      </c>
      <c r="N130" t="s">
        <v>323</v>
      </c>
      <c r="O130" s="10">
        <v>0.38</v>
      </c>
      <c r="P130" s="10">
        <v>0</v>
      </c>
      <c r="Q130">
        <v>7.5</v>
      </c>
      <c r="R130" s="11">
        <v>1400</v>
      </c>
      <c r="S130" s="10">
        <v>0.88</v>
      </c>
    </row>
    <row r="131" spans="1:19">
      <c r="A131" s="9">
        <v>4</v>
      </c>
      <c r="B131" s="2" t="s">
        <v>52</v>
      </c>
      <c r="C131" t="s">
        <v>11</v>
      </c>
      <c r="D131" s="11">
        <v>2448</v>
      </c>
      <c r="E131">
        <v>174</v>
      </c>
      <c r="F131" s="42">
        <f t="shared" si="1"/>
        <v>2622</v>
      </c>
      <c r="G131" s="15">
        <v>41648</v>
      </c>
      <c r="H131">
        <v>8.6</v>
      </c>
      <c r="I131">
        <v>12000</v>
      </c>
      <c r="J131">
        <v>3</v>
      </c>
      <c r="K131">
        <v>17</v>
      </c>
      <c r="L131" t="s">
        <v>203</v>
      </c>
      <c r="M131" t="s">
        <v>291</v>
      </c>
      <c r="N131" t="s">
        <v>324</v>
      </c>
      <c r="O131" s="10">
        <v>0.45</v>
      </c>
      <c r="P131" s="10">
        <v>0.63</v>
      </c>
      <c r="Q131">
        <v>8</v>
      </c>
      <c r="R131" s="11">
        <v>1600</v>
      </c>
      <c r="S131" s="10">
        <v>1.62</v>
      </c>
    </row>
    <row r="132" spans="1:19">
      <c r="A132" s="9">
        <v>4</v>
      </c>
      <c r="B132" s="2" t="s">
        <v>53</v>
      </c>
      <c r="C132" t="s">
        <v>9</v>
      </c>
      <c r="D132" s="11">
        <v>1037</v>
      </c>
      <c r="E132">
        <v>243</v>
      </c>
      <c r="F132" s="42">
        <f t="shared" ref="F132:F195" si="2">SUM(D132:E132)</f>
        <v>1280</v>
      </c>
      <c r="G132" t="s">
        <v>325</v>
      </c>
      <c r="H132">
        <v>1.1000000000000001</v>
      </c>
      <c r="I132">
        <v>14000</v>
      </c>
      <c r="J132">
        <v>8.3000000000000007</v>
      </c>
      <c r="K132">
        <v>11.5</v>
      </c>
      <c r="L132" t="s">
        <v>155</v>
      </c>
      <c r="M132" t="s">
        <v>326</v>
      </c>
      <c r="N132" t="s">
        <v>327</v>
      </c>
      <c r="O132" s="10">
        <v>0.4</v>
      </c>
      <c r="P132" s="10">
        <v>0.21</v>
      </c>
      <c r="Q132">
        <v>6.7</v>
      </c>
      <c r="R132">
        <v>950</v>
      </c>
      <c r="S132" s="10">
        <v>1.2</v>
      </c>
    </row>
    <row r="133" spans="1:19">
      <c r="A133" s="9">
        <v>4</v>
      </c>
      <c r="B133" s="2" t="s">
        <v>54</v>
      </c>
      <c r="C133" t="s">
        <v>9</v>
      </c>
      <c r="D133">
        <v>997</v>
      </c>
      <c r="E133">
        <v>146</v>
      </c>
      <c r="F133" s="42">
        <f t="shared" si="2"/>
        <v>1143</v>
      </c>
      <c r="G133" t="s">
        <v>325</v>
      </c>
      <c r="H133">
        <v>1.2</v>
      </c>
      <c r="I133">
        <v>14000</v>
      </c>
      <c r="J133">
        <v>8.4</v>
      </c>
      <c r="K133">
        <v>12.5</v>
      </c>
      <c r="L133" t="s">
        <v>155</v>
      </c>
      <c r="M133" t="s">
        <v>328</v>
      </c>
      <c r="N133" t="s">
        <v>329</v>
      </c>
      <c r="O133" s="10">
        <v>0.42</v>
      </c>
      <c r="P133" s="10">
        <v>0.24</v>
      </c>
      <c r="Q133">
        <v>6.7</v>
      </c>
      <c r="R133">
        <v>850</v>
      </c>
      <c r="S133" s="10">
        <v>1.22</v>
      </c>
    </row>
    <row r="134" spans="1:19">
      <c r="A134" s="9">
        <v>4</v>
      </c>
      <c r="B134" s="2" t="s">
        <v>55</v>
      </c>
      <c r="C134" t="s">
        <v>9</v>
      </c>
      <c r="D134" s="11">
        <v>1057</v>
      </c>
      <c r="E134">
        <v>197</v>
      </c>
      <c r="F134" s="42">
        <f t="shared" si="2"/>
        <v>1254</v>
      </c>
      <c r="G134" t="s">
        <v>330</v>
      </c>
      <c r="H134">
        <v>1.1000000000000001</v>
      </c>
      <c r="I134">
        <v>14000</v>
      </c>
      <c r="J134">
        <v>8.3000000000000007</v>
      </c>
      <c r="K134">
        <v>12</v>
      </c>
      <c r="L134" t="s">
        <v>155</v>
      </c>
      <c r="M134" t="s">
        <v>253</v>
      </c>
      <c r="N134" t="s">
        <v>331</v>
      </c>
      <c r="O134" s="10">
        <v>0.4</v>
      </c>
      <c r="P134" s="10">
        <v>0.35</v>
      </c>
      <c r="Q134">
        <v>6.7</v>
      </c>
      <c r="R134" s="11">
        <v>1100</v>
      </c>
      <c r="S134" s="10">
        <v>1.34</v>
      </c>
    </row>
    <row r="135" spans="1:19">
      <c r="A135" s="9">
        <v>4</v>
      </c>
      <c r="B135" s="2" t="s">
        <v>56</v>
      </c>
      <c r="C135" t="s">
        <v>9</v>
      </c>
      <c r="D135">
        <v>929</v>
      </c>
      <c r="E135">
        <v>161</v>
      </c>
      <c r="F135" s="42">
        <f t="shared" si="2"/>
        <v>1090</v>
      </c>
      <c r="G135" t="s">
        <v>332</v>
      </c>
      <c r="H135">
        <v>2.8</v>
      </c>
      <c r="I135">
        <v>17500</v>
      </c>
      <c r="J135">
        <v>6.8</v>
      </c>
      <c r="K135">
        <v>13.4</v>
      </c>
      <c r="L135" t="s">
        <v>20</v>
      </c>
      <c r="M135" t="s">
        <v>333</v>
      </c>
      <c r="N135" t="s">
        <v>334</v>
      </c>
      <c r="O135" s="10">
        <v>0.3</v>
      </c>
      <c r="P135" s="10">
        <v>0.27</v>
      </c>
      <c r="Q135">
        <v>4</v>
      </c>
      <c r="R135">
        <v>750</v>
      </c>
      <c r="S135" s="10">
        <v>1.25</v>
      </c>
    </row>
    <row r="136" spans="1:19">
      <c r="A136" s="9">
        <v>4</v>
      </c>
      <c r="B136" s="2" t="s">
        <v>57</v>
      </c>
      <c r="C136" t="s">
        <v>11</v>
      </c>
      <c r="D136" s="11">
        <v>1408</v>
      </c>
      <c r="E136">
        <v>113</v>
      </c>
      <c r="F136" s="42">
        <f t="shared" si="2"/>
        <v>1521</v>
      </c>
      <c r="G136" t="s">
        <v>259</v>
      </c>
      <c r="H136">
        <v>8.6</v>
      </c>
      <c r="I136">
        <v>12000</v>
      </c>
      <c r="J136">
        <v>3</v>
      </c>
      <c r="K136">
        <v>17</v>
      </c>
      <c r="L136" t="s">
        <v>24</v>
      </c>
      <c r="M136" t="s">
        <v>335</v>
      </c>
      <c r="N136" t="s">
        <v>301</v>
      </c>
      <c r="O136" s="10">
        <v>0.42</v>
      </c>
      <c r="P136" s="10">
        <v>0.28999999999999998</v>
      </c>
      <c r="Q136">
        <v>6</v>
      </c>
      <c r="R136" s="11">
        <v>1050</v>
      </c>
      <c r="S136" s="10">
        <v>1.27</v>
      </c>
    </row>
    <row r="137" spans="1:19">
      <c r="A137" s="9">
        <v>4</v>
      </c>
      <c r="B137" s="2" t="s">
        <v>58</v>
      </c>
      <c r="C137" t="s">
        <v>13</v>
      </c>
      <c r="D137">
        <v>946</v>
      </c>
      <c r="E137">
        <v>298</v>
      </c>
      <c r="F137" s="42">
        <f t="shared" si="2"/>
        <v>1244</v>
      </c>
      <c r="G137" s="15">
        <v>41558</v>
      </c>
      <c r="H137">
        <v>1.1000000000000001</v>
      </c>
      <c r="I137">
        <v>25000</v>
      </c>
      <c r="J137">
        <v>12.1</v>
      </c>
      <c r="K137">
        <v>7.9</v>
      </c>
      <c r="L137" t="s">
        <v>28</v>
      </c>
      <c r="M137" t="s">
        <v>336</v>
      </c>
      <c r="N137" t="s">
        <v>337</v>
      </c>
      <c r="O137" s="10">
        <v>0.33</v>
      </c>
      <c r="P137" s="10">
        <v>0.47</v>
      </c>
      <c r="Q137">
        <v>5</v>
      </c>
      <c r="R137">
        <v>900</v>
      </c>
      <c r="S137" s="10">
        <v>1.45</v>
      </c>
    </row>
    <row r="138" spans="1:19">
      <c r="A138" s="9">
        <v>4</v>
      </c>
      <c r="B138" s="2" t="s">
        <v>59</v>
      </c>
      <c r="C138" t="s">
        <v>15</v>
      </c>
      <c r="D138">
        <v>784</v>
      </c>
      <c r="E138">
        <v>301</v>
      </c>
      <c r="F138" s="42">
        <f t="shared" si="2"/>
        <v>1085</v>
      </c>
      <c r="G138" t="s">
        <v>338</v>
      </c>
      <c r="H138">
        <v>1.2</v>
      </c>
      <c r="I138">
        <v>27000</v>
      </c>
      <c r="J138">
        <v>14.1</v>
      </c>
      <c r="K138">
        <v>12.9</v>
      </c>
      <c r="L138" t="s">
        <v>32</v>
      </c>
      <c r="M138" t="s">
        <v>339</v>
      </c>
      <c r="N138" t="s">
        <v>143</v>
      </c>
      <c r="O138" s="10">
        <v>0.3</v>
      </c>
      <c r="P138" s="10">
        <v>0.4</v>
      </c>
      <c r="Q138">
        <v>6.5</v>
      </c>
      <c r="R138">
        <v>950</v>
      </c>
      <c r="S138" s="10">
        <v>1.39</v>
      </c>
    </row>
    <row r="139" spans="1:19">
      <c r="A139" s="9">
        <v>4</v>
      </c>
      <c r="B139" s="2" t="s">
        <v>60</v>
      </c>
      <c r="C139" t="s">
        <v>17</v>
      </c>
      <c r="D139">
        <v>890</v>
      </c>
      <c r="E139">
        <v>359</v>
      </c>
      <c r="F139" s="42">
        <f t="shared" si="2"/>
        <v>1249</v>
      </c>
      <c r="G139" t="s">
        <v>340</v>
      </c>
      <c r="H139">
        <v>1.2</v>
      </c>
      <c r="I139">
        <v>19000</v>
      </c>
      <c r="J139">
        <v>7.5</v>
      </c>
      <c r="K139">
        <v>6.5</v>
      </c>
      <c r="L139" t="s">
        <v>32</v>
      </c>
      <c r="M139" t="s">
        <v>341</v>
      </c>
      <c r="N139" t="s">
        <v>342</v>
      </c>
      <c r="O139" s="10">
        <v>0.36</v>
      </c>
      <c r="P139" s="10">
        <v>0.5</v>
      </c>
      <c r="Q139">
        <v>6</v>
      </c>
      <c r="R139" s="11">
        <v>1050</v>
      </c>
      <c r="S139" s="10">
        <v>1.49</v>
      </c>
    </row>
    <row r="140" spans="1:19">
      <c r="A140" s="9">
        <v>4</v>
      </c>
      <c r="B140" s="2" t="s">
        <v>200</v>
      </c>
      <c r="C140" t="s">
        <v>13</v>
      </c>
      <c r="D140">
        <v>792</v>
      </c>
      <c r="E140">
        <v>0</v>
      </c>
      <c r="F140" s="42">
        <f t="shared" si="2"/>
        <v>792</v>
      </c>
      <c r="G140" t="s">
        <v>343</v>
      </c>
      <c r="H140">
        <v>0.8</v>
      </c>
      <c r="I140">
        <v>25000</v>
      </c>
      <c r="J140">
        <v>11.9</v>
      </c>
      <c r="K140">
        <v>8.1</v>
      </c>
      <c r="L140" t="s">
        <v>28</v>
      </c>
      <c r="M140" t="s">
        <v>106</v>
      </c>
      <c r="N140" t="s">
        <v>344</v>
      </c>
      <c r="O140" s="10">
        <v>0.39</v>
      </c>
      <c r="P140" s="10">
        <v>1</v>
      </c>
      <c r="Q140">
        <v>6</v>
      </c>
      <c r="R140">
        <v>850</v>
      </c>
      <c r="S140" s="10">
        <v>1.98</v>
      </c>
    </row>
    <row r="141" spans="1:19">
      <c r="A141" s="9">
        <v>4</v>
      </c>
      <c r="B141" s="2" t="s">
        <v>269</v>
      </c>
      <c r="C141" t="s">
        <v>17</v>
      </c>
      <c r="D141">
        <v>106</v>
      </c>
      <c r="E141">
        <v>43</v>
      </c>
      <c r="F141" s="42">
        <f t="shared" si="2"/>
        <v>149</v>
      </c>
      <c r="G141" s="15">
        <v>41432</v>
      </c>
      <c r="H141">
        <v>0.5</v>
      </c>
      <c r="I141">
        <v>19000</v>
      </c>
      <c r="J141">
        <v>8</v>
      </c>
      <c r="K141">
        <v>6.5</v>
      </c>
      <c r="L141" t="s">
        <v>32</v>
      </c>
      <c r="M141" t="s">
        <v>345</v>
      </c>
      <c r="N141" t="s">
        <v>233</v>
      </c>
      <c r="O141" s="10">
        <v>0.37</v>
      </c>
      <c r="P141" s="10">
        <v>0</v>
      </c>
      <c r="Q141">
        <v>6</v>
      </c>
      <c r="R141">
        <v>550</v>
      </c>
      <c r="S141" s="10">
        <v>0.3</v>
      </c>
    </row>
    <row r="142" spans="1:19">
      <c r="A142" s="2">
        <v>5</v>
      </c>
      <c r="B142" s="2" t="s">
        <v>36</v>
      </c>
      <c r="C142" t="s">
        <v>11</v>
      </c>
      <c r="D142" s="11">
        <v>1681</v>
      </c>
      <c r="E142">
        <v>144</v>
      </c>
      <c r="F142" s="42">
        <f t="shared" si="2"/>
        <v>1825</v>
      </c>
      <c r="G142" t="s">
        <v>270</v>
      </c>
      <c r="H142">
        <v>5</v>
      </c>
      <c r="I142">
        <v>14000</v>
      </c>
      <c r="J142">
        <v>5.5</v>
      </c>
      <c r="K142">
        <v>15.1</v>
      </c>
      <c r="L142" t="s">
        <v>203</v>
      </c>
      <c r="M142" t="s">
        <v>346</v>
      </c>
      <c r="N142" t="s">
        <v>347</v>
      </c>
      <c r="O142" s="10">
        <v>0.27</v>
      </c>
      <c r="P142" s="10">
        <v>0.42</v>
      </c>
      <c r="Q142">
        <v>8</v>
      </c>
      <c r="R142" s="11">
        <v>1200</v>
      </c>
      <c r="S142" s="10">
        <v>1.4</v>
      </c>
    </row>
    <row r="143" spans="1:19">
      <c r="A143" s="9">
        <v>5</v>
      </c>
      <c r="B143" s="2" t="s">
        <v>37</v>
      </c>
      <c r="C143" t="s">
        <v>11</v>
      </c>
      <c r="D143" s="11">
        <v>2566</v>
      </c>
      <c r="E143">
        <v>213</v>
      </c>
      <c r="F143" s="42">
        <f t="shared" si="2"/>
        <v>2779</v>
      </c>
      <c r="G143" t="s">
        <v>208</v>
      </c>
      <c r="H143">
        <v>5.6</v>
      </c>
      <c r="I143">
        <v>14000</v>
      </c>
      <c r="J143">
        <v>4.5</v>
      </c>
      <c r="K143">
        <v>15.7</v>
      </c>
      <c r="L143" t="s">
        <v>203</v>
      </c>
      <c r="M143" t="s">
        <v>348</v>
      </c>
      <c r="N143" t="s">
        <v>349</v>
      </c>
      <c r="O143" s="10">
        <v>0.32</v>
      </c>
      <c r="P143" s="10">
        <v>0.86</v>
      </c>
      <c r="Q143">
        <v>8</v>
      </c>
      <c r="R143" s="11">
        <v>1400</v>
      </c>
      <c r="S143" s="10">
        <v>1.84</v>
      </c>
    </row>
    <row r="144" spans="1:19">
      <c r="A144" s="9">
        <v>5</v>
      </c>
      <c r="B144" s="2" t="s">
        <v>38</v>
      </c>
      <c r="C144" t="s">
        <v>9</v>
      </c>
      <c r="D144" s="11">
        <v>1319</v>
      </c>
      <c r="E144">
        <v>114</v>
      </c>
      <c r="F144" s="42">
        <f t="shared" si="2"/>
        <v>1433</v>
      </c>
      <c r="G144" t="s">
        <v>350</v>
      </c>
      <c r="H144">
        <v>1.8</v>
      </c>
      <c r="I144">
        <v>17000</v>
      </c>
      <c r="J144">
        <v>8.9</v>
      </c>
      <c r="K144">
        <v>11.2</v>
      </c>
      <c r="L144" t="s">
        <v>100</v>
      </c>
      <c r="M144" t="s">
        <v>281</v>
      </c>
      <c r="N144" t="s">
        <v>351</v>
      </c>
      <c r="O144" s="10">
        <v>0.28000000000000003</v>
      </c>
      <c r="P144" s="10">
        <v>0.63</v>
      </c>
      <c r="Q144">
        <v>5.5</v>
      </c>
      <c r="R144">
        <v>900</v>
      </c>
      <c r="S144" s="10">
        <v>1.61</v>
      </c>
    </row>
    <row r="145" spans="1:19">
      <c r="A145" s="9">
        <v>5</v>
      </c>
      <c r="B145" s="2" t="s">
        <v>39</v>
      </c>
      <c r="C145" t="s">
        <v>9</v>
      </c>
      <c r="D145" s="11">
        <v>1177</v>
      </c>
      <c r="E145">
        <v>63</v>
      </c>
      <c r="F145" s="42">
        <f t="shared" si="2"/>
        <v>1240</v>
      </c>
      <c r="G145" t="s">
        <v>350</v>
      </c>
      <c r="H145">
        <v>1.8</v>
      </c>
      <c r="I145">
        <v>17000</v>
      </c>
      <c r="J145">
        <v>9.6</v>
      </c>
      <c r="K145">
        <v>11.6</v>
      </c>
      <c r="L145" t="s">
        <v>100</v>
      </c>
      <c r="M145" t="s">
        <v>352</v>
      </c>
      <c r="N145" t="s">
        <v>353</v>
      </c>
      <c r="O145" s="10">
        <v>0.27</v>
      </c>
      <c r="P145" s="10">
        <v>0.77</v>
      </c>
      <c r="Q145">
        <v>5.5</v>
      </c>
      <c r="R145">
        <v>800</v>
      </c>
      <c r="S145" s="10">
        <v>1.75</v>
      </c>
    </row>
    <row r="146" spans="1:19">
      <c r="A146" s="9">
        <v>5</v>
      </c>
      <c r="B146" s="2" t="s">
        <v>40</v>
      </c>
      <c r="C146" t="s">
        <v>9</v>
      </c>
      <c r="D146" s="11">
        <v>1216</v>
      </c>
      <c r="E146">
        <v>91</v>
      </c>
      <c r="F146" s="42">
        <f t="shared" si="2"/>
        <v>1307</v>
      </c>
      <c r="G146" t="s">
        <v>350</v>
      </c>
      <c r="H146">
        <v>1.9</v>
      </c>
      <c r="I146">
        <v>17000</v>
      </c>
      <c r="J146">
        <v>8.4</v>
      </c>
      <c r="K146">
        <v>10.6</v>
      </c>
      <c r="L146" t="s">
        <v>100</v>
      </c>
      <c r="M146" t="s">
        <v>354</v>
      </c>
      <c r="N146" t="s">
        <v>288</v>
      </c>
      <c r="O146" s="10">
        <v>0.28000000000000003</v>
      </c>
      <c r="P146" s="10">
        <v>0.5</v>
      </c>
      <c r="Q146">
        <v>5.3</v>
      </c>
      <c r="R146">
        <v>900</v>
      </c>
      <c r="S146" s="10">
        <v>1.49</v>
      </c>
    </row>
    <row r="147" spans="1:19">
      <c r="A147" s="9">
        <v>5</v>
      </c>
      <c r="B147" s="2" t="s">
        <v>154</v>
      </c>
      <c r="C147" t="s">
        <v>13</v>
      </c>
      <c r="D147">
        <v>754</v>
      </c>
      <c r="E147">
        <v>60</v>
      </c>
      <c r="F147" s="42">
        <f t="shared" si="2"/>
        <v>814</v>
      </c>
      <c r="G147" s="15">
        <v>41891</v>
      </c>
      <c r="H147">
        <v>1</v>
      </c>
      <c r="I147">
        <v>24900</v>
      </c>
      <c r="J147">
        <v>13.7</v>
      </c>
      <c r="K147">
        <v>7.1</v>
      </c>
      <c r="L147" t="s">
        <v>80</v>
      </c>
      <c r="M147" t="s">
        <v>93</v>
      </c>
      <c r="N147" t="s">
        <v>355</v>
      </c>
      <c r="O147" s="10">
        <v>0.33</v>
      </c>
      <c r="P147" s="10">
        <v>1</v>
      </c>
      <c r="Q147">
        <v>5</v>
      </c>
      <c r="R147">
        <v>950</v>
      </c>
      <c r="S147" s="10">
        <v>1.98</v>
      </c>
    </row>
    <row r="148" spans="1:19">
      <c r="A148" s="9">
        <v>5</v>
      </c>
      <c r="B148" s="2" t="s">
        <v>285</v>
      </c>
      <c r="C148" t="s">
        <v>13</v>
      </c>
      <c r="D148">
        <v>149</v>
      </c>
      <c r="E148">
        <v>0</v>
      </c>
      <c r="F148" s="42">
        <f t="shared" si="2"/>
        <v>149</v>
      </c>
      <c r="G148" s="15">
        <v>41860</v>
      </c>
      <c r="H148">
        <v>0.3</v>
      </c>
      <c r="I148">
        <v>25000</v>
      </c>
      <c r="J148">
        <v>14</v>
      </c>
      <c r="K148">
        <v>6</v>
      </c>
      <c r="L148" t="s">
        <v>80</v>
      </c>
      <c r="M148" t="s">
        <v>195</v>
      </c>
      <c r="N148" t="s">
        <v>356</v>
      </c>
      <c r="O148" s="10">
        <v>0.35</v>
      </c>
      <c r="P148" s="10">
        <v>0</v>
      </c>
      <c r="Q148">
        <v>5</v>
      </c>
      <c r="R148">
        <v>500</v>
      </c>
      <c r="S148" s="10">
        <v>0.3</v>
      </c>
    </row>
    <row r="149" spans="1:19">
      <c r="A149" s="9">
        <v>5</v>
      </c>
      <c r="B149" s="2" t="s">
        <v>41</v>
      </c>
      <c r="C149" t="s">
        <v>9</v>
      </c>
      <c r="D149" s="11">
        <v>1256</v>
      </c>
      <c r="E149">
        <v>166</v>
      </c>
      <c r="F149" s="42">
        <f t="shared" si="2"/>
        <v>1422</v>
      </c>
      <c r="G149" t="s">
        <v>357</v>
      </c>
      <c r="H149">
        <v>2.2999999999999998</v>
      </c>
      <c r="I149">
        <v>15000</v>
      </c>
      <c r="J149">
        <v>7.3</v>
      </c>
      <c r="K149">
        <v>12.7</v>
      </c>
      <c r="L149" t="s">
        <v>358</v>
      </c>
      <c r="M149" t="s">
        <v>359</v>
      </c>
      <c r="N149" t="s">
        <v>360</v>
      </c>
      <c r="O149" s="10">
        <v>0.44</v>
      </c>
      <c r="P149" s="10">
        <v>0.25</v>
      </c>
      <c r="Q149">
        <v>7</v>
      </c>
      <c r="R149" s="11">
        <v>1000</v>
      </c>
      <c r="S149" s="10">
        <v>1.24</v>
      </c>
    </row>
    <row r="150" spans="1:19">
      <c r="A150" s="9">
        <v>5</v>
      </c>
      <c r="B150" s="2" t="s">
        <v>42</v>
      </c>
      <c r="C150" t="s">
        <v>11</v>
      </c>
      <c r="D150" s="11">
        <v>2076</v>
      </c>
      <c r="E150">
        <v>443</v>
      </c>
      <c r="F150" s="42">
        <f t="shared" si="2"/>
        <v>2519</v>
      </c>
      <c r="G150" t="s">
        <v>290</v>
      </c>
      <c r="H150">
        <v>4.8</v>
      </c>
      <c r="I150">
        <v>12000</v>
      </c>
      <c r="J150">
        <v>4.8</v>
      </c>
      <c r="K150">
        <v>15.2</v>
      </c>
      <c r="L150" t="s">
        <v>361</v>
      </c>
      <c r="M150" t="s">
        <v>289</v>
      </c>
      <c r="N150" t="s">
        <v>362</v>
      </c>
      <c r="O150" s="10">
        <v>0.55000000000000004</v>
      </c>
      <c r="P150" s="10">
        <v>0.55000000000000004</v>
      </c>
      <c r="Q150">
        <v>9</v>
      </c>
      <c r="R150" s="11">
        <v>1800</v>
      </c>
      <c r="S150" s="10">
        <v>1.53</v>
      </c>
    </row>
    <row r="151" spans="1:19">
      <c r="A151" s="9">
        <v>5</v>
      </c>
      <c r="B151" s="2" t="s">
        <v>43</v>
      </c>
      <c r="C151" t="s">
        <v>13</v>
      </c>
      <c r="D151">
        <v>742</v>
      </c>
      <c r="E151">
        <v>211</v>
      </c>
      <c r="F151" s="42">
        <f t="shared" si="2"/>
        <v>953</v>
      </c>
      <c r="G151" t="s">
        <v>363</v>
      </c>
      <c r="H151">
        <v>1</v>
      </c>
      <c r="I151">
        <v>23000</v>
      </c>
      <c r="J151">
        <v>13.3</v>
      </c>
      <c r="K151">
        <v>6.7</v>
      </c>
      <c r="L151" t="s">
        <v>364</v>
      </c>
      <c r="M151" t="s">
        <v>365</v>
      </c>
      <c r="N151" t="s">
        <v>188</v>
      </c>
      <c r="O151" s="10">
        <v>0.36</v>
      </c>
      <c r="P151" s="10">
        <v>7.0000000000000007E-2</v>
      </c>
      <c r="Q151">
        <v>4.8</v>
      </c>
      <c r="R151">
        <v>750</v>
      </c>
      <c r="S151" s="10">
        <v>1.06</v>
      </c>
    </row>
    <row r="152" spans="1:19">
      <c r="A152" s="9">
        <v>5</v>
      </c>
      <c r="B152" s="2" t="s">
        <v>44</v>
      </c>
      <c r="C152" t="s">
        <v>15</v>
      </c>
      <c r="D152">
        <v>706</v>
      </c>
      <c r="E152">
        <v>95</v>
      </c>
      <c r="F152" s="42">
        <f t="shared" si="2"/>
        <v>801</v>
      </c>
      <c r="G152" t="s">
        <v>366</v>
      </c>
      <c r="H152">
        <v>1.1000000000000001</v>
      </c>
      <c r="I152">
        <v>26000</v>
      </c>
      <c r="J152">
        <v>14.7</v>
      </c>
      <c r="K152">
        <v>12</v>
      </c>
      <c r="L152" t="s">
        <v>82</v>
      </c>
      <c r="M152" t="s">
        <v>367</v>
      </c>
      <c r="N152" t="s">
        <v>349</v>
      </c>
      <c r="O152" s="10">
        <v>0.35</v>
      </c>
      <c r="P152" s="10">
        <v>0</v>
      </c>
      <c r="Q152">
        <v>5.8</v>
      </c>
      <c r="R152">
        <v>850</v>
      </c>
      <c r="S152" s="10">
        <v>0.79</v>
      </c>
    </row>
    <row r="153" spans="1:19">
      <c r="A153" s="9">
        <v>5</v>
      </c>
      <c r="B153" s="2" t="s">
        <v>45</v>
      </c>
      <c r="C153" t="s">
        <v>17</v>
      </c>
      <c r="D153">
        <v>672</v>
      </c>
      <c r="E153">
        <v>199</v>
      </c>
      <c r="F153" s="42">
        <f t="shared" si="2"/>
        <v>871</v>
      </c>
      <c r="G153" t="s">
        <v>368</v>
      </c>
      <c r="H153">
        <v>1.1000000000000001</v>
      </c>
      <c r="I153">
        <v>18000</v>
      </c>
      <c r="J153">
        <v>8.3000000000000007</v>
      </c>
      <c r="K153">
        <v>5.7</v>
      </c>
      <c r="L153" t="s">
        <v>369</v>
      </c>
      <c r="M153" t="s">
        <v>370</v>
      </c>
      <c r="N153" t="s">
        <v>349</v>
      </c>
      <c r="O153" s="10">
        <v>0.39</v>
      </c>
      <c r="P153" s="10">
        <v>0</v>
      </c>
      <c r="Q153">
        <v>5.8</v>
      </c>
      <c r="R153">
        <v>950</v>
      </c>
      <c r="S153" s="10">
        <v>0.8</v>
      </c>
    </row>
    <row r="154" spans="1:19">
      <c r="A154" s="9">
        <v>5</v>
      </c>
      <c r="B154" s="2" t="s">
        <v>46</v>
      </c>
      <c r="C154" t="s">
        <v>9</v>
      </c>
      <c r="D154" s="11">
        <v>1301</v>
      </c>
      <c r="E154">
        <v>116</v>
      </c>
      <c r="F154" s="42">
        <f t="shared" si="2"/>
        <v>1417</v>
      </c>
      <c r="G154" t="s">
        <v>302</v>
      </c>
      <c r="H154">
        <v>2.4</v>
      </c>
      <c r="I154">
        <v>19000</v>
      </c>
      <c r="J154">
        <v>8.3000000000000007</v>
      </c>
      <c r="K154">
        <v>11.7</v>
      </c>
      <c r="L154" t="s">
        <v>20</v>
      </c>
      <c r="M154" t="s">
        <v>280</v>
      </c>
      <c r="N154" t="s">
        <v>321</v>
      </c>
      <c r="O154" s="10">
        <v>0.35</v>
      </c>
      <c r="P154" s="10">
        <v>0.2</v>
      </c>
      <c r="Q154">
        <v>6</v>
      </c>
      <c r="R154" s="11">
        <v>1000</v>
      </c>
      <c r="S154" s="10">
        <v>1.19</v>
      </c>
    </row>
    <row r="155" spans="1:19">
      <c r="A155" s="9">
        <v>5</v>
      </c>
      <c r="B155" s="2" t="s">
        <v>47</v>
      </c>
      <c r="C155" t="s">
        <v>11</v>
      </c>
      <c r="D155" s="11">
        <v>1680</v>
      </c>
      <c r="E155">
        <v>277</v>
      </c>
      <c r="F155" s="42">
        <f t="shared" si="2"/>
        <v>1957</v>
      </c>
      <c r="G155" t="s">
        <v>305</v>
      </c>
      <c r="H155">
        <v>4.9000000000000004</v>
      </c>
      <c r="I155">
        <v>15500</v>
      </c>
      <c r="J155">
        <v>5</v>
      </c>
      <c r="K155">
        <v>15</v>
      </c>
      <c r="L155" t="s">
        <v>157</v>
      </c>
      <c r="M155" t="s">
        <v>204</v>
      </c>
      <c r="N155" t="s">
        <v>371</v>
      </c>
      <c r="O155" s="10">
        <v>0.37</v>
      </c>
      <c r="P155" s="10">
        <v>0.28999999999999998</v>
      </c>
      <c r="Q155">
        <v>7</v>
      </c>
      <c r="R155" s="11">
        <v>1400</v>
      </c>
      <c r="S155" s="10">
        <v>1.27</v>
      </c>
    </row>
    <row r="156" spans="1:19">
      <c r="A156" s="9">
        <v>5</v>
      </c>
      <c r="B156" s="2" t="s">
        <v>48</v>
      </c>
      <c r="C156" t="s">
        <v>13</v>
      </c>
      <c r="D156">
        <v>829</v>
      </c>
      <c r="E156">
        <v>229</v>
      </c>
      <c r="F156" s="42">
        <f t="shared" si="2"/>
        <v>1058</v>
      </c>
      <c r="G156" s="15">
        <v>41860</v>
      </c>
      <c r="H156">
        <v>1.2</v>
      </c>
      <c r="I156">
        <v>24000</v>
      </c>
      <c r="J156">
        <v>13.3</v>
      </c>
      <c r="K156">
        <v>6.9</v>
      </c>
      <c r="L156" t="s">
        <v>80</v>
      </c>
      <c r="M156" t="s">
        <v>318</v>
      </c>
      <c r="N156" t="s">
        <v>372</v>
      </c>
      <c r="O156" s="10">
        <v>0.35</v>
      </c>
      <c r="P156" s="10">
        <v>0</v>
      </c>
      <c r="Q156">
        <v>4.5</v>
      </c>
      <c r="R156">
        <v>800</v>
      </c>
      <c r="S156" s="10">
        <v>0.99</v>
      </c>
    </row>
    <row r="157" spans="1:19">
      <c r="A157" s="9">
        <v>5</v>
      </c>
      <c r="B157" s="2" t="s">
        <v>49</v>
      </c>
      <c r="C157" t="s">
        <v>15</v>
      </c>
      <c r="D157">
        <v>868</v>
      </c>
      <c r="E157">
        <v>114</v>
      </c>
      <c r="F157" s="42">
        <f t="shared" si="2"/>
        <v>982</v>
      </c>
      <c r="G157" s="15">
        <v>41648</v>
      </c>
      <c r="H157">
        <v>1.3</v>
      </c>
      <c r="I157">
        <v>27000</v>
      </c>
      <c r="J157">
        <v>14.8</v>
      </c>
      <c r="K157">
        <v>12.1</v>
      </c>
      <c r="L157" t="s">
        <v>82</v>
      </c>
      <c r="M157" t="s">
        <v>294</v>
      </c>
      <c r="N157" t="s">
        <v>373</v>
      </c>
      <c r="O157" s="10">
        <v>0.28999999999999998</v>
      </c>
      <c r="P157" s="10">
        <v>0</v>
      </c>
      <c r="Q157">
        <v>5</v>
      </c>
      <c r="R157">
        <v>850</v>
      </c>
      <c r="S157" s="10">
        <v>0.87</v>
      </c>
    </row>
    <row r="158" spans="1:19">
      <c r="A158" s="9">
        <v>5</v>
      </c>
      <c r="B158" s="2" t="s">
        <v>50</v>
      </c>
      <c r="C158" t="s">
        <v>17</v>
      </c>
      <c r="D158">
        <v>659</v>
      </c>
      <c r="E158">
        <v>189</v>
      </c>
      <c r="F158" s="42">
        <f t="shared" si="2"/>
        <v>848</v>
      </c>
      <c r="G158" s="15">
        <v>41860</v>
      </c>
      <c r="H158">
        <v>1.3</v>
      </c>
      <c r="I158">
        <v>19500</v>
      </c>
      <c r="J158">
        <v>8.6</v>
      </c>
      <c r="K158">
        <v>5.6</v>
      </c>
      <c r="L158" t="s">
        <v>82</v>
      </c>
      <c r="M158" t="s">
        <v>374</v>
      </c>
      <c r="N158" t="s">
        <v>373</v>
      </c>
      <c r="O158" s="10">
        <v>0.34</v>
      </c>
      <c r="P158" s="10">
        <v>0</v>
      </c>
      <c r="Q158">
        <v>5</v>
      </c>
      <c r="R158" s="11">
        <v>1000</v>
      </c>
      <c r="S158" s="10">
        <v>0.66</v>
      </c>
    </row>
    <row r="159" spans="1:19">
      <c r="A159" s="9">
        <v>5</v>
      </c>
      <c r="B159" s="2" t="s">
        <v>179</v>
      </c>
      <c r="C159" t="s">
        <v>15</v>
      </c>
      <c r="D159">
        <v>890</v>
      </c>
      <c r="E159">
        <v>103</v>
      </c>
      <c r="F159" s="42">
        <f t="shared" si="2"/>
        <v>993</v>
      </c>
      <c r="G159" s="15">
        <v>41648</v>
      </c>
      <c r="H159">
        <v>1.1000000000000001</v>
      </c>
      <c r="I159">
        <v>27000</v>
      </c>
      <c r="J159">
        <v>14.6</v>
      </c>
      <c r="K159">
        <v>12</v>
      </c>
      <c r="L159" t="s">
        <v>82</v>
      </c>
      <c r="M159" t="s">
        <v>375</v>
      </c>
      <c r="N159" t="s">
        <v>376</v>
      </c>
      <c r="O159" s="10">
        <v>0.25</v>
      </c>
      <c r="P159" s="10">
        <v>0.73</v>
      </c>
      <c r="Q159">
        <v>5</v>
      </c>
      <c r="R159">
        <v>950</v>
      </c>
      <c r="S159" s="10">
        <v>1.71</v>
      </c>
    </row>
    <row r="160" spans="1:19">
      <c r="A160" s="9">
        <v>5</v>
      </c>
      <c r="B160" s="2" t="s">
        <v>244</v>
      </c>
      <c r="C160" t="s">
        <v>17</v>
      </c>
      <c r="D160">
        <v>523</v>
      </c>
      <c r="E160">
        <v>44</v>
      </c>
      <c r="F160" s="42">
        <f t="shared" si="2"/>
        <v>567</v>
      </c>
      <c r="G160" s="15">
        <v>41738</v>
      </c>
      <c r="H160">
        <v>0.9</v>
      </c>
      <c r="I160">
        <v>19000</v>
      </c>
      <c r="J160">
        <v>8.6999999999999993</v>
      </c>
      <c r="K160">
        <v>5.9</v>
      </c>
      <c r="L160" t="s">
        <v>82</v>
      </c>
      <c r="M160" t="s">
        <v>377</v>
      </c>
      <c r="N160" t="s">
        <v>373</v>
      </c>
      <c r="O160" s="10">
        <v>0.37</v>
      </c>
      <c r="P160" s="10">
        <v>0</v>
      </c>
      <c r="Q160">
        <v>5</v>
      </c>
      <c r="R160">
        <v>650</v>
      </c>
      <c r="S160" s="10">
        <v>0.99</v>
      </c>
    </row>
    <row r="161" spans="1:19">
      <c r="A161" s="9">
        <v>5</v>
      </c>
      <c r="B161" s="2" t="s">
        <v>378</v>
      </c>
      <c r="D161">
        <v>0</v>
      </c>
      <c r="E161">
        <v>0</v>
      </c>
      <c r="F161" s="42">
        <f t="shared" si="2"/>
        <v>0</v>
      </c>
      <c r="G161" s="15">
        <v>42192</v>
      </c>
      <c r="H161">
        <v>0</v>
      </c>
      <c r="I161">
        <v>0</v>
      </c>
      <c r="J161">
        <v>0</v>
      </c>
      <c r="K161">
        <v>0</v>
      </c>
      <c r="L161" t="s">
        <v>83</v>
      </c>
      <c r="M161" t="s">
        <v>83</v>
      </c>
      <c r="N161" t="s">
        <v>83</v>
      </c>
      <c r="O161" s="10">
        <v>0</v>
      </c>
      <c r="P161" s="10">
        <v>0</v>
      </c>
      <c r="Q161">
        <v>5</v>
      </c>
      <c r="R161">
        <v>550</v>
      </c>
      <c r="S161" s="10">
        <v>0</v>
      </c>
    </row>
    <row r="162" spans="1:19">
      <c r="A162" s="9">
        <v>5</v>
      </c>
      <c r="B162" s="2" t="s">
        <v>51</v>
      </c>
      <c r="C162" t="s">
        <v>11</v>
      </c>
      <c r="D162" s="11">
        <v>1851</v>
      </c>
      <c r="E162">
        <v>189</v>
      </c>
      <c r="F162" s="42">
        <f t="shared" si="2"/>
        <v>2040</v>
      </c>
      <c r="G162" t="s">
        <v>379</v>
      </c>
      <c r="H162">
        <v>6.3</v>
      </c>
      <c r="I162">
        <v>12000</v>
      </c>
      <c r="J162">
        <v>5.0999999999999996</v>
      </c>
      <c r="K162">
        <v>15.1</v>
      </c>
      <c r="L162" t="s">
        <v>223</v>
      </c>
      <c r="M162" t="s">
        <v>380</v>
      </c>
      <c r="N162" t="s">
        <v>381</v>
      </c>
      <c r="O162" s="10">
        <v>0.43</v>
      </c>
      <c r="P162" s="10">
        <v>0.67</v>
      </c>
      <c r="Q162">
        <v>8.5</v>
      </c>
      <c r="R162" s="11">
        <v>1200</v>
      </c>
      <c r="S162" s="10">
        <v>1.65</v>
      </c>
    </row>
    <row r="163" spans="1:19">
      <c r="A163" s="9">
        <v>5</v>
      </c>
      <c r="B163" s="2" t="s">
        <v>52</v>
      </c>
      <c r="C163" t="s">
        <v>11</v>
      </c>
      <c r="D163" s="11">
        <v>2170</v>
      </c>
      <c r="E163">
        <v>431</v>
      </c>
      <c r="F163" s="42">
        <f t="shared" si="2"/>
        <v>2601</v>
      </c>
      <c r="G163" s="15">
        <v>41648</v>
      </c>
      <c r="H163">
        <v>5</v>
      </c>
      <c r="I163">
        <v>12000</v>
      </c>
      <c r="J163">
        <v>4.5</v>
      </c>
      <c r="K163">
        <v>15.5</v>
      </c>
      <c r="L163" t="s">
        <v>361</v>
      </c>
      <c r="M163" t="s">
        <v>382</v>
      </c>
      <c r="N163" t="s">
        <v>383</v>
      </c>
      <c r="O163" s="10">
        <v>0.5</v>
      </c>
      <c r="P163" s="10">
        <v>0.53</v>
      </c>
      <c r="Q163">
        <v>9</v>
      </c>
      <c r="R163" s="11">
        <v>1800</v>
      </c>
      <c r="S163" s="10">
        <v>1.52</v>
      </c>
    </row>
    <row r="164" spans="1:19">
      <c r="A164" s="9">
        <v>5</v>
      </c>
      <c r="B164" s="2" t="s">
        <v>53</v>
      </c>
      <c r="C164" t="s">
        <v>9</v>
      </c>
      <c r="D164" s="11">
        <v>1181</v>
      </c>
      <c r="E164">
        <v>200</v>
      </c>
      <c r="F164" s="42">
        <f t="shared" si="2"/>
        <v>1381</v>
      </c>
      <c r="G164" t="s">
        <v>325</v>
      </c>
      <c r="H164">
        <v>2.1</v>
      </c>
      <c r="I164">
        <v>14000</v>
      </c>
      <c r="J164">
        <v>8.3000000000000007</v>
      </c>
      <c r="K164">
        <v>11.5</v>
      </c>
      <c r="L164" t="s">
        <v>202</v>
      </c>
      <c r="M164" t="s">
        <v>384</v>
      </c>
      <c r="N164" t="s">
        <v>385</v>
      </c>
      <c r="O164" s="10">
        <v>0.43</v>
      </c>
      <c r="P164" s="10">
        <v>0.21</v>
      </c>
      <c r="Q164">
        <v>6.7</v>
      </c>
      <c r="R164" s="11">
        <v>1000</v>
      </c>
      <c r="S164" s="10">
        <v>1.2</v>
      </c>
    </row>
    <row r="165" spans="1:19">
      <c r="A165" s="9">
        <v>5</v>
      </c>
      <c r="B165" s="2" t="s">
        <v>54</v>
      </c>
      <c r="C165" t="s">
        <v>9</v>
      </c>
      <c r="D165" s="11">
        <v>1175</v>
      </c>
      <c r="E165">
        <v>160</v>
      </c>
      <c r="F165" s="42">
        <f t="shared" si="2"/>
        <v>1335</v>
      </c>
      <c r="G165" t="s">
        <v>325</v>
      </c>
      <c r="H165">
        <v>2.2000000000000002</v>
      </c>
      <c r="I165">
        <v>14000</v>
      </c>
      <c r="J165">
        <v>8.4</v>
      </c>
      <c r="K165">
        <v>12.5</v>
      </c>
      <c r="L165" t="s">
        <v>202</v>
      </c>
      <c r="M165" t="s">
        <v>386</v>
      </c>
      <c r="N165" t="s">
        <v>387</v>
      </c>
      <c r="O165" s="10">
        <v>0.44</v>
      </c>
      <c r="P165" s="10">
        <v>0.41</v>
      </c>
      <c r="Q165">
        <v>6.7</v>
      </c>
      <c r="R165" s="11">
        <v>1050</v>
      </c>
      <c r="S165" s="10">
        <v>1.4</v>
      </c>
    </row>
    <row r="166" spans="1:19">
      <c r="A166" s="9">
        <v>5</v>
      </c>
      <c r="B166" s="2" t="s">
        <v>55</v>
      </c>
      <c r="C166" t="s">
        <v>9</v>
      </c>
      <c r="D166" s="11">
        <v>1215</v>
      </c>
      <c r="E166">
        <v>170</v>
      </c>
      <c r="F166" s="42">
        <f t="shared" si="2"/>
        <v>1385</v>
      </c>
      <c r="G166" t="s">
        <v>330</v>
      </c>
      <c r="H166">
        <v>2.1</v>
      </c>
      <c r="I166">
        <v>14000</v>
      </c>
      <c r="J166">
        <v>8.3000000000000007</v>
      </c>
      <c r="K166">
        <v>12</v>
      </c>
      <c r="L166" t="s">
        <v>202</v>
      </c>
      <c r="M166" t="s">
        <v>388</v>
      </c>
      <c r="N166" t="s">
        <v>389</v>
      </c>
      <c r="O166" s="10">
        <v>0.45</v>
      </c>
      <c r="P166" s="10">
        <v>0.09</v>
      </c>
      <c r="Q166">
        <v>6.7</v>
      </c>
      <c r="R166" s="11">
        <v>1200</v>
      </c>
      <c r="S166" s="10">
        <v>1.08</v>
      </c>
    </row>
    <row r="167" spans="1:19">
      <c r="A167" s="9">
        <v>5</v>
      </c>
      <c r="B167" s="2" t="s">
        <v>56</v>
      </c>
      <c r="C167" t="s">
        <v>9</v>
      </c>
      <c r="D167">
        <v>350</v>
      </c>
      <c r="E167">
        <v>108</v>
      </c>
      <c r="F167" s="42">
        <f t="shared" si="2"/>
        <v>458</v>
      </c>
      <c r="G167" t="s">
        <v>332</v>
      </c>
      <c r="H167">
        <v>3.8</v>
      </c>
      <c r="I167">
        <v>17500</v>
      </c>
      <c r="J167">
        <v>6.8</v>
      </c>
      <c r="K167">
        <v>13.4</v>
      </c>
      <c r="L167" t="s">
        <v>76</v>
      </c>
      <c r="M167" t="s">
        <v>30</v>
      </c>
      <c r="N167" t="s">
        <v>77</v>
      </c>
      <c r="O167" s="10">
        <v>0.31</v>
      </c>
      <c r="P167" s="10">
        <v>0</v>
      </c>
      <c r="Q167">
        <v>7</v>
      </c>
      <c r="R167">
        <v>600</v>
      </c>
      <c r="S167" s="10">
        <v>0.5</v>
      </c>
    </row>
    <row r="168" spans="1:19">
      <c r="A168" s="9">
        <v>5</v>
      </c>
      <c r="B168" s="2" t="s">
        <v>57</v>
      </c>
      <c r="C168" t="s">
        <v>11</v>
      </c>
      <c r="D168" s="11">
        <v>1146</v>
      </c>
      <c r="E168">
        <v>304</v>
      </c>
      <c r="F168" s="42">
        <f t="shared" si="2"/>
        <v>1450</v>
      </c>
      <c r="G168" t="s">
        <v>259</v>
      </c>
      <c r="H168">
        <v>9.6</v>
      </c>
      <c r="I168">
        <v>12000</v>
      </c>
      <c r="J168">
        <v>3</v>
      </c>
      <c r="K168">
        <v>17</v>
      </c>
      <c r="L168" t="s">
        <v>78</v>
      </c>
      <c r="M168" t="s">
        <v>390</v>
      </c>
      <c r="N168" t="s">
        <v>227</v>
      </c>
      <c r="O168" s="10">
        <v>0.38</v>
      </c>
      <c r="P168" s="10">
        <v>0.8</v>
      </c>
      <c r="Q168">
        <v>7</v>
      </c>
      <c r="R168">
        <v>750</v>
      </c>
      <c r="S168" s="10">
        <v>1.78</v>
      </c>
    </row>
    <row r="169" spans="1:19">
      <c r="A169" s="9">
        <v>5</v>
      </c>
      <c r="B169" s="2" t="s">
        <v>58</v>
      </c>
      <c r="C169" t="s">
        <v>13</v>
      </c>
      <c r="D169" s="11">
        <v>1055</v>
      </c>
      <c r="E169">
        <v>282</v>
      </c>
      <c r="F169" s="42">
        <f t="shared" si="2"/>
        <v>1337</v>
      </c>
      <c r="G169" t="s">
        <v>391</v>
      </c>
      <c r="H169">
        <v>1.2</v>
      </c>
      <c r="I169">
        <v>25000</v>
      </c>
      <c r="J169">
        <v>13</v>
      </c>
      <c r="K169">
        <v>6.9</v>
      </c>
      <c r="L169" t="s">
        <v>80</v>
      </c>
      <c r="M169" t="s">
        <v>392</v>
      </c>
      <c r="N169" t="s">
        <v>393</v>
      </c>
      <c r="O169" s="10">
        <v>0.35</v>
      </c>
      <c r="P169" s="10">
        <v>0.17</v>
      </c>
      <c r="Q169">
        <v>5</v>
      </c>
      <c r="R169">
        <v>900</v>
      </c>
      <c r="S169" s="10">
        <v>1.1599999999999999</v>
      </c>
    </row>
    <row r="170" spans="1:19">
      <c r="A170" s="9">
        <v>5</v>
      </c>
      <c r="B170" s="2" t="s">
        <v>59</v>
      </c>
      <c r="C170" t="s">
        <v>15</v>
      </c>
      <c r="D170">
        <v>826</v>
      </c>
      <c r="E170">
        <v>168</v>
      </c>
      <c r="F170" s="42">
        <f t="shared" si="2"/>
        <v>994</v>
      </c>
      <c r="G170" s="15">
        <v>41648</v>
      </c>
      <c r="H170">
        <v>1.2</v>
      </c>
      <c r="I170">
        <v>27000</v>
      </c>
      <c r="J170">
        <v>15.1</v>
      </c>
      <c r="K170">
        <v>12.3</v>
      </c>
      <c r="L170" t="s">
        <v>82</v>
      </c>
      <c r="M170" t="s">
        <v>312</v>
      </c>
      <c r="N170" t="s">
        <v>394</v>
      </c>
      <c r="O170" s="10">
        <v>0.33</v>
      </c>
      <c r="P170" s="10">
        <v>0</v>
      </c>
      <c r="Q170">
        <v>6.5</v>
      </c>
      <c r="R170">
        <v>950</v>
      </c>
      <c r="S170" s="10">
        <v>0.73</v>
      </c>
    </row>
    <row r="171" spans="1:19">
      <c r="A171" s="9">
        <v>5</v>
      </c>
      <c r="B171" s="2" t="s">
        <v>60</v>
      </c>
      <c r="C171" t="s">
        <v>17</v>
      </c>
      <c r="D171">
        <v>764</v>
      </c>
      <c r="E171">
        <v>189</v>
      </c>
      <c r="F171" s="42">
        <f t="shared" si="2"/>
        <v>953</v>
      </c>
      <c r="G171" t="s">
        <v>395</v>
      </c>
      <c r="H171">
        <v>1.2</v>
      </c>
      <c r="I171">
        <v>19000</v>
      </c>
      <c r="J171">
        <v>8.1999999999999993</v>
      </c>
      <c r="K171">
        <v>5.5</v>
      </c>
      <c r="L171" t="s">
        <v>82</v>
      </c>
      <c r="M171" t="s">
        <v>396</v>
      </c>
      <c r="N171" t="s">
        <v>397</v>
      </c>
      <c r="O171" s="10">
        <v>0.38</v>
      </c>
      <c r="P171" s="10">
        <v>0</v>
      </c>
      <c r="Q171">
        <v>6</v>
      </c>
      <c r="R171" s="11">
        <v>1050</v>
      </c>
      <c r="S171" s="10">
        <v>0.56999999999999995</v>
      </c>
    </row>
    <row r="172" spans="1:19">
      <c r="A172" s="9">
        <v>5</v>
      </c>
      <c r="B172" s="2" t="s">
        <v>200</v>
      </c>
      <c r="C172" t="s">
        <v>13</v>
      </c>
      <c r="D172" s="11">
        <v>1078</v>
      </c>
      <c r="E172">
        <v>160</v>
      </c>
      <c r="F172" s="42">
        <f t="shared" si="2"/>
        <v>1238</v>
      </c>
      <c r="G172" s="15">
        <v>41829</v>
      </c>
      <c r="H172">
        <v>1</v>
      </c>
      <c r="I172">
        <v>25000</v>
      </c>
      <c r="J172">
        <v>12.8</v>
      </c>
      <c r="K172">
        <v>7.2</v>
      </c>
      <c r="L172" t="s">
        <v>80</v>
      </c>
      <c r="M172" t="s">
        <v>398</v>
      </c>
      <c r="N172" t="s">
        <v>399</v>
      </c>
      <c r="O172" s="10">
        <v>0.39</v>
      </c>
      <c r="P172" s="10">
        <v>0.47</v>
      </c>
      <c r="Q172">
        <v>6</v>
      </c>
      <c r="R172" s="11">
        <v>1200</v>
      </c>
      <c r="S172" s="10">
        <v>1.46</v>
      </c>
    </row>
    <row r="173" spans="1:19">
      <c r="A173" s="9">
        <v>5</v>
      </c>
      <c r="B173" s="2" t="s">
        <v>269</v>
      </c>
      <c r="C173" t="s">
        <v>17</v>
      </c>
      <c r="D173">
        <v>550</v>
      </c>
      <c r="E173">
        <v>37</v>
      </c>
      <c r="F173" s="42">
        <f t="shared" si="2"/>
        <v>587</v>
      </c>
      <c r="G173" t="s">
        <v>400</v>
      </c>
      <c r="H173">
        <v>1</v>
      </c>
      <c r="I173">
        <v>19000</v>
      </c>
      <c r="J173">
        <v>8.1999999999999993</v>
      </c>
      <c r="K173">
        <v>5.5</v>
      </c>
      <c r="L173" t="s">
        <v>82</v>
      </c>
      <c r="M173" t="s">
        <v>396</v>
      </c>
      <c r="N173" t="s">
        <v>397</v>
      </c>
      <c r="O173" s="10">
        <v>0.4</v>
      </c>
      <c r="P173" s="10">
        <v>0</v>
      </c>
      <c r="Q173">
        <v>6</v>
      </c>
      <c r="R173">
        <v>650</v>
      </c>
      <c r="S173" s="10">
        <v>0.99</v>
      </c>
    </row>
    <row r="174" spans="1:19">
      <c r="A174" s="9">
        <v>5</v>
      </c>
      <c r="B174" s="2" t="s">
        <v>401</v>
      </c>
      <c r="D174">
        <v>0</v>
      </c>
      <c r="E174">
        <v>0</v>
      </c>
      <c r="F174" s="42">
        <f t="shared" si="2"/>
        <v>0</v>
      </c>
      <c r="G174" s="15">
        <v>41860</v>
      </c>
      <c r="H174">
        <v>0.3</v>
      </c>
      <c r="I174">
        <v>25000</v>
      </c>
      <c r="J174">
        <v>13.5</v>
      </c>
      <c r="K174">
        <v>6.5</v>
      </c>
      <c r="L174" t="s">
        <v>80</v>
      </c>
      <c r="M174" t="s">
        <v>83</v>
      </c>
      <c r="N174" t="s">
        <v>83</v>
      </c>
      <c r="O174" s="10">
        <v>0</v>
      </c>
      <c r="P174" s="10">
        <v>0</v>
      </c>
      <c r="Q174">
        <v>6</v>
      </c>
      <c r="R174">
        <v>500</v>
      </c>
      <c r="S174" s="10">
        <v>0</v>
      </c>
    </row>
    <row r="175" spans="1:19">
      <c r="A175" s="2">
        <v>6</v>
      </c>
      <c r="B175" s="2" t="s">
        <v>36</v>
      </c>
      <c r="C175" t="s">
        <v>11</v>
      </c>
      <c r="D175" s="11">
        <v>2225</v>
      </c>
      <c r="E175">
        <v>196</v>
      </c>
      <c r="F175" s="42">
        <f t="shared" si="2"/>
        <v>2421</v>
      </c>
      <c r="G175" t="s">
        <v>270</v>
      </c>
      <c r="H175">
        <v>6</v>
      </c>
      <c r="I175">
        <v>14000</v>
      </c>
      <c r="J175">
        <v>5.5</v>
      </c>
      <c r="K175">
        <v>15.1</v>
      </c>
      <c r="L175" t="s">
        <v>361</v>
      </c>
      <c r="M175" t="s">
        <v>387</v>
      </c>
      <c r="N175" t="s">
        <v>402</v>
      </c>
      <c r="O175" s="10">
        <v>0.37</v>
      </c>
      <c r="P175" s="10">
        <v>0.92</v>
      </c>
      <c r="Q175">
        <v>8</v>
      </c>
      <c r="R175" s="11">
        <v>1200</v>
      </c>
      <c r="S175" s="10">
        <v>1.9</v>
      </c>
    </row>
    <row r="176" spans="1:19">
      <c r="A176" s="9">
        <v>6</v>
      </c>
      <c r="B176" s="2" t="s">
        <v>37</v>
      </c>
      <c r="C176" t="s">
        <v>11</v>
      </c>
      <c r="D176" s="11">
        <v>2904</v>
      </c>
      <c r="E176">
        <v>82</v>
      </c>
      <c r="F176" s="42">
        <f t="shared" si="2"/>
        <v>2986</v>
      </c>
      <c r="G176" t="s">
        <v>208</v>
      </c>
      <c r="H176">
        <v>6.6</v>
      </c>
      <c r="I176">
        <v>14000</v>
      </c>
      <c r="J176">
        <v>4.5</v>
      </c>
      <c r="K176">
        <v>15.7</v>
      </c>
      <c r="L176" t="s">
        <v>361</v>
      </c>
      <c r="M176" t="s">
        <v>403</v>
      </c>
      <c r="N176" t="s">
        <v>404</v>
      </c>
      <c r="O176" s="10">
        <v>0.41</v>
      </c>
      <c r="P176" s="10">
        <v>1</v>
      </c>
      <c r="Q176">
        <v>8</v>
      </c>
      <c r="R176" s="11">
        <v>1750</v>
      </c>
      <c r="S176" s="10">
        <v>1.98</v>
      </c>
    </row>
    <row r="177" spans="1:19">
      <c r="A177" s="9">
        <v>6</v>
      </c>
      <c r="B177" s="2" t="s">
        <v>38</v>
      </c>
      <c r="C177" t="s">
        <v>9</v>
      </c>
      <c r="D177" s="11">
        <v>1756</v>
      </c>
      <c r="E177">
        <v>140</v>
      </c>
      <c r="F177" s="42">
        <f t="shared" si="2"/>
        <v>1896</v>
      </c>
      <c r="G177" t="s">
        <v>350</v>
      </c>
      <c r="H177">
        <v>2.8</v>
      </c>
      <c r="I177">
        <v>17000</v>
      </c>
      <c r="J177">
        <v>8.9</v>
      </c>
      <c r="K177">
        <v>11.2</v>
      </c>
      <c r="L177" t="s">
        <v>155</v>
      </c>
      <c r="M177" t="s">
        <v>333</v>
      </c>
      <c r="N177" t="s">
        <v>405</v>
      </c>
      <c r="O177" s="10">
        <v>0.28999999999999998</v>
      </c>
      <c r="P177" s="10">
        <v>1</v>
      </c>
      <c r="Q177">
        <v>6</v>
      </c>
      <c r="R177" s="11">
        <v>1050</v>
      </c>
      <c r="S177" s="10">
        <v>1.98</v>
      </c>
    </row>
    <row r="178" spans="1:19">
      <c r="A178" s="9">
        <v>6</v>
      </c>
      <c r="B178" s="2" t="s">
        <v>39</v>
      </c>
      <c r="C178" t="s">
        <v>9</v>
      </c>
      <c r="D178" s="11">
        <v>1579</v>
      </c>
      <c r="E178">
        <v>68</v>
      </c>
      <c r="F178" s="42">
        <f t="shared" si="2"/>
        <v>1647</v>
      </c>
      <c r="G178" t="s">
        <v>350</v>
      </c>
      <c r="H178">
        <v>2.8</v>
      </c>
      <c r="I178">
        <v>17000</v>
      </c>
      <c r="J178">
        <v>9.6</v>
      </c>
      <c r="K178">
        <v>11.6</v>
      </c>
      <c r="L178" t="s">
        <v>155</v>
      </c>
      <c r="M178" t="s">
        <v>406</v>
      </c>
      <c r="N178" t="s">
        <v>405</v>
      </c>
      <c r="O178" s="10">
        <v>0.28999999999999998</v>
      </c>
      <c r="P178" s="10">
        <v>1</v>
      </c>
      <c r="Q178">
        <v>6</v>
      </c>
      <c r="R178" s="11">
        <v>1050</v>
      </c>
      <c r="S178" s="10">
        <v>1.98</v>
      </c>
    </row>
    <row r="179" spans="1:19">
      <c r="A179" s="9">
        <v>6</v>
      </c>
      <c r="B179" s="2" t="s">
        <v>40</v>
      </c>
      <c r="C179" t="s">
        <v>9</v>
      </c>
      <c r="D179" s="11">
        <v>1626</v>
      </c>
      <c r="E179">
        <v>99</v>
      </c>
      <c r="F179" s="42">
        <f t="shared" si="2"/>
        <v>1725</v>
      </c>
      <c r="G179" t="s">
        <v>350</v>
      </c>
      <c r="H179">
        <v>2.9</v>
      </c>
      <c r="I179">
        <v>17000</v>
      </c>
      <c r="J179">
        <v>8.4</v>
      </c>
      <c r="K179">
        <v>10.6</v>
      </c>
      <c r="L179" t="s">
        <v>155</v>
      </c>
      <c r="M179" t="s">
        <v>253</v>
      </c>
      <c r="N179" t="s">
        <v>407</v>
      </c>
      <c r="O179" s="10">
        <v>0.28000000000000003</v>
      </c>
      <c r="P179" s="10">
        <v>0.83</v>
      </c>
      <c r="Q179">
        <v>6</v>
      </c>
      <c r="R179" s="11">
        <v>1100</v>
      </c>
      <c r="S179" s="10">
        <v>1.82</v>
      </c>
    </row>
    <row r="180" spans="1:19">
      <c r="A180" s="9">
        <v>6</v>
      </c>
      <c r="B180" s="2" t="s">
        <v>154</v>
      </c>
      <c r="C180" t="s">
        <v>13</v>
      </c>
      <c r="D180">
        <v>612</v>
      </c>
      <c r="E180">
        <v>191</v>
      </c>
      <c r="F180" s="42">
        <f t="shared" si="2"/>
        <v>803</v>
      </c>
      <c r="G180" s="15">
        <v>42043</v>
      </c>
      <c r="H180">
        <v>1.2</v>
      </c>
      <c r="I180">
        <v>24900</v>
      </c>
      <c r="J180">
        <v>14.7</v>
      </c>
      <c r="K180">
        <v>5.8</v>
      </c>
      <c r="L180" t="s">
        <v>211</v>
      </c>
      <c r="M180" t="s">
        <v>283</v>
      </c>
      <c r="N180" t="s">
        <v>408</v>
      </c>
      <c r="O180" s="10">
        <v>0.34</v>
      </c>
      <c r="P180" s="10">
        <v>0</v>
      </c>
      <c r="Q180">
        <v>5.5</v>
      </c>
      <c r="R180" s="11">
        <v>1000</v>
      </c>
      <c r="S180" s="10">
        <v>0.78</v>
      </c>
    </row>
    <row r="181" spans="1:19">
      <c r="A181" s="9">
        <v>6</v>
      </c>
      <c r="B181" s="2" t="s">
        <v>285</v>
      </c>
      <c r="C181" t="s">
        <v>13</v>
      </c>
      <c r="D181">
        <v>513</v>
      </c>
      <c r="E181">
        <v>81</v>
      </c>
      <c r="F181" s="42">
        <f t="shared" si="2"/>
        <v>594</v>
      </c>
      <c r="G181" s="15">
        <v>42252</v>
      </c>
      <c r="H181">
        <v>1</v>
      </c>
      <c r="I181">
        <v>25000</v>
      </c>
      <c r="J181">
        <v>14.7</v>
      </c>
      <c r="K181">
        <v>5.3</v>
      </c>
      <c r="L181" t="s">
        <v>211</v>
      </c>
      <c r="M181" t="s">
        <v>409</v>
      </c>
      <c r="N181" t="s">
        <v>410</v>
      </c>
      <c r="O181" s="10">
        <v>0.32</v>
      </c>
      <c r="P181" s="10">
        <v>0.2</v>
      </c>
      <c r="Q181">
        <v>5.5</v>
      </c>
      <c r="R181">
        <v>600</v>
      </c>
      <c r="S181" s="10">
        <v>1.19</v>
      </c>
    </row>
    <row r="182" spans="1:19">
      <c r="A182" s="9">
        <v>6</v>
      </c>
      <c r="B182" s="2" t="s">
        <v>41</v>
      </c>
      <c r="C182" t="s">
        <v>9</v>
      </c>
      <c r="D182" s="11">
        <v>1412</v>
      </c>
      <c r="E182">
        <v>240</v>
      </c>
      <c r="F182" s="42">
        <f t="shared" si="2"/>
        <v>1652</v>
      </c>
      <c r="G182" t="s">
        <v>357</v>
      </c>
      <c r="H182">
        <v>1.8</v>
      </c>
      <c r="I182">
        <v>15000</v>
      </c>
      <c r="J182">
        <v>8.8000000000000007</v>
      </c>
      <c r="K182">
        <v>11.2</v>
      </c>
      <c r="L182" t="s">
        <v>411</v>
      </c>
      <c r="M182" t="s">
        <v>412</v>
      </c>
      <c r="N182" t="s">
        <v>413</v>
      </c>
      <c r="O182" s="10">
        <v>0.45</v>
      </c>
      <c r="P182" s="10">
        <v>0.5</v>
      </c>
      <c r="Q182">
        <v>7.5</v>
      </c>
      <c r="R182" s="11">
        <v>1000</v>
      </c>
      <c r="S182" s="10">
        <v>1.49</v>
      </c>
    </row>
    <row r="183" spans="1:19">
      <c r="A183" s="9">
        <v>6</v>
      </c>
      <c r="B183" s="2" t="s">
        <v>42</v>
      </c>
      <c r="C183" t="s">
        <v>11</v>
      </c>
      <c r="D183" s="11">
        <v>2690</v>
      </c>
      <c r="E183">
        <v>327</v>
      </c>
      <c r="F183" s="42">
        <f t="shared" si="2"/>
        <v>3017</v>
      </c>
      <c r="G183" t="s">
        <v>290</v>
      </c>
      <c r="H183">
        <v>5.8</v>
      </c>
      <c r="I183">
        <v>12000</v>
      </c>
      <c r="J183">
        <v>4.8</v>
      </c>
      <c r="K183">
        <v>15.2</v>
      </c>
      <c r="L183" t="s">
        <v>414</v>
      </c>
      <c r="M183" t="s">
        <v>415</v>
      </c>
      <c r="N183" t="s">
        <v>416</v>
      </c>
      <c r="O183" s="10">
        <v>0.56000000000000005</v>
      </c>
      <c r="P183" s="10">
        <v>0.44</v>
      </c>
      <c r="Q183">
        <v>9.5</v>
      </c>
      <c r="R183" s="11">
        <v>1800</v>
      </c>
      <c r="S183" s="10">
        <v>1.43</v>
      </c>
    </row>
    <row r="184" spans="1:19">
      <c r="A184" s="9">
        <v>6</v>
      </c>
      <c r="B184" s="2" t="s">
        <v>43</v>
      </c>
      <c r="C184" t="s">
        <v>13</v>
      </c>
      <c r="D184">
        <v>566</v>
      </c>
      <c r="E184">
        <v>190</v>
      </c>
      <c r="F184" s="42">
        <f t="shared" si="2"/>
        <v>756</v>
      </c>
      <c r="G184" t="s">
        <v>417</v>
      </c>
      <c r="H184">
        <v>1</v>
      </c>
      <c r="I184">
        <v>23000</v>
      </c>
      <c r="J184">
        <v>14.4</v>
      </c>
      <c r="K184">
        <v>5.6</v>
      </c>
      <c r="L184" t="s">
        <v>418</v>
      </c>
      <c r="M184" t="s">
        <v>419</v>
      </c>
      <c r="N184" t="s">
        <v>420</v>
      </c>
      <c r="O184" s="10">
        <v>0.38</v>
      </c>
      <c r="P184" s="10">
        <v>0</v>
      </c>
      <c r="Q184">
        <v>4.8</v>
      </c>
      <c r="R184">
        <v>900</v>
      </c>
      <c r="S184" s="10">
        <v>0.73</v>
      </c>
    </row>
    <row r="185" spans="1:19">
      <c r="A185" s="9">
        <v>6</v>
      </c>
      <c r="B185" s="2" t="s">
        <v>44</v>
      </c>
      <c r="C185" t="s">
        <v>15</v>
      </c>
      <c r="D185">
        <v>761</v>
      </c>
      <c r="E185">
        <v>225</v>
      </c>
      <c r="F185" s="42">
        <f t="shared" si="2"/>
        <v>986</v>
      </c>
      <c r="G185" t="s">
        <v>421</v>
      </c>
      <c r="H185">
        <v>1.2</v>
      </c>
      <c r="I185">
        <v>26000</v>
      </c>
      <c r="J185">
        <v>15.7</v>
      </c>
      <c r="K185">
        <v>11.3</v>
      </c>
      <c r="L185" t="s">
        <v>369</v>
      </c>
      <c r="M185" t="s">
        <v>266</v>
      </c>
      <c r="N185" t="s">
        <v>422</v>
      </c>
      <c r="O185" s="10">
        <v>0.34</v>
      </c>
      <c r="P185" s="10">
        <v>0.06</v>
      </c>
      <c r="Q185">
        <v>6</v>
      </c>
      <c r="R185" s="11">
        <v>1000</v>
      </c>
      <c r="S185" s="10">
        <v>1.05</v>
      </c>
    </row>
    <row r="186" spans="1:19">
      <c r="A186" s="9">
        <v>6</v>
      </c>
      <c r="B186" s="2" t="s">
        <v>45</v>
      </c>
      <c r="C186" t="s">
        <v>17</v>
      </c>
      <c r="D186">
        <v>683</v>
      </c>
      <c r="E186">
        <v>159</v>
      </c>
      <c r="F186" s="42">
        <f t="shared" si="2"/>
        <v>842</v>
      </c>
      <c r="G186" t="s">
        <v>423</v>
      </c>
      <c r="H186">
        <v>1.1000000000000001</v>
      </c>
      <c r="I186">
        <v>18000</v>
      </c>
      <c r="J186">
        <v>9</v>
      </c>
      <c r="K186">
        <v>4.5999999999999996</v>
      </c>
      <c r="L186" t="s">
        <v>369</v>
      </c>
      <c r="M186" t="s">
        <v>424</v>
      </c>
      <c r="N186" t="s">
        <v>247</v>
      </c>
      <c r="O186" s="10">
        <v>0.42</v>
      </c>
      <c r="P186" s="10">
        <v>0</v>
      </c>
      <c r="Q186">
        <v>6</v>
      </c>
      <c r="R186" s="11">
        <v>1050</v>
      </c>
      <c r="S186" s="10">
        <v>0.68</v>
      </c>
    </row>
    <row r="187" spans="1:19">
      <c r="A187" s="9">
        <v>6</v>
      </c>
      <c r="B187" s="2" t="s">
        <v>46</v>
      </c>
      <c r="C187" t="s">
        <v>9</v>
      </c>
      <c r="D187" s="11">
        <v>1434</v>
      </c>
      <c r="E187">
        <v>217</v>
      </c>
      <c r="F187" s="42">
        <f t="shared" si="2"/>
        <v>1651</v>
      </c>
      <c r="G187" t="s">
        <v>425</v>
      </c>
      <c r="H187">
        <v>2</v>
      </c>
      <c r="I187">
        <v>19000</v>
      </c>
      <c r="J187">
        <v>9</v>
      </c>
      <c r="K187">
        <v>11</v>
      </c>
      <c r="L187" t="s">
        <v>76</v>
      </c>
      <c r="M187" t="s">
        <v>426</v>
      </c>
      <c r="N187" t="s">
        <v>427</v>
      </c>
      <c r="O187" s="10">
        <v>0.36</v>
      </c>
      <c r="P187" s="10">
        <v>0.55000000000000004</v>
      </c>
      <c r="Q187">
        <v>6</v>
      </c>
      <c r="R187" s="11">
        <v>1000</v>
      </c>
      <c r="S187" s="10">
        <v>1.53</v>
      </c>
    </row>
    <row r="188" spans="1:19">
      <c r="A188" s="9">
        <v>6</v>
      </c>
      <c r="B188" s="2" t="s">
        <v>47</v>
      </c>
      <c r="C188" t="s">
        <v>11</v>
      </c>
      <c r="D188" s="11">
        <v>2041</v>
      </c>
      <c r="E188">
        <v>167</v>
      </c>
      <c r="F188" s="42">
        <f t="shared" si="2"/>
        <v>2208</v>
      </c>
      <c r="G188" t="s">
        <v>305</v>
      </c>
      <c r="H188">
        <v>5.9</v>
      </c>
      <c r="I188">
        <v>15500</v>
      </c>
      <c r="J188">
        <v>5</v>
      </c>
      <c r="K188">
        <v>15</v>
      </c>
      <c r="L188" t="s">
        <v>223</v>
      </c>
      <c r="M188" t="s">
        <v>428</v>
      </c>
      <c r="N188" t="s">
        <v>429</v>
      </c>
      <c r="O188" s="10">
        <v>0.37</v>
      </c>
      <c r="P188" s="10">
        <v>0.39</v>
      </c>
      <c r="Q188">
        <v>8</v>
      </c>
      <c r="R188" s="11">
        <v>1400</v>
      </c>
      <c r="S188" s="10">
        <v>1.38</v>
      </c>
    </row>
    <row r="189" spans="1:19">
      <c r="A189" s="9">
        <v>6</v>
      </c>
      <c r="B189" s="2" t="s">
        <v>48</v>
      </c>
      <c r="C189" t="s">
        <v>13</v>
      </c>
      <c r="D189">
        <v>628</v>
      </c>
      <c r="E189">
        <v>195</v>
      </c>
      <c r="F189" s="42">
        <f t="shared" si="2"/>
        <v>823</v>
      </c>
      <c r="G189" s="15">
        <v>42163</v>
      </c>
      <c r="H189">
        <v>1.3</v>
      </c>
      <c r="I189">
        <v>24000</v>
      </c>
      <c r="J189">
        <v>14.4</v>
      </c>
      <c r="K189">
        <v>5.9</v>
      </c>
      <c r="L189" t="s">
        <v>211</v>
      </c>
      <c r="M189" t="s">
        <v>96</v>
      </c>
      <c r="N189" t="s">
        <v>430</v>
      </c>
      <c r="O189" s="10">
        <v>0.35</v>
      </c>
      <c r="P189" s="10">
        <v>0</v>
      </c>
      <c r="Q189">
        <v>4.5</v>
      </c>
      <c r="R189">
        <v>850</v>
      </c>
      <c r="S189" s="10">
        <v>0.74</v>
      </c>
    </row>
    <row r="190" spans="1:19">
      <c r="A190" s="9">
        <v>6</v>
      </c>
      <c r="B190" s="2" t="s">
        <v>49</v>
      </c>
      <c r="C190" t="s">
        <v>15</v>
      </c>
      <c r="D190" s="11">
        <v>1017</v>
      </c>
      <c r="E190">
        <v>186</v>
      </c>
      <c r="F190" s="42">
        <f t="shared" si="2"/>
        <v>1203</v>
      </c>
      <c r="G190" s="15">
        <v>42071</v>
      </c>
      <c r="H190">
        <v>1.4</v>
      </c>
      <c r="I190">
        <v>27000</v>
      </c>
      <c r="J190">
        <v>15.7</v>
      </c>
      <c r="K190">
        <v>11</v>
      </c>
      <c r="L190" t="s">
        <v>149</v>
      </c>
      <c r="M190" t="s">
        <v>431</v>
      </c>
      <c r="N190" t="s">
        <v>432</v>
      </c>
      <c r="O190" s="10">
        <v>0.27</v>
      </c>
      <c r="P190" s="10">
        <v>0.28999999999999998</v>
      </c>
      <c r="Q190">
        <v>5</v>
      </c>
      <c r="R190" s="11">
        <v>1000</v>
      </c>
      <c r="S190" s="10">
        <v>1.28</v>
      </c>
    </row>
    <row r="191" spans="1:19">
      <c r="A191" s="9">
        <v>6</v>
      </c>
      <c r="B191" s="2" t="s">
        <v>50</v>
      </c>
      <c r="C191" t="s">
        <v>17</v>
      </c>
      <c r="D191">
        <v>670</v>
      </c>
      <c r="E191">
        <v>163</v>
      </c>
      <c r="F191" s="42">
        <f t="shared" si="2"/>
        <v>833</v>
      </c>
      <c r="G191" t="s">
        <v>433</v>
      </c>
      <c r="H191">
        <v>1.4</v>
      </c>
      <c r="I191">
        <v>19500</v>
      </c>
      <c r="J191">
        <v>9.3000000000000007</v>
      </c>
      <c r="K191">
        <v>4.5</v>
      </c>
      <c r="L191" t="s">
        <v>149</v>
      </c>
      <c r="M191" t="s">
        <v>434</v>
      </c>
      <c r="N191" t="s">
        <v>373</v>
      </c>
      <c r="O191" s="10">
        <v>0.35</v>
      </c>
      <c r="P191" s="10">
        <v>0</v>
      </c>
      <c r="Q191">
        <v>5</v>
      </c>
      <c r="R191" s="11">
        <v>1000</v>
      </c>
      <c r="S191" s="10">
        <v>0.64</v>
      </c>
    </row>
    <row r="192" spans="1:19">
      <c r="A192" s="9">
        <v>6</v>
      </c>
      <c r="B192" s="2" t="s">
        <v>179</v>
      </c>
      <c r="C192" t="s">
        <v>15</v>
      </c>
      <c r="D192" s="11">
        <v>1034</v>
      </c>
      <c r="E192">
        <v>158</v>
      </c>
      <c r="F192" s="42">
        <f t="shared" si="2"/>
        <v>1192</v>
      </c>
      <c r="G192" t="s">
        <v>357</v>
      </c>
      <c r="H192">
        <v>1.3</v>
      </c>
      <c r="I192">
        <v>27000</v>
      </c>
      <c r="J192">
        <v>15.7</v>
      </c>
      <c r="K192">
        <v>11.2</v>
      </c>
      <c r="L192" t="s">
        <v>149</v>
      </c>
      <c r="M192" t="s">
        <v>435</v>
      </c>
      <c r="N192" t="s">
        <v>436</v>
      </c>
      <c r="O192" s="10">
        <v>0.27</v>
      </c>
      <c r="P192" s="10">
        <v>0.16</v>
      </c>
      <c r="Q192">
        <v>5</v>
      </c>
      <c r="R192" s="11">
        <v>1150</v>
      </c>
      <c r="S192" s="10">
        <v>1.1499999999999999</v>
      </c>
    </row>
    <row r="193" spans="1:19">
      <c r="A193" s="9">
        <v>6</v>
      </c>
      <c r="B193" s="2" t="s">
        <v>244</v>
      </c>
      <c r="C193" t="s">
        <v>17</v>
      </c>
      <c r="D193">
        <v>581</v>
      </c>
      <c r="E193">
        <v>107</v>
      </c>
      <c r="F193" s="42">
        <f t="shared" si="2"/>
        <v>688</v>
      </c>
      <c r="G193" t="s">
        <v>433</v>
      </c>
      <c r="H193">
        <v>1.2</v>
      </c>
      <c r="I193">
        <v>19000</v>
      </c>
      <c r="J193">
        <v>9.4</v>
      </c>
      <c r="K193">
        <v>4.8</v>
      </c>
      <c r="L193" t="s">
        <v>149</v>
      </c>
      <c r="M193" t="s">
        <v>437</v>
      </c>
      <c r="N193" t="s">
        <v>373</v>
      </c>
      <c r="O193" s="10">
        <v>0.37</v>
      </c>
      <c r="P193" s="10">
        <v>0</v>
      </c>
      <c r="Q193">
        <v>5</v>
      </c>
      <c r="R193">
        <v>950</v>
      </c>
      <c r="S193" s="10">
        <v>0.99</v>
      </c>
    </row>
    <row r="194" spans="1:19">
      <c r="A194" s="9">
        <v>6</v>
      </c>
      <c r="B194" s="2" t="s">
        <v>378</v>
      </c>
      <c r="C194" t="s">
        <v>13</v>
      </c>
      <c r="D194">
        <v>310</v>
      </c>
      <c r="E194">
        <v>36</v>
      </c>
      <c r="F194" s="42">
        <f t="shared" si="2"/>
        <v>346</v>
      </c>
      <c r="G194" s="15">
        <v>42192</v>
      </c>
      <c r="H194">
        <v>0.5</v>
      </c>
      <c r="I194">
        <v>25000</v>
      </c>
      <c r="J194">
        <v>14.5</v>
      </c>
      <c r="K194">
        <v>5.5</v>
      </c>
      <c r="L194" t="s">
        <v>211</v>
      </c>
      <c r="M194" t="s">
        <v>438</v>
      </c>
      <c r="N194" t="s">
        <v>439</v>
      </c>
      <c r="O194" s="10">
        <v>0.35</v>
      </c>
      <c r="P194" s="10">
        <v>0.33</v>
      </c>
      <c r="Q194">
        <v>5</v>
      </c>
      <c r="R194">
        <v>550</v>
      </c>
      <c r="S194" s="10">
        <v>0.63</v>
      </c>
    </row>
    <row r="195" spans="1:19">
      <c r="A195" s="9">
        <v>6</v>
      </c>
      <c r="B195" s="2" t="s">
        <v>51</v>
      </c>
      <c r="C195" t="s">
        <v>11</v>
      </c>
      <c r="D195" s="11">
        <v>2408</v>
      </c>
      <c r="E195">
        <v>157</v>
      </c>
      <c r="F195" s="42">
        <f t="shared" si="2"/>
        <v>2565</v>
      </c>
      <c r="G195" t="s">
        <v>379</v>
      </c>
      <c r="H195">
        <v>7.3</v>
      </c>
      <c r="I195">
        <v>12000</v>
      </c>
      <c r="J195">
        <v>5.0999999999999996</v>
      </c>
      <c r="K195">
        <v>15.1</v>
      </c>
      <c r="L195" t="s">
        <v>361</v>
      </c>
      <c r="M195" t="s">
        <v>440</v>
      </c>
      <c r="N195" t="s">
        <v>441</v>
      </c>
      <c r="O195" s="10">
        <v>0.51</v>
      </c>
      <c r="P195" s="10">
        <v>1</v>
      </c>
      <c r="Q195">
        <v>9</v>
      </c>
      <c r="R195" s="11">
        <v>1300</v>
      </c>
      <c r="S195" s="10">
        <v>1.98</v>
      </c>
    </row>
    <row r="196" spans="1:19">
      <c r="A196" s="9">
        <v>6</v>
      </c>
      <c r="B196" s="2" t="s">
        <v>52</v>
      </c>
      <c r="C196" t="s">
        <v>11</v>
      </c>
      <c r="D196" s="11">
        <v>2408</v>
      </c>
      <c r="E196">
        <v>350</v>
      </c>
      <c r="F196" s="42">
        <f t="shared" ref="F196:F259" si="3">SUM(D196:E196)</f>
        <v>2758</v>
      </c>
      <c r="G196" s="15">
        <v>41648</v>
      </c>
      <c r="H196">
        <v>6</v>
      </c>
      <c r="I196">
        <v>12000</v>
      </c>
      <c r="J196">
        <v>4.5</v>
      </c>
      <c r="K196">
        <v>15.5</v>
      </c>
      <c r="L196" t="s">
        <v>361</v>
      </c>
      <c r="M196" t="s">
        <v>442</v>
      </c>
      <c r="N196" t="s">
        <v>443</v>
      </c>
      <c r="O196" s="10">
        <v>0.57999999999999996</v>
      </c>
      <c r="P196" s="10">
        <v>0.31</v>
      </c>
      <c r="Q196">
        <v>9.5</v>
      </c>
      <c r="R196" s="11">
        <v>1800</v>
      </c>
      <c r="S196" s="10">
        <v>1.29</v>
      </c>
    </row>
    <row r="197" spans="1:19">
      <c r="A197" s="9">
        <v>6</v>
      </c>
      <c r="B197" s="2" t="s">
        <v>53</v>
      </c>
      <c r="C197" t="s">
        <v>9</v>
      </c>
      <c r="D197" s="11">
        <v>1148</v>
      </c>
      <c r="E197">
        <v>290</v>
      </c>
      <c r="F197" s="42">
        <f t="shared" si="3"/>
        <v>1438</v>
      </c>
      <c r="G197" t="s">
        <v>444</v>
      </c>
      <c r="H197">
        <v>1.5</v>
      </c>
      <c r="I197">
        <v>14000</v>
      </c>
      <c r="J197">
        <v>9.1999999999999993</v>
      </c>
      <c r="K197">
        <v>10.5</v>
      </c>
      <c r="L197" t="s">
        <v>287</v>
      </c>
      <c r="M197" t="s">
        <v>232</v>
      </c>
      <c r="N197" t="s">
        <v>445</v>
      </c>
      <c r="O197" s="10">
        <v>0.46</v>
      </c>
      <c r="P197" s="10">
        <v>0.25</v>
      </c>
      <c r="Q197">
        <v>6.9</v>
      </c>
      <c r="R197" s="11">
        <v>1150</v>
      </c>
      <c r="S197" s="10">
        <v>1.24</v>
      </c>
    </row>
    <row r="198" spans="1:19">
      <c r="A198" s="9">
        <v>6</v>
      </c>
      <c r="B198" s="2" t="s">
        <v>54</v>
      </c>
      <c r="C198" t="s">
        <v>9</v>
      </c>
      <c r="D198">
        <v>856</v>
      </c>
      <c r="E198">
        <v>244</v>
      </c>
      <c r="F198" s="42">
        <f t="shared" si="3"/>
        <v>1100</v>
      </c>
      <c r="G198" t="s">
        <v>444</v>
      </c>
      <c r="H198">
        <v>1.6</v>
      </c>
      <c r="I198">
        <v>14000</v>
      </c>
      <c r="J198">
        <v>9.3000000000000007</v>
      </c>
      <c r="K198">
        <v>11.5</v>
      </c>
      <c r="L198" t="s">
        <v>287</v>
      </c>
      <c r="M198" t="s">
        <v>104</v>
      </c>
      <c r="N198" t="s">
        <v>446</v>
      </c>
      <c r="O198" s="10">
        <v>0.48</v>
      </c>
      <c r="P198" s="10">
        <v>0</v>
      </c>
      <c r="Q198">
        <v>6.9</v>
      </c>
      <c r="R198" s="11">
        <v>1250</v>
      </c>
      <c r="S198" s="10">
        <v>0.9</v>
      </c>
    </row>
    <row r="199" spans="1:19">
      <c r="A199" s="9">
        <v>6</v>
      </c>
      <c r="B199" s="2" t="s">
        <v>55</v>
      </c>
      <c r="C199" t="s">
        <v>9</v>
      </c>
      <c r="D199" s="11">
        <v>1036</v>
      </c>
      <c r="E199">
        <v>273</v>
      </c>
      <c r="F199" s="42">
        <f t="shared" si="3"/>
        <v>1309</v>
      </c>
      <c r="G199" t="s">
        <v>444</v>
      </c>
      <c r="H199">
        <v>1.6</v>
      </c>
      <c r="I199">
        <v>14000</v>
      </c>
      <c r="J199">
        <v>9.1999999999999993</v>
      </c>
      <c r="K199">
        <v>11</v>
      </c>
      <c r="L199" t="s">
        <v>287</v>
      </c>
      <c r="M199" t="s">
        <v>304</v>
      </c>
      <c r="N199" t="s">
        <v>446</v>
      </c>
      <c r="O199" s="10">
        <v>0.48</v>
      </c>
      <c r="P199" s="10">
        <v>0</v>
      </c>
      <c r="Q199">
        <v>6.9</v>
      </c>
      <c r="R199" s="11">
        <v>1400</v>
      </c>
      <c r="S199" s="10">
        <v>0.95</v>
      </c>
    </row>
    <row r="200" spans="1:19">
      <c r="A200" s="9">
        <v>6</v>
      </c>
      <c r="B200" s="2" t="s">
        <v>56</v>
      </c>
      <c r="C200" t="s">
        <v>11</v>
      </c>
      <c r="D200">
        <v>681</v>
      </c>
      <c r="E200">
        <v>71</v>
      </c>
      <c r="F200" s="42">
        <f t="shared" si="3"/>
        <v>752</v>
      </c>
      <c r="G200" t="s">
        <v>332</v>
      </c>
      <c r="H200">
        <v>4.8</v>
      </c>
      <c r="I200">
        <v>17500</v>
      </c>
      <c r="J200">
        <v>6.8</v>
      </c>
      <c r="K200">
        <v>13.4</v>
      </c>
      <c r="L200" t="s">
        <v>112</v>
      </c>
      <c r="M200" t="s">
        <v>104</v>
      </c>
      <c r="N200" t="s">
        <v>447</v>
      </c>
      <c r="O200" s="10">
        <v>0.36</v>
      </c>
      <c r="P200" s="10">
        <v>0.08</v>
      </c>
      <c r="Q200">
        <v>7</v>
      </c>
      <c r="R200">
        <v>600</v>
      </c>
      <c r="S200" s="10">
        <v>1.07</v>
      </c>
    </row>
    <row r="201" spans="1:19">
      <c r="A201" s="9">
        <v>6</v>
      </c>
      <c r="B201" s="2" t="s">
        <v>57</v>
      </c>
      <c r="C201" t="s">
        <v>15</v>
      </c>
      <c r="D201">
        <v>439</v>
      </c>
      <c r="E201">
        <v>162</v>
      </c>
      <c r="F201" s="42">
        <f t="shared" si="3"/>
        <v>601</v>
      </c>
      <c r="G201" t="s">
        <v>259</v>
      </c>
      <c r="H201">
        <v>5.4</v>
      </c>
      <c r="I201">
        <v>27000</v>
      </c>
      <c r="J201">
        <v>14.5</v>
      </c>
      <c r="K201">
        <v>12.8</v>
      </c>
      <c r="L201" t="s">
        <v>112</v>
      </c>
      <c r="M201" t="s">
        <v>448</v>
      </c>
      <c r="N201" t="s">
        <v>381</v>
      </c>
      <c r="O201" s="10">
        <v>0.43</v>
      </c>
      <c r="P201" s="10">
        <v>0</v>
      </c>
      <c r="Q201">
        <v>7</v>
      </c>
      <c r="R201">
        <v>850</v>
      </c>
      <c r="S201" s="10">
        <v>0.4</v>
      </c>
    </row>
    <row r="202" spans="1:19">
      <c r="A202" s="9">
        <v>6</v>
      </c>
      <c r="B202" s="2" t="s">
        <v>58</v>
      </c>
      <c r="C202" t="s">
        <v>13</v>
      </c>
      <c r="D202">
        <v>851</v>
      </c>
      <c r="E202">
        <v>273</v>
      </c>
      <c r="F202" s="42">
        <f t="shared" si="3"/>
        <v>1124</v>
      </c>
      <c r="G202" t="s">
        <v>449</v>
      </c>
      <c r="H202">
        <v>1.3</v>
      </c>
      <c r="I202">
        <v>25000</v>
      </c>
      <c r="J202">
        <v>14</v>
      </c>
      <c r="K202">
        <v>6</v>
      </c>
      <c r="L202" t="s">
        <v>211</v>
      </c>
      <c r="M202" t="s">
        <v>450</v>
      </c>
      <c r="N202" t="s">
        <v>451</v>
      </c>
      <c r="O202" s="10">
        <v>0.36</v>
      </c>
      <c r="P202" s="10">
        <v>0</v>
      </c>
      <c r="Q202">
        <v>5</v>
      </c>
      <c r="R202">
        <v>950</v>
      </c>
      <c r="S202" s="10">
        <v>0.94</v>
      </c>
    </row>
    <row r="203" spans="1:19">
      <c r="A203" s="9">
        <v>6</v>
      </c>
      <c r="B203" s="2" t="s">
        <v>59</v>
      </c>
      <c r="C203" t="s">
        <v>15</v>
      </c>
      <c r="D203">
        <v>832</v>
      </c>
      <c r="E203">
        <v>227</v>
      </c>
      <c r="F203" s="42">
        <f t="shared" si="3"/>
        <v>1059</v>
      </c>
      <c r="G203" t="s">
        <v>452</v>
      </c>
      <c r="H203">
        <v>1.3</v>
      </c>
      <c r="I203">
        <v>27000</v>
      </c>
      <c r="J203">
        <v>16.100000000000001</v>
      </c>
      <c r="K203">
        <v>11.7</v>
      </c>
      <c r="L203" t="s">
        <v>149</v>
      </c>
      <c r="M203" t="s">
        <v>453</v>
      </c>
      <c r="N203" t="s">
        <v>394</v>
      </c>
      <c r="O203" s="10">
        <v>0.34</v>
      </c>
      <c r="P203" s="10">
        <v>0</v>
      </c>
      <c r="Q203">
        <v>6.5</v>
      </c>
      <c r="R203">
        <v>950</v>
      </c>
      <c r="S203" s="10">
        <v>0.94</v>
      </c>
    </row>
    <row r="204" spans="1:19">
      <c r="A204" s="9">
        <v>6</v>
      </c>
      <c r="B204" s="2" t="s">
        <v>60</v>
      </c>
      <c r="C204" t="s">
        <v>17</v>
      </c>
      <c r="D204">
        <v>844</v>
      </c>
      <c r="E204">
        <v>186</v>
      </c>
      <c r="F204" s="42">
        <f t="shared" si="3"/>
        <v>1030</v>
      </c>
      <c r="G204" t="s">
        <v>454</v>
      </c>
      <c r="H204">
        <v>1.3</v>
      </c>
      <c r="I204">
        <v>19000</v>
      </c>
      <c r="J204">
        <v>8.9</v>
      </c>
      <c r="K204">
        <v>4.5</v>
      </c>
      <c r="L204" t="s">
        <v>149</v>
      </c>
      <c r="M204" t="s">
        <v>455</v>
      </c>
      <c r="N204" t="s">
        <v>397</v>
      </c>
      <c r="O204" s="10">
        <v>0.4</v>
      </c>
      <c r="P204" s="10">
        <v>0</v>
      </c>
      <c r="Q204">
        <v>6</v>
      </c>
      <c r="R204" s="11">
        <v>1050</v>
      </c>
      <c r="S204" s="10">
        <v>0.8</v>
      </c>
    </row>
    <row r="205" spans="1:19">
      <c r="A205" s="9">
        <v>6</v>
      </c>
      <c r="B205" s="2" t="s">
        <v>200</v>
      </c>
      <c r="C205" t="s">
        <v>13</v>
      </c>
      <c r="D205">
        <v>787</v>
      </c>
      <c r="E205">
        <v>264</v>
      </c>
      <c r="F205" s="42">
        <f t="shared" si="3"/>
        <v>1051</v>
      </c>
      <c r="G205" s="15">
        <v>42102</v>
      </c>
      <c r="H205">
        <v>1.2</v>
      </c>
      <c r="I205">
        <v>25000</v>
      </c>
      <c r="J205">
        <v>13.7</v>
      </c>
      <c r="K205">
        <v>6.3</v>
      </c>
      <c r="L205" t="s">
        <v>211</v>
      </c>
      <c r="M205" t="s">
        <v>456</v>
      </c>
      <c r="N205" t="s">
        <v>397</v>
      </c>
      <c r="O205" s="10">
        <v>0.4</v>
      </c>
      <c r="P205" s="10">
        <v>0</v>
      </c>
      <c r="Q205">
        <v>6</v>
      </c>
      <c r="R205" s="11">
        <v>1250</v>
      </c>
      <c r="S205" s="10">
        <v>0.74</v>
      </c>
    </row>
    <row r="206" spans="1:19">
      <c r="A206" s="9">
        <v>6</v>
      </c>
      <c r="B206" s="2" t="s">
        <v>269</v>
      </c>
      <c r="C206" t="s">
        <v>17</v>
      </c>
      <c r="D206">
        <v>828</v>
      </c>
      <c r="E206">
        <v>101</v>
      </c>
      <c r="F206" s="42">
        <f t="shared" si="3"/>
        <v>929</v>
      </c>
      <c r="G206" t="s">
        <v>454</v>
      </c>
      <c r="H206">
        <v>1.2</v>
      </c>
      <c r="I206">
        <v>19000</v>
      </c>
      <c r="J206">
        <v>8.9</v>
      </c>
      <c r="K206">
        <v>4.5</v>
      </c>
      <c r="L206" t="s">
        <v>149</v>
      </c>
      <c r="M206" t="s">
        <v>455</v>
      </c>
      <c r="N206" t="s">
        <v>26</v>
      </c>
      <c r="O206" s="10">
        <v>0.38</v>
      </c>
      <c r="P206" s="10">
        <v>0.38</v>
      </c>
      <c r="Q206">
        <v>6</v>
      </c>
      <c r="R206">
        <v>950</v>
      </c>
      <c r="S206" s="10">
        <v>1.37</v>
      </c>
    </row>
    <row r="207" spans="1:19">
      <c r="A207" s="9">
        <v>6</v>
      </c>
      <c r="B207" s="2" t="s">
        <v>401</v>
      </c>
      <c r="C207" t="s">
        <v>13</v>
      </c>
      <c r="D207">
        <v>869</v>
      </c>
      <c r="E207">
        <v>72</v>
      </c>
      <c r="F207" s="42">
        <f t="shared" si="3"/>
        <v>941</v>
      </c>
      <c r="G207" s="15">
        <v>42163</v>
      </c>
      <c r="H207">
        <v>0.9</v>
      </c>
      <c r="I207">
        <v>25000</v>
      </c>
      <c r="J207">
        <v>14.3</v>
      </c>
      <c r="K207">
        <v>5.5</v>
      </c>
      <c r="L207" t="s">
        <v>211</v>
      </c>
      <c r="M207" t="s">
        <v>457</v>
      </c>
      <c r="N207" t="s">
        <v>458</v>
      </c>
      <c r="O207" s="10">
        <v>0.38</v>
      </c>
      <c r="P207" s="10">
        <v>0.9</v>
      </c>
      <c r="Q207">
        <v>6</v>
      </c>
      <c r="R207">
        <v>600</v>
      </c>
      <c r="S207" s="10">
        <v>1.88</v>
      </c>
    </row>
    <row r="208" spans="1:19">
      <c r="A208" s="2">
        <v>7</v>
      </c>
      <c r="B208" s="2" t="s">
        <v>36</v>
      </c>
      <c r="C208" t="s">
        <v>11</v>
      </c>
      <c r="D208" s="11">
        <v>2217</v>
      </c>
      <c r="E208">
        <v>257</v>
      </c>
      <c r="F208" s="42">
        <f t="shared" si="3"/>
        <v>2474</v>
      </c>
      <c r="G208" t="s">
        <v>459</v>
      </c>
      <c r="H208">
        <v>3.7</v>
      </c>
      <c r="I208">
        <v>14000</v>
      </c>
      <c r="J208">
        <v>6</v>
      </c>
      <c r="K208">
        <v>14</v>
      </c>
      <c r="L208" t="s">
        <v>361</v>
      </c>
      <c r="M208" t="s">
        <v>460</v>
      </c>
      <c r="N208" t="s">
        <v>446</v>
      </c>
      <c r="O208" s="10">
        <v>0.39</v>
      </c>
      <c r="P208" s="10">
        <v>0.92</v>
      </c>
      <c r="Q208">
        <v>8</v>
      </c>
      <c r="R208" s="11">
        <v>1500</v>
      </c>
      <c r="S208" s="10">
        <v>1.9</v>
      </c>
    </row>
    <row r="209" spans="1:19">
      <c r="A209" s="9">
        <v>7</v>
      </c>
      <c r="B209" s="2" t="s">
        <v>37</v>
      </c>
      <c r="C209" t="s">
        <v>11</v>
      </c>
      <c r="D209" s="11">
        <v>2564</v>
      </c>
      <c r="E209">
        <v>340</v>
      </c>
      <c r="F209" s="42">
        <f t="shared" si="3"/>
        <v>2904</v>
      </c>
      <c r="G209" t="s">
        <v>461</v>
      </c>
      <c r="H209">
        <v>3.9</v>
      </c>
      <c r="I209">
        <v>14000</v>
      </c>
      <c r="J209">
        <v>5.5</v>
      </c>
      <c r="K209">
        <v>14.5</v>
      </c>
      <c r="L209" t="s">
        <v>361</v>
      </c>
      <c r="M209" t="s">
        <v>462</v>
      </c>
      <c r="N209" t="s">
        <v>463</v>
      </c>
      <c r="O209" s="10">
        <v>0.44</v>
      </c>
      <c r="P209" s="10">
        <v>0.63</v>
      </c>
      <c r="Q209">
        <v>8</v>
      </c>
      <c r="R209" s="11">
        <v>2100</v>
      </c>
      <c r="S209" s="10">
        <v>1.61</v>
      </c>
    </row>
    <row r="210" spans="1:19">
      <c r="A210" s="9">
        <v>7</v>
      </c>
      <c r="B210" s="2" t="s">
        <v>38</v>
      </c>
      <c r="C210" t="s">
        <v>9</v>
      </c>
      <c r="D210" s="11">
        <v>1641</v>
      </c>
      <c r="E210">
        <v>281</v>
      </c>
      <c r="F210" s="42">
        <f t="shared" si="3"/>
        <v>1922</v>
      </c>
      <c r="G210" t="s">
        <v>464</v>
      </c>
      <c r="H210">
        <v>2.2000000000000002</v>
      </c>
      <c r="I210">
        <v>17000</v>
      </c>
      <c r="J210">
        <v>9.5</v>
      </c>
      <c r="K210">
        <v>10.7</v>
      </c>
      <c r="L210" t="s">
        <v>155</v>
      </c>
      <c r="M210" t="s">
        <v>465</v>
      </c>
      <c r="N210" t="s">
        <v>466</v>
      </c>
      <c r="O210" s="10">
        <v>0.33</v>
      </c>
      <c r="P210" s="10">
        <v>0.71</v>
      </c>
      <c r="Q210">
        <v>6</v>
      </c>
      <c r="R210" s="11">
        <v>1450</v>
      </c>
      <c r="S210" s="10">
        <v>1.7</v>
      </c>
    </row>
    <row r="211" spans="1:19">
      <c r="A211" s="9">
        <v>7</v>
      </c>
      <c r="B211" s="2" t="s">
        <v>39</v>
      </c>
      <c r="C211" t="s">
        <v>9</v>
      </c>
      <c r="D211" s="11">
        <v>1514</v>
      </c>
      <c r="E211">
        <v>237</v>
      </c>
      <c r="F211" s="42">
        <f t="shared" si="3"/>
        <v>1751</v>
      </c>
      <c r="G211" s="15">
        <v>42465</v>
      </c>
      <c r="H211">
        <v>2.2999999999999998</v>
      </c>
      <c r="I211">
        <v>17000</v>
      </c>
      <c r="J211">
        <v>10.1</v>
      </c>
      <c r="K211">
        <v>11.1</v>
      </c>
      <c r="L211" t="s">
        <v>155</v>
      </c>
      <c r="M211" t="s">
        <v>467</v>
      </c>
      <c r="N211" t="s">
        <v>468</v>
      </c>
      <c r="O211" s="10">
        <v>0.34</v>
      </c>
      <c r="P211" s="10">
        <v>0.62</v>
      </c>
      <c r="Q211">
        <v>6</v>
      </c>
      <c r="R211" s="11">
        <v>1450</v>
      </c>
      <c r="S211" s="10">
        <v>1.6</v>
      </c>
    </row>
    <row r="212" spans="1:19">
      <c r="A212" s="9">
        <v>7</v>
      </c>
      <c r="B212" s="2" t="s">
        <v>40</v>
      </c>
      <c r="C212" t="s">
        <v>9</v>
      </c>
      <c r="D212" s="11">
        <v>1533</v>
      </c>
      <c r="E212">
        <v>248</v>
      </c>
      <c r="F212" s="42">
        <f t="shared" si="3"/>
        <v>1781</v>
      </c>
      <c r="G212" s="15">
        <v>42465</v>
      </c>
      <c r="H212">
        <v>2.2999999999999998</v>
      </c>
      <c r="I212">
        <v>17000</v>
      </c>
      <c r="J212">
        <v>8.9</v>
      </c>
      <c r="K212">
        <v>10.1</v>
      </c>
      <c r="L212" t="s">
        <v>155</v>
      </c>
      <c r="M212" t="s">
        <v>469</v>
      </c>
      <c r="N212" t="s">
        <v>412</v>
      </c>
      <c r="O212" s="10">
        <v>0.34</v>
      </c>
      <c r="P212" s="10">
        <v>0.55000000000000004</v>
      </c>
      <c r="Q212">
        <v>6</v>
      </c>
      <c r="R212">
        <v>371</v>
      </c>
      <c r="S212" s="10">
        <v>1.53</v>
      </c>
    </row>
    <row r="213" spans="1:19">
      <c r="A213" s="9">
        <v>7</v>
      </c>
      <c r="B213" s="2" t="s">
        <v>154</v>
      </c>
      <c r="C213" t="s">
        <v>13</v>
      </c>
      <c r="D213">
        <v>565</v>
      </c>
      <c r="E213">
        <v>170</v>
      </c>
      <c r="F213" s="42">
        <f t="shared" si="3"/>
        <v>735</v>
      </c>
      <c r="G213" t="s">
        <v>470</v>
      </c>
      <c r="H213">
        <v>1.3</v>
      </c>
      <c r="I213">
        <v>24900</v>
      </c>
      <c r="J213">
        <v>15.6</v>
      </c>
      <c r="K213">
        <v>4.8</v>
      </c>
      <c r="L213" t="s">
        <v>211</v>
      </c>
      <c r="M213" t="s">
        <v>471</v>
      </c>
      <c r="N213" t="s">
        <v>141</v>
      </c>
      <c r="O213" s="10">
        <v>0.36</v>
      </c>
      <c r="P213" s="10">
        <v>0</v>
      </c>
      <c r="Q213">
        <v>5.5</v>
      </c>
      <c r="R213">
        <v>0</v>
      </c>
      <c r="S213" s="10">
        <v>0.54</v>
      </c>
    </row>
    <row r="214" spans="1:19">
      <c r="A214" s="9">
        <v>7</v>
      </c>
      <c r="B214" s="2" t="s">
        <v>285</v>
      </c>
      <c r="C214" t="s">
        <v>13</v>
      </c>
      <c r="D214">
        <v>534</v>
      </c>
      <c r="E214">
        <v>141</v>
      </c>
      <c r="F214" s="42">
        <f t="shared" si="3"/>
        <v>675</v>
      </c>
      <c r="G214" t="s">
        <v>470</v>
      </c>
      <c r="H214">
        <v>1.2</v>
      </c>
      <c r="I214">
        <v>25000</v>
      </c>
      <c r="J214">
        <v>15.6</v>
      </c>
      <c r="K214">
        <v>4.3</v>
      </c>
      <c r="L214" t="s">
        <v>211</v>
      </c>
      <c r="M214" t="s">
        <v>472</v>
      </c>
      <c r="N214" t="s">
        <v>141</v>
      </c>
      <c r="O214" s="10">
        <v>0.36</v>
      </c>
      <c r="P214" s="10">
        <v>0</v>
      </c>
      <c r="Q214">
        <v>5.5</v>
      </c>
      <c r="R214">
        <v>0</v>
      </c>
      <c r="S214" s="10">
        <v>0.99</v>
      </c>
    </row>
    <row r="215" spans="1:19">
      <c r="A215" s="9">
        <v>7</v>
      </c>
      <c r="B215" s="2" t="s">
        <v>41</v>
      </c>
      <c r="C215" t="s">
        <v>9</v>
      </c>
      <c r="D215" s="11">
        <v>1527</v>
      </c>
      <c r="E215">
        <v>347</v>
      </c>
      <c r="F215" s="42">
        <f t="shared" si="3"/>
        <v>1874</v>
      </c>
      <c r="G215" s="15">
        <v>42716</v>
      </c>
      <c r="H215">
        <v>1.4</v>
      </c>
      <c r="I215">
        <v>15000</v>
      </c>
      <c r="J215">
        <v>9.5</v>
      </c>
      <c r="K215">
        <v>10.4</v>
      </c>
      <c r="L215" t="s">
        <v>473</v>
      </c>
      <c r="M215" t="s">
        <v>344</v>
      </c>
      <c r="N215" t="s">
        <v>474</v>
      </c>
      <c r="O215" s="10">
        <v>0.46</v>
      </c>
      <c r="P215" s="10">
        <v>0.65</v>
      </c>
      <c r="Q215">
        <v>7.5</v>
      </c>
      <c r="R215" s="11">
        <v>1000</v>
      </c>
      <c r="S215" s="10">
        <v>1.63</v>
      </c>
    </row>
    <row r="216" spans="1:19">
      <c r="A216" s="9">
        <v>7</v>
      </c>
      <c r="B216" s="2" t="s">
        <v>42</v>
      </c>
      <c r="C216" t="s">
        <v>11</v>
      </c>
      <c r="D216" s="11">
        <v>3261</v>
      </c>
      <c r="E216">
        <v>383</v>
      </c>
      <c r="F216" s="42">
        <f t="shared" si="3"/>
        <v>3644</v>
      </c>
      <c r="G216" t="s">
        <v>290</v>
      </c>
      <c r="H216">
        <v>6.8</v>
      </c>
      <c r="I216">
        <v>12000</v>
      </c>
      <c r="J216">
        <v>4.8</v>
      </c>
      <c r="K216">
        <v>15.2</v>
      </c>
      <c r="L216" t="s">
        <v>475</v>
      </c>
      <c r="M216" t="s">
        <v>476</v>
      </c>
      <c r="N216" t="s">
        <v>477</v>
      </c>
      <c r="O216" s="10">
        <v>0.61</v>
      </c>
      <c r="P216" s="10">
        <v>0.86</v>
      </c>
      <c r="Q216">
        <v>10</v>
      </c>
      <c r="R216" s="11">
        <v>2050</v>
      </c>
      <c r="S216" s="10">
        <v>1.84</v>
      </c>
    </row>
    <row r="217" spans="1:19">
      <c r="A217" s="9">
        <v>7</v>
      </c>
      <c r="B217" s="2" t="s">
        <v>43</v>
      </c>
      <c r="C217" t="s">
        <v>13</v>
      </c>
      <c r="D217">
        <v>644</v>
      </c>
      <c r="E217">
        <v>189</v>
      </c>
      <c r="F217" s="42">
        <f t="shared" si="3"/>
        <v>833</v>
      </c>
      <c r="G217" s="15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t="s">
        <v>478</v>
      </c>
      <c r="M217" t="s">
        <v>479</v>
      </c>
      <c r="N217" t="s">
        <v>480</v>
      </c>
      <c r="O217" s="10">
        <v>0.39</v>
      </c>
      <c r="P217" s="10">
        <v>0</v>
      </c>
      <c r="Q217">
        <v>4.8</v>
      </c>
      <c r="R217">
        <v>900</v>
      </c>
      <c r="S217" s="10">
        <v>0.72</v>
      </c>
    </row>
    <row r="218" spans="1:19">
      <c r="A218" s="9">
        <v>7</v>
      </c>
      <c r="B218" s="2" t="s">
        <v>44</v>
      </c>
      <c r="C218" t="s">
        <v>15</v>
      </c>
      <c r="D218">
        <v>673</v>
      </c>
      <c r="E218">
        <v>196</v>
      </c>
      <c r="F218" s="42">
        <f t="shared" si="3"/>
        <v>869</v>
      </c>
      <c r="G218" t="s">
        <v>481</v>
      </c>
      <c r="H218">
        <v>1.1000000000000001</v>
      </c>
      <c r="I218">
        <v>26000</v>
      </c>
      <c r="J218">
        <v>16.899999999999999</v>
      </c>
      <c r="K218">
        <v>10.6</v>
      </c>
      <c r="L218" t="s">
        <v>297</v>
      </c>
      <c r="M218" t="s">
        <v>482</v>
      </c>
      <c r="N218" t="s">
        <v>483</v>
      </c>
      <c r="O218" s="10">
        <v>0.37</v>
      </c>
      <c r="P218" s="10">
        <v>0</v>
      </c>
      <c r="Q218">
        <v>6.2</v>
      </c>
      <c r="R218" s="11">
        <v>1050</v>
      </c>
      <c r="S218" s="10">
        <v>0.64</v>
      </c>
    </row>
    <row r="219" spans="1:19">
      <c r="A219" s="9">
        <v>7</v>
      </c>
      <c r="B219" s="2" t="s">
        <v>45</v>
      </c>
      <c r="C219" t="s">
        <v>17</v>
      </c>
      <c r="D219">
        <v>744</v>
      </c>
      <c r="E219">
        <v>257</v>
      </c>
      <c r="F219" s="42">
        <f t="shared" si="3"/>
        <v>1001</v>
      </c>
      <c r="G219" t="s">
        <v>484</v>
      </c>
      <c r="H219">
        <v>1.1000000000000001</v>
      </c>
      <c r="I219">
        <v>18000</v>
      </c>
      <c r="J219">
        <v>9.6999999999999993</v>
      </c>
      <c r="K219">
        <v>3.5</v>
      </c>
      <c r="L219" t="s">
        <v>297</v>
      </c>
      <c r="M219" t="s">
        <v>485</v>
      </c>
      <c r="N219" t="s">
        <v>483</v>
      </c>
      <c r="O219" s="10">
        <v>0.44</v>
      </c>
      <c r="P219" s="10">
        <v>0</v>
      </c>
      <c r="Q219">
        <v>6.2</v>
      </c>
      <c r="R219" s="11">
        <v>1100</v>
      </c>
      <c r="S219" s="10">
        <v>0.8</v>
      </c>
    </row>
    <row r="220" spans="1:19">
      <c r="A220" s="9">
        <v>7</v>
      </c>
      <c r="B220" s="2" t="s">
        <v>46</v>
      </c>
      <c r="C220" t="s">
        <v>9</v>
      </c>
      <c r="D220" s="11">
        <v>1635</v>
      </c>
      <c r="E220">
        <v>315</v>
      </c>
      <c r="F220" s="42">
        <f t="shared" si="3"/>
        <v>1950</v>
      </c>
      <c r="G220" t="s">
        <v>470</v>
      </c>
      <c r="H220">
        <v>1.7</v>
      </c>
      <c r="I220">
        <v>19000</v>
      </c>
      <c r="J220">
        <v>9.9</v>
      </c>
      <c r="K220">
        <v>10.1</v>
      </c>
      <c r="L220" t="s">
        <v>155</v>
      </c>
      <c r="M220" t="s">
        <v>406</v>
      </c>
      <c r="N220" t="s">
        <v>486</v>
      </c>
      <c r="O220" s="10">
        <v>0.34</v>
      </c>
      <c r="P220" s="10">
        <v>0.75</v>
      </c>
      <c r="Q220">
        <v>6</v>
      </c>
      <c r="R220" s="11">
        <v>1000</v>
      </c>
      <c r="S220" s="10">
        <v>1.73</v>
      </c>
    </row>
    <row r="221" spans="1:19">
      <c r="A221" s="9">
        <v>7</v>
      </c>
      <c r="B221" s="2" t="s">
        <v>47</v>
      </c>
      <c r="C221" t="s">
        <v>11</v>
      </c>
      <c r="D221" s="11">
        <v>2630</v>
      </c>
      <c r="E221">
        <v>211</v>
      </c>
      <c r="F221" s="42">
        <f t="shared" si="3"/>
        <v>2841</v>
      </c>
      <c r="G221" t="s">
        <v>305</v>
      </c>
      <c r="H221">
        <v>6.9</v>
      </c>
      <c r="I221">
        <v>15500</v>
      </c>
      <c r="J221">
        <v>5</v>
      </c>
      <c r="K221">
        <v>15</v>
      </c>
      <c r="L221" t="s">
        <v>203</v>
      </c>
      <c r="M221" t="s">
        <v>487</v>
      </c>
      <c r="N221" t="s">
        <v>488</v>
      </c>
      <c r="O221" s="10">
        <v>0.44</v>
      </c>
      <c r="P221" s="10">
        <v>0.93</v>
      </c>
      <c r="Q221">
        <v>8</v>
      </c>
      <c r="R221" s="11">
        <v>1500</v>
      </c>
      <c r="S221" s="10">
        <v>1.91</v>
      </c>
    </row>
    <row r="222" spans="1:19">
      <c r="A222" s="9">
        <v>7</v>
      </c>
      <c r="B222" s="2" t="s">
        <v>48</v>
      </c>
      <c r="C222" t="s">
        <v>13</v>
      </c>
      <c r="D222">
        <v>688</v>
      </c>
      <c r="E222">
        <v>200</v>
      </c>
      <c r="F222" s="42">
        <f t="shared" si="3"/>
        <v>888</v>
      </c>
      <c r="G222" s="15">
        <v>42408</v>
      </c>
      <c r="H222">
        <v>1.4</v>
      </c>
      <c r="I222">
        <v>24000</v>
      </c>
      <c r="J222">
        <v>15.4</v>
      </c>
      <c r="K222">
        <v>4.8</v>
      </c>
      <c r="L222" t="s">
        <v>205</v>
      </c>
      <c r="M222" t="s">
        <v>489</v>
      </c>
      <c r="N222" t="s">
        <v>490</v>
      </c>
      <c r="O222" s="10">
        <v>0.36</v>
      </c>
      <c r="P222" s="10">
        <v>0</v>
      </c>
      <c r="Q222">
        <v>4.5</v>
      </c>
      <c r="R222">
        <v>850</v>
      </c>
      <c r="S222" s="10">
        <v>0.82</v>
      </c>
    </row>
    <row r="223" spans="1:19">
      <c r="A223" s="9">
        <v>7</v>
      </c>
      <c r="B223" s="2" t="s">
        <v>49</v>
      </c>
      <c r="C223" t="s">
        <v>15</v>
      </c>
      <c r="D223">
        <v>880</v>
      </c>
      <c r="E223">
        <v>196</v>
      </c>
      <c r="F223" s="42">
        <f t="shared" si="3"/>
        <v>1076</v>
      </c>
      <c r="G223" t="s">
        <v>491</v>
      </c>
      <c r="H223">
        <v>1.4</v>
      </c>
      <c r="I223">
        <v>27000</v>
      </c>
      <c r="J223">
        <v>16.8</v>
      </c>
      <c r="K223">
        <v>10.5</v>
      </c>
      <c r="L223" t="s">
        <v>297</v>
      </c>
      <c r="M223" t="s">
        <v>492</v>
      </c>
      <c r="N223" t="s">
        <v>493</v>
      </c>
      <c r="O223" s="10">
        <v>0.28999999999999998</v>
      </c>
      <c r="P223" s="10">
        <v>0</v>
      </c>
      <c r="Q223">
        <v>5.5</v>
      </c>
      <c r="R223" s="11">
        <v>1100</v>
      </c>
      <c r="S223" s="10">
        <v>0.89</v>
      </c>
    </row>
    <row r="224" spans="1:19">
      <c r="A224" s="9">
        <v>7</v>
      </c>
      <c r="B224" s="2" t="s">
        <v>50</v>
      </c>
      <c r="C224" t="s">
        <v>17</v>
      </c>
      <c r="D224">
        <v>736</v>
      </c>
      <c r="E224">
        <v>219</v>
      </c>
      <c r="F224" s="42">
        <f t="shared" si="3"/>
        <v>955</v>
      </c>
      <c r="G224" t="s">
        <v>494</v>
      </c>
      <c r="H224">
        <v>1.4</v>
      </c>
      <c r="I224">
        <v>19500</v>
      </c>
      <c r="J224">
        <v>10</v>
      </c>
      <c r="K224">
        <v>3.5</v>
      </c>
      <c r="L224" t="s">
        <v>297</v>
      </c>
      <c r="M224" t="s">
        <v>370</v>
      </c>
      <c r="N224" t="s">
        <v>493</v>
      </c>
      <c r="O224" s="10">
        <v>0.35</v>
      </c>
      <c r="P224" s="10">
        <v>0</v>
      </c>
      <c r="Q224">
        <v>5.5</v>
      </c>
      <c r="R224" s="11">
        <v>1000</v>
      </c>
      <c r="S224" s="10">
        <v>0.79</v>
      </c>
    </row>
    <row r="225" spans="1:19">
      <c r="A225" s="9">
        <v>7</v>
      </c>
      <c r="B225" s="2" t="s">
        <v>179</v>
      </c>
      <c r="C225" t="s">
        <v>15</v>
      </c>
      <c r="D225">
        <v>955</v>
      </c>
      <c r="E225">
        <v>194</v>
      </c>
      <c r="F225" s="42">
        <f t="shared" si="3"/>
        <v>1149</v>
      </c>
      <c r="G225" t="s">
        <v>494</v>
      </c>
      <c r="H225">
        <v>1.4</v>
      </c>
      <c r="I225">
        <v>27000</v>
      </c>
      <c r="J225">
        <v>16.7</v>
      </c>
      <c r="K225">
        <v>10.5</v>
      </c>
      <c r="L225" t="s">
        <v>297</v>
      </c>
      <c r="M225" t="s">
        <v>495</v>
      </c>
      <c r="N225" t="s">
        <v>493</v>
      </c>
      <c r="O225" s="10">
        <v>0.28999999999999998</v>
      </c>
      <c r="P225" s="10">
        <v>0</v>
      </c>
      <c r="Q225">
        <v>5.5</v>
      </c>
      <c r="R225" s="11">
        <v>1250</v>
      </c>
      <c r="S225" s="10">
        <v>0.86</v>
      </c>
    </row>
    <row r="226" spans="1:19">
      <c r="A226" s="9">
        <v>7</v>
      </c>
      <c r="B226" s="2" t="s">
        <v>244</v>
      </c>
      <c r="C226" t="s">
        <v>17</v>
      </c>
      <c r="D226">
        <v>654</v>
      </c>
      <c r="E226">
        <v>195</v>
      </c>
      <c r="F226" s="42">
        <f t="shared" si="3"/>
        <v>849</v>
      </c>
      <c r="G226" t="s">
        <v>494</v>
      </c>
      <c r="H226">
        <v>1.3</v>
      </c>
      <c r="I226">
        <v>19000</v>
      </c>
      <c r="J226">
        <v>10.1</v>
      </c>
      <c r="K226">
        <v>3.8</v>
      </c>
      <c r="L226" t="s">
        <v>297</v>
      </c>
      <c r="M226" t="s">
        <v>496</v>
      </c>
      <c r="N226" t="s">
        <v>493</v>
      </c>
      <c r="O226" s="10">
        <v>0.36</v>
      </c>
      <c r="P226" s="10">
        <v>0</v>
      </c>
      <c r="Q226">
        <v>5.5</v>
      </c>
      <c r="R226" s="11">
        <v>1000</v>
      </c>
      <c r="S226" s="10">
        <v>0.78</v>
      </c>
    </row>
    <row r="227" spans="1:19">
      <c r="A227" s="9">
        <v>7</v>
      </c>
      <c r="B227" s="2" t="s">
        <v>378</v>
      </c>
      <c r="C227" t="s">
        <v>13</v>
      </c>
      <c r="D227">
        <v>860</v>
      </c>
      <c r="E227">
        <v>67</v>
      </c>
      <c r="F227" s="42">
        <f t="shared" si="3"/>
        <v>927</v>
      </c>
      <c r="G227" t="s">
        <v>497</v>
      </c>
      <c r="H227">
        <v>0.9</v>
      </c>
      <c r="I227">
        <v>25000</v>
      </c>
      <c r="J227">
        <v>15.5</v>
      </c>
      <c r="K227">
        <v>4.5</v>
      </c>
      <c r="L227" t="s">
        <v>205</v>
      </c>
      <c r="M227" t="s">
        <v>498</v>
      </c>
      <c r="N227" t="s">
        <v>465</v>
      </c>
      <c r="O227" s="10">
        <v>0.35</v>
      </c>
      <c r="P227" s="10">
        <v>0.64</v>
      </c>
      <c r="Q227">
        <v>5</v>
      </c>
      <c r="R227">
        <v>850</v>
      </c>
      <c r="S227" s="10">
        <v>1.62</v>
      </c>
    </row>
    <row r="228" spans="1:19">
      <c r="A228" s="9">
        <v>7</v>
      </c>
      <c r="B228" s="2" t="s">
        <v>51</v>
      </c>
      <c r="C228" t="s">
        <v>11</v>
      </c>
      <c r="D228" s="11">
        <v>2732</v>
      </c>
      <c r="E228">
        <v>0</v>
      </c>
      <c r="F228" s="42">
        <f t="shared" si="3"/>
        <v>2732</v>
      </c>
      <c r="G228" t="s">
        <v>379</v>
      </c>
      <c r="H228">
        <v>8.3000000000000007</v>
      </c>
      <c r="I228">
        <v>12000</v>
      </c>
      <c r="J228">
        <v>5.0999999999999996</v>
      </c>
      <c r="K228">
        <v>15.1</v>
      </c>
      <c r="L228" t="s">
        <v>414</v>
      </c>
      <c r="M228" t="s">
        <v>499</v>
      </c>
      <c r="N228" t="s">
        <v>500</v>
      </c>
      <c r="O228" s="10">
        <v>0.57999999999999996</v>
      </c>
      <c r="P228" s="10">
        <v>1</v>
      </c>
      <c r="Q228">
        <v>10</v>
      </c>
      <c r="R228" s="11">
        <v>1700</v>
      </c>
      <c r="S228" s="10">
        <v>1.98</v>
      </c>
    </row>
    <row r="229" spans="1:19">
      <c r="A229" s="9">
        <v>7</v>
      </c>
      <c r="B229" s="2" t="s">
        <v>52</v>
      </c>
      <c r="C229" t="s">
        <v>11</v>
      </c>
      <c r="D229" s="11">
        <v>2611</v>
      </c>
      <c r="E229">
        <v>412</v>
      </c>
      <c r="F229" s="42">
        <f t="shared" si="3"/>
        <v>3023</v>
      </c>
      <c r="G229" s="15">
        <v>41648</v>
      </c>
      <c r="H229">
        <v>7</v>
      </c>
      <c r="I229">
        <v>12000</v>
      </c>
      <c r="J229">
        <v>4.5</v>
      </c>
      <c r="K229">
        <v>15.5</v>
      </c>
      <c r="L229" t="s">
        <v>414</v>
      </c>
      <c r="M229" t="s">
        <v>501</v>
      </c>
      <c r="N229" t="s">
        <v>502</v>
      </c>
      <c r="O229" s="10">
        <v>0.63</v>
      </c>
      <c r="P229" s="10">
        <v>0.5</v>
      </c>
      <c r="Q229">
        <v>10</v>
      </c>
      <c r="R229" s="11">
        <v>1950</v>
      </c>
      <c r="S229" s="10">
        <v>1.49</v>
      </c>
    </row>
    <row r="230" spans="1:19">
      <c r="A230" s="9">
        <v>7</v>
      </c>
      <c r="B230" s="2" t="s">
        <v>53</v>
      </c>
      <c r="C230" t="s">
        <v>9</v>
      </c>
      <c r="D230" s="11">
        <v>1467</v>
      </c>
      <c r="E230">
        <v>259</v>
      </c>
      <c r="F230" s="42">
        <f t="shared" si="3"/>
        <v>1726</v>
      </c>
      <c r="G230" t="s">
        <v>503</v>
      </c>
      <c r="H230">
        <v>1.3</v>
      </c>
      <c r="I230">
        <v>14000</v>
      </c>
      <c r="J230">
        <v>10.1</v>
      </c>
      <c r="K230">
        <v>9.6</v>
      </c>
      <c r="L230" t="s">
        <v>358</v>
      </c>
      <c r="M230" t="s">
        <v>504</v>
      </c>
      <c r="N230" t="s">
        <v>403</v>
      </c>
      <c r="O230" s="10">
        <v>0.47</v>
      </c>
      <c r="P230" s="10">
        <v>0.26</v>
      </c>
      <c r="Q230">
        <v>6.9</v>
      </c>
      <c r="R230" s="11">
        <v>1250</v>
      </c>
      <c r="S230" s="10">
        <v>1.25</v>
      </c>
    </row>
    <row r="231" spans="1:19">
      <c r="A231" s="9">
        <v>7</v>
      </c>
      <c r="B231" s="2" t="s">
        <v>54</v>
      </c>
      <c r="C231" t="s">
        <v>9</v>
      </c>
      <c r="D231" s="11">
        <v>1289</v>
      </c>
      <c r="E231">
        <v>193</v>
      </c>
      <c r="F231" s="42">
        <f t="shared" si="3"/>
        <v>1482</v>
      </c>
      <c r="G231" t="s">
        <v>503</v>
      </c>
      <c r="H231">
        <v>1.3</v>
      </c>
      <c r="I231">
        <v>14000</v>
      </c>
      <c r="J231">
        <v>10.199999999999999</v>
      </c>
      <c r="K231">
        <v>10.6</v>
      </c>
      <c r="L231" t="s">
        <v>358</v>
      </c>
      <c r="M231" t="s">
        <v>268</v>
      </c>
      <c r="N231" t="s">
        <v>505</v>
      </c>
      <c r="O231" s="10">
        <v>0.5</v>
      </c>
      <c r="P231" s="10">
        <v>0</v>
      </c>
      <c r="Q231">
        <v>6.9</v>
      </c>
      <c r="R231" s="11">
        <v>1250</v>
      </c>
      <c r="S231" s="10">
        <v>0.99</v>
      </c>
    </row>
    <row r="232" spans="1:19">
      <c r="A232" s="9">
        <v>7</v>
      </c>
      <c r="B232" s="2" t="s">
        <v>55</v>
      </c>
      <c r="C232" t="s">
        <v>9</v>
      </c>
      <c r="D232" s="11">
        <v>1417</v>
      </c>
      <c r="E232">
        <v>243</v>
      </c>
      <c r="F232" s="42">
        <f t="shared" si="3"/>
        <v>1660</v>
      </c>
      <c r="G232" t="s">
        <v>503</v>
      </c>
      <c r="H232">
        <v>1.3</v>
      </c>
      <c r="I232">
        <v>14000</v>
      </c>
      <c r="J232">
        <v>10.1</v>
      </c>
      <c r="K232">
        <v>10.1</v>
      </c>
      <c r="L232" t="s">
        <v>358</v>
      </c>
      <c r="M232" t="s">
        <v>344</v>
      </c>
      <c r="N232" t="s">
        <v>505</v>
      </c>
      <c r="O232" s="10">
        <v>0.5</v>
      </c>
      <c r="P232" s="10">
        <v>0</v>
      </c>
      <c r="Q232">
        <v>6.9</v>
      </c>
      <c r="R232" s="11">
        <v>1400</v>
      </c>
      <c r="S232" s="10">
        <v>0.99</v>
      </c>
    </row>
    <row r="233" spans="1:19">
      <c r="A233" s="9">
        <v>7</v>
      </c>
      <c r="B233" s="2" t="s">
        <v>56</v>
      </c>
      <c r="C233" t="s">
        <v>15</v>
      </c>
      <c r="D233" s="11">
        <v>1035</v>
      </c>
      <c r="E233">
        <v>76</v>
      </c>
      <c r="F233" s="42">
        <f t="shared" si="3"/>
        <v>1111</v>
      </c>
      <c r="G233" t="s">
        <v>332</v>
      </c>
      <c r="H233">
        <v>3.3</v>
      </c>
      <c r="I233">
        <v>27000</v>
      </c>
      <c r="J233">
        <v>16</v>
      </c>
      <c r="K233">
        <v>12</v>
      </c>
      <c r="L233" t="s">
        <v>88</v>
      </c>
      <c r="M233" t="s">
        <v>266</v>
      </c>
      <c r="N233" t="s">
        <v>506</v>
      </c>
      <c r="O233" s="10">
        <v>0.14000000000000001</v>
      </c>
      <c r="P233" s="10">
        <v>0.75</v>
      </c>
      <c r="Q233">
        <v>7</v>
      </c>
      <c r="R233">
        <v>600</v>
      </c>
      <c r="S233" s="10">
        <v>1.73</v>
      </c>
    </row>
    <row r="234" spans="1:19">
      <c r="A234" s="9">
        <v>7</v>
      </c>
      <c r="B234" s="2" t="s">
        <v>57</v>
      </c>
      <c r="C234" t="s">
        <v>15</v>
      </c>
      <c r="D234">
        <v>585</v>
      </c>
      <c r="E234">
        <v>72</v>
      </c>
      <c r="F234" s="42">
        <f t="shared" si="3"/>
        <v>657</v>
      </c>
      <c r="G234" s="15">
        <v>42437</v>
      </c>
      <c r="H234">
        <v>3.4</v>
      </c>
      <c r="I234">
        <v>27000</v>
      </c>
      <c r="J234">
        <v>15</v>
      </c>
      <c r="K234">
        <v>11.8</v>
      </c>
      <c r="L234" t="s">
        <v>297</v>
      </c>
      <c r="M234" t="s">
        <v>507</v>
      </c>
      <c r="N234" t="s">
        <v>508</v>
      </c>
      <c r="O234" s="10">
        <v>0.46</v>
      </c>
      <c r="P234" s="10">
        <v>0</v>
      </c>
      <c r="Q234">
        <v>7</v>
      </c>
      <c r="R234">
        <v>850</v>
      </c>
      <c r="S234" s="10">
        <v>0.57999999999999996</v>
      </c>
    </row>
    <row r="235" spans="1:19">
      <c r="A235" s="9">
        <v>7</v>
      </c>
      <c r="B235" s="2" t="s">
        <v>58</v>
      </c>
      <c r="C235" t="s">
        <v>13</v>
      </c>
      <c r="D235">
        <v>890</v>
      </c>
      <c r="E235">
        <v>224</v>
      </c>
      <c r="F235" s="42">
        <f t="shared" si="3"/>
        <v>1114</v>
      </c>
      <c r="G235" t="s">
        <v>509</v>
      </c>
      <c r="H235">
        <v>1.4</v>
      </c>
      <c r="I235">
        <v>25000</v>
      </c>
      <c r="J235">
        <v>15</v>
      </c>
      <c r="K235">
        <v>5.0999999999999996</v>
      </c>
      <c r="L235" t="s">
        <v>205</v>
      </c>
      <c r="M235" t="s">
        <v>510</v>
      </c>
      <c r="N235" t="s">
        <v>511</v>
      </c>
      <c r="O235" s="10">
        <v>0.38</v>
      </c>
      <c r="P235" s="10">
        <v>0</v>
      </c>
      <c r="Q235">
        <v>5</v>
      </c>
      <c r="R235">
        <v>950</v>
      </c>
      <c r="S235" s="10">
        <v>0.89</v>
      </c>
    </row>
    <row r="236" spans="1:19">
      <c r="A236" s="9">
        <v>7</v>
      </c>
      <c r="B236" s="2" t="s">
        <v>59</v>
      </c>
      <c r="C236" t="s">
        <v>15</v>
      </c>
      <c r="D236">
        <v>823</v>
      </c>
      <c r="E236">
        <v>197</v>
      </c>
      <c r="F236" s="42">
        <f t="shared" si="3"/>
        <v>1020</v>
      </c>
      <c r="G236" t="s">
        <v>470</v>
      </c>
      <c r="H236">
        <v>1.4</v>
      </c>
      <c r="I236">
        <v>27000</v>
      </c>
      <c r="J236">
        <v>17.100000000000001</v>
      </c>
      <c r="K236">
        <v>11.1</v>
      </c>
      <c r="L236" t="s">
        <v>297</v>
      </c>
      <c r="M236" t="s">
        <v>512</v>
      </c>
      <c r="N236" t="s">
        <v>513</v>
      </c>
      <c r="O236" s="10">
        <v>0.35</v>
      </c>
      <c r="P236" s="10">
        <v>0</v>
      </c>
      <c r="Q236">
        <v>6.5</v>
      </c>
      <c r="R236">
        <v>950</v>
      </c>
      <c r="S236" s="10">
        <v>0.83</v>
      </c>
    </row>
    <row r="237" spans="1:19">
      <c r="A237" s="9">
        <v>7</v>
      </c>
      <c r="B237" s="2" t="s">
        <v>60</v>
      </c>
      <c r="C237" t="s">
        <v>17</v>
      </c>
      <c r="D237">
        <v>931</v>
      </c>
      <c r="E237">
        <v>295</v>
      </c>
      <c r="F237" s="42">
        <f t="shared" si="3"/>
        <v>1226</v>
      </c>
      <c r="G237" t="s">
        <v>509</v>
      </c>
      <c r="H237">
        <v>1.4</v>
      </c>
      <c r="I237">
        <v>19000</v>
      </c>
      <c r="J237">
        <v>9.6</v>
      </c>
      <c r="K237">
        <v>3.5</v>
      </c>
      <c r="L237" t="s">
        <v>297</v>
      </c>
      <c r="M237" t="s">
        <v>514</v>
      </c>
      <c r="N237" t="s">
        <v>515</v>
      </c>
      <c r="O237" s="10">
        <v>0.4</v>
      </c>
      <c r="P237" s="10">
        <v>0</v>
      </c>
      <c r="Q237">
        <v>6</v>
      </c>
      <c r="R237" s="11">
        <v>1050</v>
      </c>
      <c r="S237" s="10">
        <v>0.99</v>
      </c>
    </row>
    <row r="238" spans="1:19">
      <c r="A238" s="9">
        <v>7</v>
      </c>
      <c r="B238" s="2" t="s">
        <v>200</v>
      </c>
      <c r="C238" t="s">
        <v>13</v>
      </c>
      <c r="D238">
        <v>797</v>
      </c>
      <c r="E238">
        <v>210</v>
      </c>
      <c r="F238" s="42">
        <f t="shared" si="3"/>
        <v>1007</v>
      </c>
      <c r="G238" s="15">
        <v>42377</v>
      </c>
      <c r="H238">
        <v>1.3</v>
      </c>
      <c r="I238">
        <v>25000</v>
      </c>
      <c r="J238">
        <v>14.6</v>
      </c>
      <c r="K238">
        <v>5.4</v>
      </c>
      <c r="L238" t="s">
        <v>205</v>
      </c>
      <c r="M238" t="s">
        <v>516</v>
      </c>
      <c r="N238" t="s">
        <v>515</v>
      </c>
      <c r="O238" s="10">
        <v>0.42</v>
      </c>
      <c r="P238" s="10">
        <v>0</v>
      </c>
      <c r="Q238">
        <v>6</v>
      </c>
      <c r="R238" s="11">
        <v>1250</v>
      </c>
      <c r="S238" s="10">
        <v>0.59</v>
      </c>
    </row>
    <row r="239" spans="1:19">
      <c r="A239" s="9">
        <v>7</v>
      </c>
      <c r="B239" s="2" t="s">
        <v>269</v>
      </c>
      <c r="C239" t="s">
        <v>17</v>
      </c>
      <c r="D239">
        <v>971</v>
      </c>
      <c r="E239">
        <v>268</v>
      </c>
      <c r="F239" s="42">
        <f t="shared" si="3"/>
        <v>1239</v>
      </c>
      <c r="G239" t="s">
        <v>517</v>
      </c>
      <c r="H239">
        <v>1.3</v>
      </c>
      <c r="I239">
        <v>19000</v>
      </c>
      <c r="J239">
        <v>9.5</v>
      </c>
      <c r="K239">
        <v>3.5</v>
      </c>
      <c r="L239" t="s">
        <v>297</v>
      </c>
      <c r="M239" t="s">
        <v>496</v>
      </c>
      <c r="N239" t="s">
        <v>518</v>
      </c>
      <c r="O239" s="10">
        <v>0.39</v>
      </c>
      <c r="P239" s="10">
        <v>0.21</v>
      </c>
      <c r="Q239">
        <v>6</v>
      </c>
      <c r="R239" s="11">
        <v>1100</v>
      </c>
      <c r="S239" s="10">
        <v>1.2</v>
      </c>
    </row>
    <row r="240" spans="1:19">
      <c r="A240" s="9">
        <v>7</v>
      </c>
      <c r="B240" s="2" t="s">
        <v>401</v>
      </c>
      <c r="C240" t="s">
        <v>13</v>
      </c>
      <c r="D240">
        <v>949</v>
      </c>
      <c r="E240">
        <v>262</v>
      </c>
      <c r="F240" s="42">
        <f t="shared" si="3"/>
        <v>1211</v>
      </c>
      <c r="G240" s="15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t="s">
        <v>205</v>
      </c>
      <c r="M240" t="s">
        <v>519</v>
      </c>
      <c r="N240" t="s">
        <v>520</v>
      </c>
      <c r="O240" s="10">
        <v>0.37</v>
      </c>
      <c r="P240" s="10">
        <v>0.92</v>
      </c>
      <c r="Q240">
        <v>6</v>
      </c>
      <c r="R240" s="11">
        <v>1200</v>
      </c>
      <c r="S240" s="10">
        <v>1.9</v>
      </c>
    </row>
    <row r="241" spans="1:19">
      <c r="A241" s="2">
        <v>8</v>
      </c>
      <c r="B241" s="2" t="s">
        <v>36</v>
      </c>
      <c r="C241" t="s">
        <v>11</v>
      </c>
      <c r="D241" s="11">
        <v>1980</v>
      </c>
      <c r="E241">
        <v>122</v>
      </c>
      <c r="F241" s="42">
        <f t="shared" si="3"/>
        <v>2102</v>
      </c>
      <c r="G241" t="s">
        <v>459</v>
      </c>
      <c r="H241">
        <v>4.7</v>
      </c>
      <c r="I241">
        <v>14000</v>
      </c>
      <c r="J241">
        <v>6</v>
      </c>
      <c r="K241">
        <v>14</v>
      </c>
      <c r="L241" t="s">
        <v>203</v>
      </c>
      <c r="M241" t="s">
        <v>521</v>
      </c>
      <c r="N241" t="s">
        <v>463</v>
      </c>
      <c r="O241" s="10">
        <v>0.43</v>
      </c>
      <c r="P241" s="10">
        <v>0.52</v>
      </c>
      <c r="Q241">
        <v>8</v>
      </c>
      <c r="R241" s="11">
        <v>1250</v>
      </c>
      <c r="S241" s="10">
        <v>1.51</v>
      </c>
    </row>
    <row r="242" spans="1:19">
      <c r="A242" s="9">
        <v>8</v>
      </c>
      <c r="B242" s="2" t="s">
        <v>37</v>
      </c>
      <c r="C242" t="s">
        <v>11</v>
      </c>
      <c r="D242" s="11">
        <v>2345</v>
      </c>
      <c r="E242">
        <v>255</v>
      </c>
      <c r="F242" s="42">
        <f t="shared" si="3"/>
        <v>2600</v>
      </c>
      <c r="G242" t="s">
        <v>461</v>
      </c>
      <c r="H242">
        <v>4.9000000000000004</v>
      </c>
      <c r="I242">
        <v>14000</v>
      </c>
      <c r="J242">
        <v>5.5</v>
      </c>
      <c r="K242">
        <v>14.5</v>
      </c>
      <c r="L242" t="s">
        <v>203</v>
      </c>
      <c r="M242" t="s">
        <v>522</v>
      </c>
      <c r="N242" t="s">
        <v>523</v>
      </c>
      <c r="O242" s="10">
        <v>0.46</v>
      </c>
      <c r="P242" s="10">
        <v>0.31</v>
      </c>
      <c r="Q242">
        <v>8</v>
      </c>
      <c r="R242" s="11">
        <v>1750</v>
      </c>
      <c r="S242" s="10">
        <v>1.3</v>
      </c>
    </row>
    <row r="243" spans="1:19">
      <c r="A243" s="9">
        <v>8</v>
      </c>
      <c r="B243" s="2" t="s">
        <v>38</v>
      </c>
      <c r="C243" t="s">
        <v>9</v>
      </c>
      <c r="D243" s="11">
        <v>1546</v>
      </c>
      <c r="E243">
        <v>201</v>
      </c>
      <c r="F243" s="42">
        <f t="shared" si="3"/>
        <v>1747</v>
      </c>
      <c r="G243" t="s">
        <v>524</v>
      </c>
      <c r="H243">
        <v>1.8</v>
      </c>
      <c r="I243">
        <v>17000</v>
      </c>
      <c r="J243">
        <v>10.4</v>
      </c>
      <c r="K243">
        <v>9.8000000000000007</v>
      </c>
      <c r="L243" t="s">
        <v>202</v>
      </c>
      <c r="M243" t="s">
        <v>525</v>
      </c>
      <c r="N243" t="s">
        <v>458</v>
      </c>
      <c r="O243" s="10">
        <v>0.36</v>
      </c>
      <c r="P243" s="10">
        <v>0.28999999999999998</v>
      </c>
      <c r="Q243">
        <v>6</v>
      </c>
      <c r="R243" s="11">
        <v>1200</v>
      </c>
      <c r="S243" s="10">
        <v>1.28</v>
      </c>
    </row>
    <row r="244" spans="1:19">
      <c r="A244" s="9">
        <v>8</v>
      </c>
      <c r="B244" s="2" t="s">
        <v>39</v>
      </c>
      <c r="C244" t="s">
        <v>9</v>
      </c>
      <c r="D244" s="11">
        <v>1430</v>
      </c>
      <c r="E244">
        <v>174</v>
      </c>
      <c r="F244" s="42">
        <f t="shared" si="3"/>
        <v>1604</v>
      </c>
      <c r="G244" t="s">
        <v>524</v>
      </c>
      <c r="H244">
        <v>1.9</v>
      </c>
      <c r="I244">
        <v>17000</v>
      </c>
      <c r="J244">
        <v>11</v>
      </c>
      <c r="K244">
        <v>10.199999999999999</v>
      </c>
      <c r="L244" t="s">
        <v>202</v>
      </c>
      <c r="M244" t="s">
        <v>526</v>
      </c>
      <c r="N244" t="s">
        <v>527</v>
      </c>
      <c r="O244" s="10">
        <v>0.36</v>
      </c>
      <c r="P244" s="10">
        <v>0.17</v>
      </c>
      <c r="Q244">
        <v>6</v>
      </c>
      <c r="R244" s="11">
        <v>1200</v>
      </c>
      <c r="S244" s="10">
        <v>1.1599999999999999</v>
      </c>
    </row>
    <row r="245" spans="1:19">
      <c r="A245" s="9">
        <v>8</v>
      </c>
      <c r="B245" s="2" t="s">
        <v>40</v>
      </c>
      <c r="C245" t="s">
        <v>9</v>
      </c>
      <c r="D245" s="11">
        <v>1445</v>
      </c>
      <c r="E245">
        <v>198</v>
      </c>
      <c r="F245" s="42">
        <f t="shared" si="3"/>
        <v>1643</v>
      </c>
      <c r="G245" t="s">
        <v>524</v>
      </c>
      <c r="H245">
        <v>1.9</v>
      </c>
      <c r="I245">
        <v>17000</v>
      </c>
      <c r="J245">
        <v>9.8000000000000007</v>
      </c>
      <c r="K245">
        <v>9.1999999999999993</v>
      </c>
      <c r="L245" t="s">
        <v>202</v>
      </c>
      <c r="M245" t="s">
        <v>528</v>
      </c>
      <c r="N245" t="s">
        <v>529</v>
      </c>
      <c r="O245" s="10">
        <v>0.37</v>
      </c>
      <c r="P245" s="10">
        <v>0.12</v>
      </c>
      <c r="Q245">
        <v>6</v>
      </c>
      <c r="R245" s="11">
        <v>1300</v>
      </c>
      <c r="S245" s="10">
        <v>1.1000000000000001</v>
      </c>
    </row>
    <row r="246" spans="1:19">
      <c r="A246" s="9">
        <v>8</v>
      </c>
      <c r="B246" s="2" t="s">
        <v>154</v>
      </c>
      <c r="C246" t="s">
        <v>13</v>
      </c>
      <c r="D246">
        <v>697</v>
      </c>
      <c r="E246">
        <v>172</v>
      </c>
      <c r="F246" s="42">
        <f t="shared" si="3"/>
        <v>869</v>
      </c>
      <c r="G246" t="s">
        <v>530</v>
      </c>
      <c r="H246">
        <v>1.4</v>
      </c>
      <c r="I246">
        <v>24900</v>
      </c>
      <c r="J246">
        <v>16.3</v>
      </c>
      <c r="K246">
        <v>3.6</v>
      </c>
      <c r="L246" t="s">
        <v>364</v>
      </c>
      <c r="M246" t="s">
        <v>531</v>
      </c>
      <c r="N246" t="s">
        <v>532</v>
      </c>
      <c r="O246" s="10">
        <v>0.36</v>
      </c>
      <c r="P246" s="10">
        <v>0</v>
      </c>
      <c r="Q246">
        <v>5.5</v>
      </c>
      <c r="R246">
        <v>950</v>
      </c>
      <c r="S246" s="10">
        <v>0.73</v>
      </c>
    </row>
    <row r="247" spans="1:19">
      <c r="A247" s="9">
        <v>8</v>
      </c>
      <c r="B247" s="2" t="s">
        <v>285</v>
      </c>
      <c r="C247" t="s">
        <v>13</v>
      </c>
      <c r="D247">
        <v>577</v>
      </c>
      <c r="E247">
        <v>0</v>
      </c>
      <c r="F247" s="42">
        <f t="shared" si="3"/>
        <v>577</v>
      </c>
      <c r="G247" t="s">
        <v>533</v>
      </c>
      <c r="H247">
        <v>1.3</v>
      </c>
      <c r="I247">
        <v>25000</v>
      </c>
      <c r="J247">
        <v>16.600000000000001</v>
      </c>
      <c r="K247">
        <v>3.6</v>
      </c>
      <c r="L247" t="s">
        <v>364</v>
      </c>
      <c r="M247" t="s">
        <v>534</v>
      </c>
      <c r="N247" t="s">
        <v>535</v>
      </c>
      <c r="O247" s="10">
        <v>0.33</v>
      </c>
      <c r="P247" s="10">
        <v>1</v>
      </c>
      <c r="Q247">
        <v>5.5</v>
      </c>
      <c r="R247">
        <v>223</v>
      </c>
      <c r="S247" s="10">
        <v>1.98</v>
      </c>
    </row>
    <row r="248" spans="1:19">
      <c r="A248" s="9">
        <v>8</v>
      </c>
      <c r="B248" s="2" t="s">
        <v>41</v>
      </c>
      <c r="C248" t="s">
        <v>9</v>
      </c>
      <c r="D248" s="11">
        <v>1501</v>
      </c>
      <c r="E248">
        <v>252</v>
      </c>
      <c r="F248" s="42">
        <f t="shared" si="3"/>
        <v>1753</v>
      </c>
      <c r="G248" s="15">
        <v>43376</v>
      </c>
      <c r="H248">
        <v>2.4</v>
      </c>
      <c r="I248">
        <v>15000</v>
      </c>
      <c r="J248">
        <v>9.5</v>
      </c>
      <c r="K248">
        <v>10.4</v>
      </c>
      <c r="L248" t="s">
        <v>536</v>
      </c>
      <c r="M248" t="s">
        <v>537</v>
      </c>
      <c r="N248" t="s">
        <v>538</v>
      </c>
      <c r="O248" s="10">
        <v>0.47</v>
      </c>
      <c r="P248" s="10">
        <v>0.5</v>
      </c>
      <c r="Q248">
        <v>7.5</v>
      </c>
      <c r="R248" s="11">
        <v>1000</v>
      </c>
      <c r="S248" s="10">
        <v>1.49</v>
      </c>
    </row>
    <row r="249" spans="1:19">
      <c r="A249" s="9">
        <v>8</v>
      </c>
      <c r="B249" s="2" t="s">
        <v>42</v>
      </c>
      <c r="C249" t="s">
        <v>11</v>
      </c>
      <c r="D249" s="11">
        <v>2560</v>
      </c>
      <c r="E249">
        <v>545</v>
      </c>
      <c r="F249" s="42">
        <f t="shared" si="3"/>
        <v>3105</v>
      </c>
      <c r="G249" t="s">
        <v>290</v>
      </c>
      <c r="H249">
        <v>7.8</v>
      </c>
      <c r="I249">
        <v>12000</v>
      </c>
      <c r="J249">
        <v>4.8</v>
      </c>
      <c r="K249">
        <v>15.2</v>
      </c>
      <c r="L249" t="s">
        <v>203</v>
      </c>
      <c r="M249" t="s">
        <v>539</v>
      </c>
      <c r="N249" t="s">
        <v>540</v>
      </c>
      <c r="O249" s="10">
        <v>0.7</v>
      </c>
      <c r="P249" s="10">
        <v>0.65</v>
      </c>
      <c r="Q249">
        <v>10</v>
      </c>
      <c r="R249" s="11">
        <v>1700</v>
      </c>
      <c r="S249" s="10">
        <v>1.63</v>
      </c>
    </row>
    <row r="250" spans="1:19">
      <c r="A250" s="9">
        <v>8</v>
      </c>
      <c r="B250" s="2" t="s">
        <v>43</v>
      </c>
      <c r="C250" t="s">
        <v>13</v>
      </c>
      <c r="D250">
        <v>734</v>
      </c>
      <c r="E250">
        <v>166</v>
      </c>
      <c r="F250" s="42">
        <f t="shared" si="3"/>
        <v>900</v>
      </c>
      <c r="G250" s="15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t="s">
        <v>478</v>
      </c>
      <c r="M250" t="s">
        <v>541</v>
      </c>
      <c r="N250" t="s">
        <v>542</v>
      </c>
      <c r="O250" s="10">
        <v>0.4</v>
      </c>
      <c r="P250" s="10">
        <v>0</v>
      </c>
      <c r="Q250">
        <v>4.8</v>
      </c>
      <c r="R250">
        <v>800</v>
      </c>
      <c r="S250" s="10">
        <v>0.93</v>
      </c>
    </row>
    <row r="251" spans="1:19">
      <c r="A251" s="9">
        <v>8</v>
      </c>
      <c r="B251" s="2" t="s">
        <v>44</v>
      </c>
      <c r="C251" t="s">
        <v>15</v>
      </c>
      <c r="D251">
        <v>911</v>
      </c>
      <c r="E251">
        <v>152</v>
      </c>
      <c r="F251" s="42">
        <f t="shared" si="3"/>
        <v>1063</v>
      </c>
      <c r="G251" s="15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t="s">
        <v>369</v>
      </c>
      <c r="M251" t="s">
        <v>396</v>
      </c>
      <c r="N251" t="s">
        <v>460</v>
      </c>
      <c r="O251" s="10">
        <v>0.39</v>
      </c>
      <c r="P251" s="10">
        <v>0</v>
      </c>
      <c r="Q251">
        <v>6.2</v>
      </c>
      <c r="R251" s="11">
        <v>1100</v>
      </c>
      <c r="S251" s="10">
        <v>0.81</v>
      </c>
    </row>
    <row r="252" spans="1:19">
      <c r="A252" s="9">
        <v>8</v>
      </c>
      <c r="B252" s="2" t="s">
        <v>45</v>
      </c>
      <c r="C252" t="s">
        <v>17</v>
      </c>
      <c r="D252" s="11">
        <v>1105</v>
      </c>
      <c r="E252">
        <v>264</v>
      </c>
      <c r="F252" s="42">
        <f t="shared" si="3"/>
        <v>1369</v>
      </c>
      <c r="G252" s="15">
        <v>43081</v>
      </c>
      <c r="H252">
        <v>1.1000000000000001</v>
      </c>
      <c r="I252">
        <v>18000</v>
      </c>
      <c r="J252">
        <v>10.6</v>
      </c>
      <c r="K252">
        <v>2.5</v>
      </c>
      <c r="L252" t="s">
        <v>369</v>
      </c>
      <c r="M252" t="s">
        <v>543</v>
      </c>
      <c r="N252" t="s">
        <v>460</v>
      </c>
      <c r="O252" s="10">
        <v>0.45</v>
      </c>
      <c r="P252" s="10">
        <v>0</v>
      </c>
      <c r="Q252">
        <v>6.2</v>
      </c>
      <c r="R252" s="11">
        <v>1150</v>
      </c>
      <c r="S252" s="10">
        <v>0.99</v>
      </c>
    </row>
    <row r="253" spans="1:19">
      <c r="A253" s="9">
        <v>8</v>
      </c>
      <c r="B253" s="2" t="s">
        <v>46</v>
      </c>
      <c r="C253" t="s">
        <v>9</v>
      </c>
      <c r="D253" s="11">
        <v>1467</v>
      </c>
      <c r="E253">
        <v>210</v>
      </c>
      <c r="F253" s="42">
        <f t="shared" si="3"/>
        <v>1677</v>
      </c>
      <c r="G253" t="s">
        <v>470</v>
      </c>
      <c r="H253">
        <v>2.7</v>
      </c>
      <c r="I253">
        <v>19000</v>
      </c>
      <c r="J253">
        <v>9.9</v>
      </c>
      <c r="K253">
        <v>10.1</v>
      </c>
      <c r="L253" t="s">
        <v>202</v>
      </c>
      <c r="M253" t="s">
        <v>544</v>
      </c>
      <c r="N253" t="s">
        <v>545</v>
      </c>
      <c r="O253" s="10">
        <v>0.37</v>
      </c>
      <c r="P253" s="10">
        <v>0.45</v>
      </c>
      <c r="Q253">
        <v>6</v>
      </c>
      <c r="R253" s="11">
        <v>1000</v>
      </c>
      <c r="S253" s="10">
        <v>1.44</v>
      </c>
    </row>
    <row r="254" spans="1:19">
      <c r="A254" s="9">
        <v>8</v>
      </c>
      <c r="B254" s="2" t="s">
        <v>47</v>
      </c>
      <c r="C254" t="s">
        <v>11</v>
      </c>
      <c r="D254" s="11">
        <v>2930</v>
      </c>
      <c r="E254">
        <v>0</v>
      </c>
      <c r="F254" s="42">
        <f t="shared" si="3"/>
        <v>2930</v>
      </c>
      <c r="G254" t="s">
        <v>305</v>
      </c>
      <c r="H254">
        <v>7.9</v>
      </c>
      <c r="I254">
        <v>15500</v>
      </c>
      <c r="J254">
        <v>5</v>
      </c>
      <c r="K254">
        <v>15</v>
      </c>
      <c r="L254" t="s">
        <v>361</v>
      </c>
      <c r="M254" t="s">
        <v>546</v>
      </c>
      <c r="N254" t="s">
        <v>547</v>
      </c>
      <c r="O254" s="10">
        <v>0.46</v>
      </c>
      <c r="P254" s="10">
        <v>1</v>
      </c>
      <c r="Q254">
        <v>8</v>
      </c>
      <c r="R254" s="11">
        <v>1400</v>
      </c>
      <c r="S254" s="10">
        <v>1.98</v>
      </c>
    </row>
    <row r="255" spans="1:19">
      <c r="A255" s="9">
        <v>8</v>
      </c>
      <c r="B255" s="2" t="s">
        <v>48</v>
      </c>
      <c r="C255" t="s">
        <v>13</v>
      </c>
      <c r="D255">
        <v>803</v>
      </c>
      <c r="E255">
        <v>203</v>
      </c>
      <c r="F255" s="42">
        <f t="shared" si="3"/>
        <v>1006</v>
      </c>
      <c r="G255" t="s">
        <v>524</v>
      </c>
      <c r="H255">
        <v>1.4</v>
      </c>
      <c r="I255">
        <v>24000</v>
      </c>
      <c r="J255">
        <v>16.399999999999999</v>
      </c>
      <c r="K255">
        <v>3.8</v>
      </c>
      <c r="L255" t="s">
        <v>364</v>
      </c>
      <c r="M255" t="s">
        <v>548</v>
      </c>
      <c r="N255" t="s">
        <v>549</v>
      </c>
      <c r="O255" s="10">
        <v>0.36</v>
      </c>
      <c r="P255" s="10">
        <v>0.13</v>
      </c>
      <c r="Q255">
        <v>4.5</v>
      </c>
      <c r="R255">
        <v>750</v>
      </c>
      <c r="S255" s="10">
        <v>1.1200000000000001</v>
      </c>
    </row>
    <row r="256" spans="1:19">
      <c r="A256" s="9">
        <v>8</v>
      </c>
      <c r="B256" s="2" t="s">
        <v>49</v>
      </c>
      <c r="C256" t="s">
        <v>15</v>
      </c>
      <c r="D256" s="11">
        <v>1206</v>
      </c>
      <c r="E256">
        <v>113</v>
      </c>
      <c r="F256" s="42">
        <f t="shared" si="3"/>
        <v>1319</v>
      </c>
      <c r="G256" s="15">
        <v>42832</v>
      </c>
      <c r="H256">
        <v>1.5</v>
      </c>
      <c r="I256">
        <v>27000</v>
      </c>
      <c r="J256">
        <v>17.8</v>
      </c>
      <c r="K256">
        <v>9.8000000000000007</v>
      </c>
      <c r="L256" t="s">
        <v>369</v>
      </c>
      <c r="M256" t="s">
        <v>266</v>
      </c>
      <c r="N256" t="s">
        <v>550</v>
      </c>
      <c r="O256" s="10">
        <v>0.33</v>
      </c>
      <c r="P256" s="10">
        <v>0</v>
      </c>
      <c r="Q256">
        <v>5.5</v>
      </c>
      <c r="R256" s="11">
        <v>1200</v>
      </c>
      <c r="S256" s="10">
        <v>0.95</v>
      </c>
    </row>
    <row r="257" spans="1:19">
      <c r="A257" s="9">
        <v>8</v>
      </c>
      <c r="B257" s="2" t="s">
        <v>50</v>
      </c>
      <c r="C257" t="s">
        <v>17</v>
      </c>
      <c r="D257">
        <v>992</v>
      </c>
      <c r="E257">
        <v>183</v>
      </c>
      <c r="F257" s="42">
        <f t="shared" si="3"/>
        <v>1175</v>
      </c>
      <c r="G257" t="s">
        <v>551</v>
      </c>
      <c r="H257">
        <v>1.4</v>
      </c>
      <c r="I257">
        <v>19500</v>
      </c>
      <c r="J257">
        <v>10.8</v>
      </c>
      <c r="K257">
        <v>2.5</v>
      </c>
      <c r="L257" t="s">
        <v>369</v>
      </c>
      <c r="M257" t="s">
        <v>552</v>
      </c>
      <c r="N257" t="s">
        <v>550</v>
      </c>
      <c r="O257" s="10">
        <v>0.39</v>
      </c>
      <c r="P257" s="10">
        <v>0</v>
      </c>
      <c r="Q257">
        <v>5.5</v>
      </c>
      <c r="R257" s="11">
        <v>1050</v>
      </c>
      <c r="S257" s="10">
        <v>0.94</v>
      </c>
    </row>
    <row r="258" spans="1:19">
      <c r="A258" s="9">
        <v>8</v>
      </c>
      <c r="B258" s="2" t="s">
        <v>179</v>
      </c>
      <c r="C258" t="s">
        <v>15</v>
      </c>
      <c r="D258" s="11">
        <v>1235</v>
      </c>
      <c r="E258">
        <v>168</v>
      </c>
      <c r="F258" s="42">
        <f t="shared" si="3"/>
        <v>1403</v>
      </c>
      <c r="G258" t="s">
        <v>553</v>
      </c>
      <c r="H258">
        <v>1.5</v>
      </c>
      <c r="I258">
        <v>27000</v>
      </c>
      <c r="J258">
        <v>17.600000000000001</v>
      </c>
      <c r="K258">
        <v>9.8000000000000007</v>
      </c>
      <c r="L258" t="s">
        <v>369</v>
      </c>
      <c r="M258" t="s">
        <v>554</v>
      </c>
      <c r="N258" t="s">
        <v>550</v>
      </c>
      <c r="O258" s="10">
        <v>0.33</v>
      </c>
      <c r="P258" s="10">
        <v>0</v>
      </c>
      <c r="Q258">
        <v>5.5</v>
      </c>
      <c r="R258" s="11">
        <v>1350</v>
      </c>
      <c r="S258" s="10">
        <v>0.92</v>
      </c>
    </row>
    <row r="259" spans="1:19">
      <c r="A259" s="9">
        <v>8</v>
      </c>
      <c r="B259" s="2" t="s">
        <v>244</v>
      </c>
      <c r="C259" t="s">
        <v>17</v>
      </c>
      <c r="D259">
        <v>941</v>
      </c>
      <c r="E259">
        <v>205</v>
      </c>
      <c r="F259" s="42">
        <f t="shared" si="3"/>
        <v>1146</v>
      </c>
      <c r="G259" s="15">
        <v>42832</v>
      </c>
      <c r="H259">
        <v>1.4</v>
      </c>
      <c r="I259">
        <v>19000</v>
      </c>
      <c r="J259">
        <v>10.8</v>
      </c>
      <c r="K259">
        <v>2.8</v>
      </c>
      <c r="L259" t="s">
        <v>369</v>
      </c>
      <c r="M259" t="s">
        <v>555</v>
      </c>
      <c r="N259" t="s">
        <v>550</v>
      </c>
      <c r="O259" s="10">
        <v>0.39</v>
      </c>
      <c r="P259" s="10">
        <v>0</v>
      </c>
      <c r="Q259">
        <v>5.5</v>
      </c>
      <c r="R259" s="11">
        <v>1100</v>
      </c>
      <c r="S259" s="10">
        <v>0.9</v>
      </c>
    </row>
    <row r="260" spans="1:19">
      <c r="A260" s="9">
        <v>8</v>
      </c>
      <c r="B260" s="2" t="s">
        <v>378</v>
      </c>
      <c r="C260" t="s">
        <v>13</v>
      </c>
      <c r="D260">
        <v>880</v>
      </c>
      <c r="E260">
        <v>213</v>
      </c>
      <c r="F260" s="42">
        <f t="shared" ref="F260:F273" si="4">SUM(D260:E260)</f>
        <v>1093</v>
      </c>
      <c r="G260" t="s">
        <v>556</v>
      </c>
      <c r="H260">
        <v>1.2</v>
      </c>
      <c r="I260">
        <v>25000</v>
      </c>
      <c r="J260">
        <v>16.5</v>
      </c>
      <c r="K260">
        <v>3.5</v>
      </c>
      <c r="L260" t="s">
        <v>364</v>
      </c>
      <c r="M260" t="s">
        <v>557</v>
      </c>
      <c r="N260" t="s">
        <v>468</v>
      </c>
      <c r="O260" s="10">
        <v>0.37</v>
      </c>
      <c r="P260" s="10">
        <v>0.18</v>
      </c>
      <c r="Q260">
        <v>5</v>
      </c>
      <c r="R260">
        <v>850</v>
      </c>
      <c r="S260" s="10">
        <v>1.1599999999999999</v>
      </c>
    </row>
    <row r="261" spans="1:19">
      <c r="A261" s="9">
        <v>8</v>
      </c>
      <c r="B261" s="2" t="s">
        <v>51</v>
      </c>
      <c r="C261" t="s">
        <v>11</v>
      </c>
      <c r="D261" s="11">
        <v>2807</v>
      </c>
      <c r="E261">
        <v>219</v>
      </c>
      <c r="F261" s="42">
        <f t="shared" si="4"/>
        <v>3026</v>
      </c>
      <c r="G261" t="s">
        <v>379</v>
      </c>
      <c r="H261">
        <v>9.3000000000000007</v>
      </c>
      <c r="I261">
        <v>12000</v>
      </c>
      <c r="J261">
        <v>5.0999999999999996</v>
      </c>
      <c r="K261">
        <v>15.1</v>
      </c>
      <c r="L261" t="s">
        <v>475</v>
      </c>
      <c r="M261" t="s">
        <v>558</v>
      </c>
      <c r="N261" t="s">
        <v>559</v>
      </c>
      <c r="O261" s="10">
        <v>0.66</v>
      </c>
      <c r="P261" s="10">
        <v>1</v>
      </c>
      <c r="Q261">
        <v>10</v>
      </c>
      <c r="R261" s="11">
        <v>1400</v>
      </c>
      <c r="S261" s="10">
        <v>1.98</v>
      </c>
    </row>
    <row r="262" spans="1:19">
      <c r="A262" s="9">
        <v>8</v>
      </c>
      <c r="B262" s="2" t="s">
        <v>52</v>
      </c>
      <c r="C262" t="s">
        <v>11</v>
      </c>
      <c r="D262" s="11">
        <v>2556</v>
      </c>
      <c r="E262">
        <v>408</v>
      </c>
      <c r="F262" s="42">
        <f t="shared" si="4"/>
        <v>2964</v>
      </c>
      <c r="G262" s="15">
        <v>41648</v>
      </c>
      <c r="H262">
        <v>8</v>
      </c>
      <c r="I262">
        <v>12000</v>
      </c>
      <c r="J262">
        <v>4.5</v>
      </c>
      <c r="K262">
        <v>15.5</v>
      </c>
      <c r="L262" t="s">
        <v>475</v>
      </c>
      <c r="M262" t="s">
        <v>560</v>
      </c>
      <c r="N262" t="s">
        <v>561</v>
      </c>
      <c r="O262" s="10">
        <v>0.68</v>
      </c>
      <c r="P262" s="10">
        <v>0.56000000000000005</v>
      </c>
      <c r="Q262">
        <v>10</v>
      </c>
      <c r="R262" s="11">
        <v>1700</v>
      </c>
      <c r="S262" s="10">
        <v>1.54</v>
      </c>
    </row>
    <row r="263" spans="1:19">
      <c r="A263" s="9">
        <v>8</v>
      </c>
      <c r="B263" s="2" t="s">
        <v>53</v>
      </c>
      <c r="C263" t="s">
        <v>9</v>
      </c>
      <c r="D263" s="11">
        <v>1297</v>
      </c>
      <c r="E263">
        <v>294</v>
      </c>
      <c r="F263" s="42">
        <f t="shared" si="4"/>
        <v>1591</v>
      </c>
      <c r="G263" t="s">
        <v>562</v>
      </c>
      <c r="H263">
        <v>1.2</v>
      </c>
      <c r="I263">
        <v>14000</v>
      </c>
      <c r="J263">
        <v>11</v>
      </c>
      <c r="K263">
        <v>8.6999999999999993</v>
      </c>
      <c r="L263" t="s">
        <v>411</v>
      </c>
      <c r="M263" t="s">
        <v>563</v>
      </c>
      <c r="N263" t="s">
        <v>462</v>
      </c>
      <c r="O263" s="10">
        <v>0.45</v>
      </c>
      <c r="P263" s="10">
        <v>0.28999999999999998</v>
      </c>
      <c r="Q263">
        <v>6.9</v>
      </c>
      <c r="R263" s="11">
        <v>1050</v>
      </c>
      <c r="S263" s="10">
        <v>1.27</v>
      </c>
    </row>
    <row r="264" spans="1:19">
      <c r="A264" s="9">
        <v>8</v>
      </c>
      <c r="B264" s="2" t="s">
        <v>54</v>
      </c>
      <c r="C264" t="s">
        <v>9</v>
      </c>
      <c r="D264" s="11">
        <v>1200</v>
      </c>
      <c r="E264">
        <v>245</v>
      </c>
      <c r="F264" s="42">
        <f t="shared" si="4"/>
        <v>1445</v>
      </c>
      <c r="G264" t="s">
        <v>562</v>
      </c>
      <c r="H264">
        <v>1.2</v>
      </c>
      <c r="I264">
        <v>14000</v>
      </c>
      <c r="J264">
        <v>11.1</v>
      </c>
      <c r="K264">
        <v>9.6999999999999993</v>
      </c>
      <c r="L264" t="s">
        <v>411</v>
      </c>
      <c r="M264" t="s">
        <v>564</v>
      </c>
      <c r="N264" t="s">
        <v>389</v>
      </c>
      <c r="O264" s="10">
        <v>0.47</v>
      </c>
      <c r="P264" s="10">
        <v>0.18</v>
      </c>
      <c r="Q264">
        <v>6.9</v>
      </c>
      <c r="R264" s="11">
        <v>1100</v>
      </c>
      <c r="S264" s="10">
        <v>1.17</v>
      </c>
    </row>
    <row r="265" spans="1:19">
      <c r="A265" s="9">
        <v>8</v>
      </c>
      <c r="B265" s="2" t="s">
        <v>55</v>
      </c>
      <c r="C265" t="s">
        <v>9</v>
      </c>
      <c r="D265" s="11">
        <v>1289</v>
      </c>
      <c r="E265">
        <v>285</v>
      </c>
      <c r="F265" s="42">
        <f t="shared" si="4"/>
        <v>1574</v>
      </c>
      <c r="G265" t="s">
        <v>562</v>
      </c>
      <c r="H265">
        <v>1.2</v>
      </c>
      <c r="I265">
        <v>14000</v>
      </c>
      <c r="J265">
        <v>11</v>
      </c>
      <c r="K265">
        <v>9.1999999999999993</v>
      </c>
      <c r="L265" t="s">
        <v>411</v>
      </c>
      <c r="M265" t="s">
        <v>565</v>
      </c>
      <c r="N265" t="s">
        <v>566</v>
      </c>
      <c r="O265" s="10">
        <v>0.47</v>
      </c>
      <c r="P265" s="10">
        <v>0.08</v>
      </c>
      <c r="Q265">
        <v>6.9</v>
      </c>
      <c r="R265" s="11">
        <v>1250</v>
      </c>
      <c r="S265" s="10">
        <v>1.07</v>
      </c>
    </row>
    <row r="266" spans="1:19">
      <c r="A266" s="9">
        <v>8</v>
      </c>
      <c r="B266" s="2" t="s">
        <v>56</v>
      </c>
      <c r="C266" t="s">
        <v>15</v>
      </c>
      <c r="D266" s="11">
        <v>1278</v>
      </c>
      <c r="E266">
        <v>0</v>
      </c>
      <c r="F266" s="42">
        <f t="shared" si="4"/>
        <v>1278</v>
      </c>
      <c r="G266" t="s">
        <v>567</v>
      </c>
      <c r="H266">
        <v>2.4</v>
      </c>
      <c r="I266">
        <v>27000</v>
      </c>
      <c r="J266">
        <v>16.8</v>
      </c>
      <c r="K266">
        <v>11.3</v>
      </c>
      <c r="L266" t="s">
        <v>24</v>
      </c>
      <c r="M266" t="s">
        <v>568</v>
      </c>
      <c r="N266" t="s">
        <v>331</v>
      </c>
      <c r="O266" s="10">
        <v>0.09</v>
      </c>
      <c r="P266" s="10">
        <v>1</v>
      </c>
      <c r="Q266">
        <v>7</v>
      </c>
      <c r="R266">
        <v>600</v>
      </c>
      <c r="S266" s="10">
        <v>1.98</v>
      </c>
    </row>
    <row r="267" spans="1:19">
      <c r="A267" s="9">
        <v>8</v>
      </c>
      <c r="B267" s="2" t="s">
        <v>57</v>
      </c>
      <c r="C267" t="s">
        <v>15</v>
      </c>
      <c r="D267">
        <v>853</v>
      </c>
      <c r="E267">
        <v>194</v>
      </c>
      <c r="F267" s="42">
        <f t="shared" si="4"/>
        <v>1047</v>
      </c>
      <c r="G267" t="s">
        <v>567</v>
      </c>
      <c r="H267">
        <v>2.4</v>
      </c>
      <c r="I267">
        <v>27000</v>
      </c>
      <c r="J267">
        <v>15.8</v>
      </c>
      <c r="K267">
        <v>11.1</v>
      </c>
      <c r="L267" t="s">
        <v>369</v>
      </c>
      <c r="M267" t="s">
        <v>434</v>
      </c>
      <c r="N267" t="s">
        <v>429</v>
      </c>
      <c r="O267" s="10">
        <v>0.4</v>
      </c>
      <c r="P267" s="10">
        <v>0.33</v>
      </c>
      <c r="Q267">
        <v>7</v>
      </c>
      <c r="R267">
        <v>750</v>
      </c>
      <c r="S267" s="10">
        <v>1.32</v>
      </c>
    </row>
    <row r="268" spans="1:19">
      <c r="A268" s="9">
        <v>8</v>
      </c>
      <c r="B268" s="2" t="s">
        <v>58</v>
      </c>
      <c r="C268" t="s">
        <v>13</v>
      </c>
      <c r="D268" s="11">
        <v>1011</v>
      </c>
      <c r="E268">
        <v>240</v>
      </c>
      <c r="F268" s="42">
        <f t="shared" si="4"/>
        <v>1251</v>
      </c>
      <c r="G268" t="s">
        <v>569</v>
      </c>
      <c r="H268">
        <v>1.4</v>
      </c>
      <c r="I268">
        <v>25000</v>
      </c>
      <c r="J268">
        <v>15.9</v>
      </c>
      <c r="K268">
        <v>4.0999999999999996</v>
      </c>
      <c r="L268" t="s">
        <v>364</v>
      </c>
      <c r="M268" t="s">
        <v>570</v>
      </c>
      <c r="N268" t="s">
        <v>571</v>
      </c>
      <c r="O268" s="10">
        <v>0.37</v>
      </c>
      <c r="P268" s="10">
        <v>0.31</v>
      </c>
      <c r="Q268">
        <v>5</v>
      </c>
      <c r="R268">
        <v>800</v>
      </c>
      <c r="S268" s="10">
        <v>1.3</v>
      </c>
    </row>
    <row r="269" spans="1:19">
      <c r="A269" s="9">
        <v>8</v>
      </c>
      <c r="B269" s="2" t="s">
        <v>59</v>
      </c>
      <c r="C269" t="s">
        <v>15</v>
      </c>
      <c r="D269" s="11">
        <v>1165</v>
      </c>
      <c r="E269">
        <v>177</v>
      </c>
      <c r="F269" s="42">
        <f t="shared" si="4"/>
        <v>1342</v>
      </c>
      <c r="G269" t="s">
        <v>572</v>
      </c>
      <c r="H269">
        <v>1.4</v>
      </c>
      <c r="I269">
        <v>27000</v>
      </c>
      <c r="J269">
        <v>18.100000000000001</v>
      </c>
      <c r="K269">
        <v>10.5</v>
      </c>
      <c r="L269" t="s">
        <v>369</v>
      </c>
      <c r="M269" t="s">
        <v>266</v>
      </c>
      <c r="N269" t="s">
        <v>573</v>
      </c>
      <c r="O269" s="10">
        <v>0.35</v>
      </c>
      <c r="P269" s="10">
        <v>0.21</v>
      </c>
      <c r="Q269">
        <v>6.5</v>
      </c>
      <c r="R269">
        <v>950</v>
      </c>
      <c r="S269" s="10">
        <v>1.2</v>
      </c>
    </row>
    <row r="270" spans="1:19">
      <c r="A270" s="9">
        <v>8</v>
      </c>
      <c r="B270" s="2" t="s">
        <v>60</v>
      </c>
      <c r="C270" t="s">
        <v>17</v>
      </c>
      <c r="D270" s="11">
        <v>1344</v>
      </c>
      <c r="E270">
        <v>281</v>
      </c>
      <c r="F270" s="42">
        <f t="shared" si="4"/>
        <v>1625</v>
      </c>
      <c r="G270" t="s">
        <v>569</v>
      </c>
      <c r="H270">
        <v>1.4</v>
      </c>
      <c r="I270">
        <v>19000</v>
      </c>
      <c r="J270">
        <v>10.3</v>
      </c>
      <c r="K270">
        <v>2.5</v>
      </c>
      <c r="L270" t="s">
        <v>369</v>
      </c>
      <c r="M270" t="s">
        <v>574</v>
      </c>
      <c r="N270" t="s">
        <v>575</v>
      </c>
      <c r="O270" s="10">
        <v>0.4</v>
      </c>
      <c r="P270" s="10">
        <v>0.22</v>
      </c>
      <c r="Q270">
        <v>6</v>
      </c>
      <c r="R270" s="11">
        <v>1150</v>
      </c>
      <c r="S270" s="10">
        <v>1.21</v>
      </c>
    </row>
    <row r="271" spans="1:19">
      <c r="A271" s="9">
        <v>8</v>
      </c>
      <c r="B271" s="2" t="s">
        <v>200</v>
      </c>
      <c r="C271" t="s">
        <v>13</v>
      </c>
      <c r="D271">
        <v>884</v>
      </c>
      <c r="E271">
        <v>232</v>
      </c>
      <c r="F271" s="42">
        <f t="shared" si="4"/>
        <v>1116</v>
      </c>
      <c r="G271" s="15">
        <v>42802</v>
      </c>
      <c r="H271">
        <v>1.4</v>
      </c>
      <c r="I271">
        <v>25000</v>
      </c>
      <c r="J271">
        <v>15.4</v>
      </c>
      <c r="K271">
        <v>4.4000000000000004</v>
      </c>
      <c r="L271" t="s">
        <v>364</v>
      </c>
      <c r="M271" t="s">
        <v>576</v>
      </c>
      <c r="N271" t="s">
        <v>577</v>
      </c>
      <c r="O271" s="10">
        <v>0.43</v>
      </c>
      <c r="P271" s="10">
        <v>0</v>
      </c>
      <c r="Q271">
        <v>6</v>
      </c>
      <c r="R271" s="11">
        <v>1100</v>
      </c>
      <c r="S271" s="10">
        <v>0.81</v>
      </c>
    </row>
    <row r="272" spans="1:19">
      <c r="A272" s="9">
        <v>8</v>
      </c>
      <c r="B272" s="2" t="s">
        <v>269</v>
      </c>
      <c r="C272" t="s">
        <v>17</v>
      </c>
      <c r="D272" s="11">
        <v>1434</v>
      </c>
      <c r="E272">
        <v>264</v>
      </c>
      <c r="F272" s="42">
        <f t="shared" si="4"/>
        <v>1698</v>
      </c>
      <c r="G272" t="s">
        <v>569</v>
      </c>
      <c r="H272">
        <v>1.4</v>
      </c>
      <c r="I272">
        <v>19000</v>
      </c>
      <c r="J272">
        <v>10.199999999999999</v>
      </c>
      <c r="K272">
        <v>2.5</v>
      </c>
      <c r="L272" t="s">
        <v>369</v>
      </c>
      <c r="M272" t="s">
        <v>555</v>
      </c>
      <c r="N272" t="s">
        <v>578</v>
      </c>
      <c r="O272" s="10">
        <v>0.4</v>
      </c>
      <c r="P272" s="10">
        <v>0.2</v>
      </c>
      <c r="Q272">
        <v>6</v>
      </c>
      <c r="R272" s="11">
        <v>1250</v>
      </c>
      <c r="S272" s="10">
        <v>1.19</v>
      </c>
    </row>
    <row r="273" spans="1:19">
      <c r="A273" s="9">
        <v>8</v>
      </c>
      <c r="B273" s="2" t="s">
        <v>401</v>
      </c>
      <c r="C273" t="s">
        <v>13</v>
      </c>
      <c r="D273" s="11">
        <v>1075</v>
      </c>
      <c r="E273">
        <v>241</v>
      </c>
      <c r="F273" s="42">
        <f t="shared" si="4"/>
        <v>1316</v>
      </c>
      <c r="G273" s="15">
        <v>42774</v>
      </c>
      <c r="H273">
        <v>1.3</v>
      </c>
      <c r="I273">
        <v>25000</v>
      </c>
      <c r="J273">
        <v>16.100000000000001</v>
      </c>
      <c r="K273">
        <v>3.7</v>
      </c>
      <c r="L273" t="s">
        <v>364</v>
      </c>
      <c r="M273" t="s">
        <v>579</v>
      </c>
      <c r="N273" t="s">
        <v>577</v>
      </c>
      <c r="O273" s="10">
        <v>0.42</v>
      </c>
      <c r="P273" s="10">
        <v>0</v>
      </c>
      <c r="Q273">
        <v>6</v>
      </c>
      <c r="R273" s="11">
        <v>1250</v>
      </c>
      <c r="S273" s="10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2" activePane="bottomLeft" state="frozen"/>
      <selection pane="bottomLeft" activeCell="D21" sqref="D21"/>
    </sheetView>
  </sheetViews>
  <sheetFormatPr defaultRowHeight="12.75"/>
  <cols>
    <col min="1" max="1" width="9.140625" style="9"/>
    <col min="4" max="4" width="13.42578125" style="42" customWidth="1"/>
    <col min="5" max="5" width="10.140625" bestFit="1" customWidth="1"/>
    <col min="6" max="6" width="10.140625" style="19" bestFit="1" customWidth="1"/>
    <col min="8" max="8" width="9.140625" style="17"/>
    <col min="15" max="15" width="11.5703125" style="53" customWidth="1"/>
  </cols>
  <sheetData>
    <row r="1" spans="1:18" ht="51">
      <c r="A1" s="9" t="s">
        <v>18</v>
      </c>
      <c r="B1" s="12" t="s">
        <v>0</v>
      </c>
      <c r="C1" s="12" t="s">
        <v>1</v>
      </c>
      <c r="D1" s="45" t="s">
        <v>695</v>
      </c>
      <c r="E1" s="12"/>
      <c r="F1" s="18" t="s">
        <v>2</v>
      </c>
      <c r="G1" s="12"/>
      <c r="H1" s="16" t="s">
        <v>3</v>
      </c>
      <c r="I1" s="12"/>
      <c r="J1" s="12" t="s">
        <v>4</v>
      </c>
      <c r="K1" s="12"/>
      <c r="L1" s="12" t="s">
        <v>5</v>
      </c>
      <c r="M1" s="12"/>
      <c r="N1" s="12" t="s">
        <v>6</v>
      </c>
      <c r="O1" s="52" t="s">
        <v>7</v>
      </c>
    </row>
    <row r="2" spans="1:18" s="9" customFormat="1">
      <c r="B2" s="12"/>
      <c r="C2" s="12"/>
      <c r="D2" s="45"/>
      <c r="E2" s="12"/>
      <c r="F2" s="18"/>
      <c r="G2" s="12"/>
      <c r="H2" s="16"/>
      <c r="I2" s="12"/>
      <c r="J2" s="12"/>
      <c r="K2" s="12"/>
      <c r="L2" s="12"/>
      <c r="M2" s="12"/>
      <c r="N2" s="12"/>
      <c r="O2" s="52"/>
    </row>
    <row r="3" spans="1:18" ht="25.5">
      <c r="A3" s="9">
        <v>1</v>
      </c>
      <c r="B3" s="9" t="s">
        <v>36</v>
      </c>
      <c r="C3" s="9" t="s">
        <v>9</v>
      </c>
      <c r="D3" s="42">
        <v>1</v>
      </c>
      <c r="E3" s="13" t="str">
        <f>RnDData!G3</f>
        <v>11/21/2006</v>
      </c>
      <c r="F3" s="19" t="str">
        <f>RnDData!G28</f>
        <v>6/14/2010</v>
      </c>
      <c r="G3" s="9">
        <f>RnDData!H3</f>
        <v>3.1</v>
      </c>
      <c r="H3" s="17">
        <f>RnDData!H28</f>
        <v>2.2999999999999998</v>
      </c>
      <c r="I3" s="9">
        <f>RnDData!I3</f>
        <v>17500</v>
      </c>
      <c r="J3" s="9">
        <f>RnDData!I28</f>
        <v>17200</v>
      </c>
      <c r="K3" s="9">
        <f>RnDData!J3</f>
        <v>5.5</v>
      </c>
      <c r="L3" s="9">
        <f>RnDData!J28</f>
        <v>5.5</v>
      </c>
      <c r="M3" s="9">
        <f>RnDData!K3</f>
        <v>14.5</v>
      </c>
      <c r="N3" s="9">
        <f>RnDData!K28</f>
        <v>15.3</v>
      </c>
      <c r="O3" s="53">
        <f>(J3-I3)*$R$3+ (L3-K3)*$R$4 + (N3-M3)*$R$5</f>
        <v>-199.99999999999966</v>
      </c>
      <c r="Q3" s="51" t="s">
        <v>696</v>
      </c>
      <c r="R3" s="42">
        <v>2</v>
      </c>
    </row>
    <row r="4" spans="1:18" ht="25.5">
      <c r="A4" s="9">
        <v>1</v>
      </c>
      <c r="B4" s="9" t="s">
        <v>37</v>
      </c>
      <c r="C4" s="9" t="s">
        <v>11</v>
      </c>
      <c r="D4" s="42">
        <v>2</v>
      </c>
      <c r="E4" s="13" t="str">
        <f>RnDData!G4</f>
        <v>5/25/2005</v>
      </c>
      <c r="F4" s="19" t="str">
        <f>RnDData!G29</f>
        <v>5/25/2005</v>
      </c>
      <c r="G4" s="9">
        <f>RnDData!H4</f>
        <v>4.5999999999999996</v>
      </c>
      <c r="H4" s="17">
        <f>RnDData!H29</f>
        <v>5.6</v>
      </c>
      <c r="I4" s="9">
        <f>RnDData!I4</f>
        <v>14000</v>
      </c>
      <c r="J4" s="9">
        <f>RnDData!I29</f>
        <v>14000</v>
      </c>
      <c r="K4" s="9">
        <f>RnDData!J4</f>
        <v>3</v>
      </c>
      <c r="L4" s="9">
        <f>RnDData!J29</f>
        <v>3</v>
      </c>
      <c r="M4" s="9">
        <f>RnDData!K4</f>
        <v>17</v>
      </c>
      <c r="N4" s="9">
        <f>RnDData!K29</f>
        <v>17</v>
      </c>
      <c r="O4" s="53">
        <f t="shared" ref="O4:O67" si="0">(J4-I4)*$R$3+ (L4-K4)*$R$4 + (N4-M4)*$R$5</f>
        <v>0</v>
      </c>
      <c r="Q4" s="51" t="s">
        <v>697</v>
      </c>
      <c r="R4" s="42">
        <v>500</v>
      </c>
    </row>
    <row r="5" spans="1:18">
      <c r="A5" s="9">
        <v>1</v>
      </c>
      <c r="B5" s="9" t="s">
        <v>38</v>
      </c>
      <c r="C5" s="9" t="s">
        <v>13</v>
      </c>
      <c r="D5" s="42">
        <v>3</v>
      </c>
      <c r="E5" s="13" t="str">
        <f>RnDData!G5</f>
        <v>4/17/2008</v>
      </c>
      <c r="F5" s="19" t="str">
        <f>RnDData!G30</f>
        <v>9/18/2010</v>
      </c>
      <c r="G5" s="9">
        <f>RnDData!H5</f>
        <v>1.7</v>
      </c>
      <c r="H5" s="17">
        <f>RnDData!H30</f>
        <v>1.5</v>
      </c>
      <c r="I5" s="9">
        <f>RnDData!I5</f>
        <v>23000</v>
      </c>
      <c r="J5" s="9">
        <f>RnDData!I30</f>
        <v>23500</v>
      </c>
      <c r="K5" s="9">
        <f>RnDData!J5</f>
        <v>8</v>
      </c>
      <c r="L5" s="9">
        <f>RnDData!J30</f>
        <v>8.9</v>
      </c>
      <c r="M5" s="9">
        <f>RnDData!K5</f>
        <v>12</v>
      </c>
      <c r="N5" s="9">
        <f>RnDData!K30</f>
        <v>11.1</v>
      </c>
      <c r="O5" s="53">
        <f t="shared" si="0"/>
        <v>1000</v>
      </c>
      <c r="Q5" s="51" t="s">
        <v>698</v>
      </c>
      <c r="R5" s="42">
        <v>500</v>
      </c>
    </row>
    <row r="6" spans="1:18" ht="25.5">
      <c r="A6" s="9">
        <v>1</v>
      </c>
      <c r="B6" s="9" t="s">
        <v>39</v>
      </c>
      <c r="C6" s="9" t="s">
        <v>15</v>
      </c>
      <c r="D6" s="42">
        <v>4</v>
      </c>
      <c r="E6" s="13" t="str">
        <f>RnDData!G6</f>
        <v>6/30/2007</v>
      </c>
      <c r="F6" s="19" t="str">
        <f>RnDData!G31</f>
        <v>7/24/2010</v>
      </c>
      <c r="G6" s="9">
        <f>RnDData!H6</f>
        <v>2.5</v>
      </c>
      <c r="H6" s="17">
        <f>RnDData!H31</f>
        <v>2</v>
      </c>
      <c r="I6" s="9">
        <f>RnDData!I6</f>
        <v>25000</v>
      </c>
      <c r="J6" s="9">
        <f>RnDData!I31</f>
        <v>24000</v>
      </c>
      <c r="K6" s="9">
        <f>RnDData!J6</f>
        <v>9.4</v>
      </c>
      <c r="L6" s="9">
        <f>RnDData!J31</f>
        <v>9.4</v>
      </c>
      <c r="M6" s="9">
        <f>RnDData!K6</f>
        <v>15.5</v>
      </c>
      <c r="N6" s="9">
        <f>RnDData!K31</f>
        <v>14.5</v>
      </c>
      <c r="O6" s="53">
        <f t="shared" si="0"/>
        <v>-2500</v>
      </c>
      <c r="Q6" s="51" t="s">
        <v>699</v>
      </c>
      <c r="R6" s="42">
        <v>40</v>
      </c>
    </row>
    <row r="7" spans="1:18" ht="38.25">
      <c r="A7" s="9">
        <v>1</v>
      </c>
      <c r="B7" s="9" t="s">
        <v>40</v>
      </c>
      <c r="C7" s="9" t="s">
        <v>17</v>
      </c>
      <c r="D7" s="42">
        <v>5</v>
      </c>
      <c r="E7" s="13" t="str">
        <f>RnDData!G7</f>
        <v>5/25/2007</v>
      </c>
      <c r="F7" s="19" t="str">
        <f>RnDData!G32</f>
        <v>7/22/2010</v>
      </c>
      <c r="G7" s="9">
        <f>RnDData!H7</f>
        <v>2.6</v>
      </c>
      <c r="H7" s="17">
        <f>RnDData!H32</f>
        <v>2</v>
      </c>
      <c r="I7" s="9">
        <f>RnDData!I7</f>
        <v>19000</v>
      </c>
      <c r="J7" s="9">
        <f>RnDData!I32</f>
        <v>18500</v>
      </c>
      <c r="K7" s="9">
        <f>RnDData!J7</f>
        <v>4</v>
      </c>
      <c r="L7" s="9">
        <f>RnDData!J32</f>
        <v>5</v>
      </c>
      <c r="M7" s="9">
        <f>RnDData!K7</f>
        <v>11</v>
      </c>
      <c r="N7" s="9">
        <f>RnDData!K32</f>
        <v>11.2</v>
      </c>
      <c r="O7" s="53">
        <f t="shared" si="0"/>
        <v>-400.00000000000034</v>
      </c>
      <c r="Q7" s="51" t="s">
        <v>700</v>
      </c>
      <c r="R7" s="42">
        <v>40</v>
      </c>
    </row>
    <row r="8" spans="1:18" ht="25.5">
      <c r="A8" s="9">
        <v>1</v>
      </c>
      <c r="B8" s="9" t="s">
        <v>41</v>
      </c>
      <c r="C8" s="9" t="s">
        <v>9</v>
      </c>
      <c r="D8" s="42">
        <v>6</v>
      </c>
      <c r="E8" s="13" t="str">
        <f>RnDData!G8</f>
        <v>11/21/2006</v>
      </c>
      <c r="F8" s="19">
        <f>RnDData!G33</f>
        <v>40427</v>
      </c>
      <c r="G8" s="9">
        <f>RnDData!H8</f>
        <v>3.1</v>
      </c>
      <c r="H8" s="17">
        <f>RnDData!H33</f>
        <v>2.2999999999999998</v>
      </c>
      <c r="I8" s="9">
        <f>RnDData!I8</f>
        <v>17500</v>
      </c>
      <c r="J8" s="9">
        <f>RnDData!I33</f>
        <v>16500</v>
      </c>
      <c r="K8" s="9">
        <f>RnDData!J8</f>
        <v>5.5</v>
      </c>
      <c r="L8" s="9">
        <f>RnDData!J33</f>
        <v>5</v>
      </c>
      <c r="M8" s="9">
        <f>RnDData!K8</f>
        <v>14.5</v>
      </c>
      <c r="N8" s="9">
        <f>RnDData!K33</f>
        <v>15</v>
      </c>
      <c r="O8" s="53">
        <f t="shared" si="0"/>
        <v>-2000</v>
      </c>
      <c r="Q8" s="51" t="s">
        <v>701</v>
      </c>
      <c r="R8" s="42">
        <v>1</v>
      </c>
    </row>
    <row r="9" spans="1:18">
      <c r="A9" s="9">
        <v>1</v>
      </c>
      <c r="B9" s="9" t="s">
        <v>42</v>
      </c>
      <c r="C9" s="9" t="s">
        <v>11</v>
      </c>
      <c r="D9" s="42">
        <v>7</v>
      </c>
      <c r="E9" s="13" t="str">
        <f>RnDData!G9</f>
        <v>5/25/2005</v>
      </c>
      <c r="F9" s="19" t="str">
        <f>RnDData!G34</f>
        <v>1/15/2010</v>
      </c>
      <c r="G9" s="9">
        <f>RnDData!H9</f>
        <v>4.5999999999999996</v>
      </c>
      <c r="H9" s="17">
        <f>RnDData!H34</f>
        <v>5.6</v>
      </c>
      <c r="I9" s="9">
        <f>RnDData!I9</f>
        <v>14000</v>
      </c>
      <c r="J9" s="9">
        <f>RnDData!I34</f>
        <v>13000</v>
      </c>
      <c r="K9" s="9">
        <f>RnDData!J9</f>
        <v>3</v>
      </c>
      <c r="L9" s="9">
        <f>RnDData!J34</f>
        <v>3</v>
      </c>
      <c r="M9" s="9">
        <f>RnDData!K9</f>
        <v>17</v>
      </c>
      <c r="N9" s="9">
        <f>RnDData!K34</f>
        <v>17</v>
      </c>
      <c r="O9" s="53">
        <f t="shared" si="0"/>
        <v>-2000</v>
      </c>
    </row>
    <row r="10" spans="1:18">
      <c r="A10" s="9">
        <v>1</v>
      </c>
      <c r="B10" s="9" t="s">
        <v>43</v>
      </c>
      <c r="C10" s="9" t="s">
        <v>13</v>
      </c>
      <c r="D10" s="42">
        <v>8</v>
      </c>
      <c r="E10" s="13" t="str">
        <f>RnDData!G10</f>
        <v>4/17/2008</v>
      </c>
      <c r="F10" s="19" t="str">
        <f>RnDData!G35</f>
        <v>10/23/2010</v>
      </c>
      <c r="G10" s="9">
        <f>RnDData!H10</f>
        <v>1.7</v>
      </c>
      <c r="H10" s="17">
        <f>RnDData!H35</f>
        <v>1.4</v>
      </c>
      <c r="I10" s="9">
        <f>RnDData!I10</f>
        <v>23000</v>
      </c>
      <c r="J10" s="9">
        <f>RnDData!I35</f>
        <v>23000</v>
      </c>
      <c r="K10" s="9">
        <f>RnDData!J10</f>
        <v>8</v>
      </c>
      <c r="L10" s="9">
        <f>RnDData!J35</f>
        <v>9</v>
      </c>
      <c r="M10" s="9">
        <f>RnDData!K10</f>
        <v>12</v>
      </c>
      <c r="N10" s="9">
        <f>RnDData!K35</f>
        <v>11</v>
      </c>
      <c r="O10" s="53">
        <f t="shared" si="0"/>
        <v>0</v>
      </c>
    </row>
    <row r="11" spans="1:18">
      <c r="A11" s="9">
        <v>1</v>
      </c>
      <c r="B11" s="9" t="s">
        <v>44</v>
      </c>
      <c r="C11" s="9" t="s">
        <v>15</v>
      </c>
      <c r="D11" s="42">
        <v>9</v>
      </c>
      <c r="E11" s="13" t="str">
        <f>RnDData!G11</f>
        <v>6/30/2007</v>
      </c>
      <c r="F11" s="19" t="str">
        <f>RnDData!G36</f>
        <v>8/27/2010</v>
      </c>
      <c r="G11" s="9">
        <f>RnDData!H11</f>
        <v>2.5</v>
      </c>
      <c r="H11" s="17">
        <f>RnDData!H36</f>
        <v>1.9</v>
      </c>
      <c r="I11" s="9">
        <f>RnDData!I11</f>
        <v>25000</v>
      </c>
      <c r="J11" s="9">
        <f>RnDData!I36</f>
        <v>26000</v>
      </c>
      <c r="K11" s="9">
        <f>RnDData!J11</f>
        <v>9.4</v>
      </c>
      <c r="L11" s="9">
        <f>RnDData!J36</f>
        <v>10.4</v>
      </c>
      <c r="M11" s="9">
        <f>RnDData!K11</f>
        <v>15.5</v>
      </c>
      <c r="N11" s="9">
        <f>RnDData!K36</f>
        <v>15</v>
      </c>
      <c r="O11" s="53">
        <f t="shared" si="0"/>
        <v>2250</v>
      </c>
    </row>
    <row r="12" spans="1:18">
      <c r="A12" s="9">
        <v>1</v>
      </c>
      <c r="B12" s="9" t="s">
        <v>45</v>
      </c>
      <c r="C12" s="9" t="s">
        <v>17</v>
      </c>
      <c r="D12" s="42">
        <v>10</v>
      </c>
      <c r="E12" s="13" t="str">
        <f>RnDData!G12</f>
        <v>5/25/2007</v>
      </c>
      <c r="F12" s="19">
        <f>RnDData!G37</f>
        <v>40340</v>
      </c>
      <c r="G12" s="9">
        <f>RnDData!H12</f>
        <v>2.6</v>
      </c>
      <c r="H12" s="17">
        <f>RnDData!H37</f>
        <v>1.9</v>
      </c>
      <c r="I12" s="9">
        <f>RnDData!I12</f>
        <v>19000</v>
      </c>
      <c r="J12" s="9">
        <f>RnDData!I37</f>
        <v>18000</v>
      </c>
      <c r="K12" s="9">
        <f>RnDData!J12</f>
        <v>4</v>
      </c>
      <c r="L12" s="9">
        <f>RnDData!J37</f>
        <v>5</v>
      </c>
      <c r="M12" s="9">
        <f>RnDData!K12</f>
        <v>11</v>
      </c>
      <c r="N12" s="9">
        <f>RnDData!K37</f>
        <v>10</v>
      </c>
      <c r="O12" s="53">
        <f t="shared" si="0"/>
        <v>-2000</v>
      </c>
    </row>
    <row r="13" spans="1:18">
      <c r="A13" s="9">
        <v>1</v>
      </c>
      <c r="B13" s="9" t="s">
        <v>46</v>
      </c>
      <c r="C13" s="9" t="s">
        <v>9</v>
      </c>
      <c r="D13" s="42">
        <v>11</v>
      </c>
      <c r="E13" s="13" t="str">
        <f>RnDData!G13</f>
        <v>11/21/2006</v>
      </c>
      <c r="F13" s="19">
        <f>RnDData!G38</f>
        <v>40215</v>
      </c>
      <c r="G13" s="9">
        <f>RnDData!H13</f>
        <v>3.1</v>
      </c>
      <c r="H13" s="17">
        <f>RnDData!H38</f>
        <v>2.2999999999999998</v>
      </c>
      <c r="I13" s="9">
        <f>RnDData!I13</f>
        <v>17500</v>
      </c>
      <c r="J13" s="9">
        <f>RnDData!I38</f>
        <v>18000</v>
      </c>
      <c r="K13" s="9">
        <f>RnDData!J13</f>
        <v>5.5</v>
      </c>
      <c r="L13" s="9">
        <f>RnDData!J38</f>
        <v>6</v>
      </c>
      <c r="M13" s="9">
        <f>RnDData!K13</f>
        <v>14.5</v>
      </c>
      <c r="N13" s="9">
        <f>RnDData!K38</f>
        <v>14</v>
      </c>
      <c r="O13" s="53">
        <f t="shared" si="0"/>
        <v>1000</v>
      </c>
    </row>
    <row r="14" spans="1:18">
      <c r="A14" s="9">
        <v>1</v>
      </c>
      <c r="B14" s="9" t="s">
        <v>47</v>
      </c>
      <c r="C14" s="9" t="s">
        <v>11</v>
      </c>
      <c r="D14" s="42">
        <v>12</v>
      </c>
      <c r="E14" s="13" t="str">
        <f>RnDData!G14</f>
        <v>5/25/2005</v>
      </c>
      <c r="F14" s="19">
        <f>RnDData!G39</f>
        <v>40391</v>
      </c>
      <c r="G14" s="9">
        <f>RnDData!H14</f>
        <v>4.5999999999999996</v>
      </c>
      <c r="H14" s="17">
        <f>RnDData!H39</f>
        <v>5.6</v>
      </c>
      <c r="I14" s="9">
        <f>RnDData!I14</f>
        <v>14000</v>
      </c>
      <c r="J14" s="9">
        <f>RnDData!I39</f>
        <v>14500</v>
      </c>
      <c r="K14" s="9">
        <f>RnDData!J14</f>
        <v>3</v>
      </c>
      <c r="L14" s="9">
        <f>RnDData!J39</f>
        <v>3</v>
      </c>
      <c r="M14" s="9">
        <f>RnDData!K14</f>
        <v>17</v>
      </c>
      <c r="N14" s="9">
        <f>RnDData!K39</f>
        <v>17</v>
      </c>
      <c r="O14" s="53">
        <f t="shared" si="0"/>
        <v>1000</v>
      </c>
    </row>
    <row r="15" spans="1:18">
      <c r="A15" s="9">
        <v>1</v>
      </c>
      <c r="B15" s="9" t="s">
        <v>48</v>
      </c>
      <c r="C15" s="9" t="s">
        <v>13</v>
      </c>
      <c r="D15" s="42">
        <v>13</v>
      </c>
      <c r="E15" s="13" t="str">
        <f>RnDData!G15</f>
        <v>4/17/2008</v>
      </c>
      <c r="F15" s="19">
        <f>RnDData!G40</f>
        <v>40340</v>
      </c>
      <c r="G15" s="9">
        <f>RnDData!H15</f>
        <v>1.7</v>
      </c>
      <c r="H15" s="17">
        <f>RnDData!H40</f>
        <v>1.4</v>
      </c>
      <c r="I15" s="9">
        <f>RnDData!I15</f>
        <v>23000</v>
      </c>
      <c r="J15" s="9">
        <f>RnDData!I40</f>
        <v>24000</v>
      </c>
      <c r="K15" s="9">
        <f>RnDData!J15</f>
        <v>8</v>
      </c>
      <c r="L15" s="9">
        <f>RnDData!J40</f>
        <v>9</v>
      </c>
      <c r="M15" s="9">
        <f>RnDData!K15</f>
        <v>12</v>
      </c>
      <c r="N15" s="9">
        <f>RnDData!K40</f>
        <v>11</v>
      </c>
      <c r="O15" s="53">
        <f t="shared" si="0"/>
        <v>2000</v>
      </c>
    </row>
    <row r="16" spans="1:18">
      <c r="A16" s="9">
        <v>1</v>
      </c>
      <c r="B16" s="9" t="s">
        <v>49</v>
      </c>
      <c r="C16" s="9" t="s">
        <v>15</v>
      </c>
      <c r="D16" s="42">
        <v>14</v>
      </c>
      <c r="E16" s="13" t="str">
        <f>RnDData!G16</f>
        <v>6/30/2007</v>
      </c>
      <c r="F16" s="19" t="str">
        <f>RnDData!G41</f>
        <v>8/27/2010</v>
      </c>
      <c r="G16" s="9">
        <f>RnDData!H16</f>
        <v>2.5</v>
      </c>
      <c r="H16" s="17">
        <f>RnDData!H41</f>
        <v>1.9</v>
      </c>
      <c r="I16" s="9">
        <f>RnDData!I16</f>
        <v>25000</v>
      </c>
      <c r="J16" s="9">
        <f>RnDData!I41</f>
        <v>26000</v>
      </c>
      <c r="K16" s="9">
        <f>RnDData!J16</f>
        <v>9.4</v>
      </c>
      <c r="L16" s="9">
        <f>RnDData!J41</f>
        <v>10.4</v>
      </c>
      <c r="M16" s="9">
        <f>RnDData!K16</f>
        <v>15.5</v>
      </c>
      <c r="N16" s="9">
        <f>RnDData!K41</f>
        <v>15</v>
      </c>
      <c r="O16" s="53">
        <f t="shared" si="0"/>
        <v>2250</v>
      </c>
    </row>
    <row r="17" spans="1:15">
      <c r="A17" s="9">
        <v>1</v>
      </c>
      <c r="B17" s="9" t="s">
        <v>50</v>
      </c>
      <c r="C17" s="9" t="s">
        <v>17</v>
      </c>
      <c r="D17" s="42">
        <v>15</v>
      </c>
      <c r="E17" s="13" t="str">
        <f>RnDData!G17</f>
        <v>5/25/2007</v>
      </c>
      <c r="F17" s="19" t="str">
        <f>RnDData!G42</f>
        <v>10/30/2010</v>
      </c>
      <c r="G17" s="9">
        <f>RnDData!H17</f>
        <v>2.6</v>
      </c>
      <c r="H17" s="17">
        <f>RnDData!H42</f>
        <v>1.9</v>
      </c>
      <c r="I17" s="9">
        <f>RnDData!I17</f>
        <v>19000</v>
      </c>
      <c r="J17" s="9">
        <f>RnDData!I42</f>
        <v>19500</v>
      </c>
      <c r="K17" s="9">
        <f>RnDData!J17</f>
        <v>4</v>
      </c>
      <c r="L17" s="9">
        <f>RnDData!J42</f>
        <v>5</v>
      </c>
      <c r="M17" s="9">
        <f>RnDData!K17</f>
        <v>11</v>
      </c>
      <c r="N17" s="9">
        <f>RnDData!K42</f>
        <v>10</v>
      </c>
      <c r="O17" s="53">
        <f t="shared" si="0"/>
        <v>1000</v>
      </c>
    </row>
    <row r="18" spans="1:15">
      <c r="A18" s="9">
        <v>1</v>
      </c>
      <c r="B18" s="9" t="s">
        <v>51</v>
      </c>
      <c r="C18" s="9" t="s">
        <v>9</v>
      </c>
      <c r="D18" s="42">
        <v>16</v>
      </c>
      <c r="E18" s="13" t="str">
        <f>RnDData!G18</f>
        <v>11/21/2006</v>
      </c>
      <c r="F18" s="19" t="str">
        <f>RnDData!G43</f>
        <v>6/19/2010</v>
      </c>
      <c r="G18" s="9">
        <f>RnDData!H18</f>
        <v>3.1</v>
      </c>
      <c r="H18" s="17">
        <f>RnDData!H43</f>
        <v>2.2999999999999998</v>
      </c>
      <c r="I18" s="9">
        <f>RnDData!I18</f>
        <v>17500</v>
      </c>
      <c r="J18" s="9">
        <f>RnDData!I43</f>
        <v>16000</v>
      </c>
      <c r="K18" s="9">
        <f>RnDData!J18</f>
        <v>5.5</v>
      </c>
      <c r="L18" s="9">
        <f>RnDData!J43</f>
        <v>5.0999999999999996</v>
      </c>
      <c r="M18" s="9">
        <f>RnDData!K18</f>
        <v>14.5</v>
      </c>
      <c r="N18" s="9">
        <f>RnDData!K43</f>
        <v>15.1</v>
      </c>
      <c r="O18" s="53">
        <f t="shared" si="0"/>
        <v>-2900</v>
      </c>
    </row>
    <row r="19" spans="1:15">
      <c r="A19" s="9">
        <v>1</v>
      </c>
      <c r="B19" s="9" t="s">
        <v>52</v>
      </c>
      <c r="C19" s="9" t="s">
        <v>11</v>
      </c>
      <c r="D19" s="42">
        <v>17</v>
      </c>
      <c r="E19" s="13" t="str">
        <f>RnDData!G19</f>
        <v>5/25/2005</v>
      </c>
      <c r="F19" s="19" t="str">
        <f>RnDData!G44</f>
        <v>1/15/2010</v>
      </c>
      <c r="G19" s="9">
        <f>RnDData!H19</f>
        <v>4.5999999999999996</v>
      </c>
      <c r="H19" s="17">
        <f>RnDData!H44</f>
        <v>5.6</v>
      </c>
      <c r="I19" s="9">
        <f>RnDData!I19</f>
        <v>14000</v>
      </c>
      <c r="J19" s="9">
        <f>RnDData!I44</f>
        <v>13000</v>
      </c>
      <c r="K19" s="9">
        <f>RnDData!J19</f>
        <v>3</v>
      </c>
      <c r="L19" s="9">
        <f>RnDData!J44</f>
        <v>3</v>
      </c>
      <c r="M19" s="9">
        <f>RnDData!K19</f>
        <v>17</v>
      </c>
      <c r="N19" s="9">
        <f>RnDData!K44</f>
        <v>17</v>
      </c>
      <c r="O19" s="53">
        <f t="shared" si="0"/>
        <v>-2000</v>
      </c>
    </row>
    <row r="20" spans="1:15">
      <c r="A20" s="9">
        <v>1</v>
      </c>
      <c r="B20" s="9" t="s">
        <v>53</v>
      </c>
      <c r="C20" s="9" t="s">
        <v>13</v>
      </c>
      <c r="D20" s="42">
        <v>18</v>
      </c>
      <c r="E20" s="13" t="str">
        <f>RnDData!G20</f>
        <v>4/17/2008</v>
      </c>
      <c r="F20" s="19" t="str">
        <f>RnDData!G45</f>
        <v>9/28/2010</v>
      </c>
      <c r="G20" s="9">
        <f>RnDData!H20</f>
        <v>1.7</v>
      </c>
      <c r="H20" s="17">
        <f>RnDData!H45</f>
        <v>1.5</v>
      </c>
      <c r="I20" s="9">
        <f>RnDData!I20</f>
        <v>23000</v>
      </c>
      <c r="J20" s="9">
        <f>RnDData!I45</f>
        <v>20000</v>
      </c>
      <c r="K20" s="9">
        <f>RnDData!J20</f>
        <v>8</v>
      </c>
      <c r="L20" s="9">
        <f>RnDData!J45</f>
        <v>7.2</v>
      </c>
      <c r="M20" s="9">
        <f>RnDData!K20</f>
        <v>12</v>
      </c>
      <c r="N20" s="9">
        <f>RnDData!K45</f>
        <v>12.8</v>
      </c>
      <c r="O20" s="53">
        <f t="shared" si="0"/>
        <v>-6000</v>
      </c>
    </row>
    <row r="21" spans="1:15">
      <c r="A21" s="9">
        <v>1</v>
      </c>
      <c r="B21" s="9" t="s">
        <v>54</v>
      </c>
      <c r="C21" s="9" t="s">
        <v>15</v>
      </c>
      <c r="D21" s="42">
        <v>19</v>
      </c>
      <c r="E21" s="13" t="str">
        <f>RnDData!G21</f>
        <v>6/30/2007</v>
      </c>
      <c r="F21" s="19">
        <f>RnDData!G46</f>
        <v>40370</v>
      </c>
      <c r="G21" s="9">
        <f>RnDData!H21</f>
        <v>2.5</v>
      </c>
      <c r="H21" s="17">
        <f>RnDData!H46</f>
        <v>1.8</v>
      </c>
      <c r="I21" s="9">
        <f>RnDData!I21</f>
        <v>25000</v>
      </c>
      <c r="J21" s="9">
        <f>RnDData!I46</f>
        <v>22000</v>
      </c>
      <c r="K21" s="9">
        <f>RnDData!J21</f>
        <v>9.4</v>
      </c>
      <c r="L21" s="9">
        <f>RnDData!J46</f>
        <v>8.1999999999999993</v>
      </c>
      <c r="M21" s="9">
        <f>RnDData!K21</f>
        <v>15.5</v>
      </c>
      <c r="N21" s="9">
        <f>RnDData!K46</f>
        <v>15</v>
      </c>
      <c r="O21" s="53">
        <f t="shared" si="0"/>
        <v>-6850.0000000000009</v>
      </c>
    </row>
    <row r="22" spans="1:15">
      <c r="A22" s="9">
        <v>1</v>
      </c>
      <c r="B22" s="9" t="s">
        <v>55</v>
      </c>
      <c r="C22" s="9" t="s">
        <v>17</v>
      </c>
      <c r="D22" s="42">
        <v>20</v>
      </c>
      <c r="E22" s="13" t="str">
        <f>RnDData!G22</f>
        <v>5/25/2007</v>
      </c>
      <c r="F22" s="19">
        <f>RnDData!G47</f>
        <v>40310</v>
      </c>
      <c r="G22" s="9">
        <f>RnDData!H22</f>
        <v>2.6</v>
      </c>
      <c r="H22" s="17">
        <f>RnDData!H47</f>
        <v>1.8</v>
      </c>
      <c r="I22" s="9">
        <f>RnDData!I22</f>
        <v>19000</v>
      </c>
      <c r="J22" s="9">
        <f>RnDData!I47</f>
        <v>16000</v>
      </c>
      <c r="K22" s="9">
        <f>RnDData!J22</f>
        <v>4</v>
      </c>
      <c r="L22" s="9">
        <f>RnDData!J47</f>
        <v>5</v>
      </c>
      <c r="M22" s="9">
        <f>RnDData!K22</f>
        <v>11</v>
      </c>
      <c r="N22" s="9">
        <f>RnDData!K47</f>
        <v>12</v>
      </c>
      <c r="O22" s="53">
        <f t="shared" si="0"/>
        <v>-5000</v>
      </c>
    </row>
    <row r="23" spans="1:15">
      <c r="A23" s="9">
        <v>1</v>
      </c>
      <c r="B23" s="9" t="s">
        <v>56</v>
      </c>
      <c r="C23" s="9" t="s">
        <v>9</v>
      </c>
      <c r="D23" s="42">
        <v>21</v>
      </c>
      <c r="E23" s="13" t="str">
        <f>RnDData!G23</f>
        <v>11/21/2006</v>
      </c>
      <c r="F23" s="19">
        <f>RnDData!G48</f>
        <v>40240</v>
      </c>
      <c r="G23" s="9">
        <f>RnDData!H23</f>
        <v>3.1</v>
      </c>
      <c r="H23" s="17">
        <f>RnDData!H48</f>
        <v>2.5</v>
      </c>
      <c r="I23" s="9">
        <f>RnDData!I23</f>
        <v>17500</v>
      </c>
      <c r="J23" s="9">
        <f>RnDData!I48</f>
        <v>17500</v>
      </c>
      <c r="K23" s="9">
        <f>RnDData!J23</f>
        <v>5.5</v>
      </c>
      <c r="L23" s="9">
        <f>RnDData!J48</f>
        <v>5.6</v>
      </c>
      <c r="M23" s="9">
        <f>RnDData!K23</f>
        <v>14.5</v>
      </c>
      <c r="N23" s="9">
        <f>RnDData!K48</f>
        <v>14.5</v>
      </c>
      <c r="O23" s="53">
        <f t="shared" si="0"/>
        <v>49.999999999999822</v>
      </c>
    </row>
    <row r="24" spans="1:15">
      <c r="A24" s="9">
        <v>1</v>
      </c>
      <c r="B24" s="9" t="s">
        <v>57</v>
      </c>
      <c r="C24" s="9" t="s">
        <v>11</v>
      </c>
      <c r="D24" s="42">
        <v>22</v>
      </c>
      <c r="E24" s="13" t="str">
        <f>RnDData!G24</f>
        <v>5/25/2005</v>
      </c>
      <c r="F24" s="19" t="str">
        <f>RnDData!G49</f>
        <v>1/29/2010</v>
      </c>
      <c r="G24" s="9">
        <f>RnDData!H24</f>
        <v>4.5999999999999996</v>
      </c>
      <c r="H24" s="17">
        <f>RnDData!H49</f>
        <v>5.6</v>
      </c>
      <c r="I24" s="9">
        <f>RnDData!I24</f>
        <v>14000</v>
      </c>
      <c r="J24" s="9">
        <f>RnDData!I49</f>
        <v>12000</v>
      </c>
      <c r="K24" s="9">
        <f>RnDData!J24</f>
        <v>3</v>
      </c>
      <c r="L24" s="9">
        <f>RnDData!J49</f>
        <v>3</v>
      </c>
      <c r="M24" s="9">
        <f>RnDData!K24</f>
        <v>17</v>
      </c>
      <c r="N24" s="9">
        <f>RnDData!K49</f>
        <v>17</v>
      </c>
      <c r="O24" s="53">
        <f t="shared" si="0"/>
        <v>-4000</v>
      </c>
    </row>
    <row r="25" spans="1:15">
      <c r="A25" s="9">
        <v>1</v>
      </c>
      <c r="B25" s="9" t="s">
        <v>58</v>
      </c>
      <c r="C25" s="9" t="s">
        <v>13</v>
      </c>
      <c r="D25" s="42">
        <v>23</v>
      </c>
      <c r="E25" s="13" t="str">
        <f>RnDData!G25</f>
        <v>4/17/2008</v>
      </c>
      <c r="F25" s="19">
        <f>RnDData!G50</f>
        <v>40402</v>
      </c>
      <c r="G25" s="9">
        <f>RnDData!H25</f>
        <v>1.7</v>
      </c>
      <c r="H25" s="17">
        <f>RnDData!H50</f>
        <v>1.4</v>
      </c>
      <c r="I25" s="9">
        <f>RnDData!I25</f>
        <v>23000</v>
      </c>
      <c r="J25" s="9">
        <f>RnDData!I50</f>
        <v>25000</v>
      </c>
      <c r="K25" s="9">
        <f>RnDData!J25</f>
        <v>8</v>
      </c>
      <c r="L25" s="9">
        <f>RnDData!J50</f>
        <v>9.1</v>
      </c>
      <c r="M25" s="9">
        <f>RnDData!K25</f>
        <v>12</v>
      </c>
      <c r="N25" s="9">
        <f>RnDData!K50</f>
        <v>11</v>
      </c>
      <c r="O25" s="53">
        <f t="shared" si="0"/>
        <v>4050</v>
      </c>
    </row>
    <row r="26" spans="1:15">
      <c r="A26" s="9">
        <v>1</v>
      </c>
      <c r="B26" s="9" t="s">
        <v>59</v>
      </c>
      <c r="C26" s="9" t="s">
        <v>15</v>
      </c>
      <c r="D26" s="42">
        <v>24</v>
      </c>
      <c r="E26" s="13" t="str">
        <f>RnDData!G26</f>
        <v>6/30/2007</v>
      </c>
      <c r="F26" s="19" t="str">
        <f>RnDData!G51</f>
        <v>11/21/2010</v>
      </c>
      <c r="G26" s="9">
        <f>RnDData!H26</f>
        <v>2.5</v>
      </c>
      <c r="H26" s="17">
        <f>RnDData!H51</f>
        <v>1.8</v>
      </c>
      <c r="I26" s="9">
        <f>RnDData!I26</f>
        <v>25000</v>
      </c>
      <c r="J26" s="9">
        <f>RnDData!I51</f>
        <v>26000</v>
      </c>
      <c r="K26" s="9">
        <f>RnDData!J26</f>
        <v>9.4</v>
      </c>
      <c r="L26" s="9">
        <f>RnDData!J51</f>
        <v>10.7</v>
      </c>
      <c r="M26" s="9">
        <f>RnDData!K26</f>
        <v>15.5</v>
      </c>
      <c r="N26" s="9">
        <f>RnDData!K51</f>
        <v>14.8</v>
      </c>
      <c r="O26" s="53">
        <f t="shared" si="0"/>
        <v>2300</v>
      </c>
    </row>
    <row r="27" spans="1:15">
      <c r="A27" s="9">
        <v>1</v>
      </c>
      <c r="B27" s="9" t="s">
        <v>60</v>
      </c>
      <c r="C27" s="9" t="s">
        <v>17</v>
      </c>
      <c r="D27" s="42">
        <v>25</v>
      </c>
      <c r="E27" s="13" t="str">
        <f>RnDData!G27</f>
        <v>5/25/2007</v>
      </c>
      <c r="F27" s="19" t="str">
        <f>RnDData!G52</f>
        <v>12/14/2010</v>
      </c>
      <c r="G27" s="9">
        <f>RnDData!H27</f>
        <v>2.6</v>
      </c>
      <c r="H27" s="17">
        <f>RnDData!H52</f>
        <v>1.8</v>
      </c>
      <c r="I27" s="9">
        <f>RnDData!I27</f>
        <v>19000</v>
      </c>
      <c r="J27" s="9">
        <f>RnDData!I52</f>
        <v>19000</v>
      </c>
      <c r="K27" s="9">
        <f>RnDData!J27</f>
        <v>4</v>
      </c>
      <c r="L27" s="9">
        <f>RnDData!J52</f>
        <v>5.0999999999999996</v>
      </c>
      <c r="M27" s="9">
        <f>RnDData!K27</f>
        <v>11</v>
      </c>
      <c r="N27" s="9">
        <f>RnDData!K52</f>
        <v>9.8000000000000007</v>
      </c>
      <c r="O27" s="53">
        <f t="shared" si="0"/>
        <v>-49.999999999999886</v>
      </c>
    </row>
    <row r="28" spans="1:15">
      <c r="A28" s="9">
        <v>2</v>
      </c>
      <c r="B28" s="9" t="s">
        <v>36</v>
      </c>
      <c r="C28" s="9" t="s">
        <v>9</v>
      </c>
      <c r="D28" s="42">
        <v>26</v>
      </c>
      <c r="E28" s="19" t="str">
        <f>F3</f>
        <v>6/14/2010</v>
      </c>
      <c r="F28" s="19" t="str">
        <f>RnDData!G53</f>
        <v>3/27/2011</v>
      </c>
      <c r="G28" s="17">
        <f>H3</f>
        <v>2.2999999999999998</v>
      </c>
      <c r="H28" s="9">
        <v>2</v>
      </c>
      <c r="I28">
        <f>J3</f>
        <v>17200</v>
      </c>
      <c r="J28" s="9">
        <v>16800</v>
      </c>
      <c r="K28" s="9">
        <f>L3</f>
        <v>5.5</v>
      </c>
      <c r="L28" s="9">
        <v>5.5</v>
      </c>
      <c r="M28">
        <f>N3</f>
        <v>15.3</v>
      </c>
      <c r="N28" s="9">
        <v>15.1</v>
      </c>
      <c r="O28" s="53">
        <f t="shared" si="0"/>
        <v>-900.00000000000057</v>
      </c>
    </row>
    <row r="29" spans="1:15">
      <c r="A29" s="9">
        <v>2</v>
      </c>
      <c r="B29" s="9" t="s">
        <v>37</v>
      </c>
      <c r="C29" s="9" t="s">
        <v>11</v>
      </c>
      <c r="D29" s="42">
        <v>27</v>
      </c>
      <c r="E29" s="19" t="str">
        <f t="shared" ref="E29:E32" si="1">F4</f>
        <v>5/25/2005</v>
      </c>
      <c r="F29" s="19" t="str">
        <f>RnDData!G54</f>
        <v>5/25/2005</v>
      </c>
      <c r="G29" s="17">
        <f t="shared" ref="G29:G32" si="2">H4</f>
        <v>5.6</v>
      </c>
      <c r="H29" s="9">
        <v>6.6</v>
      </c>
      <c r="I29" s="9">
        <f t="shared" ref="I29:I32" si="3">J4</f>
        <v>14000</v>
      </c>
      <c r="J29" s="9">
        <v>14000</v>
      </c>
      <c r="K29" s="9">
        <f t="shared" ref="K29:K32" si="4">L4</f>
        <v>3</v>
      </c>
      <c r="L29" s="9">
        <v>3</v>
      </c>
      <c r="M29" s="9">
        <f t="shared" ref="M29:M32" si="5">N4</f>
        <v>17</v>
      </c>
      <c r="N29" s="9">
        <v>17</v>
      </c>
      <c r="O29" s="53">
        <f t="shared" si="0"/>
        <v>0</v>
      </c>
    </row>
    <row r="30" spans="1:15">
      <c r="A30" s="9">
        <v>2</v>
      </c>
      <c r="B30" s="9" t="s">
        <v>38</v>
      </c>
      <c r="C30" s="9" t="s">
        <v>13</v>
      </c>
      <c r="D30" s="42">
        <v>28</v>
      </c>
      <c r="E30" s="19" t="str">
        <f t="shared" si="1"/>
        <v>9/18/2010</v>
      </c>
      <c r="F30" s="19" t="str">
        <f>RnDData!G55</f>
        <v>3/18/2011</v>
      </c>
      <c r="G30" s="17">
        <f t="shared" si="2"/>
        <v>1.5</v>
      </c>
      <c r="H30" s="9">
        <v>1.6</v>
      </c>
      <c r="I30" s="9">
        <f t="shared" si="3"/>
        <v>23500</v>
      </c>
      <c r="J30" s="9">
        <v>22000</v>
      </c>
      <c r="K30" s="9">
        <f t="shared" si="4"/>
        <v>8.9</v>
      </c>
      <c r="L30" s="9">
        <v>8.8000000000000007</v>
      </c>
      <c r="M30" s="9">
        <f t="shared" si="5"/>
        <v>11.1</v>
      </c>
      <c r="N30" s="9">
        <v>11.2</v>
      </c>
      <c r="O30" s="53">
        <f t="shared" si="0"/>
        <v>-3000</v>
      </c>
    </row>
    <row r="31" spans="1:15">
      <c r="A31" s="9">
        <v>2</v>
      </c>
      <c r="B31" s="9" t="s">
        <v>39</v>
      </c>
      <c r="C31" s="9" t="s">
        <v>15</v>
      </c>
      <c r="D31" s="42">
        <v>29</v>
      </c>
      <c r="E31" s="19" t="str">
        <f t="shared" si="1"/>
        <v>7/24/2010</v>
      </c>
      <c r="F31" s="19" t="str">
        <f>RnDData!G56</f>
        <v>8/23/2011</v>
      </c>
      <c r="G31" s="17">
        <f t="shared" si="2"/>
        <v>2</v>
      </c>
      <c r="H31" s="9">
        <v>1.7</v>
      </c>
      <c r="I31" s="9">
        <f t="shared" si="3"/>
        <v>24000</v>
      </c>
      <c r="J31" s="9">
        <v>22000</v>
      </c>
      <c r="K31" s="9">
        <f t="shared" si="4"/>
        <v>9.4</v>
      </c>
      <c r="L31" s="9">
        <v>9.6</v>
      </c>
      <c r="M31" s="9">
        <f t="shared" si="5"/>
        <v>14.5</v>
      </c>
      <c r="N31" s="9">
        <v>13.5</v>
      </c>
      <c r="O31" s="53">
        <f t="shared" si="0"/>
        <v>-4400</v>
      </c>
    </row>
    <row r="32" spans="1:15">
      <c r="A32" s="9">
        <v>2</v>
      </c>
      <c r="B32" s="9" t="s">
        <v>40</v>
      </c>
      <c r="C32" s="9" t="s">
        <v>9</v>
      </c>
      <c r="D32" s="42">
        <v>30</v>
      </c>
      <c r="E32" s="19" t="str">
        <f t="shared" si="1"/>
        <v>7/22/2010</v>
      </c>
      <c r="F32" s="19" t="str">
        <f>RnDData!G57</f>
        <v>8/29/2011</v>
      </c>
      <c r="G32" s="17">
        <f t="shared" si="2"/>
        <v>2</v>
      </c>
      <c r="H32" s="9">
        <v>1.7</v>
      </c>
      <c r="I32" s="9">
        <f t="shared" si="3"/>
        <v>18500</v>
      </c>
      <c r="J32" s="9">
        <v>18500</v>
      </c>
      <c r="K32" s="9">
        <f t="shared" si="4"/>
        <v>5</v>
      </c>
      <c r="L32" s="9">
        <v>6.1</v>
      </c>
      <c r="M32" s="9">
        <f t="shared" si="5"/>
        <v>11.2</v>
      </c>
      <c r="N32" s="9">
        <v>10.8</v>
      </c>
      <c r="O32" s="53">
        <f t="shared" si="0"/>
        <v>350.00000000000045</v>
      </c>
    </row>
    <row r="33" spans="1:15">
      <c r="A33" s="9">
        <v>2</v>
      </c>
      <c r="B33" s="9" t="s">
        <v>154</v>
      </c>
      <c r="C33" s="9"/>
      <c r="D33" s="42">
        <v>31</v>
      </c>
      <c r="F33" s="19">
        <f>RnDData!G58</f>
        <v>41192</v>
      </c>
      <c r="H33" s="9">
        <v>0</v>
      </c>
      <c r="J33" s="9">
        <v>0</v>
      </c>
      <c r="L33" s="9">
        <v>0</v>
      </c>
      <c r="N33" s="9">
        <v>0</v>
      </c>
      <c r="O33" s="53">
        <f t="shared" si="0"/>
        <v>0</v>
      </c>
    </row>
    <row r="34" spans="1:15">
      <c r="A34" s="9">
        <v>2</v>
      </c>
      <c r="B34" s="9" t="s">
        <v>41</v>
      </c>
      <c r="C34" s="9" t="s">
        <v>9</v>
      </c>
      <c r="D34" s="42">
        <v>32</v>
      </c>
      <c r="E34" s="19">
        <f>F8</f>
        <v>40427</v>
      </c>
      <c r="F34" s="19">
        <f>RnDData!G59</f>
        <v>40550</v>
      </c>
      <c r="G34" s="17">
        <f>H8</f>
        <v>2.2999999999999998</v>
      </c>
      <c r="H34" s="9">
        <v>1.9</v>
      </c>
      <c r="I34">
        <f>J8</f>
        <v>16500</v>
      </c>
      <c r="J34" s="9">
        <v>15500</v>
      </c>
      <c r="K34">
        <f>L8</f>
        <v>5</v>
      </c>
      <c r="L34" s="9">
        <v>5.5</v>
      </c>
      <c r="M34">
        <f>N8</f>
        <v>15</v>
      </c>
      <c r="N34" s="9">
        <v>14.5</v>
      </c>
      <c r="O34" s="53">
        <f t="shared" si="0"/>
        <v>-2000</v>
      </c>
    </row>
    <row r="35" spans="1:15">
      <c r="A35" s="9">
        <v>2</v>
      </c>
      <c r="B35" s="9" t="s">
        <v>42</v>
      </c>
      <c r="C35" s="9" t="s">
        <v>11</v>
      </c>
      <c r="D35" s="42">
        <v>33</v>
      </c>
      <c r="E35" s="19" t="str">
        <f t="shared" ref="E35:E38" si="6">F9</f>
        <v>1/15/2010</v>
      </c>
      <c r="F35" s="19">
        <f>RnDData!G60</f>
        <v>40756</v>
      </c>
      <c r="G35" s="17">
        <f t="shared" ref="G35:G43" si="7">H9</f>
        <v>5.6</v>
      </c>
      <c r="H35" s="9">
        <v>6.6</v>
      </c>
      <c r="I35" s="9">
        <f t="shared" ref="I35:I43" si="8">J9</f>
        <v>13000</v>
      </c>
      <c r="J35" s="9">
        <v>12500</v>
      </c>
      <c r="K35" s="9">
        <f t="shared" ref="K35:K43" si="9">L9</f>
        <v>3</v>
      </c>
      <c r="L35" s="9">
        <v>3</v>
      </c>
      <c r="M35" s="9">
        <f t="shared" ref="M35:M43" si="10">N9</f>
        <v>17</v>
      </c>
      <c r="N35" s="9">
        <v>17</v>
      </c>
      <c r="O35" s="53">
        <f t="shared" si="0"/>
        <v>-1000</v>
      </c>
    </row>
    <row r="36" spans="1:15">
      <c r="A36" s="9">
        <v>2</v>
      </c>
      <c r="B36" s="9" t="s">
        <v>43</v>
      </c>
      <c r="C36" s="9" t="s">
        <v>13</v>
      </c>
      <c r="D36" s="42">
        <v>34</v>
      </c>
      <c r="E36" s="19" t="str">
        <f t="shared" si="6"/>
        <v>10/23/2010</v>
      </c>
      <c r="F36" s="19">
        <f>RnDData!G61</f>
        <v>40674</v>
      </c>
      <c r="G36" s="17">
        <f t="shared" si="7"/>
        <v>1.4</v>
      </c>
      <c r="H36" s="9">
        <v>1.3</v>
      </c>
      <c r="I36" s="9">
        <f t="shared" si="8"/>
        <v>23000</v>
      </c>
      <c r="J36" s="9">
        <v>23000</v>
      </c>
      <c r="K36" s="9">
        <f t="shared" si="9"/>
        <v>9</v>
      </c>
      <c r="L36" s="9">
        <v>10</v>
      </c>
      <c r="M36" s="9">
        <f t="shared" si="10"/>
        <v>11</v>
      </c>
      <c r="N36" s="9">
        <v>10</v>
      </c>
      <c r="O36" s="53">
        <f t="shared" si="0"/>
        <v>0</v>
      </c>
    </row>
    <row r="37" spans="1:15">
      <c r="A37" s="9">
        <v>2</v>
      </c>
      <c r="B37" s="9" t="s">
        <v>44</v>
      </c>
      <c r="C37" s="9" t="s">
        <v>15</v>
      </c>
      <c r="D37" s="42">
        <v>35</v>
      </c>
      <c r="E37" s="19" t="str">
        <f t="shared" si="6"/>
        <v>8/27/2010</v>
      </c>
      <c r="F37" s="19" t="str">
        <f>RnDData!G62</f>
        <v>8/26/2011</v>
      </c>
      <c r="G37" s="17">
        <f t="shared" si="7"/>
        <v>1.9</v>
      </c>
      <c r="H37" s="9">
        <v>1.6</v>
      </c>
      <c r="I37" s="9">
        <f t="shared" si="8"/>
        <v>26000</v>
      </c>
      <c r="J37" s="9">
        <v>26000</v>
      </c>
      <c r="K37" s="9">
        <f t="shared" si="9"/>
        <v>10.4</v>
      </c>
      <c r="L37" s="9">
        <v>11.4</v>
      </c>
      <c r="M37" s="9">
        <f t="shared" si="10"/>
        <v>15</v>
      </c>
      <c r="N37" s="9">
        <v>14.5</v>
      </c>
      <c r="O37" s="53">
        <f t="shared" si="0"/>
        <v>250</v>
      </c>
    </row>
    <row r="38" spans="1:15">
      <c r="A38" s="9">
        <v>2</v>
      </c>
      <c r="B38" s="9" t="s">
        <v>45</v>
      </c>
      <c r="C38" s="9" t="s">
        <v>17</v>
      </c>
      <c r="D38" s="42">
        <v>36</v>
      </c>
      <c r="E38" s="19">
        <f t="shared" si="6"/>
        <v>40340</v>
      </c>
      <c r="F38" s="19" t="str">
        <f>RnDData!G63</f>
        <v>8/26/2011</v>
      </c>
      <c r="G38" s="17">
        <f t="shared" si="7"/>
        <v>1.9</v>
      </c>
      <c r="H38" s="9">
        <v>1.6</v>
      </c>
      <c r="I38" s="9">
        <f t="shared" si="8"/>
        <v>18000</v>
      </c>
      <c r="J38" s="9">
        <v>18000</v>
      </c>
      <c r="K38" s="9">
        <f t="shared" si="9"/>
        <v>5</v>
      </c>
      <c r="L38" s="9">
        <v>5.5</v>
      </c>
      <c r="M38" s="9">
        <f t="shared" si="10"/>
        <v>10</v>
      </c>
      <c r="N38" s="9">
        <v>9</v>
      </c>
      <c r="O38" s="53">
        <f t="shared" si="0"/>
        <v>-250</v>
      </c>
    </row>
    <row r="39" spans="1:15">
      <c r="A39" s="9">
        <v>2</v>
      </c>
      <c r="B39" s="9" t="s">
        <v>46</v>
      </c>
      <c r="C39" s="9" t="s">
        <v>9</v>
      </c>
      <c r="D39" s="42">
        <v>37</v>
      </c>
      <c r="E39" s="19">
        <f>F13</f>
        <v>40215</v>
      </c>
      <c r="F39" s="19" t="str">
        <f>RnDData!G64</f>
        <v>8/19/2011</v>
      </c>
      <c r="G39" s="17">
        <f t="shared" si="7"/>
        <v>2.2999999999999998</v>
      </c>
      <c r="H39" s="9">
        <v>1.8</v>
      </c>
      <c r="I39" s="9">
        <f t="shared" si="8"/>
        <v>18000</v>
      </c>
      <c r="J39" s="9">
        <v>18500</v>
      </c>
      <c r="K39" s="9">
        <f t="shared" si="9"/>
        <v>6</v>
      </c>
      <c r="L39" s="9">
        <v>6.7</v>
      </c>
      <c r="M39" s="9">
        <f t="shared" si="10"/>
        <v>14</v>
      </c>
      <c r="N39" s="9">
        <v>13.3</v>
      </c>
      <c r="O39" s="53">
        <f t="shared" si="0"/>
        <v>1000.0000000000003</v>
      </c>
    </row>
    <row r="40" spans="1:15">
      <c r="A40" s="9">
        <v>2</v>
      </c>
      <c r="B40" s="9" t="s">
        <v>47</v>
      </c>
      <c r="C40" s="9" t="s">
        <v>11</v>
      </c>
      <c r="D40" s="42">
        <v>38</v>
      </c>
      <c r="E40" s="19">
        <f t="shared" ref="E40:E43" si="11">F14</f>
        <v>40391</v>
      </c>
      <c r="F40" s="19">
        <f>RnDData!G65</f>
        <v>40756</v>
      </c>
      <c r="G40" s="17">
        <f t="shared" si="7"/>
        <v>5.6</v>
      </c>
      <c r="H40" s="9">
        <v>6.6</v>
      </c>
      <c r="I40" s="9">
        <f t="shared" si="8"/>
        <v>14500</v>
      </c>
      <c r="J40" s="9">
        <v>15000</v>
      </c>
      <c r="K40" s="9">
        <f t="shared" si="9"/>
        <v>3</v>
      </c>
      <c r="L40" s="9">
        <v>3</v>
      </c>
      <c r="M40" s="9">
        <f t="shared" si="10"/>
        <v>17</v>
      </c>
      <c r="N40" s="9">
        <v>17</v>
      </c>
      <c r="O40" s="53">
        <f t="shared" si="0"/>
        <v>1000</v>
      </c>
    </row>
    <row r="41" spans="1:15">
      <c r="A41" s="9">
        <v>2</v>
      </c>
      <c r="B41" s="9" t="s">
        <v>48</v>
      </c>
      <c r="C41" s="9" t="s">
        <v>13</v>
      </c>
      <c r="D41" s="42">
        <v>39</v>
      </c>
      <c r="E41" s="19">
        <f t="shared" si="11"/>
        <v>40340</v>
      </c>
      <c r="F41" s="19" t="str">
        <f>RnDData!G66</f>
        <v>11/26/2011</v>
      </c>
      <c r="G41" s="17">
        <f t="shared" si="7"/>
        <v>1.4</v>
      </c>
      <c r="H41" s="9">
        <v>1.3</v>
      </c>
      <c r="I41" s="9">
        <f t="shared" si="8"/>
        <v>24000</v>
      </c>
      <c r="J41" s="9">
        <v>24000</v>
      </c>
      <c r="K41" s="9">
        <f t="shared" si="9"/>
        <v>9</v>
      </c>
      <c r="L41" s="9">
        <v>10</v>
      </c>
      <c r="M41" s="9">
        <f t="shared" si="10"/>
        <v>11</v>
      </c>
      <c r="N41" s="9">
        <v>9.9</v>
      </c>
      <c r="O41" s="53">
        <f t="shared" si="0"/>
        <v>-49.999999999999773</v>
      </c>
    </row>
    <row r="42" spans="1:15">
      <c r="A42" s="9">
        <v>2</v>
      </c>
      <c r="B42" s="9" t="s">
        <v>49</v>
      </c>
      <c r="C42" s="9" t="s">
        <v>15</v>
      </c>
      <c r="D42" s="42">
        <v>40</v>
      </c>
      <c r="E42" s="19" t="str">
        <f t="shared" si="11"/>
        <v>8/27/2010</v>
      </c>
      <c r="F42" s="19" t="str">
        <f>RnDData!G67</f>
        <v>9/17/2011</v>
      </c>
      <c r="G42" s="17">
        <f t="shared" si="7"/>
        <v>1.9</v>
      </c>
      <c r="H42" s="9">
        <v>1.6</v>
      </c>
      <c r="I42" s="9">
        <f t="shared" si="8"/>
        <v>26000</v>
      </c>
      <c r="J42" s="9">
        <v>26000</v>
      </c>
      <c r="K42" s="9">
        <f t="shared" si="9"/>
        <v>10.4</v>
      </c>
      <c r="L42" s="9">
        <v>11.5</v>
      </c>
      <c r="M42" s="9">
        <f t="shared" si="10"/>
        <v>15</v>
      </c>
      <c r="N42" s="9">
        <v>14.5</v>
      </c>
      <c r="O42" s="53">
        <f t="shared" si="0"/>
        <v>299.99999999999977</v>
      </c>
    </row>
    <row r="43" spans="1:15">
      <c r="A43" s="9">
        <v>2</v>
      </c>
      <c r="B43" s="9" t="s">
        <v>50</v>
      </c>
      <c r="C43" s="9" t="s">
        <v>17</v>
      </c>
      <c r="D43" s="42">
        <v>41</v>
      </c>
      <c r="E43" s="19" t="str">
        <f t="shared" si="11"/>
        <v>10/30/2010</v>
      </c>
      <c r="F43" s="19">
        <f>RnDData!G68</f>
        <v>40766</v>
      </c>
      <c r="G43" s="17">
        <f t="shared" si="7"/>
        <v>1.9</v>
      </c>
      <c r="H43" s="9">
        <v>1.5</v>
      </c>
      <c r="I43" s="9">
        <f t="shared" si="8"/>
        <v>19500</v>
      </c>
      <c r="J43" s="9">
        <v>19500</v>
      </c>
      <c r="K43" s="9">
        <f t="shared" si="9"/>
        <v>5</v>
      </c>
      <c r="L43" s="9">
        <v>6</v>
      </c>
      <c r="M43" s="9">
        <f t="shared" si="10"/>
        <v>10</v>
      </c>
      <c r="N43" s="9">
        <v>9</v>
      </c>
      <c r="O43" s="53">
        <f t="shared" si="0"/>
        <v>0</v>
      </c>
    </row>
    <row r="44" spans="1:15">
      <c r="A44" s="9">
        <v>2</v>
      </c>
      <c r="B44" s="9" t="s">
        <v>179</v>
      </c>
      <c r="C44" s="9"/>
      <c r="D44" s="42">
        <v>42</v>
      </c>
      <c r="F44" s="19" t="str">
        <f>RnDData!G69</f>
        <v>8/28/2012</v>
      </c>
      <c r="H44" s="9">
        <v>0</v>
      </c>
      <c r="J44" s="9">
        <v>0</v>
      </c>
      <c r="L44" s="9">
        <v>0</v>
      </c>
      <c r="N44" s="9">
        <v>0</v>
      </c>
      <c r="O44" s="53">
        <f t="shared" si="0"/>
        <v>0</v>
      </c>
    </row>
    <row r="45" spans="1:15">
      <c r="A45" s="9">
        <v>2</v>
      </c>
      <c r="B45" s="9" t="s">
        <v>51</v>
      </c>
      <c r="C45" s="9" t="s">
        <v>9</v>
      </c>
      <c r="D45" s="42">
        <v>43</v>
      </c>
      <c r="E45" s="19" t="str">
        <f>F18</f>
        <v>6/19/2010</v>
      </c>
      <c r="F45" s="19" t="str">
        <f>RnDData!G70</f>
        <v>1/29/2011</v>
      </c>
      <c r="G45" s="17">
        <f>H18</f>
        <v>2.2999999999999998</v>
      </c>
      <c r="H45" s="9">
        <v>3.3</v>
      </c>
      <c r="I45">
        <f>J18</f>
        <v>16000</v>
      </c>
      <c r="J45" s="9">
        <v>14000</v>
      </c>
      <c r="K45">
        <f>L18</f>
        <v>5.0999999999999996</v>
      </c>
      <c r="L45" s="9">
        <v>5.0999999999999996</v>
      </c>
      <c r="M45">
        <f>N18</f>
        <v>15.1</v>
      </c>
      <c r="N45" s="9">
        <v>15.1</v>
      </c>
      <c r="O45" s="53">
        <f t="shared" si="0"/>
        <v>-4000</v>
      </c>
    </row>
    <row r="46" spans="1:15">
      <c r="A46" s="9">
        <v>2</v>
      </c>
      <c r="B46" s="9" t="s">
        <v>52</v>
      </c>
      <c r="C46" s="9" t="s">
        <v>11</v>
      </c>
      <c r="D46" s="42">
        <v>44</v>
      </c>
      <c r="E46" s="19" t="str">
        <f t="shared" ref="E46:E49" si="12">F19</f>
        <v>1/15/2010</v>
      </c>
      <c r="F46" s="19" t="str">
        <f>RnDData!G71</f>
        <v>1/15/2011</v>
      </c>
      <c r="G46" s="17">
        <f t="shared" ref="G46:G54" si="13">H19</f>
        <v>5.6</v>
      </c>
      <c r="H46" s="9">
        <v>6.6</v>
      </c>
      <c r="I46" s="9">
        <f t="shared" ref="I46:I54" si="14">J19</f>
        <v>13000</v>
      </c>
      <c r="J46" s="9">
        <v>12000</v>
      </c>
      <c r="K46" s="9">
        <f t="shared" ref="K46:K54" si="15">L19</f>
        <v>3</v>
      </c>
      <c r="L46" s="9">
        <v>3</v>
      </c>
      <c r="M46" s="9">
        <f t="shared" ref="M46:M54" si="16">N19</f>
        <v>17</v>
      </c>
      <c r="N46" s="9">
        <v>17</v>
      </c>
      <c r="O46" s="53">
        <f t="shared" si="0"/>
        <v>-2000</v>
      </c>
    </row>
    <row r="47" spans="1:15">
      <c r="A47" s="9">
        <v>2</v>
      </c>
      <c r="B47" s="9" t="s">
        <v>53</v>
      </c>
      <c r="C47" s="9" t="s">
        <v>9</v>
      </c>
      <c r="D47" s="42">
        <v>45</v>
      </c>
      <c r="E47" s="19" t="str">
        <f t="shared" si="12"/>
        <v>9/28/2010</v>
      </c>
      <c r="F47" s="19">
        <f>RnDData!G72</f>
        <v>40888</v>
      </c>
      <c r="G47" s="17">
        <f t="shared" si="13"/>
        <v>1.5</v>
      </c>
      <c r="H47" s="9">
        <v>1.3</v>
      </c>
      <c r="I47" s="9">
        <f t="shared" si="14"/>
        <v>20000</v>
      </c>
      <c r="J47" s="9">
        <v>14000</v>
      </c>
      <c r="K47" s="9">
        <f t="shared" si="15"/>
        <v>7.2</v>
      </c>
      <c r="L47" s="9">
        <v>6.5</v>
      </c>
      <c r="M47" s="9">
        <f t="shared" si="16"/>
        <v>12.8</v>
      </c>
      <c r="N47" s="9">
        <v>13.5</v>
      </c>
      <c r="O47" s="53">
        <f t="shared" si="0"/>
        <v>-12000</v>
      </c>
    </row>
    <row r="48" spans="1:15">
      <c r="A48" s="9">
        <v>2</v>
      </c>
      <c r="B48" s="9" t="s">
        <v>54</v>
      </c>
      <c r="C48" s="9" t="s">
        <v>9</v>
      </c>
      <c r="D48" s="42">
        <v>46</v>
      </c>
      <c r="E48" s="19">
        <f t="shared" si="12"/>
        <v>40370</v>
      </c>
      <c r="F48" s="19">
        <f>RnDData!G73</f>
        <v>40828</v>
      </c>
      <c r="G48" s="17">
        <f t="shared" si="13"/>
        <v>1.8</v>
      </c>
      <c r="H48" s="9">
        <v>1.4</v>
      </c>
      <c r="I48" s="9">
        <f t="shared" si="14"/>
        <v>22000</v>
      </c>
      <c r="J48" s="9">
        <v>14000</v>
      </c>
      <c r="K48" s="9">
        <f t="shared" si="15"/>
        <v>8.1999999999999993</v>
      </c>
      <c r="L48" s="9">
        <v>7.6</v>
      </c>
      <c r="M48" s="9">
        <f t="shared" si="16"/>
        <v>15</v>
      </c>
      <c r="N48" s="9">
        <v>14.1</v>
      </c>
      <c r="O48" s="53">
        <f t="shared" si="0"/>
        <v>-16750</v>
      </c>
    </row>
    <row r="49" spans="1:15">
      <c r="A49" s="9">
        <v>2</v>
      </c>
      <c r="B49" s="9" t="s">
        <v>55</v>
      </c>
      <c r="C49" s="9" t="s">
        <v>9</v>
      </c>
      <c r="D49" s="42">
        <v>47</v>
      </c>
      <c r="E49" s="19">
        <f t="shared" si="12"/>
        <v>40310</v>
      </c>
      <c r="F49" s="19" t="str">
        <f>RnDData!G74</f>
        <v>11/17/2011</v>
      </c>
      <c r="G49" s="17">
        <f t="shared" si="13"/>
        <v>1.8</v>
      </c>
      <c r="H49" s="9">
        <v>1.5</v>
      </c>
      <c r="I49" s="9">
        <f t="shared" si="14"/>
        <v>16000</v>
      </c>
      <c r="J49" s="9">
        <v>14000</v>
      </c>
      <c r="K49" s="9">
        <f t="shared" si="15"/>
        <v>5</v>
      </c>
      <c r="L49" s="9">
        <v>6</v>
      </c>
      <c r="M49" s="9">
        <f t="shared" si="16"/>
        <v>12</v>
      </c>
      <c r="N49" s="9">
        <v>12.9</v>
      </c>
      <c r="O49" s="53">
        <f t="shared" si="0"/>
        <v>-3050</v>
      </c>
    </row>
    <row r="50" spans="1:15">
      <c r="A50" s="9">
        <v>2</v>
      </c>
      <c r="B50" s="9" t="s">
        <v>56</v>
      </c>
      <c r="C50" s="9" t="s">
        <v>9</v>
      </c>
      <c r="D50" s="42">
        <v>48</v>
      </c>
      <c r="E50" s="19">
        <f>F23</f>
        <v>40240</v>
      </c>
      <c r="F50" s="19">
        <f>RnDData!G75</f>
        <v>40828</v>
      </c>
      <c r="G50" s="17">
        <f t="shared" si="13"/>
        <v>2.5</v>
      </c>
      <c r="H50" s="9">
        <v>1.8</v>
      </c>
      <c r="I50" s="9">
        <f t="shared" si="14"/>
        <v>17500</v>
      </c>
      <c r="J50" s="9">
        <v>17500</v>
      </c>
      <c r="K50" s="9">
        <f t="shared" si="15"/>
        <v>5.6</v>
      </c>
      <c r="L50" s="9">
        <v>6.7</v>
      </c>
      <c r="M50" s="9">
        <f t="shared" si="16"/>
        <v>14.5</v>
      </c>
      <c r="N50" s="9">
        <v>13.4</v>
      </c>
      <c r="O50" s="53">
        <f t="shared" si="0"/>
        <v>0</v>
      </c>
    </row>
    <row r="51" spans="1:15">
      <c r="A51" s="9">
        <v>2</v>
      </c>
      <c r="B51" s="9" t="s">
        <v>57</v>
      </c>
      <c r="C51" s="9" t="s">
        <v>11</v>
      </c>
      <c r="D51" s="42">
        <v>49</v>
      </c>
      <c r="E51" s="19" t="str">
        <f t="shared" ref="E51:E54" si="17">F24</f>
        <v>1/29/2010</v>
      </c>
      <c r="F51" s="19" t="str">
        <f>RnDData!G76</f>
        <v>1/29/2010</v>
      </c>
      <c r="G51" s="17">
        <f t="shared" si="13"/>
        <v>5.6</v>
      </c>
      <c r="H51" s="9">
        <v>6.6</v>
      </c>
      <c r="I51" s="9">
        <f t="shared" si="14"/>
        <v>12000</v>
      </c>
      <c r="J51" s="9">
        <v>12000</v>
      </c>
      <c r="K51" s="9">
        <f t="shared" si="15"/>
        <v>3</v>
      </c>
      <c r="L51" s="9">
        <v>3</v>
      </c>
      <c r="M51" s="9">
        <f t="shared" si="16"/>
        <v>17</v>
      </c>
      <c r="N51" s="9">
        <v>17</v>
      </c>
      <c r="O51" s="53">
        <f t="shared" si="0"/>
        <v>0</v>
      </c>
    </row>
    <row r="52" spans="1:15">
      <c r="A52" s="9">
        <v>2</v>
      </c>
      <c r="B52" s="9" t="s">
        <v>58</v>
      </c>
      <c r="C52" s="9" t="s">
        <v>13</v>
      </c>
      <c r="D52" s="42">
        <v>50</v>
      </c>
      <c r="E52" s="19">
        <f t="shared" si="17"/>
        <v>40402</v>
      </c>
      <c r="F52" s="19">
        <f>RnDData!G77</f>
        <v>40859</v>
      </c>
      <c r="G52" s="17">
        <f t="shared" si="13"/>
        <v>1.4</v>
      </c>
      <c r="H52" s="9">
        <v>1.2</v>
      </c>
      <c r="I52" s="9">
        <f t="shared" si="14"/>
        <v>25000</v>
      </c>
      <c r="J52" s="9">
        <v>25000</v>
      </c>
      <c r="K52" s="9">
        <f t="shared" si="15"/>
        <v>9.1</v>
      </c>
      <c r="L52" s="9">
        <v>10.1</v>
      </c>
      <c r="M52" s="9">
        <f t="shared" si="16"/>
        <v>11</v>
      </c>
      <c r="N52" s="9">
        <v>9.8000000000000007</v>
      </c>
      <c r="O52" s="53">
        <f t="shared" si="0"/>
        <v>-99.999999999999659</v>
      </c>
    </row>
    <row r="53" spans="1:15">
      <c r="A53" s="9">
        <v>2</v>
      </c>
      <c r="B53" s="9" t="s">
        <v>59</v>
      </c>
      <c r="C53" s="9" t="s">
        <v>15</v>
      </c>
      <c r="D53" s="42">
        <v>51</v>
      </c>
      <c r="E53" s="19" t="str">
        <f t="shared" si="17"/>
        <v>11/21/2010</v>
      </c>
      <c r="F53" s="19" t="str">
        <f>RnDData!G78</f>
        <v>11/24/2011</v>
      </c>
      <c r="G53" s="17">
        <f t="shared" si="13"/>
        <v>1.8</v>
      </c>
      <c r="H53" s="9">
        <v>1.4</v>
      </c>
      <c r="I53" s="9">
        <f t="shared" si="14"/>
        <v>26000</v>
      </c>
      <c r="J53" s="9">
        <v>27000</v>
      </c>
      <c r="K53" s="9">
        <f t="shared" si="15"/>
        <v>10.7</v>
      </c>
      <c r="L53" s="9">
        <v>12</v>
      </c>
      <c r="M53" s="9">
        <f t="shared" si="16"/>
        <v>14.8</v>
      </c>
      <c r="N53" s="9">
        <v>14.2</v>
      </c>
      <c r="O53" s="53">
        <f t="shared" si="0"/>
        <v>2350</v>
      </c>
    </row>
    <row r="54" spans="1:15">
      <c r="A54" s="9">
        <v>2</v>
      </c>
      <c r="B54" s="9" t="s">
        <v>60</v>
      </c>
      <c r="C54" s="9" t="s">
        <v>17</v>
      </c>
      <c r="D54" s="42">
        <v>52</v>
      </c>
      <c r="E54" s="19" t="str">
        <f t="shared" si="17"/>
        <v>12/14/2010</v>
      </c>
      <c r="F54" s="19" t="str">
        <f>RnDData!G79</f>
        <v>11/26/2011</v>
      </c>
      <c r="G54" s="17">
        <f t="shared" si="13"/>
        <v>1.8</v>
      </c>
      <c r="H54" s="9">
        <v>1.5</v>
      </c>
      <c r="I54" s="9">
        <f t="shared" si="14"/>
        <v>19000</v>
      </c>
      <c r="J54" s="9">
        <v>19000</v>
      </c>
      <c r="K54" s="9">
        <f t="shared" si="15"/>
        <v>5.0999999999999996</v>
      </c>
      <c r="L54" s="9">
        <v>6</v>
      </c>
      <c r="M54" s="9">
        <f t="shared" si="16"/>
        <v>9.8000000000000007</v>
      </c>
      <c r="N54" s="9">
        <v>8.6</v>
      </c>
      <c r="O54" s="53">
        <f t="shared" si="0"/>
        <v>-150.0000000000004</v>
      </c>
    </row>
    <row r="55" spans="1:15">
      <c r="A55" s="9">
        <v>2</v>
      </c>
      <c r="B55" s="9" t="s">
        <v>200</v>
      </c>
      <c r="C55" s="9"/>
      <c r="D55" s="42">
        <v>53</v>
      </c>
      <c r="F55" s="19" t="str">
        <f>RnDData!G80</f>
        <v>7/27/2012</v>
      </c>
      <c r="H55" s="9">
        <v>0</v>
      </c>
      <c r="J55" s="9">
        <v>0</v>
      </c>
      <c r="L55" s="9">
        <v>0</v>
      </c>
      <c r="N55" s="9">
        <v>0</v>
      </c>
      <c r="O55" s="53">
        <f t="shared" si="0"/>
        <v>0</v>
      </c>
    </row>
    <row r="56" spans="1:15">
      <c r="A56" s="9">
        <v>3</v>
      </c>
      <c r="B56" s="9" t="s">
        <v>36</v>
      </c>
      <c r="C56" s="9" t="s">
        <v>9</v>
      </c>
      <c r="D56" s="42">
        <v>54</v>
      </c>
      <c r="E56" s="19" t="str">
        <f>F28</f>
        <v>3/27/2011</v>
      </c>
      <c r="F56" s="19">
        <f>RnDData!G81</f>
        <v>41244</v>
      </c>
      <c r="G56" s="17">
        <f>H28</f>
        <v>2</v>
      </c>
      <c r="H56" s="17">
        <f>RnDData!H81</f>
        <v>3</v>
      </c>
      <c r="I56">
        <f>J28</f>
        <v>16800</v>
      </c>
      <c r="J56" s="14">
        <f>RnDData!I81</f>
        <v>16000</v>
      </c>
      <c r="K56">
        <f>L28</f>
        <v>5.5</v>
      </c>
      <c r="L56" s="14">
        <f>RnDData!J81</f>
        <v>5.5</v>
      </c>
      <c r="M56">
        <f>N28</f>
        <v>15.1</v>
      </c>
      <c r="N56" s="14">
        <f>RnDData!K81</f>
        <v>15.1</v>
      </c>
      <c r="O56" s="53">
        <f t="shared" si="0"/>
        <v>-1600</v>
      </c>
    </row>
    <row r="57" spans="1:15">
      <c r="A57" s="9">
        <v>3</v>
      </c>
      <c r="B57" s="9" t="s">
        <v>37</v>
      </c>
      <c r="C57" s="9" t="s">
        <v>11</v>
      </c>
      <c r="D57" s="42">
        <v>55</v>
      </c>
      <c r="E57" s="19" t="str">
        <f t="shared" ref="E57:E72" si="18">F29</f>
        <v>5/25/2005</v>
      </c>
      <c r="F57" s="19" t="str">
        <f>RnDData!G82</f>
        <v>5/27/2013</v>
      </c>
      <c r="G57" s="17">
        <f t="shared" ref="G57:G72" si="19">H29</f>
        <v>6.6</v>
      </c>
      <c r="H57" s="17">
        <f>RnDData!H82</f>
        <v>7.6</v>
      </c>
      <c r="I57" s="9">
        <f t="shared" ref="I57:I72" si="20">J29</f>
        <v>14000</v>
      </c>
      <c r="J57" s="14">
        <f>RnDData!I82</f>
        <v>14000</v>
      </c>
      <c r="K57" s="9">
        <f t="shared" ref="K57:K72" si="21">L29</f>
        <v>3</v>
      </c>
      <c r="L57" s="14">
        <f>RnDData!J82</f>
        <v>3</v>
      </c>
      <c r="M57" s="9">
        <f t="shared" ref="M57:M72" si="22">N29</f>
        <v>17</v>
      </c>
      <c r="N57" s="14">
        <f>RnDData!K82</f>
        <v>17</v>
      </c>
      <c r="O57" s="53">
        <f t="shared" si="0"/>
        <v>0</v>
      </c>
    </row>
    <row r="58" spans="1:15">
      <c r="A58" s="9">
        <v>3</v>
      </c>
      <c r="B58" s="9" t="s">
        <v>38</v>
      </c>
      <c r="C58" s="9" t="s">
        <v>13</v>
      </c>
      <c r="D58" s="42">
        <v>56</v>
      </c>
      <c r="E58" s="19" t="str">
        <f t="shared" si="18"/>
        <v>3/18/2011</v>
      </c>
      <c r="F58" s="19" t="str">
        <f>RnDData!G83</f>
        <v>12/21/2012</v>
      </c>
      <c r="G58" s="17">
        <f t="shared" si="19"/>
        <v>1.6</v>
      </c>
      <c r="H58" s="17">
        <f>RnDData!H83</f>
        <v>1.3</v>
      </c>
      <c r="I58" s="9">
        <f t="shared" si="20"/>
        <v>22000</v>
      </c>
      <c r="J58" s="14">
        <f>RnDData!I83</f>
        <v>18000</v>
      </c>
      <c r="K58" s="9">
        <f t="shared" si="21"/>
        <v>8.8000000000000007</v>
      </c>
      <c r="L58" s="14">
        <f>RnDData!J83</f>
        <v>7.9</v>
      </c>
      <c r="M58" s="9">
        <f t="shared" si="22"/>
        <v>11.2</v>
      </c>
      <c r="N58" s="14">
        <f>RnDData!K83</f>
        <v>12.2</v>
      </c>
      <c r="O58" s="53">
        <f t="shared" si="0"/>
        <v>-7950</v>
      </c>
    </row>
    <row r="59" spans="1:15">
      <c r="A59" s="9">
        <v>3</v>
      </c>
      <c r="B59" s="9" t="s">
        <v>39</v>
      </c>
      <c r="C59" s="9" t="s">
        <v>9</v>
      </c>
      <c r="D59" s="42">
        <v>57</v>
      </c>
      <c r="E59" s="19" t="str">
        <f t="shared" si="18"/>
        <v>8/23/2011</v>
      </c>
      <c r="F59" s="19" t="str">
        <f>RnDData!G84</f>
        <v>12/21/2012</v>
      </c>
      <c r="G59" s="17">
        <f t="shared" si="19"/>
        <v>1.7</v>
      </c>
      <c r="H59" s="17">
        <f>RnDData!H84</f>
        <v>1.3</v>
      </c>
      <c r="I59" s="9">
        <f t="shared" si="20"/>
        <v>22000</v>
      </c>
      <c r="J59" s="14">
        <f>RnDData!I84</f>
        <v>18000</v>
      </c>
      <c r="K59" s="9">
        <f t="shared" si="21"/>
        <v>9.6</v>
      </c>
      <c r="L59" s="14">
        <f>RnDData!J84</f>
        <v>8.6</v>
      </c>
      <c r="M59" s="9">
        <f t="shared" si="22"/>
        <v>13.5</v>
      </c>
      <c r="N59" s="14">
        <f>RnDData!K84</f>
        <v>12.6</v>
      </c>
      <c r="O59" s="53">
        <f t="shared" si="0"/>
        <v>-8950</v>
      </c>
    </row>
    <row r="60" spans="1:15">
      <c r="A60" s="9">
        <v>3</v>
      </c>
      <c r="B60" s="9" t="s">
        <v>40</v>
      </c>
      <c r="C60" s="9" t="s">
        <v>9</v>
      </c>
      <c r="D60" s="42">
        <v>58</v>
      </c>
      <c r="E60" s="19" t="str">
        <f t="shared" si="18"/>
        <v>8/29/2011</v>
      </c>
      <c r="F60" s="19" t="str">
        <f>RnDData!G85</f>
        <v>12/16/2012</v>
      </c>
      <c r="G60" s="17">
        <f t="shared" si="19"/>
        <v>1.7</v>
      </c>
      <c r="H60" s="17">
        <f>RnDData!H85</f>
        <v>1.4</v>
      </c>
      <c r="I60" s="9">
        <f t="shared" si="20"/>
        <v>18500</v>
      </c>
      <c r="J60" s="14">
        <f>RnDData!I85</f>
        <v>18000</v>
      </c>
      <c r="K60" s="9">
        <f t="shared" si="21"/>
        <v>6.1</v>
      </c>
      <c r="L60" s="14">
        <f>RnDData!J85</f>
        <v>7.4</v>
      </c>
      <c r="M60" s="9">
        <f t="shared" si="22"/>
        <v>10.8</v>
      </c>
      <c r="N60" s="14">
        <f>RnDData!K85</f>
        <v>11.6</v>
      </c>
      <c r="O60" s="53">
        <f t="shared" si="0"/>
        <v>49.999999999999829</v>
      </c>
    </row>
    <row r="61" spans="1:15">
      <c r="A61" s="9">
        <v>3</v>
      </c>
      <c r="B61" s="9" t="s">
        <v>154</v>
      </c>
      <c r="C61" s="9" t="s">
        <v>13</v>
      </c>
      <c r="D61" s="42">
        <v>59</v>
      </c>
      <c r="E61" s="19">
        <f t="shared" si="18"/>
        <v>41192</v>
      </c>
      <c r="F61" s="19">
        <f>RnDData!G86</f>
        <v>41192</v>
      </c>
      <c r="G61" s="17">
        <f t="shared" si="19"/>
        <v>0</v>
      </c>
      <c r="H61" s="17">
        <f>RnDData!H86</f>
        <v>0.2</v>
      </c>
      <c r="I61" s="9">
        <f t="shared" si="20"/>
        <v>0</v>
      </c>
      <c r="J61" s="14">
        <f>RnDData!I86</f>
        <v>23000</v>
      </c>
      <c r="K61" s="9">
        <f t="shared" si="21"/>
        <v>0</v>
      </c>
      <c r="L61" s="14">
        <f>RnDData!J86</f>
        <v>11.6</v>
      </c>
      <c r="M61" s="9">
        <f t="shared" si="22"/>
        <v>0</v>
      </c>
      <c r="N61" s="14">
        <f>RnDData!K86</f>
        <v>8.4</v>
      </c>
      <c r="O61" s="53">
        <f t="shared" si="0"/>
        <v>56000</v>
      </c>
    </row>
    <row r="62" spans="1:15">
      <c r="A62" s="9">
        <v>3</v>
      </c>
      <c r="B62" s="9" t="s">
        <v>41</v>
      </c>
      <c r="C62" s="9" t="s">
        <v>9</v>
      </c>
      <c r="D62" s="42">
        <v>60</v>
      </c>
      <c r="E62" s="19">
        <f t="shared" si="18"/>
        <v>40550</v>
      </c>
      <c r="F62" s="19">
        <f>RnDData!G87</f>
        <v>41255</v>
      </c>
      <c r="G62" s="17">
        <f t="shared" si="19"/>
        <v>1.9</v>
      </c>
      <c r="H62" s="17">
        <f>RnDData!H87</f>
        <v>1.5</v>
      </c>
      <c r="I62" s="9">
        <f t="shared" si="20"/>
        <v>15500</v>
      </c>
      <c r="J62" s="14">
        <f>RnDData!I87</f>
        <v>15000</v>
      </c>
      <c r="K62" s="9">
        <f t="shared" si="21"/>
        <v>5.5</v>
      </c>
      <c r="L62" s="14">
        <f>RnDData!J87</f>
        <v>6.4</v>
      </c>
      <c r="M62" s="9">
        <f t="shared" si="22"/>
        <v>14.5</v>
      </c>
      <c r="N62" s="14">
        <f>RnDData!K87</f>
        <v>13.5</v>
      </c>
      <c r="O62" s="53">
        <f t="shared" si="0"/>
        <v>-1049.9999999999998</v>
      </c>
    </row>
    <row r="63" spans="1:15">
      <c r="A63" s="9">
        <v>3</v>
      </c>
      <c r="B63" s="9" t="s">
        <v>42</v>
      </c>
      <c r="C63" s="9" t="s">
        <v>11</v>
      </c>
      <c r="D63" s="42">
        <v>61</v>
      </c>
      <c r="E63" s="19">
        <f t="shared" si="18"/>
        <v>40756</v>
      </c>
      <c r="F63" s="19">
        <f>RnDData!G88</f>
        <v>41122</v>
      </c>
      <c r="G63" s="17">
        <f t="shared" si="19"/>
        <v>6.6</v>
      </c>
      <c r="H63" s="17">
        <f>RnDData!H88</f>
        <v>7.6</v>
      </c>
      <c r="I63" s="9">
        <f t="shared" si="20"/>
        <v>12500</v>
      </c>
      <c r="J63" s="14">
        <f>RnDData!I88</f>
        <v>12000</v>
      </c>
      <c r="K63" s="9">
        <f t="shared" si="21"/>
        <v>3</v>
      </c>
      <c r="L63" s="14">
        <f>RnDData!J88</f>
        <v>3</v>
      </c>
      <c r="M63" s="9">
        <f t="shared" si="22"/>
        <v>17</v>
      </c>
      <c r="N63" s="14">
        <f>RnDData!K88</f>
        <v>17</v>
      </c>
      <c r="O63" s="53">
        <f t="shared" si="0"/>
        <v>-1000</v>
      </c>
    </row>
    <row r="64" spans="1:15">
      <c r="A64" s="9">
        <v>3</v>
      </c>
      <c r="B64" s="9" t="s">
        <v>43</v>
      </c>
      <c r="C64" s="9" t="s">
        <v>13</v>
      </c>
      <c r="D64" s="42">
        <v>62</v>
      </c>
      <c r="E64" s="19">
        <f t="shared" si="18"/>
        <v>40674</v>
      </c>
      <c r="F64" s="19" t="str">
        <f>RnDData!G89</f>
        <v>12/25/2012</v>
      </c>
      <c r="G64" s="17">
        <f t="shared" si="19"/>
        <v>1.3</v>
      </c>
      <c r="H64" s="17">
        <f>RnDData!H89</f>
        <v>1.1000000000000001</v>
      </c>
      <c r="I64" s="9">
        <f t="shared" si="20"/>
        <v>23000</v>
      </c>
      <c r="J64" s="14">
        <f>RnDData!I89</f>
        <v>23000</v>
      </c>
      <c r="K64" s="9">
        <f t="shared" si="21"/>
        <v>10</v>
      </c>
      <c r="L64" s="14">
        <f>RnDData!J89</f>
        <v>11.1</v>
      </c>
      <c r="M64" s="9">
        <f t="shared" si="22"/>
        <v>10</v>
      </c>
      <c r="N64" s="14">
        <f>RnDData!K89</f>
        <v>8.9</v>
      </c>
      <c r="O64" s="53">
        <f t="shared" si="0"/>
        <v>0</v>
      </c>
    </row>
    <row r="65" spans="1:15">
      <c r="A65" s="9">
        <v>3</v>
      </c>
      <c r="B65" s="9" t="s">
        <v>44</v>
      </c>
      <c r="C65" s="9" t="s">
        <v>15</v>
      </c>
      <c r="D65" s="42">
        <v>63</v>
      </c>
      <c r="E65" s="19" t="str">
        <f t="shared" si="18"/>
        <v>8/26/2011</v>
      </c>
      <c r="F65" s="19" t="str">
        <f>RnDData!G90</f>
        <v>11/28/2012</v>
      </c>
      <c r="G65" s="17">
        <f t="shared" si="19"/>
        <v>1.6</v>
      </c>
      <c r="H65" s="17">
        <f>RnDData!H90</f>
        <v>1.4</v>
      </c>
      <c r="I65" s="9">
        <f t="shared" si="20"/>
        <v>26000</v>
      </c>
      <c r="J65" s="14">
        <f>RnDData!I90</f>
        <v>26000</v>
      </c>
      <c r="K65" s="9">
        <f t="shared" si="21"/>
        <v>11.4</v>
      </c>
      <c r="L65" s="14">
        <f>RnDData!J90</f>
        <v>12.6</v>
      </c>
      <c r="M65" s="9">
        <f t="shared" si="22"/>
        <v>14.5</v>
      </c>
      <c r="N65" s="14">
        <f>RnDData!K90</f>
        <v>13.7</v>
      </c>
      <c r="O65" s="53">
        <f t="shared" si="0"/>
        <v>199.99999999999932</v>
      </c>
    </row>
    <row r="66" spans="1:15">
      <c r="A66" s="9">
        <v>3</v>
      </c>
      <c r="B66" s="9" t="s">
        <v>45</v>
      </c>
      <c r="C66" s="9" t="s">
        <v>17</v>
      </c>
      <c r="D66" s="42">
        <v>64</v>
      </c>
      <c r="E66" s="19" t="str">
        <f t="shared" si="18"/>
        <v>8/26/2011</v>
      </c>
      <c r="F66" s="19">
        <f>RnDData!G91</f>
        <v>41255</v>
      </c>
      <c r="G66" s="17">
        <f t="shared" si="19"/>
        <v>1.6</v>
      </c>
      <c r="H66" s="17">
        <f>RnDData!H91</f>
        <v>1.3</v>
      </c>
      <c r="I66" s="9">
        <f t="shared" si="20"/>
        <v>18000</v>
      </c>
      <c r="J66" s="14">
        <f>RnDData!I91</f>
        <v>18000</v>
      </c>
      <c r="K66" s="9">
        <f t="shared" si="21"/>
        <v>5.5</v>
      </c>
      <c r="L66" s="14">
        <f>RnDData!J91</f>
        <v>6.4</v>
      </c>
      <c r="M66" s="9">
        <f t="shared" si="22"/>
        <v>9</v>
      </c>
      <c r="N66" s="14">
        <f>RnDData!K91</f>
        <v>7.8</v>
      </c>
      <c r="O66" s="53">
        <f t="shared" si="0"/>
        <v>-149.99999999999994</v>
      </c>
    </row>
    <row r="67" spans="1:15">
      <c r="A67" s="9">
        <v>3</v>
      </c>
      <c r="B67" s="9" t="s">
        <v>46</v>
      </c>
      <c r="C67" s="9" t="s">
        <v>9</v>
      </c>
      <c r="D67" s="42">
        <v>65</v>
      </c>
      <c r="E67" s="19" t="str">
        <f t="shared" si="18"/>
        <v>8/19/2011</v>
      </c>
      <c r="F67" s="19">
        <f>RnDData!G92</f>
        <v>41038</v>
      </c>
      <c r="G67" s="17">
        <f t="shared" si="19"/>
        <v>1.8</v>
      </c>
      <c r="H67" s="17">
        <f>RnDData!H92</f>
        <v>1.6</v>
      </c>
      <c r="I67" s="9">
        <f t="shared" si="20"/>
        <v>18500</v>
      </c>
      <c r="J67" s="14">
        <f>RnDData!I92</f>
        <v>19000</v>
      </c>
      <c r="K67" s="9">
        <f t="shared" si="21"/>
        <v>6.7</v>
      </c>
      <c r="L67" s="14">
        <f>RnDData!J92</f>
        <v>7.4</v>
      </c>
      <c r="M67" s="9">
        <f t="shared" si="22"/>
        <v>13.3</v>
      </c>
      <c r="N67" s="14">
        <f>RnDData!K92</f>
        <v>12.6</v>
      </c>
      <c r="O67" s="53">
        <f t="shared" si="0"/>
        <v>999.99999999999955</v>
      </c>
    </row>
    <row r="68" spans="1:15">
      <c r="A68" s="9">
        <v>3</v>
      </c>
      <c r="B68" s="9" t="s">
        <v>47</v>
      </c>
      <c r="C68" s="9" t="s">
        <v>11</v>
      </c>
      <c r="D68" s="42">
        <v>66</v>
      </c>
      <c r="E68" s="19">
        <f t="shared" si="18"/>
        <v>40756</v>
      </c>
      <c r="F68" s="19">
        <f>RnDData!G93</f>
        <v>41122</v>
      </c>
      <c r="G68" s="17">
        <f t="shared" si="19"/>
        <v>6.6</v>
      </c>
      <c r="H68" s="17">
        <f>RnDData!H93</f>
        <v>7.6</v>
      </c>
      <c r="I68" s="9">
        <f t="shared" si="20"/>
        <v>15000</v>
      </c>
      <c r="J68" s="14">
        <f>RnDData!I93</f>
        <v>15500</v>
      </c>
      <c r="K68" s="9">
        <f t="shared" si="21"/>
        <v>3</v>
      </c>
      <c r="L68" s="14">
        <f>RnDData!J93</f>
        <v>3</v>
      </c>
      <c r="M68" s="9">
        <f t="shared" si="22"/>
        <v>17</v>
      </c>
      <c r="N68" s="14">
        <f>RnDData!K93</f>
        <v>17</v>
      </c>
      <c r="O68" s="53">
        <f t="shared" ref="O68:O131" si="23">(J68-I68)*$R$3+ (L68-K68)*$R$4 + (N68-M68)*$R$5</f>
        <v>1000</v>
      </c>
    </row>
    <row r="69" spans="1:15">
      <c r="A69" s="9">
        <v>3</v>
      </c>
      <c r="B69" s="9" t="s">
        <v>48</v>
      </c>
      <c r="C69" s="9" t="s">
        <v>13</v>
      </c>
      <c r="D69" s="42">
        <v>67</v>
      </c>
      <c r="E69" s="19" t="str">
        <f t="shared" si="18"/>
        <v>11/26/2011</v>
      </c>
      <c r="F69" s="19" t="str">
        <f>RnDData!G94</f>
        <v>12/17/2012</v>
      </c>
      <c r="G69" s="17">
        <f t="shared" si="19"/>
        <v>1.3</v>
      </c>
      <c r="H69" s="17">
        <f>RnDData!H94</f>
        <v>1.1000000000000001</v>
      </c>
      <c r="I69" s="9">
        <f t="shared" si="20"/>
        <v>24000</v>
      </c>
      <c r="J69" s="14">
        <f>RnDData!I94</f>
        <v>24000</v>
      </c>
      <c r="K69" s="9">
        <f t="shared" si="21"/>
        <v>10</v>
      </c>
      <c r="L69" s="14">
        <f>RnDData!J94</f>
        <v>11.2</v>
      </c>
      <c r="M69" s="9">
        <f t="shared" si="22"/>
        <v>9.9</v>
      </c>
      <c r="N69" s="14">
        <f>RnDData!K94</f>
        <v>9</v>
      </c>
      <c r="O69" s="53">
        <f t="shared" si="23"/>
        <v>149.99999999999949</v>
      </c>
    </row>
    <row r="70" spans="1:15">
      <c r="A70" s="9">
        <v>3</v>
      </c>
      <c r="B70" s="9" t="s">
        <v>49</v>
      </c>
      <c r="C70" s="9" t="s">
        <v>15</v>
      </c>
      <c r="D70" s="42">
        <v>68</v>
      </c>
      <c r="E70" s="19" t="str">
        <f t="shared" si="18"/>
        <v>9/17/2011</v>
      </c>
      <c r="F70" s="19" t="str">
        <f>RnDData!G95</f>
        <v>12/24/2012</v>
      </c>
      <c r="G70" s="17">
        <f t="shared" si="19"/>
        <v>1.6</v>
      </c>
      <c r="H70" s="17">
        <f>RnDData!H95</f>
        <v>1.3</v>
      </c>
      <c r="I70" s="9">
        <f t="shared" si="20"/>
        <v>26000</v>
      </c>
      <c r="J70" s="14">
        <f>RnDData!I95</f>
        <v>26000</v>
      </c>
      <c r="K70" s="9">
        <f t="shared" si="21"/>
        <v>11.5</v>
      </c>
      <c r="L70" s="14">
        <f>RnDData!J95</f>
        <v>12.8</v>
      </c>
      <c r="M70" s="9">
        <f t="shared" si="22"/>
        <v>14.5</v>
      </c>
      <c r="N70" s="14">
        <f>RnDData!K95</f>
        <v>13.7</v>
      </c>
      <c r="O70" s="53">
        <f t="shared" si="23"/>
        <v>250</v>
      </c>
    </row>
    <row r="71" spans="1:15">
      <c r="A71" s="9">
        <v>3</v>
      </c>
      <c r="B71" s="9" t="s">
        <v>50</v>
      </c>
      <c r="C71" s="9" t="s">
        <v>17</v>
      </c>
      <c r="D71" s="42">
        <v>69</v>
      </c>
      <c r="E71" s="19">
        <f t="shared" si="18"/>
        <v>40766</v>
      </c>
      <c r="F71" s="19" t="str">
        <f>RnDData!G96</f>
        <v>12/17/2012</v>
      </c>
      <c r="G71" s="17">
        <f t="shared" si="19"/>
        <v>1.5</v>
      </c>
      <c r="H71" s="17">
        <f>RnDData!H96</f>
        <v>1.3</v>
      </c>
      <c r="I71" s="9">
        <f t="shared" si="20"/>
        <v>19500</v>
      </c>
      <c r="J71" s="14">
        <f>RnDData!I96</f>
        <v>19500</v>
      </c>
      <c r="K71" s="9">
        <f t="shared" si="21"/>
        <v>6</v>
      </c>
      <c r="L71" s="14">
        <f>RnDData!J96</f>
        <v>6.9</v>
      </c>
      <c r="M71" s="9">
        <f t="shared" si="22"/>
        <v>9</v>
      </c>
      <c r="N71" s="14">
        <f>RnDData!K96</f>
        <v>7.8</v>
      </c>
      <c r="O71" s="53">
        <f t="shared" si="23"/>
        <v>-149.99999999999994</v>
      </c>
    </row>
    <row r="72" spans="1:15">
      <c r="A72" s="9">
        <v>3</v>
      </c>
      <c r="B72" s="9" t="s">
        <v>179</v>
      </c>
      <c r="C72" s="9" t="s">
        <v>15</v>
      </c>
      <c r="D72" s="42">
        <v>70</v>
      </c>
      <c r="E72" s="19" t="str">
        <f t="shared" si="18"/>
        <v>8/28/2012</v>
      </c>
      <c r="F72" s="19" t="str">
        <f>RnDData!G97</f>
        <v>8/28/2012</v>
      </c>
      <c r="G72" s="17">
        <f t="shared" si="19"/>
        <v>0</v>
      </c>
      <c r="H72" s="17">
        <f>RnDData!H97</f>
        <v>0.3</v>
      </c>
      <c r="I72" s="9">
        <f t="shared" si="20"/>
        <v>0</v>
      </c>
      <c r="J72" s="14">
        <f>RnDData!I97</f>
        <v>26000</v>
      </c>
      <c r="K72" s="9">
        <f t="shared" si="21"/>
        <v>0</v>
      </c>
      <c r="L72" s="14">
        <f>RnDData!J97</f>
        <v>13</v>
      </c>
      <c r="M72" s="9">
        <f t="shared" si="22"/>
        <v>0</v>
      </c>
      <c r="N72" s="14">
        <f>RnDData!K97</f>
        <v>13.5</v>
      </c>
      <c r="O72" s="53">
        <f t="shared" si="23"/>
        <v>65250</v>
      </c>
    </row>
    <row r="73" spans="1:15">
      <c r="A73" s="9">
        <v>3</v>
      </c>
      <c r="B73" s="9" t="s">
        <v>244</v>
      </c>
      <c r="C73" s="9"/>
      <c r="D73" s="42">
        <v>71</v>
      </c>
      <c r="F73" s="19" t="str">
        <f>RnDData!G98</f>
        <v>6/18/2013</v>
      </c>
      <c r="H73" s="17">
        <f>RnDData!H98</f>
        <v>0</v>
      </c>
      <c r="J73" s="14">
        <f>RnDData!I98</f>
        <v>0</v>
      </c>
      <c r="L73" s="14">
        <f>RnDData!J98</f>
        <v>0</v>
      </c>
      <c r="N73" s="14">
        <f>RnDData!K98</f>
        <v>0</v>
      </c>
      <c r="O73" s="53">
        <f t="shared" si="23"/>
        <v>0</v>
      </c>
    </row>
    <row r="74" spans="1:15">
      <c r="A74" s="9">
        <v>3</v>
      </c>
      <c r="B74" s="9" t="s">
        <v>51</v>
      </c>
      <c r="C74" s="9" t="s">
        <v>11</v>
      </c>
      <c r="D74" s="42">
        <v>72</v>
      </c>
      <c r="E74" s="19" t="str">
        <f>F45</f>
        <v>1/29/2011</v>
      </c>
      <c r="F74" s="19">
        <f>RnDData!G99</f>
        <v>41122</v>
      </c>
      <c r="G74" s="17">
        <f>H45</f>
        <v>3.3</v>
      </c>
      <c r="H74" s="17">
        <f>RnDData!H99</f>
        <v>4.3</v>
      </c>
      <c r="I74">
        <f>J45</f>
        <v>14000</v>
      </c>
      <c r="J74" s="14">
        <f>RnDData!I99</f>
        <v>13500</v>
      </c>
      <c r="K74">
        <f>L45</f>
        <v>5.0999999999999996</v>
      </c>
      <c r="L74" s="14">
        <f>RnDData!J99</f>
        <v>5.0999999999999996</v>
      </c>
      <c r="M74">
        <f>N45</f>
        <v>15.1</v>
      </c>
      <c r="N74" s="14">
        <f>RnDData!K99</f>
        <v>15.1</v>
      </c>
      <c r="O74" s="53">
        <f t="shared" si="23"/>
        <v>-1000</v>
      </c>
    </row>
    <row r="75" spans="1:15">
      <c r="A75" s="9">
        <v>3</v>
      </c>
      <c r="B75" s="9" t="s">
        <v>52</v>
      </c>
      <c r="C75" s="9" t="s">
        <v>11</v>
      </c>
      <c r="D75" s="42">
        <v>73</v>
      </c>
      <c r="E75" s="19" t="str">
        <f t="shared" ref="E75:E84" si="24">F46</f>
        <v>1/15/2011</v>
      </c>
      <c r="F75" s="19" t="str">
        <f>RnDData!G100</f>
        <v>1/15/2011</v>
      </c>
      <c r="G75" s="17">
        <f t="shared" ref="G75:G84" si="25">H46</f>
        <v>6.6</v>
      </c>
      <c r="H75" s="17">
        <f>RnDData!H100</f>
        <v>7.6</v>
      </c>
      <c r="I75" s="9">
        <f t="shared" ref="I75:I84" si="26">J46</f>
        <v>12000</v>
      </c>
      <c r="J75" s="14">
        <f>RnDData!I100</f>
        <v>12000</v>
      </c>
      <c r="K75" s="9">
        <f t="shared" ref="K75:K84" si="27">L46</f>
        <v>3</v>
      </c>
      <c r="L75" s="14">
        <f>RnDData!J100</f>
        <v>3</v>
      </c>
      <c r="M75" s="9">
        <f t="shared" ref="M75:M84" si="28">N46</f>
        <v>17</v>
      </c>
      <c r="N75" s="14">
        <f>RnDData!K100</f>
        <v>17</v>
      </c>
      <c r="O75" s="53">
        <f t="shared" si="23"/>
        <v>0</v>
      </c>
    </row>
    <row r="76" spans="1:15">
      <c r="A76" s="9">
        <v>3</v>
      </c>
      <c r="B76" s="9" t="s">
        <v>53</v>
      </c>
      <c r="C76" s="9" t="s">
        <v>9</v>
      </c>
      <c r="D76" s="42">
        <v>74</v>
      </c>
      <c r="E76" s="19">
        <f t="shared" si="24"/>
        <v>40888</v>
      </c>
      <c r="F76" s="19" t="str">
        <f>RnDData!G101</f>
        <v>12/19/2012</v>
      </c>
      <c r="G76" s="17">
        <f t="shared" si="25"/>
        <v>1.3</v>
      </c>
      <c r="H76" s="17">
        <f>RnDData!H101</f>
        <v>1.2</v>
      </c>
      <c r="I76" s="9">
        <f t="shared" si="26"/>
        <v>14000</v>
      </c>
      <c r="J76" s="14">
        <f>RnDData!I101</f>
        <v>14000</v>
      </c>
      <c r="K76" s="9">
        <f t="shared" si="27"/>
        <v>6.5</v>
      </c>
      <c r="L76" s="14">
        <f>RnDData!J101</f>
        <v>7.5</v>
      </c>
      <c r="M76" s="9">
        <f t="shared" si="28"/>
        <v>13.5</v>
      </c>
      <c r="N76" s="14">
        <f>RnDData!K101</f>
        <v>12.5</v>
      </c>
      <c r="O76" s="53">
        <f t="shared" si="23"/>
        <v>0</v>
      </c>
    </row>
    <row r="77" spans="1:15">
      <c r="A77" s="9">
        <v>3</v>
      </c>
      <c r="B77" s="9" t="s">
        <v>54</v>
      </c>
      <c r="C77" s="9" t="s">
        <v>9</v>
      </c>
      <c r="D77" s="42">
        <v>75</v>
      </c>
      <c r="E77" s="19">
        <f t="shared" si="24"/>
        <v>40828</v>
      </c>
      <c r="F77" s="19" t="str">
        <f>RnDData!G102</f>
        <v>6/25/2012</v>
      </c>
      <c r="G77" s="17">
        <f t="shared" si="25"/>
        <v>1.4</v>
      </c>
      <c r="H77" s="17">
        <f>RnDData!H102</f>
        <v>1.5</v>
      </c>
      <c r="I77" s="9">
        <f t="shared" si="26"/>
        <v>14000</v>
      </c>
      <c r="J77" s="14">
        <f>RnDData!I102</f>
        <v>14000</v>
      </c>
      <c r="K77" s="9">
        <f t="shared" si="27"/>
        <v>7.6</v>
      </c>
      <c r="L77" s="14">
        <f>RnDData!J102</f>
        <v>7.6</v>
      </c>
      <c r="M77" s="9">
        <f t="shared" si="28"/>
        <v>14.1</v>
      </c>
      <c r="N77" s="14">
        <f>RnDData!K102</f>
        <v>13.5</v>
      </c>
      <c r="O77" s="53">
        <f t="shared" si="23"/>
        <v>-299.99999999999983</v>
      </c>
    </row>
    <row r="78" spans="1:15">
      <c r="A78" s="9">
        <v>3</v>
      </c>
      <c r="B78" s="9" t="s">
        <v>55</v>
      </c>
      <c r="C78" s="9" t="s">
        <v>9</v>
      </c>
      <c r="D78" s="42">
        <v>76</v>
      </c>
      <c r="E78" s="19" t="str">
        <f t="shared" si="24"/>
        <v>11/17/2011</v>
      </c>
      <c r="F78" s="19" t="str">
        <f>RnDData!G103</f>
        <v>12/16/2012</v>
      </c>
      <c r="G78" s="17">
        <f t="shared" si="25"/>
        <v>1.5</v>
      </c>
      <c r="H78" s="17">
        <f>RnDData!H103</f>
        <v>1.2</v>
      </c>
      <c r="I78" s="9">
        <f t="shared" si="26"/>
        <v>14000</v>
      </c>
      <c r="J78" s="14">
        <f>RnDData!I103</f>
        <v>14000</v>
      </c>
      <c r="K78" s="9">
        <f t="shared" si="27"/>
        <v>6</v>
      </c>
      <c r="L78" s="14">
        <f>RnDData!J103</f>
        <v>7.4</v>
      </c>
      <c r="M78" s="9">
        <f t="shared" si="28"/>
        <v>12.9</v>
      </c>
      <c r="N78" s="14">
        <f>RnDData!K103</f>
        <v>12.9</v>
      </c>
      <c r="O78" s="53">
        <f t="shared" si="23"/>
        <v>700.00000000000023</v>
      </c>
    </row>
    <row r="79" spans="1:15">
      <c r="A79" s="9">
        <v>3</v>
      </c>
      <c r="B79" s="9" t="s">
        <v>56</v>
      </c>
      <c r="C79" s="9" t="s">
        <v>9</v>
      </c>
      <c r="D79" s="42">
        <v>77</v>
      </c>
      <c r="E79" s="19">
        <f t="shared" si="24"/>
        <v>40828</v>
      </c>
      <c r="F79" s="19">
        <f>RnDData!G104</f>
        <v>40942</v>
      </c>
      <c r="G79" s="17">
        <f t="shared" si="25"/>
        <v>1.8</v>
      </c>
      <c r="H79" s="17">
        <f>RnDData!H104</f>
        <v>1.8</v>
      </c>
      <c r="I79" s="9">
        <f t="shared" si="26"/>
        <v>17500</v>
      </c>
      <c r="J79" s="14">
        <f>RnDData!I104</f>
        <v>17500</v>
      </c>
      <c r="K79" s="9">
        <f t="shared" si="27"/>
        <v>6.7</v>
      </c>
      <c r="L79" s="14">
        <f>RnDData!J104</f>
        <v>6.8</v>
      </c>
      <c r="M79" s="9">
        <f t="shared" si="28"/>
        <v>13.4</v>
      </c>
      <c r="N79" s="14">
        <f>RnDData!K104</f>
        <v>13.4</v>
      </c>
      <c r="O79" s="53">
        <f t="shared" si="23"/>
        <v>49.999999999999822</v>
      </c>
    </row>
    <row r="80" spans="1:15">
      <c r="A80" s="9">
        <v>3</v>
      </c>
      <c r="B80" s="9" t="s">
        <v>57</v>
      </c>
      <c r="C80" s="9" t="s">
        <v>11</v>
      </c>
      <c r="D80" s="42">
        <v>78</v>
      </c>
      <c r="E80" s="19" t="str">
        <f t="shared" si="24"/>
        <v>1/29/2010</v>
      </c>
      <c r="F80" s="19" t="str">
        <f>RnDData!G105</f>
        <v>9/21/2015</v>
      </c>
      <c r="G80" s="17">
        <f t="shared" si="25"/>
        <v>6.6</v>
      </c>
      <c r="H80" s="17">
        <f>RnDData!H105</f>
        <v>7.6</v>
      </c>
      <c r="I80" s="9">
        <f t="shared" si="26"/>
        <v>12000</v>
      </c>
      <c r="J80" s="14">
        <f>RnDData!I105</f>
        <v>12000</v>
      </c>
      <c r="K80" s="9">
        <f t="shared" si="27"/>
        <v>3</v>
      </c>
      <c r="L80" s="14">
        <f>RnDData!J105</f>
        <v>3</v>
      </c>
      <c r="M80" s="9">
        <f t="shared" si="28"/>
        <v>17</v>
      </c>
      <c r="N80" s="14">
        <f>RnDData!K105</f>
        <v>17</v>
      </c>
      <c r="O80" s="53">
        <f t="shared" si="23"/>
        <v>0</v>
      </c>
    </row>
    <row r="81" spans="1:15">
      <c r="A81" s="9">
        <v>3</v>
      </c>
      <c r="B81" s="9" t="s">
        <v>58</v>
      </c>
      <c r="C81" s="9" t="s">
        <v>13</v>
      </c>
      <c r="D81" s="42">
        <v>79</v>
      </c>
      <c r="E81" s="19">
        <f t="shared" si="24"/>
        <v>40859</v>
      </c>
      <c r="F81" s="19" t="str">
        <f>RnDData!G106</f>
        <v>12/17/2012</v>
      </c>
      <c r="G81" s="17">
        <f t="shared" si="25"/>
        <v>1.2</v>
      </c>
      <c r="H81" s="17">
        <f>RnDData!H106</f>
        <v>1.1000000000000001</v>
      </c>
      <c r="I81" s="9">
        <f t="shared" si="26"/>
        <v>25000</v>
      </c>
      <c r="J81" s="14">
        <f>RnDData!I106</f>
        <v>25000</v>
      </c>
      <c r="K81" s="9">
        <f t="shared" si="27"/>
        <v>10.1</v>
      </c>
      <c r="L81" s="14">
        <f>RnDData!J106</f>
        <v>11.1</v>
      </c>
      <c r="M81" s="9">
        <f t="shared" si="28"/>
        <v>9.8000000000000007</v>
      </c>
      <c r="N81" s="14">
        <f>RnDData!K106</f>
        <v>8.8000000000000007</v>
      </c>
      <c r="O81" s="53">
        <f t="shared" si="23"/>
        <v>0</v>
      </c>
    </row>
    <row r="82" spans="1:15">
      <c r="A82" s="9">
        <v>3</v>
      </c>
      <c r="B82" s="9" t="s">
        <v>59</v>
      </c>
      <c r="C82" s="9" t="s">
        <v>15</v>
      </c>
      <c r="D82" s="42">
        <v>80</v>
      </c>
      <c r="E82" s="19" t="str">
        <f t="shared" si="24"/>
        <v>11/24/2011</v>
      </c>
      <c r="F82" s="19" t="str">
        <f>RnDData!G107</f>
        <v>12/20/2012</v>
      </c>
      <c r="G82" s="17">
        <f t="shared" si="25"/>
        <v>1.4</v>
      </c>
      <c r="H82" s="17">
        <f>RnDData!H107</f>
        <v>1.2</v>
      </c>
      <c r="I82" s="9">
        <f t="shared" si="26"/>
        <v>27000</v>
      </c>
      <c r="J82" s="14">
        <f>RnDData!I107</f>
        <v>27000</v>
      </c>
      <c r="K82" s="9">
        <f t="shared" si="27"/>
        <v>12</v>
      </c>
      <c r="L82" s="14">
        <f>RnDData!J107</f>
        <v>13.1</v>
      </c>
      <c r="M82" s="9">
        <f t="shared" si="28"/>
        <v>14.2</v>
      </c>
      <c r="N82" s="14">
        <f>RnDData!K107</f>
        <v>13.5</v>
      </c>
      <c r="O82" s="53">
        <f t="shared" si="23"/>
        <v>200.00000000000011</v>
      </c>
    </row>
    <row r="83" spans="1:15">
      <c r="A83" s="9">
        <v>3</v>
      </c>
      <c r="B83" s="9" t="s">
        <v>60</v>
      </c>
      <c r="C83" s="9" t="s">
        <v>17</v>
      </c>
      <c r="D83" s="42">
        <v>81</v>
      </c>
      <c r="E83" s="19" t="str">
        <f t="shared" si="24"/>
        <v>11/26/2011</v>
      </c>
      <c r="F83" s="19" t="str">
        <f>RnDData!G108</f>
        <v>12/20/2012</v>
      </c>
      <c r="G83" s="17">
        <f t="shared" si="25"/>
        <v>1.5</v>
      </c>
      <c r="H83" s="17">
        <f>RnDData!H108</f>
        <v>1.2</v>
      </c>
      <c r="I83" s="9">
        <f t="shared" si="26"/>
        <v>19000</v>
      </c>
      <c r="J83" s="14">
        <f>RnDData!I108</f>
        <v>19000</v>
      </c>
      <c r="K83" s="9">
        <f t="shared" si="27"/>
        <v>6</v>
      </c>
      <c r="L83" s="14">
        <f>RnDData!J108</f>
        <v>6.7</v>
      </c>
      <c r="M83" s="9">
        <f t="shared" si="28"/>
        <v>8.6</v>
      </c>
      <c r="N83" s="14">
        <f>RnDData!K108</f>
        <v>7.5</v>
      </c>
      <c r="O83" s="53">
        <f t="shared" si="23"/>
        <v>-199.99999999999966</v>
      </c>
    </row>
    <row r="84" spans="1:15">
      <c r="A84" s="9">
        <v>3</v>
      </c>
      <c r="B84" s="9" t="s">
        <v>200</v>
      </c>
      <c r="C84" s="9" t="s">
        <v>13</v>
      </c>
      <c r="D84" s="42">
        <v>82</v>
      </c>
      <c r="E84" s="19" t="str">
        <f t="shared" si="24"/>
        <v>7/27/2012</v>
      </c>
      <c r="F84" s="19" t="str">
        <f>RnDData!G109</f>
        <v>7/27/2012</v>
      </c>
      <c r="G84" s="17">
        <f t="shared" si="25"/>
        <v>0</v>
      </c>
      <c r="H84" s="17">
        <f>RnDData!H109</f>
        <v>0.4</v>
      </c>
      <c r="I84" s="9">
        <f t="shared" si="26"/>
        <v>0</v>
      </c>
      <c r="J84" s="14">
        <f>RnDData!I109</f>
        <v>25000</v>
      </c>
      <c r="K84" s="9">
        <f t="shared" si="27"/>
        <v>0</v>
      </c>
      <c r="L84" s="14">
        <f>RnDData!J109</f>
        <v>11</v>
      </c>
      <c r="M84" s="9">
        <f t="shared" si="28"/>
        <v>0</v>
      </c>
      <c r="N84" s="14">
        <f>RnDData!K109</f>
        <v>9</v>
      </c>
      <c r="O84" s="53">
        <f t="shared" si="23"/>
        <v>60000</v>
      </c>
    </row>
    <row r="85" spans="1:15">
      <c r="A85" s="9">
        <v>3</v>
      </c>
      <c r="B85" s="9" t="s">
        <v>269</v>
      </c>
      <c r="C85" s="9"/>
      <c r="D85" s="42">
        <v>83</v>
      </c>
      <c r="F85" s="19">
        <f>RnDData!G110</f>
        <v>41432</v>
      </c>
      <c r="H85" s="17">
        <f>RnDData!H110</f>
        <v>0</v>
      </c>
      <c r="J85" s="14">
        <f>RnDData!I110</f>
        <v>0</v>
      </c>
      <c r="L85" s="14">
        <f>RnDData!J110</f>
        <v>0</v>
      </c>
      <c r="N85" s="14">
        <f>RnDData!K110</f>
        <v>0</v>
      </c>
      <c r="O85" s="53">
        <f t="shared" si="23"/>
        <v>0</v>
      </c>
    </row>
    <row r="86" spans="1:15">
      <c r="A86" s="9">
        <v>4</v>
      </c>
      <c r="B86" s="9" t="s">
        <v>36</v>
      </c>
      <c r="C86" s="9" t="s">
        <v>11</v>
      </c>
      <c r="D86" s="42">
        <v>84</v>
      </c>
      <c r="E86" s="19">
        <f>F56</f>
        <v>41244</v>
      </c>
      <c r="F86" s="19" t="str">
        <f>RnDData!G111</f>
        <v>1/27/2013</v>
      </c>
      <c r="G86" s="17">
        <f>H56</f>
        <v>3</v>
      </c>
      <c r="H86" s="17">
        <f>RnDData!H111</f>
        <v>4</v>
      </c>
      <c r="I86" s="14">
        <f>J56</f>
        <v>16000</v>
      </c>
      <c r="J86" s="14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53">
        <f t="shared" si="23"/>
        <v>-4000</v>
      </c>
    </row>
    <row r="87" spans="1:15">
      <c r="A87" s="9">
        <v>4</v>
      </c>
      <c r="B87" s="9" t="s">
        <v>37</v>
      </c>
      <c r="C87" s="9" t="s">
        <v>11</v>
      </c>
      <c r="D87" s="42">
        <v>85</v>
      </c>
      <c r="E87" s="19" t="str">
        <f t="shared" ref="E87:E91" si="29">F57</f>
        <v>5/27/2013</v>
      </c>
      <c r="F87" s="19" t="str">
        <f>RnDData!G112</f>
        <v>5/27/2013</v>
      </c>
      <c r="G87" s="17">
        <f t="shared" ref="G87:G91" si="30">H57</f>
        <v>7.6</v>
      </c>
      <c r="H87" s="17">
        <f>RnDData!H112</f>
        <v>4.5999999999999996</v>
      </c>
      <c r="I87" s="14">
        <f t="shared" ref="I87:I91" si="31">J57</f>
        <v>14000</v>
      </c>
      <c r="J87" s="14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53">
        <f t="shared" si="23"/>
        <v>99.999999999999659</v>
      </c>
    </row>
    <row r="88" spans="1:15">
      <c r="A88" s="9">
        <v>4</v>
      </c>
      <c r="B88" s="9" t="s">
        <v>38</v>
      </c>
      <c r="C88" s="9" t="s">
        <v>9</v>
      </c>
      <c r="D88" s="42">
        <v>86</v>
      </c>
      <c r="E88" s="19" t="str">
        <f t="shared" si="29"/>
        <v>12/21/2012</v>
      </c>
      <c r="F88" s="19" t="str">
        <f>RnDData!G113</f>
        <v>1/14/2013</v>
      </c>
      <c r="G88" s="17">
        <f t="shared" si="30"/>
        <v>1.3</v>
      </c>
      <c r="H88" s="17">
        <f>RnDData!H113</f>
        <v>2.2999999999999998</v>
      </c>
      <c r="I88" s="14">
        <f t="shared" si="31"/>
        <v>18000</v>
      </c>
      <c r="J88" s="14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53">
        <f t="shared" si="23"/>
        <v>-2000</v>
      </c>
    </row>
    <row r="89" spans="1:15">
      <c r="A89" s="9">
        <v>4</v>
      </c>
      <c r="B89" s="9" t="s">
        <v>39</v>
      </c>
      <c r="C89" s="9" t="s">
        <v>9</v>
      </c>
      <c r="D89" s="42">
        <v>87</v>
      </c>
      <c r="E89" s="19" t="str">
        <f t="shared" si="29"/>
        <v>12/21/2012</v>
      </c>
      <c r="F89" s="19" t="str">
        <f>RnDData!G114</f>
        <v>1/14/2013</v>
      </c>
      <c r="G89" s="17">
        <f t="shared" si="30"/>
        <v>1.3</v>
      </c>
      <c r="H89" s="17">
        <f>RnDData!H114</f>
        <v>2.2999999999999998</v>
      </c>
      <c r="I89" s="14">
        <f t="shared" si="31"/>
        <v>18000</v>
      </c>
      <c r="J89" s="14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53">
        <f t="shared" si="23"/>
        <v>-2000</v>
      </c>
    </row>
    <row r="90" spans="1:15">
      <c r="A90" s="9">
        <v>4</v>
      </c>
      <c r="B90" s="9" t="s">
        <v>40</v>
      </c>
      <c r="C90" s="9" t="s">
        <v>9</v>
      </c>
      <c r="D90" s="42">
        <v>88</v>
      </c>
      <c r="E90" s="19" t="str">
        <f t="shared" si="29"/>
        <v>12/16/2012</v>
      </c>
      <c r="F90" s="19" t="str">
        <f>RnDData!G115</f>
        <v>1/14/2013</v>
      </c>
      <c r="G90" s="17">
        <f t="shared" si="30"/>
        <v>1.4</v>
      </c>
      <c r="H90" s="17">
        <f>RnDData!H115</f>
        <v>2.4</v>
      </c>
      <c r="I90" s="14">
        <f t="shared" si="31"/>
        <v>18000</v>
      </c>
      <c r="J90" s="14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53">
        <f t="shared" si="23"/>
        <v>-2000</v>
      </c>
    </row>
    <row r="91" spans="1:15">
      <c r="A91" s="9">
        <v>4</v>
      </c>
      <c r="B91" s="9" t="s">
        <v>154</v>
      </c>
      <c r="C91" s="9" t="s">
        <v>13</v>
      </c>
      <c r="D91" s="42">
        <v>89</v>
      </c>
      <c r="E91" s="19">
        <f t="shared" si="29"/>
        <v>41192</v>
      </c>
      <c r="F91" s="19" t="str">
        <f>RnDData!G116</f>
        <v>8/16/2013</v>
      </c>
      <c r="G91" s="17">
        <f t="shared" si="30"/>
        <v>0.2</v>
      </c>
      <c r="H91" s="17">
        <f>RnDData!H116</f>
        <v>0.8</v>
      </c>
      <c r="I91" s="14">
        <f t="shared" si="31"/>
        <v>23000</v>
      </c>
      <c r="J91" s="14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53">
        <f t="shared" si="23"/>
        <v>299.99999999999983</v>
      </c>
    </row>
    <row r="92" spans="1:15">
      <c r="A92" s="9">
        <v>4</v>
      </c>
      <c r="B92" s="9" t="s">
        <v>285</v>
      </c>
      <c r="C92" s="9"/>
      <c r="D92" s="42">
        <v>90</v>
      </c>
      <c r="F92" s="19">
        <f>RnDData!G117</f>
        <v>41860</v>
      </c>
      <c r="H92" s="17">
        <f>RnDData!H117</f>
        <v>0</v>
      </c>
      <c r="J92" s="14">
        <f>RnDData!I117</f>
        <v>0</v>
      </c>
      <c r="L92" s="14">
        <f>RnDData!J117</f>
        <v>0</v>
      </c>
      <c r="N92" s="14">
        <f>RnDData!K117</f>
        <v>0</v>
      </c>
      <c r="O92" s="53">
        <f t="shared" si="23"/>
        <v>0</v>
      </c>
    </row>
    <row r="93" spans="1:15">
      <c r="A93" s="9">
        <v>4</v>
      </c>
      <c r="B93" s="9" t="s">
        <v>41</v>
      </c>
      <c r="C93" s="9" t="s">
        <v>9</v>
      </c>
      <c r="D93" s="42">
        <v>91</v>
      </c>
      <c r="E93" s="19">
        <f>F62</f>
        <v>41255</v>
      </c>
      <c r="F93" s="19" t="str">
        <f>RnDData!G118</f>
        <v>12/15/2013</v>
      </c>
      <c r="G93" s="17">
        <f>H62</f>
        <v>1.5</v>
      </c>
      <c r="H93" s="17">
        <f>RnDData!H118</f>
        <v>1.3</v>
      </c>
      <c r="I93" s="14">
        <f>J62</f>
        <v>15000</v>
      </c>
      <c r="J93" s="14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53">
        <f t="shared" si="23"/>
        <v>49.999999999999375</v>
      </c>
    </row>
    <row r="94" spans="1:15">
      <c r="A94" s="9">
        <v>4</v>
      </c>
      <c r="B94" s="9" t="s">
        <v>42</v>
      </c>
      <c r="C94" s="9" t="s">
        <v>11</v>
      </c>
      <c r="D94" s="42">
        <v>92</v>
      </c>
      <c r="E94" s="19">
        <f t="shared" ref="E94:E116" si="34">F63</f>
        <v>41122</v>
      </c>
      <c r="F94" s="19" t="str">
        <f>RnDData!G119</f>
        <v>11/28/2014</v>
      </c>
      <c r="G94" s="17">
        <f t="shared" ref="G94:G116" si="35">H63</f>
        <v>7.6</v>
      </c>
      <c r="H94" s="17">
        <f>RnDData!H119</f>
        <v>8.6</v>
      </c>
      <c r="I94" s="14">
        <f t="shared" ref="I94:I116" si="36">J63</f>
        <v>12000</v>
      </c>
      <c r="J94" s="14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53">
        <f t="shared" si="23"/>
        <v>0</v>
      </c>
    </row>
    <row r="95" spans="1:15">
      <c r="A95" s="9">
        <v>4</v>
      </c>
      <c r="B95" s="9" t="s">
        <v>43</v>
      </c>
      <c r="C95" s="9" t="s">
        <v>13</v>
      </c>
      <c r="D95" s="42">
        <v>93</v>
      </c>
      <c r="E95" s="19" t="str">
        <f t="shared" si="34"/>
        <v>12/25/2012</v>
      </c>
      <c r="F95" s="19" t="str">
        <f>RnDData!G120</f>
        <v>12/26/2013</v>
      </c>
      <c r="G95" s="17">
        <f t="shared" si="35"/>
        <v>1.1000000000000001</v>
      </c>
      <c r="H95" s="17">
        <f>RnDData!H120</f>
        <v>1.1000000000000001</v>
      </c>
      <c r="I95" s="14">
        <f t="shared" si="36"/>
        <v>23000</v>
      </c>
      <c r="J95" s="14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53">
        <f t="shared" si="23"/>
        <v>0</v>
      </c>
    </row>
    <row r="96" spans="1:15">
      <c r="A96" s="9">
        <v>4</v>
      </c>
      <c r="B96" s="9" t="s">
        <v>44</v>
      </c>
      <c r="C96" s="9" t="s">
        <v>15</v>
      </c>
      <c r="D96" s="42">
        <v>94</v>
      </c>
      <c r="E96" s="19" t="str">
        <f t="shared" si="34"/>
        <v>11/28/2012</v>
      </c>
      <c r="F96" s="19" t="str">
        <f>RnDData!G121</f>
        <v>12/24/2013</v>
      </c>
      <c r="G96" s="17">
        <f t="shared" si="35"/>
        <v>1.4</v>
      </c>
      <c r="H96" s="17">
        <f>RnDData!H121</f>
        <v>1.2</v>
      </c>
      <c r="I96" s="14">
        <f t="shared" si="36"/>
        <v>26000</v>
      </c>
      <c r="J96" s="14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53">
        <f t="shared" si="23"/>
        <v>100.00000000000045</v>
      </c>
    </row>
    <row r="97" spans="1:15">
      <c r="A97" s="9">
        <v>4</v>
      </c>
      <c r="B97" s="9" t="s">
        <v>45</v>
      </c>
      <c r="C97" s="9" t="s">
        <v>17</v>
      </c>
      <c r="D97" s="42">
        <v>95</v>
      </c>
      <c r="E97" s="19">
        <f t="shared" si="34"/>
        <v>41255</v>
      </c>
      <c r="F97" s="19" t="str">
        <f>RnDData!G122</f>
        <v>12/24/2013</v>
      </c>
      <c r="G97" s="17">
        <f t="shared" si="35"/>
        <v>1.3</v>
      </c>
      <c r="H97" s="17">
        <f>RnDData!H122</f>
        <v>1.2</v>
      </c>
      <c r="I97" s="14">
        <f t="shared" si="36"/>
        <v>18000</v>
      </c>
      <c r="J97" s="14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53">
        <f t="shared" si="23"/>
        <v>-100.00000000000006</v>
      </c>
    </row>
    <row r="98" spans="1:15">
      <c r="A98" s="9">
        <v>4</v>
      </c>
      <c r="B98" s="9" t="s">
        <v>46</v>
      </c>
      <c r="C98" s="9" t="s">
        <v>9</v>
      </c>
      <c r="D98" s="42">
        <v>96</v>
      </c>
      <c r="E98" s="19">
        <f t="shared" si="34"/>
        <v>41038</v>
      </c>
      <c r="F98" s="19" t="str">
        <f>RnDData!G123</f>
        <v>10/14/2013</v>
      </c>
      <c r="G98" s="17">
        <f t="shared" si="35"/>
        <v>1.6</v>
      </c>
      <c r="H98" s="17">
        <f>RnDData!H123</f>
        <v>1.4</v>
      </c>
      <c r="I98" s="14">
        <f t="shared" si="36"/>
        <v>19000</v>
      </c>
      <c r="J98" s="14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53">
        <f t="shared" si="23"/>
        <v>0</v>
      </c>
    </row>
    <row r="99" spans="1:15">
      <c r="A99" s="9">
        <v>4</v>
      </c>
      <c r="B99" s="9" t="s">
        <v>47</v>
      </c>
      <c r="C99" s="9" t="s">
        <v>11</v>
      </c>
      <c r="D99" s="42">
        <v>97</v>
      </c>
      <c r="E99" s="19">
        <f t="shared" si="34"/>
        <v>41122</v>
      </c>
      <c r="F99" s="19" t="str">
        <f>RnDData!G124</f>
        <v>10/21/2014</v>
      </c>
      <c r="G99" s="17">
        <f t="shared" si="35"/>
        <v>7.6</v>
      </c>
      <c r="H99" s="17">
        <f>RnDData!H124</f>
        <v>8.6</v>
      </c>
      <c r="I99" s="14">
        <f t="shared" si="36"/>
        <v>15500</v>
      </c>
      <c r="J99" s="14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53">
        <f t="shared" si="23"/>
        <v>0</v>
      </c>
    </row>
    <row r="100" spans="1:15">
      <c r="A100" s="9">
        <v>4</v>
      </c>
      <c r="B100" s="9" t="s">
        <v>48</v>
      </c>
      <c r="C100" s="9" t="s">
        <v>13</v>
      </c>
      <c r="D100" s="42">
        <v>98</v>
      </c>
      <c r="E100" s="19" t="str">
        <f t="shared" si="34"/>
        <v>12/17/2012</v>
      </c>
      <c r="F100" s="19" t="str">
        <f>RnDData!G125</f>
        <v>11/23/2013</v>
      </c>
      <c r="G100" s="17">
        <f t="shared" si="35"/>
        <v>1.1000000000000001</v>
      </c>
      <c r="H100" s="17">
        <f>RnDData!H125</f>
        <v>1.1000000000000001</v>
      </c>
      <c r="I100" s="14">
        <f t="shared" si="36"/>
        <v>24000</v>
      </c>
      <c r="J100" s="14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53">
        <f t="shared" si="23"/>
        <v>-49.999999999999773</v>
      </c>
    </row>
    <row r="101" spans="1:15">
      <c r="A101" s="9">
        <v>4</v>
      </c>
      <c r="B101" s="9" t="s">
        <v>49</v>
      </c>
      <c r="C101" s="9" t="s">
        <v>15</v>
      </c>
      <c r="D101" s="42">
        <v>99</v>
      </c>
      <c r="E101" s="19" t="str">
        <f t="shared" si="34"/>
        <v>12/24/2012</v>
      </c>
      <c r="F101" s="19" t="str">
        <f>RnDData!G126</f>
        <v>9/21/2013</v>
      </c>
      <c r="G101" s="17">
        <f t="shared" si="35"/>
        <v>1.3</v>
      </c>
      <c r="H101" s="17">
        <f>RnDData!H126</f>
        <v>1.3</v>
      </c>
      <c r="I101" s="14">
        <f t="shared" si="36"/>
        <v>26000</v>
      </c>
      <c r="J101" s="14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53">
        <f t="shared" si="23"/>
        <v>150.00000000000034</v>
      </c>
    </row>
    <row r="102" spans="1:15">
      <c r="A102" s="9">
        <v>4</v>
      </c>
      <c r="B102" s="9" t="s">
        <v>50</v>
      </c>
      <c r="C102" s="9" t="s">
        <v>17</v>
      </c>
      <c r="D102" s="42">
        <v>100</v>
      </c>
      <c r="E102" s="19" t="str">
        <f t="shared" si="34"/>
        <v>12/17/2012</v>
      </c>
      <c r="F102" s="19" t="str">
        <f>RnDData!G127</f>
        <v>10/21/2013</v>
      </c>
      <c r="G102" s="17">
        <f t="shared" si="35"/>
        <v>1.3</v>
      </c>
      <c r="H102" s="17">
        <f>RnDData!H127</f>
        <v>1.2</v>
      </c>
      <c r="I102" s="14">
        <f t="shared" si="36"/>
        <v>19500</v>
      </c>
      <c r="J102" s="14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53">
        <f t="shared" si="23"/>
        <v>-50.000000000000284</v>
      </c>
    </row>
    <row r="103" spans="1:15">
      <c r="A103" s="9">
        <v>4</v>
      </c>
      <c r="B103" s="9" t="s">
        <v>179</v>
      </c>
      <c r="C103" s="9" t="s">
        <v>15</v>
      </c>
      <c r="D103" s="42">
        <v>101</v>
      </c>
      <c r="E103" s="19" t="str">
        <f t="shared" si="34"/>
        <v>8/28/2012</v>
      </c>
      <c r="F103" s="19" t="str">
        <f>RnDData!G128</f>
        <v>6/30/2013</v>
      </c>
      <c r="G103" s="17">
        <f t="shared" si="35"/>
        <v>0.3</v>
      </c>
      <c r="H103" s="17">
        <f>RnDData!H128</f>
        <v>0.9</v>
      </c>
      <c r="I103" s="14">
        <f t="shared" si="36"/>
        <v>26000</v>
      </c>
      <c r="J103" s="14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53">
        <f t="shared" si="23"/>
        <v>99.999999999999659</v>
      </c>
    </row>
    <row r="104" spans="1:15">
      <c r="A104" s="9">
        <v>4</v>
      </c>
      <c r="B104" s="9" t="s">
        <v>244</v>
      </c>
      <c r="C104" s="9" t="s">
        <v>17</v>
      </c>
      <c r="D104" s="42">
        <v>102</v>
      </c>
      <c r="E104" s="19" t="str">
        <f t="shared" si="34"/>
        <v>6/18/2013</v>
      </c>
      <c r="F104" s="19" t="str">
        <f>RnDData!G129</f>
        <v>6/18/2013</v>
      </c>
      <c r="G104" s="17">
        <f t="shared" si="35"/>
        <v>0</v>
      </c>
      <c r="H104" s="17">
        <f>RnDData!H129</f>
        <v>0.5</v>
      </c>
      <c r="I104" s="14">
        <f t="shared" si="36"/>
        <v>0</v>
      </c>
      <c r="J104" s="14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53">
        <f t="shared" si="23"/>
        <v>45400</v>
      </c>
    </row>
    <row r="105" spans="1:15">
      <c r="A105" s="9">
        <v>4</v>
      </c>
      <c r="B105" s="9" t="s">
        <v>51</v>
      </c>
      <c r="C105" s="9" t="s">
        <v>11</v>
      </c>
      <c r="D105" s="42">
        <v>103</v>
      </c>
      <c r="E105" s="19">
        <f t="shared" si="34"/>
        <v>41122</v>
      </c>
      <c r="F105" s="19">
        <f>RnDData!G130</f>
        <v>41487</v>
      </c>
      <c r="G105" s="17">
        <f t="shared" si="35"/>
        <v>4.3</v>
      </c>
      <c r="H105" s="17">
        <f>RnDData!H130</f>
        <v>5.3</v>
      </c>
      <c r="I105" s="14">
        <f t="shared" si="36"/>
        <v>13500</v>
      </c>
      <c r="J105" s="14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53">
        <f t="shared" si="23"/>
        <v>-1000</v>
      </c>
    </row>
    <row r="106" spans="1:15">
      <c r="A106" s="9">
        <v>4</v>
      </c>
      <c r="B106" s="9" t="s">
        <v>52</v>
      </c>
      <c r="C106" s="9" t="s">
        <v>11</v>
      </c>
      <c r="D106" s="42">
        <v>104</v>
      </c>
      <c r="E106" s="19" t="str">
        <f t="shared" si="34"/>
        <v>1/15/2011</v>
      </c>
      <c r="F106" s="19">
        <f>RnDData!G131</f>
        <v>41648</v>
      </c>
      <c r="G106" s="17">
        <f t="shared" si="35"/>
        <v>7.6</v>
      </c>
      <c r="H106" s="17">
        <f>RnDData!H131</f>
        <v>8.6</v>
      </c>
      <c r="I106" s="14">
        <f t="shared" si="36"/>
        <v>12000</v>
      </c>
      <c r="J106" s="14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53">
        <f t="shared" si="23"/>
        <v>0</v>
      </c>
    </row>
    <row r="107" spans="1:15">
      <c r="A107" s="9">
        <v>4</v>
      </c>
      <c r="B107" s="9" t="s">
        <v>53</v>
      </c>
      <c r="C107" s="9" t="s">
        <v>9</v>
      </c>
      <c r="D107" s="42">
        <v>105</v>
      </c>
      <c r="E107" s="19" t="str">
        <f t="shared" si="34"/>
        <v>12/19/2012</v>
      </c>
      <c r="F107" s="19" t="str">
        <f>RnDData!G132</f>
        <v>12/19/2013</v>
      </c>
      <c r="G107" s="17">
        <f t="shared" si="35"/>
        <v>1.2</v>
      </c>
      <c r="H107" s="17">
        <f>RnDData!H132</f>
        <v>1.1000000000000001</v>
      </c>
      <c r="I107" s="14">
        <f t="shared" si="36"/>
        <v>14000</v>
      </c>
      <c r="J107" s="14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53">
        <f t="shared" si="23"/>
        <v>-99.999999999999659</v>
      </c>
    </row>
    <row r="108" spans="1:15">
      <c r="A108" s="9">
        <v>4</v>
      </c>
      <c r="B108" s="9" t="s">
        <v>54</v>
      </c>
      <c r="C108" s="9" t="s">
        <v>9</v>
      </c>
      <c r="D108" s="42">
        <v>106</v>
      </c>
      <c r="E108" s="19" t="str">
        <f t="shared" si="34"/>
        <v>6/25/2012</v>
      </c>
      <c r="F108" s="19" t="str">
        <f>RnDData!G133</f>
        <v>12/19/2013</v>
      </c>
      <c r="G108" s="17">
        <f t="shared" si="35"/>
        <v>1.5</v>
      </c>
      <c r="H108" s="17">
        <f>RnDData!H133</f>
        <v>1.2</v>
      </c>
      <c r="I108" s="14">
        <f t="shared" si="36"/>
        <v>14000</v>
      </c>
      <c r="J108" s="14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53">
        <f t="shared" si="23"/>
        <v>-99.999999999999659</v>
      </c>
    </row>
    <row r="109" spans="1:15">
      <c r="A109" s="9">
        <v>4</v>
      </c>
      <c r="B109" s="9" t="s">
        <v>55</v>
      </c>
      <c r="C109" s="9" t="s">
        <v>9</v>
      </c>
      <c r="D109" s="42">
        <v>107</v>
      </c>
      <c r="E109" s="19" t="str">
        <f t="shared" si="34"/>
        <v>12/16/2012</v>
      </c>
      <c r="F109" s="19" t="str">
        <f>RnDData!G134</f>
        <v>12/17/2013</v>
      </c>
      <c r="G109" s="17">
        <f t="shared" si="35"/>
        <v>1.2</v>
      </c>
      <c r="H109" s="17">
        <f>RnDData!H134</f>
        <v>1.1000000000000001</v>
      </c>
      <c r="I109" s="14">
        <f t="shared" si="36"/>
        <v>14000</v>
      </c>
      <c r="J109" s="14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53">
        <f t="shared" si="23"/>
        <v>0</v>
      </c>
    </row>
    <row r="110" spans="1:15">
      <c r="A110" s="9">
        <v>4</v>
      </c>
      <c r="B110" s="9" t="s">
        <v>56</v>
      </c>
      <c r="C110" s="9" t="s">
        <v>9</v>
      </c>
      <c r="D110" s="42">
        <v>108</v>
      </c>
      <c r="E110" s="19">
        <f t="shared" si="34"/>
        <v>40942</v>
      </c>
      <c r="F110" s="19" t="str">
        <f>RnDData!G135</f>
        <v>3/19/2016</v>
      </c>
      <c r="G110" s="17">
        <f t="shared" si="35"/>
        <v>1.8</v>
      </c>
      <c r="H110" s="17">
        <f>RnDData!H135</f>
        <v>2.8</v>
      </c>
      <c r="I110" s="14">
        <f t="shared" si="36"/>
        <v>17500</v>
      </c>
      <c r="J110" s="14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53">
        <f t="shared" si="23"/>
        <v>0</v>
      </c>
    </row>
    <row r="111" spans="1:15">
      <c r="A111" s="9">
        <v>4</v>
      </c>
      <c r="B111" s="9" t="s">
        <v>57</v>
      </c>
      <c r="C111" s="9" t="s">
        <v>11</v>
      </c>
      <c r="D111" s="42">
        <v>109</v>
      </c>
      <c r="E111" s="19" t="str">
        <f t="shared" si="34"/>
        <v>9/21/2015</v>
      </c>
      <c r="F111" s="19" t="str">
        <f>RnDData!G136</f>
        <v>9/21/2015</v>
      </c>
      <c r="G111" s="17">
        <f t="shared" si="35"/>
        <v>7.6</v>
      </c>
      <c r="H111" s="17">
        <f>RnDData!H136</f>
        <v>8.6</v>
      </c>
      <c r="I111" s="14">
        <f t="shared" si="36"/>
        <v>12000</v>
      </c>
      <c r="J111" s="14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53">
        <f t="shared" si="23"/>
        <v>0</v>
      </c>
    </row>
    <row r="112" spans="1:15">
      <c r="A112" s="9">
        <v>4</v>
      </c>
      <c r="B112" s="9" t="s">
        <v>58</v>
      </c>
      <c r="C112" s="9" t="s">
        <v>13</v>
      </c>
      <c r="D112" s="42">
        <v>110</v>
      </c>
      <c r="E112" s="19" t="str">
        <f t="shared" si="34"/>
        <v>12/17/2012</v>
      </c>
      <c r="F112" s="19">
        <f>RnDData!G137</f>
        <v>41558</v>
      </c>
      <c r="G112" s="17">
        <f t="shared" si="35"/>
        <v>1.1000000000000001</v>
      </c>
      <c r="H112" s="17">
        <f>RnDData!H137</f>
        <v>1.1000000000000001</v>
      </c>
      <c r="I112" s="14">
        <f t="shared" si="36"/>
        <v>25000</v>
      </c>
      <c r="J112" s="14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53">
        <f t="shared" si="23"/>
        <v>49.999999999999829</v>
      </c>
    </row>
    <row r="113" spans="1:15">
      <c r="A113" s="9">
        <v>4</v>
      </c>
      <c r="B113" s="9" t="s">
        <v>59</v>
      </c>
      <c r="C113" s="9" t="s">
        <v>15</v>
      </c>
      <c r="D113" s="42">
        <v>111</v>
      </c>
      <c r="E113" s="19" t="str">
        <f t="shared" si="34"/>
        <v>12/20/2012</v>
      </c>
      <c r="F113" s="19" t="str">
        <f>RnDData!G138</f>
        <v>11/15/2013</v>
      </c>
      <c r="G113" s="17">
        <f t="shared" si="35"/>
        <v>1.2</v>
      </c>
      <c r="H113" s="17">
        <f>RnDData!H138</f>
        <v>1.2</v>
      </c>
      <c r="I113" s="14">
        <f t="shared" si="36"/>
        <v>27000</v>
      </c>
      <c r="J113" s="14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53">
        <f t="shared" si="23"/>
        <v>200.00000000000017</v>
      </c>
    </row>
    <row r="114" spans="1:15">
      <c r="A114" s="9">
        <v>4</v>
      </c>
      <c r="B114" s="9" t="s">
        <v>60</v>
      </c>
      <c r="C114" s="9" t="s">
        <v>17</v>
      </c>
      <c r="D114" s="42">
        <v>112</v>
      </c>
      <c r="E114" s="19" t="str">
        <f t="shared" si="34"/>
        <v>12/20/2012</v>
      </c>
      <c r="F114" s="19" t="str">
        <f>RnDData!G139</f>
        <v>11/24/2013</v>
      </c>
      <c r="G114" s="17">
        <f t="shared" si="35"/>
        <v>1.2</v>
      </c>
      <c r="H114" s="17">
        <f>RnDData!H139</f>
        <v>1.2</v>
      </c>
      <c r="I114" s="14">
        <f t="shared" si="36"/>
        <v>19000</v>
      </c>
      <c r="J114" s="14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53">
        <f t="shared" si="23"/>
        <v>-100.00000000000011</v>
      </c>
    </row>
    <row r="115" spans="1:15">
      <c r="A115" s="9">
        <v>4</v>
      </c>
      <c r="B115" s="9" t="s">
        <v>200</v>
      </c>
      <c r="C115" s="9" t="s">
        <v>13</v>
      </c>
      <c r="D115" s="42">
        <v>113</v>
      </c>
      <c r="E115" s="19" t="str">
        <f t="shared" si="34"/>
        <v>7/27/2012</v>
      </c>
      <c r="F115" s="19" t="str">
        <f>RnDData!G140</f>
        <v>11/22/2013</v>
      </c>
      <c r="G115" s="17">
        <f t="shared" si="35"/>
        <v>0.4</v>
      </c>
      <c r="H115" s="17">
        <f>RnDData!H140</f>
        <v>0.8</v>
      </c>
      <c r="I115" s="14">
        <f t="shared" si="36"/>
        <v>25000</v>
      </c>
      <c r="J115" s="14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53">
        <f t="shared" si="23"/>
        <v>0</v>
      </c>
    </row>
    <row r="116" spans="1:15">
      <c r="A116" s="9">
        <v>4</v>
      </c>
      <c r="B116" s="9" t="s">
        <v>269</v>
      </c>
      <c r="C116" s="9" t="s">
        <v>17</v>
      </c>
      <c r="D116" s="42">
        <v>114</v>
      </c>
      <c r="E116" s="19">
        <f t="shared" si="34"/>
        <v>41432</v>
      </c>
      <c r="F116" s="19">
        <f>RnDData!G141</f>
        <v>41432</v>
      </c>
      <c r="G116" s="17">
        <f t="shared" si="35"/>
        <v>0</v>
      </c>
      <c r="H116" s="17">
        <f>RnDData!H141</f>
        <v>0.5</v>
      </c>
      <c r="I116" s="14">
        <f t="shared" si="36"/>
        <v>0</v>
      </c>
      <c r="J116" s="14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53">
        <f t="shared" si="23"/>
        <v>45250</v>
      </c>
    </row>
    <row r="117" spans="1:15">
      <c r="A117" s="9">
        <v>5</v>
      </c>
      <c r="B117" s="9" t="s">
        <v>36</v>
      </c>
      <c r="C117" s="9" t="s">
        <v>11</v>
      </c>
      <c r="D117" s="42">
        <v>115</v>
      </c>
      <c r="E117" s="19" t="str">
        <f>F86</f>
        <v>1/27/2013</v>
      </c>
      <c r="F117" s="19" t="str">
        <f>RnDData!G142</f>
        <v>1/27/2013</v>
      </c>
      <c r="G117" s="17">
        <f>H86</f>
        <v>4</v>
      </c>
      <c r="H117" s="17">
        <f>RnDData!H142</f>
        <v>5</v>
      </c>
      <c r="I117" s="14">
        <f>J86</f>
        <v>14000</v>
      </c>
      <c r="J117" s="14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53">
        <f t="shared" si="23"/>
        <v>0</v>
      </c>
    </row>
    <row r="118" spans="1:15">
      <c r="A118" s="9">
        <v>5</v>
      </c>
      <c r="B118" s="9" t="s">
        <v>37</v>
      </c>
      <c r="C118" s="9" t="s">
        <v>11</v>
      </c>
      <c r="D118" s="42">
        <v>116</v>
      </c>
      <c r="E118" s="19" t="str">
        <f t="shared" ref="E118:E135" si="39">F87</f>
        <v>5/27/2013</v>
      </c>
      <c r="F118" s="19" t="str">
        <f>RnDData!G143</f>
        <v>5/27/2013</v>
      </c>
      <c r="G118" s="17">
        <f t="shared" ref="G118:G135" si="40">H87</f>
        <v>4.5999999999999996</v>
      </c>
      <c r="H118" s="17">
        <f>RnDData!H143</f>
        <v>5.6</v>
      </c>
      <c r="I118" s="14">
        <f t="shared" ref="I118:I135" si="41">J87</f>
        <v>14000</v>
      </c>
      <c r="J118" s="14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53">
        <f t="shared" si="23"/>
        <v>0</v>
      </c>
    </row>
    <row r="119" spans="1:15">
      <c r="A119" s="9">
        <v>5</v>
      </c>
      <c r="B119" s="9" t="s">
        <v>38</v>
      </c>
      <c r="C119" s="9" t="s">
        <v>9</v>
      </c>
      <c r="D119" s="42">
        <v>117</v>
      </c>
      <c r="E119" s="19" t="str">
        <f t="shared" si="39"/>
        <v>1/14/2013</v>
      </c>
      <c r="F119" s="19" t="str">
        <f>RnDData!G144</f>
        <v>8/20/2014</v>
      </c>
      <c r="G119" s="17">
        <f t="shared" si="40"/>
        <v>2.2999999999999998</v>
      </c>
      <c r="H119" s="17">
        <f>RnDData!H144</f>
        <v>1.8</v>
      </c>
      <c r="I119" s="14">
        <f t="shared" si="41"/>
        <v>17000</v>
      </c>
      <c r="J119" s="14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53">
        <f t="shared" si="23"/>
        <v>0</v>
      </c>
    </row>
    <row r="120" spans="1:15">
      <c r="A120" s="9">
        <v>5</v>
      </c>
      <c r="B120" s="9" t="s">
        <v>39</v>
      </c>
      <c r="C120" s="9" t="s">
        <v>9</v>
      </c>
      <c r="D120" s="42">
        <v>118</v>
      </c>
      <c r="E120" s="19" t="str">
        <f t="shared" si="39"/>
        <v>1/14/2013</v>
      </c>
      <c r="F120" s="19" t="str">
        <f>RnDData!G145</f>
        <v>8/20/2014</v>
      </c>
      <c r="G120" s="17">
        <f t="shared" si="40"/>
        <v>2.2999999999999998</v>
      </c>
      <c r="H120" s="17">
        <f>RnDData!H145</f>
        <v>1.8</v>
      </c>
      <c r="I120" s="14">
        <f t="shared" si="41"/>
        <v>17000</v>
      </c>
      <c r="J120" s="14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53">
        <f t="shared" si="23"/>
        <v>0</v>
      </c>
    </row>
    <row r="121" spans="1:15">
      <c r="A121" s="9">
        <v>5</v>
      </c>
      <c r="B121" s="9" t="s">
        <v>40</v>
      </c>
      <c r="C121" s="9" t="s">
        <v>9</v>
      </c>
      <c r="D121" s="42">
        <v>119</v>
      </c>
      <c r="E121" s="19" t="str">
        <f t="shared" si="39"/>
        <v>1/14/2013</v>
      </c>
      <c r="F121" s="19" t="str">
        <f>RnDData!G146</f>
        <v>8/20/2014</v>
      </c>
      <c r="G121" s="17">
        <f t="shared" si="40"/>
        <v>2.4</v>
      </c>
      <c r="H121" s="17">
        <f>RnDData!H146</f>
        <v>1.9</v>
      </c>
      <c r="I121" s="14">
        <f t="shared" si="41"/>
        <v>17000</v>
      </c>
      <c r="J121" s="14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53">
        <f t="shared" si="23"/>
        <v>0</v>
      </c>
    </row>
    <row r="122" spans="1:15">
      <c r="A122" s="9">
        <v>5</v>
      </c>
      <c r="B122" s="9" t="s">
        <v>154</v>
      </c>
      <c r="C122" s="9" t="s">
        <v>13</v>
      </c>
      <c r="D122" s="42">
        <v>120</v>
      </c>
      <c r="E122" s="19" t="str">
        <f t="shared" si="39"/>
        <v>8/16/2013</v>
      </c>
      <c r="F122" s="19">
        <f>RnDData!G147</f>
        <v>41891</v>
      </c>
      <c r="G122" s="17">
        <f t="shared" si="40"/>
        <v>0.8</v>
      </c>
      <c r="H122" s="17">
        <f>RnDData!H147</f>
        <v>1</v>
      </c>
      <c r="I122" s="14">
        <f t="shared" si="41"/>
        <v>23000</v>
      </c>
      <c r="J122" s="14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53">
        <f t="shared" si="23"/>
        <v>3900</v>
      </c>
    </row>
    <row r="123" spans="1:15">
      <c r="A123" s="9">
        <v>5</v>
      </c>
      <c r="B123" s="9" t="s">
        <v>285</v>
      </c>
      <c r="C123" s="9" t="s">
        <v>13</v>
      </c>
      <c r="D123" s="42">
        <v>121</v>
      </c>
      <c r="E123" s="19">
        <f t="shared" si="39"/>
        <v>41860</v>
      </c>
      <c r="F123" s="19">
        <f>RnDData!G148</f>
        <v>41860</v>
      </c>
      <c r="G123" s="17">
        <f t="shared" si="40"/>
        <v>0</v>
      </c>
      <c r="H123" s="17">
        <f>RnDData!H148</f>
        <v>0.3</v>
      </c>
      <c r="I123" s="14">
        <f t="shared" si="41"/>
        <v>0</v>
      </c>
      <c r="J123" s="14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53">
        <f t="shared" si="23"/>
        <v>60000</v>
      </c>
    </row>
    <row r="124" spans="1:15">
      <c r="A124" s="9">
        <v>5</v>
      </c>
      <c r="B124" s="9" t="s">
        <v>41</v>
      </c>
      <c r="C124" s="9" t="s">
        <v>9</v>
      </c>
      <c r="D124" s="42">
        <v>122</v>
      </c>
      <c r="E124" s="19" t="str">
        <f t="shared" si="39"/>
        <v>12/15/2013</v>
      </c>
      <c r="F124" s="19" t="str">
        <f>RnDData!G149</f>
        <v>7/24/2015</v>
      </c>
      <c r="G124" s="17">
        <f t="shared" si="40"/>
        <v>1.3</v>
      </c>
      <c r="H124" s="17">
        <f>RnDData!H149</f>
        <v>2.2999999999999998</v>
      </c>
      <c r="I124" s="14">
        <f t="shared" si="41"/>
        <v>15000</v>
      </c>
      <c r="J124" s="14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53">
        <f t="shared" si="23"/>
        <v>0</v>
      </c>
    </row>
    <row r="125" spans="1:15">
      <c r="A125" s="9">
        <v>5</v>
      </c>
      <c r="B125" s="9" t="s">
        <v>42</v>
      </c>
      <c r="C125" s="9" t="s">
        <v>11</v>
      </c>
      <c r="D125" s="42">
        <v>123</v>
      </c>
      <c r="E125" s="19" t="str">
        <f t="shared" si="39"/>
        <v>11/28/2014</v>
      </c>
      <c r="F125" s="19" t="str">
        <f>RnDData!G150</f>
        <v>11/28/2014</v>
      </c>
      <c r="G125" s="17">
        <f t="shared" si="40"/>
        <v>8.6</v>
      </c>
      <c r="H125" s="17">
        <f>RnDData!H150</f>
        <v>4.8</v>
      </c>
      <c r="I125" s="14">
        <f t="shared" si="41"/>
        <v>12000</v>
      </c>
      <c r="J125" s="14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53">
        <f t="shared" si="23"/>
        <v>0</v>
      </c>
    </row>
    <row r="126" spans="1:15">
      <c r="A126" s="9">
        <v>5</v>
      </c>
      <c r="B126" s="9" t="s">
        <v>43</v>
      </c>
      <c r="C126" s="9" t="s">
        <v>13</v>
      </c>
      <c r="D126" s="42">
        <v>124</v>
      </c>
      <c r="E126" s="19" t="str">
        <f t="shared" si="39"/>
        <v>12/26/2013</v>
      </c>
      <c r="F126" s="19" t="str">
        <f>RnDData!G151</f>
        <v>12/26/2014</v>
      </c>
      <c r="G126" s="17">
        <f t="shared" si="40"/>
        <v>1.1000000000000001</v>
      </c>
      <c r="H126" s="17">
        <f>RnDData!H151</f>
        <v>1</v>
      </c>
      <c r="I126" s="14">
        <f t="shared" si="41"/>
        <v>23000</v>
      </c>
      <c r="J126" s="14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53">
        <f t="shared" si="23"/>
        <v>9.0949470177292824E-13</v>
      </c>
    </row>
    <row r="127" spans="1:15">
      <c r="A127" s="9">
        <v>5</v>
      </c>
      <c r="B127" s="9" t="s">
        <v>44</v>
      </c>
      <c r="C127" s="9" t="s">
        <v>15</v>
      </c>
      <c r="D127" s="42">
        <v>125</v>
      </c>
      <c r="E127" s="19" t="str">
        <f t="shared" si="39"/>
        <v>12/24/2013</v>
      </c>
      <c r="F127" s="19" t="str">
        <f>RnDData!G152</f>
        <v>11/20/2014</v>
      </c>
      <c r="G127" s="17">
        <f t="shared" si="40"/>
        <v>1.2</v>
      </c>
      <c r="H127" s="17">
        <f>RnDData!H152</f>
        <v>1.1000000000000001</v>
      </c>
      <c r="I127" s="14">
        <f t="shared" si="41"/>
        <v>26000</v>
      </c>
      <c r="J127" s="14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53">
        <f t="shared" si="23"/>
        <v>99.999999999999659</v>
      </c>
    </row>
    <row r="128" spans="1:15">
      <c r="A128" s="9">
        <v>5</v>
      </c>
      <c r="B128" s="9" t="s">
        <v>45</v>
      </c>
      <c r="C128" s="9" t="s">
        <v>17</v>
      </c>
      <c r="D128" s="42">
        <v>126</v>
      </c>
      <c r="E128" s="19" t="str">
        <f t="shared" si="39"/>
        <v>12/24/2013</v>
      </c>
      <c r="F128" s="19" t="str">
        <f>RnDData!G153</f>
        <v>12/23/2014</v>
      </c>
      <c r="G128" s="17">
        <f t="shared" si="40"/>
        <v>1.2</v>
      </c>
      <c r="H128" s="17">
        <f>RnDData!H153</f>
        <v>1.1000000000000001</v>
      </c>
      <c r="I128" s="14">
        <f t="shared" si="41"/>
        <v>18000</v>
      </c>
      <c r="J128" s="14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53">
        <f t="shared" si="23"/>
        <v>4.5474735088646412E-13</v>
      </c>
    </row>
    <row r="129" spans="1:15">
      <c r="A129" s="9">
        <v>5</v>
      </c>
      <c r="B129" s="9" t="s">
        <v>46</v>
      </c>
      <c r="C129" s="9" t="s">
        <v>9</v>
      </c>
      <c r="D129" s="42">
        <v>127</v>
      </c>
      <c r="E129" s="19" t="str">
        <f t="shared" si="39"/>
        <v>10/14/2013</v>
      </c>
      <c r="F129" s="19" t="str">
        <f>RnDData!G154</f>
        <v>10/14/2013</v>
      </c>
      <c r="G129" s="17">
        <f t="shared" si="40"/>
        <v>1.4</v>
      </c>
      <c r="H129" s="17">
        <f>RnDData!H154</f>
        <v>2.4</v>
      </c>
      <c r="I129" s="14">
        <f t="shared" si="41"/>
        <v>19000</v>
      </c>
      <c r="J129" s="14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53">
        <f t="shared" si="23"/>
        <v>0</v>
      </c>
    </row>
    <row r="130" spans="1:15">
      <c r="A130" s="9">
        <v>5</v>
      </c>
      <c r="B130" s="9" t="s">
        <v>47</v>
      </c>
      <c r="C130" s="9" t="s">
        <v>11</v>
      </c>
      <c r="D130" s="42">
        <v>128</v>
      </c>
      <c r="E130" s="19" t="str">
        <f t="shared" si="39"/>
        <v>10/21/2014</v>
      </c>
      <c r="F130" s="19" t="str">
        <f>RnDData!G155</f>
        <v>10/21/2014</v>
      </c>
      <c r="G130" s="17">
        <f t="shared" si="40"/>
        <v>8.6</v>
      </c>
      <c r="H130" s="17">
        <f>RnDData!H155</f>
        <v>4.9000000000000004</v>
      </c>
      <c r="I130" s="14">
        <f t="shared" si="41"/>
        <v>15500</v>
      </c>
      <c r="J130" s="14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53">
        <f t="shared" si="23"/>
        <v>0</v>
      </c>
    </row>
    <row r="131" spans="1:15">
      <c r="A131" s="9">
        <v>5</v>
      </c>
      <c r="B131" s="9" t="s">
        <v>48</v>
      </c>
      <c r="C131" s="9" t="s">
        <v>13</v>
      </c>
      <c r="D131" s="42">
        <v>129</v>
      </c>
      <c r="E131" s="19" t="str">
        <f t="shared" si="39"/>
        <v>11/23/2013</v>
      </c>
      <c r="F131" s="19">
        <f>RnDData!G156</f>
        <v>41860</v>
      </c>
      <c r="G131" s="17">
        <f t="shared" si="40"/>
        <v>1.1000000000000001</v>
      </c>
      <c r="H131" s="17">
        <f>RnDData!H156</f>
        <v>1.2</v>
      </c>
      <c r="I131" s="14">
        <f t="shared" si="41"/>
        <v>24000</v>
      </c>
      <c r="J131" s="14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53">
        <f t="shared" si="23"/>
        <v>50.000000000000682</v>
      </c>
    </row>
    <row r="132" spans="1:15">
      <c r="A132" s="9">
        <v>5</v>
      </c>
      <c r="B132" s="9" t="s">
        <v>49</v>
      </c>
      <c r="C132" s="9" t="s">
        <v>15</v>
      </c>
      <c r="D132" s="42">
        <v>130</v>
      </c>
      <c r="E132" s="19" t="str">
        <f t="shared" si="39"/>
        <v>9/21/2013</v>
      </c>
      <c r="F132" s="19">
        <f>RnDData!G157</f>
        <v>41648</v>
      </c>
      <c r="G132" s="17">
        <f t="shared" si="40"/>
        <v>1.3</v>
      </c>
      <c r="H132" s="17">
        <f>RnDData!H157</f>
        <v>1.3</v>
      </c>
      <c r="I132" s="14">
        <f t="shared" si="41"/>
        <v>26000</v>
      </c>
      <c r="J132" s="14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53">
        <f t="shared" ref="O132:O195" si="44">(J132-I132)*$R$3+ (L132-K132)*$R$4 + (N132-M132)*$R$5</f>
        <v>2050</v>
      </c>
    </row>
    <row r="133" spans="1:15">
      <c r="A133" s="9">
        <v>5</v>
      </c>
      <c r="B133" s="9" t="s">
        <v>50</v>
      </c>
      <c r="C133" s="9" t="s">
        <v>17</v>
      </c>
      <c r="D133" s="42">
        <v>131</v>
      </c>
      <c r="E133" s="19" t="str">
        <f t="shared" si="39"/>
        <v>10/21/2013</v>
      </c>
      <c r="F133" s="19">
        <f>RnDData!G158</f>
        <v>41860</v>
      </c>
      <c r="G133" s="17">
        <f t="shared" si="40"/>
        <v>1.2</v>
      </c>
      <c r="H133" s="17">
        <f>RnDData!H158</f>
        <v>1.3</v>
      </c>
      <c r="I133" s="14">
        <f t="shared" si="41"/>
        <v>19500</v>
      </c>
      <c r="J133" s="14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53">
        <f t="shared" si="44"/>
        <v>-200.00000000000023</v>
      </c>
    </row>
    <row r="134" spans="1:15">
      <c r="A134" s="9">
        <v>5</v>
      </c>
      <c r="B134" s="9" t="s">
        <v>179</v>
      </c>
      <c r="C134" s="9" t="s">
        <v>15</v>
      </c>
      <c r="D134" s="42">
        <v>132</v>
      </c>
      <c r="E134" s="19" t="str">
        <f t="shared" si="39"/>
        <v>6/30/2013</v>
      </c>
      <c r="F134" s="19">
        <f>RnDData!G159</f>
        <v>41648</v>
      </c>
      <c r="G134" s="17">
        <f t="shared" si="40"/>
        <v>0.9</v>
      </c>
      <c r="H134" s="17">
        <f>RnDData!H159</f>
        <v>1.1000000000000001</v>
      </c>
      <c r="I134" s="14">
        <f t="shared" si="41"/>
        <v>26000</v>
      </c>
      <c r="J134" s="14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53">
        <f t="shared" si="44"/>
        <v>1950</v>
      </c>
    </row>
    <row r="135" spans="1:15">
      <c r="A135" s="9">
        <v>5</v>
      </c>
      <c r="B135" s="9" t="s">
        <v>244</v>
      </c>
      <c r="C135" s="9" t="s">
        <v>17</v>
      </c>
      <c r="D135" s="42">
        <v>133</v>
      </c>
      <c r="E135" s="19" t="str">
        <f t="shared" si="39"/>
        <v>6/18/2013</v>
      </c>
      <c r="F135" s="19">
        <f>RnDData!G160</f>
        <v>41738</v>
      </c>
      <c r="G135" s="17">
        <f t="shared" si="40"/>
        <v>0.5</v>
      </c>
      <c r="H135" s="17">
        <f>RnDData!H160</f>
        <v>0.9</v>
      </c>
      <c r="I135" s="14">
        <f t="shared" si="41"/>
        <v>19000</v>
      </c>
      <c r="J135" s="14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53">
        <f t="shared" si="44"/>
        <v>-100.00000000000006</v>
      </c>
    </row>
    <row r="136" spans="1:15">
      <c r="A136" s="9">
        <v>5</v>
      </c>
      <c r="B136" s="9" t="s">
        <v>378</v>
      </c>
      <c r="C136" s="9"/>
      <c r="D136" s="42">
        <v>134</v>
      </c>
      <c r="F136" s="19">
        <f>RnDData!G161</f>
        <v>42192</v>
      </c>
      <c r="H136" s="17">
        <f>RnDData!H161</f>
        <v>0</v>
      </c>
      <c r="J136" s="14">
        <f>RnDData!I161</f>
        <v>0</v>
      </c>
      <c r="L136" s="14">
        <f>RnDData!J161</f>
        <v>0</v>
      </c>
      <c r="N136" s="14">
        <f>RnDData!K161</f>
        <v>0</v>
      </c>
      <c r="O136" s="53">
        <f t="shared" si="44"/>
        <v>0</v>
      </c>
    </row>
    <row r="137" spans="1:15">
      <c r="A137" s="9">
        <v>5</v>
      </c>
      <c r="B137" s="9" t="s">
        <v>51</v>
      </c>
      <c r="C137" s="9" t="s">
        <v>11</v>
      </c>
      <c r="D137" s="42">
        <v>135</v>
      </c>
      <c r="E137" s="19">
        <f>F105</f>
        <v>41487</v>
      </c>
      <c r="F137" s="19" t="str">
        <f>RnDData!G162</f>
        <v>1/15/2014</v>
      </c>
      <c r="G137" s="17">
        <f>H105</f>
        <v>5.3</v>
      </c>
      <c r="H137" s="17">
        <f>RnDData!H162</f>
        <v>6.3</v>
      </c>
      <c r="I137" s="14">
        <f>J105</f>
        <v>13000</v>
      </c>
      <c r="J137" s="14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53">
        <f t="shared" si="44"/>
        <v>-2000</v>
      </c>
    </row>
    <row r="138" spans="1:15">
      <c r="A138" s="9">
        <v>5</v>
      </c>
      <c r="B138" s="9" t="s">
        <v>52</v>
      </c>
      <c r="C138" s="9" t="s">
        <v>11</v>
      </c>
      <c r="D138" s="42">
        <v>136</v>
      </c>
      <c r="E138" s="19">
        <f t="shared" ref="E138:E148" si="45">F106</f>
        <v>41648</v>
      </c>
      <c r="F138" s="19">
        <f>RnDData!G163</f>
        <v>41648</v>
      </c>
      <c r="G138" s="17">
        <f t="shared" ref="G138:G148" si="46">H106</f>
        <v>8.6</v>
      </c>
      <c r="H138" s="17">
        <f>RnDData!H163</f>
        <v>5</v>
      </c>
      <c r="I138" s="14">
        <f t="shared" ref="I138:I148" si="47">J106</f>
        <v>12000</v>
      </c>
      <c r="J138" s="14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53">
        <f t="shared" si="44"/>
        <v>0</v>
      </c>
    </row>
    <row r="139" spans="1:15">
      <c r="A139" s="9">
        <v>5</v>
      </c>
      <c r="B139" s="9" t="s">
        <v>53</v>
      </c>
      <c r="C139" s="9" t="s">
        <v>9</v>
      </c>
      <c r="D139" s="42">
        <v>137</v>
      </c>
      <c r="E139" s="19" t="str">
        <f t="shared" si="45"/>
        <v>12/19/2013</v>
      </c>
      <c r="F139" s="19" t="str">
        <f>RnDData!G164</f>
        <v>12/19/2013</v>
      </c>
      <c r="G139" s="17">
        <f t="shared" si="46"/>
        <v>1.1000000000000001</v>
      </c>
      <c r="H139" s="17">
        <f>RnDData!H164</f>
        <v>2.1</v>
      </c>
      <c r="I139" s="14">
        <f t="shared" si="47"/>
        <v>14000</v>
      </c>
      <c r="J139" s="14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53">
        <f t="shared" si="44"/>
        <v>0</v>
      </c>
    </row>
    <row r="140" spans="1:15">
      <c r="A140" s="9">
        <v>5</v>
      </c>
      <c r="B140" s="9" t="s">
        <v>54</v>
      </c>
      <c r="C140" s="9" t="s">
        <v>9</v>
      </c>
      <c r="D140" s="42">
        <v>138</v>
      </c>
      <c r="E140" s="19" t="str">
        <f t="shared" si="45"/>
        <v>12/19/2013</v>
      </c>
      <c r="F140" s="19" t="str">
        <f>RnDData!G165</f>
        <v>12/19/2013</v>
      </c>
      <c r="G140" s="17">
        <f t="shared" si="46"/>
        <v>1.2</v>
      </c>
      <c r="H140" s="17">
        <f>RnDData!H165</f>
        <v>2.2000000000000002</v>
      </c>
      <c r="I140" s="14">
        <f t="shared" si="47"/>
        <v>14000</v>
      </c>
      <c r="J140" s="14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53">
        <f t="shared" si="44"/>
        <v>0</v>
      </c>
    </row>
    <row r="141" spans="1:15">
      <c r="A141" s="9">
        <v>5</v>
      </c>
      <c r="B141" s="9" t="s">
        <v>55</v>
      </c>
      <c r="C141" s="9" t="s">
        <v>9</v>
      </c>
      <c r="D141" s="42">
        <v>139</v>
      </c>
      <c r="E141" s="19" t="str">
        <f t="shared" si="45"/>
        <v>12/17/2013</v>
      </c>
      <c r="F141" s="19" t="str">
        <f>RnDData!G166</f>
        <v>12/17/2013</v>
      </c>
      <c r="G141" s="17">
        <f t="shared" si="46"/>
        <v>1.1000000000000001</v>
      </c>
      <c r="H141" s="17">
        <f>RnDData!H166</f>
        <v>2.1</v>
      </c>
      <c r="I141" s="14">
        <f t="shared" si="47"/>
        <v>14000</v>
      </c>
      <c r="J141" s="14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53">
        <f t="shared" si="44"/>
        <v>0</v>
      </c>
    </row>
    <row r="142" spans="1:15">
      <c r="A142" s="9">
        <v>5</v>
      </c>
      <c r="B142" s="9" t="s">
        <v>56</v>
      </c>
      <c r="C142" s="9" t="s">
        <v>9</v>
      </c>
      <c r="D142" s="42">
        <v>140</v>
      </c>
      <c r="E142" s="19" t="str">
        <f t="shared" si="45"/>
        <v>3/19/2016</v>
      </c>
      <c r="F142" s="19" t="str">
        <f>RnDData!G167</f>
        <v>3/19/2016</v>
      </c>
      <c r="G142" s="17">
        <f t="shared" si="46"/>
        <v>2.8</v>
      </c>
      <c r="H142" s="17">
        <f>RnDData!H167</f>
        <v>3.8</v>
      </c>
      <c r="I142" s="14">
        <f t="shared" si="47"/>
        <v>17500</v>
      </c>
      <c r="J142" s="14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53">
        <f t="shared" si="44"/>
        <v>0</v>
      </c>
    </row>
    <row r="143" spans="1:15">
      <c r="A143" s="9">
        <v>5</v>
      </c>
      <c r="B143" s="9" t="s">
        <v>57</v>
      </c>
      <c r="C143" s="9" t="s">
        <v>11</v>
      </c>
      <c r="D143" s="42">
        <v>141</v>
      </c>
      <c r="E143" s="19" t="str">
        <f t="shared" si="45"/>
        <v>9/21/2015</v>
      </c>
      <c r="F143" s="19" t="str">
        <f>RnDData!G168</f>
        <v>9/21/2015</v>
      </c>
      <c r="G143" s="17">
        <f t="shared" si="46"/>
        <v>8.6</v>
      </c>
      <c r="H143" s="17">
        <f>RnDData!H168</f>
        <v>9.6</v>
      </c>
      <c r="I143" s="14">
        <f t="shared" si="47"/>
        <v>12000</v>
      </c>
      <c r="J143" s="14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53">
        <f t="shared" si="44"/>
        <v>0</v>
      </c>
    </row>
    <row r="144" spans="1:15">
      <c r="A144" s="9">
        <v>5</v>
      </c>
      <c r="B144" s="9" t="s">
        <v>58</v>
      </c>
      <c r="C144" s="9" t="s">
        <v>13</v>
      </c>
      <c r="D144" s="42">
        <v>142</v>
      </c>
      <c r="E144" s="19">
        <f t="shared" si="45"/>
        <v>41558</v>
      </c>
      <c r="F144" s="19" t="str">
        <f>RnDData!G169</f>
        <v>8/29/2014</v>
      </c>
      <c r="G144" s="17">
        <f t="shared" si="46"/>
        <v>1.1000000000000001</v>
      </c>
      <c r="H144" s="17">
        <f>RnDData!H169</f>
        <v>1.2</v>
      </c>
      <c r="I144" s="14">
        <f t="shared" si="47"/>
        <v>25000</v>
      </c>
      <c r="J144" s="14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53">
        <f t="shared" si="44"/>
        <v>-49.999999999999829</v>
      </c>
    </row>
    <row r="145" spans="1:15">
      <c r="A145" s="9">
        <v>5</v>
      </c>
      <c r="B145" s="9" t="s">
        <v>59</v>
      </c>
      <c r="C145" s="9" t="s">
        <v>15</v>
      </c>
      <c r="D145" s="42">
        <v>143</v>
      </c>
      <c r="E145" s="19" t="str">
        <f t="shared" si="45"/>
        <v>11/15/2013</v>
      </c>
      <c r="F145" s="19">
        <f>RnDData!G170</f>
        <v>41648</v>
      </c>
      <c r="G145" s="17">
        <f t="shared" si="46"/>
        <v>1.2</v>
      </c>
      <c r="H145" s="17">
        <f>RnDData!H170</f>
        <v>1.2</v>
      </c>
      <c r="I145" s="14">
        <f t="shared" si="47"/>
        <v>27000</v>
      </c>
      <c r="J145" s="14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53">
        <f t="shared" si="44"/>
        <v>200.00000000000017</v>
      </c>
    </row>
    <row r="146" spans="1:15">
      <c r="A146" s="9">
        <v>5</v>
      </c>
      <c r="B146" s="9" t="s">
        <v>60</v>
      </c>
      <c r="C146" s="9" t="s">
        <v>17</v>
      </c>
      <c r="D146" s="42">
        <v>144</v>
      </c>
      <c r="E146" s="19" t="str">
        <f t="shared" si="45"/>
        <v>11/24/2013</v>
      </c>
      <c r="F146" s="19" t="str">
        <f>RnDData!G171</f>
        <v>8/28/2014</v>
      </c>
      <c r="G146" s="17">
        <f t="shared" si="46"/>
        <v>1.2</v>
      </c>
      <c r="H146" s="17">
        <f>RnDData!H171</f>
        <v>1.2</v>
      </c>
      <c r="I146" s="14">
        <f t="shared" si="47"/>
        <v>19000</v>
      </c>
      <c r="J146" s="14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53">
        <f t="shared" si="44"/>
        <v>-150.00000000000034</v>
      </c>
    </row>
    <row r="147" spans="1:15">
      <c r="A147" s="9">
        <v>5</v>
      </c>
      <c r="B147" s="9" t="s">
        <v>200</v>
      </c>
      <c r="C147" s="9" t="s">
        <v>13</v>
      </c>
      <c r="D147" s="42">
        <v>145</v>
      </c>
      <c r="E147" s="19" t="str">
        <f t="shared" si="45"/>
        <v>11/22/2013</v>
      </c>
      <c r="F147" s="19">
        <f>RnDData!G172</f>
        <v>41829</v>
      </c>
      <c r="G147" s="17">
        <f t="shared" si="46"/>
        <v>0.8</v>
      </c>
      <c r="H147" s="17">
        <f>RnDData!H172</f>
        <v>1</v>
      </c>
      <c r="I147" s="14">
        <f t="shared" si="47"/>
        <v>25000</v>
      </c>
      <c r="J147" s="14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53">
        <f t="shared" si="44"/>
        <v>4.5474735088646412E-13</v>
      </c>
    </row>
    <row r="148" spans="1:15">
      <c r="A148" s="9">
        <v>5</v>
      </c>
      <c r="B148" s="9" t="s">
        <v>269</v>
      </c>
      <c r="C148" s="9" t="s">
        <v>17</v>
      </c>
      <c r="D148" s="42">
        <v>146</v>
      </c>
      <c r="E148" s="19">
        <f t="shared" si="45"/>
        <v>41432</v>
      </c>
      <c r="F148" s="19" t="str">
        <f>RnDData!G173</f>
        <v>7/21/2014</v>
      </c>
      <c r="G148" s="17">
        <f t="shared" si="46"/>
        <v>0.5</v>
      </c>
      <c r="H148" s="17">
        <f>RnDData!H173</f>
        <v>1</v>
      </c>
      <c r="I148" s="14">
        <f t="shared" si="47"/>
        <v>19000</v>
      </c>
      <c r="J148" s="14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53">
        <f t="shared" si="44"/>
        <v>-400.00000000000034</v>
      </c>
    </row>
    <row r="149" spans="1:15">
      <c r="A149" s="9">
        <v>5</v>
      </c>
      <c r="B149" s="9" t="s">
        <v>401</v>
      </c>
      <c r="C149" s="9"/>
      <c r="D149" s="42">
        <v>147</v>
      </c>
      <c r="F149" s="19">
        <f>RnDData!G174</f>
        <v>41860</v>
      </c>
      <c r="H149" s="17">
        <f>RnDData!H174</f>
        <v>0.3</v>
      </c>
      <c r="J149" s="14">
        <f>RnDData!I174</f>
        <v>25000</v>
      </c>
      <c r="L149" s="14">
        <f>RnDData!J174</f>
        <v>13.5</v>
      </c>
      <c r="N149" s="14">
        <f>RnDData!K174</f>
        <v>6.5</v>
      </c>
      <c r="O149" s="53">
        <f t="shared" si="44"/>
        <v>60000</v>
      </c>
    </row>
    <row r="150" spans="1:15">
      <c r="A150" s="9">
        <v>6</v>
      </c>
      <c r="B150" s="9" t="s">
        <v>36</v>
      </c>
      <c r="C150" s="9" t="s">
        <v>11</v>
      </c>
      <c r="D150" s="42">
        <v>148</v>
      </c>
      <c r="E150" s="19" t="str">
        <f>F117</f>
        <v>1/27/2013</v>
      </c>
      <c r="F150" s="19" t="str">
        <f>RnDData!G175</f>
        <v>1/27/2013</v>
      </c>
      <c r="G150" s="17">
        <f>H117</f>
        <v>5</v>
      </c>
      <c r="H150" s="17">
        <f>RnDData!H175</f>
        <v>6</v>
      </c>
      <c r="I150" s="14">
        <f>J117</f>
        <v>14000</v>
      </c>
      <c r="J150" s="14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53">
        <f t="shared" si="44"/>
        <v>0</v>
      </c>
    </row>
    <row r="151" spans="1:15">
      <c r="A151" s="9">
        <v>6</v>
      </c>
      <c r="B151" s="9" t="s">
        <v>37</v>
      </c>
      <c r="C151" s="9" t="s">
        <v>11</v>
      </c>
      <c r="D151" s="42">
        <v>149</v>
      </c>
      <c r="E151" s="19" t="str">
        <f t="shared" ref="E151:E168" si="50">F118</f>
        <v>5/27/2013</v>
      </c>
      <c r="F151" s="19" t="str">
        <f>RnDData!G176</f>
        <v>5/27/2013</v>
      </c>
      <c r="G151" s="17">
        <f t="shared" ref="G151:G168" si="51">H118</f>
        <v>5.6</v>
      </c>
      <c r="H151" s="17">
        <f>RnDData!H176</f>
        <v>6.6</v>
      </c>
      <c r="I151" s="14">
        <f t="shared" ref="I151:I168" si="52">J118</f>
        <v>14000</v>
      </c>
      <c r="J151" s="14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53">
        <f t="shared" si="44"/>
        <v>0</v>
      </c>
    </row>
    <row r="152" spans="1:15">
      <c r="A152" s="9">
        <v>6</v>
      </c>
      <c r="B152" s="9" t="s">
        <v>38</v>
      </c>
      <c r="C152" s="9" t="s">
        <v>9</v>
      </c>
      <c r="D152" s="42">
        <v>150</v>
      </c>
      <c r="E152" s="19" t="str">
        <f t="shared" si="50"/>
        <v>8/20/2014</v>
      </c>
      <c r="F152" s="19" t="str">
        <f>RnDData!G177</f>
        <v>8/20/2014</v>
      </c>
      <c r="G152" s="17">
        <f t="shared" si="51"/>
        <v>1.8</v>
      </c>
      <c r="H152" s="17">
        <f>RnDData!H177</f>
        <v>2.8</v>
      </c>
      <c r="I152" s="14">
        <f t="shared" si="52"/>
        <v>17000</v>
      </c>
      <c r="J152" s="14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53">
        <f t="shared" si="44"/>
        <v>0</v>
      </c>
    </row>
    <row r="153" spans="1:15">
      <c r="A153" s="9">
        <v>6</v>
      </c>
      <c r="B153" s="9" t="s">
        <v>39</v>
      </c>
      <c r="C153" s="9" t="s">
        <v>9</v>
      </c>
      <c r="D153" s="42">
        <v>151</v>
      </c>
      <c r="E153" s="19" t="str">
        <f t="shared" si="50"/>
        <v>8/20/2014</v>
      </c>
      <c r="F153" s="19" t="str">
        <f>RnDData!G178</f>
        <v>8/20/2014</v>
      </c>
      <c r="G153" s="17">
        <f t="shared" si="51"/>
        <v>1.8</v>
      </c>
      <c r="H153" s="17">
        <f>RnDData!H178</f>
        <v>2.8</v>
      </c>
      <c r="I153" s="14">
        <f t="shared" si="52"/>
        <v>17000</v>
      </c>
      <c r="J153" s="14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53">
        <f t="shared" si="44"/>
        <v>0</v>
      </c>
    </row>
    <row r="154" spans="1:15">
      <c r="A154" s="9">
        <v>6</v>
      </c>
      <c r="B154" s="9" t="s">
        <v>40</v>
      </c>
      <c r="C154" s="9" t="s">
        <v>9</v>
      </c>
      <c r="D154" s="42">
        <v>152</v>
      </c>
      <c r="E154" s="19" t="str">
        <f t="shared" si="50"/>
        <v>8/20/2014</v>
      </c>
      <c r="F154" s="19" t="str">
        <f>RnDData!G179</f>
        <v>8/20/2014</v>
      </c>
      <c r="G154" s="17">
        <f t="shared" si="51"/>
        <v>1.9</v>
      </c>
      <c r="H154" s="17">
        <f>RnDData!H179</f>
        <v>2.9</v>
      </c>
      <c r="I154" s="14">
        <f t="shared" si="52"/>
        <v>17000</v>
      </c>
      <c r="J154" s="14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53">
        <f t="shared" si="44"/>
        <v>0</v>
      </c>
    </row>
    <row r="155" spans="1:15">
      <c r="A155" s="9">
        <v>6</v>
      </c>
      <c r="B155" s="9" t="s">
        <v>154</v>
      </c>
      <c r="C155" s="9" t="s">
        <v>13</v>
      </c>
      <c r="D155" s="42">
        <v>153</v>
      </c>
      <c r="E155" s="19">
        <f t="shared" si="50"/>
        <v>41891</v>
      </c>
      <c r="F155" s="19">
        <f>RnDData!G180</f>
        <v>42043</v>
      </c>
      <c r="G155" s="17">
        <f t="shared" si="51"/>
        <v>1</v>
      </c>
      <c r="H155" s="17">
        <f>RnDData!H180</f>
        <v>1.2</v>
      </c>
      <c r="I155" s="14">
        <f t="shared" si="52"/>
        <v>24900</v>
      </c>
      <c r="J155" s="14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53">
        <f t="shared" si="44"/>
        <v>-149.99999999999989</v>
      </c>
    </row>
    <row r="156" spans="1:15">
      <c r="A156" s="9">
        <v>6</v>
      </c>
      <c r="B156" s="9" t="s">
        <v>285</v>
      </c>
      <c r="C156" s="9" t="s">
        <v>13</v>
      </c>
      <c r="D156" s="42">
        <v>154</v>
      </c>
      <c r="E156" s="19">
        <f t="shared" si="50"/>
        <v>41860</v>
      </c>
      <c r="F156" s="19">
        <f>RnDData!G181</f>
        <v>42252</v>
      </c>
      <c r="G156" s="17">
        <f t="shared" si="51"/>
        <v>0.3</v>
      </c>
      <c r="H156" s="17">
        <f>RnDData!H181</f>
        <v>1</v>
      </c>
      <c r="I156" s="14">
        <f t="shared" si="52"/>
        <v>25000</v>
      </c>
      <c r="J156" s="14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53">
        <f t="shared" si="44"/>
        <v>-4.5474735088646412E-13</v>
      </c>
    </row>
    <row r="157" spans="1:15">
      <c r="A157" s="9">
        <v>6</v>
      </c>
      <c r="B157" s="9" t="s">
        <v>41</v>
      </c>
      <c r="C157" s="9" t="s">
        <v>9</v>
      </c>
      <c r="D157" s="42">
        <v>155</v>
      </c>
      <c r="E157" s="19" t="str">
        <f t="shared" si="50"/>
        <v>7/24/2015</v>
      </c>
      <c r="F157" s="19" t="str">
        <f>RnDData!G182</f>
        <v>7/24/2015</v>
      </c>
      <c r="G157" s="17">
        <f t="shared" si="51"/>
        <v>2.2999999999999998</v>
      </c>
      <c r="H157" s="17">
        <f>RnDData!H182</f>
        <v>1.8</v>
      </c>
      <c r="I157" s="14">
        <f t="shared" si="52"/>
        <v>15000</v>
      </c>
      <c r="J157" s="14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53">
        <f t="shared" si="44"/>
        <v>0</v>
      </c>
    </row>
    <row r="158" spans="1:15">
      <c r="A158" s="9">
        <v>6</v>
      </c>
      <c r="B158" s="9" t="s">
        <v>42</v>
      </c>
      <c r="C158" s="9" t="s">
        <v>11</v>
      </c>
      <c r="D158" s="42">
        <v>156</v>
      </c>
      <c r="E158" s="19" t="str">
        <f t="shared" si="50"/>
        <v>11/28/2014</v>
      </c>
      <c r="F158" s="19" t="str">
        <f>RnDData!G183</f>
        <v>11/28/2014</v>
      </c>
      <c r="G158" s="17">
        <f t="shared" si="51"/>
        <v>4.8</v>
      </c>
      <c r="H158" s="17">
        <f>RnDData!H183</f>
        <v>5.8</v>
      </c>
      <c r="I158" s="14">
        <f t="shared" si="52"/>
        <v>12000</v>
      </c>
      <c r="J158" s="14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53">
        <f t="shared" si="44"/>
        <v>0</v>
      </c>
    </row>
    <row r="159" spans="1:15">
      <c r="A159" s="9">
        <v>6</v>
      </c>
      <c r="B159" s="9" t="s">
        <v>43</v>
      </c>
      <c r="C159" s="9" t="s">
        <v>13</v>
      </c>
      <c r="D159" s="42">
        <v>157</v>
      </c>
      <c r="E159" s="19" t="str">
        <f t="shared" si="50"/>
        <v>12/26/2014</v>
      </c>
      <c r="F159" s="19" t="str">
        <f>RnDData!G184</f>
        <v>12/15/2015</v>
      </c>
      <c r="G159" s="17">
        <f t="shared" si="51"/>
        <v>1</v>
      </c>
      <c r="H159" s="17">
        <f>RnDData!H184</f>
        <v>1</v>
      </c>
      <c r="I159" s="14">
        <f t="shared" si="52"/>
        <v>23000</v>
      </c>
      <c r="J159" s="14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53">
        <f t="shared" si="44"/>
        <v>0</v>
      </c>
    </row>
    <row r="160" spans="1:15">
      <c r="A160" s="9">
        <v>6</v>
      </c>
      <c r="B160" s="9" t="s">
        <v>44</v>
      </c>
      <c r="C160" s="9" t="s">
        <v>15</v>
      </c>
      <c r="D160" s="42">
        <v>158</v>
      </c>
      <c r="E160" s="19" t="str">
        <f t="shared" si="50"/>
        <v>11/20/2014</v>
      </c>
      <c r="F160" s="19" t="str">
        <f>RnDData!G185</f>
        <v>10/29/2015</v>
      </c>
      <c r="G160" s="17">
        <f t="shared" si="51"/>
        <v>1.1000000000000001</v>
      </c>
      <c r="H160" s="17">
        <f>RnDData!H185</f>
        <v>1.2</v>
      </c>
      <c r="I160" s="14">
        <f t="shared" si="52"/>
        <v>26000</v>
      </c>
      <c r="J160" s="14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53">
        <f t="shared" si="44"/>
        <v>150.00000000000034</v>
      </c>
    </row>
    <row r="161" spans="1:15">
      <c r="A161" s="9">
        <v>6</v>
      </c>
      <c r="B161" s="9" t="s">
        <v>45</v>
      </c>
      <c r="C161" s="9" t="s">
        <v>17</v>
      </c>
      <c r="D161" s="42">
        <v>159</v>
      </c>
      <c r="E161" s="19" t="str">
        <f t="shared" si="50"/>
        <v>12/23/2014</v>
      </c>
      <c r="F161" s="19" t="str">
        <f>RnDData!G186</f>
        <v>11/17/2015</v>
      </c>
      <c r="G161" s="17">
        <f t="shared" si="51"/>
        <v>1.1000000000000001</v>
      </c>
      <c r="H161" s="17">
        <f>RnDData!H186</f>
        <v>1.1000000000000001</v>
      </c>
      <c r="I161" s="14">
        <f t="shared" si="52"/>
        <v>18000</v>
      </c>
      <c r="J161" s="14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53">
        <f t="shared" si="44"/>
        <v>-200.00000000000057</v>
      </c>
    </row>
    <row r="162" spans="1:15">
      <c r="A162" s="9">
        <v>6</v>
      </c>
      <c r="B162" s="9" t="s">
        <v>46</v>
      </c>
      <c r="C162" s="9" t="s">
        <v>9</v>
      </c>
      <c r="D162" s="42">
        <v>160</v>
      </c>
      <c r="E162" s="19" t="str">
        <f t="shared" si="50"/>
        <v>10/14/2013</v>
      </c>
      <c r="F162" s="19" t="str">
        <f>RnDData!G187</f>
        <v>6/16/2015</v>
      </c>
      <c r="G162" s="17">
        <f t="shared" si="51"/>
        <v>2.4</v>
      </c>
      <c r="H162" s="17">
        <f>RnDData!H187</f>
        <v>2</v>
      </c>
      <c r="I162" s="14">
        <f t="shared" si="52"/>
        <v>19000</v>
      </c>
      <c r="J162" s="14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53">
        <f t="shared" si="44"/>
        <v>0</v>
      </c>
    </row>
    <row r="163" spans="1:15">
      <c r="A163" s="9">
        <v>6</v>
      </c>
      <c r="B163" s="9" t="s">
        <v>47</v>
      </c>
      <c r="C163" s="9" t="s">
        <v>11</v>
      </c>
      <c r="D163" s="42">
        <v>161</v>
      </c>
      <c r="E163" s="19" t="str">
        <f t="shared" si="50"/>
        <v>10/21/2014</v>
      </c>
      <c r="F163" s="19" t="str">
        <f>RnDData!G188</f>
        <v>10/21/2014</v>
      </c>
      <c r="G163" s="17">
        <f t="shared" si="51"/>
        <v>4.9000000000000004</v>
      </c>
      <c r="H163" s="17">
        <f>RnDData!H188</f>
        <v>5.9</v>
      </c>
      <c r="I163" s="14">
        <f t="shared" si="52"/>
        <v>15500</v>
      </c>
      <c r="J163" s="14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53">
        <f t="shared" si="44"/>
        <v>0</v>
      </c>
    </row>
    <row r="164" spans="1:15">
      <c r="A164" s="9">
        <v>6</v>
      </c>
      <c r="B164" s="9" t="s">
        <v>48</v>
      </c>
      <c r="C164" s="9" t="s">
        <v>13</v>
      </c>
      <c r="D164" s="42">
        <v>162</v>
      </c>
      <c r="E164" s="19">
        <f t="shared" si="50"/>
        <v>41860</v>
      </c>
      <c r="F164" s="19">
        <f>RnDData!G189</f>
        <v>42163</v>
      </c>
      <c r="G164" s="17">
        <f t="shared" si="51"/>
        <v>1.2</v>
      </c>
      <c r="H164" s="17">
        <f>RnDData!H189</f>
        <v>1.3</v>
      </c>
      <c r="I164" s="14">
        <f t="shared" si="52"/>
        <v>24000</v>
      </c>
      <c r="J164" s="14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53">
        <f t="shared" si="44"/>
        <v>49.999999999999773</v>
      </c>
    </row>
    <row r="165" spans="1:15">
      <c r="A165" s="9">
        <v>6</v>
      </c>
      <c r="B165" s="9" t="s">
        <v>49</v>
      </c>
      <c r="C165" s="9" t="s">
        <v>15</v>
      </c>
      <c r="D165" s="42">
        <v>163</v>
      </c>
      <c r="E165" s="19">
        <f t="shared" si="50"/>
        <v>41648</v>
      </c>
      <c r="F165" s="19">
        <f>RnDData!G190</f>
        <v>42071</v>
      </c>
      <c r="G165" s="17">
        <f t="shared" si="51"/>
        <v>1.3</v>
      </c>
      <c r="H165" s="17">
        <f>RnDData!H190</f>
        <v>1.4</v>
      </c>
      <c r="I165" s="14">
        <f t="shared" si="52"/>
        <v>27000</v>
      </c>
      <c r="J165" s="14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53">
        <f t="shared" si="44"/>
        <v>-100.00000000000045</v>
      </c>
    </row>
    <row r="166" spans="1:15">
      <c r="A166" s="9">
        <v>6</v>
      </c>
      <c r="B166" s="9" t="s">
        <v>50</v>
      </c>
      <c r="C166" s="9" t="s">
        <v>17</v>
      </c>
      <c r="D166" s="42">
        <v>164</v>
      </c>
      <c r="E166" s="19">
        <f t="shared" si="50"/>
        <v>41860</v>
      </c>
      <c r="F166" s="19" t="str">
        <f>RnDData!G191</f>
        <v>7/15/2015</v>
      </c>
      <c r="G166" s="17">
        <f t="shared" si="51"/>
        <v>1.3</v>
      </c>
      <c r="H166" s="17">
        <f>RnDData!H191</f>
        <v>1.4</v>
      </c>
      <c r="I166" s="14">
        <f t="shared" si="52"/>
        <v>19500</v>
      </c>
      <c r="J166" s="14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53">
        <f t="shared" si="44"/>
        <v>-199.99999999999926</v>
      </c>
    </row>
    <row r="167" spans="1:15">
      <c r="A167" s="9">
        <v>6</v>
      </c>
      <c r="B167" s="9" t="s">
        <v>179</v>
      </c>
      <c r="C167" s="9" t="s">
        <v>15</v>
      </c>
      <c r="D167" s="42">
        <v>165</v>
      </c>
      <c r="E167" s="19">
        <f t="shared" si="50"/>
        <v>41648</v>
      </c>
      <c r="F167" s="19" t="str">
        <f>RnDData!G192</f>
        <v>7/24/2015</v>
      </c>
      <c r="G167" s="17">
        <f t="shared" si="51"/>
        <v>1.1000000000000001</v>
      </c>
      <c r="H167" s="17">
        <f>RnDData!H192</f>
        <v>1.3</v>
      </c>
      <c r="I167" s="14">
        <f t="shared" si="52"/>
        <v>27000</v>
      </c>
      <c r="J167" s="14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53">
        <f t="shared" si="44"/>
        <v>149.99999999999943</v>
      </c>
    </row>
    <row r="168" spans="1:15">
      <c r="A168" s="9">
        <v>6</v>
      </c>
      <c r="B168" s="9" t="s">
        <v>244</v>
      </c>
      <c r="C168" s="9" t="s">
        <v>17</v>
      </c>
      <c r="D168" s="42">
        <v>166</v>
      </c>
      <c r="E168" s="19">
        <f t="shared" si="50"/>
        <v>41738</v>
      </c>
      <c r="F168" s="19" t="str">
        <f>RnDData!G193</f>
        <v>7/15/2015</v>
      </c>
      <c r="G168" s="17">
        <f t="shared" si="51"/>
        <v>0.9</v>
      </c>
      <c r="H168" s="17">
        <f>RnDData!H193</f>
        <v>1.2</v>
      </c>
      <c r="I168" s="14">
        <f t="shared" si="52"/>
        <v>19000</v>
      </c>
      <c r="J168" s="14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53">
        <f t="shared" si="44"/>
        <v>-199.99999999999972</v>
      </c>
    </row>
    <row r="169" spans="1:15">
      <c r="A169" s="9">
        <v>6</v>
      </c>
      <c r="B169" s="9" t="s">
        <v>378</v>
      </c>
      <c r="C169" s="9" t="s">
        <v>13</v>
      </c>
      <c r="D169" s="42">
        <v>167</v>
      </c>
      <c r="F169" s="19">
        <f>RnDData!G194</f>
        <v>42192</v>
      </c>
      <c r="H169" s="17">
        <f>RnDData!H194</f>
        <v>0.5</v>
      </c>
      <c r="J169" s="14">
        <f>RnDData!I194</f>
        <v>25000</v>
      </c>
      <c r="L169" s="14">
        <f>RnDData!J194</f>
        <v>14.5</v>
      </c>
      <c r="N169" s="14">
        <f>RnDData!K194</f>
        <v>5.5</v>
      </c>
      <c r="O169" s="53">
        <f t="shared" si="44"/>
        <v>60000</v>
      </c>
    </row>
    <row r="170" spans="1:15">
      <c r="A170" s="9">
        <v>6</v>
      </c>
      <c r="B170" s="9" t="s">
        <v>51</v>
      </c>
      <c r="C170" s="9" t="s">
        <v>11</v>
      </c>
      <c r="D170" s="42">
        <v>168</v>
      </c>
      <c r="E170" s="19" t="str">
        <f>F137</f>
        <v>1/15/2014</v>
      </c>
      <c r="F170" s="19" t="str">
        <f>RnDData!G195</f>
        <v>1/15/2014</v>
      </c>
      <c r="G170" s="17">
        <f>H137</f>
        <v>6.3</v>
      </c>
      <c r="H170" s="17">
        <f>RnDData!H195</f>
        <v>7.3</v>
      </c>
      <c r="I170" s="14">
        <f>J137</f>
        <v>12000</v>
      </c>
      <c r="J170" s="14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53">
        <f t="shared" si="44"/>
        <v>0</v>
      </c>
    </row>
    <row r="171" spans="1:15">
      <c r="A171" s="9">
        <v>6</v>
      </c>
      <c r="B171" s="9" t="s">
        <v>52</v>
      </c>
      <c r="C171" s="9" t="s">
        <v>11</v>
      </c>
      <c r="D171" s="42">
        <v>169</v>
      </c>
      <c r="E171" s="19">
        <f t="shared" ref="E171:E181" si="55">F138</f>
        <v>41648</v>
      </c>
      <c r="F171" s="19">
        <f>RnDData!G196</f>
        <v>41648</v>
      </c>
      <c r="G171" s="17">
        <f t="shared" ref="G171:G181" si="56">H138</f>
        <v>5</v>
      </c>
      <c r="H171" s="17">
        <f>RnDData!H196</f>
        <v>6</v>
      </c>
      <c r="I171" s="14">
        <f t="shared" ref="I171:I181" si="57">J138</f>
        <v>12000</v>
      </c>
      <c r="J171" s="14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53">
        <f t="shared" si="44"/>
        <v>0</v>
      </c>
    </row>
    <row r="172" spans="1:15">
      <c r="A172" s="9">
        <v>6</v>
      </c>
      <c r="B172" s="9" t="s">
        <v>53</v>
      </c>
      <c r="C172" s="9" t="s">
        <v>9</v>
      </c>
      <c r="D172" s="42">
        <v>170</v>
      </c>
      <c r="E172" s="19" t="str">
        <f t="shared" si="55"/>
        <v>12/19/2013</v>
      </c>
      <c r="F172" s="19" t="str">
        <f>RnDData!G197</f>
        <v>12/26/2015</v>
      </c>
      <c r="G172" s="17">
        <f t="shared" si="56"/>
        <v>2.1</v>
      </c>
      <c r="H172" s="17">
        <f>RnDData!H197</f>
        <v>1.5</v>
      </c>
      <c r="I172" s="14">
        <f t="shared" si="57"/>
        <v>14000</v>
      </c>
      <c r="J172" s="14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53">
        <f t="shared" si="44"/>
        <v>-50.000000000000682</v>
      </c>
    </row>
    <row r="173" spans="1:15">
      <c r="A173" s="9">
        <v>6</v>
      </c>
      <c r="B173" s="9" t="s">
        <v>54</v>
      </c>
      <c r="C173" s="9" t="s">
        <v>9</v>
      </c>
      <c r="D173" s="42">
        <v>171</v>
      </c>
      <c r="E173" s="19" t="str">
        <f t="shared" si="55"/>
        <v>12/19/2013</v>
      </c>
      <c r="F173" s="19" t="str">
        <f>RnDData!G198</f>
        <v>12/26/2015</v>
      </c>
      <c r="G173" s="17">
        <f t="shared" si="56"/>
        <v>2.2000000000000002</v>
      </c>
      <c r="H173" s="17">
        <f>RnDData!H198</f>
        <v>1.6</v>
      </c>
      <c r="I173" s="14">
        <f t="shared" si="57"/>
        <v>14000</v>
      </c>
      <c r="J173" s="14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53">
        <f t="shared" si="44"/>
        <v>-49.999999999999829</v>
      </c>
    </row>
    <row r="174" spans="1:15">
      <c r="A174" s="9">
        <v>6</v>
      </c>
      <c r="B174" s="9" t="s">
        <v>55</v>
      </c>
      <c r="C174" s="9" t="s">
        <v>9</v>
      </c>
      <c r="D174" s="42">
        <v>172</v>
      </c>
      <c r="E174" s="19" t="str">
        <f t="shared" si="55"/>
        <v>12/17/2013</v>
      </c>
      <c r="F174" s="19" t="str">
        <f>RnDData!G199</f>
        <v>12/26/2015</v>
      </c>
      <c r="G174" s="17">
        <f t="shared" si="56"/>
        <v>2.1</v>
      </c>
      <c r="H174" s="17">
        <f>RnDData!H199</f>
        <v>1.6</v>
      </c>
      <c r="I174" s="14">
        <f t="shared" si="57"/>
        <v>14000</v>
      </c>
      <c r="J174" s="14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53">
        <f t="shared" si="44"/>
        <v>-50.000000000000682</v>
      </c>
    </row>
    <row r="175" spans="1:15">
      <c r="A175" s="9">
        <v>6</v>
      </c>
      <c r="B175" s="9" t="s">
        <v>56</v>
      </c>
      <c r="C175" s="9" t="s">
        <v>11</v>
      </c>
      <c r="D175" s="42">
        <v>173</v>
      </c>
      <c r="E175" s="19" t="str">
        <f t="shared" si="55"/>
        <v>3/19/2016</v>
      </c>
      <c r="F175" s="19" t="str">
        <f>RnDData!G200</f>
        <v>3/19/2016</v>
      </c>
      <c r="G175" s="17">
        <f t="shared" si="56"/>
        <v>3.8</v>
      </c>
      <c r="H175" s="17">
        <f>RnDData!H200</f>
        <v>4.8</v>
      </c>
      <c r="I175" s="14">
        <f t="shared" si="57"/>
        <v>17500</v>
      </c>
      <c r="J175" s="14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53">
        <f t="shared" si="44"/>
        <v>0</v>
      </c>
    </row>
    <row r="176" spans="1:15">
      <c r="A176" s="9">
        <v>6</v>
      </c>
      <c r="B176" s="9" t="s">
        <v>57</v>
      </c>
      <c r="C176" s="9" t="s">
        <v>15</v>
      </c>
      <c r="D176" s="42">
        <v>174</v>
      </c>
      <c r="E176" s="19" t="str">
        <f t="shared" si="55"/>
        <v>9/21/2015</v>
      </c>
      <c r="F176" s="19" t="str">
        <f>RnDData!G201</f>
        <v>9/21/2015</v>
      </c>
      <c r="G176" s="17">
        <f t="shared" si="56"/>
        <v>9.6</v>
      </c>
      <c r="H176" s="17">
        <f>RnDData!H201</f>
        <v>5.4</v>
      </c>
      <c r="I176" s="14">
        <f t="shared" si="57"/>
        <v>12000</v>
      </c>
      <c r="J176" s="14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53">
        <f t="shared" si="44"/>
        <v>33650</v>
      </c>
    </row>
    <row r="177" spans="1:15">
      <c r="A177" s="9">
        <v>6</v>
      </c>
      <c r="B177" s="9" t="s">
        <v>58</v>
      </c>
      <c r="C177" s="9" t="s">
        <v>13</v>
      </c>
      <c r="D177" s="42">
        <v>175</v>
      </c>
      <c r="E177" s="19" t="str">
        <f t="shared" si="55"/>
        <v>8/29/2014</v>
      </c>
      <c r="F177" s="19" t="str">
        <f>RnDData!G202</f>
        <v>7/28/2015</v>
      </c>
      <c r="G177" s="17">
        <f t="shared" si="56"/>
        <v>1.2</v>
      </c>
      <c r="H177" s="17">
        <f>RnDData!H202</f>
        <v>1.3</v>
      </c>
      <c r="I177" s="14">
        <f t="shared" si="57"/>
        <v>25000</v>
      </c>
      <c r="J177" s="14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53">
        <f t="shared" si="44"/>
        <v>49.999999999999829</v>
      </c>
    </row>
    <row r="178" spans="1:15">
      <c r="A178" s="9">
        <v>6</v>
      </c>
      <c r="B178" s="9" t="s">
        <v>59</v>
      </c>
      <c r="C178" s="9" t="s">
        <v>15</v>
      </c>
      <c r="D178" s="42">
        <v>176</v>
      </c>
      <c r="E178" s="19">
        <f t="shared" si="55"/>
        <v>41648</v>
      </c>
      <c r="F178" s="19" t="str">
        <f>RnDData!G203</f>
        <v>7/31/2015</v>
      </c>
      <c r="G178" s="17">
        <f t="shared" si="56"/>
        <v>1.2</v>
      </c>
      <c r="H178" s="17">
        <f>RnDData!H203</f>
        <v>1.3</v>
      </c>
      <c r="I178" s="14">
        <f t="shared" si="57"/>
        <v>27000</v>
      </c>
      <c r="J178" s="14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53">
        <f t="shared" si="44"/>
        <v>200.00000000000023</v>
      </c>
    </row>
    <row r="179" spans="1:15">
      <c r="A179" s="9">
        <v>6</v>
      </c>
      <c r="B179" s="9" t="s">
        <v>60</v>
      </c>
      <c r="C179" s="9" t="s">
        <v>17</v>
      </c>
      <c r="D179" s="42">
        <v>177</v>
      </c>
      <c r="E179" s="19" t="str">
        <f t="shared" si="55"/>
        <v>8/28/2014</v>
      </c>
      <c r="F179" s="19" t="str">
        <f>RnDData!G204</f>
        <v>7/27/2015</v>
      </c>
      <c r="G179" s="17">
        <f t="shared" si="56"/>
        <v>1.2</v>
      </c>
      <c r="H179" s="17">
        <f>RnDData!H204</f>
        <v>1.3</v>
      </c>
      <c r="I179" s="14">
        <f t="shared" si="57"/>
        <v>19000</v>
      </c>
      <c r="J179" s="14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53">
        <f t="shared" si="44"/>
        <v>-149.99999999999949</v>
      </c>
    </row>
    <row r="180" spans="1:15">
      <c r="A180" s="9">
        <v>6</v>
      </c>
      <c r="B180" s="9" t="s">
        <v>200</v>
      </c>
      <c r="C180" s="9" t="s">
        <v>13</v>
      </c>
      <c r="D180" s="42">
        <v>178</v>
      </c>
      <c r="E180" s="19">
        <f t="shared" si="55"/>
        <v>41829</v>
      </c>
      <c r="F180" s="19">
        <f>RnDData!G205</f>
        <v>42102</v>
      </c>
      <c r="G180" s="17">
        <f t="shared" si="56"/>
        <v>1</v>
      </c>
      <c r="H180" s="17">
        <f>RnDData!H205</f>
        <v>1.2</v>
      </c>
      <c r="I180" s="14">
        <f t="shared" si="57"/>
        <v>25000</v>
      </c>
      <c r="J180" s="14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53">
        <f t="shared" si="44"/>
        <v>-8.5265128291212022E-13</v>
      </c>
    </row>
    <row r="181" spans="1:15">
      <c r="A181" s="9">
        <v>6</v>
      </c>
      <c r="B181" s="9" t="s">
        <v>269</v>
      </c>
      <c r="C181" s="9" t="s">
        <v>17</v>
      </c>
      <c r="D181" s="42">
        <v>179</v>
      </c>
      <c r="E181" s="19" t="str">
        <f t="shared" si="55"/>
        <v>7/21/2014</v>
      </c>
      <c r="F181" s="19" t="str">
        <f>RnDData!G206</f>
        <v>7/27/2015</v>
      </c>
      <c r="G181" s="17">
        <f t="shared" si="56"/>
        <v>1</v>
      </c>
      <c r="H181" s="17">
        <f>RnDData!H206</f>
        <v>1.2</v>
      </c>
      <c r="I181" s="14">
        <f t="shared" si="57"/>
        <v>19000</v>
      </c>
      <c r="J181" s="14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53">
        <f t="shared" si="44"/>
        <v>-149.99999999999949</v>
      </c>
    </row>
    <row r="182" spans="1:15">
      <c r="A182" s="9">
        <v>6</v>
      </c>
      <c r="B182" s="9" t="s">
        <v>401</v>
      </c>
      <c r="C182" s="9" t="s">
        <v>13</v>
      </c>
      <c r="D182" s="42">
        <v>180</v>
      </c>
      <c r="E182" s="19"/>
      <c r="F182" s="19">
        <f>RnDData!G207</f>
        <v>42163</v>
      </c>
      <c r="H182" s="17">
        <f>RnDData!H207</f>
        <v>0.9</v>
      </c>
      <c r="J182" s="14">
        <f>RnDData!I207</f>
        <v>25000</v>
      </c>
      <c r="L182" s="14">
        <f>RnDData!J207</f>
        <v>14.3</v>
      </c>
      <c r="N182" s="14">
        <f>RnDData!K207</f>
        <v>5.5</v>
      </c>
      <c r="O182" s="53">
        <f t="shared" si="44"/>
        <v>59900</v>
      </c>
    </row>
    <row r="183" spans="1:15">
      <c r="A183" s="9">
        <v>7</v>
      </c>
      <c r="B183" s="9" t="s">
        <v>36</v>
      </c>
      <c r="C183" s="9" t="s">
        <v>11</v>
      </c>
      <c r="D183" s="42">
        <v>181</v>
      </c>
      <c r="E183" s="19" t="str">
        <f>F150</f>
        <v>1/27/2013</v>
      </c>
      <c r="F183" s="19" t="str">
        <f>RnDData!G208</f>
        <v>9/18/2016</v>
      </c>
      <c r="G183" s="17">
        <f>H150</f>
        <v>6</v>
      </c>
      <c r="H183" s="17">
        <f>RnDData!H208</f>
        <v>3.7</v>
      </c>
      <c r="I183" s="14">
        <f>J150</f>
        <v>14000</v>
      </c>
      <c r="J183" s="14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53">
        <f t="shared" si="44"/>
        <v>-299.99999999999977</v>
      </c>
    </row>
    <row r="184" spans="1:15">
      <c r="A184" s="9">
        <v>7</v>
      </c>
      <c r="B184" s="9" t="s">
        <v>37</v>
      </c>
      <c r="C184" s="9" t="s">
        <v>11</v>
      </c>
      <c r="D184" s="42">
        <v>182</v>
      </c>
      <c r="E184" s="19" t="str">
        <f t="shared" ref="E184:E215" si="60">F151</f>
        <v>5/27/2013</v>
      </c>
      <c r="F184" s="19" t="str">
        <f>RnDData!G209</f>
        <v>11/13/2016</v>
      </c>
      <c r="G184" s="17">
        <f t="shared" ref="G184:G215" si="61">H151</f>
        <v>6.6</v>
      </c>
      <c r="H184" s="17">
        <f>RnDData!H209</f>
        <v>3.9</v>
      </c>
      <c r="I184" s="14">
        <f t="shared" ref="I184:I215" si="62">J151</f>
        <v>14000</v>
      </c>
      <c r="J184" s="14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53">
        <f t="shared" si="44"/>
        <v>-99.999999999999659</v>
      </c>
    </row>
    <row r="185" spans="1:15">
      <c r="A185" s="9">
        <v>7</v>
      </c>
      <c r="B185" s="9" t="s">
        <v>38</v>
      </c>
      <c r="C185" s="9" t="s">
        <v>9</v>
      </c>
      <c r="D185" s="42">
        <v>183</v>
      </c>
      <c r="E185" s="19" t="str">
        <f t="shared" si="60"/>
        <v>8/20/2014</v>
      </c>
      <c r="F185" s="19" t="str">
        <f>RnDData!G210</f>
        <v>5/14/2016</v>
      </c>
      <c r="G185" s="17">
        <f t="shared" si="61"/>
        <v>2.8</v>
      </c>
      <c r="H185" s="17">
        <f>RnDData!H210</f>
        <v>2.2000000000000002</v>
      </c>
      <c r="I185" s="14">
        <f t="shared" si="62"/>
        <v>17000</v>
      </c>
      <c r="J185" s="14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53">
        <f t="shared" si="44"/>
        <v>49.999999999999829</v>
      </c>
    </row>
    <row r="186" spans="1:15">
      <c r="A186" s="9">
        <v>7</v>
      </c>
      <c r="B186" s="9" t="s">
        <v>39</v>
      </c>
      <c r="C186" s="9" t="s">
        <v>9</v>
      </c>
      <c r="D186" s="42">
        <v>184</v>
      </c>
      <c r="E186" s="19" t="str">
        <f t="shared" si="60"/>
        <v>8/20/2014</v>
      </c>
      <c r="F186" s="19">
        <f>RnDData!G211</f>
        <v>42465</v>
      </c>
      <c r="G186" s="17">
        <f t="shared" si="61"/>
        <v>2.8</v>
      </c>
      <c r="H186" s="17">
        <f>RnDData!H211</f>
        <v>2.2999999999999998</v>
      </c>
      <c r="I186" s="14">
        <f t="shared" si="62"/>
        <v>17000</v>
      </c>
      <c r="J186" s="14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53">
        <f t="shared" si="44"/>
        <v>0</v>
      </c>
    </row>
    <row r="187" spans="1:15">
      <c r="A187" s="9">
        <v>7</v>
      </c>
      <c r="B187" s="9" t="s">
        <v>40</v>
      </c>
      <c r="C187" s="9" t="s">
        <v>9</v>
      </c>
      <c r="D187" s="42">
        <v>185</v>
      </c>
      <c r="E187" s="19" t="str">
        <f t="shared" si="60"/>
        <v>8/20/2014</v>
      </c>
      <c r="F187" s="19">
        <f>RnDData!G212</f>
        <v>42465</v>
      </c>
      <c r="G187" s="17">
        <f t="shared" si="61"/>
        <v>2.9</v>
      </c>
      <c r="H187" s="17">
        <f>RnDData!H212</f>
        <v>2.2999999999999998</v>
      </c>
      <c r="I187" s="14">
        <f t="shared" si="62"/>
        <v>17000</v>
      </c>
      <c r="J187" s="14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53">
        <f t="shared" si="44"/>
        <v>0</v>
      </c>
    </row>
    <row r="188" spans="1:15">
      <c r="A188" s="9">
        <v>7</v>
      </c>
      <c r="B188" s="9" t="s">
        <v>154</v>
      </c>
      <c r="C188" s="9" t="s">
        <v>13</v>
      </c>
      <c r="D188" s="42">
        <v>186</v>
      </c>
      <c r="E188" s="19">
        <f t="shared" si="60"/>
        <v>42043</v>
      </c>
      <c r="F188" s="19" t="str">
        <f>RnDData!G213</f>
        <v>7/27/2016</v>
      </c>
      <c r="G188" s="17">
        <f t="shared" si="61"/>
        <v>1.2</v>
      </c>
      <c r="H188" s="17">
        <f>RnDData!H213</f>
        <v>1.3</v>
      </c>
      <c r="I188" s="14">
        <f t="shared" si="62"/>
        <v>24900</v>
      </c>
      <c r="J188" s="14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53">
        <f t="shared" si="44"/>
        <v>-49.999999999999829</v>
      </c>
    </row>
    <row r="189" spans="1:15">
      <c r="A189" s="9">
        <v>7</v>
      </c>
      <c r="B189" s="9" t="s">
        <v>285</v>
      </c>
      <c r="C189" s="9" t="s">
        <v>13</v>
      </c>
      <c r="D189" s="42">
        <v>187</v>
      </c>
      <c r="E189" s="19">
        <f t="shared" si="60"/>
        <v>42252</v>
      </c>
      <c r="F189" s="19" t="str">
        <f>RnDData!G214</f>
        <v>7/27/2016</v>
      </c>
      <c r="G189" s="17">
        <f t="shared" si="61"/>
        <v>1</v>
      </c>
      <c r="H189" s="17">
        <f>RnDData!H214</f>
        <v>1.2</v>
      </c>
      <c r="I189" s="14">
        <f t="shared" si="62"/>
        <v>25000</v>
      </c>
      <c r="J189" s="14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53">
        <f t="shared" si="44"/>
        <v>-49.999999999999829</v>
      </c>
    </row>
    <row r="190" spans="1:15">
      <c r="A190" s="9">
        <v>7</v>
      </c>
      <c r="B190" s="9" t="s">
        <v>41</v>
      </c>
      <c r="C190" s="9" t="s">
        <v>9</v>
      </c>
      <c r="D190" s="42">
        <v>188</v>
      </c>
      <c r="E190" s="19" t="str">
        <f t="shared" si="60"/>
        <v>7/24/2015</v>
      </c>
      <c r="F190" s="19">
        <f>RnDData!G215</f>
        <v>42716</v>
      </c>
      <c r="G190" s="17">
        <f t="shared" si="61"/>
        <v>1.8</v>
      </c>
      <c r="H190" s="17">
        <f>RnDData!H215</f>
        <v>1.4</v>
      </c>
      <c r="I190" s="14">
        <f t="shared" si="62"/>
        <v>15000</v>
      </c>
      <c r="J190" s="14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53">
        <f t="shared" si="44"/>
        <v>-49.999999999999829</v>
      </c>
    </row>
    <row r="191" spans="1:15">
      <c r="A191" s="9">
        <v>7</v>
      </c>
      <c r="B191" s="9" t="s">
        <v>42</v>
      </c>
      <c r="C191" s="9" t="s">
        <v>11</v>
      </c>
      <c r="D191" s="42">
        <v>189</v>
      </c>
      <c r="E191" s="19" t="str">
        <f t="shared" si="60"/>
        <v>11/28/2014</v>
      </c>
      <c r="F191" s="19" t="str">
        <f>RnDData!G216</f>
        <v>11/28/2014</v>
      </c>
      <c r="G191" s="17">
        <f t="shared" si="61"/>
        <v>5.8</v>
      </c>
      <c r="H191" s="17">
        <f>RnDData!H216</f>
        <v>6.8</v>
      </c>
      <c r="I191" s="14">
        <f t="shared" si="62"/>
        <v>12000</v>
      </c>
      <c r="J191" s="14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53">
        <f t="shared" si="44"/>
        <v>0</v>
      </c>
    </row>
    <row r="192" spans="1:15">
      <c r="A192" s="9">
        <v>7</v>
      </c>
      <c r="B192" s="9" t="s">
        <v>43</v>
      </c>
      <c r="C192" s="9" t="s">
        <v>13</v>
      </c>
      <c r="D192" s="42">
        <v>190</v>
      </c>
      <c r="E192" s="19" t="str">
        <f t="shared" si="60"/>
        <v>12/15/2015</v>
      </c>
      <c r="F192" s="19">
        <f>RnDData!G217</f>
        <v>42685</v>
      </c>
      <c r="G192" s="17">
        <f t="shared" si="61"/>
        <v>1</v>
      </c>
      <c r="H192" s="17">
        <f>RnDData!H217</f>
        <v>1.1000000000000001</v>
      </c>
      <c r="I192" s="14">
        <f t="shared" si="62"/>
        <v>23000</v>
      </c>
      <c r="J192" s="14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53">
        <f t="shared" si="44"/>
        <v>0</v>
      </c>
    </row>
    <row r="193" spans="1:15">
      <c r="A193" s="9">
        <v>7</v>
      </c>
      <c r="B193" s="9" t="s">
        <v>44</v>
      </c>
      <c r="C193" s="9" t="s">
        <v>15</v>
      </c>
      <c r="D193" s="42">
        <v>191</v>
      </c>
      <c r="E193" s="19" t="str">
        <f t="shared" si="60"/>
        <v>10/29/2015</v>
      </c>
      <c r="F193" s="19" t="str">
        <f>RnDData!G218</f>
        <v>12/14/2016</v>
      </c>
      <c r="G193" s="17">
        <f t="shared" si="61"/>
        <v>1.2</v>
      </c>
      <c r="H193" s="17">
        <f>RnDData!H218</f>
        <v>1.1000000000000001</v>
      </c>
      <c r="I193" s="14">
        <f t="shared" si="62"/>
        <v>26000</v>
      </c>
      <c r="J193" s="14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53">
        <f t="shared" si="44"/>
        <v>249.99999999999915</v>
      </c>
    </row>
    <row r="194" spans="1:15">
      <c r="A194" s="9">
        <v>7</v>
      </c>
      <c r="B194" s="9" t="s">
        <v>45</v>
      </c>
      <c r="C194" s="9" t="s">
        <v>17</v>
      </c>
      <c r="D194" s="42">
        <v>192</v>
      </c>
      <c r="E194" s="19" t="str">
        <f t="shared" si="60"/>
        <v>11/17/2015</v>
      </c>
      <c r="F194" s="19" t="str">
        <f>RnDData!G219</f>
        <v>11/24/2016</v>
      </c>
      <c r="G194" s="17">
        <f t="shared" si="61"/>
        <v>1.1000000000000001</v>
      </c>
      <c r="H194" s="17">
        <f>RnDData!H219</f>
        <v>1.1000000000000001</v>
      </c>
      <c r="I194" s="14">
        <f t="shared" si="62"/>
        <v>18000</v>
      </c>
      <c r="J194" s="14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53">
        <f t="shared" si="44"/>
        <v>-200.00000000000011</v>
      </c>
    </row>
    <row r="195" spans="1:15">
      <c r="A195" s="9">
        <v>7</v>
      </c>
      <c r="B195" s="9" t="s">
        <v>46</v>
      </c>
      <c r="C195" s="9" t="s">
        <v>9</v>
      </c>
      <c r="D195" s="42">
        <v>193</v>
      </c>
      <c r="E195" s="19" t="str">
        <f t="shared" si="60"/>
        <v>6/16/2015</v>
      </c>
      <c r="F195" s="19" t="str">
        <f>RnDData!G220</f>
        <v>7/27/2016</v>
      </c>
      <c r="G195" s="17">
        <f t="shared" si="61"/>
        <v>2</v>
      </c>
      <c r="H195" s="17">
        <f>RnDData!H220</f>
        <v>1.7</v>
      </c>
      <c r="I195" s="14">
        <f t="shared" si="62"/>
        <v>19000</v>
      </c>
      <c r="J195" s="14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53">
        <f t="shared" si="44"/>
        <v>0</v>
      </c>
    </row>
    <row r="196" spans="1:15">
      <c r="A196" s="9">
        <v>7</v>
      </c>
      <c r="B196" s="9" t="s">
        <v>47</v>
      </c>
      <c r="C196" s="9" t="s">
        <v>11</v>
      </c>
      <c r="D196" s="42">
        <v>194</v>
      </c>
      <c r="E196" s="19" t="str">
        <f t="shared" si="60"/>
        <v>10/21/2014</v>
      </c>
      <c r="F196" s="19" t="str">
        <f>RnDData!G221</f>
        <v>10/21/2014</v>
      </c>
      <c r="G196" s="17">
        <f t="shared" si="61"/>
        <v>5.9</v>
      </c>
      <c r="H196" s="17">
        <f>RnDData!H221</f>
        <v>6.9</v>
      </c>
      <c r="I196" s="14">
        <f t="shared" si="62"/>
        <v>15500</v>
      </c>
      <c r="J196" s="14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53">
        <f t="shared" ref="O196:O248" si="65">(J196-I196)*$R$3+ (L196-K196)*$R$4 + (N196-M196)*$R$5</f>
        <v>0</v>
      </c>
    </row>
    <row r="197" spans="1:15">
      <c r="A197" s="9">
        <v>7</v>
      </c>
      <c r="B197" s="9" t="s">
        <v>48</v>
      </c>
      <c r="C197" s="9" t="s">
        <v>13</v>
      </c>
      <c r="D197" s="42">
        <v>195</v>
      </c>
      <c r="E197" s="19">
        <f t="shared" si="60"/>
        <v>42163</v>
      </c>
      <c r="F197" s="19">
        <f>RnDData!G222</f>
        <v>42408</v>
      </c>
      <c r="G197" s="17">
        <f t="shared" si="61"/>
        <v>1.3</v>
      </c>
      <c r="H197" s="17">
        <f>RnDData!H222</f>
        <v>1.4</v>
      </c>
      <c r="I197" s="14">
        <f t="shared" si="62"/>
        <v>24000</v>
      </c>
      <c r="J197" s="14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53">
        <f t="shared" si="65"/>
        <v>-50.000000000000227</v>
      </c>
    </row>
    <row r="198" spans="1:15">
      <c r="A198" s="9">
        <v>7</v>
      </c>
      <c r="B198" s="9" t="s">
        <v>49</v>
      </c>
      <c r="C198" s="9" t="s">
        <v>15</v>
      </c>
      <c r="D198" s="42">
        <v>196</v>
      </c>
      <c r="E198" s="19">
        <f t="shared" si="60"/>
        <v>42071</v>
      </c>
      <c r="F198" s="19" t="str">
        <f>RnDData!G223</f>
        <v>6/27/2016</v>
      </c>
      <c r="G198" s="17">
        <f t="shared" si="61"/>
        <v>1.4</v>
      </c>
      <c r="H198" s="17">
        <f>RnDData!H223</f>
        <v>1.4</v>
      </c>
      <c r="I198" s="14">
        <f t="shared" si="62"/>
        <v>27000</v>
      </c>
      <c r="J198" s="14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53">
        <f t="shared" si="65"/>
        <v>300.00000000000068</v>
      </c>
    </row>
    <row r="199" spans="1:15">
      <c r="A199" s="9">
        <v>7</v>
      </c>
      <c r="B199" s="9" t="s">
        <v>50</v>
      </c>
      <c r="C199" s="9" t="s">
        <v>17</v>
      </c>
      <c r="D199" s="42">
        <v>197</v>
      </c>
      <c r="E199" s="19" t="str">
        <f t="shared" si="60"/>
        <v>7/15/2015</v>
      </c>
      <c r="F199" s="19" t="str">
        <f>RnDData!G224</f>
        <v>6/29/2016</v>
      </c>
      <c r="G199" s="17">
        <f t="shared" si="61"/>
        <v>1.4</v>
      </c>
      <c r="H199" s="17">
        <f>RnDData!H224</f>
        <v>1.4</v>
      </c>
      <c r="I199" s="14">
        <f t="shared" si="62"/>
        <v>19500</v>
      </c>
      <c r="J199" s="14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53">
        <f t="shared" si="65"/>
        <v>-150.00000000000034</v>
      </c>
    </row>
    <row r="200" spans="1:15">
      <c r="A200" s="9">
        <v>7</v>
      </c>
      <c r="B200" s="9" t="s">
        <v>179</v>
      </c>
      <c r="C200" s="9" t="s">
        <v>15</v>
      </c>
      <c r="D200" s="42">
        <v>198</v>
      </c>
      <c r="E200" s="19" t="str">
        <f t="shared" si="60"/>
        <v>7/24/2015</v>
      </c>
      <c r="F200" s="19" t="str">
        <f>RnDData!G225</f>
        <v>6/29/2016</v>
      </c>
      <c r="G200" s="17">
        <f t="shared" si="61"/>
        <v>1.3</v>
      </c>
      <c r="H200" s="17">
        <f>RnDData!H225</f>
        <v>1.4</v>
      </c>
      <c r="I200" s="14">
        <f t="shared" si="62"/>
        <v>27000</v>
      </c>
      <c r="J200" s="14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53">
        <f t="shared" si="65"/>
        <v>150.00000000000034</v>
      </c>
    </row>
    <row r="201" spans="1:15">
      <c r="A201" s="9">
        <v>7</v>
      </c>
      <c r="B201" s="9" t="s">
        <v>244</v>
      </c>
      <c r="C201" s="9" t="s">
        <v>17</v>
      </c>
      <c r="D201" s="42">
        <v>199</v>
      </c>
      <c r="E201" s="19" t="str">
        <f t="shared" si="60"/>
        <v>7/15/2015</v>
      </c>
      <c r="F201" s="19" t="str">
        <f>RnDData!G226</f>
        <v>6/29/2016</v>
      </c>
      <c r="G201" s="17">
        <f t="shared" si="61"/>
        <v>1.2</v>
      </c>
      <c r="H201" s="17">
        <f>RnDData!H226</f>
        <v>1.3</v>
      </c>
      <c r="I201" s="14">
        <f t="shared" si="62"/>
        <v>19000</v>
      </c>
      <c r="J201" s="14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53">
        <f t="shared" si="65"/>
        <v>-150.00000000000034</v>
      </c>
    </row>
    <row r="202" spans="1:15">
      <c r="A202" s="9">
        <v>7</v>
      </c>
      <c r="B202" s="9" t="s">
        <v>378</v>
      </c>
      <c r="C202" s="9" t="s">
        <v>13</v>
      </c>
      <c r="D202" s="42">
        <v>200</v>
      </c>
      <c r="E202" s="19">
        <f t="shared" si="60"/>
        <v>42192</v>
      </c>
      <c r="F202" s="19" t="str">
        <f>RnDData!G227</f>
        <v>7/29/2016</v>
      </c>
      <c r="G202" s="17">
        <f t="shared" si="61"/>
        <v>0.5</v>
      </c>
      <c r="H202" s="17">
        <f>RnDData!H227</f>
        <v>0.9</v>
      </c>
      <c r="I202" s="14">
        <f t="shared" si="62"/>
        <v>25000</v>
      </c>
      <c r="J202" s="14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53">
        <f t="shared" si="65"/>
        <v>0</v>
      </c>
    </row>
    <row r="203" spans="1:15">
      <c r="A203" s="9">
        <v>7</v>
      </c>
      <c r="B203" s="9" t="s">
        <v>51</v>
      </c>
      <c r="C203" s="9" t="s">
        <v>11</v>
      </c>
      <c r="D203" s="42">
        <v>201</v>
      </c>
      <c r="E203" s="19" t="str">
        <f t="shared" si="60"/>
        <v>1/15/2014</v>
      </c>
      <c r="F203" s="19" t="str">
        <f>RnDData!G228</f>
        <v>1/15/2014</v>
      </c>
      <c r="G203" s="17">
        <f t="shared" si="61"/>
        <v>7.3</v>
      </c>
      <c r="H203" s="17">
        <f>RnDData!H228</f>
        <v>8.3000000000000007</v>
      </c>
      <c r="I203" s="14">
        <f t="shared" si="62"/>
        <v>12000</v>
      </c>
      <c r="J203" s="14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53">
        <f t="shared" si="65"/>
        <v>0</v>
      </c>
    </row>
    <row r="204" spans="1:15">
      <c r="A204" s="9">
        <v>7</v>
      </c>
      <c r="B204" s="9" t="s">
        <v>52</v>
      </c>
      <c r="C204" s="9" t="s">
        <v>11</v>
      </c>
      <c r="D204" s="42">
        <v>202</v>
      </c>
      <c r="E204" s="19">
        <f t="shared" si="60"/>
        <v>41648</v>
      </c>
      <c r="F204" s="19">
        <f>RnDData!G229</f>
        <v>41648</v>
      </c>
      <c r="G204" s="17">
        <f t="shared" si="61"/>
        <v>6</v>
      </c>
      <c r="H204" s="17">
        <f>RnDData!H229</f>
        <v>7</v>
      </c>
      <c r="I204" s="14">
        <f t="shared" si="62"/>
        <v>12000</v>
      </c>
      <c r="J204" s="14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53">
        <f t="shared" si="65"/>
        <v>0</v>
      </c>
    </row>
    <row r="205" spans="1:15">
      <c r="A205" s="9">
        <v>7</v>
      </c>
      <c r="B205" s="9" t="s">
        <v>53</v>
      </c>
      <c r="C205" s="9" t="s">
        <v>9</v>
      </c>
      <c r="D205" s="42">
        <v>203</v>
      </c>
      <c r="E205" s="19" t="str">
        <f t="shared" si="60"/>
        <v>12/26/2015</v>
      </c>
      <c r="F205" s="19" t="str">
        <f>RnDData!G230</f>
        <v>12/19/2016</v>
      </c>
      <c r="G205" s="17">
        <f t="shared" si="61"/>
        <v>1.5</v>
      </c>
      <c r="H205" s="17">
        <f>RnDData!H230</f>
        <v>1.3</v>
      </c>
      <c r="I205" s="14">
        <f t="shared" si="62"/>
        <v>14000</v>
      </c>
      <c r="J205" s="14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53">
        <f t="shared" si="65"/>
        <v>0</v>
      </c>
    </row>
    <row r="206" spans="1:15">
      <c r="A206" s="9">
        <v>7</v>
      </c>
      <c r="B206" s="9" t="s">
        <v>54</v>
      </c>
      <c r="C206" s="9" t="s">
        <v>9</v>
      </c>
      <c r="D206" s="42">
        <v>204</v>
      </c>
      <c r="E206" s="19" t="str">
        <f t="shared" si="60"/>
        <v>12/26/2015</v>
      </c>
      <c r="F206" s="19" t="str">
        <f>RnDData!G231</f>
        <v>12/19/2016</v>
      </c>
      <c r="G206" s="17">
        <f t="shared" si="61"/>
        <v>1.6</v>
      </c>
      <c r="H206" s="17">
        <f>RnDData!H231</f>
        <v>1.3</v>
      </c>
      <c r="I206" s="14">
        <f t="shared" si="62"/>
        <v>14000</v>
      </c>
      <c r="J206" s="14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53">
        <f t="shared" si="65"/>
        <v>-8.5265128291212022E-13</v>
      </c>
    </row>
    <row r="207" spans="1:15">
      <c r="A207" s="9">
        <v>7</v>
      </c>
      <c r="B207" s="9" t="s">
        <v>55</v>
      </c>
      <c r="C207" s="9" t="s">
        <v>9</v>
      </c>
      <c r="D207" s="42">
        <v>205</v>
      </c>
      <c r="E207" s="19" t="str">
        <f t="shared" si="60"/>
        <v>12/26/2015</v>
      </c>
      <c r="F207" s="19" t="str">
        <f>RnDData!G232</f>
        <v>12/19/2016</v>
      </c>
      <c r="G207" s="17">
        <f t="shared" si="61"/>
        <v>1.6</v>
      </c>
      <c r="H207" s="17">
        <f>RnDData!H232</f>
        <v>1.3</v>
      </c>
      <c r="I207" s="14">
        <f t="shared" si="62"/>
        <v>14000</v>
      </c>
      <c r="J207" s="14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53">
        <f t="shared" si="65"/>
        <v>0</v>
      </c>
    </row>
    <row r="208" spans="1:15">
      <c r="A208" s="9">
        <v>7</v>
      </c>
      <c r="B208" s="9" t="s">
        <v>56</v>
      </c>
      <c r="C208" s="9" t="s">
        <v>15</v>
      </c>
      <c r="D208" s="42">
        <v>206</v>
      </c>
      <c r="E208" s="19" t="str">
        <f t="shared" si="60"/>
        <v>3/19/2016</v>
      </c>
      <c r="F208" s="19" t="str">
        <f>RnDData!G233</f>
        <v>3/19/2016</v>
      </c>
      <c r="G208" s="17">
        <f t="shared" si="61"/>
        <v>4.8</v>
      </c>
      <c r="H208" s="17">
        <f>RnDData!H233</f>
        <v>3.3</v>
      </c>
      <c r="I208" s="14">
        <f t="shared" si="62"/>
        <v>17500</v>
      </c>
      <c r="J208" s="14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53">
        <f t="shared" si="65"/>
        <v>22900</v>
      </c>
    </row>
    <row r="209" spans="1:15">
      <c r="A209" s="9">
        <v>7</v>
      </c>
      <c r="B209" s="9" t="s">
        <v>57</v>
      </c>
      <c r="C209" s="9" t="s">
        <v>15</v>
      </c>
      <c r="D209" s="42">
        <v>207</v>
      </c>
      <c r="E209" s="19" t="str">
        <f t="shared" si="60"/>
        <v>9/21/2015</v>
      </c>
      <c r="F209" s="19">
        <f>RnDData!G234</f>
        <v>42437</v>
      </c>
      <c r="G209" s="17">
        <f t="shared" si="61"/>
        <v>5.4</v>
      </c>
      <c r="H209" s="17">
        <f>RnDData!H234</f>
        <v>3.4</v>
      </c>
      <c r="I209" s="14">
        <f t="shared" si="62"/>
        <v>27000</v>
      </c>
      <c r="J209" s="14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53">
        <f t="shared" si="65"/>
        <v>-250</v>
      </c>
    </row>
    <row r="210" spans="1:15">
      <c r="A210" s="9">
        <v>7</v>
      </c>
      <c r="B210" s="9" t="s">
        <v>58</v>
      </c>
      <c r="C210" s="9" t="s">
        <v>13</v>
      </c>
      <c r="D210" s="42">
        <v>208</v>
      </c>
      <c r="E210" s="19" t="str">
        <f t="shared" si="60"/>
        <v>7/28/2015</v>
      </c>
      <c r="F210" s="19" t="str">
        <f>RnDData!G235</f>
        <v>7/24/2016</v>
      </c>
      <c r="G210" s="17">
        <f t="shared" si="61"/>
        <v>1.3</v>
      </c>
      <c r="H210" s="17">
        <f>RnDData!H235</f>
        <v>1.4</v>
      </c>
      <c r="I210" s="14">
        <f t="shared" si="62"/>
        <v>25000</v>
      </c>
      <c r="J210" s="14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53">
        <f t="shared" si="65"/>
        <v>49.999999999999829</v>
      </c>
    </row>
    <row r="211" spans="1:15">
      <c r="A211" s="9">
        <v>7</v>
      </c>
      <c r="B211" s="9" t="s">
        <v>59</v>
      </c>
      <c r="C211" s="9" t="s">
        <v>15</v>
      </c>
      <c r="D211" s="42">
        <v>209</v>
      </c>
      <c r="E211" s="19" t="str">
        <f t="shared" si="60"/>
        <v>7/31/2015</v>
      </c>
      <c r="F211" s="19" t="str">
        <f>RnDData!G236</f>
        <v>7/27/2016</v>
      </c>
      <c r="G211" s="17">
        <f t="shared" si="61"/>
        <v>1.3</v>
      </c>
      <c r="H211" s="17">
        <f>RnDData!H236</f>
        <v>1.4</v>
      </c>
      <c r="I211" s="14">
        <f t="shared" si="62"/>
        <v>27000</v>
      </c>
      <c r="J211" s="14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53">
        <f t="shared" si="65"/>
        <v>200.00000000000017</v>
      </c>
    </row>
    <row r="212" spans="1:15">
      <c r="A212" s="9">
        <v>7</v>
      </c>
      <c r="B212" s="9" t="s">
        <v>60</v>
      </c>
      <c r="C212" s="9" t="s">
        <v>17</v>
      </c>
      <c r="D212" s="42">
        <v>210</v>
      </c>
      <c r="E212" s="19" t="str">
        <f t="shared" si="60"/>
        <v>7/27/2015</v>
      </c>
      <c r="F212" s="19" t="str">
        <f>RnDData!G237</f>
        <v>7/24/2016</v>
      </c>
      <c r="G212" s="17">
        <f t="shared" si="61"/>
        <v>1.3</v>
      </c>
      <c r="H212" s="17">
        <f>RnDData!H237</f>
        <v>1.4</v>
      </c>
      <c r="I212" s="14">
        <f t="shared" si="62"/>
        <v>19000</v>
      </c>
      <c r="J212" s="14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53">
        <f t="shared" si="65"/>
        <v>-150.00000000000034</v>
      </c>
    </row>
    <row r="213" spans="1:15">
      <c r="A213" s="9">
        <v>7</v>
      </c>
      <c r="B213" s="9" t="s">
        <v>200</v>
      </c>
      <c r="C213" s="9" t="s">
        <v>13</v>
      </c>
      <c r="D213" s="42">
        <v>211</v>
      </c>
      <c r="E213" s="19">
        <f t="shared" si="60"/>
        <v>42102</v>
      </c>
      <c r="F213" s="19">
        <f>RnDData!G238</f>
        <v>42377</v>
      </c>
      <c r="G213" s="17">
        <f t="shared" si="61"/>
        <v>1.2</v>
      </c>
      <c r="H213" s="17">
        <f>RnDData!H238</f>
        <v>1.3</v>
      </c>
      <c r="I213" s="14">
        <f t="shared" si="62"/>
        <v>25000</v>
      </c>
      <c r="J213" s="14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53">
        <f t="shared" si="65"/>
        <v>4.5474735088646412E-13</v>
      </c>
    </row>
    <row r="214" spans="1:15">
      <c r="A214" s="9">
        <v>7</v>
      </c>
      <c r="B214" s="9" t="s">
        <v>269</v>
      </c>
      <c r="C214" s="9" t="s">
        <v>17</v>
      </c>
      <c r="D214" s="42">
        <v>212</v>
      </c>
      <c r="E214" s="19" t="str">
        <f t="shared" si="60"/>
        <v>7/27/2015</v>
      </c>
      <c r="F214" s="19" t="str">
        <f>RnDData!G239</f>
        <v>7/15/2016</v>
      </c>
      <c r="G214" s="17">
        <f t="shared" si="61"/>
        <v>1.2</v>
      </c>
      <c r="H214" s="17">
        <f>RnDData!H239</f>
        <v>1.3</v>
      </c>
      <c r="I214" s="14">
        <f t="shared" si="62"/>
        <v>19000</v>
      </c>
      <c r="J214" s="14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53">
        <f t="shared" si="65"/>
        <v>-200.00000000000017</v>
      </c>
    </row>
    <row r="215" spans="1:15">
      <c r="A215" s="9">
        <v>7</v>
      </c>
      <c r="B215" s="9" t="s">
        <v>401</v>
      </c>
      <c r="C215" s="9" t="s">
        <v>13</v>
      </c>
      <c r="D215" s="42">
        <v>213</v>
      </c>
      <c r="E215" s="19">
        <f t="shared" si="60"/>
        <v>42163</v>
      </c>
      <c r="F215" s="19">
        <f>RnDData!G240</f>
        <v>42377</v>
      </c>
      <c r="G215" s="17">
        <f t="shared" si="61"/>
        <v>0.9</v>
      </c>
      <c r="H215" s="17">
        <f>RnDData!H240</f>
        <v>1.1000000000000001</v>
      </c>
      <c r="I215" s="14">
        <f t="shared" si="62"/>
        <v>25000</v>
      </c>
      <c r="J215" s="14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53">
        <f t="shared" si="65"/>
        <v>-8.5265128291212022E-13</v>
      </c>
    </row>
    <row r="216" spans="1:15">
      <c r="A216" s="9">
        <v>8</v>
      </c>
      <c r="B216" s="9" t="s">
        <v>36</v>
      </c>
      <c r="C216" s="9" t="s">
        <v>11</v>
      </c>
      <c r="D216" s="42">
        <v>214</v>
      </c>
      <c r="E216" s="19" t="str">
        <f>F183</f>
        <v>9/18/2016</v>
      </c>
      <c r="F216" s="19" t="str">
        <f>RnDData!G241</f>
        <v>9/18/2016</v>
      </c>
      <c r="G216" s="17">
        <f>H183</f>
        <v>3.7</v>
      </c>
      <c r="H216" s="17">
        <f>RnDData!H241</f>
        <v>4.7</v>
      </c>
      <c r="I216" s="14">
        <f>J183</f>
        <v>14000</v>
      </c>
      <c r="J216" s="14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53">
        <f t="shared" si="65"/>
        <v>0</v>
      </c>
    </row>
    <row r="217" spans="1:15">
      <c r="A217" s="9">
        <v>8</v>
      </c>
      <c r="B217" s="9" t="s">
        <v>37</v>
      </c>
      <c r="C217" s="9" t="s">
        <v>11</v>
      </c>
      <c r="D217" s="42">
        <v>215</v>
      </c>
      <c r="E217" s="19" t="str">
        <f t="shared" ref="E217:E248" si="66">F184</f>
        <v>11/13/2016</v>
      </c>
      <c r="F217" s="19" t="str">
        <f>RnDData!G242</f>
        <v>11/13/2016</v>
      </c>
      <c r="G217" s="17">
        <f t="shared" ref="G217:G248" si="67">H184</f>
        <v>3.9</v>
      </c>
      <c r="H217" s="17">
        <f>RnDData!H242</f>
        <v>4.9000000000000004</v>
      </c>
      <c r="I217" s="14">
        <f t="shared" ref="I217:I248" si="68">J184</f>
        <v>14000</v>
      </c>
      <c r="J217" s="14">
        <f>RnDData!I242</f>
        <v>14000</v>
      </c>
      <c r="K217" s="14">
        <f t="shared" ref="K217:K248" si="69">L184</f>
        <v>5.5</v>
      </c>
      <c r="L217" s="14">
        <f>RnDData!J242</f>
        <v>5.5</v>
      </c>
      <c r="M217" s="47">
        <f t="shared" ref="M217:M248" si="70">N184</f>
        <v>14.5</v>
      </c>
      <c r="N217" s="14">
        <f>RnDData!K242</f>
        <v>14.5</v>
      </c>
      <c r="O217" s="53">
        <f t="shared" si="65"/>
        <v>0</v>
      </c>
    </row>
    <row r="218" spans="1:15">
      <c r="A218" s="9">
        <v>8</v>
      </c>
      <c r="B218" s="9" t="s">
        <v>38</v>
      </c>
      <c r="C218" s="9" t="s">
        <v>9</v>
      </c>
      <c r="D218" s="42">
        <v>216</v>
      </c>
      <c r="E218" s="19" t="str">
        <f t="shared" si="66"/>
        <v>5/14/2016</v>
      </c>
      <c r="F218" s="19" t="str">
        <f>RnDData!G243</f>
        <v>7/17/2017</v>
      </c>
      <c r="G218" s="17">
        <f t="shared" si="67"/>
        <v>2.2000000000000002</v>
      </c>
      <c r="H218" s="17">
        <f>RnDData!H243</f>
        <v>1.8</v>
      </c>
      <c r="I218" s="14">
        <f t="shared" si="68"/>
        <v>17000</v>
      </c>
      <c r="J218" s="14">
        <f>RnDData!I243</f>
        <v>17000</v>
      </c>
      <c r="K218" s="14">
        <f t="shared" si="69"/>
        <v>9.5</v>
      </c>
      <c r="L218" s="14">
        <f>RnDData!J243</f>
        <v>10.4</v>
      </c>
      <c r="M218" s="47">
        <f t="shared" si="70"/>
        <v>10.7</v>
      </c>
      <c r="N218" s="14">
        <f>RnDData!K243</f>
        <v>9.8000000000000007</v>
      </c>
      <c r="O218" s="53">
        <f t="shared" si="65"/>
        <v>8.5265128291212022E-13</v>
      </c>
    </row>
    <row r="219" spans="1:15">
      <c r="A219" s="9">
        <v>8</v>
      </c>
      <c r="B219" s="9" t="s">
        <v>39</v>
      </c>
      <c r="C219" s="9" t="s">
        <v>9</v>
      </c>
      <c r="D219" s="42">
        <v>217</v>
      </c>
      <c r="E219" s="19">
        <f t="shared" si="66"/>
        <v>42465</v>
      </c>
      <c r="F219" s="19" t="str">
        <f>RnDData!G244</f>
        <v>7/17/2017</v>
      </c>
      <c r="G219" s="17">
        <f t="shared" si="67"/>
        <v>2.2999999999999998</v>
      </c>
      <c r="H219" s="17">
        <f>RnDData!H244</f>
        <v>1.9</v>
      </c>
      <c r="I219" s="14">
        <f t="shared" si="68"/>
        <v>17000</v>
      </c>
      <c r="J219" s="14">
        <f>RnDData!I244</f>
        <v>17000</v>
      </c>
      <c r="K219" s="14">
        <f t="shared" si="69"/>
        <v>10.1</v>
      </c>
      <c r="L219" s="14">
        <f>RnDData!J244</f>
        <v>11</v>
      </c>
      <c r="M219" s="47">
        <f t="shared" si="70"/>
        <v>11.1</v>
      </c>
      <c r="N219" s="14">
        <f>RnDData!K244</f>
        <v>10.199999999999999</v>
      </c>
      <c r="O219" s="53">
        <f t="shared" si="65"/>
        <v>0</v>
      </c>
    </row>
    <row r="220" spans="1:15">
      <c r="A220" s="9">
        <v>8</v>
      </c>
      <c r="B220" s="9" t="s">
        <v>40</v>
      </c>
      <c r="C220" s="9" t="s">
        <v>9</v>
      </c>
      <c r="D220" s="42">
        <v>218</v>
      </c>
      <c r="E220" s="19">
        <f t="shared" si="66"/>
        <v>42465</v>
      </c>
      <c r="F220" s="19" t="str">
        <f>RnDData!G245</f>
        <v>7/17/2017</v>
      </c>
      <c r="G220" s="17">
        <f t="shared" si="67"/>
        <v>2.2999999999999998</v>
      </c>
      <c r="H220" s="17">
        <f>RnDData!H245</f>
        <v>1.9</v>
      </c>
      <c r="I220" s="14">
        <f t="shared" si="68"/>
        <v>17000</v>
      </c>
      <c r="J220" s="14">
        <f>RnDData!I245</f>
        <v>17000</v>
      </c>
      <c r="K220" s="14">
        <f t="shared" si="69"/>
        <v>8.9</v>
      </c>
      <c r="L220" s="14">
        <f>RnDData!J245</f>
        <v>9.8000000000000007</v>
      </c>
      <c r="M220" s="47">
        <f t="shared" si="70"/>
        <v>10.1</v>
      </c>
      <c r="N220" s="14">
        <f>RnDData!K245</f>
        <v>9.1999999999999993</v>
      </c>
      <c r="O220" s="53">
        <f t="shared" si="65"/>
        <v>0</v>
      </c>
    </row>
    <row r="221" spans="1:15">
      <c r="A221" s="9">
        <v>8</v>
      </c>
      <c r="B221" s="9" t="s">
        <v>154</v>
      </c>
      <c r="C221" s="9" t="s">
        <v>13</v>
      </c>
      <c r="D221" s="42">
        <v>219</v>
      </c>
      <c r="E221" s="19" t="str">
        <f t="shared" si="66"/>
        <v>7/27/2016</v>
      </c>
      <c r="F221" s="19" t="str">
        <f>RnDData!G246</f>
        <v>7/23/2017</v>
      </c>
      <c r="G221" s="17">
        <f t="shared" si="67"/>
        <v>1.3</v>
      </c>
      <c r="H221" s="17">
        <f>RnDData!H246</f>
        <v>1.4</v>
      </c>
      <c r="I221" s="14">
        <f t="shared" si="68"/>
        <v>24900</v>
      </c>
      <c r="J221" s="14">
        <f>RnDData!I246</f>
        <v>24900</v>
      </c>
      <c r="K221" s="14">
        <f t="shared" si="69"/>
        <v>15.6</v>
      </c>
      <c r="L221" s="14">
        <f>RnDData!J246</f>
        <v>16.3</v>
      </c>
      <c r="M221" s="47">
        <f t="shared" si="70"/>
        <v>4.8</v>
      </c>
      <c r="N221" s="14">
        <f>RnDData!K246</f>
        <v>3.6</v>
      </c>
      <c r="O221" s="53">
        <f t="shared" si="65"/>
        <v>-249.99999999999937</v>
      </c>
    </row>
    <row r="222" spans="1:15">
      <c r="A222" s="9">
        <v>8</v>
      </c>
      <c r="B222" s="9" t="s">
        <v>285</v>
      </c>
      <c r="C222" s="9" t="s">
        <v>13</v>
      </c>
      <c r="D222" s="42">
        <v>220</v>
      </c>
      <c r="E222" s="19" t="str">
        <f t="shared" si="66"/>
        <v>7/27/2016</v>
      </c>
      <c r="F222" s="19" t="str">
        <f>RnDData!G247</f>
        <v>6/29/2017</v>
      </c>
      <c r="G222" s="17">
        <f t="shared" si="67"/>
        <v>1.2</v>
      </c>
      <c r="H222" s="17">
        <f>RnDData!H247</f>
        <v>1.3</v>
      </c>
      <c r="I222" s="14">
        <f t="shared" si="68"/>
        <v>25000</v>
      </c>
      <c r="J222" s="14">
        <f>RnDData!I247</f>
        <v>25000</v>
      </c>
      <c r="K222" s="14">
        <f t="shared" si="69"/>
        <v>15.6</v>
      </c>
      <c r="L222" s="14">
        <f>RnDData!J247</f>
        <v>16.600000000000001</v>
      </c>
      <c r="M222" s="47">
        <f t="shared" si="70"/>
        <v>4.3</v>
      </c>
      <c r="N222" s="14">
        <f>RnDData!K247</f>
        <v>3.6</v>
      </c>
      <c r="O222" s="53">
        <f t="shared" si="65"/>
        <v>150.00000000000102</v>
      </c>
    </row>
    <row r="223" spans="1:15">
      <c r="A223" s="9">
        <v>8</v>
      </c>
      <c r="B223" s="9" t="s">
        <v>41</v>
      </c>
      <c r="C223" s="9" t="s">
        <v>9</v>
      </c>
      <c r="D223" s="42">
        <v>221</v>
      </c>
      <c r="E223" s="19">
        <f t="shared" si="66"/>
        <v>42716</v>
      </c>
      <c r="F223" s="19">
        <f>RnDData!G248</f>
        <v>43376</v>
      </c>
      <c r="G223" s="17">
        <f t="shared" si="67"/>
        <v>1.4</v>
      </c>
      <c r="H223" s="17">
        <f>RnDData!H248</f>
        <v>2.4</v>
      </c>
      <c r="I223" s="14">
        <f t="shared" si="68"/>
        <v>15000</v>
      </c>
      <c r="J223" s="14">
        <f>RnDData!I248</f>
        <v>15000</v>
      </c>
      <c r="K223" s="14">
        <f t="shared" si="69"/>
        <v>9.5</v>
      </c>
      <c r="L223" s="14">
        <f>RnDData!J248</f>
        <v>9.5</v>
      </c>
      <c r="M223" s="47">
        <f t="shared" si="70"/>
        <v>10.4</v>
      </c>
      <c r="N223" s="14">
        <f>RnDData!K248</f>
        <v>10.4</v>
      </c>
      <c r="O223" s="53">
        <f t="shared" si="65"/>
        <v>0</v>
      </c>
    </row>
    <row r="224" spans="1:15">
      <c r="A224" s="9">
        <v>8</v>
      </c>
      <c r="B224" s="9" t="s">
        <v>42</v>
      </c>
      <c r="C224" s="9" t="s">
        <v>11</v>
      </c>
      <c r="D224" s="42">
        <v>222</v>
      </c>
      <c r="E224" s="19" t="str">
        <f t="shared" si="66"/>
        <v>11/28/2014</v>
      </c>
      <c r="F224" s="19" t="str">
        <f>RnDData!G249</f>
        <v>11/28/2014</v>
      </c>
      <c r="G224" s="17">
        <f t="shared" si="67"/>
        <v>6.8</v>
      </c>
      <c r="H224" s="17">
        <f>RnDData!H249</f>
        <v>7.8</v>
      </c>
      <c r="I224" s="14">
        <f t="shared" si="68"/>
        <v>12000</v>
      </c>
      <c r="J224" s="14">
        <f>RnDData!I249</f>
        <v>12000</v>
      </c>
      <c r="K224" s="14">
        <f t="shared" si="69"/>
        <v>4.8</v>
      </c>
      <c r="L224" s="14">
        <f>RnDData!J249</f>
        <v>4.8</v>
      </c>
      <c r="M224" s="47">
        <f t="shared" si="70"/>
        <v>15.2</v>
      </c>
      <c r="N224" s="14">
        <f>RnDData!K249</f>
        <v>15.2</v>
      </c>
      <c r="O224" s="53">
        <f t="shared" si="65"/>
        <v>0</v>
      </c>
    </row>
    <row r="225" spans="1:15">
      <c r="A225" s="9">
        <v>8</v>
      </c>
      <c r="B225" s="9" t="s">
        <v>43</v>
      </c>
      <c r="C225" s="9" t="s">
        <v>13</v>
      </c>
      <c r="D225" s="42">
        <v>223</v>
      </c>
      <c r="E225" s="19">
        <f t="shared" si="66"/>
        <v>42685</v>
      </c>
      <c r="F225" s="19">
        <f>RnDData!G250</f>
        <v>43080</v>
      </c>
      <c r="G225" s="17">
        <f t="shared" si="67"/>
        <v>1.1000000000000001</v>
      </c>
      <c r="H225" s="17">
        <f>RnDData!H250</f>
        <v>1.1000000000000001</v>
      </c>
      <c r="I225" s="14">
        <f t="shared" si="68"/>
        <v>23000</v>
      </c>
      <c r="J225" s="14">
        <f>RnDData!I250</f>
        <v>23000</v>
      </c>
      <c r="K225" s="14">
        <f t="shared" si="69"/>
        <v>15.4</v>
      </c>
      <c r="L225" s="14">
        <f>RnDData!J250</f>
        <v>16.399999999999999</v>
      </c>
      <c r="M225" s="47">
        <f t="shared" si="70"/>
        <v>4.5999999999999996</v>
      </c>
      <c r="N225" s="14">
        <f>RnDData!K250</f>
        <v>3.6</v>
      </c>
      <c r="O225" s="53">
        <f t="shared" si="65"/>
        <v>-6.8212102632969618E-13</v>
      </c>
    </row>
    <row r="226" spans="1:15">
      <c r="A226" s="9">
        <v>8</v>
      </c>
      <c r="B226" s="9" t="s">
        <v>44</v>
      </c>
      <c r="C226" s="9" t="s">
        <v>15</v>
      </c>
      <c r="D226" s="42">
        <v>224</v>
      </c>
      <c r="E226" s="19" t="str">
        <f t="shared" si="66"/>
        <v>12/14/2016</v>
      </c>
      <c r="F226" s="19">
        <f>RnDData!G251</f>
        <v>42746</v>
      </c>
      <c r="G226" s="17">
        <f t="shared" si="67"/>
        <v>1.1000000000000001</v>
      </c>
      <c r="H226" s="17">
        <f>RnDData!H251</f>
        <v>1.1000000000000001</v>
      </c>
      <c r="I226" s="14">
        <f t="shared" si="68"/>
        <v>26000</v>
      </c>
      <c r="J226" s="14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47">
        <f t="shared" si="70"/>
        <v>10.6</v>
      </c>
      <c r="N226" s="14">
        <f>RnDData!K251</f>
        <v>10</v>
      </c>
      <c r="O226" s="53">
        <f t="shared" si="65"/>
        <v>200.00000000000017</v>
      </c>
    </row>
    <row r="227" spans="1:15">
      <c r="A227" s="9">
        <v>8</v>
      </c>
      <c r="B227" s="9" t="s">
        <v>45</v>
      </c>
      <c r="C227" s="9" t="s">
        <v>17</v>
      </c>
      <c r="D227" s="42">
        <v>225</v>
      </c>
      <c r="E227" s="19" t="str">
        <f t="shared" si="66"/>
        <v>11/24/2016</v>
      </c>
      <c r="F227" s="19">
        <f>RnDData!G252</f>
        <v>43081</v>
      </c>
      <c r="G227" s="17">
        <f t="shared" si="67"/>
        <v>1.1000000000000001</v>
      </c>
      <c r="H227" s="17">
        <f>RnDData!H252</f>
        <v>1.1000000000000001</v>
      </c>
      <c r="I227" s="14">
        <f t="shared" si="68"/>
        <v>18000</v>
      </c>
      <c r="J227" s="14">
        <f>RnDData!I252</f>
        <v>18000</v>
      </c>
      <c r="K227" s="14">
        <f t="shared" si="69"/>
        <v>9.6999999999999993</v>
      </c>
      <c r="L227" s="14">
        <f>RnDData!J252</f>
        <v>10.6</v>
      </c>
      <c r="M227" s="47">
        <f t="shared" si="70"/>
        <v>3.5</v>
      </c>
      <c r="N227" s="14">
        <f>RnDData!K252</f>
        <v>2.5</v>
      </c>
      <c r="O227" s="53">
        <f t="shared" si="65"/>
        <v>-49.999999999999829</v>
      </c>
    </row>
    <row r="228" spans="1:15">
      <c r="A228" s="9">
        <v>8</v>
      </c>
      <c r="B228" s="9" t="s">
        <v>46</v>
      </c>
      <c r="C228" s="9" t="s">
        <v>9</v>
      </c>
      <c r="D228" s="42">
        <v>226</v>
      </c>
      <c r="E228" s="19" t="str">
        <f t="shared" si="66"/>
        <v>7/27/2016</v>
      </c>
      <c r="F228" s="19" t="str">
        <f>RnDData!G253</f>
        <v>7/27/2016</v>
      </c>
      <c r="G228" s="17">
        <f t="shared" si="67"/>
        <v>1.7</v>
      </c>
      <c r="H228" s="17">
        <f>RnDData!H253</f>
        <v>2.7</v>
      </c>
      <c r="I228" s="14">
        <f t="shared" si="68"/>
        <v>19000</v>
      </c>
      <c r="J228" s="14">
        <f>RnDData!I253</f>
        <v>19000</v>
      </c>
      <c r="K228" s="14">
        <f t="shared" si="69"/>
        <v>9.9</v>
      </c>
      <c r="L228" s="14">
        <f>RnDData!J253</f>
        <v>9.9</v>
      </c>
      <c r="M228" s="47">
        <f t="shared" si="70"/>
        <v>10.1</v>
      </c>
      <c r="N228" s="14">
        <f>RnDData!K253</f>
        <v>10.1</v>
      </c>
      <c r="O228" s="53">
        <f t="shared" si="65"/>
        <v>0</v>
      </c>
    </row>
    <row r="229" spans="1:15">
      <c r="A229" s="9">
        <v>8</v>
      </c>
      <c r="B229" s="9" t="s">
        <v>47</v>
      </c>
      <c r="C229" s="9" t="s">
        <v>11</v>
      </c>
      <c r="D229" s="42">
        <v>227</v>
      </c>
      <c r="E229" s="19" t="str">
        <f t="shared" si="66"/>
        <v>10/21/2014</v>
      </c>
      <c r="F229" s="19" t="str">
        <f>RnDData!G254</f>
        <v>10/21/2014</v>
      </c>
      <c r="G229" s="17">
        <f t="shared" si="67"/>
        <v>6.9</v>
      </c>
      <c r="H229" s="17">
        <f>RnDData!H254</f>
        <v>7.9</v>
      </c>
      <c r="I229" s="14">
        <f t="shared" si="68"/>
        <v>15500</v>
      </c>
      <c r="J229" s="14">
        <f>RnDData!I254</f>
        <v>15500</v>
      </c>
      <c r="K229" s="14">
        <f t="shared" si="69"/>
        <v>5</v>
      </c>
      <c r="L229" s="14">
        <f>RnDData!J254</f>
        <v>5</v>
      </c>
      <c r="M229" s="47">
        <f t="shared" si="70"/>
        <v>15</v>
      </c>
      <c r="N229" s="14">
        <f>RnDData!K254</f>
        <v>15</v>
      </c>
      <c r="O229" s="53">
        <f t="shared" si="65"/>
        <v>0</v>
      </c>
    </row>
    <row r="230" spans="1:15">
      <c r="A230" s="9">
        <v>8</v>
      </c>
      <c r="B230" s="9" t="s">
        <v>48</v>
      </c>
      <c r="C230" s="9" t="s">
        <v>13</v>
      </c>
      <c r="D230" s="42">
        <v>228</v>
      </c>
      <c r="E230" s="19">
        <f t="shared" si="66"/>
        <v>42408</v>
      </c>
      <c r="F230" s="19" t="str">
        <f>RnDData!G255</f>
        <v>7/17/2017</v>
      </c>
      <c r="G230" s="17">
        <f t="shared" si="67"/>
        <v>1.4</v>
      </c>
      <c r="H230" s="17">
        <f>RnDData!H255</f>
        <v>1.4</v>
      </c>
      <c r="I230" s="14">
        <f t="shared" si="68"/>
        <v>24000</v>
      </c>
      <c r="J230" s="14">
        <f>RnDData!I255</f>
        <v>24000</v>
      </c>
      <c r="K230" s="14">
        <f t="shared" si="69"/>
        <v>15.4</v>
      </c>
      <c r="L230" s="14">
        <f>RnDData!J255</f>
        <v>16.399999999999999</v>
      </c>
      <c r="M230" s="47">
        <f t="shared" si="70"/>
        <v>4.8</v>
      </c>
      <c r="N230" s="14">
        <f>RnDData!K255</f>
        <v>3.8</v>
      </c>
      <c r="O230" s="53">
        <f t="shared" si="65"/>
        <v>-9.0949470177292824E-13</v>
      </c>
    </row>
    <row r="231" spans="1:15">
      <c r="A231" s="9">
        <v>8</v>
      </c>
      <c r="B231" s="9" t="s">
        <v>49</v>
      </c>
      <c r="C231" s="9" t="s">
        <v>15</v>
      </c>
      <c r="D231" s="42">
        <v>229</v>
      </c>
      <c r="E231" s="19" t="str">
        <f t="shared" si="66"/>
        <v>6/27/2016</v>
      </c>
      <c r="F231" s="19">
        <f>RnDData!G256</f>
        <v>42832</v>
      </c>
      <c r="G231" s="17">
        <f t="shared" si="67"/>
        <v>1.4</v>
      </c>
      <c r="H231" s="17">
        <f>RnDData!H256</f>
        <v>1.5</v>
      </c>
      <c r="I231" s="14">
        <f t="shared" si="68"/>
        <v>27000</v>
      </c>
      <c r="J231" s="14">
        <f>RnDData!I256</f>
        <v>27000</v>
      </c>
      <c r="K231" s="14">
        <f t="shared" si="69"/>
        <v>16.8</v>
      </c>
      <c r="L231" s="14">
        <f>RnDData!J256</f>
        <v>17.8</v>
      </c>
      <c r="M231" s="47">
        <f t="shared" si="70"/>
        <v>10.5</v>
      </c>
      <c r="N231" s="14">
        <f>RnDData!K256</f>
        <v>9.8000000000000007</v>
      </c>
      <c r="O231" s="53">
        <f t="shared" si="65"/>
        <v>150.00000000000034</v>
      </c>
    </row>
    <row r="232" spans="1:15">
      <c r="A232" s="9">
        <v>8</v>
      </c>
      <c r="B232" s="9" t="s">
        <v>50</v>
      </c>
      <c r="C232" s="9" t="s">
        <v>17</v>
      </c>
      <c r="D232" s="42">
        <v>230</v>
      </c>
      <c r="E232" s="19" t="str">
        <f t="shared" si="66"/>
        <v>6/29/2016</v>
      </c>
      <c r="F232" s="19" t="str">
        <f>RnDData!G257</f>
        <v>7/13/2017</v>
      </c>
      <c r="G232" s="17">
        <f t="shared" si="67"/>
        <v>1.4</v>
      </c>
      <c r="H232" s="17">
        <f>RnDData!H257</f>
        <v>1.4</v>
      </c>
      <c r="I232" s="14">
        <f t="shared" si="68"/>
        <v>19500</v>
      </c>
      <c r="J232" s="14">
        <f>RnDData!I257</f>
        <v>19500</v>
      </c>
      <c r="K232" s="14">
        <f t="shared" si="69"/>
        <v>10</v>
      </c>
      <c r="L232" s="14">
        <f>RnDData!J257</f>
        <v>10.8</v>
      </c>
      <c r="M232" s="47">
        <f t="shared" si="70"/>
        <v>3.5</v>
      </c>
      <c r="N232" s="14">
        <f>RnDData!K257</f>
        <v>2.5</v>
      </c>
      <c r="O232" s="53">
        <f t="shared" si="65"/>
        <v>-99.999999999999659</v>
      </c>
    </row>
    <row r="233" spans="1:15">
      <c r="A233" s="9">
        <v>8</v>
      </c>
      <c r="B233" s="9" t="s">
        <v>179</v>
      </c>
      <c r="C233" s="9" t="s">
        <v>15</v>
      </c>
      <c r="D233" s="42">
        <v>231</v>
      </c>
      <c r="E233" s="19" t="str">
        <f t="shared" si="66"/>
        <v>6/29/2016</v>
      </c>
      <c r="F233" s="19" t="str">
        <f>RnDData!G258</f>
        <v>6/22/2017</v>
      </c>
      <c r="G233" s="17">
        <f t="shared" si="67"/>
        <v>1.4</v>
      </c>
      <c r="H233" s="17">
        <f>RnDData!H258</f>
        <v>1.5</v>
      </c>
      <c r="I233" s="14">
        <f t="shared" si="68"/>
        <v>27000</v>
      </c>
      <c r="J233" s="14">
        <f>RnDData!I258</f>
        <v>27000</v>
      </c>
      <c r="K233" s="14">
        <f t="shared" si="69"/>
        <v>16.7</v>
      </c>
      <c r="L233" s="14">
        <f>RnDData!J258</f>
        <v>17.600000000000001</v>
      </c>
      <c r="M233" s="47">
        <f t="shared" si="70"/>
        <v>10.5</v>
      </c>
      <c r="N233" s="14">
        <f>RnDData!K258</f>
        <v>9.8000000000000007</v>
      </c>
      <c r="O233" s="53">
        <f t="shared" si="65"/>
        <v>100.00000000000142</v>
      </c>
    </row>
    <row r="234" spans="1:15">
      <c r="A234" s="9">
        <v>8</v>
      </c>
      <c r="B234" s="9" t="s">
        <v>244</v>
      </c>
      <c r="C234" s="9" t="s">
        <v>17</v>
      </c>
      <c r="D234" s="42">
        <v>232</v>
      </c>
      <c r="E234" s="19" t="str">
        <f t="shared" si="66"/>
        <v>6/29/2016</v>
      </c>
      <c r="F234" s="19">
        <f>RnDData!G259</f>
        <v>42832</v>
      </c>
      <c r="G234" s="17">
        <f t="shared" si="67"/>
        <v>1.3</v>
      </c>
      <c r="H234" s="17">
        <f>RnDData!H259</f>
        <v>1.4</v>
      </c>
      <c r="I234" s="14">
        <f t="shared" si="68"/>
        <v>19000</v>
      </c>
      <c r="J234" s="14">
        <f>RnDData!I259</f>
        <v>19000</v>
      </c>
      <c r="K234" s="14">
        <f t="shared" si="69"/>
        <v>10.1</v>
      </c>
      <c r="L234" s="14">
        <f>RnDData!J259</f>
        <v>10.8</v>
      </c>
      <c r="M234" s="47">
        <f t="shared" si="70"/>
        <v>3.8</v>
      </c>
      <c r="N234" s="14">
        <f>RnDData!K259</f>
        <v>2.8</v>
      </c>
      <c r="O234" s="53">
        <f t="shared" si="65"/>
        <v>-149.99999999999949</v>
      </c>
    </row>
    <row r="235" spans="1:15">
      <c r="A235" s="9">
        <v>8</v>
      </c>
      <c r="B235" s="9" t="s">
        <v>378</v>
      </c>
      <c r="C235" s="9" t="s">
        <v>13</v>
      </c>
      <c r="D235" s="42">
        <v>233</v>
      </c>
      <c r="E235" s="19" t="str">
        <f t="shared" si="66"/>
        <v>7/29/2016</v>
      </c>
      <c r="F235" s="19" t="str">
        <f>RnDData!G260</f>
        <v>7/24/2017</v>
      </c>
      <c r="G235" s="17">
        <f t="shared" si="67"/>
        <v>0.9</v>
      </c>
      <c r="H235" s="17">
        <f>RnDData!H260</f>
        <v>1.2</v>
      </c>
      <c r="I235" s="14">
        <f t="shared" si="68"/>
        <v>25000</v>
      </c>
      <c r="J235" s="14">
        <f>RnDData!I260</f>
        <v>25000</v>
      </c>
      <c r="K235" s="14">
        <f t="shared" si="69"/>
        <v>15.5</v>
      </c>
      <c r="L235" s="14">
        <f>RnDData!J260</f>
        <v>16.5</v>
      </c>
      <c r="M235" s="47">
        <f t="shared" si="70"/>
        <v>4.5</v>
      </c>
      <c r="N235" s="14">
        <f>RnDData!K260</f>
        <v>3.5</v>
      </c>
      <c r="O235" s="53">
        <f t="shared" si="65"/>
        <v>0</v>
      </c>
    </row>
    <row r="236" spans="1:15">
      <c r="A236" s="9">
        <v>8</v>
      </c>
      <c r="B236" s="9" t="s">
        <v>51</v>
      </c>
      <c r="C236" s="9" t="s">
        <v>11</v>
      </c>
      <c r="D236" s="42">
        <v>234</v>
      </c>
      <c r="E236" s="19" t="str">
        <f t="shared" si="66"/>
        <v>1/15/2014</v>
      </c>
      <c r="F236" s="19" t="str">
        <f>RnDData!G261</f>
        <v>1/15/2014</v>
      </c>
      <c r="G236" s="17">
        <f t="shared" si="67"/>
        <v>8.3000000000000007</v>
      </c>
      <c r="H236" s="17">
        <f>RnDData!H261</f>
        <v>9.3000000000000007</v>
      </c>
      <c r="I236" s="14">
        <f t="shared" si="68"/>
        <v>12000</v>
      </c>
      <c r="J236" s="14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47">
        <f t="shared" si="70"/>
        <v>15.1</v>
      </c>
      <c r="N236" s="14">
        <f>RnDData!K261</f>
        <v>15.1</v>
      </c>
      <c r="O236" s="53">
        <f t="shared" si="65"/>
        <v>0</v>
      </c>
    </row>
    <row r="237" spans="1:15">
      <c r="A237" s="9">
        <v>8</v>
      </c>
      <c r="B237" s="9" t="s">
        <v>52</v>
      </c>
      <c r="C237" s="9" t="s">
        <v>11</v>
      </c>
      <c r="D237" s="42">
        <v>235</v>
      </c>
      <c r="E237" s="19">
        <f t="shared" si="66"/>
        <v>41648</v>
      </c>
      <c r="F237" s="19">
        <f>RnDData!G262</f>
        <v>41648</v>
      </c>
      <c r="G237" s="17">
        <f t="shared" si="67"/>
        <v>7</v>
      </c>
      <c r="H237" s="17">
        <f>RnDData!H262</f>
        <v>8</v>
      </c>
      <c r="I237" s="14">
        <f t="shared" si="68"/>
        <v>12000</v>
      </c>
      <c r="J237" s="14">
        <f>RnDData!I262</f>
        <v>12000</v>
      </c>
      <c r="K237" s="14">
        <f t="shared" si="69"/>
        <v>4.5</v>
      </c>
      <c r="L237" s="14">
        <f>RnDData!J262</f>
        <v>4.5</v>
      </c>
      <c r="M237" s="47">
        <f t="shared" si="70"/>
        <v>15.5</v>
      </c>
      <c r="N237" s="14">
        <f>RnDData!K262</f>
        <v>15.5</v>
      </c>
      <c r="O237" s="53">
        <f t="shared" si="65"/>
        <v>0</v>
      </c>
    </row>
    <row r="238" spans="1:15">
      <c r="A238" s="9">
        <v>8</v>
      </c>
      <c r="B238" s="9" t="s">
        <v>53</v>
      </c>
      <c r="C238" s="9" t="s">
        <v>9</v>
      </c>
      <c r="D238" s="42">
        <v>236</v>
      </c>
      <c r="E238" s="19" t="str">
        <f t="shared" si="66"/>
        <v>12/19/2016</v>
      </c>
      <c r="F238" s="19" t="str">
        <f>RnDData!G263</f>
        <v>12/20/2017</v>
      </c>
      <c r="G238" s="17">
        <f t="shared" si="67"/>
        <v>1.3</v>
      </c>
      <c r="H238" s="17">
        <f>RnDData!H263</f>
        <v>1.2</v>
      </c>
      <c r="I238" s="14">
        <f t="shared" si="68"/>
        <v>14000</v>
      </c>
      <c r="J238" s="14">
        <f>RnDData!I263</f>
        <v>14000</v>
      </c>
      <c r="K238" s="14">
        <f t="shared" si="69"/>
        <v>10.1</v>
      </c>
      <c r="L238" s="14">
        <f>RnDData!J263</f>
        <v>11</v>
      </c>
      <c r="M238" s="47">
        <f t="shared" si="70"/>
        <v>9.6</v>
      </c>
      <c r="N238" s="14">
        <f>RnDData!K263</f>
        <v>8.6999999999999993</v>
      </c>
      <c r="O238" s="53">
        <f t="shared" si="65"/>
        <v>0</v>
      </c>
    </row>
    <row r="239" spans="1:15">
      <c r="A239" s="9">
        <v>8</v>
      </c>
      <c r="B239" s="9" t="s">
        <v>54</v>
      </c>
      <c r="C239" s="9" t="s">
        <v>9</v>
      </c>
      <c r="D239" s="42">
        <v>237</v>
      </c>
      <c r="E239" s="19" t="str">
        <f t="shared" si="66"/>
        <v>12/19/2016</v>
      </c>
      <c r="F239" s="19" t="str">
        <f>RnDData!G264</f>
        <v>12/20/2017</v>
      </c>
      <c r="G239" s="17">
        <f t="shared" si="67"/>
        <v>1.3</v>
      </c>
      <c r="H239" s="17">
        <f>RnDData!H264</f>
        <v>1.2</v>
      </c>
      <c r="I239" s="14">
        <f t="shared" si="68"/>
        <v>14000</v>
      </c>
      <c r="J239" s="14">
        <f>RnDData!I264</f>
        <v>14000</v>
      </c>
      <c r="K239" s="14">
        <f t="shared" si="69"/>
        <v>10.199999999999999</v>
      </c>
      <c r="L239" s="14">
        <f>RnDData!J264</f>
        <v>11.1</v>
      </c>
      <c r="M239" s="47">
        <f t="shared" si="70"/>
        <v>10.6</v>
      </c>
      <c r="N239" s="14">
        <f>RnDData!K264</f>
        <v>9.6999999999999993</v>
      </c>
      <c r="O239" s="53">
        <f t="shared" si="65"/>
        <v>0</v>
      </c>
    </row>
    <row r="240" spans="1:15">
      <c r="A240" s="9">
        <v>8</v>
      </c>
      <c r="B240" s="9" t="s">
        <v>55</v>
      </c>
      <c r="C240" s="9" t="s">
        <v>9</v>
      </c>
      <c r="D240" s="42">
        <v>238</v>
      </c>
      <c r="E240" s="19" t="str">
        <f t="shared" si="66"/>
        <v>12/19/2016</v>
      </c>
      <c r="F240" s="19" t="str">
        <f>RnDData!G265</f>
        <v>12/20/2017</v>
      </c>
      <c r="G240" s="17">
        <f t="shared" si="67"/>
        <v>1.3</v>
      </c>
      <c r="H240" s="17">
        <f>RnDData!H265</f>
        <v>1.2</v>
      </c>
      <c r="I240" s="14">
        <f t="shared" si="68"/>
        <v>14000</v>
      </c>
      <c r="J240" s="14">
        <f>RnDData!I265</f>
        <v>14000</v>
      </c>
      <c r="K240" s="14">
        <f t="shared" si="69"/>
        <v>10.1</v>
      </c>
      <c r="L240" s="14">
        <f>RnDData!J265</f>
        <v>11</v>
      </c>
      <c r="M240" s="47">
        <f t="shared" si="70"/>
        <v>10.1</v>
      </c>
      <c r="N240" s="14">
        <f>RnDData!K265</f>
        <v>9.1999999999999993</v>
      </c>
      <c r="O240" s="53">
        <f t="shared" si="65"/>
        <v>0</v>
      </c>
    </row>
    <row r="241" spans="1:15">
      <c r="A241" s="9">
        <v>8</v>
      </c>
      <c r="B241" s="9" t="s">
        <v>56</v>
      </c>
      <c r="C241" s="9" t="s">
        <v>15</v>
      </c>
      <c r="D241" s="42">
        <v>239</v>
      </c>
      <c r="E241" s="19" t="str">
        <f t="shared" si="66"/>
        <v>3/19/2016</v>
      </c>
      <c r="F241" s="19" t="str">
        <f>RnDData!G266</f>
        <v>7/27/2017</v>
      </c>
      <c r="G241" s="17">
        <f t="shared" si="67"/>
        <v>3.3</v>
      </c>
      <c r="H241" s="17">
        <f>RnDData!H266</f>
        <v>2.4</v>
      </c>
      <c r="I241" s="14">
        <f t="shared" si="68"/>
        <v>27000</v>
      </c>
      <c r="J241" s="14">
        <f>RnDData!I266</f>
        <v>27000</v>
      </c>
      <c r="K241" s="14">
        <f t="shared" si="69"/>
        <v>16</v>
      </c>
      <c r="L241" s="14">
        <f>RnDData!J266</f>
        <v>16.8</v>
      </c>
      <c r="M241" s="47">
        <f t="shared" si="70"/>
        <v>12</v>
      </c>
      <c r="N241" s="14">
        <f>RnDData!K266</f>
        <v>11.3</v>
      </c>
      <c r="O241" s="53">
        <f t="shared" si="65"/>
        <v>50.000000000000682</v>
      </c>
    </row>
    <row r="242" spans="1:15">
      <c r="A242" s="9">
        <v>8</v>
      </c>
      <c r="B242" s="9" t="s">
        <v>57</v>
      </c>
      <c r="C242" s="9" t="s">
        <v>15</v>
      </c>
      <c r="D242" s="42">
        <v>240</v>
      </c>
      <c r="E242" s="19">
        <f t="shared" si="66"/>
        <v>42437</v>
      </c>
      <c r="F242" s="19" t="str">
        <f>RnDData!G267</f>
        <v>7/27/2017</v>
      </c>
      <c r="G242" s="17">
        <f t="shared" si="67"/>
        <v>3.4</v>
      </c>
      <c r="H242" s="17">
        <f>RnDData!H267</f>
        <v>2.4</v>
      </c>
      <c r="I242" s="14">
        <f t="shared" si="68"/>
        <v>27000</v>
      </c>
      <c r="J242" s="14">
        <f>RnDData!I267</f>
        <v>27000</v>
      </c>
      <c r="K242" s="14">
        <f t="shared" si="69"/>
        <v>15</v>
      </c>
      <c r="L242" s="14">
        <f>RnDData!J267</f>
        <v>15.8</v>
      </c>
      <c r="M242" s="47">
        <f t="shared" si="70"/>
        <v>11.8</v>
      </c>
      <c r="N242" s="14">
        <f>RnDData!K267</f>
        <v>11.1</v>
      </c>
      <c r="O242" s="53">
        <f t="shared" si="65"/>
        <v>49.999999999999829</v>
      </c>
    </row>
    <row r="243" spans="1:15">
      <c r="A243" s="9">
        <v>8</v>
      </c>
      <c r="B243" s="9" t="s">
        <v>58</v>
      </c>
      <c r="C243" s="9" t="s">
        <v>13</v>
      </c>
      <c r="D243" s="42">
        <v>241</v>
      </c>
      <c r="E243" s="19" t="str">
        <f t="shared" si="66"/>
        <v>7/24/2016</v>
      </c>
      <c r="F243" s="19" t="str">
        <f>RnDData!G268</f>
        <v>7/25/2017</v>
      </c>
      <c r="G243" s="17">
        <f t="shared" si="67"/>
        <v>1.4</v>
      </c>
      <c r="H243" s="17">
        <f>RnDData!H268</f>
        <v>1.4</v>
      </c>
      <c r="I243" s="14">
        <f t="shared" si="68"/>
        <v>25000</v>
      </c>
      <c r="J243" s="14">
        <f>RnDData!I268</f>
        <v>25000</v>
      </c>
      <c r="K243" s="14">
        <f t="shared" si="69"/>
        <v>15</v>
      </c>
      <c r="L243" s="14">
        <f>RnDData!J268</f>
        <v>15.9</v>
      </c>
      <c r="M243" s="47">
        <f t="shared" si="70"/>
        <v>5.0999999999999996</v>
      </c>
      <c r="N243" s="14">
        <f>RnDData!K268</f>
        <v>4.0999999999999996</v>
      </c>
      <c r="O243" s="53">
        <f t="shared" si="65"/>
        <v>-49.999999999999829</v>
      </c>
    </row>
    <row r="244" spans="1:15">
      <c r="A244" s="9">
        <v>8</v>
      </c>
      <c r="B244" s="9" t="s">
        <v>59</v>
      </c>
      <c r="C244" s="9" t="s">
        <v>15</v>
      </c>
      <c r="D244" s="42">
        <v>242</v>
      </c>
      <c r="E244" s="19" t="str">
        <f t="shared" si="66"/>
        <v>7/27/2016</v>
      </c>
      <c r="F244" s="19" t="str">
        <f>RnDData!G269</f>
        <v>7/28/2017</v>
      </c>
      <c r="G244" s="17">
        <f t="shared" si="67"/>
        <v>1.4</v>
      </c>
      <c r="H244" s="17">
        <f>RnDData!H269</f>
        <v>1.4</v>
      </c>
      <c r="I244" s="14">
        <f t="shared" si="68"/>
        <v>27000</v>
      </c>
      <c r="J244" s="14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47">
        <f t="shared" si="70"/>
        <v>11.1</v>
      </c>
      <c r="N244" s="14">
        <f>RnDData!K269</f>
        <v>10.5</v>
      </c>
      <c r="O244" s="53">
        <f t="shared" si="65"/>
        <v>200.00000000000017</v>
      </c>
    </row>
    <row r="245" spans="1:15">
      <c r="A245" s="9">
        <v>8</v>
      </c>
      <c r="B245" s="9" t="s">
        <v>60</v>
      </c>
      <c r="C245" s="9" t="s">
        <v>17</v>
      </c>
      <c r="D245" s="42">
        <v>243</v>
      </c>
      <c r="E245" s="19" t="str">
        <f t="shared" si="66"/>
        <v>7/24/2016</v>
      </c>
      <c r="F245" s="19" t="str">
        <f>RnDData!G270</f>
        <v>7/25/2017</v>
      </c>
      <c r="G245" s="17">
        <f t="shared" si="67"/>
        <v>1.4</v>
      </c>
      <c r="H245" s="17">
        <f>RnDData!H270</f>
        <v>1.4</v>
      </c>
      <c r="I245" s="14">
        <f t="shared" si="68"/>
        <v>19000</v>
      </c>
      <c r="J245" s="14">
        <f>RnDData!I270</f>
        <v>19000</v>
      </c>
      <c r="K245" s="14">
        <f t="shared" si="69"/>
        <v>9.6</v>
      </c>
      <c r="L245" s="14">
        <f>RnDData!J270</f>
        <v>10.3</v>
      </c>
      <c r="M245" s="47">
        <f t="shared" si="70"/>
        <v>3.5</v>
      </c>
      <c r="N245" s="14">
        <f>RnDData!K270</f>
        <v>2.5</v>
      </c>
      <c r="O245" s="53">
        <f t="shared" si="65"/>
        <v>-149.99999999999949</v>
      </c>
    </row>
    <row r="246" spans="1:15">
      <c r="A246" s="9">
        <v>8</v>
      </c>
      <c r="B246" s="9" t="s">
        <v>200</v>
      </c>
      <c r="C246" s="9" t="s">
        <v>13</v>
      </c>
      <c r="D246" s="42">
        <v>244</v>
      </c>
      <c r="E246" s="19">
        <f t="shared" si="66"/>
        <v>42377</v>
      </c>
      <c r="F246" s="19">
        <f>RnDData!G271</f>
        <v>42802</v>
      </c>
      <c r="G246" s="17">
        <f t="shared" si="67"/>
        <v>1.3</v>
      </c>
      <c r="H246" s="17">
        <f>RnDData!H271</f>
        <v>1.4</v>
      </c>
      <c r="I246" s="14">
        <f t="shared" si="68"/>
        <v>25000</v>
      </c>
      <c r="J246" s="14">
        <f>RnDData!I271</f>
        <v>25000</v>
      </c>
      <c r="K246" s="14">
        <f t="shared" si="69"/>
        <v>14.6</v>
      </c>
      <c r="L246" s="14">
        <f>RnDData!J271</f>
        <v>15.4</v>
      </c>
      <c r="M246" s="47">
        <f t="shared" si="70"/>
        <v>5.4</v>
      </c>
      <c r="N246" s="14">
        <f>RnDData!K271</f>
        <v>4.4000000000000004</v>
      </c>
      <c r="O246" s="53">
        <f t="shared" si="65"/>
        <v>-99.999999999999659</v>
      </c>
    </row>
    <row r="247" spans="1:15">
      <c r="A247" s="9">
        <v>8</v>
      </c>
      <c r="B247" s="9" t="s">
        <v>269</v>
      </c>
      <c r="C247" s="9" t="s">
        <v>17</v>
      </c>
      <c r="D247" s="42">
        <v>245</v>
      </c>
      <c r="E247" s="19" t="str">
        <f t="shared" si="66"/>
        <v>7/15/2016</v>
      </c>
      <c r="F247" s="19" t="str">
        <f>RnDData!G272</f>
        <v>7/25/2017</v>
      </c>
      <c r="G247" s="17">
        <f t="shared" si="67"/>
        <v>1.3</v>
      </c>
      <c r="H247" s="17">
        <f>RnDData!H272</f>
        <v>1.4</v>
      </c>
      <c r="I247" s="14">
        <f t="shared" si="68"/>
        <v>19000</v>
      </c>
      <c r="J247" s="14">
        <f>RnDData!I272</f>
        <v>19000</v>
      </c>
      <c r="K247" s="14">
        <f t="shared" si="69"/>
        <v>9.5</v>
      </c>
      <c r="L247" s="14">
        <f>RnDData!J272</f>
        <v>10.199999999999999</v>
      </c>
      <c r="M247" s="47">
        <f t="shared" si="70"/>
        <v>3.5</v>
      </c>
      <c r="N247" s="14">
        <f>RnDData!K272</f>
        <v>2.5</v>
      </c>
      <c r="O247" s="53">
        <f t="shared" si="65"/>
        <v>-150.00000000000034</v>
      </c>
    </row>
    <row r="248" spans="1:15">
      <c r="A248" s="9">
        <v>8</v>
      </c>
      <c r="B248" s="9" t="s">
        <v>401</v>
      </c>
      <c r="C248" s="9" t="s">
        <v>13</v>
      </c>
      <c r="D248" s="42">
        <v>246</v>
      </c>
      <c r="E248" s="19">
        <f t="shared" si="66"/>
        <v>42377</v>
      </c>
      <c r="F248" s="19">
        <f>RnDData!G273</f>
        <v>42774</v>
      </c>
      <c r="G248" s="17">
        <f t="shared" si="67"/>
        <v>1.1000000000000001</v>
      </c>
      <c r="H248" s="17">
        <f>RnDData!H273</f>
        <v>1.3</v>
      </c>
      <c r="I248" s="14">
        <f t="shared" si="68"/>
        <v>25000</v>
      </c>
      <c r="J248" s="14">
        <f>RnDData!I273</f>
        <v>25000</v>
      </c>
      <c r="K248" s="14">
        <f t="shared" si="69"/>
        <v>15.2</v>
      </c>
      <c r="L248" s="14">
        <f>RnDData!J273</f>
        <v>16.100000000000001</v>
      </c>
      <c r="M248" s="47">
        <f t="shared" si="70"/>
        <v>4.5999999999999996</v>
      </c>
      <c r="N248" s="14">
        <f>RnDData!K273</f>
        <v>3.7</v>
      </c>
      <c r="O248" s="53">
        <f t="shared" si="65"/>
        <v>1.3642420526593924E-12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topLeftCell="A228" workbookViewId="0">
      <selection activeCell="P18" sqref="P18"/>
    </sheetView>
  </sheetViews>
  <sheetFormatPr defaultRowHeight="12.75"/>
  <cols>
    <col min="1" max="2" width="9.140625" style="28"/>
    <col min="3" max="4" width="9.140625" style="28" hidden="1" customWidth="1"/>
    <col min="5" max="5" width="10.140625" style="28" hidden="1" customWidth="1"/>
    <col min="6" max="11" width="9.140625" style="28" hidden="1" customWidth="1"/>
    <col min="12" max="16384" width="9.140625" style="28"/>
  </cols>
  <sheetData>
    <row r="1" spans="1:15" s="27" customFormat="1" ht="51">
      <c r="A1" s="27" t="s">
        <v>18</v>
      </c>
      <c r="B1" s="27" t="s">
        <v>618</v>
      </c>
      <c r="C1" s="27" t="s">
        <v>619</v>
      </c>
      <c r="D1" s="27" t="s">
        <v>587</v>
      </c>
      <c r="E1" s="27" t="s">
        <v>2</v>
      </c>
      <c r="F1" s="27" t="s">
        <v>588</v>
      </c>
      <c r="G1" s="27" t="s">
        <v>65</v>
      </c>
      <c r="H1" s="27" t="s">
        <v>66</v>
      </c>
      <c r="I1" s="27" t="s">
        <v>589</v>
      </c>
      <c r="J1" s="27" t="s">
        <v>64</v>
      </c>
      <c r="K1" s="27" t="s">
        <v>63</v>
      </c>
      <c r="L1" s="27" t="s">
        <v>590</v>
      </c>
      <c r="M1" s="27" t="s">
        <v>591</v>
      </c>
      <c r="N1" s="27" t="s">
        <v>592</v>
      </c>
      <c r="O1" s="27" t="s">
        <v>593</v>
      </c>
    </row>
    <row r="3" spans="1:15">
      <c r="A3" s="28">
        <v>0</v>
      </c>
      <c r="B3" s="28" t="s">
        <v>36</v>
      </c>
      <c r="C3" s="29">
        <v>0.13</v>
      </c>
      <c r="D3" s="28">
        <v>961</v>
      </c>
      <c r="E3" s="28" t="s">
        <v>19</v>
      </c>
      <c r="G3" s="28">
        <v>5.5</v>
      </c>
      <c r="H3" s="28">
        <v>14.5</v>
      </c>
      <c r="I3" s="28" t="s">
        <v>20</v>
      </c>
      <c r="J3" s="28">
        <v>17500</v>
      </c>
      <c r="K3" s="28">
        <v>3.1</v>
      </c>
      <c r="L3" s="28" t="s">
        <v>620</v>
      </c>
      <c r="M3" s="28" t="s">
        <v>620</v>
      </c>
      <c r="N3" s="29">
        <v>0.55000000000000004</v>
      </c>
      <c r="O3" s="28">
        <v>18</v>
      </c>
    </row>
    <row r="4" spans="1:15">
      <c r="A4" s="28">
        <v>0</v>
      </c>
      <c r="B4" s="28" t="s">
        <v>37</v>
      </c>
      <c r="C4" s="29">
        <v>0.17</v>
      </c>
      <c r="D4" s="30">
        <v>1493</v>
      </c>
      <c r="E4" s="28" t="s">
        <v>23</v>
      </c>
      <c r="G4" s="28">
        <v>3</v>
      </c>
      <c r="H4" s="28">
        <v>17</v>
      </c>
      <c r="I4" s="28" t="s">
        <v>24</v>
      </c>
      <c r="J4" s="28">
        <v>14000</v>
      </c>
      <c r="K4" s="28">
        <v>4.5999999999999996</v>
      </c>
      <c r="L4" s="28" t="s">
        <v>621</v>
      </c>
      <c r="M4" s="28" t="s">
        <v>621</v>
      </c>
      <c r="N4" s="29">
        <v>0.52</v>
      </c>
      <c r="O4" s="28">
        <v>12</v>
      </c>
    </row>
    <row r="5" spans="1:15">
      <c r="A5" s="28">
        <v>0</v>
      </c>
      <c r="B5" s="28" t="s">
        <v>38</v>
      </c>
      <c r="C5" s="29">
        <v>0.14000000000000001</v>
      </c>
      <c r="D5" s="28">
        <v>366</v>
      </c>
      <c r="E5" s="28" t="s">
        <v>27</v>
      </c>
      <c r="G5" s="28">
        <v>8</v>
      </c>
      <c r="H5" s="28">
        <v>12</v>
      </c>
      <c r="I5" s="28" t="s">
        <v>28</v>
      </c>
      <c r="J5" s="28">
        <v>23000</v>
      </c>
      <c r="K5" s="28">
        <v>1.7</v>
      </c>
      <c r="L5" s="28" t="s">
        <v>622</v>
      </c>
      <c r="M5" s="28" t="s">
        <v>622</v>
      </c>
      <c r="N5" s="29">
        <v>0.49</v>
      </c>
      <c r="O5" s="28">
        <v>21</v>
      </c>
    </row>
    <row r="6" spans="1:15">
      <c r="A6" s="28">
        <v>0</v>
      </c>
      <c r="B6" s="28" t="s">
        <v>39</v>
      </c>
      <c r="C6" s="29">
        <v>0.17</v>
      </c>
      <c r="D6" s="28">
        <v>317</v>
      </c>
      <c r="E6" s="28" t="s">
        <v>31</v>
      </c>
      <c r="G6" s="28">
        <v>9.4</v>
      </c>
      <c r="H6" s="28">
        <v>15.5</v>
      </c>
      <c r="I6" s="28" t="s">
        <v>32</v>
      </c>
      <c r="J6" s="28">
        <v>25000</v>
      </c>
      <c r="K6" s="28">
        <v>2.5</v>
      </c>
      <c r="L6" s="28" t="s">
        <v>623</v>
      </c>
      <c r="M6" s="28" t="s">
        <v>623</v>
      </c>
      <c r="N6" s="29">
        <v>0.46</v>
      </c>
      <c r="O6" s="28">
        <v>20</v>
      </c>
    </row>
    <row r="7" spans="1:15">
      <c r="A7" s="28">
        <v>0</v>
      </c>
      <c r="B7" s="28" t="s">
        <v>40</v>
      </c>
      <c r="C7" s="29">
        <v>0.15</v>
      </c>
      <c r="D7" s="28">
        <v>307</v>
      </c>
      <c r="E7" s="28" t="s">
        <v>34</v>
      </c>
      <c r="G7" s="28">
        <v>4</v>
      </c>
      <c r="H7" s="28">
        <v>11</v>
      </c>
      <c r="I7" s="28" t="s">
        <v>32</v>
      </c>
      <c r="J7" s="28">
        <v>19000</v>
      </c>
      <c r="K7" s="28">
        <v>2.6</v>
      </c>
      <c r="L7" s="28" t="s">
        <v>623</v>
      </c>
      <c r="M7" s="28" t="s">
        <v>623</v>
      </c>
      <c r="N7" s="29">
        <v>0.46</v>
      </c>
      <c r="O7" s="28">
        <v>27</v>
      </c>
    </row>
    <row r="8" spans="1:15">
      <c r="A8" s="28">
        <v>0</v>
      </c>
      <c r="B8" s="28" t="s">
        <v>41</v>
      </c>
      <c r="C8" s="29">
        <v>0.13</v>
      </c>
      <c r="D8" s="28">
        <v>961</v>
      </c>
      <c r="E8" s="28" t="s">
        <v>19</v>
      </c>
      <c r="G8" s="28">
        <v>5.5</v>
      </c>
      <c r="H8" s="28">
        <v>14.5</v>
      </c>
      <c r="I8" s="28" t="s">
        <v>20</v>
      </c>
      <c r="J8" s="28">
        <v>17500</v>
      </c>
      <c r="K8" s="28">
        <v>3.1</v>
      </c>
      <c r="L8" s="28" t="s">
        <v>620</v>
      </c>
      <c r="M8" s="28" t="s">
        <v>620</v>
      </c>
      <c r="N8" s="29">
        <v>0.55000000000000004</v>
      </c>
      <c r="O8" s="28">
        <v>18</v>
      </c>
    </row>
    <row r="9" spans="1:15">
      <c r="A9" s="28">
        <v>0</v>
      </c>
      <c r="B9" s="28" t="s">
        <v>42</v>
      </c>
      <c r="C9" s="29">
        <v>0.17</v>
      </c>
      <c r="D9" s="30">
        <v>1493</v>
      </c>
      <c r="E9" s="28" t="s">
        <v>23</v>
      </c>
      <c r="G9" s="28">
        <v>3</v>
      </c>
      <c r="H9" s="28">
        <v>17</v>
      </c>
      <c r="I9" s="28" t="s">
        <v>24</v>
      </c>
      <c r="J9" s="28">
        <v>14000</v>
      </c>
      <c r="K9" s="28">
        <v>4.5999999999999996</v>
      </c>
      <c r="L9" s="28" t="s">
        <v>621</v>
      </c>
      <c r="M9" s="28" t="s">
        <v>621</v>
      </c>
      <c r="N9" s="29">
        <v>0.52</v>
      </c>
      <c r="O9" s="28">
        <v>12</v>
      </c>
    </row>
    <row r="10" spans="1:15">
      <c r="A10" s="28">
        <v>0</v>
      </c>
      <c r="B10" s="28" t="s">
        <v>43</v>
      </c>
      <c r="C10" s="29">
        <v>0.14000000000000001</v>
      </c>
      <c r="D10" s="28">
        <v>366</v>
      </c>
      <c r="E10" s="28" t="s">
        <v>27</v>
      </c>
      <c r="G10" s="28">
        <v>8</v>
      </c>
      <c r="H10" s="28">
        <v>12</v>
      </c>
      <c r="I10" s="28" t="s">
        <v>28</v>
      </c>
      <c r="J10" s="28">
        <v>23000</v>
      </c>
      <c r="K10" s="28">
        <v>1.7</v>
      </c>
      <c r="L10" s="28" t="s">
        <v>622</v>
      </c>
      <c r="M10" s="28" t="s">
        <v>622</v>
      </c>
      <c r="N10" s="29">
        <v>0.49</v>
      </c>
      <c r="O10" s="28">
        <v>21</v>
      </c>
    </row>
    <row r="11" spans="1:15">
      <c r="A11" s="28">
        <v>0</v>
      </c>
      <c r="B11" s="28" t="s">
        <v>44</v>
      </c>
      <c r="C11" s="29">
        <v>0.17</v>
      </c>
      <c r="D11" s="28">
        <v>317</v>
      </c>
      <c r="E11" s="28" t="s">
        <v>31</v>
      </c>
      <c r="G11" s="28">
        <v>9.4</v>
      </c>
      <c r="H11" s="28">
        <v>15.5</v>
      </c>
      <c r="I11" s="28" t="s">
        <v>32</v>
      </c>
      <c r="J11" s="28">
        <v>25000</v>
      </c>
      <c r="K11" s="28">
        <v>2.5</v>
      </c>
      <c r="L11" s="28" t="s">
        <v>623</v>
      </c>
      <c r="M11" s="28" t="s">
        <v>623</v>
      </c>
      <c r="N11" s="29">
        <v>0.46</v>
      </c>
      <c r="O11" s="28">
        <v>20</v>
      </c>
    </row>
    <row r="12" spans="1:15">
      <c r="A12" s="28">
        <v>0</v>
      </c>
      <c r="B12" s="28" t="s">
        <v>45</v>
      </c>
      <c r="C12" s="29">
        <v>0.15</v>
      </c>
      <c r="D12" s="28">
        <v>307</v>
      </c>
      <c r="E12" s="28" t="s">
        <v>34</v>
      </c>
      <c r="G12" s="28">
        <v>4</v>
      </c>
      <c r="H12" s="28">
        <v>11</v>
      </c>
      <c r="I12" s="28" t="s">
        <v>32</v>
      </c>
      <c r="J12" s="28">
        <v>19000</v>
      </c>
      <c r="K12" s="28">
        <v>2.6</v>
      </c>
      <c r="L12" s="28" t="s">
        <v>623</v>
      </c>
      <c r="M12" s="28" t="s">
        <v>623</v>
      </c>
      <c r="N12" s="29">
        <v>0.46</v>
      </c>
      <c r="O12" s="28">
        <v>27</v>
      </c>
    </row>
    <row r="13" spans="1:15">
      <c r="A13" s="28">
        <v>0</v>
      </c>
      <c r="B13" s="28" t="s">
        <v>46</v>
      </c>
      <c r="C13" s="29">
        <v>0.13</v>
      </c>
      <c r="D13" s="28">
        <v>961</v>
      </c>
      <c r="E13" s="28" t="s">
        <v>19</v>
      </c>
      <c r="G13" s="28">
        <v>5.5</v>
      </c>
      <c r="H13" s="28">
        <v>14.5</v>
      </c>
      <c r="I13" s="28" t="s">
        <v>20</v>
      </c>
      <c r="J13" s="28">
        <v>17500</v>
      </c>
      <c r="K13" s="28">
        <v>3.1</v>
      </c>
      <c r="L13" s="28" t="s">
        <v>620</v>
      </c>
      <c r="M13" s="28" t="s">
        <v>620</v>
      </c>
      <c r="N13" s="29">
        <v>0.55000000000000004</v>
      </c>
      <c r="O13" s="28">
        <v>18</v>
      </c>
    </row>
    <row r="14" spans="1:15">
      <c r="A14" s="28">
        <v>0</v>
      </c>
      <c r="B14" s="28" t="s">
        <v>47</v>
      </c>
      <c r="C14" s="29">
        <v>0.17</v>
      </c>
      <c r="D14" s="30">
        <v>1493</v>
      </c>
      <c r="E14" s="28" t="s">
        <v>23</v>
      </c>
      <c r="G14" s="28">
        <v>3</v>
      </c>
      <c r="H14" s="28">
        <v>17</v>
      </c>
      <c r="I14" s="28" t="s">
        <v>24</v>
      </c>
      <c r="J14" s="28">
        <v>14000</v>
      </c>
      <c r="K14" s="28">
        <v>4.5999999999999996</v>
      </c>
      <c r="L14" s="28" t="s">
        <v>621</v>
      </c>
      <c r="M14" s="28" t="s">
        <v>621</v>
      </c>
      <c r="N14" s="29">
        <v>0.52</v>
      </c>
      <c r="O14" s="28">
        <v>12</v>
      </c>
    </row>
    <row r="15" spans="1:15">
      <c r="A15" s="28">
        <v>0</v>
      </c>
      <c r="B15" s="28" t="s">
        <v>48</v>
      </c>
      <c r="C15" s="29">
        <v>0.14000000000000001</v>
      </c>
      <c r="D15" s="28">
        <v>366</v>
      </c>
      <c r="E15" s="28" t="s">
        <v>27</v>
      </c>
      <c r="G15" s="28">
        <v>8</v>
      </c>
      <c r="H15" s="28">
        <v>12</v>
      </c>
      <c r="I15" s="28" t="s">
        <v>28</v>
      </c>
      <c r="J15" s="28">
        <v>23000</v>
      </c>
      <c r="K15" s="28">
        <v>1.7</v>
      </c>
      <c r="L15" s="28" t="s">
        <v>622</v>
      </c>
      <c r="M15" s="28" t="s">
        <v>622</v>
      </c>
      <c r="N15" s="29">
        <v>0.49</v>
      </c>
      <c r="O15" s="28">
        <v>21</v>
      </c>
    </row>
    <row r="16" spans="1:15">
      <c r="A16" s="28">
        <v>0</v>
      </c>
      <c r="B16" s="28" t="s">
        <v>49</v>
      </c>
      <c r="C16" s="29">
        <v>0.02</v>
      </c>
      <c r="D16" s="28">
        <v>41</v>
      </c>
      <c r="E16" s="28" t="s">
        <v>31</v>
      </c>
      <c r="G16" s="28">
        <v>9.4</v>
      </c>
      <c r="H16" s="28">
        <v>15.5</v>
      </c>
      <c r="I16" s="28" t="s">
        <v>32</v>
      </c>
      <c r="J16" s="28">
        <v>25000</v>
      </c>
      <c r="K16" s="28">
        <v>2.5</v>
      </c>
      <c r="L16" s="28" t="s">
        <v>623</v>
      </c>
      <c r="M16" s="28" t="s">
        <v>623</v>
      </c>
      <c r="N16" s="29">
        <v>0.46</v>
      </c>
      <c r="O16" s="28">
        <v>2</v>
      </c>
    </row>
    <row r="17" spans="1:15">
      <c r="A17" s="28">
        <v>0</v>
      </c>
      <c r="B17" s="28" t="s">
        <v>50</v>
      </c>
      <c r="C17" s="29">
        <v>0.15</v>
      </c>
      <c r="D17" s="28">
        <v>307</v>
      </c>
      <c r="E17" s="28" t="s">
        <v>34</v>
      </c>
      <c r="G17" s="28">
        <v>4</v>
      </c>
      <c r="H17" s="28">
        <v>11</v>
      </c>
      <c r="I17" s="28" t="s">
        <v>32</v>
      </c>
      <c r="J17" s="28">
        <v>19000</v>
      </c>
      <c r="K17" s="28">
        <v>2.6</v>
      </c>
      <c r="L17" s="28" t="s">
        <v>623</v>
      </c>
      <c r="M17" s="28" t="s">
        <v>623</v>
      </c>
      <c r="N17" s="29">
        <v>0.46</v>
      </c>
      <c r="O17" s="28">
        <v>27</v>
      </c>
    </row>
    <row r="18" spans="1:15">
      <c r="A18" s="28">
        <v>0</v>
      </c>
      <c r="B18" s="28" t="s">
        <v>51</v>
      </c>
      <c r="C18" s="29">
        <v>0.13</v>
      </c>
      <c r="D18" s="28">
        <v>961</v>
      </c>
      <c r="E18" s="28" t="s">
        <v>19</v>
      </c>
      <c r="G18" s="28">
        <v>5.5</v>
      </c>
      <c r="H18" s="28">
        <v>14.5</v>
      </c>
      <c r="I18" s="28" t="s">
        <v>20</v>
      </c>
      <c r="J18" s="28">
        <v>17500</v>
      </c>
      <c r="K18" s="28">
        <v>3.1</v>
      </c>
      <c r="L18" s="28" t="s">
        <v>620</v>
      </c>
      <c r="M18" s="28" t="s">
        <v>620</v>
      </c>
      <c r="N18" s="29">
        <v>0.55000000000000004</v>
      </c>
      <c r="O18" s="28">
        <v>18</v>
      </c>
    </row>
    <row r="19" spans="1:15">
      <c r="A19" s="28">
        <v>0</v>
      </c>
      <c r="B19" s="28" t="s">
        <v>52</v>
      </c>
      <c r="C19" s="29">
        <v>0.17</v>
      </c>
      <c r="D19" s="30">
        <v>1493</v>
      </c>
      <c r="E19" s="28" t="s">
        <v>23</v>
      </c>
      <c r="G19" s="28">
        <v>3</v>
      </c>
      <c r="H19" s="28">
        <v>17</v>
      </c>
      <c r="I19" s="28" t="s">
        <v>24</v>
      </c>
      <c r="J19" s="28">
        <v>14000</v>
      </c>
      <c r="K19" s="28">
        <v>4.5999999999999996</v>
      </c>
      <c r="L19" s="28" t="s">
        <v>621</v>
      </c>
      <c r="M19" s="28" t="s">
        <v>621</v>
      </c>
      <c r="N19" s="29">
        <v>0.52</v>
      </c>
      <c r="O19" s="28">
        <v>12</v>
      </c>
    </row>
    <row r="20" spans="1:15">
      <c r="A20" s="28">
        <v>0</v>
      </c>
      <c r="B20" s="28" t="s">
        <v>53</v>
      </c>
      <c r="C20" s="29">
        <v>0.14000000000000001</v>
      </c>
      <c r="D20" s="28">
        <v>366</v>
      </c>
      <c r="E20" s="28" t="s">
        <v>27</v>
      </c>
      <c r="G20" s="28">
        <v>8</v>
      </c>
      <c r="H20" s="28">
        <v>12</v>
      </c>
      <c r="I20" s="28" t="s">
        <v>28</v>
      </c>
      <c r="J20" s="28">
        <v>23000</v>
      </c>
      <c r="K20" s="28">
        <v>1.7</v>
      </c>
      <c r="L20" s="28" t="s">
        <v>622</v>
      </c>
      <c r="M20" s="28" t="s">
        <v>622</v>
      </c>
      <c r="N20" s="29">
        <v>0.49</v>
      </c>
      <c r="O20" s="28">
        <v>21</v>
      </c>
    </row>
    <row r="21" spans="1:15">
      <c r="A21" s="28">
        <v>0</v>
      </c>
      <c r="B21" s="28" t="s">
        <v>54</v>
      </c>
      <c r="C21" s="29">
        <v>0.02</v>
      </c>
      <c r="D21" s="28">
        <v>41</v>
      </c>
      <c r="E21" s="28" t="s">
        <v>31</v>
      </c>
      <c r="G21" s="28">
        <v>9.4</v>
      </c>
      <c r="H21" s="28">
        <v>15.5</v>
      </c>
      <c r="I21" s="28" t="s">
        <v>32</v>
      </c>
      <c r="J21" s="28">
        <v>25000</v>
      </c>
      <c r="K21" s="28">
        <v>2.5</v>
      </c>
      <c r="L21" s="28" t="s">
        <v>623</v>
      </c>
      <c r="M21" s="28" t="s">
        <v>623</v>
      </c>
      <c r="N21" s="29">
        <v>0.46</v>
      </c>
      <c r="O21" s="28">
        <v>2</v>
      </c>
    </row>
    <row r="22" spans="1:15">
      <c r="A22" s="28">
        <v>0</v>
      </c>
      <c r="B22" s="28" t="s">
        <v>55</v>
      </c>
      <c r="C22" s="29">
        <v>0.15</v>
      </c>
      <c r="D22" s="28">
        <v>307</v>
      </c>
      <c r="E22" s="28" t="s">
        <v>34</v>
      </c>
      <c r="G22" s="28">
        <v>4</v>
      </c>
      <c r="H22" s="28">
        <v>11</v>
      </c>
      <c r="I22" s="28" t="s">
        <v>32</v>
      </c>
      <c r="J22" s="28">
        <v>19000</v>
      </c>
      <c r="K22" s="28">
        <v>2.6</v>
      </c>
      <c r="L22" s="28" t="s">
        <v>623</v>
      </c>
      <c r="M22" s="28" t="s">
        <v>623</v>
      </c>
      <c r="N22" s="29">
        <v>0.46</v>
      </c>
      <c r="O22" s="28">
        <v>27</v>
      </c>
    </row>
    <row r="23" spans="1:15">
      <c r="A23" s="28">
        <v>0</v>
      </c>
      <c r="B23" s="28" t="s">
        <v>56</v>
      </c>
      <c r="C23" s="29">
        <v>0.13</v>
      </c>
      <c r="D23" s="28">
        <v>961</v>
      </c>
      <c r="E23" s="28" t="s">
        <v>19</v>
      </c>
      <c r="G23" s="28">
        <v>5.5</v>
      </c>
      <c r="H23" s="28">
        <v>14.5</v>
      </c>
      <c r="I23" s="28" t="s">
        <v>20</v>
      </c>
      <c r="J23" s="28">
        <v>17500</v>
      </c>
      <c r="K23" s="28">
        <v>3.1</v>
      </c>
      <c r="L23" s="28" t="s">
        <v>620</v>
      </c>
      <c r="M23" s="28" t="s">
        <v>620</v>
      </c>
      <c r="N23" s="29">
        <v>0.55000000000000004</v>
      </c>
      <c r="O23" s="28">
        <v>18</v>
      </c>
    </row>
    <row r="24" spans="1:15" hidden="1">
      <c r="A24" s="28">
        <v>0</v>
      </c>
      <c r="B24" s="28" t="s">
        <v>10</v>
      </c>
      <c r="C24" s="29">
        <v>0.04</v>
      </c>
      <c r="D24" s="28">
        <v>270</v>
      </c>
      <c r="E24" s="28" t="s">
        <v>23</v>
      </c>
      <c r="G24" s="28">
        <v>3</v>
      </c>
      <c r="H24" s="28">
        <v>17</v>
      </c>
      <c r="I24" s="28" t="s">
        <v>24</v>
      </c>
      <c r="J24" s="28">
        <v>14000</v>
      </c>
      <c r="K24" s="28">
        <v>4.5999999999999996</v>
      </c>
      <c r="L24" s="28" t="s">
        <v>621</v>
      </c>
      <c r="M24" s="28" t="s">
        <v>621</v>
      </c>
      <c r="N24" s="29">
        <v>0.52</v>
      </c>
      <c r="O24" s="28">
        <v>4</v>
      </c>
    </row>
    <row r="25" spans="1:15" hidden="1">
      <c r="A25" s="28">
        <v>0</v>
      </c>
      <c r="B25" s="28" t="s">
        <v>37</v>
      </c>
      <c r="C25" s="29">
        <v>0.04</v>
      </c>
      <c r="D25" s="28">
        <v>270</v>
      </c>
      <c r="E25" s="28" t="s">
        <v>23</v>
      </c>
      <c r="G25" s="28">
        <v>3</v>
      </c>
      <c r="H25" s="28">
        <v>17</v>
      </c>
      <c r="I25" s="28" t="s">
        <v>24</v>
      </c>
      <c r="J25" s="28">
        <v>14000</v>
      </c>
      <c r="K25" s="28">
        <v>4.5999999999999996</v>
      </c>
      <c r="L25" s="28" t="s">
        <v>621</v>
      </c>
      <c r="M25" s="28" t="s">
        <v>621</v>
      </c>
      <c r="N25" s="29">
        <v>0.52</v>
      </c>
      <c r="O25" s="28">
        <v>4</v>
      </c>
    </row>
    <row r="26" spans="1:15" hidden="1">
      <c r="A26" s="28">
        <v>0</v>
      </c>
      <c r="B26" s="28" t="s">
        <v>42</v>
      </c>
      <c r="C26" s="29">
        <v>0.04</v>
      </c>
      <c r="D26" s="28">
        <v>270</v>
      </c>
      <c r="E26" s="28" t="s">
        <v>23</v>
      </c>
      <c r="G26" s="28">
        <v>3</v>
      </c>
      <c r="H26" s="28">
        <v>17</v>
      </c>
      <c r="I26" s="28" t="s">
        <v>24</v>
      </c>
      <c r="J26" s="28">
        <v>14000</v>
      </c>
      <c r="K26" s="28">
        <v>4.5999999999999996</v>
      </c>
      <c r="L26" s="28" t="s">
        <v>621</v>
      </c>
      <c r="M26" s="28" t="s">
        <v>621</v>
      </c>
      <c r="N26" s="29">
        <v>0.52</v>
      </c>
      <c r="O26" s="28">
        <v>4</v>
      </c>
    </row>
    <row r="27" spans="1:15" hidden="1">
      <c r="A27" s="28">
        <v>0</v>
      </c>
      <c r="B27" s="28" t="s">
        <v>47</v>
      </c>
      <c r="C27" s="29">
        <v>0.04</v>
      </c>
      <c r="D27" s="28">
        <v>270</v>
      </c>
      <c r="E27" s="28" t="s">
        <v>23</v>
      </c>
      <c r="G27" s="28">
        <v>3</v>
      </c>
      <c r="H27" s="28">
        <v>17</v>
      </c>
      <c r="I27" s="28" t="s">
        <v>24</v>
      </c>
      <c r="J27" s="28">
        <v>14000</v>
      </c>
      <c r="K27" s="28">
        <v>4.5999999999999996</v>
      </c>
      <c r="L27" s="28" t="s">
        <v>621</v>
      </c>
      <c r="M27" s="28" t="s">
        <v>621</v>
      </c>
      <c r="N27" s="29">
        <v>0.52</v>
      </c>
      <c r="O27" s="28">
        <v>4</v>
      </c>
    </row>
    <row r="28" spans="1:15" hidden="1">
      <c r="A28" s="28">
        <v>0</v>
      </c>
      <c r="B28" s="28" t="s">
        <v>52</v>
      </c>
      <c r="C28" s="29">
        <v>0.04</v>
      </c>
      <c r="D28" s="28">
        <v>270</v>
      </c>
      <c r="E28" s="28" t="s">
        <v>23</v>
      </c>
      <c r="G28" s="28">
        <v>3</v>
      </c>
      <c r="H28" s="28">
        <v>17</v>
      </c>
      <c r="I28" s="28" t="s">
        <v>24</v>
      </c>
      <c r="J28" s="28">
        <v>14000</v>
      </c>
      <c r="K28" s="28">
        <v>4.5999999999999996</v>
      </c>
      <c r="L28" s="28" t="s">
        <v>621</v>
      </c>
      <c r="M28" s="28" t="s">
        <v>621</v>
      </c>
      <c r="N28" s="29">
        <v>0.52</v>
      </c>
      <c r="O28" s="28">
        <v>4</v>
      </c>
    </row>
    <row r="29" spans="1:15" hidden="1">
      <c r="A29" s="28">
        <v>0</v>
      </c>
      <c r="B29" s="28" t="s">
        <v>57</v>
      </c>
      <c r="C29" s="29">
        <v>0.04</v>
      </c>
      <c r="D29" s="28">
        <v>270</v>
      </c>
      <c r="E29" s="28" t="s">
        <v>23</v>
      </c>
      <c r="G29" s="28">
        <v>3</v>
      </c>
      <c r="H29" s="28">
        <v>17</v>
      </c>
      <c r="I29" s="28" t="s">
        <v>24</v>
      </c>
      <c r="J29" s="28">
        <v>14000</v>
      </c>
      <c r="K29" s="28">
        <v>4.5999999999999996</v>
      </c>
      <c r="L29" s="28" t="s">
        <v>621</v>
      </c>
      <c r="M29" s="28" t="s">
        <v>621</v>
      </c>
      <c r="N29" s="29">
        <v>0.52</v>
      </c>
      <c r="O29" s="28">
        <v>4</v>
      </c>
    </row>
    <row r="30" spans="1:15">
      <c r="A30" s="28">
        <v>0</v>
      </c>
      <c r="B30" s="28" t="s">
        <v>57</v>
      </c>
      <c r="C30" s="29">
        <v>0.17</v>
      </c>
      <c r="D30" s="30">
        <v>1493</v>
      </c>
      <c r="E30" s="28" t="s">
        <v>23</v>
      </c>
      <c r="G30" s="28">
        <v>3</v>
      </c>
      <c r="H30" s="28">
        <v>17</v>
      </c>
      <c r="I30" s="28" t="s">
        <v>24</v>
      </c>
      <c r="J30" s="28">
        <v>14000</v>
      </c>
      <c r="K30" s="28">
        <v>4.5999999999999996</v>
      </c>
      <c r="L30" s="28" t="s">
        <v>621</v>
      </c>
      <c r="M30" s="28" t="s">
        <v>621</v>
      </c>
      <c r="N30" s="29">
        <v>0.52</v>
      </c>
      <c r="O30" s="28">
        <v>12</v>
      </c>
    </row>
    <row r="31" spans="1:15">
      <c r="A31" s="28">
        <v>0</v>
      </c>
      <c r="B31" s="28" t="s">
        <v>58</v>
      </c>
      <c r="C31" s="29">
        <v>0.14000000000000001</v>
      </c>
      <c r="D31" s="28">
        <v>366</v>
      </c>
      <c r="E31" s="28" t="s">
        <v>27</v>
      </c>
      <c r="G31" s="28">
        <v>8</v>
      </c>
      <c r="H31" s="28">
        <v>12</v>
      </c>
      <c r="I31" s="28" t="s">
        <v>28</v>
      </c>
      <c r="J31" s="28">
        <v>23000</v>
      </c>
      <c r="K31" s="28">
        <v>1.7</v>
      </c>
      <c r="L31" s="28" t="s">
        <v>622</v>
      </c>
      <c r="M31" s="28" t="s">
        <v>622</v>
      </c>
      <c r="N31" s="29">
        <v>0.49</v>
      </c>
      <c r="O31" s="28">
        <v>21</v>
      </c>
    </row>
    <row r="32" spans="1:15">
      <c r="A32" s="28">
        <v>0</v>
      </c>
      <c r="B32" s="28" t="s">
        <v>59</v>
      </c>
      <c r="C32" s="29">
        <v>0.17</v>
      </c>
      <c r="D32" s="28">
        <v>317</v>
      </c>
      <c r="E32" s="28" t="s">
        <v>31</v>
      </c>
      <c r="G32" s="28">
        <v>9.4</v>
      </c>
      <c r="H32" s="28">
        <v>15.5</v>
      </c>
      <c r="I32" s="28" t="s">
        <v>32</v>
      </c>
      <c r="J32" s="28">
        <v>25000</v>
      </c>
      <c r="K32" s="28">
        <v>2.5</v>
      </c>
      <c r="L32" s="28" t="s">
        <v>623</v>
      </c>
      <c r="M32" s="28" t="s">
        <v>623</v>
      </c>
      <c r="N32" s="29">
        <v>0.46</v>
      </c>
      <c r="O32" s="28">
        <v>20</v>
      </c>
    </row>
    <row r="33" spans="1:15">
      <c r="A33" s="28">
        <v>0</v>
      </c>
      <c r="B33" s="28" t="s">
        <v>60</v>
      </c>
      <c r="C33" s="29">
        <v>0.15</v>
      </c>
      <c r="D33" s="28">
        <v>307</v>
      </c>
      <c r="E33" s="28" t="s">
        <v>34</v>
      </c>
      <c r="G33" s="28">
        <v>4</v>
      </c>
      <c r="H33" s="28">
        <v>11</v>
      </c>
      <c r="I33" s="28" t="s">
        <v>32</v>
      </c>
      <c r="J33" s="28">
        <v>19000</v>
      </c>
      <c r="K33" s="28">
        <v>2.6</v>
      </c>
      <c r="L33" s="28" t="s">
        <v>623</v>
      </c>
      <c r="M33" s="28" t="s">
        <v>623</v>
      </c>
      <c r="N33" s="29">
        <v>0.46</v>
      </c>
      <c r="O33" s="28">
        <v>27</v>
      </c>
    </row>
    <row r="34" spans="1:15">
      <c r="A34" s="26">
        <v>1</v>
      </c>
      <c r="B34" s="31" t="s">
        <v>36</v>
      </c>
      <c r="C34" s="32">
        <v>0</v>
      </c>
      <c r="D34" s="36">
        <v>30</v>
      </c>
      <c r="E34" s="36" t="s">
        <v>84</v>
      </c>
      <c r="F34" s="35"/>
      <c r="G34" s="35">
        <v>5.5</v>
      </c>
      <c r="H34" s="35">
        <v>15.3</v>
      </c>
      <c r="I34" s="36" t="s">
        <v>85</v>
      </c>
      <c r="J34" s="36">
        <v>17200</v>
      </c>
      <c r="K34" s="36">
        <v>2.2999999999999998</v>
      </c>
      <c r="L34" s="36" t="s">
        <v>628</v>
      </c>
      <c r="M34" s="36" t="s">
        <v>629</v>
      </c>
      <c r="N34" s="37">
        <v>0.67</v>
      </c>
      <c r="O34" s="35">
        <v>1</v>
      </c>
    </row>
    <row r="35" spans="1:15">
      <c r="A35" s="26">
        <v>1</v>
      </c>
      <c r="B35" s="31" t="s">
        <v>37</v>
      </c>
      <c r="C35" s="32">
        <v>0.15</v>
      </c>
      <c r="D35" s="33">
        <v>1452</v>
      </c>
      <c r="E35" s="36" t="s">
        <v>23</v>
      </c>
      <c r="F35" s="35"/>
      <c r="G35" s="35">
        <v>3</v>
      </c>
      <c r="H35" s="35">
        <v>17</v>
      </c>
      <c r="I35" s="36" t="s">
        <v>88</v>
      </c>
      <c r="J35" s="36">
        <v>14000</v>
      </c>
      <c r="K35" s="36">
        <v>5.6</v>
      </c>
      <c r="L35" s="36" t="s">
        <v>628</v>
      </c>
      <c r="M35" s="36" t="s">
        <v>629</v>
      </c>
      <c r="N35" s="37">
        <v>0.65</v>
      </c>
      <c r="O35" s="35">
        <v>16</v>
      </c>
    </row>
    <row r="36" spans="1:15">
      <c r="A36" s="26">
        <v>1</v>
      </c>
      <c r="B36" s="31" t="s">
        <v>38</v>
      </c>
      <c r="C36" s="32">
        <v>0.18</v>
      </c>
      <c r="D36" s="36">
        <v>527</v>
      </c>
      <c r="E36" s="36" t="s">
        <v>91</v>
      </c>
      <c r="F36" s="35"/>
      <c r="G36" s="35">
        <v>8.9</v>
      </c>
      <c r="H36" s="35">
        <v>11.1</v>
      </c>
      <c r="I36" s="36" t="s">
        <v>92</v>
      </c>
      <c r="J36" s="36">
        <v>23500</v>
      </c>
      <c r="K36" s="36">
        <v>1.5</v>
      </c>
      <c r="L36" s="36" t="s">
        <v>633</v>
      </c>
      <c r="M36" s="36" t="s">
        <v>629</v>
      </c>
      <c r="N36" s="37">
        <v>0.62</v>
      </c>
      <c r="O36" s="35">
        <v>26</v>
      </c>
    </row>
    <row r="37" spans="1:15">
      <c r="A37" s="26">
        <v>1</v>
      </c>
      <c r="B37" s="31" t="s">
        <v>39</v>
      </c>
      <c r="C37" s="32">
        <v>0.13</v>
      </c>
      <c r="D37" s="36">
        <v>296</v>
      </c>
      <c r="E37" s="36" t="s">
        <v>95</v>
      </c>
      <c r="F37" s="35"/>
      <c r="G37" s="35">
        <v>9.4</v>
      </c>
      <c r="H37" s="35">
        <v>14.5</v>
      </c>
      <c r="I37" s="36" t="s">
        <v>32</v>
      </c>
      <c r="J37" s="36">
        <v>24000</v>
      </c>
      <c r="K37" s="36">
        <v>2</v>
      </c>
      <c r="L37" s="36" t="s">
        <v>621</v>
      </c>
      <c r="M37" s="36" t="s">
        <v>635</v>
      </c>
      <c r="N37" s="37">
        <v>0.49</v>
      </c>
      <c r="O37" s="35">
        <v>13</v>
      </c>
    </row>
    <row r="38" spans="1:15">
      <c r="A38" s="26">
        <v>1</v>
      </c>
      <c r="B38" s="31" t="s">
        <v>40</v>
      </c>
      <c r="C38" s="32">
        <v>0.15</v>
      </c>
      <c r="D38" s="36">
        <v>359</v>
      </c>
      <c r="E38" s="36" t="s">
        <v>97</v>
      </c>
      <c r="F38" s="35"/>
      <c r="G38" s="35">
        <v>5</v>
      </c>
      <c r="H38" s="35">
        <v>11.2</v>
      </c>
      <c r="I38" s="36" t="s">
        <v>98</v>
      </c>
      <c r="J38" s="36">
        <v>18500</v>
      </c>
      <c r="K38" s="36">
        <v>2</v>
      </c>
      <c r="L38" s="36" t="s">
        <v>621</v>
      </c>
      <c r="M38" s="36" t="s">
        <v>632</v>
      </c>
      <c r="N38" s="37">
        <v>0.49</v>
      </c>
      <c r="O38" s="35">
        <v>14</v>
      </c>
    </row>
    <row r="39" spans="1:15">
      <c r="A39" s="28">
        <v>1</v>
      </c>
      <c r="B39" s="31" t="s">
        <v>41</v>
      </c>
      <c r="C39" s="32">
        <v>0.14000000000000001</v>
      </c>
      <c r="D39" s="33">
        <v>1169</v>
      </c>
      <c r="E39" s="34">
        <v>40427</v>
      </c>
      <c r="F39" s="35"/>
      <c r="G39" s="35">
        <v>5</v>
      </c>
      <c r="H39" s="35">
        <v>15</v>
      </c>
      <c r="I39" s="36" t="s">
        <v>100</v>
      </c>
      <c r="J39" s="36">
        <v>16500</v>
      </c>
      <c r="K39" s="36">
        <v>2.2999999999999998</v>
      </c>
      <c r="L39" s="36" t="s">
        <v>628</v>
      </c>
      <c r="M39" s="36" t="s">
        <v>604</v>
      </c>
      <c r="N39" s="37">
        <v>0.67</v>
      </c>
      <c r="O39" s="35">
        <v>35</v>
      </c>
    </row>
    <row r="40" spans="1:15">
      <c r="A40" s="28">
        <v>1</v>
      </c>
      <c r="B40" s="31" t="s">
        <v>42</v>
      </c>
      <c r="C40" s="32">
        <v>0.01</v>
      </c>
      <c r="D40" s="36">
        <v>100</v>
      </c>
      <c r="E40" s="36" t="s">
        <v>102</v>
      </c>
      <c r="F40" s="35"/>
      <c r="G40" s="35">
        <v>3</v>
      </c>
      <c r="H40" s="35">
        <v>17</v>
      </c>
      <c r="I40" s="36" t="s">
        <v>78</v>
      </c>
      <c r="J40" s="36">
        <v>13000</v>
      </c>
      <c r="K40" s="36">
        <v>5.6</v>
      </c>
      <c r="L40" s="36" t="s">
        <v>628</v>
      </c>
      <c r="M40" s="36" t="s">
        <v>631</v>
      </c>
      <c r="N40" s="37">
        <v>0.65</v>
      </c>
      <c r="O40" s="35">
        <v>1</v>
      </c>
    </row>
    <row r="41" spans="1:15">
      <c r="A41" s="26">
        <v>1</v>
      </c>
      <c r="B41" s="31" t="s">
        <v>43</v>
      </c>
      <c r="C41" s="32">
        <v>0.16</v>
      </c>
      <c r="D41" s="36">
        <v>483</v>
      </c>
      <c r="E41" s="36" t="s">
        <v>105</v>
      </c>
      <c r="F41" s="35"/>
      <c r="G41" s="35">
        <v>9</v>
      </c>
      <c r="H41" s="35">
        <v>11</v>
      </c>
      <c r="I41" s="36" t="s">
        <v>28</v>
      </c>
      <c r="J41" s="36">
        <v>23000</v>
      </c>
      <c r="K41" s="36">
        <v>1.4</v>
      </c>
      <c r="L41" s="36" t="s">
        <v>633</v>
      </c>
      <c r="M41" s="36" t="s">
        <v>631</v>
      </c>
      <c r="N41" s="37">
        <v>0.62</v>
      </c>
      <c r="O41" s="35">
        <v>27</v>
      </c>
    </row>
    <row r="42" spans="1:15">
      <c r="A42" s="26">
        <v>1</v>
      </c>
      <c r="B42" s="31" t="s">
        <v>44</v>
      </c>
      <c r="C42" s="32">
        <v>0.01</v>
      </c>
      <c r="D42" s="36">
        <v>34</v>
      </c>
      <c r="E42" s="36" t="s">
        <v>107</v>
      </c>
      <c r="F42" s="35"/>
      <c r="G42" s="35">
        <v>10.4</v>
      </c>
      <c r="H42" s="35">
        <v>15</v>
      </c>
      <c r="I42" s="36" t="s">
        <v>32</v>
      </c>
      <c r="J42" s="36">
        <v>26000</v>
      </c>
      <c r="K42" s="36">
        <v>1.9</v>
      </c>
      <c r="L42" s="36" t="s">
        <v>637</v>
      </c>
      <c r="M42" s="36" t="s">
        <v>638</v>
      </c>
      <c r="N42" s="37">
        <v>0.57999999999999996</v>
      </c>
      <c r="O42" s="35">
        <v>0</v>
      </c>
    </row>
    <row r="43" spans="1:15">
      <c r="A43" s="26">
        <v>1</v>
      </c>
      <c r="B43" s="31" t="s">
        <v>45</v>
      </c>
      <c r="C43" s="32">
        <v>0.17</v>
      </c>
      <c r="D43" s="36">
        <v>392</v>
      </c>
      <c r="E43" s="34">
        <v>40340</v>
      </c>
      <c r="F43" s="35"/>
      <c r="G43" s="35">
        <v>5</v>
      </c>
      <c r="H43" s="35">
        <v>10</v>
      </c>
      <c r="I43" s="36" t="s">
        <v>32</v>
      </c>
      <c r="J43" s="36">
        <v>18000</v>
      </c>
      <c r="K43" s="36">
        <v>1.9</v>
      </c>
      <c r="L43" s="36" t="s">
        <v>637</v>
      </c>
      <c r="M43" s="36" t="s">
        <v>638</v>
      </c>
      <c r="N43" s="37">
        <v>0.57999999999999996</v>
      </c>
      <c r="O43" s="35">
        <v>34</v>
      </c>
    </row>
    <row r="44" spans="1:15">
      <c r="A44" s="28">
        <v>1</v>
      </c>
      <c r="B44" s="31" t="s">
        <v>46</v>
      </c>
      <c r="C44" s="32">
        <v>0.14000000000000001</v>
      </c>
      <c r="D44" s="33">
        <v>1132</v>
      </c>
      <c r="E44" s="34">
        <v>40215</v>
      </c>
      <c r="F44" s="35"/>
      <c r="G44" s="35">
        <v>6</v>
      </c>
      <c r="H44" s="35">
        <v>14</v>
      </c>
      <c r="I44" s="36" t="s">
        <v>110</v>
      </c>
      <c r="J44" s="36">
        <v>18000</v>
      </c>
      <c r="K44" s="36">
        <v>2.2999999999999998</v>
      </c>
      <c r="L44" s="36" t="s">
        <v>624</v>
      </c>
      <c r="M44" s="36" t="s">
        <v>625</v>
      </c>
      <c r="N44" s="37">
        <v>0.75</v>
      </c>
      <c r="O44" s="35">
        <v>39</v>
      </c>
    </row>
    <row r="45" spans="1:15">
      <c r="A45" s="28">
        <v>1</v>
      </c>
      <c r="B45" s="31" t="s">
        <v>47</v>
      </c>
      <c r="C45" s="32">
        <v>0.01</v>
      </c>
      <c r="D45" s="36">
        <v>108</v>
      </c>
      <c r="E45" s="34">
        <v>40391</v>
      </c>
      <c r="F45" s="35"/>
      <c r="G45" s="35">
        <v>3</v>
      </c>
      <c r="H45" s="35">
        <v>17</v>
      </c>
      <c r="I45" s="36" t="s">
        <v>112</v>
      </c>
      <c r="J45" s="36">
        <v>14500</v>
      </c>
      <c r="K45" s="36">
        <v>5.6</v>
      </c>
      <c r="L45" s="36" t="s">
        <v>624</v>
      </c>
      <c r="M45" s="36" t="s">
        <v>630</v>
      </c>
      <c r="N45" s="37">
        <v>0.73</v>
      </c>
      <c r="O45" s="35">
        <v>1</v>
      </c>
    </row>
    <row r="46" spans="1:15">
      <c r="A46" s="26">
        <v>1</v>
      </c>
      <c r="B46" s="31" t="s">
        <v>48</v>
      </c>
      <c r="C46" s="32">
        <v>0.16</v>
      </c>
      <c r="D46" s="36">
        <v>471</v>
      </c>
      <c r="E46" s="34">
        <v>40340</v>
      </c>
      <c r="F46" s="35"/>
      <c r="G46" s="35">
        <v>9</v>
      </c>
      <c r="H46" s="35">
        <v>11</v>
      </c>
      <c r="I46" s="36" t="s">
        <v>115</v>
      </c>
      <c r="J46" s="36">
        <v>24000</v>
      </c>
      <c r="K46" s="36">
        <v>1.4</v>
      </c>
      <c r="L46" s="36" t="s">
        <v>605</v>
      </c>
      <c r="M46" s="36" t="s">
        <v>630</v>
      </c>
      <c r="N46" s="37">
        <v>0.68</v>
      </c>
      <c r="O46" s="35">
        <v>32</v>
      </c>
    </row>
    <row r="47" spans="1:15">
      <c r="A47" s="26">
        <v>1</v>
      </c>
      <c r="B47" s="31" t="s">
        <v>49</v>
      </c>
      <c r="C47" s="32">
        <v>0.01</v>
      </c>
      <c r="D47" s="36">
        <v>35</v>
      </c>
      <c r="E47" s="36" t="s">
        <v>107</v>
      </c>
      <c r="F47" s="35"/>
      <c r="G47" s="35">
        <v>10.4</v>
      </c>
      <c r="H47" s="35">
        <v>15</v>
      </c>
      <c r="I47" s="36" t="s">
        <v>118</v>
      </c>
      <c r="J47" s="36">
        <v>26000</v>
      </c>
      <c r="K47" s="36">
        <v>1.9</v>
      </c>
      <c r="L47" s="36" t="s">
        <v>604</v>
      </c>
      <c r="M47" s="36" t="s">
        <v>636</v>
      </c>
      <c r="N47" s="37">
        <v>0.64</v>
      </c>
      <c r="O47" s="35">
        <v>0</v>
      </c>
    </row>
    <row r="48" spans="1:15">
      <c r="A48" s="26">
        <v>1</v>
      </c>
      <c r="B48" s="31" t="s">
        <v>50</v>
      </c>
      <c r="C48" s="32">
        <v>0.18</v>
      </c>
      <c r="D48" s="36">
        <v>419</v>
      </c>
      <c r="E48" s="36" t="s">
        <v>119</v>
      </c>
      <c r="F48" s="35"/>
      <c r="G48" s="35">
        <v>5</v>
      </c>
      <c r="H48" s="35">
        <v>10</v>
      </c>
      <c r="I48" s="36" t="s">
        <v>118</v>
      </c>
      <c r="J48" s="36">
        <v>19500</v>
      </c>
      <c r="K48" s="36">
        <v>1.9</v>
      </c>
      <c r="L48" s="36" t="s">
        <v>604</v>
      </c>
      <c r="M48" s="36" t="s">
        <v>636</v>
      </c>
      <c r="N48" s="37">
        <v>0.64</v>
      </c>
      <c r="O48" s="35">
        <v>40</v>
      </c>
    </row>
    <row r="49" spans="1:15">
      <c r="A49" s="28">
        <v>1</v>
      </c>
      <c r="B49" s="31" t="s">
        <v>51</v>
      </c>
      <c r="C49" s="32">
        <v>0.16</v>
      </c>
      <c r="D49" s="33">
        <v>1258</v>
      </c>
      <c r="E49" s="36" t="s">
        <v>121</v>
      </c>
      <c r="F49" s="35"/>
      <c r="G49" s="35">
        <v>5.0999999999999996</v>
      </c>
      <c r="H49" s="35">
        <v>15.1</v>
      </c>
      <c r="I49" s="36" t="s">
        <v>100</v>
      </c>
      <c r="J49" s="36">
        <v>16000</v>
      </c>
      <c r="K49" s="36">
        <v>2.2999999999999998</v>
      </c>
      <c r="L49" s="36" t="s">
        <v>626</v>
      </c>
      <c r="M49" s="36" t="s">
        <v>627</v>
      </c>
      <c r="N49" s="37">
        <v>0.74</v>
      </c>
      <c r="O49" s="35">
        <v>38</v>
      </c>
    </row>
    <row r="50" spans="1:15">
      <c r="A50" s="26">
        <v>1</v>
      </c>
      <c r="B50" s="31" t="s">
        <v>52</v>
      </c>
      <c r="C50" s="32">
        <v>0.2</v>
      </c>
      <c r="D50" s="33">
        <v>2029</v>
      </c>
      <c r="E50" s="36" t="s">
        <v>102</v>
      </c>
      <c r="F50" s="35"/>
      <c r="G50" s="35">
        <v>3</v>
      </c>
      <c r="H50" s="35">
        <v>17</v>
      </c>
      <c r="I50" s="36" t="s">
        <v>78</v>
      </c>
      <c r="J50" s="36">
        <v>13000</v>
      </c>
      <c r="K50" s="36">
        <v>5.6</v>
      </c>
      <c r="L50" s="36" t="s">
        <v>626</v>
      </c>
      <c r="M50" s="36" t="s">
        <v>627</v>
      </c>
      <c r="N50" s="37">
        <v>0.72</v>
      </c>
      <c r="O50" s="35">
        <v>22</v>
      </c>
    </row>
    <row r="51" spans="1:15">
      <c r="A51" s="26">
        <v>1</v>
      </c>
      <c r="B51" s="31" t="s">
        <v>53</v>
      </c>
      <c r="C51" s="32">
        <v>0.1</v>
      </c>
      <c r="D51" s="36">
        <v>290</v>
      </c>
      <c r="E51" s="36" t="s">
        <v>79</v>
      </c>
      <c r="F51" s="35"/>
      <c r="G51" s="35">
        <v>7.2</v>
      </c>
      <c r="H51" s="35">
        <v>12.8</v>
      </c>
      <c r="I51" s="36" t="s">
        <v>115</v>
      </c>
      <c r="J51" s="36">
        <v>20000</v>
      </c>
      <c r="K51" s="36">
        <v>1.5</v>
      </c>
      <c r="L51" s="36" t="s">
        <v>621</v>
      </c>
      <c r="M51" s="36" t="s">
        <v>634</v>
      </c>
      <c r="N51" s="37">
        <v>0.51</v>
      </c>
      <c r="O51" s="35">
        <v>4</v>
      </c>
    </row>
    <row r="52" spans="1:15">
      <c r="A52" s="26">
        <v>1</v>
      </c>
      <c r="B52" s="31" t="s">
        <v>54</v>
      </c>
      <c r="C52" s="32">
        <v>0.01</v>
      </c>
      <c r="D52" s="36">
        <v>32</v>
      </c>
      <c r="E52" s="34">
        <v>40370</v>
      </c>
      <c r="F52" s="35"/>
      <c r="G52" s="35">
        <v>8.1999999999999993</v>
      </c>
      <c r="H52" s="35">
        <v>15</v>
      </c>
      <c r="I52" s="36" t="s">
        <v>118</v>
      </c>
      <c r="J52" s="36">
        <v>22000</v>
      </c>
      <c r="K52" s="36">
        <v>1.8</v>
      </c>
      <c r="L52" s="36" t="s">
        <v>621</v>
      </c>
      <c r="M52" s="36" t="s">
        <v>639</v>
      </c>
      <c r="N52" s="37">
        <v>0.49</v>
      </c>
      <c r="O52" s="35">
        <v>2</v>
      </c>
    </row>
    <row r="53" spans="1:15">
      <c r="A53" s="26">
        <v>1</v>
      </c>
      <c r="B53" s="31" t="s">
        <v>55</v>
      </c>
      <c r="C53" s="32">
        <v>0.12</v>
      </c>
      <c r="D53" s="36">
        <v>276</v>
      </c>
      <c r="E53" s="34">
        <v>40310</v>
      </c>
      <c r="F53" s="35"/>
      <c r="G53" s="35">
        <v>5</v>
      </c>
      <c r="H53" s="35">
        <v>12</v>
      </c>
      <c r="I53" s="36" t="s">
        <v>118</v>
      </c>
      <c r="J53" s="36">
        <v>16000</v>
      </c>
      <c r="K53" s="36">
        <v>1.8</v>
      </c>
      <c r="L53" s="36" t="s">
        <v>621</v>
      </c>
      <c r="M53" s="36" t="s">
        <v>634</v>
      </c>
      <c r="N53" s="37">
        <v>0.49</v>
      </c>
      <c r="O53" s="35">
        <v>7</v>
      </c>
    </row>
    <row r="54" spans="1:15">
      <c r="A54" s="28">
        <v>1</v>
      </c>
      <c r="B54" s="31" t="s">
        <v>56</v>
      </c>
      <c r="C54" s="32">
        <v>0.18</v>
      </c>
      <c r="D54" s="33">
        <v>1470</v>
      </c>
      <c r="E54" s="34">
        <v>40240</v>
      </c>
      <c r="F54" s="35"/>
      <c r="G54" s="35">
        <v>5.6</v>
      </c>
      <c r="H54" s="35">
        <v>14.5</v>
      </c>
      <c r="I54" s="36" t="s">
        <v>110</v>
      </c>
      <c r="J54" s="36">
        <v>17500</v>
      </c>
      <c r="K54" s="36">
        <v>2.5</v>
      </c>
      <c r="L54" s="36" t="s">
        <v>624</v>
      </c>
      <c r="M54" s="36" t="s">
        <v>625</v>
      </c>
      <c r="N54" s="37">
        <v>0.75</v>
      </c>
      <c r="O54" s="35">
        <v>37</v>
      </c>
    </row>
    <row r="55" spans="1:15">
      <c r="A55" s="26">
        <v>1</v>
      </c>
      <c r="B55" s="31" t="s">
        <v>57</v>
      </c>
      <c r="C55" s="32">
        <v>0.13</v>
      </c>
      <c r="D55" s="33">
        <v>1289</v>
      </c>
      <c r="E55" s="36" t="s">
        <v>129</v>
      </c>
      <c r="F55" s="35"/>
      <c r="G55" s="35">
        <v>3</v>
      </c>
      <c r="H55" s="35">
        <v>17</v>
      </c>
      <c r="I55" s="36" t="s">
        <v>112</v>
      </c>
      <c r="J55" s="36">
        <v>12000</v>
      </c>
      <c r="K55" s="36">
        <v>5.6</v>
      </c>
      <c r="L55" s="36" t="s">
        <v>624</v>
      </c>
      <c r="M55" s="36" t="s">
        <v>630</v>
      </c>
      <c r="N55" s="37">
        <v>0.73</v>
      </c>
      <c r="O55" s="35">
        <v>15</v>
      </c>
    </row>
    <row r="56" spans="1:15">
      <c r="A56" s="26">
        <v>1</v>
      </c>
      <c r="B56" s="31" t="s">
        <v>58</v>
      </c>
      <c r="C56" s="32">
        <v>0.15</v>
      </c>
      <c r="D56" s="36">
        <v>434</v>
      </c>
      <c r="E56" s="34">
        <v>40402</v>
      </c>
      <c r="F56" s="35"/>
      <c r="G56" s="35">
        <v>9.1</v>
      </c>
      <c r="H56" s="35">
        <v>11</v>
      </c>
      <c r="I56" s="36" t="s">
        <v>115</v>
      </c>
      <c r="J56" s="36">
        <v>25000</v>
      </c>
      <c r="K56" s="36">
        <v>1.4</v>
      </c>
      <c r="L56" s="36" t="s">
        <v>605</v>
      </c>
      <c r="M56" s="36" t="s">
        <v>630</v>
      </c>
      <c r="N56" s="37">
        <v>0.68</v>
      </c>
      <c r="O56" s="35">
        <v>37</v>
      </c>
    </row>
    <row r="57" spans="1:15">
      <c r="A57" s="26">
        <v>1</v>
      </c>
      <c r="B57" s="31" t="s">
        <v>59</v>
      </c>
      <c r="C57" s="32">
        <v>0.01</v>
      </c>
      <c r="D57" s="36">
        <v>32</v>
      </c>
      <c r="E57" s="36" t="s">
        <v>134</v>
      </c>
      <c r="F57" s="35"/>
      <c r="G57" s="35">
        <v>10.7</v>
      </c>
      <c r="H57" s="35">
        <v>14.8</v>
      </c>
      <c r="I57" s="36" t="s">
        <v>118</v>
      </c>
      <c r="J57" s="36">
        <v>26000</v>
      </c>
      <c r="K57" s="36">
        <v>1.8</v>
      </c>
      <c r="L57" s="36" t="s">
        <v>604</v>
      </c>
      <c r="M57" s="36" t="s">
        <v>636</v>
      </c>
      <c r="N57" s="37">
        <v>0.64</v>
      </c>
      <c r="O57" s="35">
        <v>1</v>
      </c>
    </row>
    <row r="58" spans="1:15">
      <c r="A58" s="26">
        <v>1</v>
      </c>
      <c r="B58" s="31" t="s">
        <v>60</v>
      </c>
      <c r="C58" s="32">
        <v>0.16</v>
      </c>
      <c r="D58" s="36">
        <v>370</v>
      </c>
      <c r="E58" s="36" t="s">
        <v>136</v>
      </c>
      <c r="F58" s="35"/>
      <c r="G58" s="35">
        <v>5.0999999999999996</v>
      </c>
      <c r="H58" s="35">
        <v>9.8000000000000007</v>
      </c>
      <c r="I58" s="36" t="s">
        <v>118</v>
      </c>
      <c r="J58" s="36">
        <v>19000</v>
      </c>
      <c r="K58" s="36">
        <v>1.8</v>
      </c>
      <c r="L58" s="36" t="s">
        <v>604</v>
      </c>
      <c r="M58" s="36" t="s">
        <v>636</v>
      </c>
      <c r="N58" s="37">
        <v>0.64</v>
      </c>
      <c r="O58" s="35">
        <v>40</v>
      </c>
    </row>
    <row r="59" spans="1:15">
      <c r="A59" s="26">
        <v>2</v>
      </c>
      <c r="B59" s="31" t="s">
        <v>36</v>
      </c>
      <c r="C59" s="32">
        <v>0.12</v>
      </c>
      <c r="D59" s="33">
        <v>1065</v>
      </c>
      <c r="E59" s="36" t="s">
        <v>138</v>
      </c>
      <c r="F59" s="35"/>
      <c r="G59" s="35">
        <v>5.5</v>
      </c>
      <c r="H59" s="35">
        <v>15.1</v>
      </c>
      <c r="I59" s="36" t="s">
        <v>139</v>
      </c>
      <c r="J59" s="36">
        <v>16800</v>
      </c>
      <c r="K59" s="36">
        <v>2</v>
      </c>
      <c r="L59" s="36" t="s">
        <v>642</v>
      </c>
      <c r="M59" s="36" t="s">
        <v>610</v>
      </c>
      <c r="N59" s="37">
        <v>0.79</v>
      </c>
      <c r="O59" s="35">
        <v>35</v>
      </c>
    </row>
    <row r="60" spans="1:15">
      <c r="A60" s="26">
        <v>2</v>
      </c>
      <c r="B60" s="31" t="s">
        <v>37</v>
      </c>
      <c r="C60" s="32">
        <v>0.15</v>
      </c>
      <c r="D60" s="33">
        <v>1711</v>
      </c>
      <c r="E60" s="36" t="s">
        <v>23</v>
      </c>
      <c r="F60" s="35"/>
      <c r="G60" s="35">
        <v>3</v>
      </c>
      <c r="H60" s="35">
        <v>17</v>
      </c>
      <c r="I60" s="36" t="s">
        <v>142</v>
      </c>
      <c r="J60" s="36">
        <v>14000</v>
      </c>
      <c r="K60" s="36">
        <v>6.6</v>
      </c>
      <c r="L60" s="36" t="s">
        <v>642</v>
      </c>
      <c r="M60" s="36" t="s">
        <v>610</v>
      </c>
      <c r="N60" s="37">
        <v>0.78</v>
      </c>
      <c r="O60" s="35">
        <v>27</v>
      </c>
    </row>
    <row r="61" spans="1:15">
      <c r="A61" s="26">
        <v>2</v>
      </c>
      <c r="B61" s="31" t="s">
        <v>38</v>
      </c>
      <c r="C61" s="32">
        <v>0.15</v>
      </c>
      <c r="D61" s="36">
        <v>523</v>
      </c>
      <c r="E61" s="36" t="s">
        <v>144</v>
      </c>
      <c r="F61" s="35"/>
      <c r="G61" s="35">
        <v>8.8000000000000007</v>
      </c>
      <c r="H61" s="35">
        <v>11.2</v>
      </c>
      <c r="I61" s="36" t="s">
        <v>145</v>
      </c>
      <c r="J61" s="36">
        <v>22000</v>
      </c>
      <c r="K61" s="36">
        <v>1.6</v>
      </c>
      <c r="L61" s="36" t="s">
        <v>604</v>
      </c>
      <c r="M61" s="36" t="s">
        <v>610</v>
      </c>
      <c r="N61" s="37">
        <v>0.75</v>
      </c>
      <c r="O61" s="35">
        <v>12</v>
      </c>
    </row>
    <row r="62" spans="1:15">
      <c r="A62" s="26">
        <v>2</v>
      </c>
      <c r="B62" s="31" t="s">
        <v>39</v>
      </c>
      <c r="C62" s="32">
        <v>0.04</v>
      </c>
      <c r="D62" s="36">
        <v>137</v>
      </c>
      <c r="E62" s="36" t="s">
        <v>148</v>
      </c>
      <c r="F62" s="35"/>
      <c r="G62" s="35">
        <v>9.6</v>
      </c>
      <c r="H62" s="35">
        <v>13.5</v>
      </c>
      <c r="I62" s="36" t="s">
        <v>149</v>
      </c>
      <c r="J62" s="36">
        <v>22000</v>
      </c>
      <c r="K62" s="36">
        <v>1.7</v>
      </c>
      <c r="L62" s="36" t="s">
        <v>649</v>
      </c>
      <c r="M62" s="36" t="s">
        <v>648</v>
      </c>
      <c r="N62" s="37">
        <v>0.57999999999999996</v>
      </c>
      <c r="O62" s="35">
        <v>6</v>
      </c>
    </row>
    <row r="63" spans="1:15">
      <c r="A63" s="26">
        <v>2</v>
      </c>
      <c r="B63" s="31" t="s">
        <v>40</v>
      </c>
      <c r="C63" s="32">
        <v>0.02</v>
      </c>
      <c r="D63" s="36">
        <v>209</v>
      </c>
      <c r="E63" s="36" t="s">
        <v>151</v>
      </c>
      <c r="F63" s="35"/>
      <c r="G63" s="35">
        <v>6.1</v>
      </c>
      <c r="H63" s="35">
        <v>10.8</v>
      </c>
      <c r="I63" s="36" t="s">
        <v>152</v>
      </c>
      <c r="J63" s="36">
        <v>18500</v>
      </c>
      <c r="K63" s="36">
        <v>1.7</v>
      </c>
      <c r="L63" s="36" t="s">
        <v>647</v>
      </c>
      <c r="M63" s="36" t="s">
        <v>648</v>
      </c>
      <c r="N63" s="37">
        <v>0.56000000000000005</v>
      </c>
      <c r="O63" s="35">
        <v>8</v>
      </c>
    </row>
    <row r="64" spans="1:15">
      <c r="A64" s="26">
        <v>2</v>
      </c>
      <c r="B64" s="31" t="s">
        <v>154</v>
      </c>
      <c r="C64" s="32"/>
      <c r="D64" s="36"/>
      <c r="E64" s="36"/>
      <c r="F64" s="35"/>
      <c r="G64" s="35"/>
      <c r="H64" s="35"/>
      <c r="I64" s="36"/>
      <c r="J64" s="36"/>
      <c r="K64" s="36"/>
      <c r="L64" s="36" t="s">
        <v>604</v>
      </c>
      <c r="M64" s="36" t="s">
        <v>610</v>
      </c>
      <c r="N64" s="37"/>
      <c r="O64" s="35"/>
    </row>
    <row r="65" spans="1:15">
      <c r="A65" s="26">
        <v>2</v>
      </c>
      <c r="B65" s="31" t="s">
        <v>41</v>
      </c>
      <c r="C65" s="32">
        <v>0.11</v>
      </c>
      <c r="D65" s="36">
        <v>966</v>
      </c>
      <c r="E65" s="34">
        <v>40550</v>
      </c>
      <c r="F65" s="35"/>
      <c r="G65" s="35">
        <v>5.5</v>
      </c>
      <c r="H65" s="35">
        <v>14.5</v>
      </c>
      <c r="I65" s="36" t="s">
        <v>155</v>
      </c>
      <c r="J65" s="36">
        <v>15500</v>
      </c>
      <c r="K65" s="36">
        <v>1.9</v>
      </c>
      <c r="L65" s="36" t="s">
        <v>628</v>
      </c>
      <c r="M65" s="36" t="s">
        <v>605</v>
      </c>
      <c r="N65" s="37">
        <v>0.76</v>
      </c>
      <c r="O65" s="35">
        <v>35</v>
      </c>
    </row>
    <row r="66" spans="1:15">
      <c r="A66" s="26">
        <v>2</v>
      </c>
      <c r="B66" s="31" t="s">
        <v>42</v>
      </c>
      <c r="C66" s="32">
        <v>0.17</v>
      </c>
      <c r="D66" s="33">
        <v>1932</v>
      </c>
      <c r="E66" s="34">
        <v>40756</v>
      </c>
      <c r="F66" s="35"/>
      <c r="G66" s="35">
        <v>3</v>
      </c>
      <c r="H66" s="35">
        <v>17</v>
      </c>
      <c r="I66" s="36" t="s">
        <v>157</v>
      </c>
      <c r="J66" s="36">
        <v>12500</v>
      </c>
      <c r="K66" s="36">
        <v>6.6</v>
      </c>
      <c r="L66" s="36" t="s">
        <v>628</v>
      </c>
      <c r="M66" s="36" t="s">
        <v>650</v>
      </c>
      <c r="N66" s="37">
        <v>0.74</v>
      </c>
      <c r="O66" s="35">
        <v>30</v>
      </c>
    </row>
    <row r="67" spans="1:15">
      <c r="A67" s="26">
        <v>2</v>
      </c>
      <c r="B67" s="31" t="s">
        <v>43</v>
      </c>
      <c r="C67" s="32">
        <v>0.16</v>
      </c>
      <c r="D67" s="36">
        <v>541</v>
      </c>
      <c r="E67" s="34">
        <v>40674</v>
      </c>
      <c r="F67" s="35"/>
      <c r="G67" s="35">
        <v>10</v>
      </c>
      <c r="H67" s="35">
        <v>10</v>
      </c>
      <c r="I67" s="36" t="s">
        <v>80</v>
      </c>
      <c r="J67" s="36">
        <v>23000</v>
      </c>
      <c r="K67" s="36">
        <v>1.3</v>
      </c>
      <c r="L67" s="36" t="s">
        <v>633</v>
      </c>
      <c r="M67" s="36" t="s">
        <v>650</v>
      </c>
      <c r="N67" s="37">
        <v>0.71</v>
      </c>
      <c r="O67" s="35">
        <v>32</v>
      </c>
    </row>
    <row r="68" spans="1:15">
      <c r="A68" s="26">
        <v>2</v>
      </c>
      <c r="B68" s="31" t="s">
        <v>44</v>
      </c>
      <c r="C68" s="32">
        <v>0.21</v>
      </c>
      <c r="D68" s="36">
        <v>576</v>
      </c>
      <c r="E68" s="36" t="s">
        <v>162</v>
      </c>
      <c r="F68" s="35"/>
      <c r="G68" s="35">
        <v>11.4</v>
      </c>
      <c r="H68" s="35">
        <v>14.5</v>
      </c>
      <c r="I68" s="36" t="s">
        <v>82</v>
      </c>
      <c r="J68" s="36">
        <v>26000</v>
      </c>
      <c r="K68" s="36">
        <v>1.6</v>
      </c>
      <c r="L68" s="36" t="s">
        <v>637</v>
      </c>
      <c r="M68" s="36" t="s">
        <v>642</v>
      </c>
      <c r="N68" s="37">
        <v>0.67</v>
      </c>
      <c r="O68" s="35">
        <v>34</v>
      </c>
    </row>
    <row r="69" spans="1:15">
      <c r="A69" s="26">
        <v>2</v>
      </c>
      <c r="B69" s="31" t="s">
        <v>45</v>
      </c>
      <c r="C69" s="32">
        <v>0.21</v>
      </c>
      <c r="D69" s="36">
        <v>578</v>
      </c>
      <c r="E69" s="36" t="s">
        <v>162</v>
      </c>
      <c r="F69" s="35"/>
      <c r="G69" s="35">
        <v>5.5</v>
      </c>
      <c r="H69" s="35">
        <v>9</v>
      </c>
      <c r="I69" s="36" t="s">
        <v>82</v>
      </c>
      <c r="J69" s="36">
        <v>18000</v>
      </c>
      <c r="K69" s="36">
        <v>1.6</v>
      </c>
      <c r="L69" s="36" t="s">
        <v>637</v>
      </c>
      <c r="M69" s="36" t="s">
        <v>642</v>
      </c>
      <c r="N69" s="37">
        <v>0.67</v>
      </c>
      <c r="O69" s="35">
        <v>38</v>
      </c>
    </row>
    <row r="70" spans="1:15">
      <c r="A70" s="26">
        <v>2</v>
      </c>
      <c r="B70" s="31" t="s">
        <v>46</v>
      </c>
      <c r="C70" s="32">
        <v>0.13</v>
      </c>
      <c r="D70" s="33">
        <v>1186</v>
      </c>
      <c r="E70" s="36" t="s">
        <v>166</v>
      </c>
      <c r="F70" s="35"/>
      <c r="G70" s="35">
        <v>6.7</v>
      </c>
      <c r="H70" s="35">
        <v>13.3</v>
      </c>
      <c r="I70" s="36" t="s">
        <v>167</v>
      </c>
      <c r="J70" s="36">
        <v>18500</v>
      </c>
      <c r="K70" s="36">
        <v>1.9</v>
      </c>
      <c r="L70" s="36" t="s">
        <v>640</v>
      </c>
      <c r="M70" s="36" t="s">
        <v>641</v>
      </c>
      <c r="N70" s="37">
        <v>0.91</v>
      </c>
      <c r="O70" s="35">
        <v>46</v>
      </c>
    </row>
    <row r="71" spans="1:15">
      <c r="A71" s="26">
        <v>2</v>
      </c>
      <c r="B71" s="31" t="s">
        <v>47</v>
      </c>
      <c r="C71" s="32">
        <v>0.15</v>
      </c>
      <c r="D71" s="33">
        <v>1677</v>
      </c>
      <c r="E71" s="34">
        <v>40756</v>
      </c>
      <c r="F71" s="35"/>
      <c r="G71" s="35">
        <v>3</v>
      </c>
      <c r="H71" s="35">
        <v>17</v>
      </c>
      <c r="I71" s="36" t="s">
        <v>88</v>
      </c>
      <c r="J71" s="36">
        <v>15000</v>
      </c>
      <c r="K71" s="36">
        <v>6.6</v>
      </c>
      <c r="L71" s="36" t="s">
        <v>640</v>
      </c>
      <c r="M71" s="36" t="s">
        <v>651</v>
      </c>
      <c r="N71" s="37">
        <v>0.89</v>
      </c>
      <c r="O71" s="35">
        <v>26</v>
      </c>
    </row>
    <row r="72" spans="1:15">
      <c r="A72" s="26">
        <v>2</v>
      </c>
      <c r="B72" s="31" t="s">
        <v>48</v>
      </c>
      <c r="C72" s="32">
        <v>0.2</v>
      </c>
      <c r="D72" s="36">
        <v>686</v>
      </c>
      <c r="E72" s="36" t="s">
        <v>172</v>
      </c>
      <c r="F72" s="35"/>
      <c r="G72" s="35">
        <v>10</v>
      </c>
      <c r="H72" s="35">
        <v>9.9</v>
      </c>
      <c r="I72" s="36" t="s">
        <v>173</v>
      </c>
      <c r="J72" s="36">
        <v>24000</v>
      </c>
      <c r="K72" s="36">
        <v>1.3</v>
      </c>
      <c r="L72" s="36" t="s">
        <v>625</v>
      </c>
      <c r="M72" s="36" t="s">
        <v>651</v>
      </c>
      <c r="N72" s="37">
        <v>0.85</v>
      </c>
      <c r="O72" s="35">
        <v>41</v>
      </c>
    </row>
    <row r="73" spans="1:15">
      <c r="A73" s="26">
        <v>2</v>
      </c>
      <c r="B73" s="31" t="s">
        <v>49</v>
      </c>
      <c r="C73" s="32">
        <v>0.22</v>
      </c>
      <c r="D73" s="36">
        <v>609</v>
      </c>
      <c r="E73" s="36" t="s">
        <v>176</v>
      </c>
      <c r="F73" s="35"/>
      <c r="G73" s="35">
        <v>11.5</v>
      </c>
      <c r="H73" s="35">
        <v>14.5</v>
      </c>
      <c r="I73" s="36" t="s">
        <v>177</v>
      </c>
      <c r="J73" s="36">
        <v>26000</v>
      </c>
      <c r="K73" s="36">
        <v>1.6</v>
      </c>
      <c r="L73" s="36" t="s">
        <v>624</v>
      </c>
      <c r="M73" s="36" t="s">
        <v>640</v>
      </c>
      <c r="N73" s="37">
        <v>0.81</v>
      </c>
      <c r="O73" s="35">
        <v>36</v>
      </c>
    </row>
    <row r="74" spans="1:15">
      <c r="A74" s="26">
        <v>2</v>
      </c>
      <c r="B74" s="31" t="s">
        <v>50</v>
      </c>
      <c r="C74" s="32">
        <v>0.21</v>
      </c>
      <c r="D74" s="36">
        <v>575</v>
      </c>
      <c r="E74" s="34">
        <v>40766</v>
      </c>
      <c r="F74" s="35"/>
      <c r="G74" s="35">
        <v>6</v>
      </c>
      <c r="H74" s="35">
        <v>9</v>
      </c>
      <c r="I74" s="36" t="s">
        <v>177</v>
      </c>
      <c r="J74" s="36">
        <v>19500</v>
      </c>
      <c r="K74" s="36">
        <v>1.5</v>
      </c>
      <c r="L74" s="36" t="s">
        <v>653</v>
      </c>
      <c r="M74" s="36" t="s">
        <v>640</v>
      </c>
      <c r="N74" s="37">
        <v>0.75</v>
      </c>
      <c r="O74" s="35">
        <v>40</v>
      </c>
    </row>
    <row r="75" spans="1:15">
      <c r="A75" s="26">
        <v>2</v>
      </c>
      <c r="B75" s="28" t="s">
        <v>179</v>
      </c>
      <c r="C75" s="32"/>
      <c r="D75" s="36"/>
      <c r="E75" s="34"/>
      <c r="F75" s="35"/>
      <c r="G75" s="35"/>
      <c r="H75" s="35"/>
      <c r="I75" s="36"/>
      <c r="J75" s="36"/>
      <c r="K75" s="36"/>
      <c r="L75" s="36" t="s">
        <v>624</v>
      </c>
      <c r="M75" s="36" t="s">
        <v>640</v>
      </c>
      <c r="N75" s="37">
        <v>0.81</v>
      </c>
      <c r="O75" s="35">
        <v>36</v>
      </c>
    </row>
    <row r="76" spans="1:15">
      <c r="A76" s="26">
        <v>2</v>
      </c>
      <c r="B76" s="31" t="s">
        <v>51</v>
      </c>
      <c r="C76" s="32">
        <v>0.11</v>
      </c>
      <c r="D76" s="36">
        <v>964</v>
      </c>
      <c r="E76" s="36" t="s">
        <v>181</v>
      </c>
      <c r="F76" s="35"/>
      <c r="G76" s="35">
        <v>5.0999999999999996</v>
      </c>
      <c r="H76" s="35">
        <v>15.1</v>
      </c>
      <c r="I76" s="36" t="s">
        <v>112</v>
      </c>
      <c r="J76" s="36">
        <v>14000</v>
      </c>
      <c r="K76" s="36">
        <v>3.3</v>
      </c>
      <c r="L76" s="36" t="s">
        <v>626</v>
      </c>
      <c r="M76" s="36" t="s">
        <v>644</v>
      </c>
      <c r="N76" s="37">
        <v>0.87</v>
      </c>
      <c r="O76" s="35">
        <v>17</v>
      </c>
    </row>
    <row r="77" spans="1:15">
      <c r="A77" s="26">
        <v>2</v>
      </c>
      <c r="B77" s="31" t="s">
        <v>52</v>
      </c>
      <c r="C77" s="32">
        <v>0.19</v>
      </c>
      <c r="D77" s="33">
        <v>2112</v>
      </c>
      <c r="E77" s="36" t="s">
        <v>184</v>
      </c>
      <c r="F77" s="35"/>
      <c r="G77" s="35">
        <v>3</v>
      </c>
      <c r="H77" s="35">
        <v>17</v>
      </c>
      <c r="I77" s="36" t="s">
        <v>157</v>
      </c>
      <c r="J77" s="36">
        <v>12000</v>
      </c>
      <c r="K77" s="36">
        <v>6.6</v>
      </c>
      <c r="L77" s="36" t="s">
        <v>626</v>
      </c>
      <c r="M77" s="36" t="s">
        <v>644</v>
      </c>
      <c r="N77" s="37">
        <v>0.85</v>
      </c>
      <c r="O77" s="35">
        <v>33</v>
      </c>
    </row>
    <row r="78" spans="1:15">
      <c r="A78" s="26">
        <v>2</v>
      </c>
      <c r="B78" s="31" t="s">
        <v>53</v>
      </c>
      <c r="C78" s="32">
        <v>0.02</v>
      </c>
      <c r="D78" s="36">
        <v>81</v>
      </c>
      <c r="E78" s="34">
        <v>40888</v>
      </c>
      <c r="F78" s="35"/>
      <c r="G78" s="35">
        <v>6.5</v>
      </c>
      <c r="H78" s="35">
        <v>13.5</v>
      </c>
      <c r="I78" s="36" t="s">
        <v>20</v>
      </c>
      <c r="J78" s="36">
        <v>14000</v>
      </c>
      <c r="K78" s="36">
        <v>1.3</v>
      </c>
      <c r="L78" s="36" t="s">
        <v>626</v>
      </c>
      <c r="M78" s="36" t="s">
        <v>643</v>
      </c>
      <c r="N78" s="37">
        <v>0.71</v>
      </c>
      <c r="O78" s="35">
        <v>0</v>
      </c>
    </row>
    <row r="79" spans="1:15">
      <c r="A79" s="26">
        <v>2</v>
      </c>
      <c r="B79" s="31" t="s">
        <v>54</v>
      </c>
      <c r="C79" s="32">
        <v>0.1</v>
      </c>
      <c r="D79" s="36">
        <v>855</v>
      </c>
      <c r="E79" s="34">
        <v>40828</v>
      </c>
      <c r="F79" s="35"/>
      <c r="G79" s="35">
        <v>7.6</v>
      </c>
      <c r="H79" s="35">
        <v>14.1</v>
      </c>
      <c r="I79" s="36" t="s">
        <v>20</v>
      </c>
      <c r="J79" s="36">
        <v>14000</v>
      </c>
      <c r="K79" s="36">
        <v>1.4</v>
      </c>
      <c r="L79" s="36" t="s">
        <v>626</v>
      </c>
      <c r="M79" s="36" t="s">
        <v>645</v>
      </c>
      <c r="N79" s="37">
        <v>0.7</v>
      </c>
      <c r="O79" s="35">
        <v>25</v>
      </c>
    </row>
    <row r="80" spans="1:15">
      <c r="A80" s="26">
        <v>2</v>
      </c>
      <c r="B80" s="31" t="s">
        <v>55</v>
      </c>
      <c r="C80" s="32">
        <v>0.09</v>
      </c>
      <c r="D80" s="36">
        <v>793</v>
      </c>
      <c r="E80" s="36" t="s">
        <v>191</v>
      </c>
      <c r="F80" s="35"/>
      <c r="G80" s="35">
        <v>6</v>
      </c>
      <c r="H80" s="35">
        <v>12.9</v>
      </c>
      <c r="I80" s="36" t="s">
        <v>20</v>
      </c>
      <c r="J80" s="36">
        <v>14000</v>
      </c>
      <c r="K80" s="36">
        <v>1.5</v>
      </c>
      <c r="L80" s="36" t="s">
        <v>626</v>
      </c>
      <c r="M80" s="36" t="s">
        <v>643</v>
      </c>
      <c r="N80" s="37">
        <v>0.7</v>
      </c>
      <c r="O80" s="35">
        <v>29</v>
      </c>
    </row>
    <row r="81" spans="1:15">
      <c r="A81" s="26">
        <v>2</v>
      </c>
      <c r="B81" s="31" t="s">
        <v>56</v>
      </c>
      <c r="C81" s="32">
        <v>0.09</v>
      </c>
      <c r="D81" s="36">
        <v>800</v>
      </c>
      <c r="E81" s="34">
        <v>40828</v>
      </c>
      <c r="F81" s="35"/>
      <c r="G81" s="35">
        <v>6.7</v>
      </c>
      <c r="H81" s="35">
        <v>13.4</v>
      </c>
      <c r="I81" s="36" t="s">
        <v>167</v>
      </c>
      <c r="J81" s="36">
        <v>17500</v>
      </c>
      <c r="K81" s="36">
        <v>1.8</v>
      </c>
      <c r="L81" s="36" t="s">
        <v>640</v>
      </c>
      <c r="M81" s="36" t="s">
        <v>646</v>
      </c>
      <c r="N81" s="37">
        <v>0.91</v>
      </c>
      <c r="O81" s="35">
        <v>43</v>
      </c>
    </row>
    <row r="82" spans="1:15">
      <c r="A82" s="26">
        <v>2</v>
      </c>
      <c r="B82" s="31" t="s">
        <v>57</v>
      </c>
      <c r="C82" s="32">
        <v>0.13</v>
      </c>
      <c r="D82" s="33">
        <v>1455</v>
      </c>
      <c r="E82" s="36" t="s">
        <v>129</v>
      </c>
      <c r="F82" s="35"/>
      <c r="G82" s="35">
        <v>3</v>
      </c>
      <c r="H82" s="35">
        <v>17</v>
      </c>
      <c r="I82" s="36" t="s">
        <v>88</v>
      </c>
      <c r="J82" s="36">
        <v>12000</v>
      </c>
      <c r="K82" s="36">
        <v>6.6</v>
      </c>
      <c r="L82" s="36" t="s">
        <v>640</v>
      </c>
      <c r="M82" s="36" t="s">
        <v>652</v>
      </c>
      <c r="N82" s="37">
        <v>0.89</v>
      </c>
      <c r="O82" s="35">
        <v>23</v>
      </c>
    </row>
    <row r="83" spans="1:15">
      <c r="A83" s="26">
        <v>2</v>
      </c>
      <c r="B83" s="31" t="s">
        <v>58</v>
      </c>
      <c r="C83" s="32">
        <v>0.22</v>
      </c>
      <c r="D83" s="36">
        <v>755</v>
      </c>
      <c r="E83" s="34">
        <v>40859</v>
      </c>
      <c r="F83" s="35"/>
      <c r="G83" s="35">
        <v>10.1</v>
      </c>
      <c r="H83" s="35">
        <v>9.8000000000000007</v>
      </c>
      <c r="I83" s="36" t="s">
        <v>173</v>
      </c>
      <c r="J83" s="36">
        <v>25000</v>
      </c>
      <c r="K83" s="36">
        <v>1.2</v>
      </c>
      <c r="L83" s="36" t="s">
        <v>596</v>
      </c>
      <c r="M83" s="36" t="s">
        <v>652</v>
      </c>
      <c r="N83" s="37">
        <v>0.88</v>
      </c>
      <c r="O83" s="35">
        <v>47</v>
      </c>
    </row>
    <row r="84" spans="1:15">
      <c r="A84" s="26">
        <v>2</v>
      </c>
      <c r="B84" s="31" t="s">
        <v>59</v>
      </c>
      <c r="C84" s="32">
        <v>0.23</v>
      </c>
      <c r="D84" s="36">
        <v>630</v>
      </c>
      <c r="E84" s="36" t="s">
        <v>197</v>
      </c>
      <c r="F84" s="35"/>
      <c r="G84" s="35">
        <v>12</v>
      </c>
      <c r="H84" s="35">
        <v>14.2</v>
      </c>
      <c r="I84" s="36" t="s">
        <v>177</v>
      </c>
      <c r="J84" s="36">
        <v>27000</v>
      </c>
      <c r="K84" s="36">
        <v>1.4</v>
      </c>
      <c r="L84" s="36" t="s">
        <v>596</v>
      </c>
      <c r="M84" s="36" t="s">
        <v>654</v>
      </c>
      <c r="N84" s="37">
        <v>0.85</v>
      </c>
      <c r="O84" s="35">
        <v>43</v>
      </c>
    </row>
    <row r="85" spans="1:15">
      <c r="A85" s="26">
        <v>2</v>
      </c>
      <c r="B85" s="31" t="s">
        <v>60</v>
      </c>
      <c r="C85" s="32">
        <v>0.23</v>
      </c>
      <c r="D85" s="36">
        <v>628</v>
      </c>
      <c r="E85" s="36" t="s">
        <v>172</v>
      </c>
      <c r="F85" s="35"/>
      <c r="G85" s="35">
        <v>6</v>
      </c>
      <c r="H85" s="35">
        <v>8.6</v>
      </c>
      <c r="I85" s="36" t="s">
        <v>177</v>
      </c>
      <c r="J85" s="36">
        <v>19000</v>
      </c>
      <c r="K85" s="36">
        <v>1.4</v>
      </c>
      <c r="L85" s="36" t="s">
        <v>605</v>
      </c>
      <c r="M85" s="36" t="s">
        <v>654</v>
      </c>
      <c r="N85" s="37">
        <v>0.79</v>
      </c>
      <c r="O85" s="35">
        <v>42</v>
      </c>
    </row>
    <row r="86" spans="1:15">
      <c r="A86" s="26">
        <v>2</v>
      </c>
      <c r="B86" s="31" t="s">
        <v>200</v>
      </c>
      <c r="C86" s="32">
        <v>0.22</v>
      </c>
      <c r="D86" s="36">
        <v>755</v>
      </c>
      <c r="E86" s="34">
        <v>40859</v>
      </c>
      <c r="F86" s="35"/>
      <c r="G86" s="35">
        <v>10.1</v>
      </c>
      <c r="H86" s="35">
        <v>9.8000000000000007</v>
      </c>
      <c r="I86" s="36" t="s">
        <v>173</v>
      </c>
      <c r="J86" s="36">
        <v>25000</v>
      </c>
      <c r="K86" s="36">
        <v>1.2</v>
      </c>
      <c r="L86" s="36" t="s">
        <v>596</v>
      </c>
      <c r="M86" s="36" t="s">
        <v>652</v>
      </c>
      <c r="N86" s="37">
        <v>0.88</v>
      </c>
      <c r="O86" s="35">
        <v>47</v>
      </c>
    </row>
    <row r="87" spans="1:15">
      <c r="A87" s="26">
        <v>3</v>
      </c>
      <c r="B87" s="31" t="s">
        <v>36</v>
      </c>
      <c r="C87" s="32">
        <v>0.1</v>
      </c>
      <c r="D87" s="36">
        <v>929</v>
      </c>
      <c r="E87" s="34">
        <v>41244</v>
      </c>
      <c r="F87" s="35"/>
      <c r="G87" s="35">
        <v>5.5</v>
      </c>
      <c r="H87" s="35">
        <v>15.1</v>
      </c>
      <c r="I87" s="36" t="s">
        <v>112</v>
      </c>
      <c r="J87" s="36">
        <v>16000</v>
      </c>
      <c r="K87" s="36">
        <v>3</v>
      </c>
      <c r="L87" s="36" t="s">
        <v>650</v>
      </c>
      <c r="M87" s="36" t="s">
        <v>657</v>
      </c>
      <c r="N87" s="37">
        <v>0.91</v>
      </c>
      <c r="O87" s="35">
        <v>18</v>
      </c>
    </row>
    <row r="88" spans="1:15">
      <c r="A88" s="26">
        <v>3</v>
      </c>
      <c r="B88" s="31" t="s">
        <v>37</v>
      </c>
      <c r="C88" s="32">
        <v>0.15</v>
      </c>
      <c r="D88" s="33">
        <v>1827</v>
      </c>
      <c r="E88" s="36" t="s">
        <v>208</v>
      </c>
      <c r="F88" s="35"/>
      <c r="G88" s="35">
        <v>3</v>
      </c>
      <c r="H88" s="35">
        <v>17</v>
      </c>
      <c r="I88" s="36" t="s">
        <v>142</v>
      </c>
      <c r="J88" s="36">
        <v>14000</v>
      </c>
      <c r="K88" s="36">
        <v>7.6</v>
      </c>
      <c r="L88" s="36" t="s">
        <v>650</v>
      </c>
      <c r="M88" s="36" t="s">
        <v>657</v>
      </c>
      <c r="N88" s="37">
        <v>0.9</v>
      </c>
      <c r="O88" s="35">
        <v>30</v>
      </c>
    </row>
    <row r="89" spans="1:15">
      <c r="A89" s="26">
        <v>3</v>
      </c>
      <c r="B89" s="31" t="s">
        <v>38</v>
      </c>
      <c r="C89" s="32">
        <v>0.05</v>
      </c>
      <c r="D89" s="36">
        <v>182</v>
      </c>
      <c r="E89" s="36" t="s">
        <v>210</v>
      </c>
      <c r="F89" s="35"/>
      <c r="G89" s="35">
        <v>7.9</v>
      </c>
      <c r="H89" s="35">
        <v>12.2</v>
      </c>
      <c r="I89" s="36" t="s">
        <v>211</v>
      </c>
      <c r="J89" s="36">
        <v>18000</v>
      </c>
      <c r="K89" s="36">
        <v>1.3</v>
      </c>
      <c r="L89" s="36" t="s">
        <v>626</v>
      </c>
      <c r="M89" s="36" t="s">
        <v>657</v>
      </c>
      <c r="N89" s="37">
        <v>0.87</v>
      </c>
      <c r="O89" s="35">
        <v>2</v>
      </c>
    </row>
    <row r="90" spans="1:15">
      <c r="A90" s="26">
        <v>3</v>
      </c>
      <c r="B90" s="31" t="s">
        <v>39</v>
      </c>
      <c r="C90" s="32">
        <v>0.05</v>
      </c>
      <c r="D90" s="36">
        <v>524</v>
      </c>
      <c r="E90" s="36" t="s">
        <v>210</v>
      </c>
      <c r="F90" s="35"/>
      <c r="G90" s="35">
        <v>8.6</v>
      </c>
      <c r="H90" s="35">
        <v>12.6</v>
      </c>
      <c r="I90" s="36" t="s">
        <v>214</v>
      </c>
      <c r="J90" s="36">
        <v>18000</v>
      </c>
      <c r="K90" s="36">
        <v>1.3</v>
      </c>
      <c r="L90" s="36" t="s">
        <v>661</v>
      </c>
      <c r="M90" s="36" t="s">
        <v>660</v>
      </c>
      <c r="N90" s="37">
        <v>0.69</v>
      </c>
      <c r="O90" s="35">
        <v>24</v>
      </c>
    </row>
    <row r="91" spans="1:15">
      <c r="A91" s="26">
        <v>3</v>
      </c>
      <c r="B91" s="31" t="s">
        <v>40</v>
      </c>
      <c r="C91" s="32">
        <v>7.0000000000000007E-2</v>
      </c>
      <c r="D91" s="36">
        <v>634</v>
      </c>
      <c r="E91" s="36" t="s">
        <v>217</v>
      </c>
      <c r="F91" s="35"/>
      <c r="G91" s="35">
        <v>7.4</v>
      </c>
      <c r="H91" s="35">
        <v>11.6</v>
      </c>
      <c r="I91" s="36" t="s">
        <v>214</v>
      </c>
      <c r="J91" s="36">
        <v>18000</v>
      </c>
      <c r="K91" s="36">
        <v>1.4</v>
      </c>
      <c r="L91" s="36" t="s">
        <v>637</v>
      </c>
      <c r="M91" s="36" t="s">
        <v>660</v>
      </c>
      <c r="N91" s="37">
        <v>0.65</v>
      </c>
      <c r="O91" s="35">
        <v>25</v>
      </c>
    </row>
    <row r="92" spans="1:15">
      <c r="A92" s="26">
        <v>3</v>
      </c>
      <c r="B92" s="31" t="s">
        <v>154</v>
      </c>
      <c r="C92" s="32">
        <v>0.04</v>
      </c>
      <c r="D92" s="36">
        <v>168</v>
      </c>
      <c r="E92" s="34">
        <v>41192</v>
      </c>
      <c r="F92" s="35" t="s">
        <v>603</v>
      </c>
      <c r="G92" s="35">
        <v>11.6</v>
      </c>
      <c r="H92" s="35">
        <v>8.4</v>
      </c>
      <c r="I92" s="36" t="s">
        <v>214</v>
      </c>
      <c r="J92" s="36">
        <v>23000</v>
      </c>
      <c r="K92" s="36">
        <v>0.2</v>
      </c>
      <c r="L92" s="36" t="s">
        <v>626</v>
      </c>
      <c r="M92" s="36" t="s">
        <v>664</v>
      </c>
      <c r="N92" s="37">
        <v>0.62</v>
      </c>
      <c r="O92" s="35">
        <v>53</v>
      </c>
    </row>
    <row r="93" spans="1:15">
      <c r="A93" s="26">
        <v>3</v>
      </c>
      <c r="B93" s="31" t="s">
        <v>41</v>
      </c>
      <c r="C93" s="32">
        <v>0.08</v>
      </c>
      <c r="D93" s="36">
        <v>806</v>
      </c>
      <c r="E93" s="34">
        <v>41255</v>
      </c>
      <c r="F93" s="35"/>
      <c r="G93" s="35">
        <v>6.4</v>
      </c>
      <c r="H93" s="35">
        <v>13.5</v>
      </c>
      <c r="I93" s="36" t="s">
        <v>202</v>
      </c>
      <c r="J93" s="36">
        <v>15000</v>
      </c>
      <c r="K93" s="36">
        <v>1.5</v>
      </c>
      <c r="L93" s="36" t="s">
        <v>658</v>
      </c>
      <c r="M93" s="36" t="s">
        <v>659</v>
      </c>
      <c r="N93" s="37">
        <v>0.86</v>
      </c>
      <c r="O93" s="35">
        <v>34</v>
      </c>
    </row>
    <row r="94" spans="1:15">
      <c r="A94" s="26">
        <v>3</v>
      </c>
      <c r="B94" s="31" t="s">
        <v>42</v>
      </c>
      <c r="C94" s="32">
        <v>0.17</v>
      </c>
      <c r="D94" s="33">
        <v>2130</v>
      </c>
      <c r="E94" s="34">
        <v>41122</v>
      </c>
      <c r="F94" s="35"/>
      <c r="G94" s="35">
        <v>3</v>
      </c>
      <c r="H94" s="35">
        <v>17</v>
      </c>
      <c r="I94" s="36" t="s">
        <v>223</v>
      </c>
      <c r="J94" s="36">
        <v>12000</v>
      </c>
      <c r="K94" s="36">
        <v>7.6</v>
      </c>
      <c r="L94" s="36" t="s">
        <v>658</v>
      </c>
      <c r="M94" s="36" t="s">
        <v>662</v>
      </c>
      <c r="N94" s="37">
        <v>0.85</v>
      </c>
      <c r="O94" s="35">
        <v>35</v>
      </c>
    </row>
    <row r="95" spans="1:15">
      <c r="A95" s="26">
        <v>3</v>
      </c>
      <c r="B95" s="31" t="s">
        <v>43</v>
      </c>
      <c r="C95" s="32">
        <v>0.15</v>
      </c>
      <c r="D95" s="36">
        <v>602</v>
      </c>
      <c r="E95" s="36" t="s">
        <v>226</v>
      </c>
      <c r="F95" s="35"/>
      <c r="G95" s="35">
        <v>11.1</v>
      </c>
      <c r="H95" s="35">
        <v>8.9</v>
      </c>
      <c r="I95" s="36" t="s">
        <v>211</v>
      </c>
      <c r="J95" s="36">
        <v>23000</v>
      </c>
      <c r="K95" s="36">
        <v>1.1000000000000001</v>
      </c>
      <c r="L95" s="36" t="s">
        <v>604</v>
      </c>
      <c r="M95" s="36" t="s">
        <v>662</v>
      </c>
      <c r="N95" s="37">
        <v>0.81</v>
      </c>
      <c r="O95" s="35">
        <v>41</v>
      </c>
    </row>
    <row r="96" spans="1:15">
      <c r="A96" s="26">
        <v>3</v>
      </c>
      <c r="B96" s="31" t="s">
        <v>44</v>
      </c>
      <c r="C96" s="32">
        <v>0.18</v>
      </c>
      <c r="D96" s="36">
        <v>603</v>
      </c>
      <c r="E96" s="36" t="s">
        <v>228</v>
      </c>
      <c r="F96" s="35"/>
      <c r="G96" s="35">
        <v>12.6</v>
      </c>
      <c r="H96" s="35">
        <v>13.7</v>
      </c>
      <c r="I96" s="36" t="s">
        <v>149</v>
      </c>
      <c r="J96" s="36">
        <v>26000</v>
      </c>
      <c r="K96" s="36">
        <v>1.4</v>
      </c>
      <c r="L96" s="36" t="s">
        <v>628</v>
      </c>
      <c r="M96" s="36" t="s">
        <v>665</v>
      </c>
      <c r="N96" s="37">
        <v>0.75</v>
      </c>
      <c r="O96" s="35">
        <v>39</v>
      </c>
    </row>
    <row r="97" spans="1:15">
      <c r="A97" s="26">
        <v>3</v>
      </c>
      <c r="B97" s="31" t="s">
        <v>45</v>
      </c>
      <c r="C97" s="32">
        <v>0.18</v>
      </c>
      <c r="D97" s="36">
        <v>578</v>
      </c>
      <c r="E97" s="34">
        <v>41255</v>
      </c>
      <c r="F97" s="35"/>
      <c r="G97" s="35">
        <v>6.4</v>
      </c>
      <c r="H97" s="35">
        <v>7.8</v>
      </c>
      <c r="I97" s="36" t="s">
        <v>149</v>
      </c>
      <c r="J97" s="36">
        <v>18000</v>
      </c>
      <c r="K97" s="36">
        <v>1.3</v>
      </c>
      <c r="L97" s="36" t="s">
        <v>653</v>
      </c>
      <c r="M97" s="36" t="s">
        <v>665</v>
      </c>
      <c r="N97" s="37">
        <v>0.77</v>
      </c>
      <c r="O97" s="35">
        <v>44</v>
      </c>
    </row>
    <row r="98" spans="1:15">
      <c r="A98" s="26">
        <v>3</v>
      </c>
      <c r="B98" s="31" t="s">
        <v>46</v>
      </c>
      <c r="C98" s="32">
        <v>0.13</v>
      </c>
      <c r="D98" s="33">
        <v>1243</v>
      </c>
      <c r="E98" s="34">
        <v>41038</v>
      </c>
      <c r="F98" s="35"/>
      <c r="G98" s="35">
        <v>7.4</v>
      </c>
      <c r="H98" s="35">
        <v>12.6</v>
      </c>
      <c r="I98" s="36" t="s">
        <v>214</v>
      </c>
      <c r="J98" s="36">
        <v>19000</v>
      </c>
      <c r="K98" s="36">
        <v>1.6</v>
      </c>
      <c r="L98" s="36" t="s">
        <v>600</v>
      </c>
      <c r="M98" s="36" t="s">
        <v>655</v>
      </c>
      <c r="N98" s="37">
        <v>1</v>
      </c>
      <c r="O98" s="35">
        <v>46</v>
      </c>
    </row>
    <row r="99" spans="1:15">
      <c r="A99" s="26">
        <v>3</v>
      </c>
      <c r="B99" s="31" t="s">
        <v>47</v>
      </c>
      <c r="C99" s="32">
        <v>0.14000000000000001</v>
      </c>
      <c r="D99" s="33">
        <v>1801</v>
      </c>
      <c r="E99" s="34">
        <v>41122</v>
      </c>
      <c r="F99" s="35"/>
      <c r="G99" s="35">
        <v>3</v>
      </c>
      <c r="H99" s="35">
        <v>17</v>
      </c>
      <c r="I99" s="36" t="s">
        <v>24</v>
      </c>
      <c r="J99" s="36">
        <v>15500</v>
      </c>
      <c r="K99" s="36">
        <v>7.6</v>
      </c>
      <c r="L99" s="36" t="s">
        <v>600</v>
      </c>
      <c r="M99" s="36" t="s">
        <v>655</v>
      </c>
      <c r="N99" s="37">
        <v>1</v>
      </c>
      <c r="O99" s="35">
        <v>30</v>
      </c>
    </row>
    <row r="100" spans="1:15">
      <c r="A100" s="26">
        <v>3</v>
      </c>
      <c r="B100" s="31" t="s">
        <v>48</v>
      </c>
      <c r="C100" s="32">
        <v>0.19</v>
      </c>
      <c r="D100" s="36">
        <v>757</v>
      </c>
      <c r="E100" s="36" t="s">
        <v>235</v>
      </c>
      <c r="F100" s="35"/>
      <c r="G100" s="35">
        <v>11.2</v>
      </c>
      <c r="H100" s="35">
        <v>9</v>
      </c>
      <c r="I100" s="36" t="s">
        <v>236</v>
      </c>
      <c r="J100" s="36">
        <v>24000</v>
      </c>
      <c r="K100" s="36">
        <v>1.1000000000000001</v>
      </c>
      <c r="L100" s="36" t="s">
        <v>596</v>
      </c>
      <c r="M100" s="36" t="s">
        <v>655</v>
      </c>
      <c r="N100" s="37">
        <v>0.99</v>
      </c>
      <c r="O100" s="35">
        <v>49</v>
      </c>
    </row>
    <row r="101" spans="1:15">
      <c r="A101" s="26">
        <v>3</v>
      </c>
      <c r="B101" s="31" t="s">
        <v>49</v>
      </c>
      <c r="C101" s="32">
        <v>0.21</v>
      </c>
      <c r="D101" s="36">
        <v>695</v>
      </c>
      <c r="E101" s="36" t="s">
        <v>239</v>
      </c>
      <c r="F101" s="35"/>
      <c r="G101" s="35">
        <v>12.8</v>
      </c>
      <c r="H101" s="35">
        <v>13.7</v>
      </c>
      <c r="I101" s="36" t="s">
        <v>240</v>
      </c>
      <c r="J101" s="36">
        <v>26000</v>
      </c>
      <c r="K101" s="36">
        <v>1.3</v>
      </c>
      <c r="L101" s="36" t="s">
        <v>640</v>
      </c>
      <c r="M101" s="36" t="s">
        <v>655</v>
      </c>
      <c r="N101" s="37">
        <v>0.95</v>
      </c>
      <c r="O101" s="35">
        <v>44</v>
      </c>
    </row>
    <row r="102" spans="1:15">
      <c r="A102" s="26">
        <v>3</v>
      </c>
      <c r="B102" s="31" t="s">
        <v>50</v>
      </c>
      <c r="C102" s="32">
        <v>0</v>
      </c>
      <c r="D102" s="36">
        <v>6</v>
      </c>
      <c r="E102" s="36" t="s">
        <v>235</v>
      </c>
      <c r="F102" s="35"/>
      <c r="G102" s="35">
        <v>6.9</v>
      </c>
      <c r="H102" s="35">
        <v>7.8</v>
      </c>
      <c r="I102" s="36" t="s">
        <v>240</v>
      </c>
      <c r="J102" s="36">
        <v>19500</v>
      </c>
      <c r="K102" s="36">
        <v>1.3</v>
      </c>
      <c r="L102" s="36" t="s">
        <v>605</v>
      </c>
      <c r="M102" s="36" t="s">
        <v>655</v>
      </c>
      <c r="N102" s="37">
        <v>0.86</v>
      </c>
      <c r="O102" s="35">
        <v>1</v>
      </c>
    </row>
    <row r="103" spans="1:15">
      <c r="A103" s="26">
        <v>3</v>
      </c>
      <c r="B103" s="31" t="s">
        <v>179</v>
      </c>
      <c r="C103" s="32">
        <v>0.05</v>
      </c>
      <c r="D103" s="36">
        <v>160</v>
      </c>
      <c r="E103" s="36" t="s">
        <v>180</v>
      </c>
      <c r="F103" s="35"/>
      <c r="G103" s="35">
        <v>13</v>
      </c>
      <c r="H103" s="35">
        <v>13.5</v>
      </c>
      <c r="I103" s="36" t="s">
        <v>240</v>
      </c>
      <c r="J103" s="36">
        <v>26000</v>
      </c>
      <c r="K103" s="36">
        <v>0.3</v>
      </c>
      <c r="L103" s="36" t="s">
        <v>640</v>
      </c>
      <c r="M103" s="36" t="s">
        <v>666</v>
      </c>
      <c r="N103" s="37">
        <v>0.65</v>
      </c>
      <c r="O103" s="35">
        <v>35</v>
      </c>
    </row>
    <row r="104" spans="1:15">
      <c r="A104" s="26">
        <v>3</v>
      </c>
      <c r="B104" s="31" t="s">
        <v>244</v>
      </c>
      <c r="C104" s="32">
        <v>0.05</v>
      </c>
      <c r="D104" s="36">
        <v>160</v>
      </c>
      <c r="E104" s="36" t="s">
        <v>180</v>
      </c>
      <c r="F104" s="35"/>
      <c r="G104" s="35">
        <v>13</v>
      </c>
      <c r="H104" s="35">
        <v>13.5</v>
      </c>
      <c r="I104" s="36" t="s">
        <v>240</v>
      </c>
      <c r="J104" s="36">
        <v>26000</v>
      </c>
      <c r="K104" s="36">
        <v>0.3</v>
      </c>
      <c r="L104" s="36" t="s">
        <v>640</v>
      </c>
      <c r="M104" s="36" t="s">
        <v>666</v>
      </c>
      <c r="N104" s="37">
        <v>0.65</v>
      </c>
      <c r="O104" s="35">
        <v>35</v>
      </c>
    </row>
    <row r="105" spans="1:15">
      <c r="A105" s="26">
        <v>3</v>
      </c>
      <c r="B105" s="31" t="s">
        <v>51</v>
      </c>
      <c r="C105" s="32">
        <v>0.03</v>
      </c>
      <c r="D105" s="36">
        <v>280</v>
      </c>
      <c r="E105" s="34">
        <v>41122</v>
      </c>
      <c r="F105" s="35"/>
      <c r="G105" s="35">
        <v>5.0999999999999996</v>
      </c>
      <c r="H105" s="35">
        <v>15.1</v>
      </c>
      <c r="I105" s="36" t="s">
        <v>78</v>
      </c>
      <c r="J105" s="36">
        <v>13500</v>
      </c>
      <c r="K105" s="36">
        <v>4.3</v>
      </c>
      <c r="L105" s="36" t="s">
        <v>640</v>
      </c>
      <c r="M105" s="36" t="s">
        <v>644</v>
      </c>
      <c r="N105" s="37">
        <v>0.98</v>
      </c>
      <c r="O105" s="35">
        <v>5</v>
      </c>
    </row>
    <row r="106" spans="1:15">
      <c r="A106" s="26">
        <v>3</v>
      </c>
      <c r="B106" s="31" t="s">
        <v>52</v>
      </c>
      <c r="C106" s="32">
        <v>0.18</v>
      </c>
      <c r="D106" s="33">
        <v>2275</v>
      </c>
      <c r="E106" s="36" t="s">
        <v>184</v>
      </c>
      <c r="F106" s="35"/>
      <c r="G106" s="35">
        <v>3</v>
      </c>
      <c r="H106" s="35">
        <v>17</v>
      </c>
      <c r="I106" s="36" t="s">
        <v>223</v>
      </c>
      <c r="J106" s="36">
        <v>12000</v>
      </c>
      <c r="K106" s="36">
        <v>7.6</v>
      </c>
      <c r="L106" s="36" t="s">
        <v>640</v>
      </c>
      <c r="M106" s="36" t="s">
        <v>644</v>
      </c>
      <c r="N106" s="37">
        <v>0.97</v>
      </c>
      <c r="O106" s="35">
        <v>38</v>
      </c>
    </row>
    <row r="107" spans="1:15">
      <c r="A107" s="26">
        <v>3</v>
      </c>
      <c r="B107" s="31" t="s">
        <v>53</v>
      </c>
      <c r="C107" s="32">
        <v>0.12</v>
      </c>
      <c r="D107" s="33">
        <v>1118</v>
      </c>
      <c r="E107" s="36" t="s">
        <v>249</v>
      </c>
      <c r="F107" s="35"/>
      <c r="G107" s="35">
        <v>7.5</v>
      </c>
      <c r="H107" s="35">
        <v>12.5</v>
      </c>
      <c r="I107" s="36" t="s">
        <v>100</v>
      </c>
      <c r="J107" s="36">
        <v>14000</v>
      </c>
      <c r="K107" s="36">
        <v>1.2</v>
      </c>
      <c r="L107" s="36" t="s">
        <v>640</v>
      </c>
      <c r="M107" s="36" t="s">
        <v>643</v>
      </c>
      <c r="N107" s="37">
        <v>0.88</v>
      </c>
      <c r="O107" s="35">
        <v>28</v>
      </c>
    </row>
    <row r="108" spans="1:15">
      <c r="A108" s="26">
        <v>3</v>
      </c>
      <c r="B108" s="31" t="s">
        <v>54</v>
      </c>
      <c r="C108" s="32">
        <v>0.09</v>
      </c>
      <c r="D108" s="36">
        <v>842</v>
      </c>
      <c r="E108" s="36" t="s">
        <v>252</v>
      </c>
      <c r="F108" s="35"/>
      <c r="G108" s="35">
        <v>7.6</v>
      </c>
      <c r="H108" s="35">
        <v>13.5</v>
      </c>
      <c r="I108" s="36" t="s">
        <v>100</v>
      </c>
      <c r="J108" s="36">
        <v>14000</v>
      </c>
      <c r="K108" s="36">
        <v>1.5</v>
      </c>
      <c r="L108" s="36" t="s">
        <v>640</v>
      </c>
      <c r="M108" s="36" t="s">
        <v>645</v>
      </c>
      <c r="N108" s="37">
        <v>0.87</v>
      </c>
      <c r="O108" s="35">
        <v>35</v>
      </c>
    </row>
    <row r="109" spans="1:15">
      <c r="A109" s="26">
        <v>3</v>
      </c>
      <c r="B109" s="31" t="s">
        <v>55</v>
      </c>
      <c r="C109" s="32">
        <v>0.11</v>
      </c>
      <c r="D109" s="33">
        <v>1065</v>
      </c>
      <c r="E109" s="36" t="s">
        <v>217</v>
      </c>
      <c r="F109" s="35"/>
      <c r="G109" s="35">
        <v>7.4</v>
      </c>
      <c r="H109" s="35">
        <v>12.9</v>
      </c>
      <c r="I109" s="36" t="s">
        <v>100</v>
      </c>
      <c r="J109" s="36">
        <v>14000</v>
      </c>
      <c r="K109" s="36">
        <v>1.3</v>
      </c>
      <c r="L109" s="36" t="s">
        <v>640</v>
      </c>
      <c r="M109" s="36" t="s">
        <v>643</v>
      </c>
      <c r="N109" s="37">
        <v>0.87</v>
      </c>
      <c r="O109" s="35">
        <v>32</v>
      </c>
    </row>
    <row r="110" spans="1:15">
      <c r="A110" s="26">
        <v>3</v>
      </c>
      <c r="B110" s="31" t="s">
        <v>56</v>
      </c>
      <c r="C110" s="32">
        <v>0.11</v>
      </c>
      <c r="D110" s="33">
        <v>1082</v>
      </c>
      <c r="E110" s="34">
        <v>40942</v>
      </c>
      <c r="F110" s="35"/>
      <c r="G110" s="35">
        <v>6.8</v>
      </c>
      <c r="H110" s="35">
        <v>13.4</v>
      </c>
      <c r="I110" s="36" t="s">
        <v>214</v>
      </c>
      <c r="J110" s="36">
        <v>17500</v>
      </c>
      <c r="K110" s="36">
        <v>1.8</v>
      </c>
      <c r="L110" s="36" t="s">
        <v>596</v>
      </c>
      <c r="M110" s="36" t="s">
        <v>656</v>
      </c>
      <c r="N110" s="37">
        <v>1</v>
      </c>
      <c r="O110" s="35">
        <v>45</v>
      </c>
    </row>
    <row r="111" spans="1:15">
      <c r="A111" s="26">
        <v>3</v>
      </c>
      <c r="B111" s="31" t="s">
        <v>57</v>
      </c>
      <c r="C111" s="32">
        <v>0.1</v>
      </c>
      <c r="D111" s="33">
        <v>1258</v>
      </c>
      <c r="E111" s="36" t="s">
        <v>259</v>
      </c>
      <c r="F111" s="35"/>
      <c r="G111" s="35">
        <v>3</v>
      </c>
      <c r="H111" s="35">
        <v>17</v>
      </c>
      <c r="I111" s="36" t="s">
        <v>112</v>
      </c>
      <c r="J111" s="36">
        <v>12000</v>
      </c>
      <c r="K111" s="36">
        <v>7.6</v>
      </c>
      <c r="L111" s="36" t="s">
        <v>596</v>
      </c>
      <c r="M111" s="36" t="s">
        <v>663</v>
      </c>
      <c r="N111" s="37">
        <v>1</v>
      </c>
      <c r="O111" s="35">
        <v>21</v>
      </c>
    </row>
    <row r="112" spans="1:15">
      <c r="A112" s="26">
        <v>3</v>
      </c>
      <c r="B112" s="31" t="s">
        <v>58</v>
      </c>
      <c r="C112" s="32">
        <v>0.24</v>
      </c>
      <c r="D112" s="36">
        <v>974</v>
      </c>
      <c r="E112" s="36" t="s">
        <v>235</v>
      </c>
      <c r="F112" s="35"/>
      <c r="G112" s="35">
        <v>11.1</v>
      </c>
      <c r="H112" s="35">
        <v>8.8000000000000007</v>
      </c>
      <c r="I112" s="36" t="s">
        <v>236</v>
      </c>
      <c r="J112" s="36">
        <v>25000</v>
      </c>
      <c r="K112" s="36">
        <v>1.1000000000000001</v>
      </c>
      <c r="L112" s="36" t="s">
        <v>609</v>
      </c>
      <c r="M112" s="36" t="s">
        <v>656</v>
      </c>
      <c r="N112" s="37">
        <v>1</v>
      </c>
      <c r="O112" s="35">
        <v>59</v>
      </c>
    </row>
    <row r="113" spans="1:15">
      <c r="A113" s="26">
        <v>3</v>
      </c>
      <c r="B113" s="31" t="s">
        <v>59</v>
      </c>
      <c r="C113" s="32">
        <v>0.26</v>
      </c>
      <c r="D113" s="36">
        <v>843</v>
      </c>
      <c r="E113" s="36" t="s">
        <v>263</v>
      </c>
      <c r="F113" s="35"/>
      <c r="G113" s="35">
        <v>13.1</v>
      </c>
      <c r="H113" s="35">
        <v>13.5</v>
      </c>
      <c r="I113" s="36" t="s">
        <v>240</v>
      </c>
      <c r="J113" s="36">
        <v>27000</v>
      </c>
      <c r="K113" s="36">
        <v>1.2</v>
      </c>
      <c r="L113" s="36" t="s">
        <v>600</v>
      </c>
      <c r="M113" s="36" t="s">
        <v>656</v>
      </c>
      <c r="N113" s="37">
        <v>1</v>
      </c>
      <c r="O113" s="35">
        <v>49</v>
      </c>
    </row>
    <row r="114" spans="1:15">
      <c r="A114" s="26">
        <v>3</v>
      </c>
      <c r="B114" s="31" t="s">
        <v>60</v>
      </c>
      <c r="C114" s="32">
        <v>0.27</v>
      </c>
      <c r="D114" s="36">
        <v>879</v>
      </c>
      <c r="E114" s="36" t="s">
        <v>263</v>
      </c>
      <c r="F114" s="35"/>
      <c r="G114" s="35">
        <v>6.7</v>
      </c>
      <c r="H114" s="35">
        <v>7.5</v>
      </c>
      <c r="I114" s="36" t="s">
        <v>240</v>
      </c>
      <c r="J114" s="36">
        <v>19000</v>
      </c>
      <c r="K114" s="36">
        <v>1.2</v>
      </c>
      <c r="L114" s="36" t="s">
        <v>600</v>
      </c>
      <c r="M114" s="36" t="s">
        <v>656</v>
      </c>
      <c r="N114" s="37">
        <v>0.98</v>
      </c>
      <c r="O114" s="35">
        <v>47</v>
      </c>
    </row>
    <row r="115" spans="1:15">
      <c r="A115" s="26">
        <v>3</v>
      </c>
      <c r="B115" s="31" t="s">
        <v>200</v>
      </c>
      <c r="C115" s="32">
        <v>0.08</v>
      </c>
      <c r="D115" s="36">
        <v>333</v>
      </c>
      <c r="E115" s="36" t="s">
        <v>201</v>
      </c>
      <c r="F115" s="35" t="s">
        <v>603</v>
      </c>
      <c r="G115" s="35">
        <v>11</v>
      </c>
      <c r="H115" s="35">
        <v>9</v>
      </c>
      <c r="I115" s="36" t="s">
        <v>236</v>
      </c>
      <c r="J115" s="36">
        <v>25000</v>
      </c>
      <c r="K115" s="36">
        <v>0.4</v>
      </c>
      <c r="L115" s="36" t="s">
        <v>609</v>
      </c>
      <c r="M115" s="36" t="s">
        <v>656</v>
      </c>
      <c r="N115" s="37">
        <v>0.71</v>
      </c>
      <c r="O115" s="35">
        <v>56</v>
      </c>
    </row>
    <row r="116" spans="1:15">
      <c r="A116" s="26">
        <v>3</v>
      </c>
      <c r="B116" s="28" t="s">
        <v>269</v>
      </c>
      <c r="L116" s="36" t="s">
        <v>609</v>
      </c>
      <c r="M116" s="36" t="s">
        <v>656</v>
      </c>
      <c r="N116" s="37">
        <v>0.71</v>
      </c>
      <c r="O116" s="35">
        <v>56</v>
      </c>
    </row>
    <row r="117" spans="1:15">
      <c r="A117" s="26">
        <v>4</v>
      </c>
      <c r="B117" s="31" t="s">
        <v>36</v>
      </c>
      <c r="C117" s="32">
        <v>0.01</v>
      </c>
      <c r="D117" s="36">
        <v>156</v>
      </c>
      <c r="E117" s="36" t="s">
        <v>270</v>
      </c>
      <c r="F117" s="35"/>
      <c r="G117" s="35">
        <v>5.5</v>
      </c>
      <c r="H117" s="35">
        <v>15.1</v>
      </c>
      <c r="I117" s="36" t="s">
        <v>24</v>
      </c>
      <c r="J117" s="36">
        <v>14000</v>
      </c>
      <c r="K117" s="36">
        <v>4</v>
      </c>
      <c r="L117" s="36" t="s">
        <v>640</v>
      </c>
      <c r="M117" s="36" t="s">
        <v>608</v>
      </c>
      <c r="N117" s="37">
        <v>1</v>
      </c>
      <c r="O117" s="35">
        <v>1</v>
      </c>
    </row>
    <row r="118" spans="1:15">
      <c r="A118" s="26">
        <v>4</v>
      </c>
      <c r="B118" s="31" t="s">
        <v>37</v>
      </c>
      <c r="C118" s="32">
        <v>0.11</v>
      </c>
      <c r="D118" s="33">
        <v>1525</v>
      </c>
      <c r="E118" s="36" t="s">
        <v>208</v>
      </c>
      <c r="F118" s="35"/>
      <c r="G118" s="35">
        <v>4.5</v>
      </c>
      <c r="H118" s="35">
        <v>15.7</v>
      </c>
      <c r="I118" s="36" t="s">
        <v>78</v>
      </c>
      <c r="J118" s="36">
        <v>14000</v>
      </c>
      <c r="K118" s="36">
        <v>4.5999999999999996</v>
      </c>
      <c r="L118" s="36" t="s">
        <v>640</v>
      </c>
      <c r="M118" s="36" t="s">
        <v>608</v>
      </c>
      <c r="N118" s="37">
        <v>1</v>
      </c>
      <c r="O118" s="35">
        <v>20</v>
      </c>
    </row>
    <row r="119" spans="1:15">
      <c r="A119" s="26">
        <v>4</v>
      </c>
      <c r="B119" s="31" t="s">
        <v>38</v>
      </c>
      <c r="C119" s="32">
        <v>0.11</v>
      </c>
      <c r="D119" s="33">
        <v>1133</v>
      </c>
      <c r="E119" s="36" t="s">
        <v>275</v>
      </c>
      <c r="F119" s="35"/>
      <c r="G119" s="35">
        <v>7.9</v>
      </c>
      <c r="H119" s="35">
        <v>12.2</v>
      </c>
      <c r="I119" s="36" t="s">
        <v>20</v>
      </c>
      <c r="J119" s="36">
        <v>17000</v>
      </c>
      <c r="K119" s="36">
        <v>2.2999999999999998</v>
      </c>
      <c r="L119" s="36" t="s">
        <v>640</v>
      </c>
      <c r="M119" s="36" t="s">
        <v>608</v>
      </c>
      <c r="N119" s="37">
        <v>0.99</v>
      </c>
      <c r="O119" s="35">
        <v>48</v>
      </c>
    </row>
    <row r="120" spans="1:15">
      <c r="A120" s="26">
        <v>4</v>
      </c>
      <c r="B120" s="31" t="s">
        <v>39</v>
      </c>
      <c r="C120" s="32">
        <v>0.09</v>
      </c>
      <c r="D120" s="36">
        <v>942</v>
      </c>
      <c r="E120" s="36" t="s">
        <v>275</v>
      </c>
      <c r="F120" s="35"/>
      <c r="G120" s="35">
        <v>8.6</v>
      </c>
      <c r="H120" s="35">
        <v>12.6</v>
      </c>
      <c r="I120" s="36" t="s">
        <v>20</v>
      </c>
      <c r="J120" s="36">
        <v>17000</v>
      </c>
      <c r="K120" s="36">
        <v>2.2999999999999998</v>
      </c>
      <c r="L120" s="36" t="s">
        <v>640</v>
      </c>
      <c r="M120" s="36" t="s">
        <v>608</v>
      </c>
      <c r="N120" s="37">
        <v>0.86</v>
      </c>
      <c r="O120" s="35">
        <v>40</v>
      </c>
    </row>
    <row r="121" spans="1:15">
      <c r="A121" s="26">
        <v>4</v>
      </c>
      <c r="B121" s="31" t="s">
        <v>40</v>
      </c>
      <c r="C121" s="32">
        <v>0.09</v>
      </c>
      <c r="D121" s="36">
        <v>975</v>
      </c>
      <c r="E121" s="36" t="s">
        <v>275</v>
      </c>
      <c r="F121" s="35"/>
      <c r="G121" s="35">
        <v>7.4</v>
      </c>
      <c r="H121" s="35">
        <v>11.6</v>
      </c>
      <c r="I121" s="36" t="s">
        <v>20</v>
      </c>
      <c r="J121" s="36">
        <v>17000</v>
      </c>
      <c r="K121" s="36">
        <v>2.4</v>
      </c>
      <c r="L121" s="36" t="s">
        <v>640</v>
      </c>
      <c r="M121" s="36" t="s">
        <v>608</v>
      </c>
      <c r="N121" s="37">
        <v>0.84</v>
      </c>
      <c r="O121" s="35">
        <v>41</v>
      </c>
    </row>
    <row r="122" spans="1:15">
      <c r="A122" s="26">
        <v>4</v>
      </c>
      <c r="B122" s="31" t="s">
        <v>154</v>
      </c>
      <c r="C122" s="32"/>
      <c r="D122" s="36"/>
      <c r="E122" s="36"/>
      <c r="F122" s="35"/>
      <c r="G122" s="35"/>
      <c r="H122" s="35"/>
      <c r="I122" s="36"/>
      <c r="J122" s="36"/>
      <c r="K122" s="36"/>
      <c r="L122" s="36" t="s">
        <v>626</v>
      </c>
      <c r="M122" s="36" t="s">
        <v>704</v>
      </c>
      <c r="N122" s="37">
        <v>0.79</v>
      </c>
      <c r="O122" s="35">
        <v>44</v>
      </c>
    </row>
    <row r="123" spans="1:15">
      <c r="A123" s="26">
        <v>4</v>
      </c>
      <c r="B123" s="31" t="s">
        <v>285</v>
      </c>
      <c r="C123" s="32">
        <v>0.11</v>
      </c>
      <c r="D123" s="33">
        <v>1133</v>
      </c>
      <c r="E123" s="36" t="s">
        <v>275</v>
      </c>
      <c r="F123" s="35"/>
      <c r="G123" s="35">
        <v>7.9</v>
      </c>
      <c r="H123" s="35">
        <v>12.2</v>
      </c>
      <c r="I123" s="36" t="s">
        <v>20</v>
      </c>
      <c r="J123" s="36">
        <v>17000</v>
      </c>
      <c r="K123" s="36">
        <v>2.2999999999999998</v>
      </c>
      <c r="L123" s="36" t="s">
        <v>640</v>
      </c>
      <c r="M123" s="36" t="s">
        <v>608</v>
      </c>
      <c r="N123" s="37">
        <v>0.99</v>
      </c>
      <c r="O123" s="35">
        <v>48</v>
      </c>
    </row>
    <row r="124" spans="1:15">
      <c r="A124" s="26">
        <v>4</v>
      </c>
      <c r="B124" s="31" t="s">
        <v>41</v>
      </c>
      <c r="C124" s="32">
        <v>0.09</v>
      </c>
      <c r="D124" s="36">
        <v>923</v>
      </c>
      <c r="E124" s="36" t="s">
        <v>286</v>
      </c>
      <c r="F124" s="35"/>
      <c r="G124" s="35">
        <v>7.3</v>
      </c>
      <c r="H124" s="35">
        <v>12.7</v>
      </c>
      <c r="I124" s="36" t="s">
        <v>287</v>
      </c>
      <c r="J124" s="36">
        <v>15000</v>
      </c>
      <c r="K124" s="36">
        <v>1.3</v>
      </c>
      <c r="L124" s="36" t="s">
        <v>650</v>
      </c>
      <c r="M124" s="36" t="s">
        <v>669</v>
      </c>
      <c r="N124" s="37">
        <v>0.95</v>
      </c>
      <c r="O124" s="35">
        <v>33</v>
      </c>
    </row>
    <row r="125" spans="1:15">
      <c r="A125" s="26">
        <v>4</v>
      </c>
      <c r="B125" s="31" t="s">
        <v>42</v>
      </c>
      <c r="C125" s="32">
        <v>0.17</v>
      </c>
      <c r="D125" s="33">
        <v>2435</v>
      </c>
      <c r="E125" s="36" t="s">
        <v>290</v>
      </c>
      <c r="F125" s="35"/>
      <c r="G125" s="35">
        <v>3</v>
      </c>
      <c r="H125" s="35">
        <v>17</v>
      </c>
      <c r="I125" s="36" t="s">
        <v>203</v>
      </c>
      <c r="J125" s="36">
        <v>12000</v>
      </c>
      <c r="K125" s="36">
        <v>8.6</v>
      </c>
      <c r="L125" s="36" t="s">
        <v>650</v>
      </c>
      <c r="M125" s="36" t="s">
        <v>670</v>
      </c>
      <c r="N125" s="37">
        <v>0.94</v>
      </c>
      <c r="O125" s="35">
        <v>30</v>
      </c>
    </row>
    <row r="126" spans="1:15">
      <c r="A126" s="26">
        <v>4</v>
      </c>
      <c r="B126" s="31" t="s">
        <v>43</v>
      </c>
      <c r="C126" s="32">
        <v>0.14000000000000001</v>
      </c>
      <c r="D126" s="36">
        <v>629</v>
      </c>
      <c r="E126" s="36" t="s">
        <v>293</v>
      </c>
      <c r="F126" s="35"/>
      <c r="G126" s="35">
        <v>12.2</v>
      </c>
      <c r="H126" s="35">
        <v>7.8</v>
      </c>
      <c r="I126" s="36" t="s">
        <v>205</v>
      </c>
      <c r="J126" s="36">
        <v>23000</v>
      </c>
      <c r="K126" s="36">
        <v>1.1000000000000001</v>
      </c>
      <c r="L126" s="36" t="s">
        <v>626</v>
      </c>
      <c r="M126" s="36" t="s">
        <v>670</v>
      </c>
      <c r="N126" s="37">
        <v>0.91</v>
      </c>
      <c r="O126" s="35">
        <v>50</v>
      </c>
    </row>
    <row r="127" spans="1:15">
      <c r="A127" s="26">
        <v>4</v>
      </c>
      <c r="B127" s="31" t="s">
        <v>44</v>
      </c>
      <c r="C127" s="32">
        <v>0.16</v>
      </c>
      <c r="D127" s="36">
        <v>626</v>
      </c>
      <c r="E127" s="36" t="s">
        <v>296</v>
      </c>
      <c r="F127" s="35"/>
      <c r="G127" s="35">
        <v>13.7</v>
      </c>
      <c r="H127" s="35">
        <v>12.8</v>
      </c>
      <c r="I127" s="36" t="s">
        <v>297</v>
      </c>
      <c r="J127" s="36">
        <v>26000</v>
      </c>
      <c r="K127" s="36">
        <v>1.2</v>
      </c>
      <c r="L127" s="36" t="s">
        <v>624</v>
      </c>
      <c r="M127" s="36" t="s">
        <v>672</v>
      </c>
      <c r="N127" s="37">
        <v>0.89</v>
      </c>
      <c r="O127" s="35">
        <v>44</v>
      </c>
    </row>
    <row r="128" spans="1:15">
      <c r="A128" s="26">
        <v>4</v>
      </c>
      <c r="B128" s="31" t="s">
        <v>45</v>
      </c>
      <c r="C128" s="32">
        <v>0.18</v>
      </c>
      <c r="D128" s="36">
        <v>704</v>
      </c>
      <c r="E128" s="36" t="s">
        <v>296</v>
      </c>
      <c r="F128" s="35"/>
      <c r="G128" s="35">
        <v>7.3</v>
      </c>
      <c r="H128" s="35">
        <v>6.7</v>
      </c>
      <c r="I128" s="36" t="s">
        <v>297</v>
      </c>
      <c r="J128" s="36">
        <v>18000</v>
      </c>
      <c r="K128" s="36">
        <v>1.2</v>
      </c>
      <c r="L128" s="36" t="s">
        <v>626</v>
      </c>
      <c r="M128" s="36" t="s">
        <v>672</v>
      </c>
      <c r="N128" s="37">
        <v>0.89</v>
      </c>
      <c r="O128" s="35">
        <v>45</v>
      </c>
    </row>
    <row r="129" spans="1:15">
      <c r="A129" s="26">
        <v>4</v>
      </c>
      <c r="B129" s="31" t="s">
        <v>46</v>
      </c>
      <c r="C129" s="32">
        <v>0.11</v>
      </c>
      <c r="D129" s="33">
        <v>1122</v>
      </c>
      <c r="E129" s="36" t="s">
        <v>302</v>
      </c>
      <c r="F129" s="35"/>
      <c r="G129" s="35">
        <v>8.3000000000000007</v>
      </c>
      <c r="H129" s="35">
        <v>11.7</v>
      </c>
      <c r="I129" s="36" t="s">
        <v>20</v>
      </c>
      <c r="J129" s="36">
        <v>19000</v>
      </c>
      <c r="K129" s="36">
        <v>1.4</v>
      </c>
      <c r="L129" s="36" t="s">
        <v>598</v>
      </c>
      <c r="M129" s="36" t="s">
        <v>667</v>
      </c>
      <c r="N129" s="37">
        <v>1</v>
      </c>
      <c r="O129" s="35">
        <v>38</v>
      </c>
    </row>
    <row r="130" spans="1:15">
      <c r="A130" s="26">
        <v>4</v>
      </c>
      <c r="B130" s="31" t="s">
        <v>47</v>
      </c>
      <c r="C130" s="32">
        <v>0.13</v>
      </c>
      <c r="D130" s="33">
        <v>1823</v>
      </c>
      <c r="E130" s="36" t="s">
        <v>305</v>
      </c>
      <c r="F130" s="35"/>
      <c r="G130" s="35">
        <v>3</v>
      </c>
      <c r="H130" s="35">
        <v>17</v>
      </c>
      <c r="I130" s="36" t="s">
        <v>306</v>
      </c>
      <c r="J130" s="36">
        <v>15500</v>
      </c>
      <c r="K130" s="36">
        <v>8.6</v>
      </c>
      <c r="L130" s="36" t="s">
        <v>598</v>
      </c>
      <c r="M130" s="36" t="s">
        <v>667</v>
      </c>
      <c r="N130" s="37">
        <v>1</v>
      </c>
      <c r="O130" s="35">
        <v>22</v>
      </c>
    </row>
    <row r="131" spans="1:15">
      <c r="A131" s="26">
        <v>4</v>
      </c>
      <c r="B131" s="31" t="s">
        <v>48</v>
      </c>
      <c r="C131" s="32">
        <v>0.16</v>
      </c>
      <c r="D131" s="36">
        <v>731</v>
      </c>
      <c r="E131" s="36" t="s">
        <v>308</v>
      </c>
      <c r="F131" s="35"/>
      <c r="G131" s="35">
        <v>12.2</v>
      </c>
      <c r="H131" s="35">
        <v>7.9</v>
      </c>
      <c r="I131" s="36" t="s">
        <v>28</v>
      </c>
      <c r="J131" s="36">
        <v>24000</v>
      </c>
      <c r="K131" s="36">
        <v>1.1000000000000001</v>
      </c>
      <c r="L131" s="36" t="s">
        <v>609</v>
      </c>
      <c r="M131" s="36" t="s">
        <v>667</v>
      </c>
      <c r="N131" s="37">
        <v>1</v>
      </c>
      <c r="O131" s="35">
        <v>52</v>
      </c>
    </row>
    <row r="132" spans="1:15">
      <c r="A132" s="26">
        <v>4</v>
      </c>
      <c r="B132" s="31" t="s">
        <v>49</v>
      </c>
      <c r="C132" s="32">
        <v>0.18</v>
      </c>
      <c r="D132" s="36">
        <v>718</v>
      </c>
      <c r="E132" s="36" t="s">
        <v>311</v>
      </c>
      <c r="F132" s="35"/>
      <c r="G132" s="35">
        <v>13.8</v>
      </c>
      <c r="H132" s="35">
        <v>13</v>
      </c>
      <c r="I132" s="36" t="s">
        <v>32</v>
      </c>
      <c r="J132" s="36">
        <v>26000</v>
      </c>
      <c r="K132" s="36">
        <v>1.3</v>
      </c>
      <c r="L132" s="36" t="s">
        <v>609</v>
      </c>
      <c r="M132" s="36" t="s">
        <v>667</v>
      </c>
      <c r="N132" s="37">
        <v>1</v>
      </c>
      <c r="O132" s="35">
        <v>49</v>
      </c>
    </row>
    <row r="133" spans="1:15">
      <c r="A133" s="26">
        <v>4</v>
      </c>
      <c r="B133" s="31" t="s">
        <v>50</v>
      </c>
      <c r="C133" s="32">
        <v>0.21</v>
      </c>
      <c r="D133" s="36">
        <v>816</v>
      </c>
      <c r="E133" s="36" t="s">
        <v>314</v>
      </c>
      <c r="F133" s="35"/>
      <c r="G133" s="35">
        <v>7.8</v>
      </c>
      <c r="H133" s="35">
        <v>6.8</v>
      </c>
      <c r="I133" s="36" t="s">
        <v>32</v>
      </c>
      <c r="J133" s="36">
        <v>19500</v>
      </c>
      <c r="K133" s="36">
        <v>1.2</v>
      </c>
      <c r="L133" s="36" t="s">
        <v>609</v>
      </c>
      <c r="M133" s="36" t="s">
        <v>667</v>
      </c>
      <c r="N133" s="37">
        <v>1</v>
      </c>
      <c r="O133" s="35">
        <v>43</v>
      </c>
    </row>
    <row r="134" spans="1:15">
      <c r="A134" s="26">
        <v>4</v>
      </c>
      <c r="B134" s="31" t="s">
        <v>179</v>
      </c>
      <c r="C134" s="32">
        <v>0.17</v>
      </c>
      <c r="D134" s="36">
        <v>678</v>
      </c>
      <c r="E134" s="36" t="s">
        <v>317</v>
      </c>
      <c r="F134" s="35"/>
      <c r="G134" s="35">
        <v>13.7</v>
      </c>
      <c r="H134" s="35">
        <v>13</v>
      </c>
      <c r="I134" s="36" t="s">
        <v>32</v>
      </c>
      <c r="J134" s="36">
        <v>26000</v>
      </c>
      <c r="K134" s="36">
        <v>0.9</v>
      </c>
      <c r="L134" s="36" t="s">
        <v>609</v>
      </c>
      <c r="M134" s="36" t="s">
        <v>667</v>
      </c>
      <c r="N134" s="37">
        <v>0.9</v>
      </c>
      <c r="O134" s="35">
        <v>48</v>
      </c>
    </row>
    <row r="135" spans="1:15">
      <c r="A135" s="26">
        <v>4</v>
      </c>
      <c r="B135" s="31" t="s">
        <v>244</v>
      </c>
      <c r="C135" s="32">
        <v>0.05</v>
      </c>
      <c r="D135" s="36">
        <v>204</v>
      </c>
      <c r="E135" s="36" t="s">
        <v>245</v>
      </c>
      <c r="F135" s="35"/>
      <c r="G135" s="35">
        <v>7.8</v>
      </c>
      <c r="H135" s="35">
        <v>7</v>
      </c>
      <c r="I135" s="36" t="s">
        <v>32</v>
      </c>
      <c r="J135" s="36">
        <v>19000</v>
      </c>
      <c r="K135" s="36">
        <v>0.5</v>
      </c>
      <c r="L135" s="36" t="s">
        <v>609</v>
      </c>
      <c r="M135" s="36" t="s">
        <v>673</v>
      </c>
      <c r="N135" s="37">
        <v>0.71</v>
      </c>
      <c r="O135" s="35">
        <v>27</v>
      </c>
    </row>
    <row r="136" spans="1:15">
      <c r="A136" s="26">
        <v>4</v>
      </c>
      <c r="B136" s="31" t="s">
        <v>51</v>
      </c>
      <c r="C136" s="32">
        <v>0</v>
      </c>
      <c r="D136" s="36">
        <v>50</v>
      </c>
      <c r="E136" s="34">
        <v>41487</v>
      </c>
      <c r="F136" s="35"/>
      <c r="G136" s="35">
        <v>5.0999999999999996</v>
      </c>
      <c r="H136" s="35">
        <v>15.1</v>
      </c>
      <c r="I136" s="36" t="s">
        <v>157</v>
      </c>
      <c r="J136" s="36">
        <v>13000</v>
      </c>
      <c r="K136" s="36">
        <v>5.3</v>
      </c>
      <c r="L136" s="36" t="s">
        <v>600</v>
      </c>
      <c r="M136" s="36" t="s">
        <v>644</v>
      </c>
      <c r="N136" s="37">
        <v>1</v>
      </c>
      <c r="O136" s="35">
        <v>0</v>
      </c>
    </row>
    <row r="137" spans="1:15">
      <c r="A137" s="26">
        <v>4</v>
      </c>
      <c r="B137" s="31" t="s">
        <v>52</v>
      </c>
      <c r="C137" s="32">
        <v>0.18</v>
      </c>
      <c r="D137" s="33">
        <v>2448</v>
      </c>
      <c r="E137" s="34">
        <v>41648</v>
      </c>
      <c r="F137" s="35"/>
      <c r="G137" s="35">
        <v>3</v>
      </c>
      <c r="H137" s="35">
        <v>17</v>
      </c>
      <c r="I137" s="36" t="s">
        <v>203</v>
      </c>
      <c r="J137" s="36">
        <v>12000</v>
      </c>
      <c r="K137" s="36">
        <v>8.6</v>
      </c>
      <c r="L137" s="36" t="s">
        <v>600</v>
      </c>
      <c r="M137" s="36" t="s">
        <v>644</v>
      </c>
      <c r="N137" s="37">
        <v>1</v>
      </c>
      <c r="O137" s="35">
        <v>30</v>
      </c>
    </row>
    <row r="138" spans="1:15">
      <c r="A138" s="26">
        <v>4</v>
      </c>
      <c r="B138" s="31" t="s">
        <v>53</v>
      </c>
      <c r="C138" s="32">
        <v>0.1</v>
      </c>
      <c r="D138" s="33">
        <v>1037</v>
      </c>
      <c r="E138" s="36" t="s">
        <v>325</v>
      </c>
      <c r="F138" s="35"/>
      <c r="G138" s="35">
        <v>8.3000000000000007</v>
      </c>
      <c r="H138" s="35">
        <v>11.5</v>
      </c>
      <c r="I138" s="36" t="s">
        <v>155</v>
      </c>
      <c r="J138" s="36">
        <v>14000</v>
      </c>
      <c r="K138" s="36">
        <v>1.1000000000000001</v>
      </c>
      <c r="L138" s="36" t="s">
        <v>600</v>
      </c>
      <c r="M138" s="36" t="s">
        <v>643</v>
      </c>
      <c r="N138" s="37">
        <v>1</v>
      </c>
      <c r="O138" s="35">
        <v>26</v>
      </c>
    </row>
    <row r="139" spans="1:15">
      <c r="A139" s="26">
        <v>4</v>
      </c>
      <c r="B139" s="31" t="s">
        <v>54</v>
      </c>
      <c r="C139" s="32">
        <v>0.09</v>
      </c>
      <c r="D139" s="36">
        <v>995</v>
      </c>
      <c r="E139" s="36" t="s">
        <v>325</v>
      </c>
      <c r="F139" s="35"/>
      <c r="G139" s="35">
        <v>8.4</v>
      </c>
      <c r="H139" s="35">
        <v>12.5</v>
      </c>
      <c r="I139" s="36" t="s">
        <v>155</v>
      </c>
      <c r="J139" s="36">
        <v>14000</v>
      </c>
      <c r="K139" s="36">
        <v>1.3</v>
      </c>
      <c r="L139" s="36" t="s">
        <v>600</v>
      </c>
      <c r="M139" s="36" t="s">
        <v>645</v>
      </c>
      <c r="N139" s="37">
        <v>1</v>
      </c>
      <c r="O139" s="35">
        <v>32</v>
      </c>
    </row>
    <row r="140" spans="1:15">
      <c r="A140" s="26">
        <v>4</v>
      </c>
      <c r="B140" s="31" t="s">
        <v>55</v>
      </c>
      <c r="C140" s="32">
        <v>0.1</v>
      </c>
      <c r="D140" s="33">
        <v>1057</v>
      </c>
      <c r="E140" s="36" t="s">
        <v>330</v>
      </c>
      <c r="F140" s="35"/>
      <c r="G140" s="35">
        <v>8.3000000000000007</v>
      </c>
      <c r="H140" s="35">
        <v>12</v>
      </c>
      <c r="I140" s="36" t="s">
        <v>155</v>
      </c>
      <c r="J140" s="36">
        <v>14000</v>
      </c>
      <c r="K140" s="36">
        <v>1.1000000000000001</v>
      </c>
      <c r="L140" s="36" t="s">
        <v>600</v>
      </c>
      <c r="M140" s="36" t="s">
        <v>643</v>
      </c>
      <c r="N140" s="37">
        <v>1</v>
      </c>
      <c r="O140" s="35">
        <v>30</v>
      </c>
    </row>
    <row r="141" spans="1:15">
      <c r="A141" s="26">
        <v>4</v>
      </c>
      <c r="B141" s="31" t="s">
        <v>56</v>
      </c>
      <c r="C141" s="32">
        <v>0.09</v>
      </c>
      <c r="D141" s="36">
        <v>929</v>
      </c>
      <c r="E141" s="36" t="s">
        <v>332</v>
      </c>
      <c r="F141" s="35"/>
      <c r="G141" s="35">
        <v>6.8</v>
      </c>
      <c r="H141" s="35">
        <v>13.4</v>
      </c>
      <c r="I141" s="36" t="s">
        <v>20</v>
      </c>
      <c r="J141" s="36">
        <v>17500</v>
      </c>
      <c r="K141" s="36">
        <v>2.8</v>
      </c>
      <c r="L141" s="36" t="s">
        <v>596</v>
      </c>
      <c r="M141" s="36" t="s">
        <v>668</v>
      </c>
      <c r="N141" s="37">
        <v>1</v>
      </c>
      <c r="O141" s="35">
        <v>25</v>
      </c>
    </row>
    <row r="142" spans="1:15">
      <c r="A142" s="26">
        <v>4</v>
      </c>
      <c r="B142" s="31" t="s">
        <v>57</v>
      </c>
      <c r="C142" s="32">
        <v>0.1</v>
      </c>
      <c r="D142" s="33">
        <v>1408</v>
      </c>
      <c r="E142" s="36" t="s">
        <v>259</v>
      </c>
      <c r="F142" s="35"/>
      <c r="G142" s="35">
        <v>3</v>
      </c>
      <c r="H142" s="35">
        <v>17</v>
      </c>
      <c r="I142" s="36" t="s">
        <v>24</v>
      </c>
      <c r="J142" s="36">
        <v>12000</v>
      </c>
      <c r="K142" s="36">
        <v>8.6</v>
      </c>
      <c r="L142" s="36" t="s">
        <v>596</v>
      </c>
      <c r="M142" s="36" t="s">
        <v>671</v>
      </c>
      <c r="N142" s="37">
        <v>1</v>
      </c>
      <c r="O142" s="35">
        <v>17</v>
      </c>
    </row>
    <row r="143" spans="1:15">
      <c r="B143" s="31" t="s">
        <v>58</v>
      </c>
      <c r="C143" s="32">
        <v>0.2</v>
      </c>
      <c r="D143" s="36">
        <v>946</v>
      </c>
      <c r="E143" s="34">
        <v>41558</v>
      </c>
      <c r="F143" s="35"/>
      <c r="G143" s="35">
        <v>12.1</v>
      </c>
      <c r="H143" s="35">
        <v>7.9</v>
      </c>
      <c r="I143" s="36" t="s">
        <v>28</v>
      </c>
      <c r="J143" s="36">
        <v>25000</v>
      </c>
      <c r="K143" s="36">
        <v>1.1000000000000001</v>
      </c>
      <c r="L143" s="36" t="s">
        <v>594</v>
      </c>
      <c r="M143" s="36" t="s">
        <v>668</v>
      </c>
      <c r="N143" s="37">
        <v>1</v>
      </c>
      <c r="O143" s="35">
        <v>64</v>
      </c>
    </row>
    <row r="144" spans="1:15">
      <c r="A144" s="26">
        <v>4</v>
      </c>
      <c r="B144" s="31" t="s">
        <v>59</v>
      </c>
      <c r="C144" s="32">
        <v>0.2</v>
      </c>
      <c r="D144" s="36">
        <v>784</v>
      </c>
      <c r="E144" s="36" t="s">
        <v>338</v>
      </c>
      <c r="F144" s="35"/>
      <c r="G144" s="35">
        <v>14.1</v>
      </c>
      <c r="H144" s="35">
        <v>12.9</v>
      </c>
      <c r="I144" s="36" t="s">
        <v>32</v>
      </c>
      <c r="J144" s="36">
        <v>27000</v>
      </c>
      <c r="K144" s="36">
        <v>1.2</v>
      </c>
      <c r="L144" s="36" t="s">
        <v>600</v>
      </c>
      <c r="M144" s="36" t="s">
        <v>668</v>
      </c>
      <c r="N144" s="37">
        <v>1</v>
      </c>
      <c r="O144" s="35">
        <v>53</v>
      </c>
    </row>
    <row r="145" spans="1:15">
      <c r="A145" s="26">
        <v>4</v>
      </c>
      <c r="B145" s="31" t="s">
        <v>60</v>
      </c>
      <c r="C145" s="32">
        <v>0.23</v>
      </c>
      <c r="D145" s="36">
        <v>890</v>
      </c>
      <c r="E145" s="36" t="s">
        <v>340</v>
      </c>
      <c r="F145" s="35"/>
      <c r="G145" s="35">
        <v>7.5</v>
      </c>
      <c r="H145" s="35">
        <v>6.5</v>
      </c>
      <c r="I145" s="36" t="s">
        <v>32</v>
      </c>
      <c r="J145" s="36">
        <v>19000</v>
      </c>
      <c r="K145" s="36">
        <v>1.2</v>
      </c>
      <c r="L145" s="36" t="s">
        <v>609</v>
      </c>
      <c r="M145" s="36" t="s">
        <v>668</v>
      </c>
      <c r="N145" s="37">
        <v>1</v>
      </c>
      <c r="O145" s="35">
        <v>47</v>
      </c>
    </row>
    <row r="146" spans="1:15">
      <c r="A146" s="26">
        <v>4</v>
      </c>
      <c r="B146" s="31" t="s">
        <v>200</v>
      </c>
      <c r="C146" s="32">
        <v>0.17</v>
      </c>
      <c r="D146" s="36">
        <v>792</v>
      </c>
      <c r="E146" s="36" t="s">
        <v>343</v>
      </c>
      <c r="F146" s="35" t="s">
        <v>603</v>
      </c>
      <c r="G146" s="35">
        <v>11.9</v>
      </c>
      <c r="H146" s="35">
        <v>8.1</v>
      </c>
      <c r="I146" s="36" t="s">
        <v>28</v>
      </c>
      <c r="J146" s="36">
        <v>25000</v>
      </c>
      <c r="K146" s="36">
        <v>0.8</v>
      </c>
      <c r="L146" s="36" t="s">
        <v>609</v>
      </c>
      <c r="M146" s="36" t="s">
        <v>668</v>
      </c>
      <c r="N146" s="37">
        <v>0.94</v>
      </c>
      <c r="O146" s="35">
        <v>65</v>
      </c>
    </row>
    <row r="147" spans="1:15">
      <c r="A147" s="26">
        <v>4</v>
      </c>
      <c r="B147" s="31" t="s">
        <v>269</v>
      </c>
      <c r="C147" s="32">
        <v>0.03</v>
      </c>
      <c r="D147" s="36">
        <v>98</v>
      </c>
      <c r="E147" s="34">
        <v>41432</v>
      </c>
      <c r="F147" s="35"/>
      <c r="G147" s="35">
        <v>8</v>
      </c>
      <c r="H147" s="35">
        <v>6.5</v>
      </c>
      <c r="I147" s="36" t="s">
        <v>32</v>
      </c>
      <c r="J147" s="36">
        <v>19000</v>
      </c>
      <c r="K147" s="36">
        <v>0.5</v>
      </c>
      <c r="L147" s="36" t="s">
        <v>609</v>
      </c>
      <c r="M147" s="36" t="s">
        <v>664</v>
      </c>
      <c r="N147" s="37">
        <v>0.71</v>
      </c>
      <c r="O147" s="35">
        <v>18</v>
      </c>
    </row>
    <row r="148" spans="1:15">
      <c r="A148" s="26">
        <v>5</v>
      </c>
      <c r="B148" s="27" t="s">
        <v>36</v>
      </c>
      <c r="C148" s="38">
        <v>0.11</v>
      </c>
      <c r="D148" s="39">
        <v>1674</v>
      </c>
      <c r="E148" s="27" t="s">
        <v>270</v>
      </c>
      <c r="F148" s="27"/>
      <c r="G148" s="27">
        <v>5.5</v>
      </c>
      <c r="H148" s="27">
        <v>15.1</v>
      </c>
      <c r="I148" s="27" t="s">
        <v>203</v>
      </c>
      <c r="J148" s="27">
        <v>14000</v>
      </c>
      <c r="K148" s="27">
        <v>5</v>
      </c>
      <c r="L148" s="27" t="s">
        <v>600</v>
      </c>
      <c r="M148" s="27" t="s">
        <v>674</v>
      </c>
      <c r="N148" s="38">
        <v>1</v>
      </c>
      <c r="O148" s="27">
        <v>25</v>
      </c>
    </row>
    <row r="149" spans="1:15">
      <c r="A149" s="26">
        <v>5</v>
      </c>
      <c r="B149" s="27" t="s">
        <v>37</v>
      </c>
      <c r="C149" s="38">
        <v>0.16</v>
      </c>
      <c r="D149" s="39">
        <v>2566</v>
      </c>
      <c r="E149" s="27" t="s">
        <v>208</v>
      </c>
      <c r="F149" s="27"/>
      <c r="G149" s="27">
        <v>4.5</v>
      </c>
      <c r="H149" s="27">
        <v>15.7</v>
      </c>
      <c r="I149" s="27" t="s">
        <v>203</v>
      </c>
      <c r="J149" s="27">
        <v>14000</v>
      </c>
      <c r="K149" s="27">
        <v>5.6</v>
      </c>
      <c r="L149" s="27" t="s">
        <v>600</v>
      </c>
      <c r="M149" s="27" t="s">
        <v>674</v>
      </c>
      <c r="N149" s="38">
        <v>1</v>
      </c>
      <c r="O149" s="27">
        <v>37</v>
      </c>
    </row>
    <row r="150" spans="1:15">
      <c r="A150" s="26">
        <v>5</v>
      </c>
      <c r="B150" s="27" t="s">
        <v>38</v>
      </c>
      <c r="C150" s="38">
        <v>0.12</v>
      </c>
      <c r="D150" s="39">
        <v>1319</v>
      </c>
      <c r="E150" s="27" t="s">
        <v>350</v>
      </c>
      <c r="F150" s="27"/>
      <c r="G150" s="27">
        <v>8.9</v>
      </c>
      <c r="H150" s="27">
        <v>11.2</v>
      </c>
      <c r="I150" s="27" t="s">
        <v>100</v>
      </c>
      <c r="J150" s="27">
        <v>17000</v>
      </c>
      <c r="K150" s="27">
        <v>1.8</v>
      </c>
      <c r="L150" s="27" t="s">
        <v>600</v>
      </c>
      <c r="M150" s="27" t="s">
        <v>595</v>
      </c>
      <c r="N150" s="38">
        <v>1</v>
      </c>
      <c r="O150" s="27">
        <v>54</v>
      </c>
    </row>
    <row r="151" spans="1:15">
      <c r="A151" s="26">
        <v>5</v>
      </c>
      <c r="B151" s="27" t="s">
        <v>39</v>
      </c>
      <c r="C151" s="38">
        <v>0.1</v>
      </c>
      <c r="D151" s="39">
        <v>1176</v>
      </c>
      <c r="E151" s="27" t="s">
        <v>350</v>
      </c>
      <c r="F151" s="27"/>
      <c r="G151" s="27">
        <v>9.6</v>
      </c>
      <c r="H151" s="27">
        <v>11.6</v>
      </c>
      <c r="I151" s="27" t="s">
        <v>100</v>
      </c>
      <c r="J151" s="27">
        <v>17000</v>
      </c>
      <c r="K151" s="27">
        <v>1.9</v>
      </c>
      <c r="L151" s="27" t="s">
        <v>600</v>
      </c>
      <c r="M151" s="27" t="s">
        <v>595</v>
      </c>
      <c r="N151" s="38">
        <v>1</v>
      </c>
      <c r="O151" s="27">
        <v>48</v>
      </c>
    </row>
    <row r="152" spans="1:15">
      <c r="A152" s="26">
        <v>5</v>
      </c>
      <c r="B152" s="31" t="s">
        <v>40</v>
      </c>
      <c r="C152" s="32">
        <v>0.01</v>
      </c>
      <c r="D152" s="36">
        <v>34</v>
      </c>
      <c r="E152" s="36" t="s">
        <v>275</v>
      </c>
      <c r="F152" s="35"/>
      <c r="G152" s="35">
        <v>7.4</v>
      </c>
      <c r="H152" s="35">
        <v>11.6</v>
      </c>
      <c r="I152" s="36" t="s">
        <v>20</v>
      </c>
      <c r="J152" s="36">
        <v>17000</v>
      </c>
      <c r="K152" s="36">
        <v>2.4</v>
      </c>
      <c r="L152" s="36" t="s">
        <v>640</v>
      </c>
      <c r="M152" s="36" t="s">
        <v>608</v>
      </c>
      <c r="N152" s="37">
        <v>0.84</v>
      </c>
      <c r="O152" s="35">
        <v>0</v>
      </c>
    </row>
    <row r="153" spans="1:15">
      <c r="A153" s="26">
        <v>5</v>
      </c>
      <c r="B153" s="27" t="s">
        <v>154</v>
      </c>
      <c r="C153" s="38">
        <v>0.14000000000000001</v>
      </c>
      <c r="D153" s="27">
        <v>754</v>
      </c>
      <c r="E153" s="40">
        <v>41891</v>
      </c>
      <c r="F153" s="27"/>
      <c r="G153" s="27">
        <v>13.7</v>
      </c>
      <c r="H153" s="27">
        <v>7.1</v>
      </c>
      <c r="I153" s="27" t="s">
        <v>80</v>
      </c>
      <c r="J153" s="27">
        <v>24900</v>
      </c>
      <c r="K153" s="27">
        <v>1.1000000000000001</v>
      </c>
      <c r="L153" s="27" t="s">
        <v>600</v>
      </c>
      <c r="M153" s="27" t="s">
        <v>595</v>
      </c>
      <c r="N153" s="38">
        <v>0.98</v>
      </c>
      <c r="O153" s="27">
        <v>51</v>
      </c>
    </row>
    <row r="154" spans="1:15">
      <c r="A154" s="26">
        <v>5</v>
      </c>
      <c r="B154" s="27" t="s">
        <v>285</v>
      </c>
      <c r="C154" s="38">
        <v>0.03</v>
      </c>
      <c r="D154" s="27">
        <v>149</v>
      </c>
      <c r="E154" s="40">
        <v>41860</v>
      </c>
      <c r="F154" s="27" t="s">
        <v>603</v>
      </c>
      <c r="G154" s="27">
        <v>14</v>
      </c>
      <c r="H154" s="27">
        <v>6</v>
      </c>
      <c r="I154" s="27" t="s">
        <v>80</v>
      </c>
      <c r="J154" s="27">
        <v>25000</v>
      </c>
      <c r="K154" s="27">
        <v>0.3</v>
      </c>
      <c r="L154" s="27" t="s">
        <v>600</v>
      </c>
      <c r="M154" s="27" t="s">
        <v>705</v>
      </c>
      <c r="N154" s="38">
        <v>0.7</v>
      </c>
      <c r="O154" s="27">
        <v>37</v>
      </c>
    </row>
    <row r="155" spans="1:15">
      <c r="A155" s="26">
        <v>5</v>
      </c>
      <c r="B155" s="27" t="s">
        <v>41</v>
      </c>
      <c r="C155" s="38">
        <v>0</v>
      </c>
      <c r="D155" s="27">
        <v>30</v>
      </c>
      <c r="E155" s="27" t="s">
        <v>357</v>
      </c>
      <c r="F155" s="27"/>
      <c r="G155" s="27">
        <v>7.3</v>
      </c>
      <c r="H155" s="27">
        <v>12.7</v>
      </c>
      <c r="I155" s="27" t="s">
        <v>358</v>
      </c>
      <c r="J155" s="27">
        <v>15000</v>
      </c>
      <c r="K155" s="27">
        <v>2.2999999999999998</v>
      </c>
      <c r="L155" s="27" t="s">
        <v>596</v>
      </c>
      <c r="M155" s="27" t="s">
        <v>677</v>
      </c>
      <c r="N155" s="38">
        <v>1</v>
      </c>
      <c r="O155" s="27">
        <v>1</v>
      </c>
    </row>
    <row r="156" spans="1:15">
      <c r="A156" s="26">
        <v>5</v>
      </c>
      <c r="B156" s="27" t="s">
        <v>42</v>
      </c>
      <c r="C156" s="38">
        <v>0.13</v>
      </c>
      <c r="D156" s="39">
        <v>2076</v>
      </c>
      <c r="E156" s="27" t="s">
        <v>290</v>
      </c>
      <c r="F156" s="27"/>
      <c r="G156" s="27">
        <v>4.8</v>
      </c>
      <c r="H156" s="27">
        <v>15.2</v>
      </c>
      <c r="I156" s="27" t="s">
        <v>361</v>
      </c>
      <c r="J156" s="27">
        <v>12000</v>
      </c>
      <c r="K156" s="27">
        <v>4.8</v>
      </c>
      <c r="L156" s="27" t="s">
        <v>596</v>
      </c>
      <c r="M156" s="27" t="s">
        <v>675</v>
      </c>
      <c r="N156" s="38">
        <v>1</v>
      </c>
      <c r="O156" s="27">
        <v>31</v>
      </c>
    </row>
    <row r="157" spans="1:15">
      <c r="A157" s="26">
        <v>5</v>
      </c>
      <c r="B157" s="27" t="s">
        <v>43</v>
      </c>
      <c r="C157" s="38">
        <v>0.14000000000000001</v>
      </c>
      <c r="D157" s="27">
        <v>742</v>
      </c>
      <c r="E157" s="27" t="s">
        <v>363</v>
      </c>
      <c r="F157" s="27"/>
      <c r="G157" s="27">
        <v>13.3</v>
      </c>
      <c r="H157" s="27">
        <v>6.7</v>
      </c>
      <c r="I157" s="27" t="s">
        <v>364</v>
      </c>
      <c r="J157" s="27">
        <v>23000</v>
      </c>
      <c r="K157" s="27">
        <v>1</v>
      </c>
      <c r="L157" s="27" t="s">
        <v>614</v>
      </c>
      <c r="M157" s="27" t="s">
        <v>675</v>
      </c>
      <c r="N157" s="38">
        <v>1</v>
      </c>
      <c r="O157" s="27">
        <v>57</v>
      </c>
    </row>
    <row r="158" spans="1:15">
      <c r="A158" s="26">
        <v>5</v>
      </c>
      <c r="B158" s="27" t="s">
        <v>44</v>
      </c>
      <c r="C158" s="38">
        <v>0.15</v>
      </c>
      <c r="D158" s="27">
        <v>706</v>
      </c>
      <c r="E158" s="27" t="s">
        <v>366</v>
      </c>
      <c r="F158" s="27"/>
      <c r="G158" s="27">
        <v>14.7</v>
      </c>
      <c r="H158" s="27">
        <v>12</v>
      </c>
      <c r="I158" s="27" t="s">
        <v>82</v>
      </c>
      <c r="J158" s="27">
        <v>26000</v>
      </c>
      <c r="K158" s="27">
        <v>1.1000000000000001</v>
      </c>
      <c r="L158" s="27" t="s">
        <v>596</v>
      </c>
      <c r="M158" s="27" t="s">
        <v>678</v>
      </c>
      <c r="N158" s="38">
        <v>1</v>
      </c>
      <c r="O158" s="27">
        <v>47</v>
      </c>
    </row>
    <row r="159" spans="1:15">
      <c r="A159" s="26">
        <v>5</v>
      </c>
      <c r="B159" s="31" t="s">
        <v>45</v>
      </c>
      <c r="C159" s="32">
        <v>0.18</v>
      </c>
      <c r="D159" s="36">
        <v>704</v>
      </c>
      <c r="E159" s="36" t="s">
        <v>296</v>
      </c>
      <c r="F159" s="35"/>
      <c r="G159" s="35">
        <v>7.3</v>
      </c>
      <c r="H159" s="35">
        <v>6.7</v>
      </c>
      <c r="I159" s="36" t="s">
        <v>297</v>
      </c>
      <c r="J159" s="36">
        <v>18000</v>
      </c>
      <c r="K159" s="36">
        <v>1.2</v>
      </c>
      <c r="L159" s="36" t="s">
        <v>626</v>
      </c>
      <c r="M159" s="36" t="s">
        <v>672</v>
      </c>
      <c r="N159" s="37">
        <v>0.89</v>
      </c>
      <c r="O159" s="35">
        <v>45</v>
      </c>
    </row>
    <row r="160" spans="1:15">
      <c r="A160" s="26">
        <v>5</v>
      </c>
      <c r="B160" s="27" t="s">
        <v>46</v>
      </c>
      <c r="C160" s="38">
        <v>0.11</v>
      </c>
      <c r="D160" s="39">
        <v>1301</v>
      </c>
      <c r="E160" s="27" t="s">
        <v>302</v>
      </c>
      <c r="F160" s="27"/>
      <c r="G160" s="27">
        <v>8.3000000000000007</v>
      </c>
      <c r="H160" s="27">
        <v>11.7</v>
      </c>
      <c r="I160" s="27" t="s">
        <v>20</v>
      </c>
      <c r="J160" s="27">
        <v>19000</v>
      </c>
      <c r="K160" s="27">
        <v>2.4</v>
      </c>
      <c r="L160" s="27" t="s">
        <v>598</v>
      </c>
      <c r="M160" s="27" t="s">
        <v>676</v>
      </c>
      <c r="N160" s="38">
        <v>1</v>
      </c>
      <c r="O160" s="27">
        <v>43</v>
      </c>
    </row>
    <row r="161" spans="1:15">
      <c r="A161" s="26">
        <v>5</v>
      </c>
      <c r="B161" s="27" t="s">
        <v>47</v>
      </c>
      <c r="C161" s="38">
        <v>0.11</v>
      </c>
      <c r="D161" s="39">
        <v>1680</v>
      </c>
      <c r="E161" s="27" t="s">
        <v>305</v>
      </c>
      <c r="F161" s="27"/>
      <c r="G161" s="27">
        <v>5</v>
      </c>
      <c r="H161" s="27">
        <v>15</v>
      </c>
      <c r="I161" s="27" t="s">
        <v>157</v>
      </c>
      <c r="J161" s="27">
        <v>15500</v>
      </c>
      <c r="K161" s="27">
        <v>4.9000000000000004</v>
      </c>
      <c r="L161" s="27" t="s">
        <v>598</v>
      </c>
      <c r="M161" s="27" t="s">
        <v>676</v>
      </c>
      <c r="N161" s="38">
        <v>1</v>
      </c>
      <c r="O161" s="27">
        <v>22</v>
      </c>
    </row>
    <row r="162" spans="1:15">
      <c r="A162" s="26">
        <v>5</v>
      </c>
      <c r="B162" s="27" t="s">
        <v>48</v>
      </c>
      <c r="C162" s="38">
        <v>0.15</v>
      </c>
      <c r="D162" s="27">
        <v>829</v>
      </c>
      <c r="E162" s="40">
        <v>41860</v>
      </c>
      <c r="F162" s="27"/>
      <c r="G162" s="27">
        <v>13.3</v>
      </c>
      <c r="H162" s="27">
        <v>6.9</v>
      </c>
      <c r="I162" s="27" t="s">
        <v>80</v>
      </c>
      <c r="J162" s="27">
        <v>24000</v>
      </c>
      <c r="K162" s="27">
        <v>1.2</v>
      </c>
      <c r="L162" s="27" t="s">
        <v>609</v>
      </c>
      <c r="M162" s="27" t="s">
        <v>676</v>
      </c>
      <c r="N162" s="38">
        <v>1</v>
      </c>
      <c r="O162" s="27">
        <v>54</v>
      </c>
    </row>
    <row r="163" spans="1:15">
      <c r="A163" s="26">
        <v>5</v>
      </c>
      <c r="B163" s="27" t="s">
        <v>49</v>
      </c>
      <c r="C163" s="38">
        <v>0.18</v>
      </c>
      <c r="D163" s="27">
        <v>868</v>
      </c>
      <c r="E163" s="40">
        <v>41648</v>
      </c>
      <c r="F163" s="27"/>
      <c r="G163" s="27">
        <v>14.8</v>
      </c>
      <c r="H163" s="27">
        <v>12.1</v>
      </c>
      <c r="I163" s="27" t="s">
        <v>82</v>
      </c>
      <c r="J163" s="27">
        <v>27000</v>
      </c>
      <c r="K163" s="27">
        <v>1.3</v>
      </c>
      <c r="L163" s="27" t="s">
        <v>609</v>
      </c>
      <c r="M163" s="27" t="s">
        <v>676</v>
      </c>
      <c r="N163" s="38">
        <v>1</v>
      </c>
      <c r="O163" s="27">
        <v>66</v>
      </c>
    </row>
    <row r="164" spans="1:15">
      <c r="A164" s="26">
        <v>5</v>
      </c>
      <c r="B164" s="31" t="s">
        <v>50</v>
      </c>
      <c r="C164" s="32">
        <v>0.21</v>
      </c>
      <c r="D164" s="36">
        <v>816</v>
      </c>
      <c r="E164" s="36" t="s">
        <v>314</v>
      </c>
      <c r="F164" s="35"/>
      <c r="G164" s="35">
        <v>7.8</v>
      </c>
      <c r="H164" s="35">
        <v>6.8</v>
      </c>
      <c r="I164" s="36" t="s">
        <v>32</v>
      </c>
      <c r="J164" s="36">
        <v>19500</v>
      </c>
      <c r="K164" s="36">
        <v>1.2</v>
      </c>
      <c r="L164" s="36" t="s">
        <v>609</v>
      </c>
      <c r="M164" s="36" t="s">
        <v>667</v>
      </c>
      <c r="N164" s="37">
        <v>1</v>
      </c>
      <c r="O164" s="35">
        <v>43</v>
      </c>
    </row>
    <row r="165" spans="1:15">
      <c r="A165" s="26">
        <v>5</v>
      </c>
      <c r="B165" s="27" t="s">
        <v>179</v>
      </c>
      <c r="C165" s="38">
        <v>0.19</v>
      </c>
      <c r="D165" s="27">
        <v>890</v>
      </c>
      <c r="E165" s="40">
        <v>41648</v>
      </c>
      <c r="F165" s="27"/>
      <c r="G165" s="27">
        <v>14.6</v>
      </c>
      <c r="H165" s="27">
        <v>12</v>
      </c>
      <c r="I165" s="27" t="s">
        <v>82</v>
      </c>
      <c r="J165" s="27">
        <v>27000</v>
      </c>
      <c r="K165" s="27">
        <v>1.1000000000000001</v>
      </c>
      <c r="L165" s="27" t="s">
        <v>609</v>
      </c>
      <c r="M165" s="27" t="s">
        <v>676</v>
      </c>
      <c r="N165" s="38">
        <v>1</v>
      </c>
      <c r="O165" s="27">
        <v>66</v>
      </c>
    </row>
    <row r="166" spans="1:15">
      <c r="A166" s="26">
        <v>5</v>
      </c>
      <c r="B166" s="31" t="s">
        <v>244</v>
      </c>
      <c r="C166" s="32">
        <v>0.05</v>
      </c>
      <c r="D166" s="36">
        <v>204</v>
      </c>
      <c r="E166" s="36" t="s">
        <v>245</v>
      </c>
      <c r="F166" s="35"/>
      <c r="G166" s="35">
        <v>7.8</v>
      </c>
      <c r="H166" s="35">
        <v>7</v>
      </c>
      <c r="I166" s="36" t="s">
        <v>32</v>
      </c>
      <c r="J166" s="36">
        <v>19000</v>
      </c>
      <c r="K166" s="36">
        <v>0.5</v>
      </c>
      <c r="L166" s="36" t="s">
        <v>609</v>
      </c>
      <c r="M166" s="36" t="s">
        <v>673</v>
      </c>
      <c r="N166" s="37">
        <v>0.71</v>
      </c>
      <c r="O166" s="35">
        <v>27</v>
      </c>
    </row>
    <row r="167" spans="1:15">
      <c r="A167" s="26">
        <v>5</v>
      </c>
      <c r="B167" s="27" t="s">
        <v>378</v>
      </c>
      <c r="C167" s="38">
        <v>0.15</v>
      </c>
      <c r="D167" s="27">
        <v>829</v>
      </c>
      <c r="E167" s="40">
        <v>41860</v>
      </c>
      <c r="F167" s="27"/>
      <c r="G167" s="27">
        <v>13.3</v>
      </c>
      <c r="H167" s="27">
        <v>6.9</v>
      </c>
      <c r="I167" s="27" t="s">
        <v>80</v>
      </c>
      <c r="J167" s="27">
        <v>24000</v>
      </c>
      <c r="K167" s="27">
        <v>1.2</v>
      </c>
      <c r="L167" s="27" t="s">
        <v>609</v>
      </c>
      <c r="M167" s="27" t="s">
        <v>676</v>
      </c>
      <c r="N167" s="38">
        <v>1</v>
      </c>
      <c r="O167" s="27">
        <v>54</v>
      </c>
    </row>
    <row r="168" spans="1:15">
      <c r="A168" s="26">
        <v>5</v>
      </c>
      <c r="B168" s="27" t="s">
        <v>51</v>
      </c>
      <c r="C168" s="38">
        <v>0.12</v>
      </c>
      <c r="D168" s="39">
        <v>1851</v>
      </c>
      <c r="E168" s="27" t="s">
        <v>379</v>
      </c>
      <c r="F168" s="27"/>
      <c r="G168" s="27">
        <v>5.0999999999999996</v>
      </c>
      <c r="H168" s="27">
        <v>15.1</v>
      </c>
      <c r="I168" s="27" t="s">
        <v>223</v>
      </c>
      <c r="J168" s="27">
        <v>12000</v>
      </c>
      <c r="K168" s="27">
        <v>6.3</v>
      </c>
      <c r="L168" s="27" t="s">
        <v>600</v>
      </c>
      <c r="M168" s="27" t="s">
        <v>606</v>
      </c>
      <c r="N168" s="38">
        <v>1</v>
      </c>
      <c r="O168" s="27">
        <v>27</v>
      </c>
    </row>
    <row r="169" spans="1:15">
      <c r="A169" s="26">
        <v>5</v>
      </c>
      <c r="B169" s="27" t="s">
        <v>52</v>
      </c>
      <c r="C169" s="38">
        <v>0.14000000000000001</v>
      </c>
      <c r="D169" s="39">
        <v>2170</v>
      </c>
      <c r="E169" s="40">
        <v>41648</v>
      </c>
      <c r="F169" s="27"/>
      <c r="G169" s="27">
        <v>4.5</v>
      </c>
      <c r="H169" s="27">
        <v>15.5</v>
      </c>
      <c r="I169" s="27" t="s">
        <v>361</v>
      </c>
      <c r="J169" s="27">
        <v>12000</v>
      </c>
      <c r="K169" s="27">
        <v>5</v>
      </c>
      <c r="L169" s="27" t="s">
        <v>600</v>
      </c>
      <c r="M169" s="27" t="s">
        <v>606</v>
      </c>
      <c r="N169" s="38">
        <v>1</v>
      </c>
      <c r="O169" s="27">
        <v>32</v>
      </c>
    </row>
    <row r="170" spans="1:15">
      <c r="A170" s="26">
        <v>5</v>
      </c>
      <c r="B170" s="27" t="s">
        <v>53</v>
      </c>
      <c r="C170" s="38">
        <v>0.1</v>
      </c>
      <c r="D170" s="39">
        <v>1181</v>
      </c>
      <c r="E170" s="27" t="s">
        <v>325</v>
      </c>
      <c r="F170" s="27"/>
      <c r="G170" s="27">
        <v>8.3000000000000007</v>
      </c>
      <c r="H170" s="27">
        <v>11.5</v>
      </c>
      <c r="I170" s="27" t="s">
        <v>202</v>
      </c>
      <c r="J170" s="27">
        <v>14000</v>
      </c>
      <c r="K170" s="27">
        <v>2.1</v>
      </c>
      <c r="L170" s="27" t="s">
        <v>600</v>
      </c>
      <c r="M170" s="27" t="s">
        <v>601</v>
      </c>
      <c r="N170" s="38">
        <v>1</v>
      </c>
      <c r="O170" s="27">
        <v>47</v>
      </c>
    </row>
    <row r="171" spans="1:15">
      <c r="A171" s="26">
        <v>5</v>
      </c>
      <c r="B171" s="27" t="s">
        <v>54</v>
      </c>
      <c r="C171" s="38">
        <v>0.1</v>
      </c>
      <c r="D171" s="39">
        <v>1175</v>
      </c>
      <c r="E171" s="27" t="s">
        <v>325</v>
      </c>
      <c r="F171" s="27"/>
      <c r="G171" s="27">
        <v>8.4</v>
      </c>
      <c r="H171" s="27">
        <v>12.5</v>
      </c>
      <c r="I171" s="27" t="s">
        <v>202</v>
      </c>
      <c r="J171" s="27">
        <v>14000</v>
      </c>
      <c r="K171" s="27">
        <v>2.2999999999999998</v>
      </c>
      <c r="L171" s="27" t="s">
        <v>600</v>
      </c>
      <c r="M171" s="27" t="s">
        <v>602</v>
      </c>
      <c r="N171" s="38">
        <v>1</v>
      </c>
      <c r="O171" s="27">
        <v>40</v>
      </c>
    </row>
    <row r="172" spans="1:15">
      <c r="A172" s="26">
        <v>5</v>
      </c>
      <c r="B172" s="31" t="s">
        <v>269</v>
      </c>
      <c r="C172" s="32">
        <v>0.03</v>
      </c>
      <c r="D172" s="36">
        <v>98</v>
      </c>
      <c r="E172" s="34">
        <v>41432</v>
      </c>
      <c r="F172" s="35"/>
      <c r="G172" s="35">
        <v>8</v>
      </c>
      <c r="H172" s="35">
        <v>6.5</v>
      </c>
      <c r="I172" s="36" t="s">
        <v>32</v>
      </c>
      <c r="J172" s="36">
        <v>19000</v>
      </c>
      <c r="K172" s="36">
        <v>0.5</v>
      </c>
      <c r="L172" s="36" t="s">
        <v>609</v>
      </c>
      <c r="M172" s="36" t="s">
        <v>664</v>
      </c>
      <c r="N172" s="37">
        <v>0.71</v>
      </c>
      <c r="O172" s="35">
        <v>18</v>
      </c>
    </row>
    <row r="173" spans="1:15">
      <c r="A173" s="26">
        <v>5</v>
      </c>
      <c r="B173" s="27" t="s">
        <v>56</v>
      </c>
      <c r="C173" s="38">
        <v>0.03</v>
      </c>
      <c r="D173" s="27">
        <v>350</v>
      </c>
      <c r="E173" s="27" t="s">
        <v>332</v>
      </c>
      <c r="F173" s="27"/>
      <c r="G173" s="27">
        <v>6.8</v>
      </c>
      <c r="H173" s="27">
        <v>13.4</v>
      </c>
      <c r="I173" s="27" t="s">
        <v>76</v>
      </c>
      <c r="J173" s="27">
        <v>17500</v>
      </c>
      <c r="K173" s="27">
        <v>3.8</v>
      </c>
      <c r="L173" s="27" t="s">
        <v>600</v>
      </c>
      <c r="M173" s="27" t="s">
        <v>610</v>
      </c>
      <c r="N173" s="38">
        <v>1</v>
      </c>
      <c r="O173" s="27">
        <v>5</v>
      </c>
    </row>
    <row r="174" spans="1:15">
      <c r="A174" s="26">
        <v>5</v>
      </c>
      <c r="B174" s="27" t="s">
        <v>57</v>
      </c>
      <c r="C174" s="38">
        <v>7.0000000000000007E-2</v>
      </c>
      <c r="D174" s="39">
        <v>1146</v>
      </c>
      <c r="E174" s="27" t="s">
        <v>259</v>
      </c>
      <c r="F174" s="27"/>
      <c r="G174" s="27">
        <v>3</v>
      </c>
      <c r="H174" s="27">
        <v>17</v>
      </c>
      <c r="I174" s="27" t="s">
        <v>78</v>
      </c>
      <c r="J174" s="27">
        <v>12000</v>
      </c>
      <c r="K174" s="27">
        <v>9.6</v>
      </c>
      <c r="L174" s="27" t="s">
        <v>600</v>
      </c>
      <c r="M174" s="27" t="s">
        <v>610</v>
      </c>
      <c r="N174" s="38">
        <v>1</v>
      </c>
      <c r="O174" s="27">
        <v>9</v>
      </c>
    </row>
    <row r="175" spans="1:15">
      <c r="A175" s="28">
        <v>5</v>
      </c>
      <c r="B175" s="27" t="s">
        <v>58</v>
      </c>
      <c r="C175" s="38">
        <v>0.2</v>
      </c>
      <c r="D175" s="39">
        <v>1055</v>
      </c>
      <c r="E175" s="27" t="s">
        <v>391</v>
      </c>
      <c r="F175" s="27"/>
      <c r="G175" s="27">
        <v>13</v>
      </c>
      <c r="H175" s="27">
        <v>6.9</v>
      </c>
      <c r="I175" s="27" t="s">
        <v>80</v>
      </c>
      <c r="J175" s="27">
        <v>25000</v>
      </c>
      <c r="K175" s="27">
        <v>1.2</v>
      </c>
      <c r="L175" s="27" t="s">
        <v>594</v>
      </c>
      <c r="M175" s="27" t="s">
        <v>610</v>
      </c>
      <c r="N175" s="38">
        <v>1</v>
      </c>
      <c r="O175" s="27">
        <v>68</v>
      </c>
    </row>
    <row r="176" spans="1:15">
      <c r="A176" s="26">
        <v>5</v>
      </c>
      <c r="B176" s="27" t="s">
        <v>59</v>
      </c>
      <c r="C176" s="38">
        <v>0.17</v>
      </c>
      <c r="D176" s="27">
        <v>826</v>
      </c>
      <c r="E176" s="40">
        <v>41648</v>
      </c>
      <c r="F176" s="27"/>
      <c r="G176" s="27">
        <v>15.1</v>
      </c>
      <c r="H176" s="27">
        <v>12.3</v>
      </c>
      <c r="I176" s="27" t="s">
        <v>82</v>
      </c>
      <c r="J176" s="27">
        <v>27000</v>
      </c>
      <c r="K176" s="27">
        <v>1.3</v>
      </c>
      <c r="L176" s="27" t="s">
        <v>600</v>
      </c>
      <c r="M176" s="27" t="s">
        <v>610</v>
      </c>
      <c r="N176" s="38">
        <v>1</v>
      </c>
      <c r="O176" s="27">
        <v>55</v>
      </c>
    </row>
    <row r="177" spans="1:15">
      <c r="A177" s="26">
        <v>5</v>
      </c>
      <c r="B177" s="31" t="s">
        <v>60</v>
      </c>
      <c r="C177" s="32">
        <v>0.23</v>
      </c>
      <c r="D177" s="36">
        <v>890</v>
      </c>
      <c r="E177" s="36" t="s">
        <v>340</v>
      </c>
      <c r="F177" s="35"/>
      <c r="G177" s="35">
        <v>7.5</v>
      </c>
      <c r="H177" s="35">
        <v>6.5</v>
      </c>
      <c r="I177" s="36" t="s">
        <v>32</v>
      </c>
      <c r="J177" s="36">
        <v>19000</v>
      </c>
      <c r="K177" s="36">
        <v>1.2</v>
      </c>
      <c r="L177" s="36" t="s">
        <v>609</v>
      </c>
      <c r="M177" s="36" t="s">
        <v>668</v>
      </c>
      <c r="N177" s="37">
        <v>1</v>
      </c>
      <c r="O177" s="35">
        <v>47</v>
      </c>
    </row>
    <row r="178" spans="1:15">
      <c r="A178" s="28">
        <v>5</v>
      </c>
      <c r="B178" s="27" t="s">
        <v>200</v>
      </c>
      <c r="C178" s="38">
        <v>0.2</v>
      </c>
      <c r="D178" s="39">
        <v>1055</v>
      </c>
      <c r="E178" s="27" t="s">
        <v>391</v>
      </c>
      <c r="F178" s="27"/>
      <c r="G178" s="27">
        <v>13</v>
      </c>
      <c r="H178" s="27">
        <v>6.9</v>
      </c>
      <c r="I178" s="27" t="s">
        <v>80</v>
      </c>
      <c r="J178" s="27">
        <v>25000</v>
      </c>
      <c r="K178" s="27">
        <v>1.2</v>
      </c>
      <c r="L178" s="27" t="s">
        <v>594</v>
      </c>
      <c r="M178" s="27" t="s">
        <v>610</v>
      </c>
      <c r="N178" s="38">
        <v>1</v>
      </c>
      <c r="O178" s="27">
        <v>68</v>
      </c>
    </row>
    <row r="179" spans="1:15">
      <c r="A179" s="26">
        <v>5</v>
      </c>
      <c r="B179" s="27" t="s">
        <v>269</v>
      </c>
      <c r="C179" s="38">
        <v>0.12</v>
      </c>
      <c r="D179" s="27">
        <v>549</v>
      </c>
      <c r="E179" s="27" t="s">
        <v>400</v>
      </c>
      <c r="F179" s="27"/>
      <c r="G179" s="27">
        <v>8.1999999999999993</v>
      </c>
      <c r="H179" s="27">
        <v>5.5</v>
      </c>
      <c r="I179" s="27" t="s">
        <v>82</v>
      </c>
      <c r="J179" s="27">
        <v>19000</v>
      </c>
      <c r="K179" s="27">
        <v>1</v>
      </c>
      <c r="L179" s="27" t="s">
        <v>609</v>
      </c>
      <c r="M179" s="27" t="s">
        <v>671</v>
      </c>
      <c r="N179" s="38">
        <v>0.94</v>
      </c>
      <c r="O179" s="27">
        <v>50</v>
      </c>
    </row>
    <row r="180" spans="1:15">
      <c r="A180" s="26">
        <v>5</v>
      </c>
      <c r="B180" s="27" t="s">
        <v>401</v>
      </c>
      <c r="C180" s="38">
        <v>0.2</v>
      </c>
      <c r="D180" s="39">
        <v>1055</v>
      </c>
      <c r="E180" s="27" t="s">
        <v>391</v>
      </c>
      <c r="F180" s="27"/>
      <c r="G180" s="27">
        <v>13</v>
      </c>
      <c r="H180" s="27">
        <v>6.9</v>
      </c>
      <c r="I180" s="27" t="s">
        <v>80</v>
      </c>
      <c r="J180" s="27">
        <v>25000</v>
      </c>
      <c r="K180" s="27">
        <v>1.2</v>
      </c>
      <c r="L180" s="27" t="s">
        <v>594</v>
      </c>
      <c r="M180" s="27" t="s">
        <v>610</v>
      </c>
      <c r="N180" s="38">
        <v>1</v>
      </c>
      <c r="O180" s="27">
        <v>68</v>
      </c>
    </row>
    <row r="181" spans="1:15">
      <c r="A181" s="26">
        <v>6</v>
      </c>
      <c r="B181" s="31" t="s">
        <v>36</v>
      </c>
      <c r="C181" s="32">
        <v>0.13</v>
      </c>
      <c r="D181" s="33">
        <v>2225</v>
      </c>
      <c r="E181" s="36" t="s">
        <v>270</v>
      </c>
      <c r="F181" s="35"/>
      <c r="G181" s="35">
        <v>5.5</v>
      </c>
      <c r="H181" s="35">
        <v>15.1</v>
      </c>
      <c r="I181" s="36" t="s">
        <v>361</v>
      </c>
      <c r="J181" s="36">
        <v>14000</v>
      </c>
      <c r="K181" s="36">
        <v>6</v>
      </c>
      <c r="L181" s="36" t="s">
        <v>594</v>
      </c>
      <c r="M181" s="36" t="s">
        <v>608</v>
      </c>
      <c r="N181" s="37">
        <v>1</v>
      </c>
      <c r="O181" s="35">
        <v>36</v>
      </c>
    </row>
    <row r="182" spans="1:15">
      <c r="A182" s="26">
        <v>6</v>
      </c>
      <c r="B182" s="31" t="s">
        <v>37</v>
      </c>
      <c r="C182" s="32">
        <v>0.17</v>
      </c>
      <c r="D182" s="33">
        <v>2904</v>
      </c>
      <c r="E182" s="36" t="s">
        <v>208</v>
      </c>
      <c r="F182" s="35"/>
      <c r="G182" s="35">
        <v>4.5</v>
      </c>
      <c r="H182" s="35">
        <v>15.7</v>
      </c>
      <c r="I182" s="36" t="s">
        <v>361</v>
      </c>
      <c r="J182" s="36">
        <v>14000</v>
      </c>
      <c r="K182" s="36">
        <v>6.6</v>
      </c>
      <c r="L182" s="36" t="s">
        <v>594</v>
      </c>
      <c r="M182" s="36" t="s">
        <v>608</v>
      </c>
      <c r="N182" s="37">
        <v>1</v>
      </c>
      <c r="O182" s="35">
        <v>41</v>
      </c>
    </row>
    <row r="183" spans="1:15">
      <c r="A183" s="26">
        <v>6</v>
      </c>
      <c r="B183" s="31" t="s">
        <v>38</v>
      </c>
      <c r="C183" s="32">
        <v>0.14000000000000001</v>
      </c>
      <c r="D183" s="33">
        <v>1756</v>
      </c>
      <c r="E183" s="36" t="s">
        <v>350</v>
      </c>
      <c r="F183" s="35"/>
      <c r="G183" s="35">
        <v>8.9</v>
      </c>
      <c r="H183" s="35">
        <v>11.2</v>
      </c>
      <c r="I183" s="36" t="s">
        <v>155</v>
      </c>
      <c r="J183" s="36">
        <v>17000</v>
      </c>
      <c r="K183" s="36">
        <v>2.8</v>
      </c>
      <c r="L183" s="36" t="s">
        <v>594</v>
      </c>
      <c r="M183" s="36" t="s">
        <v>595</v>
      </c>
      <c r="N183" s="37">
        <v>1</v>
      </c>
      <c r="O183" s="35">
        <v>37</v>
      </c>
    </row>
    <row r="184" spans="1:15">
      <c r="A184" s="26">
        <v>6</v>
      </c>
      <c r="B184" s="31" t="s">
        <v>39</v>
      </c>
      <c r="C184" s="32">
        <v>0.13</v>
      </c>
      <c r="D184" s="33">
        <v>1579</v>
      </c>
      <c r="E184" s="36" t="s">
        <v>350</v>
      </c>
      <c r="F184" s="35"/>
      <c r="G184" s="35">
        <v>9.6</v>
      </c>
      <c r="H184" s="35">
        <v>11.6</v>
      </c>
      <c r="I184" s="36" t="s">
        <v>155</v>
      </c>
      <c r="J184" s="36">
        <v>17000</v>
      </c>
      <c r="K184" s="36">
        <v>2.9</v>
      </c>
      <c r="L184" s="36" t="s">
        <v>594</v>
      </c>
      <c r="M184" s="36" t="s">
        <v>595</v>
      </c>
      <c r="N184" s="37">
        <v>1</v>
      </c>
      <c r="O184" s="35">
        <v>34</v>
      </c>
    </row>
    <row r="185" spans="1:15">
      <c r="A185" s="26">
        <v>6</v>
      </c>
      <c r="B185" s="31" t="s">
        <v>40</v>
      </c>
      <c r="C185" s="32">
        <v>0.13</v>
      </c>
      <c r="D185" s="33">
        <v>1626</v>
      </c>
      <c r="E185" s="36" t="s">
        <v>350</v>
      </c>
      <c r="F185" s="35"/>
      <c r="G185" s="35">
        <v>8.4</v>
      </c>
      <c r="H185" s="35">
        <v>10.6</v>
      </c>
      <c r="I185" s="36" t="s">
        <v>155</v>
      </c>
      <c r="J185" s="36">
        <v>17000</v>
      </c>
      <c r="K185" s="36">
        <v>2.9</v>
      </c>
      <c r="L185" s="36" t="s">
        <v>594</v>
      </c>
      <c r="M185" s="36" t="s">
        <v>595</v>
      </c>
      <c r="N185" s="37">
        <v>1</v>
      </c>
      <c r="O185" s="35">
        <v>34</v>
      </c>
    </row>
    <row r="186" spans="1:15">
      <c r="A186" s="26">
        <v>6</v>
      </c>
      <c r="B186" s="31" t="s">
        <v>154</v>
      </c>
      <c r="C186" s="32">
        <v>0.1</v>
      </c>
      <c r="D186" s="36">
        <v>612</v>
      </c>
      <c r="E186" s="34">
        <v>42043</v>
      </c>
      <c r="F186" s="35"/>
      <c r="G186" s="35">
        <v>14.7</v>
      </c>
      <c r="H186" s="35">
        <v>5.8</v>
      </c>
      <c r="I186" s="36" t="s">
        <v>211</v>
      </c>
      <c r="J186" s="36">
        <v>24900</v>
      </c>
      <c r="K186" s="36">
        <v>1.2</v>
      </c>
      <c r="L186" s="36" t="s">
        <v>600</v>
      </c>
      <c r="M186" s="36" t="s">
        <v>595</v>
      </c>
      <c r="N186" s="37">
        <v>1</v>
      </c>
      <c r="O186" s="35">
        <v>53</v>
      </c>
    </row>
    <row r="187" spans="1:15">
      <c r="A187" s="26">
        <v>6</v>
      </c>
      <c r="B187" s="31" t="s">
        <v>285</v>
      </c>
      <c r="C187" s="32">
        <v>0.08</v>
      </c>
      <c r="D187" s="36">
        <v>513</v>
      </c>
      <c r="E187" s="34">
        <v>42252</v>
      </c>
      <c r="F187" s="35"/>
      <c r="G187" s="35">
        <v>14.7</v>
      </c>
      <c r="H187" s="35">
        <v>5.3</v>
      </c>
      <c r="I187" s="36" t="s">
        <v>211</v>
      </c>
      <c r="J187" s="36">
        <v>25000</v>
      </c>
      <c r="K187" s="36">
        <v>1</v>
      </c>
      <c r="L187" s="36" t="s">
        <v>600</v>
      </c>
      <c r="M187" s="36" t="s">
        <v>615</v>
      </c>
      <c r="N187" s="37">
        <v>0.92</v>
      </c>
      <c r="O187" s="35">
        <v>52</v>
      </c>
    </row>
    <row r="188" spans="1:15">
      <c r="A188" s="26">
        <v>6</v>
      </c>
      <c r="B188" s="31" t="s">
        <v>41</v>
      </c>
      <c r="C188" s="32">
        <v>0.11</v>
      </c>
      <c r="D188" s="33">
        <v>1372</v>
      </c>
      <c r="E188" s="36" t="s">
        <v>357</v>
      </c>
      <c r="F188" s="35"/>
      <c r="G188" s="35">
        <v>8.8000000000000007</v>
      </c>
      <c r="H188" s="35">
        <v>11.2</v>
      </c>
      <c r="I188" s="36" t="s">
        <v>411</v>
      </c>
      <c r="J188" s="36">
        <v>15000</v>
      </c>
      <c r="K188" s="36">
        <v>1.8</v>
      </c>
      <c r="L188" s="36" t="s">
        <v>596</v>
      </c>
      <c r="M188" s="36" t="s">
        <v>597</v>
      </c>
      <c r="N188" s="37">
        <v>1</v>
      </c>
      <c r="O188" s="35">
        <v>52</v>
      </c>
    </row>
    <row r="189" spans="1:15">
      <c r="A189" s="26">
        <v>6</v>
      </c>
      <c r="B189" s="31" t="s">
        <v>42</v>
      </c>
      <c r="C189" s="32">
        <v>0.15</v>
      </c>
      <c r="D189" s="33">
        <v>2690</v>
      </c>
      <c r="E189" s="36" t="s">
        <v>290</v>
      </c>
      <c r="F189" s="35"/>
      <c r="G189" s="35">
        <v>4.8</v>
      </c>
      <c r="H189" s="35">
        <v>15.2</v>
      </c>
      <c r="I189" s="36" t="s">
        <v>414</v>
      </c>
      <c r="J189" s="36">
        <v>12000</v>
      </c>
      <c r="K189" s="36">
        <v>5.8</v>
      </c>
      <c r="L189" s="36" t="s">
        <v>596</v>
      </c>
      <c r="M189" s="36" t="s">
        <v>607</v>
      </c>
      <c r="N189" s="37">
        <v>1</v>
      </c>
      <c r="O189" s="35">
        <v>42</v>
      </c>
    </row>
    <row r="190" spans="1:15">
      <c r="A190" s="26">
        <v>6</v>
      </c>
      <c r="B190" s="31" t="s">
        <v>43</v>
      </c>
      <c r="C190" s="32">
        <v>0.09</v>
      </c>
      <c r="D190" s="36">
        <v>566</v>
      </c>
      <c r="E190" s="36" t="s">
        <v>417</v>
      </c>
      <c r="F190" s="35"/>
      <c r="G190" s="35">
        <v>14.4</v>
      </c>
      <c r="H190" s="35">
        <v>5.6</v>
      </c>
      <c r="I190" s="36" t="s">
        <v>418</v>
      </c>
      <c r="J190" s="36">
        <v>23000</v>
      </c>
      <c r="K190" s="36">
        <v>1</v>
      </c>
      <c r="L190" s="36" t="s">
        <v>614</v>
      </c>
      <c r="M190" s="36" t="s">
        <v>607</v>
      </c>
      <c r="N190" s="37">
        <v>1</v>
      </c>
      <c r="O190" s="35">
        <v>58</v>
      </c>
    </row>
    <row r="191" spans="1:15">
      <c r="A191" s="26">
        <v>6</v>
      </c>
      <c r="B191" s="31" t="s">
        <v>44</v>
      </c>
      <c r="C191" s="32">
        <v>0.13</v>
      </c>
      <c r="D191" s="36">
        <v>761</v>
      </c>
      <c r="E191" s="36" t="s">
        <v>421</v>
      </c>
      <c r="F191" s="35"/>
      <c r="G191" s="35">
        <v>15.7</v>
      </c>
      <c r="H191" s="35">
        <v>11.3</v>
      </c>
      <c r="I191" s="36" t="s">
        <v>369</v>
      </c>
      <c r="J191" s="36">
        <v>26000</v>
      </c>
      <c r="K191" s="36">
        <v>1.1000000000000001</v>
      </c>
      <c r="L191" s="36" t="s">
        <v>596</v>
      </c>
      <c r="M191" s="36" t="s">
        <v>616</v>
      </c>
      <c r="N191" s="37">
        <v>1</v>
      </c>
      <c r="O191" s="35">
        <v>49</v>
      </c>
    </row>
    <row r="192" spans="1:15">
      <c r="A192" s="26">
        <v>6</v>
      </c>
      <c r="B192" s="31" t="s">
        <v>45</v>
      </c>
      <c r="C192" s="32">
        <v>0.13</v>
      </c>
      <c r="D192" s="36">
        <v>683</v>
      </c>
      <c r="E192" s="36" t="s">
        <v>423</v>
      </c>
      <c r="F192" s="35"/>
      <c r="G192" s="35">
        <v>9</v>
      </c>
      <c r="H192" s="35">
        <v>4.5999999999999996</v>
      </c>
      <c r="I192" s="36" t="s">
        <v>369</v>
      </c>
      <c r="J192" s="36">
        <v>18000</v>
      </c>
      <c r="K192" s="36">
        <v>1.1000000000000001</v>
      </c>
      <c r="L192" s="36" t="s">
        <v>617</v>
      </c>
      <c r="M192" s="36" t="s">
        <v>616</v>
      </c>
      <c r="N192" s="37">
        <v>1</v>
      </c>
      <c r="O192" s="35">
        <v>43</v>
      </c>
    </row>
    <row r="193" spans="1:15">
      <c r="A193" s="26">
        <v>6</v>
      </c>
      <c r="B193" s="31" t="s">
        <v>46</v>
      </c>
      <c r="C193" s="32">
        <v>0.11</v>
      </c>
      <c r="D193" s="33">
        <v>1434</v>
      </c>
      <c r="E193" s="36" t="s">
        <v>425</v>
      </c>
      <c r="F193" s="35"/>
      <c r="G193" s="35">
        <v>9</v>
      </c>
      <c r="H193" s="35">
        <v>11</v>
      </c>
      <c r="I193" s="36" t="s">
        <v>76</v>
      </c>
      <c r="J193" s="36">
        <v>19000</v>
      </c>
      <c r="K193" s="36">
        <v>2</v>
      </c>
      <c r="L193" s="36" t="s">
        <v>598</v>
      </c>
      <c r="M193" s="36" t="s">
        <v>676</v>
      </c>
      <c r="N193" s="37">
        <v>1</v>
      </c>
      <c r="O193" s="35">
        <v>48</v>
      </c>
    </row>
    <row r="194" spans="1:15">
      <c r="A194" s="26">
        <v>6</v>
      </c>
      <c r="B194" s="31" t="s">
        <v>47</v>
      </c>
      <c r="C194" s="32">
        <v>0.12</v>
      </c>
      <c r="D194" s="33">
        <v>2041</v>
      </c>
      <c r="E194" s="36" t="s">
        <v>305</v>
      </c>
      <c r="F194" s="35"/>
      <c r="G194" s="35">
        <v>5</v>
      </c>
      <c r="H194" s="35">
        <v>15</v>
      </c>
      <c r="I194" s="36" t="s">
        <v>223</v>
      </c>
      <c r="J194" s="36">
        <v>15500</v>
      </c>
      <c r="K194" s="36">
        <v>5.9</v>
      </c>
      <c r="L194" s="36" t="s">
        <v>598</v>
      </c>
      <c r="M194" s="36" t="s">
        <v>676</v>
      </c>
      <c r="N194" s="37">
        <v>1</v>
      </c>
      <c r="O194" s="35">
        <v>33</v>
      </c>
    </row>
    <row r="195" spans="1:15">
      <c r="A195" s="26">
        <v>6</v>
      </c>
      <c r="B195" s="31" t="s">
        <v>48</v>
      </c>
      <c r="C195" s="32">
        <v>0.1</v>
      </c>
      <c r="D195" s="36">
        <v>628</v>
      </c>
      <c r="E195" s="34">
        <v>42163</v>
      </c>
      <c r="F195" s="35"/>
      <c r="G195" s="35">
        <v>14.4</v>
      </c>
      <c r="H195" s="35">
        <v>5.9</v>
      </c>
      <c r="I195" s="36" t="s">
        <v>211</v>
      </c>
      <c r="J195" s="36">
        <v>24000</v>
      </c>
      <c r="K195" s="36">
        <v>1.3</v>
      </c>
      <c r="L195" s="36" t="s">
        <v>609</v>
      </c>
      <c r="M195" s="36" t="s">
        <v>676</v>
      </c>
      <c r="N195" s="37">
        <v>1</v>
      </c>
      <c r="O195" s="35">
        <v>54</v>
      </c>
    </row>
    <row r="196" spans="1:15">
      <c r="A196" s="26">
        <v>6</v>
      </c>
      <c r="B196" s="31" t="s">
        <v>49</v>
      </c>
      <c r="C196" s="32">
        <v>0.18</v>
      </c>
      <c r="D196" s="33">
        <v>1017</v>
      </c>
      <c r="E196" s="34">
        <v>42071</v>
      </c>
      <c r="F196" s="35"/>
      <c r="G196" s="35">
        <v>15.7</v>
      </c>
      <c r="H196" s="35">
        <v>11</v>
      </c>
      <c r="I196" s="36" t="s">
        <v>149</v>
      </c>
      <c r="J196" s="36">
        <v>27000</v>
      </c>
      <c r="K196" s="36">
        <v>1.4</v>
      </c>
      <c r="L196" s="36" t="s">
        <v>609</v>
      </c>
      <c r="M196" s="36" t="s">
        <v>676</v>
      </c>
      <c r="N196" s="37">
        <v>1</v>
      </c>
      <c r="O196" s="35">
        <v>68</v>
      </c>
    </row>
    <row r="197" spans="1:15">
      <c r="A197" s="26">
        <v>6</v>
      </c>
      <c r="B197" s="31" t="s">
        <v>50</v>
      </c>
      <c r="C197" s="32">
        <v>0.12</v>
      </c>
      <c r="D197" s="36">
        <v>670</v>
      </c>
      <c r="E197" s="36" t="s">
        <v>433</v>
      </c>
      <c r="F197" s="35"/>
      <c r="G197" s="35">
        <v>9.3000000000000007</v>
      </c>
      <c r="H197" s="35">
        <v>4.5</v>
      </c>
      <c r="I197" s="36" t="s">
        <v>149</v>
      </c>
      <c r="J197" s="36">
        <v>19500</v>
      </c>
      <c r="K197" s="36">
        <v>1.4</v>
      </c>
      <c r="L197" s="36" t="s">
        <v>609</v>
      </c>
      <c r="M197" s="36" t="s">
        <v>676</v>
      </c>
      <c r="N197" s="37">
        <v>1</v>
      </c>
      <c r="O197" s="35">
        <v>48</v>
      </c>
    </row>
    <row r="198" spans="1:15">
      <c r="A198" s="26">
        <v>6</v>
      </c>
      <c r="B198" s="31" t="s">
        <v>179</v>
      </c>
      <c r="C198" s="32">
        <v>0.18</v>
      </c>
      <c r="D198" s="33">
        <v>1034</v>
      </c>
      <c r="E198" s="36" t="s">
        <v>357</v>
      </c>
      <c r="F198" s="35"/>
      <c r="G198" s="35">
        <v>15.7</v>
      </c>
      <c r="H198" s="35">
        <v>11.2</v>
      </c>
      <c r="I198" s="36" t="s">
        <v>149</v>
      </c>
      <c r="J198" s="36">
        <v>27000</v>
      </c>
      <c r="K198" s="36">
        <v>1.3</v>
      </c>
      <c r="L198" s="36" t="s">
        <v>609</v>
      </c>
      <c r="M198" s="36" t="s">
        <v>676</v>
      </c>
      <c r="N198" s="37">
        <v>1</v>
      </c>
      <c r="O198" s="35">
        <v>70</v>
      </c>
    </row>
    <row r="199" spans="1:15">
      <c r="A199" s="26">
        <v>6</v>
      </c>
      <c r="B199" s="31" t="s">
        <v>244</v>
      </c>
      <c r="C199" s="32">
        <v>0.11</v>
      </c>
      <c r="D199" s="36">
        <v>580</v>
      </c>
      <c r="E199" s="36" t="s">
        <v>433</v>
      </c>
      <c r="F199" s="35"/>
      <c r="G199" s="35">
        <v>9.4</v>
      </c>
      <c r="H199" s="35">
        <v>4.8</v>
      </c>
      <c r="I199" s="36" t="s">
        <v>149</v>
      </c>
      <c r="J199" s="36">
        <v>19000</v>
      </c>
      <c r="K199" s="36">
        <v>1.2</v>
      </c>
      <c r="L199" s="36" t="s">
        <v>609</v>
      </c>
      <c r="M199" s="36" t="s">
        <v>679</v>
      </c>
      <c r="N199" s="37">
        <v>1</v>
      </c>
      <c r="O199" s="35">
        <v>44</v>
      </c>
    </row>
    <row r="200" spans="1:15">
      <c r="A200" s="26">
        <v>6</v>
      </c>
      <c r="B200" s="31" t="s">
        <v>378</v>
      </c>
      <c r="C200" s="32">
        <v>0.05</v>
      </c>
      <c r="D200" s="36">
        <v>310</v>
      </c>
      <c r="E200" s="34">
        <v>42192</v>
      </c>
      <c r="F200" s="35"/>
      <c r="G200" s="35">
        <v>14.5</v>
      </c>
      <c r="H200" s="35">
        <v>5.5</v>
      </c>
      <c r="I200" s="36" t="s">
        <v>211</v>
      </c>
      <c r="J200" s="36">
        <v>25000</v>
      </c>
      <c r="K200" s="36">
        <v>0.5</v>
      </c>
      <c r="L200" s="36" t="s">
        <v>609</v>
      </c>
      <c r="M200" s="36" t="s">
        <v>664</v>
      </c>
      <c r="N200" s="37">
        <v>0.71</v>
      </c>
      <c r="O200" s="35">
        <v>57</v>
      </c>
    </row>
    <row r="201" spans="1:15">
      <c r="A201" s="26">
        <v>6</v>
      </c>
      <c r="B201" s="31" t="s">
        <v>51</v>
      </c>
      <c r="C201" s="32">
        <v>0.14000000000000001</v>
      </c>
      <c r="D201" s="33">
        <v>2408</v>
      </c>
      <c r="E201" s="36" t="s">
        <v>379</v>
      </c>
      <c r="F201" s="35"/>
      <c r="G201" s="35">
        <v>5.0999999999999996</v>
      </c>
      <c r="H201" s="35">
        <v>15.1</v>
      </c>
      <c r="I201" s="36" t="s">
        <v>361</v>
      </c>
      <c r="J201" s="36">
        <v>12000</v>
      </c>
      <c r="K201" s="36">
        <v>7.3</v>
      </c>
      <c r="L201" s="36" t="s">
        <v>600</v>
      </c>
      <c r="M201" s="36" t="s">
        <v>606</v>
      </c>
      <c r="N201" s="37">
        <v>1</v>
      </c>
      <c r="O201" s="35">
        <v>36</v>
      </c>
    </row>
    <row r="202" spans="1:15">
      <c r="A202" s="26">
        <v>6</v>
      </c>
      <c r="B202" s="31" t="s">
        <v>52</v>
      </c>
      <c r="C202" s="32">
        <v>0.14000000000000001</v>
      </c>
      <c r="D202" s="33">
        <v>2408</v>
      </c>
      <c r="E202" s="34">
        <v>41648</v>
      </c>
      <c r="F202" s="35"/>
      <c r="G202" s="35">
        <v>4.5</v>
      </c>
      <c r="H202" s="35">
        <v>15.5</v>
      </c>
      <c r="I202" s="36" t="s">
        <v>361</v>
      </c>
      <c r="J202" s="36">
        <v>12000</v>
      </c>
      <c r="K202" s="36">
        <v>6</v>
      </c>
      <c r="L202" s="36" t="s">
        <v>600</v>
      </c>
      <c r="M202" s="36" t="s">
        <v>606</v>
      </c>
      <c r="N202" s="37">
        <v>1</v>
      </c>
      <c r="O202" s="35">
        <v>35</v>
      </c>
    </row>
    <row r="203" spans="1:15">
      <c r="A203" s="26">
        <v>6</v>
      </c>
      <c r="B203" s="31" t="s">
        <v>53</v>
      </c>
      <c r="C203" s="32">
        <v>0.09</v>
      </c>
      <c r="D203" s="33">
        <v>1148</v>
      </c>
      <c r="E203" s="36" t="s">
        <v>444</v>
      </c>
      <c r="F203" s="35"/>
      <c r="G203" s="35">
        <v>9.1999999999999993</v>
      </c>
      <c r="H203" s="35">
        <v>10.5</v>
      </c>
      <c r="I203" s="36" t="s">
        <v>287</v>
      </c>
      <c r="J203" s="36">
        <v>14000</v>
      </c>
      <c r="K203" s="36">
        <v>1.6</v>
      </c>
      <c r="L203" s="36" t="s">
        <v>600</v>
      </c>
      <c r="M203" s="36" t="s">
        <v>601</v>
      </c>
      <c r="N203" s="37">
        <v>1</v>
      </c>
      <c r="O203" s="35">
        <v>40</v>
      </c>
    </row>
    <row r="204" spans="1:15">
      <c r="A204" s="26">
        <v>6</v>
      </c>
      <c r="B204" s="31" t="s">
        <v>54</v>
      </c>
      <c r="C204" s="32">
        <v>7.0000000000000007E-2</v>
      </c>
      <c r="D204" s="36">
        <v>850</v>
      </c>
      <c r="E204" s="36" t="s">
        <v>444</v>
      </c>
      <c r="F204" s="35"/>
      <c r="G204" s="35">
        <v>9.3000000000000007</v>
      </c>
      <c r="H204" s="35">
        <v>11.5</v>
      </c>
      <c r="I204" s="36" t="s">
        <v>287</v>
      </c>
      <c r="J204" s="36">
        <v>14000</v>
      </c>
      <c r="K204" s="36">
        <v>1.6</v>
      </c>
      <c r="L204" s="36" t="s">
        <v>600</v>
      </c>
      <c r="M204" s="36" t="s">
        <v>602</v>
      </c>
      <c r="N204" s="37">
        <v>1</v>
      </c>
      <c r="O204" s="35">
        <v>39</v>
      </c>
    </row>
    <row r="205" spans="1:15">
      <c r="A205" s="26">
        <v>6</v>
      </c>
      <c r="B205" s="31" t="s">
        <v>55</v>
      </c>
      <c r="C205" s="32">
        <v>0.08</v>
      </c>
      <c r="D205" s="33">
        <v>1034</v>
      </c>
      <c r="E205" s="36" t="s">
        <v>444</v>
      </c>
      <c r="F205" s="35"/>
      <c r="G205" s="35">
        <v>9.1999999999999993</v>
      </c>
      <c r="H205" s="35">
        <v>11</v>
      </c>
      <c r="I205" s="36" t="s">
        <v>287</v>
      </c>
      <c r="J205" s="36">
        <v>14000</v>
      </c>
      <c r="K205" s="36">
        <v>1.6</v>
      </c>
      <c r="L205" s="36" t="s">
        <v>600</v>
      </c>
      <c r="M205" s="36" t="s">
        <v>601</v>
      </c>
      <c r="N205" s="37">
        <v>1</v>
      </c>
      <c r="O205" s="35">
        <v>41</v>
      </c>
    </row>
    <row r="206" spans="1:15">
      <c r="A206" s="26">
        <v>6</v>
      </c>
      <c r="B206" s="31" t="s">
        <v>56</v>
      </c>
      <c r="C206" s="32">
        <v>0.01</v>
      </c>
      <c r="D206" s="36">
        <v>149</v>
      </c>
      <c r="E206" s="36" t="s">
        <v>332</v>
      </c>
      <c r="F206" s="35"/>
      <c r="G206" s="35">
        <v>6.8</v>
      </c>
      <c r="H206" s="35">
        <v>13.4</v>
      </c>
      <c r="I206" s="36" t="s">
        <v>112</v>
      </c>
      <c r="J206" s="36">
        <v>17500</v>
      </c>
      <c r="K206" s="36">
        <v>4.8</v>
      </c>
      <c r="L206" s="36" t="s">
        <v>600</v>
      </c>
      <c r="M206" s="36" t="s">
        <v>611</v>
      </c>
      <c r="N206" s="37">
        <v>1</v>
      </c>
      <c r="O206" s="35">
        <v>2</v>
      </c>
    </row>
    <row r="207" spans="1:15">
      <c r="A207" s="26">
        <v>6</v>
      </c>
      <c r="B207" s="31" t="s">
        <v>57</v>
      </c>
      <c r="C207" s="32">
        <v>0.01</v>
      </c>
      <c r="D207" s="36">
        <v>148</v>
      </c>
      <c r="E207" s="36" t="s">
        <v>259</v>
      </c>
      <c r="F207" s="35"/>
      <c r="G207" s="35">
        <v>14.5</v>
      </c>
      <c r="H207" s="35">
        <v>12.8</v>
      </c>
      <c r="I207" s="36" t="s">
        <v>112</v>
      </c>
      <c r="J207" s="36">
        <v>27000</v>
      </c>
      <c r="K207" s="36">
        <v>5.4</v>
      </c>
      <c r="L207" s="36" t="s">
        <v>600</v>
      </c>
      <c r="M207" s="36" t="s">
        <v>611</v>
      </c>
      <c r="N207" s="37">
        <v>1</v>
      </c>
      <c r="O207" s="35">
        <v>0</v>
      </c>
    </row>
    <row r="208" spans="1:15">
      <c r="A208" s="26">
        <v>6</v>
      </c>
      <c r="B208" s="31" t="s">
        <v>58</v>
      </c>
      <c r="C208" s="32">
        <v>0.14000000000000001</v>
      </c>
      <c r="D208" s="36">
        <v>851</v>
      </c>
      <c r="E208" s="36" t="s">
        <v>449</v>
      </c>
      <c r="F208" s="35"/>
      <c r="G208" s="35">
        <v>14</v>
      </c>
      <c r="H208" s="35">
        <v>6</v>
      </c>
      <c r="I208" s="36" t="s">
        <v>211</v>
      </c>
      <c r="J208" s="36">
        <v>25000</v>
      </c>
      <c r="K208" s="36">
        <v>1.3</v>
      </c>
      <c r="L208" s="36" t="s">
        <v>594</v>
      </c>
      <c r="M208" s="36" t="s">
        <v>611</v>
      </c>
      <c r="N208" s="37">
        <v>1</v>
      </c>
      <c r="O208" s="35">
        <v>71</v>
      </c>
    </row>
    <row r="209" spans="1:15">
      <c r="A209" s="26">
        <v>6</v>
      </c>
      <c r="B209" s="31" t="s">
        <v>59</v>
      </c>
      <c r="C209" s="32">
        <v>0.15</v>
      </c>
      <c r="D209" s="36">
        <v>832</v>
      </c>
      <c r="E209" s="36" t="s">
        <v>452</v>
      </c>
      <c r="F209" s="35"/>
      <c r="G209" s="35">
        <v>16.100000000000001</v>
      </c>
      <c r="H209" s="35">
        <v>11.7</v>
      </c>
      <c r="I209" s="36" t="s">
        <v>149</v>
      </c>
      <c r="J209" s="36">
        <v>27000</v>
      </c>
      <c r="K209" s="36">
        <v>1.3</v>
      </c>
      <c r="L209" s="36" t="s">
        <v>600</v>
      </c>
      <c r="M209" s="36" t="s">
        <v>611</v>
      </c>
      <c r="N209" s="37">
        <v>1</v>
      </c>
      <c r="O209" s="35">
        <v>55</v>
      </c>
    </row>
    <row r="210" spans="1:15">
      <c r="A210" s="26">
        <v>6</v>
      </c>
      <c r="B210" s="31" t="s">
        <v>60</v>
      </c>
      <c r="C210" s="32">
        <v>0.16</v>
      </c>
      <c r="D210" s="36">
        <v>844</v>
      </c>
      <c r="E210" s="36" t="s">
        <v>454</v>
      </c>
      <c r="F210" s="35"/>
      <c r="G210" s="35">
        <v>8.9</v>
      </c>
      <c r="H210" s="35">
        <v>4.5</v>
      </c>
      <c r="I210" s="36" t="s">
        <v>149</v>
      </c>
      <c r="J210" s="36">
        <v>19000</v>
      </c>
      <c r="K210" s="36">
        <v>1.3</v>
      </c>
      <c r="L210" s="36" t="s">
        <v>609</v>
      </c>
      <c r="M210" s="36" t="s">
        <v>611</v>
      </c>
      <c r="N210" s="37">
        <v>1</v>
      </c>
      <c r="O210" s="35">
        <v>59</v>
      </c>
    </row>
    <row r="211" spans="1:15">
      <c r="A211" s="26">
        <v>6</v>
      </c>
      <c r="B211" s="31" t="s">
        <v>200</v>
      </c>
      <c r="C211" s="32">
        <v>0.13</v>
      </c>
      <c r="D211" s="36">
        <v>787</v>
      </c>
      <c r="E211" s="34">
        <v>42102</v>
      </c>
      <c r="F211" s="35"/>
      <c r="G211" s="35">
        <v>13.7</v>
      </c>
      <c r="H211" s="35">
        <v>6.3</v>
      </c>
      <c r="I211" s="36" t="s">
        <v>211</v>
      </c>
      <c r="J211" s="36">
        <v>25000</v>
      </c>
      <c r="K211" s="36">
        <v>1.2</v>
      </c>
      <c r="L211" s="36" t="s">
        <v>609</v>
      </c>
      <c r="M211" s="36" t="s">
        <v>612</v>
      </c>
      <c r="N211" s="37">
        <v>1</v>
      </c>
      <c r="O211" s="35">
        <v>67</v>
      </c>
    </row>
    <row r="212" spans="1:15">
      <c r="A212" s="26">
        <v>6</v>
      </c>
      <c r="B212" s="31" t="s">
        <v>269</v>
      </c>
      <c r="C212" s="32">
        <v>0.15</v>
      </c>
      <c r="D212" s="36">
        <v>828</v>
      </c>
      <c r="E212" s="36" t="s">
        <v>454</v>
      </c>
      <c r="F212" s="35"/>
      <c r="G212" s="35">
        <v>8.9</v>
      </c>
      <c r="H212" s="35">
        <v>4.5</v>
      </c>
      <c r="I212" s="36" t="s">
        <v>149</v>
      </c>
      <c r="J212" s="36">
        <v>19000</v>
      </c>
      <c r="K212" s="36">
        <v>1.2</v>
      </c>
      <c r="L212" s="36" t="s">
        <v>609</v>
      </c>
      <c r="M212" s="36" t="s">
        <v>612</v>
      </c>
      <c r="N212" s="37">
        <v>1</v>
      </c>
      <c r="O212" s="35">
        <v>58</v>
      </c>
    </row>
    <row r="213" spans="1:15">
      <c r="A213" s="26">
        <v>6</v>
      </c>
      <c r="B213" s="31" t="s">
        <v>401</v>
      </c>
      <c r="C213" s="32">
        <v>0.14000000000000001</v>
      </c>
      <c r="D213" s="36">
        <v>869</v>
      </c>
      <c r="E213" s="34">
        <v>42163</v>
      </c>
      <c r="F213" s="35"/>
      <c r="G213" s="35">
        <v>14.3</v>
      </c>
      <c r="H213" s="35">
        <v>5.5</v>
      </c>
      <c r="I213" s="36" t="s">
        <v>211</v>
      </c>
      <c r="J213" s="36">
        <v>25000</v>
      </c>
      <c r="K213" s="36">
        <v>0.8</v>
      </c>
      <c r="L213" s="36" t="s">
        <v>609</v>
      </c>
      <c r="M213" s="36" t="s">
        <v>610</v>
      </c>
      <c r="N213" s="37">
        <v>0.63</v>
      </c>
      <c r="O213" s="35">
        <v>68</v>
      </c>
    </row>
    <row r="214" spans="1:15">
      <c r="A214" s="26">
        <v>7</v>
      </c>
      <c r="B214" s="31" t="s">
        <v>36</v>
      </c>
      <c r="C214" s="32">
        <v>0.11</v>
      </c>
      <c r="D214" s="33">
        <v>2217</v>
      </c>
      <c r="E214" s="36" t="s">
        <v>459</v>
      </c>
      <c r="F214" s="35"/>
      <c r="G214" s="35">
        <v>6</v>
      </c>
      <c r="H214" s="35">
        <v>14</v>
      </c>
      <c r="I214" s="36" t="s">
        <v>361</v>
      </c>
      <c r="J214" s="36">
        <v>14000</v>
      </c>
      <c r="K214" s="36">
        <v>3.7</v>
      </c>
      <c r="L214" s="36" t="s">
        <v>594</v>
      </c>
      <c r="M214" s="36" t="s">
        <v>608</v>
      </c>
      <c r="N214" s="37">
        <v>1</v>
      </c>
      <c r="O214" s="35">
        <v>20</v>
      </c>
    </row>
    <row r="215" spans="1:15">
      <c r="A215" s="26">
        <v>7</v>
      </c>
      <c r="B215" s="31" t="s">
        <v>37</v>
      </c>
      <c r="C215" s="32">
        <v>0.13</v>
      </c>
      <c r="D215" s="33">
        <v>2564</v>
      </c>
      <c r="E215" s="36" t="s">
        <v>461</v>
      </c>
      <c r="F215" s="35"/>
      <c r="G215" s="35">
        <v>5.5</v>
      </c>
      <c r="H215" s="35">
        <v>14.5</v>
      </c>
      <c r="I215" s="36" t="s">
        <v>361</v>
      </c>
      <c r="J215" s="36">
        <v>14000</v>
      </c>
      <c r="K215" s="36">
        <v>3.9</v>
      </c>
      <c r="L215" s="36" t="s">
        <v>594</v>
      </c>
      <c r="M215" s="36" t="s">
        <v>608</v>
      </c>
      <c r="N215" s="37">
        <v>1</v>
      </c>
      <c r="O215" s="35">
        <v>26</v>
      </c>
    </row>
    <row r="216" spans="1:15">
      <c r="A216" s="26">
        <v>7</v>
      </c>
      <c r="B216" s="31" t="s">
        <v>38</v>
      </c>
      <c r="C216" s="32">
        <v>0.12</v>
      </c>
      <c r="D216" s="33">
        <v>1641</v>
      </c>
      <c r="E216" s="36" t="s">
        <v>464</v>
      </c>
      <c r="F216" s="35"/>
      <c r="G216" s="35">
        <v>9.5</v>
      </c>
      <c r="H216" s="35">
        <v>10.7</v>
      </c>
      <c r="I216" s="36" t="s">
        <v>155</v>
      </c>
      <c r="J216" s="36">
        <v>17000</v>
      </c>
      <c r="K216" s="36">
        <v>2.2000000000000002</v>
      </c>
      <c r="L216" s="36" t="s">
        <v>594</v>
      </c>
      <c r="M216" s="36" t="s">
        <v>595</v>
      </c>
      <c r="N216" s="37">
        <v>1</v>
      </c>
      <c r="O216" s="35">
        <v>54</v>
      </c>
    </row>
    <row r="217" spans="1:15">
      <c r="A217" s="26">
        <v>7</v>
      </c>
      <c r="B217" s="31" t="s">
        <v>39</v>
      </c>
      <c r="C217" s="32">
        <v>0.11</v>
      </c>
      <c r="D217" s="33">
        <v>1514</v>
      </c>
      <c r="E217" s="34">
        <v>42465</v>
      </c>
      <c r="F217" s="35"/>
      <c r="G217" s="35">
        <v>10.1</v>
      </c>
      <c r="H217" s="35">
        <v>11.1</v>
      </c>
      <c r="I217" s="36" t="s">
        <v>155</v>
      </c>
      <c r="J217" s="36">
        <v>17000</v>
      </c>
      <c r="K217" s="36">
        <v>2.2999999999999998</v>
      </c>
      <c r="L217" s="36" t="s">
        <v>594</v>
      </c>
      <c r="M217" s="36" t="s">
        <v>595</v>
      </c>
      <c r="N217" s="37">
        <v>1</v>
      </c>
      <c r="O217" s="35">
        <v>50</v>
      </c>
    </row>
    <row r="218" spans="1:15">
      <c r="A218" s="26">
        <v>7</v>
      </c>
      <c r="B218" s="31" t="s">
        <v>40</v>
      </c>
      <c r="C218" s="32">
        <v>0.11</v>
      </c>
      <c r="D218" s="33">
        <v>1533</v>
      </c>
      <c r="E218" s="34">
        <v>42465</v>
      </c>
      <c r="F218" s="35"/>
      <c r="G218" s="35">
        <v>8.9</v>
      </c>
      <c r="H218" s="35">
        <v>10.1</v>
      </c>
      <c r="I218" s="36" t="s">
        <v>155</v>
      </c>
      <c r="J218" s="36">
        <v>17000</v>
      </c>
      <c r="K218" s="36">
        <v>2.2999999999999998</v>
      </c>
      <c r="L218" s="36" t="s">
        <v>594</v>
      </c>
      <c r="M218" s="36" t="s">
        <v>595</v>
      </c>
      <c r="N218" s="37">
        <v>1</v>
      </c>
      <c r="O218" s="35">
        <v>50</v>
      </c>
    </row>
    <row r="219" spans="1:15">
      <c r="A219" s="26">
        <v>7</v>
      </c>
      <c r="B219" s="31" t="s">
        <v>154</v>
      </c>
      <c r="C219" s="32">
        <v>0.08</v>
      </c>
      <c r="D219" s="36">
        <v>565</v>
      </c>
      <c r="E219" s="36" t="s">
        <v>470</v>
      </c>
      <c r="F219" s="35"/>
      <c r="G219" s="35">
        <v>15.6</v>
      </c>
      <c r="H219" s="35">
        <v>4.8</v>
      </c>
      <c r="I219" s="36" t="s">
        <v>211</v>
      </c>
      <c r="J219" s="36">
        <v>24900</v>
      </c>
      <c r="K219" s="36">
        <v>1.3</v>
      </c>
      <c r="L219" s="36" t="s">
        <v>600</v>
      </c>
      <c r="M219" s="36" t="s">
        <v>595</v>
      </c>
      <c r="N219" s="37">
        <v>1</v>
      </c>
      <c r="O219" s="35">
        <v>47</v>
      </c>
    </row>
    <row r="220" spans="1:15">
      <c r="A220" s="26">
        <v>7</v>
      </c>
      <c r="B220" s="31" t="s">
        <v>285</v>
      </c>
      <c r="C220" s="32">
        <v>7.0000000000000007E-2</v>
      </c>
      <c r="D220" s="36">
        <v>534</v>
      </c>
      <c r="E220" s="36" t="s">
        <v>470</v>
      </c>
      <c r="F220" s="35"/>
      <c r="G220" s="35">
        <v>15.6</v>
      </c>
      <c r="H220" s="35">
        <v>4.3</v>
      </c>
      <c r="I220" s="36" t="s">
        <v>211</v>
      </c>
      <c r="J220" s="36">
        <v>25000</v>
      </c>
      <c r="K220" s="36">
        <v>1.2</v>
      </c>
      <c r="L220" s="36" t="s">
        <v>600</v>
      </c>
      <c r="M220" s="36" t="s">
        <v>615</v>
      </c>
      <c r="N220" s="37">
        <v>1</v>
      </c>
      <c r="O220" s="35">
        <v>43</v>
      </c>
    </row>
    <row r="221" spans="1:15">
      <c r="A221" s="26">
        <v>7</v>
      </c>
      <c r="B221" s="31" t="s">
        <v>41</v>
      </c>
      <c r="C221" s="32">
        <v>0.11</v>
      </c>
      <c r="D221" s="33">
        <v>1527</v>
      </c>
      <c r="E221" s="34">
        <v>42716</v>
      </c>
      <c r="F221" s="35"/>
      <c r="G221" s="35">
        <v>9.5</v>
      </c>
      <c r="H221" s="35">
        <v>10.4</v>
      </c>
      <c r="I221" s="36" t="s">
        <v>473</v>
      </c>
      <c r="J221" s="36">
        <v>15000</v>
      </c>
      <c r="K221" s="36">
        <v>1.4</v>
      </c>
      <c r="L221" s="36" t="s">
        <v>596</v>
      </c>
      <c r="M221" s="36" t="s">
        <v>597</v>
      </c>
      <c r="N221" s="37">
        <v>1</v>
      </c>
      <c r="O221" s="35">
        <v>44</v>
      </c>
    </row>
    <row r="222" spans="1:15">
      <c r="A222" s="26">
        <v>7</v>
      </c>
      <c r="B222" s="31" t="s">
        <v>42</v>
      </c>
      <c r="C222" s="32">
        <v>0.17</v>
      </c>
      <c r="D222" s="33">
        <v>3261</v>
      </c>
      <c r="E222" s="36" t="s">
        <v>290</v>
      </c>
      <c r="F222" s="35"/>
      <c r="G222" s="35">
        <v>4.8</v>
      </c>
      <c r="H222" s="35">
        <v>15.2</v>
      </c>
      <c r="I222" s="36" t="s">
        <v>475</v>
      </c>
      <c r="J222" s="36">
        <v>12000</v>
      </c>
      <c r="K222" s="36">
        <v>6.8</v>
      </c>
      <c r="L222" s="36" t="s">
        <v>596</v>
      </c>
      <c r="M222" s="36" t="s">
        <v>607</v>
      </c>
      <c r="N222" s="37">
        <v>1</v>
      </c>
      <c r="O222" s="35">
        <v>42</v>
      </c>
    </row>
    <row r="223" spans="1:15">
      <c r="A223" s="26">
        <v>7</v>
      </c>
      <c r="B223" s="31" t="s">
        <v>43</v>
      </c>
      <c r="C223" s="32">
        <v>0.09</v>
      </c>
      <c r="D223" s="36">
        <v>644</v>
      </c>
      <c r="E223" s="34">
        <v>42685</v>
      </c>
      <c r="F223" s="35"/>
      <c r="G223" s="35">
        <v>15.4</v>
      </c>
      <c r="H223" s="35">
        <v>4.5999999999999996</v>
      </c>
      <c r="I223" s="36" t="s">
        <v>478</v>
      </c>
      <c r="J223" s="36">
        <v>23000</v>
      </c>
      <c r="K223" s="36">
        <v>1.1000000000000001</v>
      </c>
      <c r="L223" s="36" t="s">
        <v>614</v>
      </c>
      <c r="M223" s="36" t="s">
        <v>607</v>
      </c>
      <c r="N223" s="37">
        <v>1</v>
      </c>
      <c r="O223" s="35">
        <v>57</v>
      </c>
    </row>
    <row r="224" spans="1:15">
      <c r="A224" s="26">
        <v>7</v>
      </c>
      <c r="B224" s="31" t="s">
        <v>44</v>
      </c>
      <c r="C224" s="32">
        <v>0.1</v>
      </c>
      <c r="D224" s="36">
        <v>673</v>
      </c>
      <c r="E224" s="36" t="s">
        <v>481</v>
      </c>
      <c r="F224" s="35"/>
      <c r="G224" s="35">
        <v>16.899999999999999</v>
      </c>
      <c r="H224" s="35">
        <v>10.6</v>
      </c>
      <c r="I224" s="36" t="s">
        <v>297</v>
      </c>
      <c r="J224" s="36">
        <v>26000</v>
      </c>
      <c r="K224" s="36">
        <v>1.1000000000000001</v>
      </c>
      <c r="L224" s="36" t="s">
        <v>596</v>
      </c>
      <c r="M224" s="36" t="s">
        <v>616</v>
      </c>
      <c r="N224" s="37">
        <v>1</v>
      </c>
      <c r="O224" s="35">
        <v>47</v>
      </c>
    </row>
    <row r="225" spans="1:15">
      <c r="A225" s="26">
        <v>7</v>
      </c>
      <c r="B225" s="31" t="s">
        <v>45</v>
      </c>
      <c r="C225" s="32">
        <v>0.12</v>
      </c>
      <c r="D225" s="36">
        <v>744</v>
      </c>
      <c r="E225" s="36" t="s">
        <v>484</v>
      </c>
      <c r="F225" s="35"/>
      <c r="G225" s="35">
        <v>9.6999999999999993</v>
      </c>
      <c r="H225" s="35">
        <v>3.5</v>
      </c>
      <c r="I225" s="36" t="s">
        <v>297</v>
      </c>
      <c r="J225" s="36">
        <v>18000</v>
      </c>
      <c r="K225" s="36">
        <v>1.1000000000000001</v>
      </c>
      <c r="L225" s="36" t="s">
        <v>617</v>
      </c>
      <c r="M225" s="36" t="s">
        <v>616</v>
      </c>
      <c r="N225" s="37">
        <v>1</v>
      </c>
      <c r="O225" s="35">
        <v>43</v>
      </c>
    </row>
    <row r="226" spans="1:15">
      <c r="A226" s="26">
        <v>7</v>
      </c>
      <c r="B226" s="31" t="s">
        <v>46</v>
      </c>
      <c r="C226" s="32">
        <v>0.12</v>
      </c>
      <c r="D226" s="33">
        <v>1635</v>
      </c>
      <c r="E226" s="36" t="s">
        <v>470</v>
      </c>
      <c r="F226" s="35"/>
      <c r="G226" s="35">
        <v>9.9</v>
      </c>
      <c r="H226" s="35">
        <v>10.1</v>
      </c>
      <c r="I226" s="36" t="s">
        <v>155</v>
      </c>
      <c r="J226" s="36">
        <v>19000</v>
      </c>
      <c r="K226" s="36">
        <v>1.7</v>
      </c>
      <c r="L226" s="36" t="s">
        <v>598</v>
      </c>
      <c r="M226" s="36" t="s">
        <v>599</v>
      </c>
      <c r="N226" s="37">
        <v>1</v>
      </c>
      <c r="O226" s="35">
        <v>50</v>
      </c>
    </row>
    <row r="227" spans="1:15">
      <c r="A227" s="26">
        <v>7</v>
      </c>
      <c r="B227" s="31" t="s">
        <v>47</v>
      </c>
      <c r="C227" s="32">
        <v>0.14000000000000001</v>
      </c>
      <c r="D227" s="33">
        <v>2630</v>
      </c>
      <c r="E227" s="36" t="s">
        <v>305</v>
      </c>
      <c r="F227" s="35"/>
      <c r="G227" s="35">
        <v>5</v>
      </c>
      <c r="H227" s="35">
        <v>15</v>
      </c>
      <c r="I227" s="36" t="s">
        <v>203</v>
      </c>
      <c r="J227" s="36">
        <v>15500</v>
      </c>
      <c r="K227" s="36">
        <v>6.9</v>
      </c>
      <c r="L227" s="36" t="s">
        <v>598</v>
      </c>
      <c r="M227" s="36" t="s">
        <v>599</v>
      </c>
      <c r="N227" s="37">
        <v>1</v>
      </c>
      <c r="O227" s="35">
        <v>35</v>
      </c>
    </row>
    <row r="228" spans="1:15">
      <c r="A228" s="26">
        <v>7</v>
      </c>
      <c r="B228" s="31" t="s">
        <v>48</v>
      </c>
      <c r="C228" s="32">
        <v>0.09</v>
      </c>
      <c r="D228" s="36">
        <v>688</v>
      </c>
      <c r="E228" s="34">
        <v>42408</v>
      </c>
      <c r="F228" s="35"/>
      <c r="G228" s="35">
        <v>15.4</v>
      </c>
      <c r="H228" s="35">
        <v>4.8</v>
      </c>
      <c r="I228" s="36" t="s">
        <v>205</v>
      </c>
      <c r="J228" s="36">
        <v>24000</v>
      </c>
      <c r="K228" s="36">
        <v>1.4</v>
      </c>
      <c r="L228" s="36" t="s">
        <v>609</v>
      </c>
      <c r="M228" s="36" t="s">
        <v>599</v>
      </c>
      <c r="N228" s="37">
        <v>1</v>
      </c>
      <c r="O228" s="35">
        <v>58</v>
      </c>
    </row>
    <row r="229" spans="1:15">
      <c r="A229" s="26">
        <v>7</v>
      </c>
      <c r="B229" s="31" t="s">
        <v>49</v>
      </c>
      <c r="C229" s="32">
        <v>0.13</v>
      </c>
      <c r="D229" s="36">
        <v>880</v>
      </c>
      <c r="E229" s="36" t="s">
        <v>491</v>
      </c>
      <c r="F229" s="35"/>
      <c r="G229" s="35">
        <v>16.8</v>
      </c>
      <c r="H229" s="35">
        <v>10.5</v>
      </c>
      <c r="I229" s="36" t="s">
        <v>297</v>
      </c>
      <c r="J229" s="36">
        <v>27000</v>
      </c>
      <c r="K229" s="36">
        <v>1.4</v>
      </c>
      <c r="L229" s="36" t="s">
        <v>609</v>
      </c>
      <c r="M229" s="36" t="s">
        <v>599</v>
      </c>
      <c r="N229" s="37">
        <v>1</v>
      </c>
      <c r="O229" s="35">
        <v>70</v>
      </c>
    </row>
    <row r="230" spans="1:15">
      <c r="A230" s="26">
        <v>7</v>
      </c>
      <c r="B230" s="31" t="s">
        <v>50</v>
      </c>
      <c r="C230" s="32">
        <v>0.11</v>
      </c>
      <c r="D230" s="36">
        <v>736</v>
      </c>
      <c r="E230" s="36" t="s">
        <v>494</v>
      </c>
      <c r="F230" s="35"/>
      <c r="G230" s="35">
        <v>10</v>
      </c>
      <c r="H230" s="35">
        <v>3.5</v>
      </c>
      <c r="I230" s="36" t="s">
        <v>297</v>
      </c>
      <c r="J230" s="36">
        <v>19500</v>
      </c>
      <c r="K230" s="36">
        <v>1.4</v>
      </c>
      <c r="L230" s="36" t="s">
        <v>609</v>
      </c>
      <c r="M230" s="36" t="s">
        <v>613</v>
      </c>
      <c r="N230" s="37">
        <v>1</v>
      </c>
      <c r="O230" s="35">
        <v>49</v>
      </c>
    </row>
    <row r="231" spans="1:15">
      <c r="A231" s="26">
        <v>7</v>
      </c>
      <c r="B231" s="31" t="s">
        <v>179</v>
      </c>
      <c r="C231" s="32">
        <v>0.14000000000000001</v>
      </c>
      <c r="D231" s="36">
        <v>955</v>
      </c>
      <c r="E231" s="36" t="s">
        <v>494</v>
      </c>
      <c r="F231" s="35"/>
      <c r="G231" s="35">
        <v>16.7</v>
      </c>
      <c r="H231" s="35">
        <v>10.5</v>
      </c>
      <c r="I231" s="36" t="s">
        <v>297</v>
      </c>
      <c r="J231" s="36">
        <v>27000</v>
      </c>
      <c r="K231" s="36">
        <v>1.4</v>
      </c>
      <c r="L231" s="36" t="s">
        <v>609</v>
      </c>
      <c r="M231" s="36" t="s">
        <v>613</v>
      </c>
      <c r="N231" s="37">
        <v>1</v>
      </c>
      <c r="O231" s="35">
        <v>71</v>
      </c>
    </row>
    <row r="232" spans="1:15">
      <c r="A232" s="26">
        <v>7</v>
      </c>
      <c r="B232" s="31" t="s">
        <v>244</v>
      </c>
      <c r="C232" s="32">
        <v>0.1</v>
      </c>
      <c r="D232" s="36">
        <v>654</v>
      </c>
      <c r="E232" s="36" t="s">
        <v>494</v>
      </c>
      <c r="F232" s="35"/>
      <c r="G232" s="35">
        <v>10.1</v>
      </c>
      <c r="H232" s="35">
        <v>3.8</v>
      </c>
      <c r="I232" s="36" t="s">
        <v>297</v>
      </c>
      <c r="J232" s="36">
        <v>19000</v>
      </c>
      <c r="K232" s="36">
        <v>1.3</v>
      </c>
      <c r="L232" s="36" t="s">
        <v>609</v>
      </c>
      <c r="M232" s="36" t="s">
        <v>613</v>
      </c>
      <c r="N232" s="37">
        <v>1</v>
      </c>
      <c r="O232" s="35">
        <v>45</v>
      </c>
    </row>
    <row r="233" spans="1:15">
      <c r="A233" s="26">
        <v>7</v>
      </c>
      <c r="B233" s="31" t="s">
        <v>378</v>
      </c>
      <c r="C233" s="32">
        <v>0.12</v>
      </c>
      <c r="D233" s="36">
        <v>860</v>
      </c>
      <c r="E233" s="36" t="s">
        <v>497</v>
      </c>
      <c r="F233" s="35"/>
      <c r="G233" s="35">
        <v>15.5</v>
      </c>
      <c r="H233" s="35">
        <v>4.5</v>
      </c>
      <c r="I233" s="36" t="s">
        <v>205</v>
      </c>
      <c r="J233" s="36">
        <v>25000</v>
      </c>
      <c r="K233" s="36">
        <v>0.9</v>
      </c>
      <c r="L233" s="36" t="s">
        <v>609</v>
      </c>
      <c r="M233" s="36" t="s">
        <v>613</v>
      </c>
      <c r="N233" s="37">
        <v>0.94</v>
      </c>
      <c r="O233" s="35">
        <v>68</v>
      </c>
    </row>
    <row r="234" spans="1:15">
      <c r="A234" s="26">
        <v>7</v>
      </c>
      <c r="B234" s="31" t="s">
        <v>51</v>
      </c>
      <c r="C234" s="32">
        <v>0.14000000000000001</v>
      </c>
      <c r="D234" s="33">
        <v>2732</v>
      </c>
      <c r="E234" s="36" t="s">
        <v>379</v>
      </c>
      <c r="F234" s="35" t="s">
        <v>603</v>
      </c>
      <c r="G234" s="35">
        <v>5.0999999999999996</v>
      </c>
      <c r="H234" s="35">
        <v>15.1</v>
      </c>
      <c r="I234" s="36" t="s">
        <v>414</v>
      </c>
      <c r="J234" s="36">
        <v>12000</v>
      </c>
      <c r="K234" s="36">
        <v>8.3000000000000007</v>
      </c>
      <c r="L234" s="36" t="s">
        <v>600</v>
      </c>
      <c r="M234" s="36" t="s">
        <v>606</v>
      </c>
      <c r="N234" s="37">
        <v>1</v>
      </c>
      <c r="O234" s="35">
        <v>35</v>
      </c>
    </row>
    <row r="235" spans="1:15">
      <c r="A235" s="26">
        <v>7</v>
      </c>
      <c r="B235" s="31" t="s">
        <v>52</v>
      </c>
      <c r="C235" s="32">
        <v>0.13</v>
      </c>
      <c r="D235" s="33">
        <v>2611</v>
      </c>
      <c r="E235" s="34">
        <v>41648</v>
      </c>
      <c r="F235" s="35"/>
      <c r="G235" s="35">
        <v>4.5</v>
      </c>
      <c r="H235" s="35">
        <v>15.5</v>
      </c>
      <c r="I235" s="36" t="s">
        <v>414</v>
      </c>
      <c r="J235" s="36">
        <v>12000</v>
      </c>
      <c r="K235" s="36">
        <v>7</v>
      </c>
      <c r="L235" s="36" t="s">
        <v>600</v>
      </c>
      <c r="M235" s="36" t="s">
        <v>606</v>
      </c>
      <c r="N235" s="37">
        <v>1</v>
      </c>
      <c r="O235" s="35">
        <v>32</v>
      </c>
    </row>
    <row r="236" spans="1:15">
      <c r="A236" s="26">
        <v>7</v>
      </c>
      <c r="B236" s="31" t="s">
        <v>53</v>
      </c>
      <c r="C236" s="32">
        <v>0.11</v>
      </c>
      <c r="D236" s="33">
        <v>1467</v>
      </c>
      <c r="E236" s="36" t="s">
        <v>503</v>
      </c>
      <c r="F236" s="35"/>
      <c r="G236" s="35">
        <v>10.1</v>
      </c>
      <c r="H236" s="35">
        <v>9.6</v>
      </c>
      <c r="I236" s="36" t="s">
        <v>358</v>
      </c>
      <c r="J236" s="36">
        <v>14000</v>
      </c>
      <c r="K236" s="36">
        <v>1.3</v>
      </c>
      <c r="L236" s="36" t="s">
        <v>600</v>
      </c>
      <c r="M236" s="36" t="s">
        <v>601</v>
      </c>
      <c r="N236" s="37">
        <v>1</v>
      </c>
      <c r="O236" s="35">
        <v>31</v>
      </c>
    </row>
    <row r="237" spans="1:15">
      <c r="A237" s="26">
        <v>7</v>
      </c>
      <c r="B237" s="31" t="s">
        <v>54</v>
      </c>
      <c r="C237" s="32">
        <v>0.09</v>
      </c>
      <c r="D237" s="33">
        <v>1289</v>
      </c>
      <c r="E237" s="36" t="s">
        <v>503</v>
      </c>
      <c r="F237" s="35"/>
      <c r="G237" s="35">
        <v>10.199999999999999</v>
      </c>
      <c r="H237" s="35">
        <v>10.6</v>
      </c>
      <c r="I237" s="36" t="s">
        <v>358</v>
      </c>
      <c r="J237" s="36">
        <v>14000</v>
      </c>
      <c r="K237" s="36">
        <v>1.3</v>
      </c>
      <c r="L237" s="36" t="s">
        <v>600</v>
      </c>
      <c r="M237" s="36" t="s">
        <v>602</v>
      </c>
      <c r="N237" s="37">
        <v>1</v>
      </c>
      <c r="O237" s="35">
        <v>32</v>
      </c>
    </row>
    <row r="238" spans="1:15">
      <c r="A238" s="26">
        <v>7</v>
      </c>
      <c r="B238" s="31" t="s">
        <v>55</v>
      </c>
      <c r="C238" s="32">
        <v>0.1</v>
      </c>
      <c r="D238" s="33">
        <v>1417</v>
      </c>
      <c r="E238" s="36" t="s">
        <v>503</v>
      </c>
      <c r="F238" s="35"/>
      <c r="G238" s="35">
        <v>10.1</v>
      </c>
      <c r="H238" s="35">
        <v>10.1</v>
      </c>
      <c r="I238" s="36" t="s">
        <v>358</v>
      </c>
      <c r="J238" s="36">
        <v>14000</v>
      </c>
      <c r="K238" s="36">
        <v>1.3</v>
      </c>
      <c r="L238" s="36" t="s">
        <v>600</v>
      </c>
      <c r="M238" s="36" t="s">
        <v>601</v>
      </c>
      <c r="N238" s="37">
        <v>1</v>
      </c>
      <c r="O238" s="35">
        <v>33</v>
      </c>
    </row>
    <row r="239" spans="1:15">
      <c r="A239" s="26">
        <v>7</v>
      </c>
      <c r="B239" s="31" t="s">
        <v>56</v>
      </c>
      <c r="C239" s="32">
        <v>0</v>
      </c>
      <c r="D239" s="36">
        <v>7</v>
      </c>
      <c r="E239" s="36" t="s">
        <v>332</v>
      </c>
      <c r="F239" s="35"/>
      <c r="G239" s="35">
        <v>16</v>
      </c>
      <c r="H239" s="35">
        <v>12</v>
      </c>
      <c r="I239" s="36" t="s">
        <v>88</v>
      </c>
      <c r="J239" s="36">
        <v>27000</v>
      </c>
      <c r="K239" s="36">
        <v>3.3</v>
      </c>
      <c r="L239" s="36" t="s">
        <v>600</v>
      </c>
      <c r="M239" s="36" t="s">
        <v>611</v>
      </c>
      <c r="N239" s="37">
        <v>1</v>
      </c>
      <c r="O239" s="35">
        <v>0</v>
      </c>
    </row>
    <row r="240" spans="1:15">
      <c r="A240" s="26">
        <v>7</v>
      </c>
      <c r="B240" s="31" t="s">
        <v>57</v>
      </c>
      <c r="C240" s="32">
        <v>0.09</v>
      </c>
      <c r="D240" s="36">
        <v>585</v>
      </c>
      <c r="E240" s="34">
        <v>42437</v>
      </c>
      <c r="F240" s="35"/>
      <c r="G240" s="35">
        <v>15</v>
      </c>
      <c r="H240" s="35">
        <v>11.8</v>
      </c>
      <c r="I240" s="36" t="s">
        <v>297</v>
      </c>
      <c r="J240" s="36">
        <v>27000</v>
      </c>
      <c r="K240" s="36">
        <v>3.4</v>
      </c>
      <c r="L240" s="36" t="s">
        <v>600</v>
      </c>
      <c r="M240" s="36" t="s">
        <v>611</v>
      </c>
      <c r="N240" s="37">
        <v>1</v>
      </c>
      <c r="O240" s="35">
        <v>42</v>
      </c>
    </row>
    <row r="241" spans="1:15">
      <c r="A241" s="26">
        <v>7</v>
      </c>
      <c r="B241" s="31" t="s">
        <v>58</v>
      </c>
      <c r="C241" s="32">
        <v>0.12</v>
      </c>
      <c r="D241" s="36">
        <v>890</v>
      </c>
      <c r="E241" s="36" t="s">
        <v>509</v>
      </c>
      <c r="F241" s="35"/>
      <c r="G241" s="35">
        <v>15</v>
      </c>
      <c r="H241" s="35">
        <v>5.0999999999999996</v>
      </c>
      <c r="I241" s="36" t="s">
        <v>205</v>
      </c>
      <c r="J241" s="36">
        <v>25000</v>
      </c>
      <c r="K241" s="36">
        <v>1.4</v>
      </c>
      <c r="L241" s="36" t="s">
        <v>594</v>
      </c>
      <c r="M241" s="36" t="s">
        <v>611</v>
      </c>
      <c r="N241" s="37">
        <v>1</v>
      </c>
      <c r="O241" s="35">
        <v>72</v>
      </c>
    </row>
    <row r="242" spans="1:15">
      <c r="A242" s="26">
        <v>7</v>
      </c>
      <c r="B242" s="31" t="s">
        <v>59</v>
      </c>
      <c r="C242" s="32">
        <v>0.12</v>
      </c>
      <c r="D242" s="36">
        <v>823</v>
      </c>
      <c r="E242" s="36" t="s">
        <v>470</v>
      </c>
      <c r="F242" s="35"/>
      <c r="G242" s="35">
        <v>17.100000000000001</v>
      </c>
      <c r="H242" s="35">
        <v>11.1</v>
      </c>
      <c r="I242" s="36" t="s">
        <v>297</v>
      </c>
      <c r="J242" s="36">
        <v>27000</v>
      </c>
      <c r="K242" s="36">
        <v>1.4</v>
      </c>
      <c r="L242" s="36" t="s">
        <v>600</v>
      </c>
      <c r="M242" s="36" t="s">
        <v>611</v>
      </c>
      <c r="N242" s="37">
        <v>1</v>
      </c>
      <c r="O242" s="35">
        <v>61</v>
      </c>
    </row>
    <row r="243" spans="1:15">
      <c r="A243" s="26">
        <v>7</v>
      </c>
      <c r="B243" s="31" t="s">
        <v>60</v>
      </c>
      <c r="C243" s="32">
        <v>0.14000000000000001</v>
      </c>
      <c r="D243" s="36">
        <v>931</v>
      </c>
      <c r="E243" s="36" t="s">
        <v>509</v>
      </c>
      <c r="F243" s="35"/>
      <c r="G243" s="35">
        <v>9.6</v>
      </c>
      <c r="H243" s="35">
        <v>3.5</v>
      </c>
      <c r="I243" s="36" t="s">
        <v>297</v>
      </c>
      <c r="J243" s="36">
        <v>19000</v>
      </c>
      <c r="K243" s="36">
        <v>1.4</v>
      </c>
      <c r="L243" s="36" t="s">
        <v>609</v>
      </c>
      <c r="M243" s="36" t="s">
        <v>611</v>
      </c>
      <c r="N243" s="37">
        <v>1</v>
      </c>
      <c r="O243" s="35">
        <v>62</v>
      </c>
    </row>
    <row r="244" spans="1:15">
      <c r="A244" s="26">
        <v>7</v>
      </c>
      <c r="B244" s="31" t="s">
        <v>200</v>
      </c>
      <c r="C244" s="32">
        <v>0.11</v>
      </c>
      <c r="D244" s="36">
        <v>797</v>
      </c>
      <c r="E244" s="34">
        <v>42377</v>
      </c>
      <c r="F244" s="35"/>
      <c r="G244" s="35">
        <v>14.6</v>
      </c>
      <c r="H244" s="35">
        <v>5.4</v>
      </c>
      <c r="I244" s="36" t="s">
        <v>205</v>
      </c>
      <c r="J244" s="36">
        <v>25000</v>
      </c>
      <c r="K244" s="36">
        <v>1.3</v>
      </c>
      <c r="L244" s="36" t="s">
        <v>609</v>
      </c>
      <c r="M244" s="36" t="s">
        <v>612</v>
      </c>
      <c r="N244" s="37">
        <v>1</v>
      </c>
      <c r="O244" s="35">
        <v>68</v>
      </c>
    </row>
    <row r="245" spans="1:15">
      <c r="A245" s="26">
        <v>7</v>
      </c>
      <c r="B245" s="31" t="s">
        <v>269</v>
      </c>
      <c r="C245" s="32">
        <v>0.15</v>
      </c>
      <c r="D245" s="36">
        <v>971</v>
      </c>
      <c r="E245" s="36" t="s">
        <v>517</v>
      </c>
      <c r="F245" s="35"/>
      <c r="G245" s="35">
        <v>9.5</v>
      </c>
      <c r="H245" s="35">
        <v>3.5</v>
      </c>
      <c r="I245" s="36" t="s">
        <v>297</v>
      </c>
      <c r="J245" s="36">
        <v>19000</v>
      </c>
      <c r="K245" s="36">
        <v>1.3</v>
      </c>
      <c r="L245" s="36" t="s">
        <v>609</v>
      </c>
      <c r="M245" s="36" t="s">
        <v>612</v>
      </c>
      <c r="N245" s="37">
        <v>1</v>
      </c>
      <c r="O245" s="35">
        <v>65</v>
      </c>
    </row>
    <row r="246" spans="1:15">
      <c r="A246" s="26">
        <v>7</v>
      </c>
      <c r="B246" s="31" t="s">
        <v>401</v>
      </c>
      <c r="C246" s="32">
        <v>0.13</v>
      </c>
      <c r="D246" s="36">
        <v>949</v>
      </c>
      <c r="E246" s="34">
        <v>42377</v>
      </c>
      <c r="F246" s="35"/>
      <c r="G246" s="35">
        <v>15.2</v>
      </c>
      <c r="H246" s="35">
        <v>4.5999999999999996</v>
      </c>
      <c r="I246" s="36" t="s">
        <v>205</v>
      </c>
      <c r="J246" s="36">
        <v>25000</v>
      </c>
      <c r="K246" s="36">
        <v>1.1000000000000001</v>
      </c>
      <c r="L246" s="36" t="s">
        <v>609</v>
      </c>
      <c r="M246" s="36" t="s">
        <v>610</v>
      </c>
      <c r="N246" s="37">
        <v>0.88</v>
      </c>
      <c r="O246" s="35">
        <v>75</v>
      </c>
    </row>
    <row r="247" spans="1:15">
      <c r="A247" s="26">
        <v>8</v>
      </c>
      <c r="B247" s="31" t="s">
        <v>36</v>
      </c>
      <c r="C247" s="32">
        <v>0.09</v>
      </c>
      <c r="D247" s="33">
        <v>1980</v>
      </c>
      <c r="E247" s="36" t="s">
        <v>459</v>
      </c>
      <c r="F247" s="35"/>
      <c r="G247" s="35">
        <v>6</v>
      </c>
      <c r="H247" s="35">
        <v>14</v>
      </c>
      <c r="I247" s="36" t="s">
        <v>203</v>
      </c>
      <c r="J247" s="36">
        <v>14000</v>
      </c>
      <c r="K247" s="36">
        <v>4.7</v>
      </c>
      <c r="L247" s="36" t="s">
        <v>594</v>
      </c>
      <c r="M247" s="36" t="s">
        <v>608</v>
      </c>
      <c r="N247" s="37">
        <v>1</v>
      </c>
      <c r="O247" s="35">
        <v>25</v>
      </c>
    </row>
    <row r="248" spans="1:15">
      <c r="A248" s="26">
        <v>8</v>
      </c>
      <c r="B248" s="31" t="s">
        <v>37</v>
      </c>
      <c r="C248" s="32">
        <v>0.11</v>
      </c>
      <c r="D248" s="33">
        <v>2345</v>
      </c>
      <c r="E248" s="36" t="s">
        <v>461</v>
      </c>
      <c r="F248" s="35"/>
      <c r="G248" s="35">
        <v>5.5</v>
      </c>
      <c r="H248" s="35">
        <v>14.5</v>
      </c>
      <c r="I248" s="36" t="s">
        <v>203</v>
      </c>
      <c r="J248" s="36">
        <v>14000</v>
      </c>
      <c r="K248" s="36">
        <v>4.9000000000000004</v>
      </c>
      <c r="L248" s="36" t="s">
        <v>594</v>
      </c>
      <c r="M248" s="36" t="s">
        <v>608</v>
      </c>
      <c r="N248" s="37">
        <v>1</v>
      </c>
      <c r="O248" s="35">
        <v>27</v>
      </c>
    </row>
    <row r="249" spans="1:15">
      <c r="A249" s="26">
        <v>8</v>
      </c>
      <c r="B249" s="31" t="s">
        <v>38</v>
      </c>
      <c r="C249" s="32">
        <v>0.1</v>
      </c>
      <c r="D249" s="33">
        <v>1546</v>
      </c>
      <c r="E249" s="36" t="s">
        <v>524</v>
      </c>
      <c r="F249" s="35"/>
      <c r="G249" s="35">
        <v>10.4</v>
      </c>
      <c r="H249" s="35">
        <v>9.8000000000000007</v>
      </c>
      <c r="I249" s="36" t="s">
        <v>202</v>
      </c>
      <c r="J249" s="36">
        <v>17000</v>
      </c>
      <c r="K249" s="36">
        <v>1.8</v>
      </c>
      <c r="L249" s="36" t="s">
        <v>594</v>
      </c>
      <c r="M249" s="36" t="s">
        <v>595</v>
      </c>
      <c r="N249" s="37">
        <v>1</v>
      </c>
      <c r="O249" s="35">
        <v>57</v>
      </c>
    </row>
    <row r="250" spans="1:15">
      <c r="A250" s="26">
        <v>8</v>
      </c>
      <c r="B250" s="31" t="s">
        <v>39</v>
      </c>
      <c r="C250" s="32">
        <v>0.1</v>
      </c>
      <c r="D250" s="33">
        <v>1430</v>
      </c>
      <c r="E250" s="36" t="s">
        <v>524</v>
      </c>
      <c r="F250" s="35"/>
      <c r="G250" s="35">
        <v>11</v>
      </c>
      <c r="H250" s="35">
        <v>10.199999999999999</v>
      </c>
      <c r="I250" s="36" t="s">
        <v>202</v>
      </c>
      <c r="J250" s="36">
        <v>17000</v>
      </c>
      <c r="K250" s="36">
        <v>1.9</v>
      </c>
      <c r="L250" s="36" t="s">
        <v>594</v>
      </c>
      <c r="M250" s="36" t="s">
        <v>595</v>
      </c>
      <c r="N250" s="37">
        <v>1</v>
      </c>
      <c r="O250" s="35">
        <v>53</v>
      </c>
    </row>
    <row r="251" spans="1:15">
      <c r="A251" s="26">
        <v>8</v>
      </c>
      <c r="B251" s="31" t="s">
        <v>40</v>
      </c>
      <c r="C251" s="32">
        <v>0.1</v>
      </c>
      <c r="D251" s="33">
        <v>1445</v>
      </c>
      <c r="E251" s="36" t="s">
        <v>524</v>
      </c>
      <c r="F251" s="35"/>
      <c r="G251" s="35">
        <v>9.8000000000000007</v>
      </c>
      <c r="H251" s="35">
        <v>9.1999999999999993</v>
      </c>
      <c r="I251" s="36" t="s">
        <v>202</v>
      </c>
      <c r="J251" s="36">
        <v>17000</v>
      </c>
      <c r="K251" s="36">
        <v>1.9</v>
      </c>
      <c r="L251" s="36" t="s">
        <v>594</v>
      </c>
      <c r="M251" s="36" t="s">
        <v>595</v>
      </c>
      <c r="N251" s="37">
        <v>1</v>
      </c>
      <c r="O251" s="35">
        <v>54</v>
      </c>
    </row>
    <row r="252" spans="1:15">
      <c r="A252" s="26">
        <v>8</v>
      </c>
      <c r="B252" s="31" t="s">
        <v>154</v>
      </c>
      <c r="C252" s="32">
        <v>0.08</v>
      </c>
      <c r="D252" s="36">
        <v>697</v>
      </c>
      <c r="E252" s="36" t="s">
        <v>530</v>
      </c>
      <c r="F252" s="35"/>
      <c r="G252" s="35">
        <v>16.3</v>
      </c>
      <c r="H252" s="35">
        <v>3.6</v>
      </c>
      <c r="I252" s="36" t="s">
        <v>364</v>
      </c>
      <c r="J252" s="36">
        <v>24900</v>
      </c>
      <c r="K252" s="36">
        <v>1.4</v>
      </c>
      <c r="L252" s="36" t="s">
        <v>600</v>
      </c>
      <c r="M252" s="36" t="s">
        <v>595</v>
      </c>
      <c r="N252" s="37">
        <v>1</v>
      </c>
      <c r="O252" s="35">
        <v>52</v>
      </c>
    </row>
    <row r="253" spans="1:15">
      <c r="A253" s="26">
        <v>8</v>
      </c>
      <c r="B253" s="31" t="s">
        <v>285</v>
      </c>
      <c r="C253" s="32">
        <v>7.0000000000000007E-2</v>
      </c>
      <c r="D253" s="36">
        <v>577</v>
      </c>
      <c r="E253" s="36" t="s">
        <v>533</v>
      </c>
      <c r="F253" s="35" t="s">
        <v>603</v>
      </c>
      <c r="G253" s="35">
        <v>16.600000000000001</v>
      </c>
      <c r="H253" s="35">
        <v>3.6</v>
      </c>
      <c r="I253" s="36" t="s">
        <v>364</v>
      </c>
      <c r="J253" s="36">
        <v>25000</v>
      </c>
      <c r="K253" s="36">
        <v>1.4</v>
      </c>
      <c r="L253" s="36" t="s">
        <v>600</v>
      </c>
      <c r="M253" s="36" t="s">
        <v>615</v>
      </c>
      <c r="N253" s="37">
        <v>1</v>
      </c>
      <c r="O253" s="35">
        <v>49</v>
      </c>
    </row>
    <row r="254" spans="1:15">
      <c r="A254" s="26">
        <v>8</v>
      </c>
      <c r="B254" s="31" t="s">
        <v>41</v>
      </c>
      <c r="C254" s="32">
        <v>0.1</v>
      </c>
      <c r="D254" s="33">
        <v>1501</v>
      </c>
      <c r="E254" s="34">
        <v>43376</v>
      </c>
      <c r="F254" s="35"/>
      <c r="G254" s="35">
        <v>9.5</v>
      </c>
      <c r="H254" s="35">
        <v>10.4</v>
      </c>
      <c r="I254" s="36" t="s">
        <v>536</v>
      </c>
      <c r="J254" s="36">
        <v>15000</v>
      </c>
      <c r="K254" s="36">
        <v>2.4</v>
      </c>
      <c r="L254" s="36" t="s">
        <v>596</v>
      </c>
      <c r="M254" s="36" t="s">
        <v>597</v>
      </c>
      <c r="N254" s="37">
        <v>1</v>
      </c>
      <c r="O254" s="35">
        <v>39</v>
      </c>
    </row>
    <row r="255" spans="1:15">
      <c r="A255" s="26">
        <v>8</v>
      </c>
      <c r="B255" s="31" t="s">
        <v>42</v>
      </c>
      <c r="C255" s="32">
        <v>0.12</v>
      </c>
      <c r="D255" s="33">
        <v>2560</v>
      </c>
      <c r="E255" s="36" t="s">
        <v>290</v>
      </c>
      <c r="F255" s="35"/>
      <c r="G255" s="35">
        <v>4.8</v>
      </c>
      <c r="H255" s="35">
        <v>15.2</v>
      </c>
      <c r="I255" s="36" t="s">
        <v>203</v>
      </c>
      <c r="J255" s="36">
        <v>12000</v>
      </c>
      <c r="K255" s="36">
        <v>7.8</v>
      </c>
      <c r="L255" s="36" t="s">
        <v>596</v>
      </c>
      <c r="M255" s="36" t="s">
        <v>607</v>
      </c>
      <c r="N255" s="37">
        <v>1</v>
      </c>
      <c r="O255" s="35">
        <v>24</v>
      </c>
    </row>
    <row r="256" spans="1:15">
      <c r="A256" s="26">
        <v>8</v>
      </c>
      <c r="B256" s="31" t="s">
        <v>43</v>
      </c>
      <c r="C256" s="32">
        <v>0.09</v>
      </c>
      <c r="D256" s="36">
        <v>734</v>
      </c>
      <c r="E256" s="34">
        <v>43080</v>
      </c>
      <c r="F256" s="35"/>
      <c r="G256" s="35">
        <v>16.399999999999999</v>
      </c>
      <c r="H256" s="35">
        <v>3.6</v>
      </c>
      <c r="I256" s="36" t="s">
        <v>478</v>
      </c>
      <c r="J256" s="36">
        <v>23000</v>
      </c>
      <c r="K256" s="36">
        <v>1.1000000000000001</v>
      </c>
      <c r="L256" s="36" t="s">
        <v>614</v>
      </c>
      <c r="M256" s="36" t="s">
        <v>607</v>
      </c>
      <c r="N256" s="37">
        <v>1</v>
      </c>
      <c r="O256" s="35">
        <v>57</v>
      </c>
    </row>
    <row r="257" spans="1:15">
      <c r="A257" s="26">
        <v>8</v>
      </c>
      <c r="B257" s="31" t="s">
        <v>44</v>
      </c>
      <c r="C257" s="32">
        <v>0.11</v>
      </c>
      <c r="D257" s="36">
        <v>911</v>
      </c>
      <c r="E257" s="34">
        <v>42746</v>
      </c>
      <c r="F257" s="35"/>
      <c r="G257" s="35">
        <v>17.899999999999999</v>
      </c>
      <c r="H257" s="35">
        <v>10</v>
      </c>
      <c r="I257" s="36" t="s">
        <v>369</v>
      </c>
      <c r="J257" s="36">
        <v>26000</v>
      </c>
      <c r="K257" s="36">
        <v>1.1000000000000001</v>
      </c>
      <c r="L257" s="36" t="s">
        <v>596</v>
      </c>
      <c r="M257" s="36"/>
      <c r="N257" s="37">
        <v>1</v>
      </c>
      <c r="O257" s="35">
        <v>49</v>
      </c>
    </row>
    <row r="258" spans="1:15">
      <c r="A258" s="26">
        <v>8</v>
      </c>
      <c r="B258" s="31" t="s">
        <v>45</v>
      </c>
      <c r="C258" s="32">
        <v>0.12</v>
      </c>
      <c r="D258" s="36">
        <v>744</v>
      </c>
      <c r="E258" s="36" t="s">
        <v>484</v>
      </c>
      <c r="F258" s="35"/>
      <c r="G258" s="35">
        <v>9.6999999999999993</v>
      </c>
      <c r="H258" s="35">
        <v>3.5</v>
      </c>
      <c r="I258" s="36" t="s">
        <v>297</v>
      </c>
      <c r="J258" s="36">
        <v>18000</v>
      </c>
      <c r="K258" s="36">
        <v>1.1000000000000001</v>
      </c>
      <c r="L258" s="36" t="s">
        <v>617</v>
      </c>
      <c r="M258" s="36" t="s">
        <v>616</v>
      </c>
      <c r="N258" s="37">
        <v>1</v>
      </c>
      <c r="O258" s="35">
        <v>43</v>
      </c>
    </row>
    <row r="259" spans="1:15">
      <c r="A259" s="26">
        <v>8</v>
      </c>
      <c r="B259" s="31" t="s">
        <v>46</v>
      </c>
      <c r="C259" s="32">
        <v>0.1</v>
      </c>
      <c r="D259" s="33">
        <v>1467</v>
      </c>
      <c r="E259" s="36" t="s">
        <v>470</v>
      </c>
      <c r="F259" s="35"/>
      <c r="G259" s="35">
        <v>9.9</v>
      </c>
      <c r="H259" s="35">
        <v>10.1</v>
      </c>
      <c r="I259" s="36" t="s">
        <v>202</v>
      </c>
      <c r="J259" s="36">
        <v>19000</v>
      </c>
      <c r="K259" s="36">
        <v>2.7</v>
      </c>
      <c r="L259" s="36" t="s">
        <v>598</v>
      </c>
      <c r="M259" s="36" t="s">
        <v>599</v>
      </c>
      <c r="N259" s="37">
        <v>1</v>
      </c>
      <c r="O259" s="35">
        <v>34</v>
      </c>
    </row>
    <row r="260" spans="1:15">
      <c r="A260" s="26">
        <v>8</v>
      </c>
      <c r="B260" s="31" t="s">
        <v>47</v>
      </c>
      <c r="C260" s="32">
        <v>0.13</v>
      </c>
      <c r="D260" s="33">
        <v>2930</v>
      </c>
      <c r="E260" s="36" t="s">
        <v>305</v>
      </c>
      <c r="F260" s="35" t="s">
        <v>603</v>
      </c>
      <c r="G260" s="35">
        <v>5</v>
      </c>
      <c r="H260" s="35">
        <v>15</v>
      </c>
      <c r="I260" s="36" t="s">
        <v>361</v>
      </c>
      <c r="J260" s="36">
        <v>15500</v>
      </c>
      <c r="K260" s="36">
        <v>7.9</v>
      </c>
      <c r="L260" s="36" t="s">
        <v>598</v>
      </c>
      <c r="M260" s="36" t="s">
        <v>599</v>
      </c>
      <c r="N260" s="37">
        <v>1</v>
      </c>
      <c r="O260" s="35">
        <v>28</v>
      </c>
    </row>
    <row r="261" spans="1:15">
      <c r="A261" s="26">
        <v>8</v>
      </c>
      <c r="B261" s="31" t="s">
        <v>48</v>
      </c>
      <c r="C261" s="32">
        <v>0.09</v>
      </c>
      <c r="D261" s="36">
        <v>803</v>
      </c>
      <c r="E261" s="36" t="s">
        <v>524</v>
      </c>
      <c r="F261" s="35"/>
      <c r="G261" s="35">
        <v>16.399999999999999</v>
      </c>
      <c r="H261" s="35">
        <v>3.8</v>
      </c>
      <c r="I261" s="36" t="s">
        <v>364</v>
      </c>
      <c r="J261" s="36">
        <v>24000</v>
      </c>
      <c r="K261" s="36">
        <v>1.4</v>
      </c>
      <c r="L261" s="36" t="s">
        <v>609</v>
      </c>
      <c r="M261" s="36" t="s">
        <v>599</v>
      </c>
      <c r="N261" s="37">
        <v>1</v>
      </c>
      <c r="O261" s="35">
        <v>59</v>
      </c>
    </row>
    <row r="262" spans="1:15">
      <c r="A262" s="26">
        <v>8</v>
      </c>
      <c r="B262" s="31" t="s">
        <v>49</v>
      </c>
      <c r="C262" s="32">
        <v>0.15</v>
      </c>
      <c r="D262" s="33">
        <v>1206</v>
      </c>
      <c r="E262" s="34">
        <v>42832</v>
      </c>
      <c r="F262" s="35"/>
      <c r="G262" s="35">
        <v>17.8</v>
      </c>
      <c r="H262" s="35">
        <v>9.8000000000000007</v>
      </c>
      <c r="I262" s="36" t="s">
        <v>369</v>
      </c>
      <c r="J262" s="36">
        <v>27000</v>
      </c>
      <c r="K262" s="36">
        <v>1.5</v>
      </c>
      <c r="L262" s="36" t="s">
        <v>609</v>
      </c>
      <c r="M262" s="36" t="s">
        <v>599</v>
      </c>
      <c r="N262" s="37">
        <v>1</v>
      </c>
      <c r="O262" s="35">
        <v>70</v>
      </c>
    </row>
    <row r="263" spans="1:15">
      <c r="A263" s="26">
        <v>8</v>
      </c>
      <c r="B263" s="31" t="s">
        <v>50</v>
      </c>
      <c r="C263" s="32">
        <v>0.11</v>
      </c>
      <c r="D263" s="36">
        <v>736</v>
      </c>
      <c r="E263" s="36" t="s">
        <v>494</v>
      </c>
      <c r="F263" s="35"/>
      <c r="G263" s="35">
        <v>10</v>
      </c>
      <c r="H263" s="35">
        <v>3.5</v>
      </c>
      <c r="I263" s="36" t="s">
        <v>297</v>
      </c>
      <c r="J263" s="36">
        <v>19500</v>
      </c>
      <c r="K263" s="36">
        <v>1.4</v>
      </c>
      <c r="L263" s="36" t="s">
        <v>609</v>
      </c>
      <c r="M263" s="36" t="s">
        <v>613</v>
      </c>
      <c r="N263" s="37">
        <v>1</v>
      </c>
      <c r="O263" s="35">
        <v>49</v>
      </c>
    </row>
    <row r="264" spans="1:15">
      <c r="A264" s="26">
        <v>8</v>
      </c>
      <c r="B264" s="31" t="s">
        <v>179</v>
      </c>
      <c r="C264" s="32">
        <v>0.15</v>
      </c>
      <c r="D264" s="33">
        <v>1235</v>
      </c>
      <c r="E264" s="36" t="s">
        <v>553</v>
      </c>
      <c r="F264" s="35"/>
      <c r="G264" s="35">
        <v>17.600000000000001</v>
      </c>
      <c r="H264" s="35">
        <v>9.8000000000000007</v>
      </c>
      <c r="I264" s="36" t="s">
        <v>369</v>
      </c>
      <c r="J264" s="36">
        <v>27000</v>
      </c>
      <c r="K264" s="36">
        <v>1.5</v>
      </c>
      <c r="L264" s="36" t="s">
        <v>609</v>
      </c>
      <c r="M264" s="36" t="s">
        <v>613</v>
      </c>
      <c r="N264" s="37">
        <v>1</v>
      </c>
      <c r="O264" s="35">
        <v>71</v>
      </c>
    </row>
    <row r="265" spans="1:15">
      <c r="A265" s="26">
        <v>8</v>
      </c>
      <c r="B265" s="31" t="s">
        <v>244</v>
      </c>
      <c r="C265" s="32">
        <v>0.1</v>
      </c>
      <c r="D265" s="36">
        <v>654</v>
      </c>
      <c r="E265" s="36" t="s">
        <v>494</v>
      </c>
      <c r="F265" s="35"/>
      <c r="G265" s="35">
        <v>10.1</v>
      </c>
      <c r="H265" s="35">
        <v>3.8</v>
      </c>
      <c r="I265" s="36" t="s">
        <v>297</v>
      </c>
      <c r="J265" s="36">
        <v>19000</v>
      </c>
      <c r="K265" s="36">
        <v>1.3</v>
      </c>
      <c r="L265" s="36" t="s">
        <v>609</v>
      </c>
      <c r="M265" s="36" t="s">
        <v>613</v>
      </c>
      <c r="N265" s="37">
        <v>1</v>
      </c>
      <c r="O265" s="35">
        <v>45</v>
      </c>
    </row>
    <row r="266" spans="1:15">
      <c r="A266" s="26">
        <v>8</v>
      </c>
      <c r="B266" s="31" t="s">
        <v>378</v>
      </c>
      <c r="C266" s="32">
        <v>0.1</v>
      </c>
      <c r="D266" s="36">
        <v>880</v>
      </c>
      <c r="E266" s="36" t="s">
        <v>556</v>
      </c>
      <c r="F266" s="35"/>
      <c r="G266" s="35">
        <v>16.5</v>
      </c>
      <c r="H266" s="35">
        <v>3.5</v>
      </c>
      <c r="I266" s="36" t="s">
        <v>364</v>
      </c>
      <c r="J266" s="36">
        <v>25000</v>
      </c>
      <c r="K266" s="36">
        <v>1.2</v>
      </c>
      <c r="L266" s="36" t="s">
        <v>609</v>
      </c>
      <c r="M266" s="36" t="s">
        <v>613</v>
      </c>
      <c r="N266" s="37">
        <v>1</v>
      </c>
      <c r="O266" s="35">
        <v>65</v>
      </c>
    </row>
    <row r="267" spans="1:15">
      <c r="A267" s="26">
        <v>8</v>
      </c>
      <c r="B267" s="31" t="s">
        <v>51</v>
      </c>
      <c r="C267" s="32">
        <v>0.13</v>
      </c>
      <c r="D267" s="33">
        <v>2807</v>
      </c>
      <c r="E267" s="36" t="s">
        <v>379</v>
      </c>
      <c r="F267" s="35"/>
      <c r="G267" s="35">
        <v>5.0999999999999996</v>
      </c>
      <c r="H267" s="35">
        <v>15.1</v>
      </c>
      <c r="I267" s="36" t="s">
        <v>475</v>
      </c>
      <c r="J267" s="36">
        <v>12000</v>
      </c>
      <c r="K267" s="36">
        <v>9.3000000000000007</v>
      </c>
      <c r="L267" s="36" t="s">
        <v>600</v>
      </c>
      <c r="M267" s="36" t="s">
        <v>606</v>
      </c>
      <c r="N267" s="37">
        <v>1</v>
      </c>
      <c r="O267" s="35">
        <v>25</v>
      </c>
    </row>
    <row r="268" spans="1:15">
      <c r="A268" s="26">
        <v>8</v>
      </c>
      <c r="B268" s="31" t="s">
        <v>52</v>
      </c>
      <c r="C268" s="32">
        <v>0.12</v>
      </c>
      <c r="D268" s="33">
        <v>2556</v>
      </c>
      <c r="E268" s="34">
        <v>41648</v>
      </c>
      <c r="F268" s="35"/>
      <c r="G268" s="35">
        <v>4.5</v>
      </c>
      <c r="H268" s="35">
        <v>15.5</v>
      </c>
      <c r="I268" s="36" t="s">
        <v>475</v>
      </c>
      <c r="J268" s="36">
        <v>12000</v>
      </c>
      <c r="K268" s="36">
        <v>8</v>
      </c>
      <c r="L268" s="36" t="s">
        <v>600</v>
      </c>
      <c r="M268" s="36" t="s">
        <v>606</v>
      </c>
      <c r="N268" s="37">
        <v>1</v>
      </c>
      <c r="O268" s="35">
        <v>20</v>
      </c>
    </row>
    <row r="269" spans="1:15">
      <c r="A269" s="26">
        <v>8</v>
      </c>
      <c r="B269" s="31" t="s">
        <v>53</v>
      </c>
      <c r="C269" s="32">
        <v>0.09</v>
      </c>
      <c r="D269" s="33">
        <v>1297</v>
      </c>
      <c r="E269" s="36" t="s">
        <v>562</v>
      </c>
      <c r="F269" s="35"/>
      <c r="G269" s="35">
        <v>11</v>
      </c>
      <c r="H269" s="35">
        <v>8.6999999999999993</v>
      </c>
      <c r="I269" s="36" t="s">
        <v>411</v>
      </c>
      <c r="J269" s="36">
        <v>14000</v>
      </c>
      <c r="K269" s="36">
        <v>1.1000000000000001</v>
      </c>
      <c r="L269" s="36" t="s">
        <v>600</v>
      </c>
      <c r="M269" s="36" t="s">
        <v>601</v>
      </c>
      <c r="N269" s="37">
        <v>1</v>
      </c>
      <c r="O269" s="35">
        <v>26</v>
      </c>
    </row>
    <row r="270" spans="1:15">
      <c r="A270" s="26">
        <v>8</v>
      </c>
      <c r="B270" s="31" t="s">
        <v>54</v>
      </c>
      <c r="C270" s="32">
        <v>0.08</v>
      </c>
      <c r="D270" s="33">
        <v>1200</v>
      </c>
      <c r="E270" s="36" t="s">
        <v>562</v>
      </c>
      <c r="F270" s="35"/>
      <c r="G270" s="35">
        <v>11.1</v>
      </c>
      <c r="H270" s="35">
        <v>9.6999999999999993</v>
      </c>
      <c r="I270" s="36" t="s">
        <v>411</v>
      </c>
      <c r="J270" s="36">
        <v>14000</v>
      </c>
      <c r="K270" s="36">
        <v>1.2</v>
      </c>
      <c r="L270" s="36" t="s">
        <v>600</v>
      </c>
      <c r="M270" s="36" t="s">
        <v>602</v>
      </c>
      <c r="N270" s="37">
        <v>1</v>
      </c>
      <c r="O270" s="35">
        <v>28</v>
      </c>
    </row>
    <row r="271" spans="1:15">
      <c r="A271" s="26">
        <v>8</v>
      </c>
      <c r="B271" s="31" t="s">
        <v>55</v>
      </c>
      <c r="C271" s="32">
        <v>0.09</v>
      </c>
      <c r="D271" s="33">
        <v>1289</v>
      </c>
      <c r="E271" s="36" t="s">
        <v>562</v>
      </c>
      <c r="F271" s="35"/>
      <c r="G271" s="35">
        <v>11</v>
      </c>
      <c r="H271" s="35">
        <v>9.1999999999999993</v>
      </c>
      <c r="I271" s="36" t="s">
        <v>411</v>
      </c>
      <c r="J271" s="36">
        <v>14000</v>
      </c>
      <c r="K271" s="36">
        <v>1.2</v>
      </c>
      <c r="L271" s="36" t="s">
        <v>600</v>
      </c>
      <c r="M271" s="36" t="s">
        <v>601</v>
      </c>
      <c r="N271" s="37">
        <v>1</v>
      </c>
      <c r="O271" s="35">
        <v>28</v>
      </c>
    </row>
    <row r="272" spans="1:15">
      <c r="A272" s="26">
        <v>8</v>
      </c>
      <c r="B272" s="31" t="s">
        <v>56</v>
      </c>
      <c r="C272" s="32">
        <v>0.16</v>
      </c>
      <c r="D272" s="33">
        <v>1278</v>
      </c>
      <c r="E272" s="36" t="s">
        <v>567</v>
      </c>
      <c r="F272" s="35" t="s">
        <v>603</v>
      </c>
      <c r="G272" s="35">
        <v>16.8</v>
      </c>
      <c r="H272" s="35">
        <v>11.3</v>
      </c>
      <c r="I272" s="36" t="s">
        <v>24</v>
      </c>
      <c r="J272" s="36">
        <v>27000</v>
      </c>
      <c r="K272" s="36">
        <v>2.4</v>
      </c>
      <c r="L272" s="36" t="s">
        <v>600</v>
      </c>
      <c r="M272" s="36" t="s">
        <v>611</v>
      </c>
      <c r="N272" s="37">
        <v>1</v>
      </c>
      <c r="O272" s="35">
        <v>84</v>
      </c>
    </row>
    <row r="273" spans="1:15">
      <c r="A273" s="26">
        <v>8</v>
      </c>
      <c r="B273" s="31" t="s">
        <v>57</v>
      </c>
      <c r="C273" s="32">
        <v>0.1</v>
      </c>
      <c r="D273" s="36">
        <v>853</v>
      </c>
      <c r="E273" s="36" t="s">
        <v>567</v>
      </c>
      <c r="F273" s="35"/>
      <c r="G273" s="35">
        <v>15.8</v>
      </c>
      <c r="H273" s="35">
        <v>11.1</v>
      </c>
      <c r="I273" s="36" t="s">
        <v>369</v>
      </c>
      <c r="J273" s="36">
        <v>27000</v>
      </c>
      <c r="K273" s="36">
        <v>2.4</v>
      </c>
      <c r="L273" s="36" t="s">
        <v>600</v>
      </c>
      <c r="M273" s="36" t="s">
        <v>611</v>
      </c>
      <c r="N273" s="37">
        <v>1</v>
      </c>
      <c r="O273" s="35">
        <v>47</v>
      </c>
    </row>
    <row r="274" spans="1:15">
      <c r="A274" s="26">
        <v>8</v>
      </c>
      <c r="B274" s="31" t="s">
        <v>58</v>
      </c>
      <c r="C274" s="32">
        <v>0.12</v>
      </c>
      <c r="D274" s="33">
        <v>1011</v>
      </c>
      <c r="E274" s="36" t="s">
        <v>569</v>
      </c>
      <c r="F274" s="35"/>
      <c r="G274" s="35">
        <v>15.9</v>
      </c>
      <c r="H274" s="35">
        <v>4.0999999999999996</v>
      </c>
      <c r="I274" s="36" t="s">
        <v>364</v>
      </c>
      <c r="J274" s="36">
        <v>25000</v>
      </c>
      <c r="K274" s="36">
        <v>1.4</v>
      </c>
      <c r="L274" s="36" t="s">
        <v>594</v>
      </c>
      <c r="M274" s="36" t="s">
        <v>611</v>
      </c>
      <c r="N274" s="37">
        <v>1</v>
      </c>
      <c r="O274" s="35">
        <v>73</v>
      </c>
    </row>
    <row r="275" spans="1:15">
      <c r="A275" s="26">
        <v>8</v>
      </c>
      <c r="B275" s="31" t="s">
        <v>59</v>
      </c>
      <c r="C275" s="32">
        <v>0.14000000000000001</v>
      </c>
      <c r="D275" s="33">
        <v>1165</v>
      </c>
      <c r="E275" s="36" t="s">
        <v>572</v>
      </c>
      <c r="F275" s="35"/>
      <c r="G275" s="35">
        <v>18.100000000000001</v>
      </c>
      <c r="H275" s="35">
        <v>10.5</v>
      </c>
      <c r="I275" s="36" t="s">
        <v>369</v>
      </c>
      <c r="J275" s="36">
        <v>27000</v>
      </c>
      <c r="K275" s="36">
        <v>1.4</v>
      </c>
      <c r="L275" s="36" t="s">
        <v>600</v>
      </c>
      <c r="M275" s="36" t="s">
        <v>611</v>
      </c>
      <c r="N275" s="37">
        <v>1</v>
      </c>
      <c r="O275" s="35">
        <v>66</v>
      </c>
    </row>
    <row r="276" spans="1:15">
      <c r="A276" s="26">
        <v>8</v>
      </c>
      <c r="B276" s="31" t="s">
        <v>60</v>
      </c>
      <c r="C276" s="32">
        <v>0.14000000000000001</v>
      </c>
      <c r="D276" s="36">
        <v>931</v>
      </c>
      <c r="E276" s="36" t="s">
        <v>509</v>
      </c>
      <c r="F276" s="35"/>
      <c r="G276" s="35">
        <v>9.6</v>
      </c>
      <c r="H276" s="35">
        <v>3.5</v>
      </c>
      <c r="I276" s="36" t="s">
        <v>297</v>
      </c>
      <c r="J276" s="36">
        <v>19000</v>
      </c>
      <c r="K276" s="36">
        <v>1.4</v>
      </c>
      <c r="L276" s="36" t="s">
        <v>609</v>
      </c>
      <c r="M276" s="36" t="s">
        <v>611</v>
      </c>
      <c r="N276" s="37">
        <v>1</v>
      </c>
      <c r="O276" s="35">
        <v>62</v>
      </c>
    </row>
    <row r="277" spans="1:15">
      <c r="A277" s="26">
        <v>8</v>
      </c>
      <c r="B277" s="31" t="s">
        <v>200</v>
      </c>
      <c r="C277" s="32">
        <v>0.1</v>
      </c>
      <c r="D277" s="36">
        <v>884</v>
      </c>
      <c r="E277" s="34">
        <v>42802</v>
      </c>
      <c r="F277" s="35"/>
      <c r="G277" s="35">
        <v>15.4</v>
      </c>
      <c r="H277" s="35">
        <v>4.4000000000000004</v>
      </c>
      <c r="I277" s="36" t="s">
        <v>364</v>
      </c>
      <c r="J277" s="36">
        <v>25000</v>
      </c>
      <c r="K277" s="36">
        <v>1.4</v>
      </c>
      <c r="L277" s="36" t="s">
        <v>609</v>
      </c>
      <c r="M277" s="36" t="s">
        <v>612</v>
      </c>
      <c r="N277" s="37">
        <v>1</v>
      </c>
      <c r="O277" s="35">
        <v>67</v>
      </c>
    </row>
    <row r="278" spans="1:15">
      <c r="A278" s="26">
        <v>8</v>
      </c>
      <c r="B278" s="31" t="s">
        <v>269</v>
      </c>
      <c r="C278" s="32">
        <v>0.15</v>
      </c>
      <c r="D278" s="36">
        <v>971</v>
      </c>
      <c r="E278" s="36" t="s">
        <v>517</v>
      </c>
      <c r="F278" s="35"/>
      <c r="G278" s="35">
        <v>9.5</v>
      </c>
      <c r="H278" s="35">
        <v>3.5</v>
      </c>
      <c r="I278" s="36" t="s">
        <v>297</v>
      </c>
      <c r="J278" s="36">
        <v>19000</v>
      </c>
      <c r="K278" s="36">
        <v>1.3</v>
      </c>
      <c r="L278" s="36" t="s">
        <v>609</v>
      </c>
      <c r="M278" s="36" t="s">
        <v>612</v>
      </c>
      <c r="N278" s="37">
        <v>1</v>
      </c>
      <c r="O278" s="35">
        <v>65</v>
      </c>
    </row>
    <row r="279" spans="1:15">
      <c r="A279" s="26">
        <v>8</v>
      </c>
      <c r="B279" s="31" t="s">
        <v>401</v>
      </c>
      <c r="C279" s="32">
        <v>0.13</v>
      </c>
      <c r="D279" s="33">
        <v>1075</v>
      </c>
      <c r="E279" s="34">
        <v>42774</v>
      </c>
      <c r="F279" s="35"/>
      <c r="G279" s="35">
        <v>16.100000000000001</v>
      </c>
      <c r="H279" s="35">
        <v>3.7</v>
      </c>
      <c r="I279" s="36" t="s">
        <v>364</v>
      </c>
      <c r="J279" s="36">
        <v>25000</v>
      </c>
      <c r="K279" s="36">
        <v>1.3</v>
      </c>
      <c r="L279" s="36" t="s">
        <v>609</v>
      </c>
      <c r="M279" s="36" t="s">
        <v>610</v>
      </c>
      <c r="N279" s="37">
        <v>1</v>
      </c>
      <c r="O279" s="35">
        <v>77</v>
      </c>
    </row>
    <row r="282" spans="1:15">
      <c r="A282" s="26"/>
      <c r="B282" s="31"/>
      <c r="C282" s="32"/>
      <c r="D282" s="36"/>
      <c r="E282" s="36"/>
      <c r="F282" s="35"/>
      <c r="G282" s="35"/>
      <c r="H282" s="35"/>
      <c r="I282" s="36"/>
      <c r="J282" s="36"/>
      <c r="K282" s="36"/>
      <c r="L282" s="36"/>
      <c r="M282" s="36"/>
      <c r="N282" s="37"/>
      <c r="O282" s="35"/>
    </row>
    <row r="283" spans="1:15">
      <c r="A283" s="26"/>
      <c r="B283" s="31"/>
      <c r="C283" s="32"/>
      <c r="D283" s="36"/>
      <c r="E283" s="36"/>
      <c r="F283" s="35"/>
      <c r="G283" s="35"/>
      <c r="H283" s="35"/>
      <c r="I283" s="36"/>
      <c r="J283" s="36"/>
      <c r="K283" s="36"/>
      <c r="L283" s="36"/>
      <c r="M283" s="36"/>
      <c r="N283" s="37"/>
      <c r="O283" s="35"/>
    </row>
    <row r="284" spans="1:15">
      <c r="A284" s="26"/>
      <c r="B284" s="31"/>
      <c r="C284" s="32"/>
      <c r="D284" s="36"/>
      <c r="E284" s="36"/>
      <c r="F284" s="35"/>
      <c r="G284" s="35"/>
      <c r="H284" s="35"/>
      <c r="I284" s="36"/>
      <c r="J284" s="36"/>
      <c r="K284" s="36"/>
      <c r="L284" s="36"/>
      <c r="M284" s="36"/>
      <c r="N284" s="37"/>
      <c r="O284" s="35"/>
    </row>
    <row r="285" spans="1:15">
      <c r="A285" s="26"/>
    </row>
    <row r="291" spans="1:15">
      <c r="A291" s="26"/>
      <c r="B291" s="31"/>
      <c r="C291" s="32"/>
      <c r="D291" s="33"/>
      <c r="E291" s="34"/>
      <c r="F291" s="35"/>
      <c r="G291" s="35"/>
      <c r="H291" s="35"/>
      <c r="I291" s="36"/>
      <c r="J291" s="36"/>
      <c r="K291" s="36"/>
      <c r="L291" s="36"/>
      <c r="M291" s="36"/>
      <c r="N291" s="37"/>
      <c r="O291" s="35"/>
    </row>
    <row r="292" spans="1:15">
      <c r="A292" s="26"/>
      <c r="B292" s="31"/>
      <c r="C292" s="32"/>
      <c r="D292" s="36"/>
      <c r="E292" s="36"/>
      <c r="F292" s="35"/>
      <c r="G292" s="35"/>
      <c r="H292" s="35"/>
      <c r="I292" s="36"/>
      <c r="J292" s="36"/>
      <c r="K292" s="36"/>
      <c r="L292" s="36"/>
      <c r="M292" s="36"/>
      <c r="N292" s="37"/>
      <c r="O292" s="35"/>
    </row>
    <row r="293" spans="1:15">
      <c r="A293" s="26"/>
      <c r="B293" s="31"/>
      <c r="C293" s="32"/>
      <c r="D293" s="36"/>
      <c r="E293" s="34"/>
      <c r="F293" s="35"/>
      <c r="G293" s="35"/>
      <c r="H293" s="35"/>
      <c r="I293" s="36"/>
      <c r="J293" s="36"/>
      <c r="K293" s="36"/>
      <c r="L293" s="36"/>
      <c r="M293" s="36"/>
      <c r="N293" s="37"/>
      <c r="O293" s="3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48"/>
  <sheetViews>
    <sheetView workbookViewId="0">
      <selection activeCell="O1" sqref="O1:Y6"/>
    </sheetView>
  </sheetViews>
  <sheetFormatPr defaultRowHeight="12.75"/>
  <cols>
    <col min="11" max="12" width="10.28515625" customWidth="1"/>
  </cols>
  <sheetData>
    <row r="1" spans="1:25" ht="38.25">
      <c r="A1" s="42" t="s">
        <v>18</v>
      </c>
      <c r="B1" s="45" t="s">
        <v>0</v>
      </c>
      <c r="C1" s="45" t="s">
        <v>1</v>
      </c>
      <c r="D1" s="45" t="s">
        <v>695</v>
      </c>
      <c r="E1" s="45" t="s">
        <v>702</v>
      </c>
      <c r="F1" s="45" t="s">
        <v>67</v>
      </c>
      <c r="G1" s="45" t="s">
        <v>582</v>
      </c>
      <c r="H1" s="45" t="s">
        <v>583</v>
      </c>
      <c r="I1" s="45" t="s">
        <v>580</v>
      </c>
      <c r="J1" s="45" t="s">
        <v>581</v>
      </c>
      <c r="K1" s="45" t="s">
        <v>703</v>
      </c>
      <c r="L1" s="45" t="s">
        <v>584</v>
      </c>
      <c r="M1" s="45" t="s">
        <v>585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42"/>
      <c r="B2" s="45"/>
      <c r="C2" s="45"/>
      <c r="D2" s="45"/>
      <c r="O2" s="20"/>
      <c r="P2" s="20"/>
      <c r="Q2" s="24"/>
      <c r="R2" s="24"/>
      <c r="S2" s="20"/>
      <c r="T2" s="20"/>
      <c r="U2" s="20"/>
      <c r="V2" s="20"/>
      <c r="W2" s="20"/>
      <c r="X2" s="20"/>
      <c r="Y2" s="24"/>
    </row>
    <row r="3" spans="1:25">
      <c r="A3" s="42">
        <v>1</v>
      </c>
      <c r="B3" s="42" t="s">
        <v>36</v>
      </c>
      <c r="C3" s="42" t="s">
        <v>9</v>
      </c>
      <c r="D3" s="42">
        <v>1</v>
      </c>
      <c r="E3" t="str">
        <f>RnDData!L3</f>
        <v>$28.00</v>
      </c>
      <c r="F3" t="str">
        <f>RnDData!L28</f>
        <v>$27.30</v>
      </c>
      <c r="G3" t="str">
        <f>MarketingData!L3</f>
        <v>$1,000</v>
      </c>
      <c r="H3" t="str">
        <f>MarketingData!L34</f>
        <v>$1,300</v>
      </c>
      <c r="I3" t="str">
        <f>MarketingData!M3</f>
        <v>$1,000</v>
      </c>
      <c r="J3" t="str">
        <f>MarketingData!M34</f>
        <v>$1,362</v>
      </c>
      <c r="K3">
        <f>RnDData!F3</f>
        <v>1188</v>
      </c>
      <c r="L3">
        <f>RnDData!F28</f>
        <v>1328</v>
      </c>
      <c r="O3" s="20"/>
      <c r="P3" s="20"/>
      <c r="Q3" s="24"/>
      <c r="R3" s="24"/>
      <c r="S3" s="20"/>
      <c r="T3" s="20"/>
      <c r="U3" s="20"/>
      <c r="V3" s="20"/>
      <c r="W3" s="20"/>
      <c r="X3" s="20"/>
      <c r="Y3" s="24"/>
    </row>
    <row r="4" spans="1:25">
      <c r="A4" s="42">
        <v>1</v>
      </c>
      <c r="B4" s="42" t="s">
        <v>37</v>
      </c>
      <c r="C4" s="42" t="s">
        <v>11</v>
      </c>
      <c r="D4" s="42">
        <v>2</v>
      </c>
      <c r="E4" s="42" t="str">
        <f>RnDData!L4</f>
        <v>$21.00</v>
      </c>
      <c r="F4" s="42" t="str">
        <f>RnDData!L29</f>
        <v>$21.50</v>
      </c>
      <c r="G4" s="42" t="str">
        <f>MarketingData!L4</f>
        <v>$900</v>
      </c>
      <c r="H4" s="42" t="str">
        <f>MarketingData!L35</f>
        <v>$1,300</v>
      </c>
      <c r="I4" s="42" t="str">
        <f>MarketingData!M4</f>
        <v>$900</v>
      </c>
      <c r="J4" s="42" t="str">
        <f>MarketingData!M35</f>
        <v>$1,362</v>
      </c>
      <c r="K4" s="42">
        <f>RnDData!F4</f>
        <v>1802</v>
      </c>
      <c r="L4" s="42">
        <f>RnDData!F29</f>
        <v>1672</v>
      </c>
      <c r="O4" s="20"/>
      <c r="P4" s="20"/>
      <c r="Q4" s="24"/>
      <c r="R4" s="24"/>
      <c r="S4" s="20"/>
      <c r="T4" s="20"/>
      <c r="U4" s="20"/>
      <c r="V4" s="20"/>
      <c r="W4" s="20"/>
      <c r="X4" s="20"/>
      <c r="Y4" s="24"/>
    </row>
    <row r="5" spans="1:25">
      <c r="A5" s="42">
        <v>1</v>
      </c>
      <c r="B5" s="42" t="s">
        <v>38</v>
      </c>
      <c r="C5" s="42" t="s">
        <v>13</v>
      </c>
      <c r="D5" s="42">
        <v>3</v>
      </c>
      <c r="E5" s="42" t="str">
        <f>RnDData!L5</f>
        <v>$38.00</v>
      </c>
      <c r="F5" s="42" t="str">
        <f>RnDData!L30</f>
        <v>$37.60</v>
      </c>
      <c r="G5" s="42" t="str">
        <f>MarketingData!L5</f>
        <v>$800</v>
      </c>
      <c r="H5" s="42" t="str">
        <f>MarketingData!L36</f>
        <v>$1,250</v>
      </c>
      <c r="I5" s="42" t="str">
        <f>MarketingData!M5</f>
        <v>$800</v>
      </c>
      <c r="J5" s="42" t="str">
        <f>MarketingData!M36</f>
        <v>$1,362</v>
      </c>
      <c r="K5" s="42">
        <f>RnDData!F5</f>
        <v>406</v>
      </c>
      <c r="L5" s="42">
        <f>RnDData!F30</f>
        <v>634</v>
      </c>
      <c r="O5" s="20"/>
      <c r="P5" s="20"/>
      <c r="Q5" s="24"/>
      <c r="R5" s="24"/>
      <c r="S5" s="20"/>
      <c r="T5" s="20"/>
      <c r="U5" s="20"/>
      <c r="V5" s="20"/>
      <c r="W5" s="20"/>
      <c r="X5" s="20"/>
      <c r="Y5" s="24"/>
    </row>
    <row r="6" spans="1:25">
      <c r="A6" s="42">
        <v>1</v>
      </c>
      <c r="B6" s="42" t="s">
        <v>39</v>
      </c>
      <c r="C6" s="42" t="s">
        <v>15</v>
      </c>
      <c r="D6" s="42">
        <v>4</v>
      </c>
      <c r="E6" s="42" t="str">
        <f>RnDData!L6</f>
        <v>$33.00</v>
      </c>
      <c r="F6" s="42" t="str">
        <f>RnDData!L31</f>
        <v>$33.00</v>
      </c>
      <c r="G6" s="42" t="str">
        <f>MarketingData!L6</f>
        <v>$700</v>
      </c>
      <c r="H6" s="42" t="str">
        <f>MarketingData!L37</f>
        <v>$900</v>
      </c>
      <c r="I6" s="42" t="str">
        <f>MarketingData!M6</f>
        <v>$700</v>
      </c>
      <c r="J6" s="42" t="str">
        <f>MarketingData!M37</f>
        <v>$654</v>
      </c>
      <c r="K6" s="42">
        <f>RnDData!F6</f>
        <v>436</v>
      </c>
      <c r="L6" s="42">
        <f>RnDData!F31</f>
        <v>474</v>
      </c>
      <c r="O6" s="20"/>
      <c r="P6" s="20"/>
      <c r="Q6" s="24"/>
      <c r="R6" s="24"/>
      <c r="S6" s="20"/>
      <c r="T6" s="20"/>
      <c r="U6" s="20"/>
      <c r="V6" s="20"/>
      <c r="W6" s="20"/>
      <c r="X6" s="20"/>
      <c r="Y6" s="24"/>
    </row>
    <row r="7" spans="1:25">
      <c r="A7" s="42">
        <v>1</v>
      </c>
      <c r="B7" s="42" t="s">
        <v>40</v>
      </c>
      <c r="C7" s="42" t="s">
        <v>17</v>
      </c>
      <c r="D7" s="42">
        <v>5</v>
      </c>
      <c r="E7" s="42" t="str">
        <f>RnDData!L7</f>
        <v>$33.00</v>
      </c>
      <c r="F7" s="42" t="str">
        <f>RnDData!L32</f>
        <v>$32.15</v>
      </c>
      <c r="G7" s="42" t="str">
        <f>MarketingData!L7</f>
        <v>$700</v>
      </c>
      <c r="H7" s="42" t="str">
        <f>MarketingData!L38</f>
        <v>$900</v>
      </c>
      <c r="I7" s="42" t="str">
        <f>MarketingData!M7</f>
        <v>$700</v>
      </c>
      <c r="J7" s="42" t="str">
        <f>MarketingData!M38</f>
        <v>$708</v>
      </c>
      <c r="K7" s="42">
        <f>RnDData!F7</f>
        <v>376</v>
      </c>
      <c r="L7" s="42">
        <f>RnDData!F32</f>
        <v>508</v>
      </c>
    </row>
    <row r="8" spans="1:25">
      <c r="A8" s="42">
        <v>1</v>
      </c>
      <c r="B8" s="42" t="s">
        <v>41</v>
      </c>
      <c r="C8" s="42" t="s">
        <v>9</v>
      </c>
      <c r="D8" s="42">
        <v>6</v>
      </c>
      <c r="E8" s="42" t="str">
        <f>RnDData!L8</f>
        <v>$28.00</v>
      </c>
      <c r="F8" s="42" t="str">
        <f>RnDData!L33</f>
        <v>$27.00</v>
      </c>
      <c r="G8" s="42" t="str">
        <f>MarketingData!L8</f>
        <v>$1,000</v>
      </c>
      <c r="H8" s="42" t="str">
        <f>MarketingData!L39</f>
        <v>$1,300</v>
      </c>
      <c r="I8" s="42" t="str">
        <f>MarketingData!M8</f>
        <v>$1,000</v>
      </c>
      <c r="J8" s="42" t="str">
        <f>MarketingData!M39</f>
        <v>$1,400</v>
      </c>
      <c r="K8" s="42">
        <f>RnDData!F8</f>
        <v>1188</v>
      </c>
      <c r="L8" s="42">
        <f>RnDData!F33</f>
        <v>1328</v>
      </c>
    </row>
    <row r="9" spans="1:25">
      <c r="A9" s="42">
        <v>1</v>
      </c>
      <c r="B9" s="42" t="s">
        <v>42</v>
      </c>
      <c r="C9" s="42" t="s">
        <v>11</v>
      </c>
      <c r="D9" s="42">
        <v>7</v>
      </c>
      <c r="E9" s="42" t="str">
        <f>RnDData!L9</f>
        <v>$21.00</v>
      </c>
      <c r="F9" s="42" t="str">
        <f>RnDData!L34</f>
        <v>$20.00</v>
      </c>
      <c r="G9" s="42" t="str">
        <f>MarketingData!L9</f>
        <v>$900</v>
      </c>
      <c r="H9" s="42" t="str">
        <f>MarketingData!L40</f>
        <v>$1,300</v>
      </c>
      <c r="I9" s="42" t="str">
        <f>MarketingData!M9</f>
        <v>$900</v>
      </c>
      <c r="J9" s="42" t="str">
        <f>MarketingData!M40</f>
        <v>$1,470</v>
      </c>
      <c r="K9" s="42">
        <f>RnDData!F9</f>
        <v>1802</v>
      </c>
      <c r="L9" s="42">
        <f>RnDData!F34</f>
        <v>2118</v>
      </c>
    </row>
    <row r="10" spans="1:25">
      <c r="A10" s="42">
        <v>1</v>
      </c>
      <c r="B10" s="42" t="s">
        <v>43</v>
      </c>
      <c r="C10" s="42" t="s">
        <v>13</v>
      </c>
      <c r="D10" s="42">
        <v>8</v>
      </c>
      <c r="E10" s="42" t="str">
        <f>RnDData!L10</f>
        <v>$38.00</v>
      </c>
      <c r="F10" s="42" t="str">
        <f>RnDData!L35</f>
        <v>$38.00</v>
      </c>
      <c r="G10" s="42" t="str">
        <f>MarketingData!L10</f>
        <v>$800</v>
      </c>
      <c r="H10" s="42" t="str">
        <f>MarketingData!L41</f>
        <v>$1,250</v>
      </c>
      <c r="I10" s="42" t="str">
        <f>MarketingData!M10</f>
        <v>$800</v>
      </c>
      <c r="J10" s="42" t="str">
        <f>MarketingData!M41</f>
        <v>$1,470</v>
      </c>
      <c r="K10" s="42">
        <f>RnDData!F10</f>
        <v>406</v>
      </c>
      <c r="L10" s="42">
        <f>RnDData!F35</f>
        <v>585</v>
      </c>
    </row>
    <row r="11" spans="1:25">
      <c r="A11" s="42">
        <v>1</v>
      </c>
      <c r="B11" s="42" t="s">
        <v>44</v>
      </c>
      <c r="C11" s="42" t="s">
        <v>15</v>
      </c>
      <c r="D11" s="42">
        <v>9</v>
      </c>
      <c r="E11" s="42" t="str">
        <f>RnDData!L11</f>
        <v>$33.00</v>
      </c>
      <c r="F11" s="42" t="str">
        <f>RnDData!L36</f>
        <v>$33.00</v>
      </c>
      <c r="G11" s="42" t="str">
        <f>MarketingData!L11</f>
        <v>$700</v>
      </c>
      <c r="H11" s="42" t="str">
        <f>MarketingData!L42</f>
        <v>$1,200</v>
      </c>
      <c r="I11" s="42" t="str">
        <f>MarketingData!M11</f>
        <v>$700</v>
      </c>
      <c r="J11" s="42" t="str">
        <f>MarketingData!M42</f>
        <v>$1,330</v>
      </c>
      <c r="K11" s="42">
        <f>RnDData!F11</f>
        <v>436</v>
      </c>
      <c r="L11" s="42">
        <f>RnDData!F36</f>
        <v>523</v>
      </c>
    </row>
    <row r="12" spans="1:25">
      <c r="A12" s="42">
        <v>1</v>
      </c>
      <c r="B12" s="42" t="s">
        <v>45</v>
      </c>
      <c r="C12" s="42" t="s">
        <v>17</v>
      </c>
      <c r="D12" s="42">
        <v>10</v>
      </c>
      <c r="E12" s="42" t="str">
        <f>RnDData!L12</f>
        <v>$33.00</v>
      </c>
      <c r="F12" s="42" t="str">
        <f>RnDData!L37</f>
        <v>$33.00</v>
      </c>
      <c r="G12" s="42" t="str">
        <f>MarketingData!L12</f>
        <v>$700</v>
      </c>
      <c r="H12" s="42" t="str">
        <f>MarketingData!L43</f>
        <v>$1,200</v>
      </c>
      <c r="I12" s="42" t="str">
        <f>MarketingData!M12</f>
        <v>$700</v>
      </c>
      <c r="J12" s="42" t="str">
        <f>MarketingData!M43</f>
        <v>$1,330</v>
      </c>
      <c r="K12" s="42">
        <f>RnDData!F12</f>
        <v>376</v>
      </c>
      <c r="L12" s="42">
        <f>RnDData!F37</f>
        <v>458</v>
      </c>
    </row>
    <row r="13" spans="1:25">
      <c r="A13" s="42">
        <v>1</v>
      </c>
      <c r="B13" s="42" t="s">
        <v>46</v>
      </c>
      <c r="C13" s="42" t="s">
        <v>9</v>
      </c>
      <c r="D13" s="42">
        <v>11</v>
      </c>
      <c r="E13" s="42" t="str">
        <f>RnDData!L13</f>
        <v>$28.00</v>
      </c>
      <c r="F13" s="42" t="str">
        <f>RnDData!L38</f>
        <v>$29.50</v>
      </c>
      <c r="G13" s="42" t="str">
        <f>MarketingData!L13</f>
        <v>$1,000</v>
      </c>
      <c r="H13" s="42" t="str">
        <f>MarketingData!L44</f>
        <v>$1,600</v>
      </c>
      <c r="I13" s="42" t="str">
        <f>MarketingData!M13</f>
        <v>$1,000</v>
      </c>
      <c r="J13" s="42" t="str">
        <f>MarketingData!M44</f>
        <v>$1,650</v>
      </c>
      <c r="K13" s="42">
        <f>RnDData!F13</f>
        <v>1188</v>
      </c>
      <c r="L13" s="42">
        <f>RnDData!F38</f>
        <v>1327</v>
      </c>
    </row>
    <row r="14" spans="1:25">
      <c r="A14" s="42">
        <v>1</v>
      </c>
      <c r="B14" s="42" t="s">
        <v>47</v>
      </c>
      <c r="C14" s="42" t="s">
        <v>11</v>
      </c>
      <c r="D14" s="42">
        <v>12</v>
      </c>
      <c r="E14" s="42" t="str">
        <f>RnDData!L14</f>
        <v>$21.00</v>
      </c>
      <c r="F14" s="42" t="str">
        <f>RnDData!L39</f>
        <v>$22.00</v>
      </c>
      <c r="G14" s="42" t="str">
        <f>MarketingData!L14</f>
        <v>$900</v>
      </c>
      <c r="H14" s="42" t="str">
        <f>MarketingData!L45</f>
        <v>$1,600</v>
      </c>
      <c r="I14" s="42" t="str">
        <f>MarketingData!M14</f>
        <v>$900</v>
      </c>
      <c r="J14" s="42" t="str">
        <f>MarketingData!M45</f>
        <v>$1,732</v>
      </c>
      <c r="K14" s="42">
        <f>RnDData!F14</f>
        <v>1802</v>
      </c>
      <c r="L14" s="42">
        <f>RnDData!F39</f>
        <v>1722</v>
      </c>
    </row>
    <row r="15" spans="1:25">
      <c r="A15" s="42">
        <v>1</v>
      </c>
      <c r="B15" s="42" t="s">
        <v>48</v>
      </c>
      <c r="C15" s="42" t="s">
        <v>13</v>
      </c>
      <c r="D15" s="42">
        <v>13</v>
      </c>
      <c r="E15" s="42" t="str">
        <f>RnDData!L15</f>
        <v>$38.00</v>
      </c>
      <c r="F15" s="42" t="str">
        <f>RnDData!L40</f>
        <v>$39.50</v>
      </c>
      <c r="G15" s="42" t="str">
        <f>MarketingData!L15</f>
        <v>$800</v>
      </c>
      <c r="H15" s="42" t="str">
        <f>MarketingData!L46</f>
        <v>$1,500</v>
      </c>
      <c r="I15" s="42" t="str">
        <f>MarketingData!M15</f>
        <v>$800</v>
      </c>
      <c r="J15" s="42" t="str">
        <f>MarketingData!M46</f>
        <v>$1,732</v>
      </c>
      <c r="K15" s="42">
        <f>RnDData!F15</f>
        <v>406</v>
      </c>
      <c r="L15" s="42">
        <f>RnDData!F40</f>
        <v>585</v>
      </c>
    </row>
    <row r="16" spans="1:25">
      <c r="A16" s="42">
        <v>1</v>
      </c>
      <c r="B16" s="42" t="s">
        <v>49</v>
      </c>
      <c r="C16" s="42" t="s">
        <v>15</v>
      </c>
      <c r="D16" s="42">
        <v>14</v>
      </c>
      <c r="E16" s="42" t="str">
        <f>RnDData!L16</f>
        <v>$33.00</v>
      </c>
      <c r="F16" s="42" t="str">
        <f>RnDData!L41</f>
        <v>$34.50</v>
      </c>
      <c r="G16" s="42" t="str">
        <f>MarketingData!L16</f>
        <v>$700</v>
      </c>
      <c r="H16" s="42" t="str">
        <f>MarketingData!L47</f>
        <v>$1,400</v>
      </c>
      <c r="I16" s="42" t="str">
        <f>MarketingData!M16</f>
        <v>$700</v>
      </c>
      <c r="J16" s="42" t="str">
        <f>MarketingData!M47</f>
        <v>$1,567</v>
      </c>
      <c r="K16" s="42">
        <f>RnDData!F16</f>
        <v>436</v>
      </c>
      <c r="L16" s="42">
        <f>RnDData!F41</f>
        <v>523</v>
      </c>
    </row>
    <row r="17" spans="1:12">
      <c r="A17" s="42">
        <v>1</v>
      </c>
      <c r="B17" s="42" t="s">
        <v>50</v>
      </c>
      <c r="C17" s="42" t="s">
        <v>17</v>
      </c>
      <c r="D17" s="42">
        <v>15</v>
      </c>
      <c r="E17" s="42" t="str">
        <f>RnDData!L17</f>
        <v>$33.00</v>
      </c>
      <c r="F17" s="42" t="str">
        <f>RnDData!L42</f>
        <v>$34.50</v>
      </c>
      <c r="G17" s="42" t="str">
        <f>MarketingData!L17</f>
        <v>$700</v>
      </c>
      <c r="H17" s="42" t="str">
        <f>MarketingData!L48</f>
        <v>$1,400</v>
      </c>
      <c r="I17" s="42" t="str">
        <f>MarketingData!M17</f>
        <v>$700</v>
      </c>
      <c r="J17" s="42" t="str">
        <f>MarketingData!M48</f>
        <v>$1,567</v>
      </c>
      <c r="K17" s="42">
        <f>RnDData!F17</f>
        <v>376</v>
      </c>
      <c r="L17" s="42">
        <f>RnDData!F42</f>
        <v>458</v>
      </c>
    </row>
    <row r="18" spans="1:12">
      <c r="A18" s="42">
        <v>1</v>
      </c>
      <c r="B18" s="42" t="s">
        <v>51</v>
      </c>
      <c r="C18" s="42" t="s">
        <v>9</v>
      </c>
      <c r="D18" s="42">
        <v>16</v>
      </c>
      <c r="E18" s="42" t="str">
        <f>RnDData!L18</f>
        <v>$28.00</v>
      </c>
      <c r="F18" s="42" t="str">
        <f>RnDData!L43</f>
        <v>$27.00</v>
      </c>
      <c r="G18" s="42" t="str">
        <f>MarketingData!L18</f>
        <v>$1,000</v>
      </c>
      <c r="H18" s="42" t="str">
        <f>MarketingData!L49</f>
        <v>$1,550</v>
      </c>
      <c r="I18" s="42" t="str">
        <f>MarketingData!M18</f>
        <v>$1,000</v>
      </c>
      <c r="J18" s="42" t="str">
        <f>MarketingData!M49</f>
        <v>$1,785</v>
      </c>
      <c r="K18" s="42">
        <f>RnDData!F18</f>
        <v>1188</v>
      </c>
      <c r="L18" s="42">
        <f>RnDData!F43</f>
        <v>1427</v>
      </c>
    </row>
    <row r="19" spans="1:12">
      <c r="A19" s="42">
        <v>1</v>
      </c>
      <c r="B19" s="42" t="s">
        <v>52</v>
      </c>
      <c r="C19" s="42" t="s">
        <v>11</v>
      </c>
      <c r="D19" s="42">
        <v>17</v>
      </c>
      <c r="E19" s="42" t="str">
        <f>RnDData!L19</f>
        <v>$21.00</v>
      </c>
      <c r="F19" s="42" t="str">
        <f>RnDData!L44</f>
        <v>$20.00</v>
      </c>
      <c r="G19" s="42" t="str">
        <f>MarketingData!L19</f>
        <v>$900</v>
      </c>
      <c r="H19" s="42" t="str">
        <f>MarketingData!L50</f>
        <v>$1,550</v>
      </c>
      <c r="I19" s="42" t="str">
        <f>MarketingData!M19</f>
        <v>$900</v>
      </c>
      <c r="J19" s="42" t="str">
        <f>MarketingData!M50</f>
        <v>$1,785</v>
      </c>
      <c r="K19" s="42">
        <f>RnDData!F19</f>
        <v>1802</v>
      </c>
      <c r="L19" s="42">
        <f>RnDData!F44</f>
        <v>2316</v>
      </c>
    </row>
    <row r="20" spans="1:12">
      <c r="A20" s="42">
        <v>1</v>
      </c>
      <c r="B20" s="42" t="s">
        <v>53</v>
      </c>
      <c r="C20" s="42" t="s">
        <v>13</v>
      </c>
      <c r="D20" s="42">
        <v>18</v>
      </c>
      <c r="E20" s="42" t="str">
        <f>RnDData!L20</f>
        <v>$38.00</v>
      </c>
      <c r="F20" s="42" t="str">
        <f>RnDData!L45</f>
        <v>$39.50</v>
      </c>
      <c r="G20" s="42" t="str">
        <f>MarketingData!L20</f>
        <v>$800</v>
      </c>
      <c r="H20" s="42" t="str">
        <f>MarketingData!L51</f>
        <v>$900</v>
      </c>
      <c r="I20" s="42" t="str">
        <f>MarketingData!M20</f>
        <v>$800</v>
      </c>
      <c r="J20" s="42" t="str">
        <f>MarketingData!M51</f>
        <v>$956</v>
      </c>
      <c r="K20" s="42">
        <f>RnDData!F20</f>
        <v>406</v>
      </c>
      <c r="L20" s="42">
        <f>RnDData!F45</f>
        <v>386</v>
      </c>
    </row>
    <row r="21" spans="1:12">
      <c r="A21" s="42">
        <v>1</v>
      </c>
      <c r="B21" s="42" t="s">
        <v>54</v>
      </c>
      <c r="C21" s="42" t="s">
        <v>15</v>
      </c>
      <c r="D21" s="42">
        <v>19</v>
      </c>
      <c r="E21" s="42" t="str">
        <f>RnDData!L21</f>
        <v>$33.00</v>
      </c>
      <c r="F21" s="42" t="str">
        <f>RnDData!L46</f>
        <v>$34.50</v>
      </c>
      <c r="G21" s="42" t="str">
        <f>MarketingData!L21</f>
        <v>$700</v>
      </c>
      <c r="H21" s="42" t="str">
        <f>MarketingData!L52</f>
        <v>$900</v>
      </c>
      <c r="I21" s="42" t="str">
        <f>MarketingData!M21</f>
        <v>$700</v>
      </c>
      <c r="J21" s="42" t="str">
        <f>MarketingData!M52</f>
        <v>$892</v>
      </c>
      <c r="K21" s="42">
        <f>RnDData!F21</f>
        <v>436</v>
      </c>
      <c r="L21" s="42">
        <f>RnDData!F46</f>
        <v>375</v>
      </c>
    </row>
    <row r="22" spans="1:12">
      <c r="A22" s="42">
        <v>1</v>
      </c>
      <c r="B22" s="42" t="s">
        <v>55</v>
      </c>
      <c r="C22" s="42" t="s">
        <v>17</v>
      </c>
      <c r="D22" s="42">
        <v>20</v>
      </c>
      <c r="E22" s="42" t="str">
        <f>RnDData!L22</f>
        <v>$33.00</v>
      </c>
      <c r="F22" s="42" t="str">
        <f>RnDData!L47</f>
        <v>$34.50</v>
      </c>
      <c r="G22" s="42" t="str">
        <f>MarketingData!L22</f>
        <v>$700</v>
      </c>
      <c r="H22" s="42" t="str">
        <f>MarketingData!L53</f>
        <v>$900</v>
      </c>
      <c r="I22" s="42" t="str">
        <f>MarketingData!M22</f>
        <v>$700</v>
      </c>
      <c r="J22" s="42" t="str">
        <f>MarketingData!M53</f>
        <v>$956</v>
      </c>
      <c r="K22" s="42">
        <f>RnDData!F22</f>
        <v>376</v>
      </c>
      <c r="L22" s="42">
        <f>RnDData!F47</f>
        <v>360</v>
      </c>
    </row>
    <row r="23" spans="1:12">
      <c r="A23" s="42">
        <v>1</v>
      </c>
      <c r="B23" s="42" t="s">
        <v>56</v>
      </c>
      <c r="C23" s="42" t="s">
        <v>9</v>
      </c>
      <c r="D23" s="42">
        <v>21</v>
      </c>
      <c r="E23" s="42" t="str">
        <f>RnDData!L23</f>
        <v>$28.00</v>
      </c>
      <c r="F23" s="42" t="str">
        <f>RnDData!L48</f>
        <v>$29.50</v>
      </c>
      <c r="G23" s="42" t="str">
        <f>MarketingData!L23</f>
        <v>$1,000</v>
      </c>
      <c r="H23" s="42" t="str">
        <f>MarketingData!L54</f>
        <v>$1,600</v>
      </c>
      <c r="I23" s="42" t="str">
        <f>MarketingData!M23</f>
        <v>$1,000</v>
      </c>
      <c r="J23" s="42" t="str">
        <f>MarketingData!M54</f>
        <v>$1,650</v>
      </c>
      <c r="K23" s="42">
        <f>RnDData!F23</f>
        <v>1188</v>
      </c>
      <c r="L23" s="42">
        <f>RnDData!F48</f>
        <v>1675</v>
      </c>
    </row>
    <row r="24" spans="1:12">
      <c r="A24" s="42">
        <v>1</v>
      </c>
      <c r="B24" s="42" t="s">
        <v>57</v>
      </c>
      <c r="C24" s="42" t="s">
        <v>11</v>
      </c>
      <c r="D24" s="42">
        <v>22</v>
      </c>
      <c r="E24" s="42" t="str">
        <f>RnDData!L24</f>
        <v>$21.00</v>
      </c>
      <c r="F24" s="42" t="str">
        <f>RnDData!L49</f>
        <v>$22.00</v>
      </c>
      <c r="G24" s="42" t="str">
        <f>MarketingData!L24</f>
        <v>$900</v>
      </c>
      <c r="H24" s="42" t="str">
        <f>MarketingData!L55</f>
        <v>$1,600</v>
      </c>
      <c r="I24" s="42" t="str">
        <f>MarketingData!M24</f>
        <v>$900</v>
      </c>
      <c r="J24" s="42" t="str">
        <f>MarketingData!M55</f>
        <v>$1,732</v>
      </c>
      <c r="K24" s="42">
        <f>RnDData!F24</f>
        <v>1802</v>
      </c>
      <c r="L24" s="42">
        <f>RnDData!F49</f>
        <v>1524</v>
      </c>
    </row>
    <row r="25" spans="1:12">
      <c r="A25" s="42">
        <v>1</v>
      </c>
      <c r="B25" s="42" t="s">
        <v>58</v>
      </c>
      <c r="C25" s="42" t="s">
        <v>13</v>
      </c>
      <c r="D25" s="42">
        <v>23</v>
      </c>
      <c r="E25" s="42" t="str">
        <f>RnDData!L25</f>
        <v>$38.00</v>
      </c>
      <c r="F25" s="42" t="str">
        <f>RnDData!L50</f>
        <v>$39.50</v>
      </c>
      <c r="G25" s="42" t="str">
        <f>MarketingData!L25</f>
        <v>$900</v>
      </c>
      <c r="H25" s="42" t="str">
        <f>MarketingData!L56</f>
        <v>$1,500</v>
      </c>
      <c r="I25" s="42" t="str">
        <f>MarketingData!M25</f>
        <v>$900</v>
      </c>
      <c r="J25" s="42" t="str">
        <f>MarketingData!M56</f>
        <v>$1,732</v>
      </c>
      <c r="K25" s="42">
        <f>RnDData!F25</f>
        <v>406</v>
      </c>
      <c r="L25" s="42">
        <f>RnDData!F50</f>
        <v>535</v>
      </c>
    </row>
    <row r="26" spans="1:12">
      <c r="A26" s="42">
        <v>1</v>
      </c>
      <c r="B26" s="42" t="s">
        <v>59</v>
      </c>
      <c r="C26" s="42" t="s">
        <v>15</v>
      </c>
      <c r="D26" s="42">
        <v>24</v>
      </c>
      <c r="E26" s="42" t="str">
        <f>RnDData!L26</f>
        <v>$33.00</v>
      </c>
      <c r="F26" s="42" t="str">
        <f>RnDData!L51</f>
        <v>$34.50</v>
      </c>
      <c r="G26" s="42" t="str">
        <f>MarketingData!L26</f>
        <v>$900</v>
      </c>
      <c r="H26" s="42" t="str">
        <f>MarketingData!L57</f>
        <v>$1,400</v>
      </c>
      <c r="I26" s="42" t="str">
        <f>MarketingData!M26</f>
        <v>$900</v>
      </c>
      <c r="J26" s="42" t="str">
        <f>MarketingData!M57</f>
        <v>$1,567</v>
      </c>
      <c r="K26" s="42">
        <f>RnDData!F26</f>
        <v>436</v>
      </c>
      <c r="L26" s="42">
        <f>RnDData!F51</f>
        <v>473</v>
      </c>
    </row>
    <row r="27" spans="1:12">
      <c r="A27" s="42">
        <v>1</v>
      </c>
      <c r="B27" s="42" t="s">
        <v>60</v>
      </c>
      <c r="C27" s="42" t="s">
        <v>17</v>
      </c>
      <c r="D27" s="42">
        <v>25</v>
      </c>
      <c r="E27" s="42" t="str">
        <f>RnDData!L27</f>
        <v>$33.00</v>
      </c>
      <c r="F27" s="42" t="str">
        <f>RnDData!L52</f>
        <v>$34.50</v>
      </c>
      <c r="G27" s="42" t="str">
        <f>MarketingData!L27</f>
        <v>$900</v>
      </c>
      <c r="H27" s="42" t="str">
        <f>MarketingData!L58</f>
        <v>$1,400</v>
      </c>
      <c r="I27" s="42" t="str">
        <f>MarketingData!M27</f>
        <v>$900</v>
      </c>
      <c r="J27" s="42" t="str">
        <f>MarketingData!M58</f>
        <v>$1,567</v>
      </c>
      <c r="K27" s="42">
        <f>RnDData!F27</f>
        <v>376</v>
      </c>
      <c r="L27" s="42">
        <f>RnDData!F52</f>
        <v>458</v>
      </c>
    </row>
    <row r="28" spans="1:12">
      <c r="A28" s="42">
        <v>2</v>
      </c>
      <c r="B28" s="42" t="s">
        <v>36</v>
      </c>
      <c r="C28" s="42" t="s">
        <v>9</v>
      </c>
      <c r="D28" s="42">
        <v>26</v>
      </c>
      <c r="E28" t="str">
        <f>F3</f>
        <v>$27.30</v>
      </c>
      <c r="F28" t="str">
        <f>RnDData!L53</f>
        <v>$26.70</v>
      </c>
      <c r="G28" t="str">
        <f>H3</f>
        <v>$1,300</v>
      </c>
      <c r="H28" t="str">
        <f>MarketingData!L59</f>
        <v>$1,425</v>
      </c>
      <c r="I28" t="str">
        <f>J3</f>
        <v>$1,362</v>
      </c>
      <c r="J28" t="str">
        <f>MarketingData!M59</f>
        <v>$1,687</v>
      </c>
      <c r="K28">
        <f>L3</f>
        <v>1328</v>
      </c>
      <c r="L28">
        <f>RnDData!F53</f>
        <v>1326</v>
      </c>
    </row>
    <row r="29" spans="1:12">
      <c r="A29" s="42">
        <v>2</v>
      </c>
      <c r="B29" s="42" t="s">
        <v>37</v>
      </c>
      <c r="C29" s="42" t="s">
        <v>11</v>
      </c>
      <c r="D29" s="42">
        <v>27</v>
      </c>
      <c r="E29" s="42" t="str">
        <f t="shared" ref="E29:E32" si="0">F4</f>
        <v>$21.50</v>
      </c>
      <c r="F29" s="42" t="str">
        <f>RnDData!L54</f>
        <v>$20.80</v>
      </c>
      <c r="G29" s="42" t="str">
        <f t="shared" ref="G29:G55" si="1">H4</f>
        <v>$1,300</v>
      </c>
      <c r="H29" s="42" t="str">
        <f>MarketingData!L60</f>
        <v>$1,425</v>
      </c>
      <c r="I29" s="42" t="str">
        <f t="shared" ref="I29:I32" si="2">J4</f>
        <v>$1,362</v>
      </c>
      <c r="J29" s="42" t="str">
        <f>MarketingData!M60</f>
        <v>$1,687</v>
      </c>
      <c r="K29" s="42">
        <f t="shared" ref="K29:K32" si="3">L4</f>
        <v>1672</v>
      </c>
      <c r="L29" s="42">
        <f>RnDData!F54</f>
        <v>1853</v>
      </c>
    </row>
    <row r="30" spans="1:12">
      <c r="A30" s="42">
        <v>2</v>
      </c>
      <c r="B30" s="42" t="s">
        <v>38</v>
      </c>
      <c r="C30" s="42" t="s">
        <v>13</v>
      </c>
      <c r="D30" s="42">
        <v>28</v>
      </c>
      <c r="E30" s="42" t="str">
        <f t="shared" si="0"/>
        <v>$37.60</v>
      </c>
      <c r="F30" s="42" t="str">
        <f>RnDData!L55</f>
        <v>$36.80</v>
      </c>
      <c r="G30" s="42" t="str">
        <f t="shared" si="1"/>
        <v>$1,250</v>
      </c>
      <c r="H30" s="42" t="str">
        <f>MarketingData!L61</f>
        <v>$1,400</v>
      </c>
      <c r="I30" s="42" t="str">
        <f t="shared" si="2"/>
        <v>$1,362</v>
      </c>
      <c r="J30" s="42" t="str">
        <f>MarketingData!M61</f>
        <v>$1,687</v>
      </c>
      <c r="K30" s="42">
        <f t="shared" si="3"/>
        <v>634</v>
      </c>
      <c r="L30" s="42">
        <f>RnDData!F55</f>
        <v>652</v>
      </c>
    </row>
    <row r="31" spans="1:12">
      <c r="A31" s="42">
        <v>2</v>
      </c>
      <c r="B31" s="42" t="s">
        <v>39</v>
      </c>
      <c r="C31" s="42" t="s">
        <v>15</v>
      </c>
      <c r="D31" s="42">
        <v>29</v>
      </c>
      <c r="E31" s="42" t="str">
        <f t="shared" si="0"/>
        <v>$33.00</v>
      </c>
      <c r="F31" s="42" t="str">
        <f>RnDData!L56</f>
        <v>$32.00</v>
      </c>
      <c r="G31" s="42" t="str">
        <f t="shared" si="1"/>
        <v>$900</v>
      </c>
      <c r="H31" s="42" t="str">
        <f>MarketingData!L62</f>
        <v>$1,125</v>
      </c>
      <c r="I31" s="42" t="str">
        <f t="shared" si="2"/>
        <v>$654</v>
      </c>
      <c r="J31" s="42" t="str">
        <f>MarketingData!M62</f>
        <v>$482</v>
      </c>
      <c r="K31" s="42">
        <f t="shared" si="3"/>
        <v>474</v>
      </c>
      <c r="L31" s="42">
        <f>RnDData!F56</f>
        <v>454</v>
      </c>
    </row>
    <row r="32" spans="1:12">
      <c r="A32" s="42">
        <v>2</v>
      </c>
      <c r="B32" s="42" t="s">
        <v>40</v>
      </c>
      <c r="C32" s="42" t="s">
        <v>9</v>
      </c>
      <c r="D32" s="42">
        <v>30</v>
      </c>
      <c r="E32" s="42" t="str">
        <f t="shared" si="0"/>
        <v>$32.15</v>
      </c>
      <c r="F32" s="42" t="str">
        <f>RnDData!L57</f>
        <v>$31.40</v>
      </c>
      <c r="G32" s="42" t="str">
        <f t="shared" si="1"/>
        <v>$900</v>
      </c>
      <c r="H32" s="42" t="str">
        <f>MarketingData!L63</f>
        <v>$1,050</v>
      </c>
      <c r="I32" s="42" t="str">
        <f t="shared" si="2"/>
        <v>$708</v>
      </c>
      <c r="J32" s="42" t="str">
        <f>MarketingData!M63</f>
        <v>$482</v>
      </c>
      <c r="K32" s="42">
        <f t="shared" si="3"/>
        <v>508</v>
      </c>
      <c r="L32" s="42">
        <f>RnDData!F57</f>
        <v>551</v>
      </c>
    </row>
    <row r="33" spans="1:12">
      <c r="A33" s="42">
        <v>2</v>
      </c>
      <c r="B33" s="42" t="s">
        <v>154</v>
      </c>
      <c r="C33" s="42"/>
      <c r="D33" s="42">
        <v>31</v>
      </c>
      <c r="F33" s="42" t="str">
        <f>RnDData!L58</f>
        <v>$0.00</v>
      </c>
      <c r="H33" s="42" t="str">
        <f>MarketingData!L64</f>
        <v>$1,400</v>
      </c>
      <c r="J33" s="42" t="str">
        <f>MarketingData!M64</f>
        <v>$1,687</v>
      </c>
      <c r="L33" s="42">
        <f>RnDData!F58</f>
        <v>0</v>
      </c>
    </row>
    <row r="34" spans="1:12">
      <c r="A34" s="42">
        <v>2</v>
      </c>
      <c r="B34" s="42" t="s">
        <v>41</v>
      </c>
      <c r="C34" s="42" t="s">
        <v>9</v>
      </c>
      <c r="D34" s="42">
        <v>32</v>
      </c>
      <c r="E34" s="42" t="str">
        <f t="shared" ref="E34:E43" si="4">F8</f>
        <v>$27.00</v>
      </c>
      <c r="F34" s="42" t="str">
        <f>RnDData!L59</f>
        <v>$26.50</v>
      </c>
      <c r="G34" s="42" t="str">
        <f t="shared" ref="G34:G43" si="5">H8</f>
        <v>$1,300</v>
      </c>
      <c r="H34" s="42" t="str">
        <f>MarketingData!L65</f>
        <v>$1,300</v>
      </c>
      <c r="I34" t="str">
        <f>J8</f>
        <v>$1,400</v>
      </c>
      <c r="J34" s="42" t="str">
        <f>MarketingData!M65</f>
        <v>$1,500</v>
      </c>
      <c r="K34" s="42">
        <f t="shared" ref="K34:K43" si="6">L8</f>
        <v>1328</v>
      </c>
      <c r="L34" s="42">
        <f>RnDData!F59</f>
        <v>1242</v>
      </c>
    </row>
    <row r="35" spans="1:12">
      <c r="A35" s="42">
        <v>2</v>
      </c>
      <c r="B35" s="42" t="s">
        <v>42</v>
      </c>
      <c r="C35" s="42" t="s">
        <v>11</v>
      </c>
      <c r="D35" s="42">
        <v>33</v>
      </c>
      <c r="E35" s="42" t="str">
        <f t="shared" si="4"/>
        <v>$20.00</v>
      </c>
      <c r="F35" s="42" t="str">
        <f>RnDData!L60</f>
        <v>$19.50</v>
      </c>
      <c r="G35" s="42" t="str">
        <f t="shared" si="5"/>
        <v>$1,300</v>
      </c>
      <c r="H35" s="42" t="str">
        <f>MarketingData!L66</f>
        <v>$1,300</v>
      </c>
      <c r="I35" s="42" t="str">
        <f t="shared" ref="I35:I43" si="7">J9</f>
        <v>$1,470</v>
      </c>
      <c r="J35" s="42" t="str">
        <f>MarketingData!M66</f>
        <v>$1,575</v>
      </c>
      <c r="K35" s="42">
        <f t="shared" si="6"/>
        <v>2118</v>
      </c>
      <c r="L35" s="42">
        <f>RnDData!F60</f>
        <v>2087</v>
      </c>
    </row>
    <row r="36" spans="1:12">
      <c r="A36" s="42">
        <v>2</v>
      </c>
      <c r="B36" s="42" t="s">
        <v>43</v>
      </c>
      <c r="C36" s="42" t="s">
        <v>13</v>
      </c>
      <c r="D36" s="42">
        <v>34</v>
      </c>
      <c r="E36" s="42" t="str">
        <f t="shared" si="4"/>
        <v>$38.00</v>
      </c>
      <c r="F36" s="42" t="str">
        <f>RnDData!L61</f>
        <v>$37.50</v>
      </c>
      <c r="G36" s="42" t="str">
        <f t="shared" si="5"/>
        <v>$1,250</v>
      </c>
      <c r="H36" s="42" t="str">
        <f>MarketingData!L67</f>
        <v>$1,250</v>
      </c>
      <c r="I36" s="42" t="str">
        <f t="shared" si="7"/>
        <v>$1,470</v>
      </c>
      <c r="J36" s="42" t="str">
        <f>MarketingData!M67</f>
        <v>$1,575</v>
      </c>
      <c r="K36" s="42">
        <f t="shared" si="6"/>
        <v>585</v>
      </c>
      <c r="L36" s="42">
        <f>RnDData!F61</f>
        <v>647</v>
      </c>
    </row>
    <row r="37" spans="1:12">
      <c r="A37" s="42">
        <v>2</v>
      </c>
      <c r="B37" s="42" t="s">
        <v>44</v>
      </c>
      <c r="C37" s="42" t="s">
        <v>15</v>
      </c>
      <c r="D37" s="42">
        <v>35</v>
      </c>
      <c r="E37" s="42" t="str">
        <f t="shared" si="4"/>
        <v>$33.00</v>
      </c>
      <c r="F37" s="42" t="str">
        <f>RnDData!L62</f>
        <v>$32.50</v>
      </c>
      <c r="G37" s="42" t="str">
        <f t="shared" si="5"/>
        <v>$1,200</v>
      </c>
      <c r="H37" s="42" t="str">
        <f>MarketingData!L68</f>
        <v>$1,200</v>
      </c>
      <c r="I37" s="42" t="str">
        <f t="shared" si="7"/>
        <v>$1,330</v>
      </c>
      <c r="J37" s="42" t="str">
        <f>MarketingData!M68</f>
        <v>$1,425</v>
      </c>
      <c r="K37" s="42">
        <f t="shared" si="6"/>
        <v>523</v>
      </c>
      <c r="L37" s="42">
        <f>RnDData!F62</f>
        <v>625</v>
      </c>
    </row>
    <row r="38" spans="1:12">
      <c r="A38" s="42">
        <v>2</v>
      </c>
      <c r="B38" s="42" t="s">
        <v>45</v>
      </c>
      <c r="C38" s="42" t="s">
        <v>17</v>
      </c>
      <c r="D38" s="42">
        <v>36</v>
      </c>
      <c r="E38" s="42" t="str">
        <f t="shared" si="4"/>
        <v>$33.00</v>
      </c>
      <c r="F38" s="42" t="str">
        <f>RnDData!L63</f>
        <v>$32.50</v>
      </c>
      <c r="G38" s="42" t="str">
        <f t="shared" si="5"/>
        <v>$1,200</v>
      </c>
      <c r="H38" s="42" t="str">
        <f>MarketingData!L69</f>
        <v>$1,200</v>
      </c>
      <c r="I38" s="42" t="str">
        <f t="shared" si="7"/>
        <v>$1,330</v>
      </c>
      <c r="J38" s="42" t="str">
        <f>MarketingData!M69</f>
        <v>$1,425</v>
      </c>
      <c r="K38" s="42">
        <f t="shared" si="6"/>
        <v>458</v>
      </c>
      <c r="L38" s="42">
        <f>RnDData!F63</f>
        <v>655</v>
      </c>
    </row>
    <row r="39" spans="1:12">
      <c r="A39" s="42">
        <v>2</v>
      </c>
      <c r="B39" s="42" t="s">
        <v>46</v>
      </c>
      <c r="C39" s="42" t="s">
        <v>9</v>
      </c>
      <c r="D39" s="42">
        <v>37</v>
      </c>
      <c r="E39" s="42" t="str">
        <f t="shared" si="4"/>
        <v>$29.50</v>
      </c>
      <c r="F39" s="42" t="str">
        <f>RnDData!L64</f>
        <v>$29.00</v>
      </c>
      <c r="G39" s="42" t="str">
        <f t="shared" si="5"/>
        <v>$1,600</v>
      </c>
      <c r="H39" s="42" t="str">
        <f>MarketingData!L70</f>
        <v>$1,700</v>
      </c>
      <c r="I39" s="42" t="str">
        <f t="shared" si="7"/>
        <v>$1,650</v>
      </c>
      <c r="J39" s="42" t="str">
        <f>MarketingData!M70</f>
        <v>$1,790</v>
      </c>
      <c r="K39" s="42">
        <f t="shared" si="6"/>
        <v>1327</v>
      </c>
      <c r="L39" s="42">
        <f>RnDData!F64</f>
        <v>1452</v>
      </c>
    </row>
    <row r="40" spans="1:12">
      <c r="A40" s="42">
        <v>2</v>
      </c>
      <c r="B40" s="42" t="s">
        <v>47</v>
      </c>
      <c r="C40" s="42" t="s">
        <v>11</v>
      </c>
      <c r="D40" s="42">
        <v>38</v>
      </c>
      <c r="E40" s="42" t="str">
        <f t="shared" si="4"/>
        <v>$22.00</v>
      </c>
      <c r="F40" s="42" t="str">
        <f>RnDData!L65</f>
        <v>$21.50</v>
      </c>
      <c r="G40" s="42" t="str">
        <f t="shared" si="5"/>
        <v>$1,600</v>
      </c>
      <c r="H40" s="42" t="str">
        <f>MarketingData!L71</f>
        <v>$1,700</v>
      </c>
      <c r="I40" s="42" t="str">
        <f t="shared" si="7"/>
        <v>$1,732</v>
      </c>
      <c r="J40" s="42" t="str">
        <f>MarketingData!M71</f>
        <v>$1,879</v>
      </c>
      <c r="K40" s="42">
        <f t="shared" si="6"/>
        <v>1722</v>
      </c>
      <c r="L40" s="42">
        <f>RnDData!F65</f>
        <v>1864</v>
      </c>
    </row>
    <row r="41" spans="1:12">
      <c r="A41" s="42">
        <v>2</v>
      </c>
      <c r="B41" s="42" t="s">
        <v>48</v>
      </c>
      <c r="C41" s="42" t="s">
        <v>13</v>
      </c>
      <c r="D41" s="42">
        <v>39</v>
      </c>
      <c r="E41" s="42" t="str">
        <f t="shared" si="4"/>
        <v>$39.50</v>
      </c>
      <c r="F41" s="42" t="str">
        <f>RnDData!L66</f>
        <v>$39.00</v>
      </c>
      <c r="G41" s="42" t="str">
        <f t="shared" si="5"/>
        <v>$1,500</v>
      </c>
      <c r="H41" s="42" t="str">
        <f>MarketingData!L72</f>
        <v>$1,650</v>
      </c>
      <c r="I41" s="42" t="str">
        <f t="shared" si="7"/>
        <v>$1,732</v>
      </c>
      <c r="J41" s="42" t="str">
        <f>MarketingData!M72</f>
        <v>$1,879</v>
      </c>
      <c r="K41" s="42">
        <f t="shared" si="6"/>
        <v>585</v>
      </c>
      <c r="L41" s="42">
        <f>RnDData!F66</f>
        <v>807</v>
      </c>
    </row>
    <row r="42" spans="1:12">
      <c r="A42" s="42">
        <v>2</v>
      </c>
      <c r="B42" s="42" t="s">
        <v>49</v>
      </c>
      <c r="C42" s="42" t="s">
        <v>15</v>
      </c>
      <c r="D42" s="42">
        <v>40</v>
      </c>
      <c r="E42" s="42" t="str">
        <f t="shared" si="4"/>
        <v>$34.50</v>
      </c>
      <c r="F42" s="42" t="str">
        <f>RnDData!L67</f>
        <v>$34.00</v>
      </c>
      <c r="G42" s="42" t="str">
        <f t="shared" si="5"/>
        <v>$1,400</v>
      </c>
      <c r="H42" s="42" t="str">
        <f>MarketingData!L73</f>
        <v>$1,600</v>
      </c>
      <c r="I42" s="42" t="str">
        <f t="shared" si="7"/>
        <v>$1,567</v>
      </c>
      <c r="J42" s="42" t="str">
        <f>MarketingData!M73</f>
        <v>$1,700</v>
      </c>
      <c r="K42" s="42">
        <f t="shared" si="6"/>
        <v>523</v>
      </c>
      <c r="L42" s="42">
        <f>RnDData!F67</f>
        <v>677</v>
      </c>
    </row>
    <row r="43" spans="1:12">
      <c r="A43" s="42">
        <v>2</v>
      </c>
      <c r="B43" s="42" t="s">
        <v>50</v>
      </c>
      <c r="C43" s="42" t="s">
        <v>17</v>
      </c>
      <c r="D43" s="42">
        <v>41</v>
      </c>
      <c r="E43" s="42" t="str">
        <f t="shared" si="4"/>
        <v>$34.50</v>
      </c>
      <c r="F43" s="42" t="str">
        <f>RnDData!L68</f>
        <v>$34.00</v>
      </c>
      <c r="G43" s="42" t="str">
        <f t="shared" si="5"/>
        <v>$1,400</v>
      </c>
      <c r="H43" s="42" t="str">
        <f>MarketingData!L74</f>
        <v>$1,350</v>
      </c>
      <c r="I43" s="42" t="str">
        <f t="shared" si="7"/>
        <v>$1,567</v>
      </c>
      <c r="J43" s="42" t="str">
        <f>MarketingData!M74</f>
        <v>$1,700</v>
      </c>
      <c r="K43" s="42">
        <f t="shared" si="6"/>
        <v>458</v>
      </c>
      <c r="L43" s="42">
        <f>RnDData!F68</f>
        <v>681</v>
      </c>
    </row>
    <row r="44" spans="1:12">
      <c r="A44" s="42">
        <v>2</v>
      </c>
      <c r="B44" s="42" t="s">
        <v>179</v>
      </c>
      <c r="C44" s="42"/>
      <c r="D44" s="42">
        <v>42</v>
      </c>
      <c r="F44" s="42" t="str">
        <f>RnDData!L69</f>
        <v>$0.00</v>
      </c>
      <c r="H44" s="42" t="str">
        <f>MarketingData!L75</f>
        <v>$1,600</v>
      </c>
      <c r="J44" s="42" t="str">
        <f>MarketingData!M75</f>
        <v>$1,700</v>
      </c>
      <c r="L44" s="42">
        <f>RnDData!F69</f>
        <v>0</v>
      </c>
    </row>
    <row r="45" spans="1:12">
      <c r="A45" s="42">
        <v>2</v>
      </c>
      <c r="B45" s="42" t="s">
        <v>51</v>
      </c>
      <c r="C45" s="42" t="s">
        <v>9</v>
      </c>
      <c r="D45" s="42">
        <v>43</v>
      </c>
      <c r="E45" s="42" t="str">
        <f t="shared" ref="E45:E54" si="8">F18</f>
        <v>$27.00</v>
      </c>
      <c r="F45" s="42" t="str">
        <f>RnDData!L70</f>
        <v>$22.00</v>
      </c>
      <c r="G45" s="42" t="str">
        <f t="shared" ref="G45:G54" si="9">H18</f>
        <v>$1,550</v>
      </c>
      <c r="H45" s="42" t="str">
        <f>MarketingData!L76</f>
        <v>$1,550</v>
      </c>
      <c r="I45" t="str">
        <f>J18</f>
        <v>$1,785</v>
      </c>
      <c r="J45" s="42" t="str">
        <f>MarketingData!M76</f>
        <v>$1,484</v>
      </c>
      <c r="K45" s="42">
        <f t="shared" ref="K45:K54" si="10">L18</f>
        <v>1427</v>
      </c>
      <c r="L45" s="42">
        <f>RnDData!F70</f>
        <v>1551</v>
      </c>
    </row>
    <row r="46" spans="1:12">
      <c r="A46" s="42">
        <v>2</v>
      </c>
      <c r="B46" s="42" t="s">
        <v>52</v>
      </c>
      <c r="C46" s="42" t="s">
        <v>11</v>
      </c>
      <c r="D46" s="42">
        <v>44</v>
      </c>
      <c r="E46" s="42" t="str">
        <f t="shared" si="8"/>
        <v>$20.00</v>
      </c>
      <c r="F46" s="42" t="str">
        <f>RnDData!L71</f>
        <v>$19.50</v>
      </c>
      <c r="G46" s="42" t="str">
        <f t="shared" si="9"/>
        <v>$1,550</v>
      </c>
      <c r="H46" s="42" t="str">
        <f>MarketingData!L77</f>
        <v>$1,550</v>
      </c>
      <c r="I46" s="42" t="str">
        <f t="shared" ref="I46:I54" si="11">J19</f>
        <v>$1,785</v>
      </c>
      <c r="J46" s="42" t="str">
        <f>MarketingData!M77</f>
        <v>$1,484</v>
      </c>
      <c r="K46" s="42">
        <f t="shared" si="10"/>
        <v>2316</v>
      </c>
      <c r="L46" s="42">
        <f>RnDData!F71</f>
        <v>2307</v>
      </c>
    </row>
    <row r="47" spans="1:12">
      <c r="A47" s="42">
        <v>2</v>
      </c>
      <c r="B47" s="42" t="s">
        <v>53</v>
      </c>
      <c r="C47" s="42" t="s">
        <v>9</v>
      </c>
      <c r="D47" s="42">
        <v>45</v>
      </c>
      <c r="E47" s="42" t="str">
        <f t="shared" si="8"/>
        <v>$39.50</v>
      </c>
      <c r="F47" s="42" t="str">
        <f>RnDData!L72</f>
        <v>$28.00</v>
      </c>
      <c r="G47" s="42" t="str">
        <f t="shared" si="9"/>
        <v>$900</v>
      </c>
      <c r="H47" s="42" t="str">
        <f>MarketingData!L78</f>
        <v>$1,550</v>
      </c>
      <c r="I47" s="42" t="str">
        <f t="shared" si="11"/>
        <v>$956</v>
      </c>
      <c r="J47" s="42" t="str">
        <f>MarketingData!M78</f>
        <v>$795</v>
      </c>
      <c r="K47" s="42">
        <f t="shared" si="10"/>
        <v>386</v>
      </c>
      <c r="L47" s="42">
        <f>RnDData!F72</f>
        <v>1236</v>
      </c>
    </row>
    <row r="48" spans="1:12">
      <c r="A48" s="42">
        <v>2</v>
      </c>
      <c r="B48" s="42" t="s">
        <v>54</v>
      </c>
      <c r="C48" s="42" t="s">
        <v>9</v>
      </c>
      <c r="D48" s="42">
        <v>46</v>
      </c>
      <c r="E48" s="42" t="str">
        <f t="shared" si="8"/>
        <v>$34.50</v>
      </c>
      <c r="F48" s="42" t="str">
        <f>RnDData!L73</f>
        <v>$28.00</v>
      </c>
      <c r="G48" s="42" t="str">
        <f t="shared" si="9"/>
        <v>$900</v>
      </c>
      <c r="H48" s="42" t="str">
        <f>MarketingData!L79</f>
        <v>$1,550</v>
      </c>
      <c r="I48" s="42" t="str">
        <f t="shared" si="11"/>
        <v>$892</v>
      </c>
      <c r="J48" s="42" t="str">
        <f>MarketingData!M79</f>
        <v>$742</v>
      </c>
      <c r="K48" s="42">
        <f t="shared" si="10"/>
        <v>375</v>
      </c>
      <c r="L48" s="42">
        <f>RnDData!F73</f>
        <v>1059</v>
      </c>
    </row>
    <row r="49" spans="1:12">
      <c r="A49" s="42">
        <v>2</v>
      </c>
      <c r="B49" s="42" t="s">
        <v>55</v>
      </c>
      <c r="C49" s="42" t="s">
        <v>9</v>
      </c>
      <c r="D49" s="42">
        <v>47</v>
      </c>
      <c r="E49" s="42" t="str">
        <f t="shared" si="8"/>
        <v>$34.50</v>
      </c>
      <c r="F49" s="42" t="str">
        <f>RnDData!L74</f>
        <v>$28.00</v>
      </c>
      <c r="G49" s="42" t="str">
        <f t="shared" si="9"/>
        <v>$900</v>
      </c>
      <c r="H49" s="42" t="str">
        <f>MarketingData!L80</f>
        <v>$1,550</v>
      </c>
      <c r="I49" s="42" t="str">
        <f t="shared" si="11"/>
        <v>$956</v>
      </c>
      <c r="J49" s="42" t="str">
        <f>MarketingData!M80</f>
        <v>$795</v>
      </c>
      <c r="K49" s="42">
        <f t="shared" si="10"/>
        <v>360</v>
      </c>
      <c r="L49" s="42">
        <f>RnDData!F74</f>
        <v>1024</v>
      </c>
    </row>
    <row r="50" spans="1:12">
      <c r="A50" s="42">
        <v>2</v>
      </c>
      <c r="B50" s="42" t="s">
        <v>56</v>
      </c>
      <c r="C50" s="42" t="s">
        <v>9</v>
      </c>
      <c r="D50" s="42">
        <v>48</v>
      </c>
      <c r="E50" s="42" t="str">
        <f t="shared" si="8"/>
        <v>$29.50</v>
      </c>
      <c r="F50" s="42" t="str">
        <f>RnDData!L75</f>
        <v>$29.00</v>
      </c>
      <c r="G50" s="42" t="str">
        <f t="shared" si="9"/>
        <v>$1,600</v>
      </c>
      <c r="H50" s="42" t="str">
        <f>MarketingData!L81</f>
        <v>$1,700</v>
      </c>
      <c r="I50" s="42" t="str">
        <f t="shared" si="11"/>
        <v>$1,650</v>
      </c>
      <c r="J50" s="42" t="str">
        <f>MarketingData!M81</f>
        <v>$1,760</v>
      </c>
      <c r="K50" s="42">
        <f t="shared" si="10"/>
        <v>1675</v>
      </c>
      <c r="L50" s="42">
        <f>RnDData!F75</f>
        <v>993</v>
      </c>
    </row>
    <row r="51" spans="1:12">
      <c r="A51" s="42">
        <v>2</v>
      </c>
      <c r="B51" s="42" t="s">
        <v>57</v>
      </c>
      <c r="C51" s="42" t="s">
        <v>11</v>
      </c>
      <c r="D51" s="42">
        <v>49</v>
      </c>
      <c r="E51" s="42" t="str">
        <f t="shared" si="8"/>
        <v>$22.00</v>
      </c>
      <c r="F51" s="42" t="str">
        <f>RnDData!L76</f>
        <v>$21.50</v>
      </c>
      <c r="G51" s="42" t="str">
        <f t="shared" si="9"/>
        <v>$1,600</v>
      </c>
      <c r="H51" s="42" t="str">
        <f>MarketingData!L82</f>
        <v>$1,700</v>
      </c>
      <c r="I51" s="42" t="str">
        <f t="shared" si="11"/>
        <v>$1,732</v>
      </c>
      <c r="J51" s="42" t="str">
        <f>MarketingData!M82</f>
        <v>$1,848</v>
      </c>
      <c r="K51" s="42">
        <f t="shared" si="10"/>
        <v>1524</v>
      </c>
      <c r="L51" s="42">
        <f>RnDData!F76</f>
        <v>1659</v>
      </c>
    </row>
    <row r="52" spans="1:12">
      <c r="A52" s="42">
        <v>2</v>
      </c>
      <c r="B52" s="42" t="s">
        <v>58</v>
      </c>
      <c r="C52" s="42" t="s">
        <v>13</v>
      </c>
      <c r="D52" s="42">
        <v>50</v>
      </c>
      <c r="E52" s="42" t="str">
        <f t="shared" si="8"/>
        <v>$39.50</v>
      </c>
      <c r="F52" s="42" t="str">
        <f>RnDData!L77</f>
        <v>$39.00</v>
      </c>
      <c r="G52" s="42" t="str">
        <f t="shared" si="9"/>
        <v>$1,500</v>
      </c>
      <c r="H52" s="42" t="str">
        <f>MarketingData!L83</f>
        <v>$1,800</v>
      </c>
      <c r="I52" s="42" t="str">
        <f t="shared" si="11"/>
        <v>$1,732</v>
      </c>
      <c r="J52" s="42" t="str">
        <f>MarketingData!M83</f>
        <v>$1,848</v>
      </c>
      <c r="K52" s="42">
        <f t="shared" si="10"/>
        <v>535</v>
      </c>
      <c r="L52" s="42">
        <f>RnDData!F77</f>
        <v>844</v>
      </c>
    </row>
    <row r="53" spans="1:12">
      <c r="A53" s="42">
        <v>2</v>
      </c>
      <c r="B53" s="42" t="s">
        <v>59</v>
      </c>
      <c r="C53" s="42" t="s">
        <v>15</v>
      </c>
      <c r="D53" s="42">
        <v>51</v>
      </c>
      <c r="E53" s="42" t="str">
        <f t="shared" si="8"/>
        <v>$34.50</v>
      </c>
      <c r="F53" s="42" t="str">
        <f>RnDData!L78</f>
        <v>$34.00</v>
      </c>
      <c r="G53" s="42" t="str">
        <f t="shared" si="9"/>
        <v>$1,400</v>
      </c>
      <c r="H53" s="42" t="str">
        <f>MarketingData!L84</f>
        <v>$1,800</v>
      </c>
      <c r="I53" s="42" t="str">
        <f t="shared" si="11"/>
        <v>$1,567</v>
      </c>
      <c r="J53" s="42" t="str">
        <f>MarketingData!M84</f>
        <v>$1,672</v>
      </c>
      <c r="K53" s="42">
        <f t="shared" si="10"/>
        <v>473</v>
      </c>
      <c r="L53" s="42">
        <f>RnDData!F78</f>
        <v>678</v>
      </c>
    </row>
    <row r="54" spans="1:12">
      <c r="A54" s="42">
        <v>2</v>
      </c>
      <c r="B54" s="42" t="s">
        <v>60</v>
      </c>
      <c r="C54" s="42" t="s">
        <v>17</v>
      </c>
      <c r="D54" s="42">
        <v>52</v>
      </c>
      <c r="E54" s="42" t="str">
        <f t="shared" si="8"/>
        <v>$34.50</v>
      </c>
      <c r="F54" s="42" t="str">
        <f>RnDData!L79</f>
        <v>$34.00</v>
      </c>
      <c r="G54" s="42" t="str">
        <f t="shared" si="9"/>
        <v>$1,400</v>
      </c>
      <c r="H54" s="42" t="str">
        <f>MarketingData!L85</f>
        <v>$1,500</v>
      </c>
      <c r="I54" s="42" t="str">
        <f t="shared" si="11"/>
        <v>$1,567</v>
      </c>
      <c r="J54" s="42" t="str">
        <f>MarketingData!M85</f>
        <v>$1,672</v>
      </c>
      <c r="K54" s="42">
        <f t="shared" si="10"/>
        <v>458</v>
      </c>
      <c r="L54" s="42">
        <f>RnDData!F79</f>
        <v>730</v>
      </c>
    </row>
    <row r="55" spans="1:12">
      <c r="A55" s="42">
        <v>2</v>
      </c>
      <c r="B55" s="42" t="s">
        <v>200</v>
      </c>
      <c r="C55" s="42"/>
      <c r="D55" s="42">
        <v>53</v>
      </c>
      <c r="E55" s="42"/>
      <c r="F55" s="42" t="str">
        <f>RnDData!L80</f>
        <v>$39.00</v>
      </c>
      <c r="G55" s="42" t="str">
        <f t="shared" si="1"/>
        <v>$1,400</v>
      </c>
      <c r="H55" s="42" t="str">
        <f>MarketingData!L86</f>
        <v>$1,800</v>
      </c>
      <c r="J55" s="42" t="str">
        <f>MarketingData!M86</f>
        <v>$1,848</v>
      </c>
      <c r="K55" s="42"/>
      <c r="L55" s="42">
        <f>RnDData!F80</f>
        <v>0</v>
      </c>
    </row>
    <row r="56" spans="1:12">
      <c r="A56" s="42">
        <v>3</v>
      </c>
      <c r="B56" s="42" t="s">
        <v>36</v>
      </c>
      <c r="C56" s="42" t="s">
        <v>9</v>
      </c>
      <c r="D56" s="42">
        <v>54</v>
      </c>
      <c r="E56" t="str">
        <f>F28</f>
        <v>$26.70</v>
      </c>
      <c r="F56" t="str">
        <f>RnDData!L81</f>
        <v>$22.00</v>
      </c>
      <c r="G56" t="str">
        <f>H28</f>
        <v>$1,425</v>
      </c>
      <c r="H56" t="str">
        <f>MarketingData!L87</f>
        <v>$1,575</v>
      </c>
      <c r="I56" t="str">
        <f>J28</f>
        <v>$1,687</v>
      </c>
      <c r="J56" t="str">
        <f>MarketingData!M87</f>
        <v>$2,037</v>
      </c>
      <c r="K56">
        <f>L28</f>
        <v>1326</v>
      </c>
      <c r="L56">
        <f>RnDData!F81</f>
        <v>1481</v>
      </c>
    </row>
    <row r="57" spans="1:12">
      <c r="A57" s="42">
        <v>3</v>
      </c>
      <c r="B57" s="42" t="s">
        <v>37</v>
      </c>
      <c r="C57" s="42" t="s">
        <v>11</v>
      </c>
      <c r="D57" s="42">
        <v>55</v>
      </c>
      <c r="E57" s="42" t="str">
        <f t="shared" ref="E57:E72" si="12">F29</f>
        <v>$20.80</v>
      </c>
      <c r="F57" s="42" t="str">
        <f>RnDData!L82</f>
        <v>$20.80</v>
      </c>
      <c r="G57" s="42" t="str">
        <f t="shared" ref="G57:G85" si="13">H29</f>
        <v>$1,425</v>
      </c>
      <c r="H57" s="42" t="str">
        <f>MarketingData!L88</f>
        <v>$1,575</v>
      </c>
      <c r="I57" s="42" t="str">
        <f t="shared" ref="I57:I72" si="14">J29</f>
        <v>$1,687</v>
      </c>
      <c r="J57" s="42" t="str">
        <f>MarketingData!M88</f>
        <v>$2,037</v>
      </c>
      <c r="K57" s="42">
        <f t="shared" ref="K57:K72" si="15">L29</f>
        <v>1853</v>
      </c>
      <c r="L57" s="42">
        <f>RnDData!F82</f>
        <v>1973</v>
      </c>
    </row>
    <row r="58" spans="1:12">
      <c r="A58" s="42">
        <v>3</v>
      </c>
      <c r="B58" s="42" t="s">
        <v>38</v>
      </c>
      <c r="C58" s="42" t="s">
        <v>13</v>
      </c>
      <c r="D58" s="42">
        <v>56</v>
      </c>
      <c r="E58" s="42" t="str">
        <f t="shared" si="12"/>
        <v>$36.80</v>
      </c>
      <c r="F58" s="42" t="str">
        <f>RnDData!L83</f>
        <v>$37.00</v>
      </c>
      <c r="G58" s="42" t="str">
        <f t="shared" si="13"/>
        <v>$1,400</v>
      </c>
      <c r="H58" s="42" t="str">
        <f>MarketingData!L89</f>
        <v>$1,550</v>
      </c>
      <c r="I58" s="42" t="str">
        <f t="shared" si="14"/>
        <v>$1,687</v>
      </c>
      <c r="J58" s="42" t="str">
        <f>MarketingData!M89</f>
        <v>$2,037</v>
      </c>
      <c r="K58" s="42">
        <f t="shared" si="15"/>
        <v>652</v>
      </c>
      <c r="L58" s="42">
        <f>RnDData!F83</f>
        <v>277</v>
      </c>
    </row>
    <row r="59" spans="1:12">
      <c r="A59" s="42">
        <v>3</v>
      </c>
      <c r="B59" s="42" t="s">
        <v>39</v>
      </c>
      <c r="C59" s="42" t="s">
        <v>9</v>
      </c>
      <c r="D59" s="42">
        <v>57</v>
      </c>
      <c r="E59" s="42" t="str">
        <f t="shared" si="12"/>
        <v>$32.00</v>
      </c>
      <c r="F59" s="42" t="str">
        <f>RnDData!L84</f>
        <v>$28.50</v>
      </c>
      <c r="G59" s="42" t="str">
        <f t="shared" si="13"/>
        <v>$1,125</v>
      </c>
      <c r="H59" s="42" t="str">
        <f>MarketingData!L90</f>
        <v>$1,275</v>
      </c>
      <c r="I59" s="42" t="str">
        <f t="shared" si="14"/>
        <v>$482</v>
      </c>
      <c r="J59" s="42" t="str">
        <f>MarketingData!M90</f>
        <v>$582</v>
      </c>
      <c r="K59" s="42">
        <f t="shared" si="15"/>
        <v>454</v>
      </c>
      <c r="L59" s="42">
        <f>RnDData!F84</f>
        <v>752</v>
      </c>
    </row>
    <row r="60" spans="1:12">
      <c r="A60" s="42">
        <v>3</v>
      </c>
      <c r="B60" s="42" t="s">
        <v>40</v>
      </c>
      <c r="C60" s="42" t="s">
        <v>9</v>
      </c>
      <c r="D60" s="42">
        <v>58</v>
      </c>
      <c r="E60" s="42" t="str">
        <f t="shared" si="12"/>
        <v>$31.40</v>
      </c>
      <c r="F60" s="42" t="str">
        <f>RnDData!L85</f>
        <v>$28.50</v>
      </c>
      <c r="G60" s="42" t="str">
        <f t="shared" si="13"/>
        <v>$1,050</v>
      </c>
      <c r="H60" s="42" t="str">
        <f>MarketingData!L91</f>
        <v>$1,200</v>
      </c>
      <c r="I60" s="42" t="str">
        <f t="shared" si="14"/>
        <v>$482</v>
      </c>
      <c r="J60" s="42" t="str">
        <f>MarketingData!M91</f>
        <v>$582</v>
      </c>
      <c r="K60" s="42">
        <f t="shared" si="15"/>
        <v>551</v>
      </c>
      <c r="L60" s="42">
        <f>RnDData!F85</f>
        <v>876</v>
      </c>
    </row>
    <row r="61" spans="1:12">
      <c r="A61" s="42">
        <v>3</v>
      </c>
      <c r="B61" s="42" t="s">
        <v>154</v>
      </c>
      <c r="C61" s="42" t="s">
        <v>13</v>
      </c>
      <c r="D61" s="42">
        <v>59</v>
      </c>
      <c r="E61" s="42" t="str">
        <f t="shared" si="12"/>
        <v>$0.00</v>
      </c>
      <c r="F61" s="42" t="str">
        <f>RnDData!L86</f>
        <v>$28.50</v>
      </c>
      <c r="G61" s="42" t="str">
        <f t="shared" si="13"/>
        <v>$1,400</v>
      </c>
      <c r="H61" s="42" t="str">
        <f>MarketingData!L92</f>
        <v>$1,550</v>
      </c>
      <c r="I61" s="42" t="str">
        <f t="shared" si="14"/>
        <v>$1,687</v>
      </c>
      <c r="J61" s="42" t="str">
        <f>MarketingData!M92</f>
        <v>$0</v>
      </c>
      <c r="K61" s="42">
        <f t="shared" si="15"/>
        <v>0</v>
      </c>
      <c r="L61" s="42">
        <f>RnDData!F86</f>
        <v>168</v>
      </c>
    </row>
    <row r="62" spans="1:12">
      <c r="A62" s="42">
        <v>3</v>
      </c>
      <c r="B62" s="42" t="s">
        <v>41</v>
      </c>
      <c r="C62" s="42" t="s">
        <v>9</v>
      </c>
      <c r="D62" s="42">
        <v>60</v>
      </c>
      <c r="E62" s="42" t="str">
        <f t="shared" si="12"/>
        <v>$26.50</v>
      </c>
      <c r="F62" s="42" t="str">
        <f>RnDData!L87</f>
        <v>$26.00</v>
      </c>
      <c r="G62" s="42" t="str">
        <f t="shared" si="13"/>
        <v>$1,300</v>
      </c>
      <c r="H62" s="42" t="str">
        <f>MarketingData!L93</f>
        <v>$1,450</v>
      </c>
      <c r="I62" s="42" t="str">
        <f t="shared" si="14"/>
        <v>$1,500</v>
      </c>
      <c r="J62" s="42" t="str">
        <f>MarketingData!M93</f>
        <v>$2,025</v>
      </c>
      <c r="K62" s="42">
        <f t="shared" si="15"/>
        <v>1242</v>
      </c>
      <c r="L62" s="42">
        <f>RnDData!F87</f>
        <v>1095</v>
      </c>
    </row>
    <row r="63" spans="1:12">
      <c r="A63" s="42">
        <v>3</v>
      </c>
      <c r="B63" s="42" t="s">
        <v>42</v>
      </c>
      <c r="C63" s="42" t="s">
        <v>11</v>
      </c>
      <c r="D63" s="42">
        <v>61</v>
      </c>
      <c r="E63" s="42" t="str">
        <f t="shared" si="12"/>
        <v>$19.50</v>
      </c>
      <c r="F63" s="42" t="str">
        <f>RnDData!L88</f>
        <v>$19.00</v>
      </c>
      <c r="G63" s="42" t="str">
        <f t="shared" si="13"/>
        <v>$1,300</v>
      </c>
      <c r="H63" s="42" t="str">
        <f>MarketingData!L94</f>
        <v>$1,450</v>
      </c>
      <c r="I63" s="42" t="str">
        <f t="shared" si="14"/>
        <v>$1,575</v>
      </c>
      <c r="J63" s="42" t="str">
        <f>MarketingData!M94</f>
        <v>$2,126</v>
      </c>
      <c r="K63" s="42">
        <f t="shared" si="15"/>
        <v>2087</v>
      </c>
      <c r="L63" s="42">
        <f>RnDData!F88</f>
        <v>2282</v>
      </c>
    </row>
    <row r="64" spans="1:12">
      <c r="A64" s="42">
        <v>3</v>
      </c>
      <c r="B64" s="42" t="s">
        <v>43</v>
      </c>
      <c r="C64" s="42" t="s">
        <v>13</v>
      </c>
      <c r="D64" s="42">
        <v>62</v>
      </c>
      <c r="E64" s="42" t="str">
        <f t="shared" si="12"/>
        <v>$37.50</v>
      </c>
      <c r="F64" s="42" t="str">
        <f>RnDData!L89</f>
        <v>$37.00</v>
      </c>
      <c r="G64" s="42" t="str">
        <f t="shared" si="13"/>
        <v>$1,250</v>
      </c>
      <c r="H64" s="42" t="str">
        <f>MarketingData!L95</f>
        <v>$1,400</v>
      </c>
      <c r="I64" s="42" t="str">
        <f t="shared" si="14"/>
        <v>$1,575</v>
      </c>
      <c r="J64" s="42" t="str">
        <f>MarketingData!M95</f>
        <v>$2,126</v>
      </c>
      <c r="K64" s="42">
        <f t="shared" si="15"/>
        <v>647</v>
      </c>
      <c r="L64" s="42">
        <f>RnDData!F89</f>
        <v>700</v>
      </c>
    </row>
    <row r="65" spans="1:12">
      <c r="A65" s="42">
        <v>3</v>
      </c>
      <c r="B65" s="42" t="s">
        <v>44</v>
      </c>
      <c r="C65" s="42" t="s">
        <v>15</v>
      </c>
      <c r="D65" s="42">
        <v>63</v>
      </c>
      <c r="E65" s="42" t="str">
        <f t="shared" si="12"/>
        <v>$32.50</v>
      </c>
      <c r="F65" s="42" t="str">
        <f>RnDData!L90</f>
        <v>$32.00</v>
      </c>
      <c r="G65" s="42" t="str">
        <f t="shared" si="13"/>
        <v>$1,200</v>
      </c>
      <c r="H65" s="42" t="str">
        <f>MarketingData!L96</f>
        <v>$1,300</v>
      </c>
      <c r="I65" s="42" t="str">
        <f t="shared" si="14"/>
        <v>$1,425</v>
      </c>
      <c r="J65" s="42" t="str">
        <f>MarketingData!M96</f>
        <v>$1,923</v>
      </c>
      <c r="K65" s="42">
        <f t="shared" si="15"/>
        <v>625</v>
      </c>
      <c r="L65" s="42">
        <f>RnDData!F90</f>
        <v>643</v>
      </c>
    </row>
    <row r="66" spans="1:12">
      <c r="A66" s="42">
        <v>3</v>
      </c>
      <c r="B66" s="42" t="s">
        <v>45</v>
      </c>
      <c r="C66" s="42" t="s">
        <v>17</v>
      </c>
      <c r="D66" s="42">
        <v>64</v>
      </c>
      <c r="E66" s="42" t="str">
        <f t="shared" si="12"/>
        <v>$32.50</v>
      </c>
      <c r="F66" s="42" t="str">
        <f>RnDData!L91</f>
        <v>$32.00</v>
      </c>
      <c r="G66" s="42" t="str">
        <f t="shared" si="13"/>
        <v>$1,200</v>
      </c>
      <c r="H66" s="42" t="str">
        <f>MarketingData!L97</f>
        <v>$1,350</v>
      </c>
      <c r="I66" s="42" t="str">
        <f t="shared" si="14"/>
        <v>$1,425</v>
      </c>
      <c r="J66" s="42" t="str">
        <f>MarketingData!M97</f>
        <v>$1,923</v>
      </c>
      <c r="K66" s="42">
        <f t="shared" si="15"/>
        <v>655</v>
      </c>
      <c r="L66" s="42">
        <f>RnDData!F91</f>
        <v>669</v>
      </c>
    </row>
    <row r="67" spans="1:12">
      <c r="A67" s="42">
        <v>3</v>
      </c>
      <c r="B67" s="42" t="s">
        <v>46</v>
      </c>
      <c r="C67" s="42" t="s">
        <v>9</v>
      </c>
      <c r="D67" s="42">
        <v>65</v>
      </c>
      <c r="E67" s="42" t="str">
        <f t="shared" si="12"/>
        <v>$29.00</v>
      </c>
      <c r="F67" s="42" t="str">
        <f>RnDData!L92</f>
        <v>$28.50</v>
      </c>
      <c r="G67" s="42" t="str">
        <f t="shared" si="13"/>
        <v>$1,700</v>
      </c>
      <c r="H67" s="42" t="str">
        <f>MarketingData!L98</f>
        <v>$2,000</v>
      </c>
      <c r="I67" s="42" t="str">
        <f t="shared" si="14"/>
        <v>$1,790</v>
      </c>
      <c r="J67" s="42" t="str">
        <f>MarketingData!M98</f>
        <v>$1,942</v>
      </c>
      <c r="K67" s="42">
        <f t="shared" si="15"/>
        <v>1452</v>
      </c>
      <c r="L67" s="42">
        <f>RnDData!F92</f>
        <v>1470</v>
      </c>
    </row>
    <row r="68" spans="1:12">
      <c r="A68" s="42">
        <v>3</v>
      </c>
      <c r="B68" s="42" t="s">
        <v>47</v>
      </c>
      <c r="C68" s="42" t="s">
        <v>11</v>
      </c>
      <c r="D68" s="42">
        <v>66</v>
      </c>
      <c r="E68" s="42" t="str">
        <f t="shared" si="12"/>
        <v>$21.50</v>
      </c>
      <c r="F68" s="42" t="str">
        <f>RnDData!L93</f>
        <v>$21.00</v>
      </c>
      <c r="G68" s="42" t="str">
        <f t="shared" si="13"/>
        <v>$1,700</v>
      </c>
      <c r="H68" s="42" t="str">
        <f>MarketingData!L99</f>
        <v>$2,000</v>
      </c>
      <c r="I68" s="42" t="str">
        <f t="shared" si="14"/>
        <v>$1,879</v>
      </c>
      <c r="J68" s="42" t="str">
        <f>MarketingData!M99</f>
        <v>$1,942</v>
      </c>
      <c r="K68" s="42">
        <f t="shared" si="15"/>
        <v>1864</v>
      </c>
      <c r="L68" s="42">
        <f>RnDData!F93</f>
        <v>1968</v>
      </c>
    </row>
    <row r="69" spans="1:12">
      <c r="A69" s="42">
        <v>3</v>
      </c>
      <c r="B69" s="42" t="s">
        <v>48</v>
      </c>
      <c r="C69" s="42" t="s">
        <v>13</v>
      </c>
      <c r="D69" s="42">
        <v>67</v>
      </c>
      <c r="E69" s="42" t="str">
        <f t="shared" si="12"/>
        <v>$39.00</v>
      </c>
      <c r="F69" s="42" t="str">
        <f>RnDData!L94</f>
        <v>$38.50</v>
      </c>
      <c r="G69" s="42" t="str">
        <f t="shared" si="13"/>
        <v>$1,650</v>
      </c>
      <c r="H69" s="42" t="str">
        <f>MarketingData!L100</f>
        <v>$1,800</v>
      </c>
      <c r="I69" s="42" t="str">
        <f t="shared" si="14"/>
        <v>$1,879</v>
      </c>
      <c r="J69" s="42" t="str">
        <f>MarketingData!M100</f>
        <v>$1,942</v>
      </c>
      <c r="K69" s="42">
        <f t="shared" si="15"/>
        <v>807</v>
      </c>
      <c r="L69" s="42">
        <f>RnDData!F94</f>
        <v>913</v>
      </c>
    </row>
    <row r="70" spans="1:12">
      <c r="A70" s="42">
        <v>3</v>
      </c>
      <c r="B70" s="42" t="s">
        <v>49</v>
      </c>
      <c r="C70" s="42" t="s">
        <v>15</v>
      </c>
      <c r="D70" s="42">
        <v>68</v>
      </c>
      <c r="E70" s="42" t="str">
        <f t="shared" si="12"/>
        <v>$34.00</v>
      </c>
      <c r="F70" s="42" t="str">
        <f>RnDData!L95</f>
        <v>$33.50</v>
      </c>
      <c r="G70" s="42" t="str">
        <f t="shared" si="13"/>
        <v>$1,600</v>
      </c>
      <c r="H70" s="42" t="str">
        <f>MarketingData!L101</f>
        <v>$1,700</v>
      </c>
      <c r="I70" s="42" t="str">
        <f t="shared" si="14"/>
        <v>$1,700</v>
      </c>
      <c r="J70" s="42" t="str">
        <f>MarketingData!M101</f>
        <v>$1,942</v>
      </c>
      <c r="K70" s="42">
        <f t="shared" si="15"/>
        <v>677</v>
      </c>
      <c r="L70" s="42">
        <f>RnDData!F95</f>
        <v>760</v>
      </c>
    </row>
    <row r="71" spans="1:12">
      <c r="A71" s="42">
        <v>3</v>
      </c>
      <c r="B71" s="42" t="s">
        <v>50</v>
      </c>
      <c r="C71" s="42" t="s">
        <v>17</v>
      </c>
      <c r="D71" s="42">
        <v>69</v>
      </c>
      <c r="E71" s="42" t="str">
        <f t="shared" si="12"/>
        <v>$34.00</v>
      </c>
      <c r="F71" s="42" t="str">
        <f>RnDData!L96</f>
        <v>$33.50</v>
      </c>
      <c r="G71" s="42" t="str">
        <f t="shared" si="13"/>
        <v>$1,350</v>
      </c>
      <c r="H71" s="42" t="str">
        <f>MarketingData!L102</f>
        <v>$1,500</v>
      </c>
      <c r="I71" s="42" t="str">
        <f t="shared" si="14"/>
        <v>$1,700</v>
      </c>
      <c r="J71" s="42" t="str">
        <f>MarketingData!M102</f>
        <v>$1,942</v>
      </c>
      <c r="K71" s="42">
        <f t="shared" si="15"/>
        <v>681</v>
      </c>
      <c r="L71" s="42">
        <f>RnDData!F96</f>
        <v>793</v>
      </c>
    </row>
    <row r="72" spans="1:12">
      <c r="A72" s="42">
        <v>3</v>
      </c>
      <c r="B72" s="42" t="s">
        <v>179</v>
      </c>
      <c r="C72" s="42" t="s">
        <v>15</v>
      </c>
      <c r="D72" s="42">
        <v>70</v>
      </c>
      <c r="E72" s="42" t="str">
        <f t="shared" si="12"/>
        <v>$0.00</v>
      </c>
      <c r="F72" s="42" t="str">
        <f>RnDData!L97</f>
        <v>$33.50</v>
      </c>
      <c r="G72" s="42" t="str">
        <f t="shared" si="13"/>
        <v>$1,600</v>
      </c>
      <c r="H72" s="42" t="str">
        <f>MarketingData!L103</f>
        <v>$1,700</v>
      </c>
      <c r="I72" s="42" t="str">
        <f t="shared" si="14"/>
        <v>$1,700</v>
      </c>
      <c r="J72" s="42" t="str">
        <f>MarketingData!M103</f>
        <v>$1,713</v>
      </c>
      <c r="K72" s="42">
        <f t="shared" si="15"/>
        <v>0</v>
      </c>
      <c r="L72" s="42">
        <f>RnDData!F97</f>
        <v>198</v>
      </c>
    </row>
    <row r="73" spans="1:12">
      <c r="A73" s="42">
        <v>3</v>
      </c>
      <c r="B73" s="42" t="s">
        <v>244</v>
      </c>
      <c r="C73" s="42"/>
      <c r="D73" s="42">
        <v>71</v>
      </c>
      <c r="F73" s="42" t="str">
        <f>RnDData!L98</f>
        <v>$0.00</v>
      </c>
      <c r="H73" s="42" t="str">
        <f>MarketingData!L104</f>
        <v>$1,700</v>
      </c>
      <c r="J73" s="42" t="str">
        <f>MarketingData!M104</f>
        <v>$1,713</v>
      </c>
      <c r="L73" s="42">
        <f>RnDData!F98</f>
        <v>0</v>
      </c>
    </row>
    <row r="74" spans="1:12">
      <c r="A74" s="42">
        <v>3</v>
      </c>
      <c r="B74" s="42" t="s">
        <v>51</v>
      </c>
      <c r="C74" s="42" t="s">
        <v>11</v>
      </c>
      <c r="D74" s="42">
        <v>72</v>
      </c>
      <c r="E74" s="42" t="str">
        <f t="shared" ref="E74:E84" si="16">F45</f>
        <v>$22.00</v>
      </c>
      <c r="F74" s="42" t="str">
        <f>RnDData!L99</f>
        <v>$20.00</v>
      </c>
      <c r="G74" s="42" t="str">
        <f t="shared" ref="G74:G84" si="17">H45</f>
        <v>$1,550</v>
      </c>
      <c r="H74" s="42" t="str">
        <f>MarketingData!L105</f>
        <v>$1,700</v>
      </c>
      <c r="I74" t="str">
        <f>J45</f>
        <v>$1,484</v>
      </c>
      <c r="J74" s="42" t="str">
        <f>MarketingData!M105</f>
        <v>$1,484</v>
      </c>
      <c r="K74" s="42">
        <f t="shared" ref="K74:K83" si="18">L45</f>
        <v>1551</v>
      </c>
      <c r="L74" s="42">
        <f>RnDData!F99</f>
        <v>1179</v>
      </c>
    </row>
    <row r="75" spans="1:12">
      <c r="A75" s="42">
        <v>3</v>
      </c>
      <c r="B75" s="42" t="s">
        <v>52</v>
      </c>
      <c r="C75" s="42" t="s">
        <v>11</v>
      </c>
      <c r="D75" s="42">
        <v>73</v>
      </c>
      <c r="E75" s="42" t="str">
        <f t="shared" si="16"/>
        <v>$19.50</v>
      </c>
      <c r="F75" s="42" t="str">
        <f>RnDData!L100</f>
        <v>$19.00</v>
      </c>
      <c r="G75" s="42" t="str">
        <f t="shared" si="17"/>
        <v>$1,550</v>
      </c>
      <c r="H75" s="42" t="str">
        <f>MarketingData!L106</f>
        <v>$1,700</v>
      </c>
      <c r="I75" s="42" t="str">
        <f t="shared" ref="I75:I84" si="19">J46</f>
        <v>$1,484</v>
      </c>
      <c r="J75" s="42" t="str">
        <f>MarketingData!M106</f>
        <v>$1,484</v>
      </c>
      <c r="K75" s="42">
        <f t="shared" si="18"/>
        <v>2307</v>
      </c>
      <c r="L75" s="42">
        <f>RnDData!F100</f>
        <v>2471</v>
      </c>
    </row>
    <row r="76" spans="1:12">
      <c r="A76" s="42">
        <v>3</v>
      </c>
      <c r="B76" s="42" t="s">
        <v>53</v>
      </c>
      <c r="C76" s="42" t="s">
        <v>9</v>
      </c>
      <c r="D76" s="42">
        <v>74</v>
      </c>
      <c r="E76" s="42" t="str">
        <f t="shared" si="16"/>
        <v>$28.00</v>
      </c>
      <c r="F76" s="42" t="str">
        <f>RnDData!L101</f>
        <v>$27.00</v>
      </c>
      <c r="G76" s="42" t="str">
        <f t="shared" si="17"/>
        <v>$1,550</v>
      </c>
      <c r="H76" s="42" t="str">
        <f>MarketingData!L107</f>
        <v>$1,700</v>
      </c>
      <c r="I76" s="42" t="str">
        <f t="shared" si="19"/>
        <v>$795</v>
      </c>
      <c r="J76" s="42" t="str">
        <f>MarketingData!M107</f>
        <v>$795</v>
      </c>
      <c r="K76" s="42">
        <f t="shared" si="18"/>
        <v>1236</v>
      </c>
      <c r="L76" s="42">
        <f>RnDData!F101</f>
        <v>1262</v>
      </c>
    </row>
    <row r="77" spans="1:12">
      <c r="A77" s="42">
        <v>3</v>
      </c>
      <c r="B77" s="42" t="s">
        <v>54</v>
      </c>
      <c r="C77" s="42" t="s">
        <v>9</v>
      </c>
      <c r="D77" s="42">
        <v>75</v>
      </c>
      <c r="E77" s="42" t="str">
        <f t="shared" si="16"/>
        <v>$28.00</v>
      </c>
      <c r="F77" s="42" t="str">
        <f>RnDData!L102</f>
        <v>$27.00</v>
      </c>
      <c r="G77" s="42" t="str">
        <f t="shared" si="17"/>
        <v>$1,550</v>
      </c>
      <c r="H77" s="42" t="str">
        <f>MarketingData!L108</f>
        <v>$1,700</v>
      </c>
      <c r="I77" s="42" t="str">
        <f t="shared" si="19"/>
        <v>$742</v>
      </c>
      <c r="J77" s="42" t="str">
        <f>MarketingData!M108</f>
        <v>$742</v>
      </c>
      <c r="K77" s="42">
        <f t="shared" si="18"/>
        <v>1059</v>
      </c>
      <c r="L77" s="42">
        <f>RnDData!F102</f>
        <v>946</v>
      </c>
    </row>
    <row r="78" spans="1:12">
      <c r="A78" s="42">
        <v>3</v>
      </c>
      <c r="B78" s="42" t="s">
        <v>55</v>
      </c>
      <c r="C78" s="42" t="s">
        <v>9</v>
      </c>
      <c r="D78" s="42">
        <v>76</v>
      </c>
      <c r="E78" s="42" t="str">
        <f t="shared" si="16"/>
        <v>$28.00</v>
      </c>
      <c r="F78" s="42" t="str">
        <f>RnDData!L103</f>
        <v>$27.00</v>
      </c>
      <c r="G78" s="42" t="str">
        <f t="shared" si="17"/>
        <v>$1,550</v>
      </c>
      <c r="H78" s="42" t="str">
        <f>MarketingData!L109</f>
        <v>$1,700</v>
      </c>
      <c r="I78" s="42" t="str">
        <f t="shared" si="19"/>
        <v>$795</v>
      </c>
      <c r="J78" s="42" t="str">
        <f>MarketingData!M109</f>
        <v>$795</v>
      </c>
      <c r="K78" s="42">
        <f t="shared" si="18"/>
        <v>1024</v>
      </c>
      <c r="L78" s="42">
        <f>RnDData!F103</f>
        <v>1204</v>
      </c>
    </row>
    <row r="79" spans="1:12">
      <c r="A79" s="42">
        <v>3</v>
      </c>
      <c r="B79" s="42" t="s">
        <v>56</v>
      </c>
      <c r="C79" s="42" t="s">
        <v>9</v>
      </c>
      <c r="D79" s="42">
        <v>77</v>
      </c>
      <c r="E79" s="42" t="str">
        <f t="shared" si="16"/>
        <v>$29.00</v>
      </c>
      <c r="F79" s="42" t="str">
        <f>RnDData!L104</f>
        <v>$28.50</v>
      </c>
      <c r="G79" s="42" t="str">
        <f t="shared" si="17"/>
        <v>$1,700</v>
      </c>
      <c r="H79" s="42" t="str">
        <f>MarketingData!L110</f>
        <v>$1,800</v>
      </c>
      <c r="I79" s="42" t="str">
        <f t="shared" si="19"/>
        <v>$1,760</v>
      </c>
      <c r="J79" s="42" t="str">
        <f>MarketingData!M110</f>
        <v>$1,908</v>
      </c>
      <c r="K79" s="42">
        <f t="shared" si="18"/>
        <v>993</v>
      </c>
      <c r="L79" s="42">
        <f>RnDData!F104</f>
        <v>1232</v>
      </c>
    </row>
    <row r="80" spans="1:12">
      <c r="A80" s="42">
        <v>3</v>
      </c>
      <c r="B80" s="42" t="s">
        <v>57</v>
      </c>
      <c r="C80" s="42" t="s">
        <v>11</v>
      </c>
      <c r="D80" s="42">
        <v>78</v>
      </c>
      <c r="E80" s="42" t="str">
        <f t="shared" si="16"/>
        <v>$21.50</v>
      </c>
      <c r="F80" s="42" t="str">
        <f>RnDData!L105</f>
        <v>$22.00</v>
      </c>
      <c r="G80" s="42" t="str">
        <f t="shared" si="17"/>
        <v>$1,700</v>
      </c>
      <c r="H80" s="42" t="str">
        <f>MarketingData!L111</f>
        <v>$1,800</v>
      </c>
      <c r="I80" s="42" t="str">
        <f t="shared" si="19"/>
        <v>$1,848</v>
      </c>
      <c r="J80" s="42" t="str">
        <f>MarketingData!M111</f>
        <v>$1,683</v>
      </c>
      <c r="K80" s="42">
        <f t="shared" si="18"/>
        <v>1659</v>
      </c>
      <c r="L80" s="42">
        <f>RnDData!F105</f>
        <v>1442</v>
      </c>
    </row>
    <row r="81" spans="1:12">
      <c r="A81" s="42">
        <v>3</v>
      </c>
      <c r="B81" s="42" t="s">
        <v>58</v>
      </c>
      <c r="C81" s="42" t="s">
        <v>13</v>
      </c>
      <c r="D81" s="42">
        <v>79</v>
      </c>
      <c r="E81" s="42" t="str">
        <f t="shared" si="16"/>
        <v>$39.00</v>
      </c>
      <c r="F81" s="42" t="str">
        <f>RnDData!L106</f>
        <v>$38.50</v>
      </c>
      <c r="G81" s="42" t="str">
        <f t="shared" si="17"/>
        <v>$1,800</v>
      </c>
      <c r="H81" s="42" t="str">
        <f>MarketingData!L112</f>
        <v>$2,100</v>
      </c>
      <c r="I81" s="42" t="str">
        <f t="shared" si="19"/>
        <v>$1,848</v>
      </c>
      <c r="J81" s="42" t="str">
        <f>MarketingData!M112</f>
        <v>$1,908</v>
      </c>
      <c r="K81" s="42">
        <f t="shared" si="18"/>
        <v>844</v>
      </c>
      <c r="L81" s="42">
        <f>RnDData!F106</f>
        <v>1129</v>
      </c>
    </row>
    <row r="82" spans="1:12">
      <c r="A82" s="42">
        <v>3</v>
      </c>
      <c r="B82" s="42" t="s">
        <v>59</v>
      </c>
      <c r="C82" s="42" t="s">
        <v>15</v>
      </c>
      <c r="D82" s="42">
        <v>80</v>
      </c>
      <c r="E82" s="42" t="str">
        <f t="shared" si="16"/>
        <v>$34.00</v>
      </c>
      <c r="F82" s="42" t="str">
        <f>RnDData!L107</f>
        <v>$33.50</v>
      </c>
      <c r="G82" s="42" t="str">
        <f t="shared" si="17"/>
        <v>$1,800</v>
      </c>
      <c r="H82" s="42" t="str">
        <f>MarketingData!L113</f>
        <v>$2,000</v>
      </c>
      <c r="I82" s="42" t="str">
        <f t="shared" si="19"/>
        <v>$1,672</v>
      </c>
      <c r="J82" s="42" t="str">
        <f>MarketingData!M113</f>
        <v>$1,908</v>
      </c>
      <c r="K82" s="42">
        <f t="shared" si="18"/>
        <v>678</v>
      </c>
      <c r="L82" s="42">
        <f>RnDData!F107</f>
        <v>889</v>
      </c>
    </row>
    <row r="83" spans="1:12">
      <c r="A83" s="42">
        <v>3</v>
      </c>
      <c r="B83" s="42" t="s">
        <v>60</v>
      </c>
      <c r="C83" s="42" t="s">
        <v>17</v>
      </c>
      <c r="D83" s="42">
        <v>81</v>
      </c>
      <c r="E83" s="42" t="str">
        <f t="shared" si="16"/>
        <v>$34.00</v>
      </c>
      <c r="F83" s="42" t="str">
        <f>RnDData!L108</f>
        <v>$33.50</v>
      </c>
      <c r="G83" s="42" t="str">
        <f t="shared" si="17"/>
        <v>$1,500</v>
      </c>
      <c r="H83" s="42" t="str">
        <f>MarketingData!L114</f>
        <v>$2,000</v>
      </c>
      <c r="I83" s="42" t="str">
        <f t="shared" si="19"/>
        <v>$1,672</v>
      </c>
      <c r="J83" s="42" t="str">
        <f>MarketingData!M114</f>
        <v>$1,908</v>
      </c>
      <c r="K83" s="42">
        <f t="shared" si="18"/>
        <v>730</v>
      </c>
      <c r="L83" s="42">
        <f>RnDData!F108</f>
        <v>940</v>
      </c>
    </row>
    <row r="84" spans="1:12">
      <c r="A84" s="42">
        <v>3</v>
      </c>
      <c r="B84" s="42" t="s">
        <v>200</v>
      </c>
      <c r="C84" s="42" t="s">
        <v>13</v>
      </c>
      <c r="D84" s="42">
        <v>82</v>
      </c>
      <c r="E84" s="42" t="str">
        <f t="shared" si="16"/>
        <v>$39.00</v>
      </c>
      <c r="F84" s="42" t="str">
        <f>RnDData!L109</f>
        <v>$38.50</v>
      </c>
      <c r="G84" s="42" t="str">
        <f t="shared" si="17"/>
        <v>$1,800</v>
      </c>
      <c r="H84" s="42" t="str">
        <f>MarketingData!L115</f>
        <v>$2,100</v>
      </c>
      <c r="I84" s="42" t="str">
        <f t="shared" si="19"/>
        <v>$1,848</v>
      </c>
      <c r="J84" s="42" t="str">
        <f>MarketingData!M115</f>
        <v>$1,908</v>
      </c>
      <c r="K84" s="42"/>
      <c r="L84" s="42">
        <f>RnDData!F109</f>
        <v>333</v>
      </c>
    </row>
    <row r="85" spans="1:12">
      <c r="A85" s="42">
        <v>3</v>
      </c>
      <c r="B85" s="42" t="s">
        <v>269</v>
      </c>
      <c r="C85" s="42"/>
      <c r="D85" s="42">
        <v>83</v>
      </c>
      <c r="E85" s="42"/>
      <c r="F85" s="42" t="str">
        <f>RnDData!L110</f>
        <v>$0.00</v>
      </c>
      <c r="G85" s="42" t="str">
        <f t="shared" si="13"/>
        <v>$1,575</v>
      </c>
      <c r="H85" s="42" t="str">
        <f>MarketingData!L116</f>
        <v>$2,100</v>
      </c>
      <c r="J85" s="42" t="str">
        <f>MarketingData!M116</f>
        <v>$1,908</v>
      </c>
      <c r="K85" s="42"/>
      <c r="L85" s="42">
        <f>RnDData!F110</f>
        <v>0</v>
      </c>
    </row>
    <row r="86" spans="1:12">
      <c r="A86" s="42">
        <v>4</v>
      </c>
      <c r="B86" s="42" t="s">
        <v>36</v>
      </c>
      <c r="C86" s="42" t="s">
        <v>11</v>
      </c>
      <c r="D86" s="42">
        <v>84</v>
      </c>
      <c r="E86" t="str">
        <f>F56</f>
        <v>$22.00</v>
      </c>
      <c r="F86" t="str">
        <f>RnDData!L111</f>
        <v>$21.00</v>
      </c>
      <c r="G86" t="str">
        <f>H56</f>
        <v>$1,575</v>
      </c>
      <c r="H86" t="str">
        <f>MarketingData!L117</f>
        <v>$1,700</v>
      </c>
      <c r="I86" t="str">
        <f>J56</f>
        <v>$2,037</v>
      </c>
      <c r="J86" t="str">
        <f>MarketingData!M117</f>
        <v>$1,012</v>
      </c>
      <c r="K86">
        <f>L56</f>
        <v>1481</v>
      </c>
      <c r="L86">
        <f>RnDData!F111</f>
        <v>887</v>
      </c>
    </row>
    <row r="87" spans="1:12">
      <c r="A87" s="42">
        <v>4</v>
      </c>
      <c r="B87" s="42" t="s">
        <v>37</v>
      </c>
      <c r="C87" s="42" t="s">
        <v>11</v>
      </c>
      <c r="D87" s="42">
        <v>85</v>
      </c>
      <c r="E87" s="42" t="str">
        <f t="shared" ref="E87:E115" si="20">F57</f>
        <v>$20.80</v>
      </c>
      <c r="F87" s="42" t="str">
        <f>RnDData!L112</f>
        <v>$20.00</v>
      </c>
      <c r="G87" s="42" t="str">
        <f t="shared" ref="G87:G116" si="21">H57</f>
        <v>$1,575</v>
      </c>
      <c r="H87" s="42" t="str">
        <f>MarketingData!L118</f>
        <v>$1,700</v>
      </c>
      <c r="I87" s="42" t="str">
        <f t="shared" ref="I87:I116" si="22">J57</f>
        <v>$2,037</v>
      </c>
      <c r="J87" s="42" t="str">
        <f>MarketingData!M118</f>
        <v>$1,012</v>
      </c>
      <c r="K87" s="42">
        <f t="shared" ref="K87:K91" si="23">L57</f>
        <v>1973</v>
      </c>
      <c r="L87" s="42">
        <f>RnDData!F112</f>
        <v>1730</v>
      </c>
    </row>
    <row r="88" spans="1:12">
      <c r="A88" s="42">
        <v>4</v>
      </c>
      <c r="B88" s="42" t="s">
        <v>38</v>
      </c>
      <c r="C88" s="42" t="s">
        <v>9</v>
      </c>
      <c r="D88" s="42">
        <v>86</v>
      </c>
      <c r="E88" s="42" t="str">
        <f t="shared" si="20"/>
        <v>$37.00</v>
      </c>
      <c r="F88" s="42" t="str">
        <f>RnDData!L113</f>
        <v>$28.00</v>
      </c>
      <c r="G88" s="42" t="str">
        <f t="shared" si="21"/>
        <v>$1,550</v>
      </c>
      <c r="H88" s="42" t="str">
        <f>MarketingData!L119</f>
        <v>$1,700</v>
      </c>
      <c r="I88" s="42" t="str">
        <f t="shared" si="22"/>
        <v>$2,037</v>
      </c>
      <c r="J88" s="42" t="str">
        <f>MarketingData!M119</f>
        <v>$1,012</v>
      </c>
      <c r="K88" s="42">
        <f t="shared" si="23"/>
        <v>277</v>
      </c>
      <c r="L88" s="42">
        <f>RnDData!F113</f>
        <v>1283</v>
      </c>
    </row>
    <row r="89" spans="1:12">
      <c r="A89" s="42">
        <v>4</v>
      </c>
      <c r="B89" s="42" t="s">
        <v>39</v>
      </c>
      <c r="C89" s="42" t="s">
        <v>9</v>
      </c>
      <c r="D89" s="42">
        <v>87</v>
      </c>
      <c r="E89" s="42" t="str">
        <f t="shared" si="20"/>
        <v>$28.50</v>
      </c>
      <c r="F89" s="42" t="str">
        <f>RnDData!L114</f>
        <v>$28.00</v>
      </c>
      <c r="G89" s="42" t="str">
        <f t="shared" si="21"/>
        <v>$1,275</v>
      </c>
      <c r="H89" s="42" t="str">
        <f>MarketingData!L120</f>
        <v>$1,700</v>
      </c>
      <c r="I89" s="42" t="str">
        <f t="shared" si="22"/>
        <v>$582</v>
      </c>
      <c r="J89" s="42" t="str">
        <f>MarketingData!M120</f>
        <v>$1,012</v>
      </c>
      <c r="K89" s="42">
        <f t="shared" si="23"/>
        <v>752</v>
      </c>
      <c r="L89" s="42">
        <f>RnDData!F114</f>
        <v>1050</v>
      </c>
    </row>
    <row r="90" spans="1:12">
      <c r="A90" s="42">
        <v>4</v>
      </c>
      <c r="B90" s="42" t="s">
        <v>40</v>
      </c>
      <c r="C90" s="42" t="s">
        <v>9</v>
      </c>
      <c r="D90" s="42">
        <v>88</v>
      </c>
      <c r="E90" s="42" t="str">
        <f t="shared" si="20"/>
        <v>$28.50</v>
      </c>
      <c r="F90" s="42" t="str">
        <f>RnDData!L115</f>
        <v>$28.00</v>
      </c>
      <c r="G90" s="42" t="str">
        <f t="shared" si="21"/>
        <v>$1,200</v>
      </c>
      <c r="H90" s="42" t="str">
        <f>MarketingData!L121</f>
        <v>$1,700</v>
      </c>
      <c r="I90" s="42" t="str">
        <f t="shared" si="22"/>
        <v>$582</v>
      </c>
      <c r="J90" s="42" t="str">
        <f>MarketingData!M121</f>
        <v>$1,012</v>
      </c>
      <c r="K90" s="42">
        <f t="shared" si="23"/>
        <v>876</v>
      </c>
      <c r="L90" s="42">
        <f>RnDData!F115</f>
        <v>1133</v>
      </c>
    </row>
    <row r="91" spans="1:12">
      <c r="A91" s="42">
        <v>4</v>
      </c>
      <c r="B91" s="42" t="s">
        <v>154</v>
      </c>
      <c r="C91" s="42" t="s">
        <v>13</v>
      </c>
      <c r="D91" s="42">
        <v>89</v>
      </c>
      <c r="E91" s="42" t="str">
        <f t="shared" si="20"/>
        <v>$28.50</v>
      </c>
      <c r="F91" s="42" t="str">
        <f>RnDData!L116</f>
        <v>$38.00</v>
      </c>
      <c r="G91" s="42" t="str">
        <f t="shared" si="21"/>
        <v>$1,550</v>
      </c>
      <c r="H91" s="42" t="str">
        <f>MarketingData!L122</f>
        <v>$1,550</v>
      </c>
      <c r="I91" s="42" t="str">
        <f t="shared" si="22"/>
        <v>$0</v>
      </c>
      <c r="J91" s="42" t="str">
        <f>MarketingData!M122</f>
        <v>$1,265</v>
      </c>
      <c r="K91" s="42">
        <f t="shared" si="23"/>
        <v>168</v>
      </c>
      <c r="L91" s="42">
        <f>RnDData!F116</f>
        <v>792</v>
      </c>
    </row>
    <row r="92" spans="1:12">
      <c r="A92" s="42">
        <v>4</v>
      </c>
      <c r="B92" s="42" t="s">
        <v>285</v>
      </c>
      <c r="C92" s="42"/>
      <c r="D92" s="42">
        <v>90</v>
      </c>
      <c r="E92" s="42" t="str">
        <f t="shared" si="20"/>
        <v>$26.00</v>
      </c>
      <c r="F92" s="42" t="str">
        <f>RnDData!L117</f>
        <v>$0.00</v>
      </c>
      <c r="G92" s="42" t="str">
        <f t="shared" si="21"/>
        <v>$1,450</v>
      </c>
      <c r="H92" s="42" t="str">
        <f>MarketingData!L123</f>
        <v>$1,700</v>
      </c>
      <c r="I92" s="42" t="str">
        <f t="shared" si="22"/>
        <v>$2,025</v>
      </c>
      <c r="J92" s="42" t="str">
        <f>MarketingData!M123</f>
        <v>$1,012</v>
      </c>
      <c r="L92" s="42">
        <f>RnDData!F117</f>
        <v>0</v>
      </c>
    </row>
    <row r="93" spans="1:12">
      <c r="A93" s="42">
        <v>4</v>
      </c>
      <c r="B93" s="42" t="s">
        <v>41</v>
      </c>
      <c r="C93" s="42" t="s">
        <v>9</v>
      </c>
      <c r="D93" s="42">
        <v>91</v>
      </c>
      <c r="E93" s="42" t="str">
        <f t="shared" si="20"/>
        <v>$19.00</v>
      </c>
      <c r="F93" s="42" t="str">
        <f>RnDData!L118</f>
        <v>$25.50</v>
      </c>
      <c r="G93" s="42" t="str">
        <f t="shared" si="21"/>
        <v>$1,450</v>
      </c>
      <c r="H93" s="42" t="str">
        <f>MarketingData!L124</f>
        <v>$1,575</v>
      </c>
      <c r="I93" s="42" t="str">
        <f t="shared" si="22"/>
        <v>$2,126</v>
      </c>
      <c r="J93" s="42" t="str">
        <f>MarketingData!M124</f>
        <v>$2,250</v>
      </c>
      <c r="K93" s="42">
        <f t="shared" ref="K93:K115" si="24">L62</f>
        <v>1095</v>
      </c>
      <c r="L93" s="42">
        <f>RnDData!F118</f>
        <v>1157</v>
      </c>
    </row>
    <row r="94" spans="1:12">
      <c r="A94" s="42">
        <v>4</v>
      </c>
      <c r="B94" s="42" t="s">
        <v>42</v>
      </c>
      <c r="C94" s="42" t="s">
        <v>11</v>
      </c>
      <c r="D94" s="42">
        <v>92</v>
      </c>
      <c r="E94" s="42" t="str">
        <f t="shared" si="20"/>
        <v>$37.00</v>
      </c>
      <c r="F94" s="42" t="str">
        <f>RnDData!L119</f>
        <v>$18.50</v>
      </c>
      <c r="G94" s="42" t="str">
        <f t="shared" si="21"/>
        <v>$1,400</v>
      </c>
      <c r="H94" s="42" t="str">
        <f>MarketingData!L125</f>
        <v>$1,575</v>
      </c>
      <c r="I94" s="42" t="str">
        <f t="shared" si="22"/>
        <v>$2,126</v>
      </c>
      <c r="J94" s="42" t="str">
        <f>MarketingData!M125</f>
        <v>$2,362</v>
      </c>
      <c r="K94" s="42">
        <f t="shared" si="24"/>
        <v>2282</v>
      </c>
      <c r="L94" s="42">
        <f>RnDData!F119</f>
        <v>2578</v>
      </c>
    </row>
    <row r="95" spans="1:12">
      <c r="A95" s="42">
        <v>4</v>
      </c>
      <c r="B95" s="42" t="s">
        <v>43</v>
      </c>
      <c r="C95" s="42" t="s">
        <v>13</v>
      </c>
      <c r="D95" s="42">
        <v>93</v>
      </c>
      <c r="E95" s="42" t="str">
        <f t="shared" si="20"/>
        <v>$32.00</v>
      </c>
      <c r="F95" s="42" t="str">
        <f>RnDData!L120</f>
        <v>$36.50</v>
      </c>
      <c r="G95" s="42" t="str">
        <f t="shared" si="21"/>
        <v>$1,300</v>
      </c>
      <c r="H95" s="42" t="str">
        <f>MarketingData!L126</f>
        <v>$1,550</v>
      </c>
      <c r="I95" s="42" t="str">
        <f t="shared" si="22"/>
        <v>$1,923</v>
      </c>
      <c r="J95" s="42" t="str">
        <f>MarketingData!M126</f>
        <v>$2,362</v>
      </c>
      <c r="K95" s="42">
        <f t="shared" si="24"/>
        <v>700</v>
      </c>
      <c r="L95" s="42">
        <f>RnDData!F120</f>
        <v>840</v>
      </c>
    </row>
    <row r="96" spans="1:12">
      <c r="A96" s="42">
        <v>4</v>
      </c>
      <c r="B96" s="42" t="s">
        <v>44</v>
      </c>
      <c r="C96" s="42" t="s">
        <v>15</v>
      </c>
      <c r="D96" s="42">
        <v>94</v>
      </c>
      <c r="E96" s="42" t="str">
        <f t="shared" si="20"/>
        <v>$32.00</v>
      </c>
      <c r="F96" s="42" t="str">
        <f>RnDData!L121</f>
        <v>$31.50</v>
      </c>
      <c r="G96" s="42" t="str">
        <f t="shared" si="21"/>
        <v>$1,350</v>
      </c>
      <c r="H96" s="42" t="str">
        <f>MarketingData!L127</f>
        <v>$1,600</v>
      </c>
      <c r="I96" s="42" t="str">
        <f t="shared" si="22"/>
        <v>$1,923</v>
      </c>
      <c r="J96" s="42" t="str">
        <f>MarketingData!M127</f>
        <v>$2,137</v>
      </c>
      <c r="K96" s="42">
        <f t="shared" si="24"/>
        <v>643</v>
      </c>
      <c r="L96" s="42">
        <f>RnDData!F121</f>
        <v>833</v>
      </c>
    </row>
    <row r="97" spans="1:12">
      <c r="A97" s="42">
        <v>4</v>
      </c>
      <c r="B97" s="42" t="s">
        <v>45</v>
      </c>
      <c r="C97" s="42" t="s">
        <v>17</v>
      </c>
      <c r="D97" s="42">
        <v>95</v>
      </c>
      <c r="E97" s="42" t="str">
        <f t="shared" si="20"/>
        <v>$28.50</v>
      </c>
      <c r="F97" s="42" t="str">
        <f>RnDData!L122</f>
        <v>$31.50</v>
      </c>
      <c r="G97" s="42" t="str">
        <f t="shared" si="21"/>
        <v>$2,000</v>
      </c>
      <c r="H97" s="42" t="str">
        <f>MarketingData!L128</f>
        <v>$1,550</v>
      </c>
      <c r="I97" s="42" t="str">
        <f t="shared" si="22"/>
        <v>$1,942</v>
      </c>
      <c r="J97" s="42" t="str">
        <f>MarketingData!M128</f>
        <v>$2,137</v>
      </c>
      <c r="K97" s="42">
        <f t="shared" si="24"/>
        <v>669</v>
      </c>
      <c r="L97" s="42">
        <f>RnDData!F122</f>
        <v>932</v>
      </c>
    </row>
    <row r="98" spans="1:12">
      <c r="A98" s="42">
        <v>4</v>
      </c>
      <c r="B98" s="42" t="s">
        <v>46</v>
      </c>
      <c r="C98" s="42" t="s">
        <v>9</v>
      </c>
      <c r="D98" s="42">
        <v>96</v>
      </c>
      <c r="E98" s="42" t="str">
        <f t="shared" si="20"/>
        <v>$21.00</v>
      </c>
      <c r="F98" s="42" t="str">
        <f>RnDData!L123</f>
        <v>$28.00</v>
      </c>
      <c r="G98" s="42" t="str">
        <f t="shared" si="21"/>
        <v>$2,000</v>
      </c>
      <c r="H98" s="42" t="str">
        <f>MarketingData!L129</f>
        <v>$2,300</v>
      </c>
      <c r="I98" s="42" t="str">
        <f t="shared" si="22"/>
        <v>$1,942</v>
      </c>
      <c r="J98" s="42" t="str">
        <f>MarketingData!M129</f>
        <v>$1,718</v>
      </c>
      <c r="K98" s="42">
        <f t="shared" si="24"/>
        <v>1470</v>
      </c>
      <c r="L98" s="42">
        <f>RnDData!F123</f>
        <v>1355</v>
      </c>
    </row>
    <row r="99" spans="1:12">
      <c r="A99" s="42">
        <v>4</v>
      </c>
      <c r="B99" s="42" t="s">
        <v>47</v>
      </c>
      <c r="C99" s="42" t="s">
        <v>11</v>
      </c>
      <c r="D99" s="42">
        <v>97</v>
      </c>
      <c r="E99" s="42" t="str">
        <f t="shared" si="20"/>
        <v>$38.50</v>
      </c>
      <c r="F99" s="42" t="str">
        <f>RnDData!L124</f>
        <v>$20.50</v>
      </c>
      <c r="G99" s="42" t="str">
        <f t="shared" si="21"/>
        <v>$1,800</v>
      </c>
      <c r="H99" s="42" t="str">
        <f>MarketingData!L130</f>
        <v>$2,300</v>
      </c>
      <c r="I99" s="42" t="str">
        <f t="shared" si="22"/>
        <v>$1,942</v>
      </c>
      <c r="J99" s="42" t="str">
        <f>MarketingData!M130</f>
        <v>$1,718</v>
      </c>
      <c r="K99" s="42">
        <f t="shared" si="24"/>
        <v>1968</v>
      </c>
      <c r="L99" s="42">
        <f>RnDData!F124</f>
        <v>1998</v>
      </c>
    </row>
    <row r="100" spans="1:12">
      <c r="A100" s="42">
        <v>4</v>
      </c>
      <c r="B100" s="42" t="s">
        <v>48</v>
      </c>
      <c r="C100" s="42" t="s">
        <v>13</v>
      </c>
      <c r="D100" s="42">
        <v>98</v>
      </c>
      <c r="E100" s="42" t="str">
        <f t="shared" si="20"/>
        <v>$33.50</v>
      </c>
      <c r="F100" s="42" t="str">
        <f>RnDData!L125</f>
        <v>$38.00</v>
      </c>
      <c r="G100" s="42" t="str">
        <f t="shared" si="21"/>
        <v>$1,700</v>
      </c>
      <c r="H100" s="42" t="str">
        <f>MarketingData!L131</f>
        <v>$2,100</v>
      </c>
      <c r="I100" s="42" t="str">
        <f t="shared" si="22"/>
        <v>$1,942</v>
      </c>
      <c r="J100" s="42" t="str">
        <f>MarketingData!M131</f>
        <v>$1,718</v>
      </c>
      <c r="K100" s="42">
        <f t="shared" si="24"/>
        <v>913</v>
      </c>
      <c r="L100" s="42">
        <f>RnDData!F125</f>
        <v>997</v>
      </c>
    </row>
    <row r="101" spans="1:12">
      <c r="A101" s="42">
        <v>4</v>
      </c>
      <c r="B101" s="42" t="s">
        <v>49</v>
      </c>
      <c r="C101" s="42" t="s">
        <v>15</v>
      </c>
      <c r="D101" s="42">
        <v>99</v>
      </c>
      <c r="E101" s="42" t="str">
        <f t="shared" si="20"/>
        <v>$33.50</v>
      </c>
      <c r="F101" s="42" t="str">
        <f>RnDData!L126</f>
        <v>$33.00</v>
      </c>
      <c r="G101" s="42" t="str">
        <f t="shared" si="21"/>
        <v>$1,500</v>
      </c>
      <c r="H101" s="42" t="str">
        <f>MarketingData!L132</f>
        <v>$2,100</v>
      </c>
      <c r="I101" s="42" t="str">
        <f t="shared" si="22"/>
        <v>$1,942</v>
      </c>
      <c r="J101" s="42" t="str">
        <f>MarketingData!M132</f>
        <v>$1,718</v>
      </c>
      <c r="K101" s="42">
        <f t="shared" si="24"/>
        <v>760</v>
      </c>
      <c r="L101" s="42">
        <f>RnDData!F126</f>
        <v>957</v>
      </c>
    </row>
    <row r="102" spans="1:12">
      <c r="A102" s="42">
        <v>4</v>
      </c>
      <c r="B102" s="42" t="s">
        <v>50</v>
      </c>
      <c r="C102" s="42" t="s">
        <v>17</v>
      </c>
      <c r="D102" s="42">
        <v>100</v>
      </c>
      <c r="E102" s="42" t="str">
        <f t="shared" si="20"/>
        <v>$33.50</v>
      </c>
      <c r="F102" s="42" t="str">
        <f>RnDData!L127</f>
        <v>$33.00</v>
      </c>
      <c r="G102" s="42" t="str">
        <f t="shared" si="21"/>
        <v>$1,700</v>
      </c>
      <c r="H102" s="42" t="str">
        <f>MarketingData!L133</f>
        <v>$2,100</v>
      </c>
      <c r="I102" s="42" t="str">
        <f t="shared" si="22"/>
        <v>$1,713</v>
      </c>
      <c r="J102" s="42" t="str">
        <f>MarketingData!M133</f>
        <v>$1,718</v>
      </c>
      <c r="K102" s="42">
        <f t="shared" si="24"/>
        <v>793</v>
      </c>
      <c r="L102" s="42">
        <f>RnDData!F127</f>
        <v>1074</v>
      </c>
    </row>
    <row r="103" spans="1:12">
      <c r="A103" s="42">
        <v>4</v>
      </c>
      <c r="B103" s="42" t="s">
        <v>179</v>
      </c>
      <c r="C103" s="42" t="s">
        <v>15</v>
      </c>
      <c r="D103" s="42">
        <v>101</v>
      </c>
      <c r="E103" s="42" t="str">
        <f t="shared" si="20"/>
        <v>$0.00</v>
      </c>
      <c r="F103" s="42" t="str">
        <f>RnDData!L128</f>
        <v>$33.00</v>
      </c>
      <c r="G103" s="42" t="str">
        <f t="shared" si="21"/>
        <v>$1,700</v>
      </c>
      <c r="H103" s="42" t="str">
        <f>MarketingData!L134</f>
        <v>$2,100</v>
      </c>
      <c r="I103" s="42" t="str">
        <f t="shared" si="22"/>
        <v>$1,713</v>
      </c>
      <c r="J103" s="42" t="str">
        <f>MarketingData!M134</f>
        <v>$1,718</v>
      </c>
      <c r="K103" s="42">
        <f t="shared" si="24"/>
        <v>198</v>
      </c>
      <c r="L103" s="42">
        <f>RnDData!F128</f>
        <v>731</v>
      </c>
    </row>
    <row r="104" spans="1:12">
      <c r="A104" s="42">
        <v>4</v>
      </c>
      <c r="B104" s="42" t="s">
        <v>244</v>
      </c>
      <c r="C104" s="42" t="s">
        <v>17</v>
      </c>
      <c r="D104" s="42">
        <v>102</v>
      </c>
      <c r="E104" s="42" t="str">
        <f t="shared" si="20"/>
        <v>$20.00</v>
      </c>
      <c r="F104" s="42" t="str">
        <f>RnDData!L129</f>
        <v>$33.00</v>
      </c>
      <c r="G104" s="42" t="str">
        <f t="shared" si="21"/>
        <v>$1,700</v>
      </c>
      <c r="H104" s="42" t="str">
        <f>MarketingData!L135</f>
        <v>$2,100</v>
      </c>
      <c r="I104" s="42" t="str">
        <f t="shared" si="22"/>
        <v>$1,484</v>
      </c>
      <c r="J104" s="42" t="str">
        <f>MarketingData!M135</f>
        <v>$1,964</v>
      </c>
      <c r="K104" s="42">
        <f t="shared" si="24"/>
        <v>0</v>
      </c>
      <c r="L104" s="42">
        <f>RnDData!F129</f>
        <v>247</v>
      </c>
    </row>
    <row r="105" spans="1:12">
      <c r="A105" s="42">
        <v>4</v>
      </c>
      <c r="B105" s="42" t="s">
        <v>51</v>
      </c>
      <c r="C105" s="42" t="s">
        <v>11</v>
      </c>
      <c r="D105" s="42">
        <v>103</v>
      </c>
      <c r="E105" s="42" t="str">
        <f t="shared" si="20"/>
        <v>$19.00</v>
      </c>
      <c r="F105" s="42" t="str">
        <f>RnDData!L130</f>
        <v>$19.50</v>
      </c>
      <c r="G105" s="42" t="str">
        <f t="shared" si="21"/>
        <v>$1,700</v>
      </c>
      <c r="H105" s="42" t="str">
        <f>MarketingData!L136</f>
        <v>$2,000</v>
      </c>
      <c r="I105" s="42" t="str">
        <f t="shared" si="22"/>
        <v>$1,484</v>
      </c>
      <c r="J105" s="42" t="str">
        <f>MarketingData!M136</f>
        <v>$1,484</v>
      </c>
      <c r="K105" s="42">
        <f t="shared" si="24"/>
        <v>1179</v>
      </c>
      <c r="L105" s="42">
        <f>RnDData!F130</f>
        <v>1373</v>
      </c>
    </row>
    <row r="106" spans="1:12">
      <c r="A106" s="42">
        <v>4</v>
      </c>
      <c r="B106" s="42" t="s">
        <v>52</v>
      </c>
      <c r="C106" s="42" t="s">
        <v>11</v>
      </c>
      <c r="D106" s="42">
        <v>104</v>
      </c>
      <c r="E106" s="42" t="str">
        <f t="shared" si="20"/>
        <v>$27.00</v>
      </c>
      <c r="F106" s="42" t="str">
        <f>RnDData!L131</f>
        <v>$18.50</v>
      </c>
      <c r="G106" s="42" t="str">
        <f t="shared" si="21"/>
        <v>$1,700</v>
      </c>
      <c r="H106" s="42" t="str">
        <f>MarketingData!L137</f>
        <v>$2,000</v>
      </c>
      <c r="I106" s="42" t="str">
        <f t="shared" si="22"/>
        <v>$795</v>
      </c>
      <c r="J106" s="42" t="str">
        <f>MarketingData!M137</f>
        <v>$1,484</v>
      </c>
      <c r="K106" s="42">
        <f t="shared" si="24"/>
        <v>2471</v>
      </c>
      <c r="L106" s="42">
        <f>RnDData!F131</f>
        <v>2622</v>
      </c>
    </row>
    <row r="107" spans="1:12">
      <c r="A107" s="42">
        <v>4</v>
      </c>
      <c r="B107" s="42" t="s">
        <v>53</v>
      </c>
      <c r="C107" s="42" t="s">
        <v>9</v>
      </c>
      <c r="D107" s="42">
        <v>105</v>
      </c>
      <c r="E107" s="42" t="str">
        <f t="shared" si="20"/>
        <v>$27.00</v>
      </c>
      <c r="F107" s="42" t="str">
        <f>RnDData!L132</f>
        <v>$26.50</v>
      </c>
      <c r="G107" s="42" t="str">
        <f t="shared" si="21"/>
        <v>$1,700</v>
      </c>
      <c r="H107" s="42" t="str">
        <f>MarketingData!L138</f>
        <v>$2,000</v>
      </c>
      <c r="I107" s="42" t="str">
        <f t="shared" si="22"/>
        <v>$742</v>
      </c>
      <c r="J107" s="42" t="str">
        <f>MarketingData!M138</f>
        <v>$795</v>
      </c>
      <c r="K107" s="42">
        <f t="shared" si="24"/>
        <v>1262</v>
      </c>
      <c r="L107" s="42">
        <f>RnDData!F132</f>
        <v>1280</v>
      </c>
    </row>
    <row r="108" spans="1:12">
      <c r="A108" s="42">
        <v>4</v>
      </c>
      <c r="B108" s="42" t="s">
        <v>54</v>
      </c>
      <c r="C108" s="42" t="s">
        <v>9</v>
      </c>
      <c r="D108" s="42">
        <v>106</v>
      </c>
      <c r="E108" s="42" t="str">
        <f t="shared" si="20"/>
        <v>$27.00</v>
      </c>
      <c r="F108" s="42" t="str">
        <f>RnDData!L133</f>
        <v>$26.50</v>
      </c>
      <c r="G108" s="42" t="str">
        <f t="shared" si="21"/>
        <v>$1,700</v>
      </c>
      <c r="H108" s="42" t="str">
        <f>MarketingData!L139</f>
        <v>$2,000</v>
      </c>
      <c r="I108" s="42" t="str">
        <f t="shared" si="22"/>
        <v>$795</v>
      </c>
      <c r="J108" s="42" t="str">
        <f>MarketingData!M139</f>
        <v>$742</v>
      </c>
      <c r="K108" s="42">
        <f t="shared" si="24"/>
        <v>946</v>
      </c>
      <c r="L108" s="42">
        <f>RnDData!F133</f>
        <v>1143</v>
      </c>
    </row>
    <row r="109" spans="1:12">
      <c r="A109" s="42">
        <v>4</v>
      </c>
      <c r="B109" s="42" t="s">
        <v>55</v>
      </c>
      <c r="C109" s="42" t="s">
        <v>9</v>
      </c>
      <c r="D109" s="42">
        <v>107</v>
      </c>
      <c r="E109" s="42" t="str">
        <f t="shared" si="20"/>
        <v>$28.50</v>
      </c>
      <c r="F109" s="42" t="str">
        <f>RnDData!L134</f>
        <v>$26.50</v>
      </c>
      <c r="G109" s="42" t="str">
        <f t="shared" si="21"/>
        <v>$1,800</v>
      </c>
      <c r="H109" s="42" t="str">
        <f>MarketingData!L140</f>
        <v>$2,000</v>
      </c>
      <c r="I109" s="42" t="str">
        <f t="shared" si="22"/>
        <v>$1,908</v>
      </c>
      <c r="J109" s="42" t="str">
        <f>MarketingData!M140</f>
        <v>$795</v>
      </c>
      <c r="K109" s="42">
        <f t="shared" si="24"/>
        <v>1204</v>
      </c>
      <c r="L109" s="42">
        <f>RnDData!F134</f>
        <v>1254</v>
      </c>
    </row>
    <row r="110" spans="1:12">
      <c r="A110" s="42">
        <v>4</v>
      </c>
      <c r="B110" s="42" t="s">
        <v>56</v>
      </c>
      <c r="C110" s="42" t="s">
        <v>9</v>
      </c>
      <c r="D110" s="42">
        <v>108</v>
      </c>
      <c r="E110" s="42" t="str">
        <f t="shared" si="20"/>
        <v>$22.00</v>
      </c>
      <c r="F110" s="42" t="str">
        <f>RnDData!L135</f>
        <v>$28.00</v>
      </c>
      <c r="G110" s="42" t="str">
        <f t="shared" si="21"/>
        <v>$1,800</v>
      </c>
      <c r="H110" s="42" t="str">
        <f>MarketingData!L141</f>
        <v>$1,800</v>
      </c>
      <c r="I110" s="42" t="str">
        <f t="shared" si="22"/>
        <v>$1,683</v>
      </c>
      <c r="J110" s="42" t="str">
        <f>MarketingData!M141</f>
        <v>$2,048</v>
      </c>
      <c r="K110" s="42">
        <f t="shared" si="24"/>
        <v>1232</v>
      </c>
      <c r="L110" s="42">
        <f>RnDData!F135</f>
        <v>1090</v>
      </c>
    </row>
    <row r="111" spans="1:12">
      <c r="A111" s="42">
        <v>4</v>
      </c>
      <c r="B111" s="42" t="s">
        <v>57</v>
      </c>
      <c r="C111" s="42" t="s">
        <v>11</v>
      </c>
      <c r="D111" s="42">
        <v>109</v>
      </c>
      <c r="E111" s="42" t="str">
        <f t="shared" si="20"/>
        <v>$38.50</v>
      </c>
      <c r="F111" s="42" t="str">
        <f>RnDData!L136</f>
        <v>$21.00</v>
      </c>
      <c r="G111" s="42" t="str">
        <f t="shared" si="21"/>
        <v>$2,100</v>
      </c>
      <c r="H111" s="42" t="str">
        <f>MarketingData!L142</f>
        <v>$1,800</v>
      </c>
      <c r="I111" s="42" t="str">
        <f t="shared" si="22"/>
        <v>$1,908</v>
      </c>
      <c r="J111" s="42" t="str">
        <f>MarketingData!M142</f>
        <v>$1,807</v>
      </c>
      <c r="K111" s="42">
        <f t="shared" si="24"/>
        <v>1442</v>
      </c>
      <c r="L111" s="42">
        <f>RnDData!F136</f>
        <v>1521</v>
      </c>
    </row>
    <row r="112" spans="1:12">
      <c r="A112" s="42">
        <v>4</v>
      </c>
      <c r="B112" s="42" t="s">
        <v>58</v>
      </c>
      <c r="C112" s="42" t="s">
        <v>13</v>
      </c>
      <c r="D112" s="42">
        <v>110</v>
      </c>
      <c r="E112" s="42" t="str">
        <f t="shared" si="20"/>
        <v>$33.50</v>
      </c>
      <c r="F112" s="42" t="str">
        <f>RnDData!L137</f>
        <v>$38.00</v>
      </c>
      <c r="G112" s="42" t="str">
        <f t="shared" si="21"/>
        <v>$2,000</v>
      </c>
      <c r="H112" s="42" t="str">
        <f>MarketingData!L143</f>
        <v>$2,200</v>
      </c>
      <c r="I112" s="42" t="str">
        <f t="shared" si="22"/>
        <v>$1,908</v>
      </c>
      <c r="J112" s="42" t="str">
        <f>MarketingData!M143</f>
        <v>$2,048</v>
      </c>
      <c r="K112" s="42">
        <f t="shared" si="24"/>
        <v>1129</v>
      </c>
      <c r="L112" s="42">
        <f>RnDData!F137</f>
        <v>1244</v>
      </c>
    </row>
    <row r="113" spans="1:12">
      <c r="A113" s="42">
        <v>4</v>
      </c>
      <c r="B113" s="42" t="s">
        <v>59</v>
      </c>
      <c r="C113" s="42" t="s">
        <v>15</v>
      </c>
      <c r="D113" s="42">
        <v>111</v>
      </c>
      <c r="E113" s="42" t="str">
        <f t="shared" si="20"/>
        <v>$33.50</v>
      </c>
      <c r="F113" s="42" t="str">
        <f>RnDData!L138</f>
        <v>$33.00</v>
      </c>
      <c r="G113" s="42" t="str">
        <f t="shared" si="21"/>
        <v>$2,000</v>
      </c>
      <c r="H113" s="42" t="str">
        <f>MarketingData!L144</f>
        <v>$2,000</v>
      </c>
      <c r="I113" s="42" t="str">
        <f t="shared" si="22"/>
        <v>$1,908</v>
      </c>
      <c r="J113" s="42" t="str">
        <f>MarketingData!M144</f>
        <v>$2,048</v>
      </c>
      <c r="K113" s="42">
        <f t="shared" si="24"/>
        <v>889</v>
      </c>
      <c r="L113" s="42">
        <f>RnDData!F138</f>
        <v>1085</v>
      </c>
    </row>
    <row r="114" spans="1:12">
      <c r="A114" s="42">
        <v>4</v>
      </c>
      <c r="B114" s="42" t="s">
        <v>60</v>
      </c>
      <c r="C114" s="42" t="s">
        <v>17</v>
      </c>
      <c r="D114" s="42">
        <v>112</v>
      </c>
      <c r="E114" s="42" t="str">
        <f t="shared" si="20"/>
        <v>$38.50</v>
      </c>
      <c r="F114" s="42" t="str">
        <f>RnDData!L139</f>
        <v>$33.00</v>
      </c>
      <c r="G114" s="42" t="str">
        <f t="shared" si="21"/>
        <v>$2,100</v>
      </c>
      <c r="H114" s="42" t="str">
        <f>MarketingData!L145</f>
        <v>$2,100</v>
      </c>
      <c r="I114" s="42" t="str">
        <f t="shared" si="22"/>
        <v>$1,908</v>
      </c>
      <c r="J114" s="42" t="str">
        <f>MarketingData!M145</f>
        <v>$2,048</v>
      </c>
      <c r="K114" s="42">
        <f t="shared" si="24"/>
        <v>940</v>
      </c>
      <c r="L114" s="42">
        <f>RnDData!F139</f>
        <v>1249</v>
      </c>
    </row>
    <row r="115" spans="1:12">
      <c r="A115" s="42">
        <v>4</v>
      </c>
      <c r="B115" s="42" t="s">
        <v>200</v>
      </c>
      <c r="C115" s="42" t="s">
        <v>13</v>
      </c>
      <c r="D115" s="42">
        <v>113</v>
      </c>
      <c r="E115" s="42" t="str">
        <f t="shared" si="20"/>
        <v>$0.00</v>
      </c>
      <c r="F115" s="42" t="str">
        <f>RnDData!L140</f>
        <v>$38.00</v>
      </c>
      <c r="G115" s="42" t="str">
        <f t="shared" si="21"/>
        <v>$2,100</v>
      </c>
      <c r="H115" s="42" t="str">
        <f>MarketingData!L146</f>
        <v>$2,100</v>
      </c>
      <c r="I115" s="42" t="str">
        <f t="shared" si="22"/>
        <v>$1,908</v>
      </c>
      <c r="J115" s="42" t="str">
        <f>MarketingData!M146</f>
        <v>$2,048</v>
      </c>
      <c r="K115" s="42">
        <f t="shared" si="24"/>
        <v>333</v>
      </c>
      <c r="L115" s="42">
        <f>RnDData!F140</f>
        <v>792</v>
      </c>
    </row>
    <row r="116" spans="1:12">
      <c r="A116" s="42">
        <v>4</v>
      </c>
      <c r="B116" s="42" t="s">
        <v>269</v>
      </c>
      <c r="C116" s="42" t="s">
        <v>17</v>
      </c>
      <c r="D116" s="42">
        <v>114</v>
      </c>
      <c r="E116" s="42"/>
      <c r="F116" s="42" t="str">
        <f>RnDData!L141</f>
        <v>$33.00</v>
      </c>
      <c r="G116" s="42" t="str">
        <f t="shared" si="21"/>
        <v>$1,700</v>
      </c>
      <c r="H116" s="42" t="str">
        <f>MarketingData!L147</f>
        <v>$2,100</v>
      </c>
      <c r="I116" s="42" t="str">
        <f t="shared" si="22"/>
        <v>$1,012</v>
      </c>
      <c r="J116" s="42" t="str">
        <f>MarketingData!M147</f>
        <v>$0</v>
      </c>
      <c r="K116" s="42"/>
      <c r="L116" s="42">
        <f>RnDData!F141</f>
        <v>149</v>
      </c>
    </row>
    <row r="117" spans="1:12">
      <c r="A117" s="42">
        <v>5</v>
      </c>
      <c r="B117" s="42" t="s">
        <v>36</v>
      </c>
      <c r="C117" s="42" t="s">
        <v>11</v>
      </c>
      <c r="D117" s="42">
        <v>115</v>
      </c>
      <c r="E117" t="str">
        <f>F86</f>
        <v>$21.00</v>
      </c>
      <c r="F117" t="str">
        <f>RnDData!L142</f>
        <v>$18.50</v>
      </c>
      <c r="G117" t="str">
        <f>H86</f>
        <v>$1,700</v>
      </c>
      <c r="H117" t="str">
        <f>MarketingData!L148</f>
        <v>$2,000</v>
      </c>
      <c r="I117" t="str">
        <f>J86</f>
        <v>$1,012</v>
      </c>
      <c r="J117" t="str">
        <f>MarketingData!M148</f>
        <v>$1,138</v>
      </c>
      <c r="K117">
        <f>L86</f>
        <v>887</v>
      </c>
      <c r="L117">
        <f>RnDData!F142</f>
        <v>1825</v>
      </c>
    </row>
    <row r="118" spans="1:12">
      <c r="A118" s="42">
        <v>5</v>
      </c>
      <c r="B118" s="42" t="s">
        <v>37</v>
      </c>
      <c r="C118" s="42" t="s">
        <v>11</v>
      </c>
      <c r="D118" s="42">
        <v>116</v>
      </c>
      <c r="E118" s="42" t="str">
        <f t="shared" ref="E118:E135" si="25">F87</f>
        <v>$20.00</v>
      </c>
      <c r="F118" s="42" t="str">
        <f>RnDData!L143</f>
        <v>$18.50</v>
      </c>
      <c r="G118" s="42" t="str">
        <f t="shared" ref="G118:G135" si="26">H87</f>
        <v>$1,700</v>
      </c>
      <c r="H118" s="42" t="str">
        <f>MarketingData!L149</f>
        <v>$2,000</v>
      </c>
      <c r="I118" s="42" t="str">
        <f t="shared" ref="I118:I135" si="27">J87</f>
        <v>$1,012</v>
      </c>
      <c r="J118" s="42" t="str">
        <f>MarketingData!M149</f>
        <v>$1,138</v>
      </c>
      <c r="K118" s="42">
        <f t="shared" ref="K118:K135" si="28">L87</f>
        <v>1730</v>
      </c>
      <c r="L118" s="42">
        <f>RnDData!F143</f>
        <v>2779</v>
      </c>
    </row>
    <row r="119" spans="1:12">
      <c r="A119" s="42">
        <v>5</v>
      </c>
      <c r="B119" s="42" t="s">
        <v>38</v>
      </c>
      <c r="C119" s="42" t="s">
        <v>9</v>
      </c>
      <c r="D119" s="42">
        <v>117</v>
      </c>
      <c r="E119" s="42" t="str">
        <f t="shared" si="25"/>
        <v>$28.00</v>
      </c>
      <c r="F119" s="42" t="str">
        <f>RnDData!L144</f>
        <v>$27.00</v>
      </c>
      <c r="G119" s="42" t="str">
        <f t="shared" si="26"/>
        <v>$1,700</v>
      </c>
      <c r="H119" s="42" t="str">
        <f>MarketingData!L150</f>
        <v>$2,000</v>
      </c>
      <c r="I119" s="42" t="str">
        <f t="shared" si="27"/>
        <v>$1,012</v>
      </c>
      <c r="J119" s="42" t="str">
        <f>MarketingData!M150</f>
        <v>$885</v>
      </c>
      <c r="K119" s="42">
        <f t="shared" si="28"/>
        <v>1283</v>
      </c>
      <c r="L119" s="42">
        <f>RnDData!F144</f>
        <v>1433</v>
      </c>
    </row>
    <row r="120" spans="1:12">
      <c r="A120" s="42">
        <v>5</v>
      </c>
      <c r="B120" s="42" t="s">
        <v>39</v>
      </c>
      <c r="C120" s="42" t="s">
        <v>9</v>
      </c>
      <c r="D120" s="42">
        <v>118</v>
      </c>
      <c r="E120" s="42" t="str">
        <f t="shared" si="25"/>
        <v>$28.00</v>
      </c>
      <c r="F120" s="42" t="str">
        <f>RnDData!L145</f>
        <v>$27.00</v>
      </c>
      <c r="G120" s="42" t="str">
        <f t="shared" si="26"/>
        <v>$1,700</v>
      </c>
      <c r="H120" s="42" t="str">
        <f>MarketingData!L151</f>
        <v>$2,000</v>
      </c>
      <c r="I120" s="42" t="str">
        <f t="shared" si="27"/>
        <v>$1,012</v>
      </c>
      <c r="J120" s="42" t="str">
        <f>MarketingData!M151</f>
        <v>$885</v>
      </c>
      <c r="K120" s="42">
        <f t="shared" si="28"/>
        <v>1050</v>
      </c>
      <c r="L120" s="42">
        <f>RnDData!F145</f>
        <v>1240</v>
      </c>
    </row>
    <row r="121" spans="1:12">
      <c r="A121" s="42">
        <v>5</v>
      </c>
      <c r="B121" s="42" t="s">
        <v>40</v>
      </c>
      <c r="C121" s="42" t="s">
        <v>9</v>
      </c>
      <c r="D121" s="42">
        <v>119</v>
      </c>
      <c r="E121" s="42" t="str">
        <f t="shared" si="25"/>
        <v>$28.00</v>
      </c>
      <c r="F121" s="42" t="str">
        <f>RnDData!L146</f>
        <v>$27.00</v>
      </c>
      <c r="G121" s="42" t="str">
        <f t="shared" si="26"/>
        <v>$1,700</v>
      </c>
      <c r="H121" s="42" t="str">
        <f>MarketingData!L152</f>
        <v>$1,700</v>
      </c>
      <c r="I121" s="42" t="str">
        <f t="shared" si="27"/>
        <v>$1,012</v>
      </c>
      <c r="J121" s="42" t="str">
        <f>MarketingData!M152</f>
        <v>$1,012</v>
      </c>
      <c r="K121" s="42">
        <f t="shared" si="28"/>
        <v>1133</v>
      </c>
      <c r="L121" s="42">
        <f>RnDData!F146</f>
        <v>1307</v>
      </c>
    </row>
    <row r="122" spans="1:12">
      <c r="A122" s="42">
        <v>5</v>
      </c>
      <c r="B122" s="42" t="s">
        <v>154</v>
      </c>
      <c r="C122" s="42" t="s">
        <v>13</v>
      </c>
      <c r="D122" s="42">
        <v>120</v>
      </c>
      <c r="E122" s="42" t="str">
        <f t="shared" si="25"/>
        <v>$38.00</v>
      </c>
      <c r="F122" s="42" t="str">
        <f>RnDData!L147</f>
        <v>$37.50</v>
      </c>
      <c r="G122" s="42" t="str">
        <f t="shared" si="26"/>
        <v>$1,550</v>
      </c>
      <c r="H122" s="42" t="str">
        <f>MarketingData!L153</f>
        <v>$2,000</v>
      </c>
      <c r="I122" s="42" t="str">
        <f t="shared" si="27"/>
        <v>$1,265</v>
      </c>
      <c r="J122" s="42" t="str">
        <f>MarketingData!M153</f>
        <v>$885</v>
      </c>
      <c r="K122" s="42">
        <f t="shared" si="28"/>
        <v>792</v>
      </c>
      <c r="L122" s="42">
        <f>RnDData!F147</f>
        <v>814</v>
      </c>
    </row>
    <row r="123" spans="1:12">
      <c r="A123" s="42">
        <v>5</v>
      </c>
      <c r="B123" s="42" t="s">
        <v>285</v>
      </c>
      <c r="C123" s="42" t="s">
        <v>13</v>
      </c>
      <c r="D123" s="42">
        <v>121</v>
      </c>
      <c r="E123" s="42" t="str">
        <f t="shared" si="25"/>
        <v>$0.00</v>
      </c>
      <c r="F123" s="42" t="str">
        <f>RnDData!L148</f>
        <v>$37.50</v>
      </c>
      <c r="G123" s="42" t="str">
        <f t="shared" si="26"/>
        <v>$1,700</v>
      </c>
      <c r="H123" s="42" t="str">
        <f>MarketingData!L154</f>
        <v>$2,000</v>
      </c>
      <c r="I123" s="42" t="str">
        <f t="shared" si="27"/>
        <v>$1,012</v>
      </c>
      <c r="J123" s="42" t="str">
        <f>MarketingData!M154</f>
        <v>$506</v>
      </c>
      <c r="K123" s="42">
        <f t="shared" si="28"/>
        <v>0</v>
      </c>
      <c r="L123" s="42">
        <f>RnDData!F148</f>
        <v>149</v>
      </c>
    </row>
    <row r="124" spans="1:12">
      <c r="A124" s="42">
        <v>5</v>
      </c>
      <c r="B124" s="42" t="s">
        <v>41</v>
      </c>
      <c r="C124" s="42" t="s">
        <v>9</v>
      </c>
      <c r="D124" s="42">
        <v>122</v>
      </c>
      <c r="E124" s="42" t="str">
        <f t="shared" si="25"/>
        <v>$25.50</v>
      </c>
      <c r="F124" s="42" t="str">
        <f>RnDData!L149</f>
        <v>$25.00</v>
      </c>
      <c r="G124" s="42" t="str">
        <f t="shared" si="26"/>
        <v>$1,575</v>
      </c>
      <c r="H124" s="42" t="str">
        <f>MarketingData!L155</f>
        <v>$1,800</v>
      </c>
      <c r="I124" s="42" t="str">
        <f t="shared" si="27"/>
        <v>$2,250</v>
      </c>
      <c r="J124" s="42" t="str">
        <f>MarketingData!M155</f>
        <v>$2,510</v>
      </c>
      <c r="K124" s="42">
        <f t="shared" si="28"/>
        <v>1157</v>
      </c>
      <c r="L124" s="42">
        <f>RnDData!F149</f>
        <v>1422</v>
      </c>
    </row>
    <row r="125" spans="1:12">
      <c r="A125" s="42">
        <v>5</v>
      </c>
      <c r="B125" s="42" t="s">
        <v>42</v>
      </c>
      <c r="C125" s="42" t="s">
        <v>11</v>
      </c>
      <c r="D125" s="42">
        <v>123</v>
      </c>
      <c r="E125" s="42" t="str">
        <f t="shared" si="25"/>
        <v>$18.50</v>
      </c>
      <c r="F125" s="42" t="str">
        <f>RnDData!L150</f>
        <v>$18.00</v>
      </c>
      <c r="G125" s="42" t="str">
        <f t="shared" si="26"/>
        <v>$1,575</v>
      </c>
      <c r="H125" s="42" t="str">
        <f>MarketingData!L156</f>
        <v>$1,800</v>
      </c>
      <c r="I125" s="42" t="str">
        <f t="shared" si="27"/>
        <v>$2,362</v>
      </c>
      <c r="J125" s="42" t="str">
        <f>MarketingData!M156</f>
        <v>$2,635</v>
      </c>
      <c r="K125" s="42">
        <f t="shared" si="28"/>
        <v>2578</v>
      </c>
      <c r="L125" s="42">
        <f>RnDData!F150</f>
        <v>2519</v>
      </c>
    </row>
    <row r="126" spans="1:12">
      <c r="A126" s="42">
        <v>5</v>
      </c>
      <c r="B126" s="42" t="s">
        <v>43</v>
      </c>
      <c r="C126" s="42" t="s">
        <v>13</v>
      </c>
      <c r="D126" s="42">
        <v>124</v>
      </c>
      <c r="E126" s="42" t="str">
        <f t="shared" si="25"/>
        <v>$36.50</v>
      </c>
      <c r="F126" s="42" t="str">
        <f>RnDData!L151</f>
        <v>$36.00</v>
      </c>
      <c r="G126" s="42" t="str">
        <f t="shared" si="26"/>
        <v>$1,550</v>
      </c>
      <c r="H126" s="42" t="str">
        <f>MarketingData!L157</f>
        <v>$1,750</v>
      </c>
      <c r="I126" s="42" t="str">
        <f t="shared" si="27"/>
        <v>$2,362</v>
      </c>
      <c r="J126" s="42" t="str">
        <f>MarketingData!M157</f>
        <v>$2,635</v>
      </c>
      <c r="K126" s="42">
        <f t="shared" si="28"/>
        <v>840</v>
      </c>
      <c r="L126" s="42">
        <f>RnDData!F151</f>
        <v>953</v>
      </c>
    </row>
    <row r="127" spans="1:12">
      <c r="A127" s="42">
        <v>5</v>
      </c>
      <c r="B127" s="42" t="s">
        <v>44</v>
      </c>
      <c r="C127" s="42" t="s">
        <v>15</v>
      </c>
      <c r="D127" s="42">
        <v>125</v>
      </c>
      <c r="E127" s="42" t="str">
        <f t="shared" si="25"/>
        <v>$31.50</v>
      </c>
      <c r="F127" s="42" t="str">
        <f>RnDData!L152</f>
        <v>$32.50</v>
      </c>
      <c r="G127" s="42" t="str">
        <f t="shared" si="26"/>
        <v>$1,600</v>
      </c>
      <c r="H127" s="42" t="str">
        <f>MarketingData!L158</f>
        <v>$1,800</v>
      </c>
      <c r="I127" s="42" t="str">
        <f t="shared" si="27"/>
        <v>$2,137</v>
      </c>
      <c r="J127" s="42" t="str">
        <f>MarketingData!M158</f>
        <v>$2,384</v>
      </c>
      <c r="K127" s="42">
        <f t="shared" si="28"/>
        <v>833</v>
      </c>
      <c r="L127" s="42">
        <f>RnDData!F152</f>
        <v>801</v>
      </c>
    </row>
    <row r="128" spans="1:12">
      <c r="A128" s="42">
        <v>5</v>
      </c>
      <c r="B128" s="42" t="s">
        <v>45</v>
      </c>
      <c r="C128" s="42" t="s">
        <v>17</v>
      </c>
      <c r="D128" s="42">
        <v>126</v>
      </c>
      <c r="E128" s="42" t="str">
        <f t="shared" si="25"/>
        <v>$31.50</v>
      </c>
      <c r="F128" s="42" t="str">
        <f>RnDData!L153</f>
        <v>$31.00</v>
      </c>
      <c r="G128" s="42" t="str">
        <f t="shared" si="26"/>
        <v>$1,550</v>
      </c>
      <c r="H128" s="42" t="str">
        <f>MarketingData!L159</f>
        <v>$1,550</v>
      </c>
      <c r="I128" s="42" t="str">
        <f t="shared" si="27"/>
        <v>$2,137</v>
      </c>
      <c r="J128" s="42" t="str">
        <f>MarketingData!M159</f>
        <v>$2,137</v>
      </c>
      <c r="K128" s="42">
        <f t="shared" si="28"/>
        <v>932</v>
      </c>
      <c r="L128" s="42">
        <f>RnDData!F153</f>
        <v>871</v>
      </c>
    </row>
    <row r="129" spans="1:12">
      <c r="A129" s="42">
        <v>5</v>
      </c>
      <c r="B129" s="42" t="s">
        <v>46</v>
      </c>
      <c r="C129" s="42" t="s">
        <v>9</v>
      </c>
      <c r="D129" s="42">
        <v>127</v>
      </c>
      <c r="E129" s="42" t="str">
        <f t="shared" si="25"/>
        <v>$28.00</v>
      </c>
      <c r="F129" s="42" t="str">
        <f>RnDData!L154</f>
        <v>$28.00</v>
      </c>
      <c r="G129" s="42" t="str">
        <f t="shared" si="26"/>
        <v>$2,300</v>
      </c>
      <c r="H129" s="42" t="str">
        <f>MarketingData!L160</f>
        <v>$2,300</v>
      </c>
      <c r="I129" s="42" t="str">
        <f t="shared" si="27"/>
        <v>$1,718</v>
      </c>
      <c r="J129" s="42" t="str">
        <f>MarketingData!M160</f>
        <v>$1,659</v>
      </c>
      <c r="K129" s="42">
        <f t="shared" si="28"/>
        <v>1355</v>
      </c>
      <c r="L129" s="42">
        <f>RnDData!F154</f>
        <v>1417</v>
      </c>
    </row>
    <row r="130" spans="1:12">
      <c r="A130" s="42">
        <v>5</v>
      </c>
      <c r="B130" s="42" t="s">
        <v>47</v>
      </c>
      <c r="C130" s="42" t="s">
        <v>11</v>
      </c>
      <c r="D130" s="42">
        <v>128</v>
      </c>
      <c r="E130" s="42" t="str">
        <f t="shared" si="25"/>
        <v>$20.50</v>
      </c>
      <c r="F130" s="42" t="str">
        <f>RnDData!L155</f>
        <v>$19.50</v>
      </c>
      <c r="G130" s="42" t="str">
        <f t="shared" si="26"/>
        <v>$2,300</v>
      </c>
      <c r="H130" s="42" t="str">
        <f>MarketingData!L161</f>
        <v>$2,300</v>
      </c>
      <c r="I130" s="42" t="str">
        <f t="shared" si="27"/>
        <v>$1,718</v>
      </c>
      <c r="J130" s="42" t="str">
        <f>MarketingData!M161</f>
        <v>$1,659</v>
      </c>
      <c r="K130" s="42">
        <f t="shared" si="28"/>
        <v>1998</v>
      </c>
      <c r="L130" s="42">
        <f>RnDData!F155</f>
        <v>1957</v>
      </c>
    </row>
    <row r="131" spans="1:12">
      <c r="A131" s="42">
        <v>5</v>
      </c>
      <c r="B131" s="42" t="s">
        <v>48</v>
      </c>
      <c r="C131" s="42" t="s">
        <v>13</v>
      </c>
      <c r="D131" s="42">
        <v>129</v>
      </c>
      <c r="E131" s="42" t="str">
        <f t="shared" si="25"/>
        <v>$38.00</v>
      </c>
      <c r="F131" s="42" t="str">
        <f>RnDData!L156</f>
        <v>$37.50</v>
      </c>
      <c r="G131" s="42" t="str">
        <f t="shared" si="26"/>
        <v>$2,100</v>
      </c>
      <c r="H131" s="42" t="str">
        <f>MarketingData!L162</f>
        <v>$2,100</v>
      </c>
      <c r="I131" s="42" t="str">
        <f t="shared" si="27"/>
        <v>$1,718</v>
      </c>
      <c r="J131" s="42" t="str">
        <f>MarketingData!M162</f>
        <v>$1,659</v>
      </c>
      <c r="K131" s="42">
        <f t="shared" si="28"/>
        <v>997</v>
      </c>
      <c r="L131" s="42">
        <f>RnDData!F156</f>
        <v>1058</v>
      </c>
    </row>
    <row r="132" spans="1:12">
      <c r="A132" s="42">
        <v>5</v>
      </c>
      <c r="B132" s="42" t="s">
        <v>49</v>
      </c>
      <c r="C132" s="42" t="s">
        <v>15</v>
      </c>
      <c r="D132" s="42">
        <v>130</v>
      </c>
      <c r="E132" s="42" t="str">
        <f t="shared" si="25"/>
        <v>$33.00</v>
      </c>
      <c r="F132" s="42" t="str">
        <f>RnDData!L157</f>
        <v>$32.50</v>
      </c>
      <c r="G132" s="42" t="str">
        <f t="shared" si="26"/>
        <v>$2,100</v>
      </c>
      <c r="H132" s="42" t="str">
        <f>MarketingData!L163</f>
        <v>$2,100</v>
      </c>
      <c r="I132" s="42" t="str">
        <f t="shared" si="27"/>
        <v>$1,718</v>
      </c>
      <c r="J132" s="42" t="str">
        <f>MarketingData!M163</f>
        <v>$1,659</v>
      </c>
      <c r="K132" s="42">
        <f t="shared" si="28"/>
        <v>957</v>
      </c>
      <c r="L132" s="42">
        <f>RnDData!F157</f>
        <v>982</v>
      </c>
    </row>
    <row r="133" spans="1:12">
      <c r="A133" s="42">
        <v>5</v>
      </c>
      <c r="B133" s="42" t="s">
        <v>50</v>
      </c>
      <c r="C133" s="42" t="s">
        <v>17</v>
      </c>
      <c r="D133" s="42">
        <v>131</v>
      </c>
      <c r="E133" s="42" t="str">
        <f t="shared" si="25"/>
        <v>$33.00</v>
      </c>
      <c r="F133" s="42" t="str">
        <f>RnDData!L158</f>
        <v>$32.50</v>
      </c>
      <c r="G133" s="42" t="str">
        <f t="shared" si="26"/>
        <v>$2,100</v>
      </c>
      <c r="H133" s="42" t="str">
        <f>MarketingData!L164</f>
        <v>$2,100</v>
      </c>
      <c r="I133" s="42" t="str">
        <f t="shared" si="27"/>
        <v>$1,718</v>
      </c>
      <c r="J133" s="42" t="str">
        <f>MarketingData!M164</f>
        <v>$1,718</v>
      </c>
      <c r="K133" s="42">
        <f t="shared" si="28"/>
        <v>1074</v>
      </c>
      <c r="L133" s="42">
        <f>RnDData!F158</f>
        <v>848</v>
      </c>
    </row>
    <row r="134" spans="1:12">
      <c r="A134" s="42">
        <v>5</v>
      </c>
      <c r="B134" s="42" t="s">
        <v>179</v>
      </c>
      <c r="C134" s="42" t="s">
        <v>15</v>
      </c>
      <c r="D134" s="42">
        <v>132</v>
      </c>
      <c r="E134" s="42" t="str">
        <f t="shared" si="25"/>
        <v>$33.00</v>
      </c>
      <c r="F134" s="42" t="str">
        <f>RnDData!L159</f>
        <v>$32.50</v>
      </c>
      <c r="G134" s="42" t="str">
        <f t="shared" si="26"/>
        <v>$2,100</v>
      </c>
      <c r="H134" s="42" t="str">
        <f>MarketingData!L165</f>
        <v>$2,100</v>
      </c>
      <c r="I134" s="42" t="str">
        <f t="shared" si="27"/>
        <v>$1,718</v>
      </c>
      <c r="J134" s="42" t="str">
        <f>MarketingData!M165</f>
        <v>$1,659</v>
      </c>
      <c r="K134" s="42">
        <f t="shared" si="28"/>
        <v>731</v>
      </c>
      <c r="L134" s="42">
        <f>RnDData!F159</f>
        <v>993</v>
      </c>
    </row>
    <row r="135" spans="1:12">
      <c r="A135" s="42">
        <v>5</v>
      </c>
      <c r="B135" s="42" t="s">
        <v>244</v>
      </c>
      <c r="C135" s="42" t="s">
        <v>17</v>
      </c>
      <c r="D135" s="42">
        <v>133</v>
      </c>
      <c r="E135" s="42" t="str">
        <f t="shared" si="25"/>
        <v>$33.00</v>
      </c>
      <c r="F135" s="42" t="str">
        <f>RnDData!L160</f>
        <v>$32.50</v>
      </c>
      <c r="G135" s="42" t="str">
        <f t="shared" si="26"/>
        <v>$2,100</v>
      </c>
      <c r="H135" s="42" t="str">
        <f>MarketingData!L166</f>
        <v>$2,100</v>
      </c>
      <c r="I135" s="42" t="str">
        <f t="shared" si="27"/>
        <v>$1,964</v>
      </c>
      <c r="J135" s="42" t="str">
        <f>MarketingData!M166</f>
        <v>$1,964</v>
      </c>
      <c r="K135" s="42">
        <f t="shared" si="28"/>
        <v>247</v>
      </c>
      <c r="L135" s="42">
        <f>RnDData!F160</f>
        <v>567</v>
      </c>
    </row>
    <row r="136" spans="1:12">
      <c r="A136" s="42">
        <v>5</v>
      </c>
      <c r="B136" s="42" t="s">
        <v>378</v>
      </c>
      <c r="C136" s="42"/>
      <c r="D136" s="42">
        <v>134</v>
      </c>
      <c r="F136" s="42" t="str">
        <f>RnDData!L161</f>
        <v>$0.00</v>
      </c>
      <c r="H136" s="42" t="str">
        <f>MarketingData!L167</f>
        <v>$2,100</v>
      </c>
      <c r="J136" s="42" t="str">
        <f>MarketingData!M167</f>
        <v>$1,659</v>
      </c>
      <c r="L136" s="42">
        <f>RnDData!F161</f>
        <v>0</v>
      </c>
    </row>
    <row r="137" spans="1:12">
      <c r="A137" s="42">
        <v>5</v>
      </c>
      <c r="B137" s="42" t="s">
        <v>51</v>
      </c>
      <c r="C137" s="42" t="s">
        <v>11</v>
      </c>
      <c r="D137" s="42">
        <v>135</v>
      </c>
      <c r="E137" s="42" t="str">
        <f t="shared" ref="E137:E148" si="29">F105</f>
        <v>$19.50</v>
      </c>
      <c r="F137" s="42" t="str">
        <f>RnDData!L162</f>
        <v>$19.00</v>
      </c>
      <c r="G137" s="42" t="str">
        <f t="shared" ref="G137:G148" si="30">H105</f>
        <v>$2,000</v>
      </c>
      <c r="H137" s="42" t="str">
        <f>MarketingData!L168</f>
        <v>$2,000</v>
      </c>
      <c r="I137" s="42" t="str">
        <f t="shared" ref="I137:I148" si="31">J105</f>
        <v>$1,484</v>
      </c>
      <c r="J137" s="42" t="str">
        <f>MarketingData!M168</f>
        <v>$1,148</v>
      </c>
      <c r="K137" s="42">
        <f t="shared" ref="K137:K148" si="32">L105</f>
        <v>1373</v>
      </c>
      <c r="L137" s="42">
        <f>RnDData!F162</f>
        <v>2040</v>
      </c>
    </row>
    <row r="138" spans="1:12">
      <c r="A138" s="42">
        <v>5</v>
      </c>
      <c r="B138" s="42" t="s">
        <v>52</v>
      </c>
      <c r="C138" s="42" t="s">
        <v>11</v>
      </c>
      <c r="D138" s="42">
        <v>136</v>
      </c>
      <c r="E138" s="42" t="str">
        <f t="shared" si="29"/>
        <v>$18.50</v>
      </c>
      <c r="F138" s="42" t="str">
        <f>RnDData!L163</f>
        <v>$18.00</v>
      </c>
      <c r="G138" s="42" t="str">
        <f t="shared" si="30"/>
        <v>$2,000</v>
      </c>
      <c r="H138" s="42" t="str">
        <f>MarketingData!L169</f>
        <v>$2,000</v>
      </c>
      <c r="I138" s="42" t="str">
        <f t="shared" si="31"/>
        <v>$1,484</v>
      </c>
      <c r="J138" s="42" t="str">
        <f>MarketingData!M169</f>
        <v>$1,148</v>
      </c>
      <c r="K138" s="42">
        <f t="shared" si="32"/>
        <v>2622</v>
      </c>
      <c r="L138" s="42">
        <f>RnDData!F163</f>
        <v>2601</v>
      </c>
    </row>
    <row r="139" spans="1:12">
      <c r="A139" s="42">
        <v>5</v>
      </c>
      <c r="B139" s="42" t="s">
        <v>53</v>
      </c>
      <c r="C139" s="42" t="s">
        <v>9</v>
      </c>
      <c r="D139" s="42">
        <v>137</v>
      </c>
      <c r="E139" s="42" t="str">
        <f t="shared" si="29"/>
        <v>$26.50</v>
      </c>
      <c r="F139" s="42" t="str">
        <f>RnDData!L164</f>
        <v>$26.00</v>
      </c>
      <c r="G139" s="42" t="str">
        <f t="shared" si="30"/>
        <v>$2,000</v>
      </c>
      <c r="H139" s="42" t="str">
        <f>MarketingData!L170</f>
        <v>$2,000</v>
      </c>
      <c r="I139" s="42" t="str">
        <f t="shared" si="31"/>
        <v>$795</v>
      </c>
      <c r="J139" s="42" t="str">
        <f>MarketingData!M170</f>
        <v>$615</v>
      </c>
      <c r="K139" s="42">
        <f t="shared" si="32"/>
        <v>1280</v>
      </c>
      <c r="L139" s="42">
        <f>RnDData!F164</f>
        <v>1381</v>
      </c>
    </row>
    <row r="140" spans="1:12">
      <c r="A140" s="42">
        <v>5</v>
      </c>
      <c r="B140" s="42" t="s">
        <v>54</v>
      </c>
      <c r="C140" s="42" t="s">
        <v>9</v>
      </c>
      <c r="D140" s="42">
        <v>138</v>
      </c>
      <c r="E140" s="42" t="str">
        <f t="shared" si="29"/>
        <v>$26.50</v>
      </c>
      <c r="F140" s="42" t="str">
        <f>RnDData!L165</f>
        <v>$26.00</v>
      </c>
      <c r="G140" s="42" t="str">
        <f t="shared" si="30"/>
        <v>$2,000</v>
      </c>
      <c r="H140" s="42" t="str">
        <f>MarketingData!L171</f>
        <v>$2,000</v>
      </c>
      <c r="I140" s="42" t="str">
        <f t="shared" si="31"/>
        <v>$742</v>
      </c>
      <c r="J140" s="42" t="str">
        <f>MarketingData!M171</f>
        <v>$574</v>
      </c>
      <c r="K140" s="42">
        <f t="shared" si="32"/>
        <v>1143</v>
      </c>
      <c r="L140" s="42">
        <f>RnDData!F165</f>
        <v>1335</v>
      </c>
    </row>
    <row r="141" spans="1:12">
      <c r="A141" s="42">
        <v>5</v>
      </c>
      <c r="B141" s="42" t="s">
        <v>55</v>
      </c>
      <c r="C141" s="42" t="s">
        <v>9</v>
      </c>
      <c r="D141" s="42">
        <v>139</v>
      </c>
      <c r="E141" s="42" t="str">
        <f t="shared" si="29"/>
        <v>$26.50</v>
      </c>
      <c r="F141" s="42" t="str">
        <f>RnDData!L166</f>
        <v>$26.00</v>
      </c>
      <c r="G141" s="42" t="str">
        <f t="shared" si="30"/>
        <v>$2,000</v>
      </c>
      <c r="H141" s="42" t="str">
        <f>MarketingData!L172</f>
        <v>$2,100</v>
      </c>
      <c r="I141" s="42" t="str">
        <f t="shared" si="31"/>
        <v>$795</v>
      </c>
      <c r="J141" s="42" t="str">
        <f>MarketingData!M172</f>
        <v>$0</v>
      </c>
      <c r="K141" s="42">
        <f t="shared" si="32"/>
        <v>1254</v>
      </c>
      <c r="L141" s="42">
        <f>RnDData!F166</f>
        <v>1385</v>
      </c>
    </row>
    <row r="142" spans="1:12">
      <c r="A142" s="42">
        <v>5</v>
      </c>
      <c r="B142" s="42" t="s">
        <v>56</v>
      </c>
      <c r="C142" s="42" t="s">
        <v>9</v>
      </c>
      <c r="D142" s="42">
        <v>140</v>
      </c>
      <c r="E142" s="42" t="str">
        <f t="shared" si="29"/>
        <v>$28.00</v>
      </c>
      <c r="F142" s="42" t="str">
        <f>RnDData!L167</f>
        <v>$27.50</v>
      </c>
      <c r="G142" s="42" t="str">
        <f t="shared" si="30"/>
        <v>$1,800</v>
      </c>
      <c r="H142" s="42" t="str">
        <f>MarketingData!L173</f>
        <v>$2,000</v>
      </c>
      <c r="I142" s="42" t="str">
        <f t="shared" si="31"/>
        <v>$2,048</v>
      </c>
      <c r="J142" s="42" t="str">
        <f>MarketingData!M173</f>
        <v>$1,687</v>
      </c>
      <c r="K142" s="42">
        <f t="shared" si="32"/>
        <v>1090</v>
      </c>
      <c r="L142" s="42">
        <f>RnDData!F167</f>
        <v>458</v>
      </c>
    </row>
    <row r="143" spans="1:12">
      <c r="A143" s="42">
        <v>5</v>
      </c>
      <c r="B143" s="42" t="s">
        <v>57</v>
      </c>
      <c r="C143" s="42" t="s">
        <v>11</v>
      </c>
      <c r="D143" s="42">
        <v>141</v>
      </c>
      <c r="E143" s="42" t="str">
        <f t="shared" si="29"/>
        <v>$21.00</v>
      </c>
      <c r="F143" s="42" t="str">
        <f>RnDData!L168</f>
        <v>$20.00</v>
      </c>
      <c r="G143" s="42" t="str">
        <f t="shared" si="30"/>
        <v>$1,800</v>
      </c>
      <c r="H143" s="42" t="str">
        <f>MarketingData!L174</f>
        <v>$2,000</v>
      </c>
      <c r="I143" s="42" t="str">
        <f t="shared" si="31"/>
        <v>$1,807</v>
      </c>
      <c r="J143" s="42" t="str">
        <f>MarketingData!M174</f>
        <v>$1,687</v>
      </c>
      <c r="K143" s="42">
        <f t="shared" si="32"/>
        <v>1521</v>
      </c>
      <c r="L143" s="42">
        <f>RnDData!F168</f>
        <v>1450</v>
      </c>
    </row>
    <row r="144" spans="1:12">
      <c r="A144" s="42">
        <v>5</v>
      </c>
      <c r="B144" s="42" t="s">
        <v>58</v>
      </c>
      <c r="C144" s="42" t="s">
        <v>13</v>
      </c>
      <c r="D144" s="42">
        <v>142</v>
      </c>
      <c r="E144" s="42" t="str">
        <f t="shared" si="29"/>
        <v>$38.00</v>
      </c>
      <c r="F144" s="42" t="str">
        <f>RnDData!L169</f>
        <v>$37.50</v>
      </c>
      <c r="G144" s="42" t="str">
        <f t="shared" si="30"/>
        <v>$2,200</v>
      </c>
      <c r="H144" s="42" t="str">
        <f>MarketingData!L175</f>
        <v>$2,200</v>
      </c>
      <c r="I144" s="42" t="str">
        <f t="shared" si="31"/>
        <v>$2,048</v>
      </c>
      <c r="J144" s="42" t="str">
        <f>MarketingData!M175</f>
        <v>$1,687</v>
      </c>
      <c r="K144" s="42">
        <f t="shared" si="32"/>
        <v>1244</v>
      </c>
      <c r="L144" s="42">
        <f>RnDData!F169</f>
        <v>1337</v>
      </c>
    </row>
    <row r="145" spans="1:12">
      <c r="A145" s="42">
        <v>5</v>
      </c>
      <c r="B145" s="42" t="s">
        <v>59</v>
      </c>
      <c r="C145" s="42" t="s">
        <v>15</v>
      </c>
      <c r="D145" s="42">
        <v>143</v>
      </c>
      <c r="E145" s="42" t="str">
        <f t="shared" si="29"/>
        <v>$33.00</v>
      </c>
      <c r="F145" s="42" t="str">
        <f>RnDData!L170</f>
        <v>$32.50</v>
      </c>
      <c r="G145" s="42" t="str">
        <f t="shared" si="30"/>
        <v>$2,000</v>
      </c>
      <c r="H145" s="42" t="str">
        <f>MarketingData!L176</f>
        <v>$2,000</v>
      </c>
      <c r="I145" s="42" t="str">
        <f t="shared" si="31"/>
        <v>$2,048</v>
      </c>
      <c r="J145" s="42" t="str">
        <f>MarketingData!M176</f>
        <v>$1,687</v>
      </c>
      <c r="K145" s="42">
        <f t="shared" si="32"/>
        <v>1085</v>
      </c>
      <c r="L145" s="42">
        <f>RnDData!F170</f>
        <v>994</v>
      </c>
    </row>
    <row r="146" spans="1:12">
      <c r="A146" s="42">
        <v>5</v>
      </c>
      <c r="B146" s="42" t="s">
        <v>60</v>
      </c>
      <c r="C146" s="42" t="s">
        <v>17</v>
      </c>
      <c r="D146" s="42">
        <v>144</v>
      </c>
      <c r="E146" s="42" t="str">
        <f t="shared" si="29"/>
        <v>$33.00</v>
      </c>
      <c r="F146" s="42" t="str">
        <f>RnDData!L171</f>
        <v>$32.50</v>
      </c>
      <c r="G146" s="42" t="str">
        <f t="shared" si="30"/>
        <v>$2,100</v>
      </c>
      <c r="H146" s="42" t="str">
        <f>MarketingData!L177</f>
        <v>$2,100</v>
      </c>
      <c r="I146" s="42" t="str">
        <f t="shared" si="31"/>
        <v>$2,048</v>
      </c>
      <c r="J146" s="42" t="str">
        <f>MarketingData!M177</f>
        <v>$2,048</v>
      </c>
      <c r="K146" s="42">
        <f t="shared" si="32"/>
        <v>1249</v>
      </c>
      <c r="L146" s="42">
        <f>RnDData!F171</f>
        <v>953</v>
      </c>
    </row>
    <row r="147" spans="1:12">
      <c r="A147" s="42">
        <v>5</v>
      </c>
      <c r="B147" s="42" t="s">
        <v>200</v>
      </c>
      <c r="C147" s="42" t="s">
        <v>13</v>
      </c>
      <c r="D147" s="42">
        <v>145</v>
      </c>
      <c r="E147" s="42" t="str">
        <f t="shared" si="29"/>
        <v>$38.00</v>
      </c>
      <c r="F147" s="42" t="str">
        <f>RnDData!L172</f>
        <v>$37.50</v>
      </c>
      <c r="G147" s="42" t="str">
        <f t="shared" si="30"/>
        <v>$2,100</v>
      </c>
      <c r="H147" s="42" t="str">
        <f>MarketingData!L178</f>
        <v>$2,200</v>
      </c>
      <c r="I147" s="42" t="str">
        <f t="shared" si="31"/>
        <v>$2,048</v>
      </c>
      <c r="J147" s="42" t="str">
        <f>MarketingData!M178</f>
        <v>$1,687</v>
      </c>
      <c r="K147" s="42">
        <f t="shared" si="32"/>
        <v>792</v>
      </c>
      <c r="L147" s="42">
        <f>RnDData!F172</f>
        <v>1238</v>
      </c>
    </row>
    <row r="148" spans="1:12">
      <c r="A148" s="42">
        <v>5</v>
      </c>
      <c r="B148" s="42" t="s">
        <v>269</v>
      </c>
      <c r="C148" s="42" t="s">
        <v>17</v>
      </c>
      <c r="D148" s="42">
        <v>146</v>
      </c>
      <c r="E148" s="42" t="str">
        <f t="shared" si="29"/>
        <v>$33.00</v>
      </c>
      <c r="F148" s="42" t="str">
        <f>RnDData!L173</f>
        <v>$32.50</v>
      </c>
      <c r="G148" s="42" t="str">
        <f t="shared" si="30"/>
        <v>$2,100</v>
      </c>
      <c r="H148" s="42" t="str">
        <f>MarketingData!L179</f>
        <v>$2,100</v>
      </c>
      <c r="I148" s="42" t="str">
        <f t="shared" si="31"/>
        <v>$0</v>
      </c>
      <c r="J148" s="42" t="str">
        <f>MarketingData!M179</f>
        <v>$1,807</v>
      </c>
      <c r="K148" s="42">
        <f t="shared" si="32"/>
        <v>149</v>
      </c>
      <c r="L148" s="42">
        <f>RnDData!F173</f>
        <v>587</v>
      </c>
    </row>
    <row r="149" spans="1:12">
      <c r="A149" s="42">
        <v>5</v>
      </c>
      <c r="B149" s="42" t="s">
        <v>401</v>
      </c>
      <c r="C149" s="42"/>
      <c r="D149" s="42">
        <v>147</v>
      </c>
      <c r="E149" s="42"/>
      <c r="F149" s="42" t="str">
        <f>RnDData!L174</f>
        <v>$37.50</v>
      </c>
      <c r="G149" s="42"/>
      <c r="H149" s="42" t="str">
        <f>MarketingData!L180</f>
        <v>$2,200</v>
      </c>
      <c r="I149" s="42"/>
      <c r="J149" s="42" t="str">
        <f>MarketingData!M180</f>
        <v>$1,687</v>
      </c>
      <c r="K149" s="42"/>
      <c r="L149" s="42">
        <f>RnDData!F174</f>
        <v>0</v>
      </c>
    </row>
    <row r="150" spans="1:12">
      <c r="A150" s="42">
        <v>6</v>
      </c>
      <c r="B150" s="42" t="s">
        <v>36</v>
      </c>
      <c r="C150" s="42" t="s">
        <v>11</v>
      </c>
      <c r="D150" s="42">
        <v>148</v>
      </c>
      <c r="E150" t="str">
        <f>F117</f>
        <v>$18.50</v>
      </c>
      <c r="F150" t="str">
        <f>RnDData!L175</f>
        <v>$18.00</v>
      </c>
      <c r="G150" t="str">
        <f>H117</f>
        <v>$2,000</v>
      </c>
      <c r="H150" t="str">
        <f>MarketingData!L181</f>
        <v>$2,200</v>
      </c>
      <c r="I150" t="str">
        <f>J117</f>
        <v>$1,138</v>
      </c>
      <c r="J150" t="str">
        <f>MarketingData!M181</f>
        <v>$1,012</v>
      </c>
      <c r="K150">
        <f>L117</f>
        <v>1825</v>
      </c>
      <c r="L150">
        <f>RnDData!F175</f>
        <v>2421</v>
      </c>
    </row>
    <row r="151" spans="1:12">
      <c r="A151" s="42">
        <v>6</v>
      </c>
      <c r="B151" s="42" t="s">
        <v>37</v>
      </c>
      <c r="C151" s="42" t="s">
        <v>11</v>
      </c>
      <c r="D151" s="42">
        <v>149</v>
      </c>
      <c r="E151" s="42" t="str">
        <f t="shared" ref="E151:E182" si="33">F118</f>
        <v>$18.50</v>
      </c>
      <c r="F151" s="42" t="str">
        <f>RnDData!L176</f>
        <v>$18.00</v>
      </c>
      <c r="G151" s="42" t="str">
        <f t="shared" ref="G151:G182" si="34">H118</f>
        <v>$2,000</v>
      </c>
      <c r="H151" s="42" t="str">
        <f>MarketingData!L182</f>
        <v>$2,200</v>
      </c>
      <c r="I151" s="42" t="str">
        <f t="shared" ref="I151:I182" si="35">J118</f>
        <v>$1,138</v>
      </c>
      <c r="J151" s="42" t="str">
        <f>MarketingData!M182</f>
        <v>$1,012</v>
      </c>
      <c r="K151" s="42">
        <f t="shared" ref="K151:K181" si="36">L118</f>
        <v>2779</v>
      </c>
      <c r="L151" s="42">
        <f>RnDData!F176</f>
        <v>2986</v>
      </c>
    </row>
    <row r="152" spans="1:12">
      <c r="A152" s="42">
        <v>6</v>
      </c>
      <c r="B152" s="42" t="s">
        <v>38</v>
      </c>
      <c r="C152" s="42" t="s">
        <v>9</v>
      </c>
      <c r="D152" s="42">
        <v>150</v>
      </c>
      <c r="E152" s="42" t="str">
        <f t="shared" si="33"/>
        <v>$27.00</v>
      </c>
      <c r="F152" s="42" t="str">
        <f>RnDData!L177</f>
        <v>$26.50</v>
      </c>
      <c r="G152" s="42" t="str">
        <f t="shared" si="34"/>
        <v>$2,000</v>
      </c>
      <c r="H152" s="42" t="str">
        <f>MarketingData!L183</f>
        <v>$2,200</v>
      </c>
      <c r="I152" s="42" t="str">
        <f t="shared" si="35"/>
        <v>$885</v>
      </c>
      <c r="J152" s="42" t="str">
        <f>MarketingData!M183</f>
        <v>$885</v>
      </c>
      <c r="K152" s="42">
        <f t="shared" si="36"/>
        <v>1433</v>
      </c>
      <c r="L152" s="42">
        <f>RnDData!F177</f>
        <v>1896</v>
      </c>
    </row>
    <row r="153" spans="1:12">
      <c r="A153" s="42">
        <v>6</v>
      </c>
      <c r="B153" s="42" t="s">
        <v>39</v>
      </c>
      <c r="C153" s="42" t="s">
        <v>9</v>
      </c>
      <c r="D153" s="42">
        <v>151</v>
      </c>
      <c r="E153" s="42" t="str">
        <f t="shared" si="33"/>
        <v>$27.00</v>
      </c>
      <c r="F153" s="42" t="str">
        <f>RnDData!L178</f>
        <v>$26.50</v>
      </c>
      <c r="G153" s="42" t="str">
        <f t="shared" si="34"/>
        <v>$2,000</v>
      </c>
      <c r="H153" s="42" t="str">
        <f>MarketingData!L184</f>
        <v>$2,200</v>
      </c>
      <c r="I153" s="42" t="str">
        <f t="shared" si="35"/>
        <v>$885</v>
      </c>
      <c r="J153" s="42" t="str">
        <f>MarketingData!M184</f>
        <v>$885</v>
      </c>
      <c r="K153" s="42">
        <f t="shared" si="36"/>
        <v>1240</v>
      </c>
      <c r="L153" s="42">
        <f>RnDData!F178</f>
        <v>1647</v>
      </c>
    </row>
    <row r="154" spans="1:12">
      <c r="A154" s="42">
        <v>6</v>
      </c>
      <c r="B154" s="42" t="s">
        <v>40</v>
      </c>
      <c r="C154" s="42" t="s">
        <v>9</v>
      </c>
      <c r="D154" s="42">
        <v>152</v>
      </c>
      <c r="E154" s="42" t="str">
        <f t="shared" si="33"/>
        <v>$27.00</v>
      </c>
      <c r="F154" s="42" t="str">
        <f>RnDData!L179</f>
        <v>$26.50</v>
      </c>
      <c r="G154" s="42" t="str">
        <f t="shared" si="34"/>
        <v>$1,700</v>
      </c>
      <c r="H154" s="42" t="str">
        <f>MarketingData!L185</f>
        <v>$2,200</v>
      </c>
      <c r="I154" s="42" t="str">
        <f t="shared" si="35"/>
        <v>$1,012</v>
      </c>
      <c r="J154" s="42" t="str">
        <f>MarketingData!M185</f>
        <v>$885</v>
      </c>
      <c r="K154" s="42">
        <f t="shared" si="36"/>
        <v>1307</v>
      </c>
      <c r="L154" s="42">
        <f>RnDData!F179</f>
        <v>1725</v>
      </c>
    </row>
    <row r="155" spans="1:12">
      <c r="A155" s="42">
        <v>6</v>
      </c>
      <c r="B155" s="42" t="s">
        <v>154</v>
      </c>
      <c r="C155" s="42" t="s">
        <v>13</v>
      </c>
      <c r="D155" s="42">
        <v>153</v>
      </c>
      <c r="E155" s="42" t="str">
        <f t="shared" si="33"/>
        <v>$37.50</v>
      </c>
      <c r="F155" s="42" t="str">
        <f>RnDData!L180</f>
        <v>$37.00</v>
      </c>
      <c r="G155" s="42" t="str">
        <f t="shared" si="34"/>
        <v>$2,000</v>
      </c>
      <c r="H155" s="42" t="str">
        <f>MarketingData!L186</f>
        <v>$2,000</v>
      </c>
      <c r="I155" s="42" t="str">
        <f t="shared" si="35"/>
        <v>$885</v>
      </c>
      <c r="J155" s="42" t="str">
        <f>MarketingData!M186</f>
        <v>$885</v>
      </c>
      <c r="K155" s="42">
        <f t="shared" si="36"/>
        <v>814</v>
      </c>
      <c r="L155" s="42">
        <f>RnDData!F180</f>
        <v>803</v>
      </c>
    </row>
    <row r="156" spans="1:12">
      <c r="A156" s="42">
        <v>6</v>
      </c>
      <c r="B156" s="42" t="s">
        <v>285</v>
      </c>
      <c r="C156" s="42" t="s">
        <v>13</v>
      </c>
      <c r="D156" s="42">
        <v>154</v>
      </c>
      <c r="E156" s="42" t="str">
        <f t="shared" si="33"/>
        <v>$37.50</v>
      </c>
      <c r="F156" s="42" t="str">
        <f>RnDData!L181</f>
        <v>$37.00</v>
      </c>
      <c r="G156" s="42" t="str">
        <f t="shared" si="34"/>
        <v>$2,000</v>
      </c>
      <c r="H156" s="42" t="str">
        <f>MarketingData!L187</f>
        <v>$2,000</v>
      </c>
      <c r="I156" s="42" t="str">
        <f t="shared" si="35"/>
        <v>$506</v>
      </c>
      <c r="J156" s="42" t="str">
        <f>MarketingData!M187</f>
        <v>$759</v>
      </c>
      <c r="K156" s="42">
        <f t="shared" si="36"/>
        <v>149</v>
      </c>
      <c r="L156" s="42">
        <f>RnDData!F181</f>
        <v>594</v>
      </c>
    </row>
    <row r="157" spans="1:12">
      <c r="A157" s="42">
        <v>6</v>
      </c>
      <c r="B157" s="42" t="s">
        <v>41</v>
      </c>
      <c r="C157" s="42" t="s">
        <v>9</v>
      </c>
      <c r="D157" s="42">
        <v>155</v>
      </c>
      <c r="E157" s="42" t="str">
        <f t="shared" si="33"/>
        <v>$25.00</v>
      </c>
      <c r="F157" s="42" t="str">
        <f>RnDData!L182</f>
        <v>$24.50</v>
      </c>
      <c r="G157" s="42" t="str">
        <f t="shared" si="34"/>
        <v>$1,800</v>
      </c>
      <c r="H157" s="42" t="str">
        <f>MarketingData!L188</f>
        <v>$1,800</v>
      </c>
      <c r="I157" s="42" t="str">
        <f t="shared" si="35"/>
        <v>$2,510</v>
      </c>
      <c r="J157" s="42" t="str">
        <f>MarketingData!M188</f>
        <v>$2,160</v>
      </c>
      <c r="K157" s="42">
        <f t="shared" si="36"/>
        <v>1422</v>
      </c>
      <c r="L157" s="42">
        <f>RnDData!F182</f>
        <v>1652</v>
      </c>
    </row>
    <row r="158" spans="1:12">
      <c r="A158" s="42">
        <v>6</v>
      </c>
      <c r="B158" s="42" t="s">
        <v>42</v>
      </c>
      <c r="C158" s="42" t="s">
        <v>11</v>
      </c>
      <c r="D158" s="42">
        <v>156</v>
      </c>
      <c r="E158" s="42" t="str">
        <f t="shared" si="33"/>
        <v>$18.00</v>
      </c>
      <c r="F158" s="42" t="str">
        <f>RnDData!L183</f>
        <v>$17.50</v>
      </c>
      <c r="G158" s="42" t="str">
        <f t="shared" si="34"/>
        <v>$1,800</v>
      </c>
      <c r="H158" s="42" t="str">
        <f>MarketingData!L189</f>
        <v>$1,800</v>
      </c>
      <c r="I158" s="42" t="str">
        <f t="shared" si="35"/>
        <v>$2,635</v>
      </c>
      <c r="J158" s="42" t="str">
        <f>MarketingData!M189</f>
        <v>$2,268</v>
      </c>
      <c r="K158" s="42">
        <f t="shared" si="36"/>
        <v>2519</v>
      </c>
      <c r="L158" s="42">
        <f>RnDData!F183</f>
        <v>3017</v>
      </c>
    </row>
    <row r="159" spans="1:12">
      <c r="A159" s="42">
        <v>6</v>
      </c>
      <c r="B159" s="42" t="s">
        <v>43</v>
      </c>
      <c r="C159" s="42" t="s">
        <v>13</v>
      </c>
      <c r="D159" s="42">
        <v>157</v>
      </c>
      <c r="E159" s="42" t="str">
        <f t="shared" si="33"/>
        <v>$36.00</v>
      </c>
      <c r="F159" s="42" t="str">
        <f>RnDData!L184</f>
        <v>$35.50</v>
      </c>
      <c r="G159" s="42" t="str">
        <f t="shared" si="34"/>
        <v>$1,750</v>
      </c>
      <c r="H159" s="42" t="str">
        <f>MarketingData!L190</f>
        <v>$1,750</v>
      </c>
      <c r="I159" s="42" t="str">
        <f t="shared" si="35"/>
        <v>$2,635</v>
      </c>
      <c r="J159" s="42" t="str">
        <f>MarketingData!M190</f>
        <v>$2,268</v>
      </c>
      <c r="K159" s="42">
        <f t="shared" si="36"/>
        <v>953</v>
      </c>
      <c r="L159" s="42">
        <f>RnDData!F184</f>
        <v>756</v>
      </c>
    </row>
    <row r="160" spans="1:12">
      <c r="A160" s="42">
        <v>6</v>
      </c>
      <c r="B160" s="42" t="s">
        <v>44</v>
      </c>
      <c r="C160" s="42" t="s">
        <v>15</v>
      </c>
      <c r="D160" s="42">
        <v>158</v>
      </c>
      <c r="E160" s="42" t="str">
        <f t="shared" si="33"/>
        <v>$32.50</v>
      </c>
      <c r="F160" s="42" t="str">
        <f>RnDData!L185</f>
        <v>$31.00</v>
      </c>
      <c r="G160" s="42" t="str">
        <f t="shared" si="34"/>
        <v>$1,800</v>
      </c>
      <c r="H160" s="42" t="str">
        <f>MarketingData!L191</f>
        <v>$1,800</v>
      </c>
      <c r="I160" s="42" t="str">
        <f t="shared" si="35"/>
        <v>$2,384</v>
      </c>
      <c r="J160" s="42" t="str">
        <f>MarketingData!M191</f>
        <v>$2,052</v>
      </c>
      <c r="K160" s="42">
        <f t="shared" si="36"/>
        <v>801</v>
      </c>
      <c r="L160" s="42">
        <f>RnDData!F185</f>
        <v>986</v>
      </c>
    </row>
    <row r="161" spans="1:12">
      <c r="A161" s="42">
        <v>6</v>
      </c>
      <c r="B161" s="42" t="s">
        <v>45</v>
      </c>
      <c r="C161" s="42" t="s">
        <v>17</v>
      </c>
      <c r="D161" s="42">
        <v>159</v>
      </c>
      <c r="E161" s="42" t="str">
        <f t="shared" si="33"/>
        <v>$31.00</v>
      </c>
      <c r="F161" s="42" t="str">
        <f>RnDData!L186</f>
        <v>$31.00</v>
      </c>
      <c r="G161" s="42" t="str">
        <f t="shared" si="34"/>
        <v>$1,550</v>
      </c>
      <c r="H161" s="42" t="str">
        <f>MarketingData!L192</f>
        <v>$1,850</v>
      </c>
      <c r="I161" s="42" t="str">
        <f t="shared" si="35"/>
        <v>$2,137</v>
      </c>
      <c r="J161" s="42" t="str">
        <f>MarketingData!M192</f>
        <v>$2,052</v>
      </c>
      <c r="K161" s="42">
        <f t="shared" si="36"/>
        <v>871</v>
      </c>
      <c r="L161" s="42">
        <f>RnDData!F186</f>
        <v>842</v>
      </c>
    </row>
    <row r="162" spans="1:12">
      <c r="A162" s="42">
        <v>6</v>
      </c>
      <c r="B162" s="42" t="s">
        <v>46</v>
      </c>
      <c r="C162" s="42" t="s">
        <v>9</v>
      </c>
      <c r="D162" s="42">
        <v>160</v>
      </c>
      <c r="E162" s="42" t="str">
        <f t="shared" si="33"/>
        <v>$28.00</v>
      </c>
      <c r="F162" s="42" t="str">
        <f>RnDData!L187</f>
        <v>$27.50</v>
      </c>
      <c r="G162" s="42" t="str">
        <f t="shared" si="34"/>
        <v>$2,300</v>
      </c>
      <c r="H162" s="42" t="str">
        <f>MarketingData!L193</f>
        <v>$2,300</v>
      </c>
      <c r="I162" s="42" t="str">
        <f t="shared" si="35"/>
        <v>$1,659</v>
      </c>
      <c r="J162" s="42" t="str">
        <f>MarketingData!M193</f>
        <v>$1,659</v>
      </c>
      <c r="K162" s="42">
        <f t="shared" si="36"/>
        <v>1417</v>
      </c>
      <c r="L162" s="42">
        <f>RnDData!F187</f>
        <v>1651</v>
      </c>
    </row>
    <row r="163" spans="1:12">
      <c r="A163" s="42">
        <v>6</v>
      </c>
      <c r="B163" s="42" t="s">
        <v>47</v>
      </c>
      <c r="C163" s="42" t="s">
        <v>11</v>
      </c>
      <c r="D163" s="42">
        <v>161</v>
      </c>
      <c r="E163" s="42" t="str">
        <f t="shared" si="33"/>
        <v>$19.50</v>
      </c>
      <c r="F163" s="42" t="str">
        <f>RnDData!L188</f>
        <v>$19.00</v>
      </c>
      <c r="G163" s="42" t="str">
        <f t="shared" si="34"/>
        <v>$2,300</v>
      </c>
      <c r="H163" s="42" t="str">
        <f>MarketingData!L194</f>
        <v>$2,300</v>
      </c>
      <c r="I163" s="42" t="str">
        <f t="shared" si="35"/>
        <v>$1,659</v>
      </c>
      <c r="J163" s="42" t="str">
        <f>MarketingData!M194</f>
        <v>$1,659</v>
      </c>
      <c r="K163" s="42">
        <f t="shared" si="36"/>
        <v>1957</v>
      </c>
      <c r="L163" s="42">
        <f>RnDData!F188</f>
        <v>2208</v>
      </c>
    </row>
    <row r="164" spans="1:12">
      <c r="A164" s="42">
        <v>6</v>
      </c>
      <c r="B164" s="42" t="s">
        <v>48</v>
      </c>
      <c r="C164" s="42" t="s">
        <v>13</v>
      </c>
      <c r="D164" s="42">
        <v>162</v>
      </c>
      <c r="E164" s="42" t="str">
        <f t="shared" si="33"/>
        <v>$37.50</v>
      </c>
      <c r="F164" s="42" t="str">
        <f>RnDData!L189</f>
        <v>$37.00</v>
      </c>
      <c r="G164" s="42" t="str">
        <f t="shared" si="34"/>
        <v>$2,100</v>
      </c>
      <c r="H164" s="42" t="str">
        <f>MarketingData!L195</f>
        <v>$2,100</v>
      </c>
      <c r="I164" s="42" t="str">
        <f t="shared" si="35"/>
        <v>$1,659</v>
      </c>
      <c r="J164" s="42" t="str">
        <f>MarketingData!M195</f>
        <v>$1,659</v>
      </c>
      <c r="K164" s="42">
        <f t="shared" si="36"/>
        <v>1058</v>
      </c>
      <c r="L164" s="42">
        <f>RnDData!F189</f>
        <v>823</v>
      </c>
    </row>
    <row r="165" spans="1:12">
      <c r="A165" s="42">
        <v>6</v>
      </c>
      <c r="B165" s="42" t="s">
        <v>49</v>
      </c>
      <c r="C165" s="42" t="s">
        <v>15</v>
      </c>
      <c r="D165" s="42">
        <v>163</v>
      </c>
      <c r="E165" s="42" t="str">
        <f t="shared" si="33"/>
        <v>$32.50</v>
      </c>
      <c r="F165" s="42" t="str">
        <f>RnDData!L190</f>
        <v>$32.00</v>
      </c>
      <c r="G165" s="42" t="str">
        <f t="shared" si="34"/>
        <v>$2,100</v>
      </c>
      <c r="H165" s="42" t="str">
        <f>MarketingData!L196</f>
        <v>$2,100</v>
      </c>
      <c r="I165" s="42" t="str">
        <f t="shared" si="35"/>
        <v>$1,659</v>
      </c>
      <c r="J165" s="42" t="str">
        <f>MarketingData!M196</f>
        <v>$1,659</v>
      </c>
      <c r="K165" s="42">
        <f t="shared" si="36"/>
        <v>982</v>
      </c>
      <c r="L165" s="42">
        <f>RnDData!F190</f>
        <v>1203</v>
      </c>
    </row>
    <row r="166" spans="1:12">
      <c r="A166" s="42">
        <v>6</v>
      </c>
      <c r="B166" s="42" t="s">
        <v>50</v>
      </c>
      <c r="C166" s="42" t="s">
        <v>17</v>
      </c>
      <c r="D166" s="42">
        <v>164</v>
      </c>
      <c r="E166" s="42" t="str">
        <f t="shared" si="33"/>
        <v>$32.50</v>
      </c>
      <c r="F166" s="42" t="str">
        <f>RnDData!L191</f>
        <v>$32.00</v>
      </c>
      <c r="G166" s="42" t="str">
        <f t="shared" si="34"/>
        <v>$2,100</v>
      </c>
      <c r="H166" s="42" t="str">
        <f>MarketingData!L197</f>
        <v>$2,100</v>
      </c>
      <c r="I166" s="42" t="str">
        <f t="shared" si="35"/>
        <v>$1,718</v>
      </c>
      <c r="J166" s="42" t="str">
        <f>MarketingData!M197</f>
        <v>$1,659</v>
      </c>
      <c r="K166" s="42">
        <f t="shared" si="36"/>
        <v>848</v>
      </c>
      <c r="L166" s="42">
        <f>RnDData!F191</f>
        <v>833</v>
      </c>
    </row>
    <row r="167" spans="1:12">
      <c r="A167" s="42">
        <v>6</v>
      </c>
      <c r="B167" s="42" t="s">
        <v>179</v>
      </c>
      <c r="C167" s="42" t="s">
        <v>15</v>
      </c>
      <c r="D167" s="42">
        <v>165</v>
      </c>
      <c r="E167" s="42" t="str">
        <f t="shared" si="33"/>
        <v>$32.50</v>
      </c>
      <c r="F167" s="42" t="str">
        <f>RnDData!L192</f>
        <v>$32.00</v>
      </c>
      <c r="G167" s="42" t="str">
        <f t="shared" si="34"/>
        <v>$2,100</v>
      </c>
      <c r="H167" s="42" t="str">
        <f>MarketingData!L198</f>
        <v>$2,100</v>
      </c>
      <c r="I167" s="42" t="str">
        <f t="shared" si="35"/>
        <v>$1,659</v>
      </c>
      <c r="J167" s="42" t="str">
        <f>MarketingData!M198</f>
        <v>$1,659</v>
      </c>
      <c r="K167" s="42">
        <f t="shared" si="36"/>
        <v>993</v>
      </c>
      <c r="L167" s="42">
        <f>RnDData!F192</f>
        <v>1192</v>
      </c>
    </row>
    <row r="168" spans="1:12">
      <c r="A168" s="42">
        <v>6</v>
      </c>
      <c r="B168" s="42" t="s">
        <v>244</v>
      </c>
      <c r="C168" s="42" t="s">
        <v>17</v>
      </c>
      <c r="D168" s="42">
        <v>166</v>
      </c>
      <c r="E168" s="42" t="str">
        <f t="shared" si="33"/>
        <v>$32.50</v>
      </c>
      <c r="F168" s="42" t="str">
        <f>RnDData!L193</f>
        <v>$32.00</v>
      </c>
      <c r="G168" s="42" t="str">
        <f t="shared" si="34"/>
        <v>$2,100</v>
      </c>
      <c r="H168" s="42" t="str">
        <f>MarketingData!L199</f>
        <v>$2,100</v>
      </c>
      <c r="I168" s="42" t="str">
        <f t="shared" si="35"/>
        <v>$1,964</v>
      </c>
      <c r="J168" s="42" t="str">
        <f>MarketingData!M199</f>
        <v>$1,896</v>
      </c>
      <c r="K168" s="42">
        <f t="shared" si="36"/>
        <v>567</v>
      </c>
      <c r="L168" s="42">
        <f>RnDData!F193</f>
        <v>688</v>
      </c>
    </row>
    <row r="169" spans="1:12">
      <c r="A169" s="42">
        <v>6</v>
      </c>
      <c r="B169" s="42" t="s">
        <v>378</v>
      </c>
      <c r="C169" s="42" t="s">
        <v>13</v>
      </c>
      <c r="D169" s="42">
        <v>167</v>
      </c>
      <c r="E169" s="42" t="str">
        <f t="shared" si="33"/>
        <v>$0.00</v>
      </c>
      <c r="F169" s="42" t="str">
        <f>RnDData!L194</f>
        <v>$37.00</v>
      </c>
      <c r="G169" s="42" t="str">
        <f t="shared" si="34"/>
        <v>$2,100</v>
      </c>
      <c r="H169" s="42" t="str">
        <f>MarketingData!L200</f>
        <v>$2,100</v>
      </c>
      <c r="I169" s="42" t="str">
        <f t="shared" si="35"/>
        <v>$1,659</v>
      </c>
      <c r="J169" s="42" t="str">
        <f>MarketingData!M200</f>
        <v>$0</v>
      </c>
      <c r="K169" s="42">
        <f t="shared" si="36"/>
        <v>0</v>
      </c>
      <c r="L169" s="42">
        <f>RnDData!F194</f>
        <v>346</v>
      </c>
    </row>
    <row r="170" spans="1:12">
      <c r="A170" s="42">
        <v>6</v>
      </c>
      <c r="B170" s="42" t="s">
        <v>51</v>
      </c>
      <c r="C170" s="42" t="s">
        <v>11</v>
      </c>
      <c r="D170" s="42">
        <v>168</v>
      </c>
      <c r="E170" s="42" t="str">
        <f t="shared" si="33"/>
        <v>$19.00</v>
      </c>
      <c r="F170" s="42" t="str">
        <f>RnDData!L195</f>
        <v>$18.00</v>
      </c>
      <c r="G170" s="42" t="str">
        <f t="shared" si="34"/>
        <v>$2,000</v>
      </c>
      <c r="H170" s="42" t="str">
        <f>MarketingData!L201</f>
        <v>$2,000</v>
      </c>
      <c r="I170" s="42" t="str">
        <f t="shared" si="35"/>
        <v>$1,148</v>
      </c>
      <c r="J170" s="42" t="str">
        <f>MarketingData!M201</f>
        <v>$1,148</v>
      </c>
      <c r="K170" s="42">
        <f t="shared" si="36"/>
        <v>2040</v>
      </c>
      <c r="L170" s="42">
        <f>RnDData!F195</f>
        <v>2565</v>
      </c>
    </row>
    <row r="171" spans="1:12">
      <c r="A171" s="42">
        <v>6</v>
      </c>
      <c r="B171" s="42" t="s">
        <v>52</v>
      </c>
      <c r="C171" s="42" t="s">
        <v>11</v>
      </c>
      <c r="D171" s="42">
        <v>169</v>
      </c>
      <c r="E171" s="42" t="str">
        <f t="shared" si="33"/>
        <v>$18.00</v>
      </c>
      <c r="F171" s="42" t="str">
        <f>RnDData!L196</f>
        <v>$18.00</v>
      </c>
      <c r="G171" s="42" t="str">
        <f t="shared" si="34"/>
        <v>$2,000</v>
      </c>
      <c r="H171" s="42" t="str">
        <f>MarketingData!L202</f>
        <v>$2,000</v>
      </c>
      <c r="I171" s="42" t="str">
        <f t="shared" si="35"/>
        <v>$1,148</v>
      </c>
      <c r="J171" s="42" t="str">
        <f>MarketingData!M202</f>
        <v>$1,148</v>
      </c>
      <c r="K171" s="42">
        <f t="shared" si="36"/>
        <v>2601</v>
      </c>
      <c r="L171" s="42">
        <f>RnDData!F196</f>
        <v>2758</v>
      </c>
    </row>
    <row r="172" spans="1:12">
      <c r="A172" s="42">
        <v>6</v>
      </c>
      <c r="B172" s="42" t="s">
        <v>53</v>
      </c>
      <c r="C172" s="42" t="s">
        <v>9</v>
      </c>
      <c r="D172" s="42">
        <v>170</v>
      </c>
      <c r="E172" s="42" t="str">
        <f t="shared" si="33"/>
        <v>$26.00</v>
      </c>
      <c r="F172" s="42" t="str">
        <f>RnDData!L197</f>
        <v>$25.50</v>
      </c>
      <c r="G172" s="42" t="str">
        <f t="shared" si="34"/>
        <v>$2,000</v>
      </c>
      <c r="H172" s="42" t="str">
        <f>MarketingData!L203</f>
        <v>$2,000</v>
      </c>
      <c r="I172" s="42" t="str">
        <f t="shared" si="35"/>
        <v>$615</v>
      </c>
      <c r="J172" s="42" t="str">
        <f>MarketingData!M203</f>
        <v>$615</v>
      </c>
      <c r="K172" s="42">
        <f t="shared" si="36"/>
        <v>1381</v>
      </c>
      <c r="L172" s="42">
        <f>RnDData!F197</f>
        <v>1438</v>
      </c>
    </row>
    <row r="173" spans="1:12">
      <c r="A173" s="42">
        <v>6</v>
      </c>
      <c r="B173" s="42" t="s">
        <v>54</v>
      </c>
      <c r="C173" s="42" t="s">
        <v>9</v>
      </c>
      <c r="D173" s="42">
        <v>171</v>
      </c>
      <c r="E173" s="42" t="str">
        <f t="shared" si="33"/>
        <v>$26.00</v>
      </c>
      <c r="F173" s="42" t="str">
        <f>RnDData!L198</f>
        <v>$25.50</v>
      </c>
      <c r="G173" s="42" t="str">
        <f t="shared" si="34"/>
        <v>$2,000</v>
      </c>
      <c r="H173" s="42" t="str">
        <f>MarketingData!L204</f>
        <v>$2,000</v>
      </c>
      <c r="I173" s="42" t="str">
        <f t="shared" si="35"/>
        <v>$574</v>
      </c>
      <c r="J173" s="42" t="str">
        <f>MarketingData!M204</f>
        <v>$574</v>
      </c>
      <c r="K173" s="42">
        <f t="shared" si="36"/>
        <v>1335</v>
      </c>
      <c r="L173" s="42">
        <f>RnDData!F198</f>
        <v>1100</v>
      </c>
    </row>
    <row r="174" spans="1:12">
      <c r="A174" s="42">
        <v>6</v>
      </c>
      <c r="B174" s="42" t="s">
        <v>55</v>
      </c>
      <c r="C174" s="42" t="s">
        <v>9</v>
      </c>
      <c r="D174" s="42">
        <v>172</v>
      </c>
      <c r="E174" s="42" t="str">
        <f t="shared" si="33"/>
        <v>$26.00</v>
      </c>
      <c r="F174" s="42" t="str">
        <f>RnDData!L199</f>
        <v>$25.50</v>
      </c>
      <c r="G174" s="42" t="str">
        <f t="shared" si="34"/>
        <v>$2,100</v>
      </c>
      <c r="H174" s="42" t="str">
        <f>MarketingData!L205</f>
        <v>$2,000</v>
      </c>
      <c r="I174" s="42" t="str">
        <f t="shared" si="35"/>
        <v>$0</v>
      </c>
      <c r="J174" s="42" t="str">
        <f>MarketingData!M205</f>
        <v>$615</v>
      </c>
      <c r="K174" s="42">
        <f t="shared" si="36"/>
        <v>1385</v>
      </c>
      <c r="L174" s="42">
        <f>RnDData!F199</f>
        <v>1309</v>
      </c>
    </row>
    <row r="175" spans="1:12">
      <c r="A175" s="42">
        <v>6</v>
      </c>
      <c r="B175" s="42" t="s">
        <v>56</v>
      </c>
      <c r="C175" s="42" t="s">
        <v>11</v>
      </c>
      <c r="D175" s="42">
        <v>173</v>
      </c>
      <c r="E175" s="42" t="str">
        <f t="shared" si="33"/>
        <v>$27.50</v>
      </c>
      <c r="F175" s="42" t="str">
        <f>RnDData!L200</f>
        <v>$22.00</v>
      </c>
      <c r="G175" s="42" t="str">
        <f t="shared" si="34"/>
        <v>$2,000</v>
      </c>
      <c r="H175" s="42" t="str">
        <f>MarketingData!L206</f>
        <v>$2,000</v>
      </c>
      <c r="I175" s="42" t="str">
        <f t="shared" si="35"/>
        <v>$1,687</v>
      </c>
      <c r="J175" s="42" t="str">
        <f>MarketingData!M206</f>
        <v>$1,446</v>
      </c>
      <c r="K175" s="42">
        <f t="shared" si="36"/>
        <v>458</v>
      </c>
      <c r="L175" s="42">
        <f>RnDData!F200</f>
        <v>752</v>
      </c>
    </row>
    <row r="176" spans="1:12">
      <c r="A176" s="42">
        <v>6</v>
      </c>
      <c r="B176" s="42" t="s">
        <v>57</v>
      </c>
      <c r="C176" s="42" t="s">
        <v>15</v>
      </c>
      <c r="D176" s="42">
        <v>174</v>
      </c>
      <c r="E176" s="42" t="str">
        <f t="shared" si="33"/>
        <v>$20.00</v>
      </c>
      <c r="F176" s="42" t="str">
        <f>RnDData!L201</f>
        <v>$22.00</v>
      </c>
      <c r="G176" s="42" t="str">
        <f t="shared" si="34"/>
        <v>$2,000</v>
      </c>
      <c r="H176" s="42" t="str">
        <f>MarketingData!L207</f>
        <v>$2,000</v>
      </c>
      <c r="I176" s="42" t="str">
        <f t="shared" si="35"/>
        <v>$1,687</v>
      </c>
      <c r="J176" s="42" t="str">
        <f>MarketingData!M207</f>
        <v>$1,446</v>
      </c>
      <c r="K176" s="42">
        <f t="shared" si="36"/>
        <v>1450</v>
      </c>
      <c r="L176" s="42">
        <f>RnDData!F201</f>
        <v>601</v>
      </c>
    </row>
    <row r="177" spans="1:12">
      <c r="A177" s="42">
        <v>6</v>
      </c>
      <c r="B177" s="42" t="s">
        <v>58</v>
      </c>
      <c r="C177" s="42" t="s">
        <v>13</v>
      </c>
      <c r="D177" s="42">
        <v>175</v>
      </c>
      <c r="E177" s="42" t="str">
        <f t="shared" si="33"/>
        <v>$37.50</v>
      </c>
      <c r="F177" s="42" t="str">
        <f>RnDData!L202</f>
        <v>$37.00</v>
      </c>
      <c r="G177" s="42" t="str">
        <f t="shared" si="34"/>
        <v>$2,200</v>
      </c>
      <c r="H177" s="42" t="str">
        <f>MarketingData!L208</f>
        <v>$2,200</v>
      </c>
      <c r="I177" s="42" t="str">
        <f t="shared" si="35"/>
        <v>$1,687</v>
      </c>
      <c r="J177" s="42" t="str">
        <f>MarketingData!M208</f>
        <v>$1,446</v>
      </c>
      <c r="K177" s="42">
        <f t="shared" si="36"/>
        <v>1337</v>
      </c>
      <c r="L177" s="42">
        <f>RnDData!F202</f>
        <v>1124</v>
      </c>
    </row>
    <row r="178" spans="1:12">
      <c r="A178" s="42">
        <v>6</v>
      </c>
      <c r="B178" s="42" t="s">
        <v>59</v>
      </c>
      <c r="C178" s="42" t="s">
        <v>15</v>
      </c>
      <c r="D178" s="42">
        <v>176</v>
      </c>
      <c r="E178" s="42" t="str">
        <f t="shared" si="33"/>
        <v>$32.50</v>
      </c>
      <c r="F178" s="42" t="str">
        <f>RnDData!L203</f>
        <v>$32.00</v>
      </c>
      <c r="G178" s="42" t="str">
        <f t="shared" si="34"/>
        <v>$2,000</v>
      </c>
      <c r="H178" s="42" t="str">
        <f>MarketingData!L209</f>
        <v>$2,000</v>
      </c>
      <c r="I178" s="42" t="str">
        <f t="shared" si="35"/>
        <v>$1,687</v>
      </c>
      <c r="J178" s="42" t="str">
        <f>MarketingData!M209</f>
        <v>$1,446</v>
      </c>
      <c r="K178" s="42">
        <f t="shared" si="36"/>
        <v>994</v>
      </c>
      <c r="L178" s="42">
        <f>RnDData!F203</f>
        <v>1059</v>
      </c>
    </row>
    <row r="179" spans="1:12">
      <c r="A179" s="42">
        <v>6</v>
      </c>
      <c r="B179" s="42" t="s">
        <v>60</v>
      </c>
      <c r="C179" s="42" t="s">
        <v>17</v>
      </c>
      <c r="D179" s="42">
        <v>177</v>
      </c>
      <c r="E179" s="42" t="str">
        <f t="shared" si="33"/>
        <v>$32.50</v>
      </c>
      <c r="F179" s="42" t="str">
        <f>RnDData!L204</f>
        <v>$32.00</v>
      </c>
      <c r="G179" s="42" t="str">
        <f t="shared" si="34"/>
        <v>$2,100</v>
      </c>
      <c r="H179" s="42" t="str">
        <f>MarketingData!L210</f>
        <v>$2,100</v>
      </c>
      <c r="I179" s="42" t="str">
        <f t="shared" si="35"/>
        <v>$2,048</v>
      </c>
      <c r="J179" s="42" t="str">
        <f>MarketingData!M210</f>
        <v>$1,446</v>
      </c>
      <c r="K179" s="42">
        <f t="shared" si="36"/>
        <v>953</v>
      </c>
      <c r="L179" s="42">
        <f>RnDData!F204</f>
        <v>1030</v>
      </c>
    </row>
    <row r="180" spans="1:12">
      <c r="A180" s="42">
        <v>6</v>
      </c>
      <c r="B180" s="42" t="s">
        <v>200</v>
      </c>
      <c r="C180" s="42" t="s">
        <v>13</v>
      </c>
      <c r="D180" s="42">
        <v>178</v>
      </c>
      <c r="E180" s="42" t="str">
        <f t="shared" si="33"/>
        <v>$37.50</v>
      </c>
      <c r="F180" s="42" t="str">
        <f>RnDData!L205</f>
        <v>$37.00</v>
      </c>
      <c r="G180" s="42" t="str">
        <f t="shared" si="34"/>
        <v>$2,200</v>
      </c>
      <c r="H180" s="42" t="str">
        <f>MarketingData!L211</f>
        <v>$2,100</v>
      </c>
      <c r="I180" s="42" t="str">
        <f t="shared" si="35"/>
        <v>$1,687</v>
      </c>
      <c r="J180" s="42" t="str">
        <f>MarketingData!M211</f>
        <v>$1,566</v>
      </c>
      <c r="K180" s="42">
        <f t="shared" si="36"/>
        <v>1238</v>
      </c>
      <c r="L180" s="42">
        <f>RnDData!F205</f>
        <v>1051</v>
      </c>
    </row>
    <row r="181" spans="1:12">
      <c r="A181" s="42">
        <v>6</v>
      </c>
      <c r="B181" s="42" t="s">
        <v>269</v>
      </c>
      <c r="C181" s="42" t="s">
        <v>17</v>
      </c>
      <c r="D181" s="42">
        <v>179</v>
      </c>
      <c r="E181" s="42" t="str">
        <f t="shared" si="33"/>
        <v>$32.50</v>
      </c>
      <c r="F181" s="42" t="str">
        <f>RnDData!L206</f>
        <v>$32.00</v>
      </c>
      <c r="G181" s="42" t="str">
        <f t="shared" si="34"/>
        <v>$2,100</v>
      </c>
      <c r="H181" s="42" t="str">
        <f>MarketingData!L212</f>
        <v>$2,100</v>
      </c>
      <c r="I181" s="42" t="str">
        <f t="shared" si="35"/>
        <v>$1,807</v>
      </c>
      <c r="J181" s="42" t="str">
        <f>MarketingData!M212</f>
        <v>$1,566</v>
      </c>
      <c r="K181" s="42">
        <f t="shared" si="36"/>
        <v>587</v>
      </c>
      <c r="L181" s="42">
        <f>RnDData!F206</f>
        <v>929</v>
      </c>
    </row>
    <row r="182" spans="1:12">
      <c r="A182" s="42">
        <v>6</v>
      </c>
      <c r="B182" s="42" t="s">
        <v>401</v>
      </c>
      <c r="C182" s="42" t="s">
        <v>13</v>
      </c>
      <c r="D182" s="42">
        <v>180</v>
      </c>
      <c r="E182" s="42" t="str">
        <f t="shared" si="33"/>
        <v>$37.50</v>
      </c>
      <c r="F182" s="42" t="str">
        <f>RnDData!L207</f>
        <v>$37.00</v>
      </c>
      <c r="G182" s="42" t="str">
        <f t="shared" si="34"/>
        <v>$2,200</v>
      </c>
      <c r="H182" s="42" t="str">
        <f>MarketingData!L213</f>
        <v>$2,100</v>
      </c>
      <c r="I182" s="42" t="str">
        <f t="shared" si="35"/>
        <v>$1,687</v>
      </c>
      <c r="J182" s="42" t="str">
        <f>MarketingData!M213</f>
        <v>$1,687</v>
      </c>
      <c r="K182" s="42"/>
      <c r="L182" s="42">
        <f>RnDData!F207</f>
        <v>941</v>
      </c>
    </row>
    <row r="183" spans="1:12">
      <c r="A183" s="42">
        <v>7</v>
      </c>
      <c r="B183" s="42" t="s">
        <v>36</v>
      </c>
      <c r="C183" s="42" t="s">
        <v>11</v>
      </c>
      <c r="D183" s="42">
        <v>181</v>
      </c>
      <c r="E183" t="str">
        <f>F150</f>
        <v>$18.00</v>
      </c>
      <c r="F183" t="str">
        <f>RnDData!L208</f>
        <v>$18.00</v>
      </c>
      <c r="G183" t="str">
        <f>H150</f>
        <v>$2,200</v>
      </c>
      <c r="H183" t="str">
        <f>MarketingData!L214</f>
        <v>$2,200</v>
      </c>
      <c r="I183" t="str">
        <f>J150</f>
        <v>$1,012</v>
      </c>
      <c r="J183" t="str">
        <f>MarketingData!M214</f>
        <v>$1,012</v>
      </c>
      <c r="K183">
        <f>L150</f>
        <v>2421</v>
      </c>
      <c r="L183">
        <f>RnDData!F208</f>
        <v>2474</v>
      </c>
    </row>
    <row r="184" spans="1:12">
      <c r="A184" s="42">
        <v>7</v>
      </c>
      <c r="B184" s="42" t="s">
        <v>37</v>
      </c>
      <c r="C184" s="42" t="s">
        <v>11</v>
      </c>
      <c r="D184" s="42">
        <v>182</v>
      </c>
      <c r="E184" s="42" t="str">
        <f t="shared" ref="E184:E215" si="37">F151</f>
        <v>$18.00</v>
      </c>
      <c r="F184" s="42" t="str">
        <f>RnDData!L209</f>
        <v>$18.00</v>
      </c>
      <c r="G184" s="42" t="str">
        <f t="shared" ref="G184:G215" si="38">H151</f>
        <v>$2,200</v>
      </c>
      <c r="H184" s="42" t="str">
        <f>MarketingData!L215</f>
        <v>$2,200</v>
      </c>
      <c r="I184" s="42" t="str">
        <f t="shared" ref="I184:I215" si="39">J151</f>
        <v>$1,012</v>
      </c>
      <c r="J184" s="42" t="str">
        <f>MarketingData!M215</f>
        <v>$1,012</v>
      </c>
      <c r="K184" s="42">
        <f t="shared" ref="K184:K215" si="40">L151</f>
        <v>2986</v>
      </c>
      <c r="L184" s="42">
        <f>RnDData!F209</f>
        <v>2904</v>
      </c>
    </row>
    <row r="185" spans="1:12">
      <c r="A185" s="42">
        <v>7</v>
      </c>
      <c r="B185" s="42" t="s">
        <v>38</v>
      </c>
      <c r="C185" s="42" t="s">
        <v>9</v>
      </c>
      <c r="D185" s="42">
        <v>183</v>
      </c>
      <c r="E185" s="42" t="str">
        <f t="shared" si="37"/>
        <v>$26.50</v>
      </c>
      <c r="F185" s="42" t="str">
        <f>RnDData!L210</f>
        <v>$26.50</v>
      </c>
      <c r="G185" s="42" t="str">
        <f t="shared" si="38"/>
        <v>$2,200</v>
      </c>
      <c r="H185" s="42" t="str">
        <f>MarketingData!L216</f>
        <v>$2,200</v>
      </c>
      <c r="I185" s="42" t="str">
        <f t="shared" si="39"/>
        <v>$885</v>
      </c>
      <c r="J185" s="42" t="str">
        <f>MarketingData!M216</f>
        <v>$885</v>
      </c>
      <c r="K185" s="42">
        <f t="shared" si="40"/>
        <v>1896</v>
      </c>
      <c r="L185" s="42">
        <f>RnDData!F210</f>
        <v>1922</v>
      </c>
    </row>
    <row r="186" spans="1:12">
      <c r="A186" s="42">
        <v>7</v>
      </c>
      <c r="B186" s="42" t="s">
        <v>39</v>
      </c>
      <c r="C186" s="42" t="s">
        <v>9</v>
      </c>
      <c r="D186" s="42">
        <v>184</v>
      </c>
      <c r="E186" s="42" t="str">
        <f t="shared" si="37"/>
        <v>$26.50</v>
      </c>
      <c r="F186" s="42" t="str">
        <f>RnDData!L211</f>
        <v>$26.50</v>
      </c>
      <c r="G186" s="42" t="str">
        <f t="shared" si="38"/>
        <v>$2,200</v>
      </c>
      <c r="H186" s="42" t="str">
        <f>MarketingData!L217</f>
        <v>$2,200</v>
      </c>
      <c r="I186" s="42" t="str">
        <f t="shared" si="39"/>
        <v>$885</v>
      </c>
      <c r="J186" s="42" t="str">
        <f>MarketingData!M217</f>
        <v>$885</v>
      </c>
      <c r="K186" s="42">
        <f t="shared" si="40"/>
        <v>1647</v>
      </c>
      <c r="L186" s="42">
        <f>RnDData!F211</f>
        <v>1751</v>
      </c>
    </row>
    <row r="187" spans="1:12">
      <c r="A187" s="42">
        <v>7</v>
      </c>
      <c r="B187" s="42" t="s">
        <v>40</v>
      </c>
      <c r="C187" s="42" t="s">
        <v>9</v>
      </c>
      <c r="D187" s="42">
        <v>185</v>
      </c>
      <c r="E187" s="42" t="str">
        <f t="shared" si="37"/>
        <v>$26.50</v>
      </c>
      <c r="F187" s="42" t="str">
        <f>RnDData!L212</f>
        <v>$26.50</v>
      </c>
      <c r="G187" s="42" t="str">
        <f t="shared" si="38"/>
        <v>$2,200</v>
      </c>
      <c r="H187" s="42" t="str">
        <f>MarketingData!L218</f>
        <v>$2,200</v>
      </c>
      <c r="I187" s="42" t="str">
        <f t="shared" si="39"/>
        <v>$885</v>
      </c>
      <c r="J187" s="42" t="str">
        <f>MarketingData!M218</f>
        <v>$885</v>
      </c>
      <c r="K187" s="42">
        <f t="shared" si="40"/>
        <v>1725</v>
      </c>
      <c r="L187" s="42">
        <f>RnDData!F212</f>
        <v>1781</v>
      </c>
    </row>
    <row r="188" spans="1:12">
      <c r="A188" s="42">
        <v>7</v>
      </c>
      <c r="B188" s="42" t="s">
        <v>154</v>
      </c>
      <c r="C188" s="42" t="s">
        <v>13</v>
      </c>
      <c r="D188" s="42">
        <v>186</v>
      </c>
      <c r="E188" s="42" t="str">
        <f t="shared" si="37"/>
        <v>$37.00</v>
      </c>
      <c r="F188" s="42" t="str">
        <f>RnDData!L213</f>
        <v>$37.00</v>
      </c>
      <c r="G188" s="42" t="str">
        <f t="shared" si="38"/>
        <v>$2,000</v>
      </c>
      <c r="H188" s="42" t="str">
        <f>MarketingData!L219</f>
        <v>$2,000</v>
      </c>
      <c r="I188" s="42" t="str">
        <f t="shared" si="39"/>
        <v>$885</v>
      </c>
      <c r="J188" s="42" t="str">
        <f>MarketingData!M219</f>
        <v>$885</v>
      </c>
      <c r="K188" s="42">
        <f t="shared" si="40"/>
        <v>803</v>
      </c>
      <c r="L188" s="42">
        <f>RnDData!F213</f>
        <v>735</v>
      </c>
    </row>
    <row r="189" spans="1:12">
      <c r="A189" s="42">
        <v>7</v>
      </c>
      <c r="B189" s="42" t="s">
        <v>285</v>
      </c>
      <c r="C189" s="42" t="s">
        <v>13</v>
      </c>
      <c r="D189" s="42">
        <v>187</v>
      </c>
      <c r="E189" s="42" t="str">
        <f t="shared" si="37"/>
        <v>$37.00</v>
      </c>
      <c r="F189" s="42" t="str">
        <f>RnDData!L214</f>
        <v>$37.00</v>
      </c>
      <c r="G189" s="42" t="str">
        <f t="shared" si="38"/>
        <v>$2,000</v>
      </c>
      <c r="H189" s="42" t="str">
        <f>MarketingData!L220</f>
        <v>$2,000</v>
      </c>
      <c r="I189" s="42" t="str">
        <f t="shared" si="39"/>
        <v>$759</v>
      </c>
      <c r="J189" s="42" t="str">
        <f>MarketingData!M220</f>
        <v>$759</v>
      </c>
      <c r="K189" s="42">
        <f t="shared" si="40"/>
        <v>594</v>
      </c>
      <c r="L189" s="42">
        <f>RnDData!F214</f>
        <v>675</v>
      </c>
    </row>
    <row r="190" spans="1:12">
      <c r="A190" s="42">
        <v>7</v>
      </c>
      <c r="B190" s="42" t="s">
        <v>41</v>
      </c>
      <c r="C190" s="42" t="s">
        <v>9</v>
      </c>
      <c r="D190" s="42">
        <v>188</v>
      </c>
      <c r="E190" s="42" t="str">
        <f t="shared" si="37"/>
        <v>$24.50</v>
      </c>
      <c r="F190" s="42" t="str">
        <f>RnDData!L215</f>
        <v>$24.00</v>
      </c>
      <c r="G190" s="42" t="str">
        <f t="shared" si="38"/>
        <v>$1,800</v>
      </c>
      <c r="H190" s="42" t="str">
        <f>MarketingData!L221</f>
        <v>$1,800</v>
      </c>
      <c r="I190" s="42" t="str">
        <f t="shared" si="39"/>
        <v>$2,160</v>
      </c>
      <c r="J190" s="42" t="str">
        <f>MarketingData!M221</f>
        <v>$2,160</v>
      </c>
      <c r="K190" s="42">
        <f t="shared" si="40"/>
        <v>1652</v>
      </c>
      <c r="L190" s="42">
        <f>RnDData!F215</f>
        <v>1874</v>
      </c>
    </row>
    <row r="191" spans="1:12">
      <c r="A191" s="42">
        <v>7</v>
      </c>
      <c r="B191" s="42" t="s">
        <v>42</v>
      </c>
      <c r="C191" s="42" t="s">
        <v>11</v>
      </c>
      <c r="D191" s="42">
        <v>189</v>
      </c>
      <c r="E191" s="42" t="str">
        <f t="shared" si="37"/>
        <v>$17.50</v>
      </c>
      <c r="F191" s="42" t="str">
        <f>RnDData!L216</f>
        <v>$17.00</v>
      </c>
      <c r="G191" s="42" t="str">
        <f t="shared" si="38"/>
        <v>$1,800</v>
      </c>
      <c r="H191" s="42" t="str">
        <f>MarketingData!L222</f>
        <v>$1,800</v>
      </c>
      <c r="I191" s="42" t="str">
        <f t="shared" si="39"/>
        <v>$2,268</v>
      </c>
      <c r="J191" s="42" t="str">
        <f>MarketingData!M222</f>
        <v>$2,268</v>
      </c>
      <c r="K191" s="42">
        <f t="shared" si="40"/>
        <v>3017</v>
      </c>
      <c r="L191" s="42">
        <f>RnDData!F216</f>
        <v>3644</v>
      </c>
    </row>
    <row r="192" spans="1:12">
      <c r="A192" s="42">
        <v>7</v>
      </c>
      <c r="B192" s="42" t="s">
        <v>43</v>
      </c>
      <c r="C192" s="42" t="s">
        <v>13</v>
      </c>
      <c r="D192" s="42">
        <v>190</v>
      </c>
      <c r="E192" s="42" t="str">
        <f t="shared" si="37"/>
        <v>$35.50</v>
      </c>
      <c r="F192" s="42" t="str">
        <f>RnDData!L217</f>
        <v>$35.00</v>
      </c>
      <c r="G192" s="42" t="str">
        <f t="shared" si="38"/>
        <v>$1,750</v>
      </c>
      <c r="H192" s="42" t="str">
        <f>MarketingData!L223</f>
        <v>$1,750</v>
      </c>
      <c r="I192" s="42" t="str">
        <f t="shared" si="39"/>
        <v>$2,268</v>
      </c>
      <c r="J192" s="42" t="str">
        <f>MarketingData!M223</f>
        <v>$2,268</v>
      </c>
      <c r="K192" s="42">
        <f t="shared" si="40"/>
        <v>756</v>
      </c>
      <c r="L192" s="42">
        <f>RnDData!F217</f>
        <v>833</v>
      </c>
    </row>
    <row r="193" spans="1:12">
      <c r="A193" s="42">
        <v>7</v>
      </c>
      <c r="B193" s="42" t="s">
        <v>44</v>
      </c>
      <c r="C193" s="42" t="s">
        <v>15</v>
      </c>
      <c r="D193" s="42">
        <v>191</v>
      </c>
      <c r="E193" s="42" t="str">
        <f t="shared" si="37"/>
        <v>$31.00</v>
      </c>
      <c r="F193" s="42" t="str">
        <f>RnDData!L218</f>
        <v>$31.50</v>
      </c>
      <c r="G193" s="42" t="str">
        <f t="shared" si="38"/>
        <v>$1,800</v>
      </c>
      <c r="H193" s="42" t="str">
        <f>MarketingData!L224</f>
        <v>$1,800</v>
      </c>
      <c r="I193" s="42" t="str">
        <f t="shared" si="39"/>
        <v>$2,052</v>
      </c>
      <c r="J193" s="42" t="str">
        <f>MarketingData!M224</f>
        <v>$2,052</v>
      </c>
      <c r="K193" s="42">
        <f t="shared" si="40"/>
        <v>986</v>
      </c>
      <c r="L193" s="42">
        <f>RnDData!F218</f>
        <v>869</v>
      </c>
    </row>
    <row r="194" spans="1:12">
      <c r="A194" s="42">
        <v>7</v>
      </c>
      <c r="B194" s="42" t="s">
        <v>45</v>
      </c>
      <c r="C194" s="42" t="s">
        <v>17</v>
      </c>
      <c r="D194" s="42">
        <v>192</v>
      </c>
      <c r="E194" s="42" t="str">
        <f t="shared" si="37"/>
        <v>$31.00</v>
      </c>
      <c r="F194" s="42" t="str">
        <f>RnDData!L219</f>
        <v>$31.50</v>
      </c>
      <c r="G194" s="42" t="str">
        <f t="shared" si="38"/>
        <v>$1,850</v>
      </c>
      <c r="H194" s="42" t="str">
        <f>MarketingData!L225</f>
        <v>$1,850</v>
      </c>
      <c r="I194" s="42" t="str">
        <f t="shared" si="39"/>
        <v>$2,052</v>
      </c>
      <c r="J194" s="42" t="str">
        <f>MarketingData!M225</f>
        <v>$2,052</v>
      </c>
      <c r="K194" s="42">
        <f t="shared" si="40"/>
        <v>842</v>
      </c>
      <c r="L194" s="42">
        <f>RnDData!F219</f>
        <v>1001</v>
      </c>
    </row>
    <row r="195" spans="1:12">
      <c r="A195" s="42">
        <v>7</v>
      </c>
      <c r="B195" s="42" t="s">
        <v>46</v>
      </c>
      <c r="C195" s="42" t="s">
        <v>9</v>
      </c>
      <c r="D195" s="42">
        <v>193</v>
      </c>
      <c r="E195" s="42" t="str">
        <f t="shared" si="37"/>
        <v>$27.50</v>
      </c>
      <c r="F195" s="42" t="str">
        <f>RnDData!L220</f>
        <v>$26.50</v>
      </c>
      <c r="G195" s="42" t="str">
        <f t="shared" si="38"/>
        <v>$2,300</v>
      </c>
      <c r="H195" s="42" t="str">
        <f>MarketingData!L226</f>
        <v>$2,300</v>
      </c>
      <c r="I195" s="42" t="str">
        <f t="shared" si="39"/>
        <v>$1,659</v>
      </c>
      <c r="J195" s="42" t="str">
        <f>MarketingData!M226</f>
        <v>$1,422</v>
      </c>
      <c r="K195" s="42">
        <f t="shared" si="40"/>
        <v>1651</v>
      </c>
      <c r="L195" s="42">
        <f>RnDData!F220</f>
        <v>1950</v>
      </c>
    </row>
    <row r="196" spans="1:12">
      <c r="A196" s="42">
        <v>7</v>
      </c>
      <c r="B196" s="42" t="s">
        <v>47</v>
      </c>
      <c r="C196" s="42" t="s">
        <v>11</v>
      </c>
      <c r="D196" s="42">
        <v>194</v>
      </c>
      <c r="E196" s="42" t="str">
        <f t="shared" si="37"/>
        <v>$19.00</v>
      </c>
      <c r="F196" s="42" t="str">
        <f>RnDData!L221</f>
        <v>$18.50</v>
      </c>
      <c r="G196" s="42" t="str">
        <f t="shared" si="38"/>
        <v>$2,300</v>
      </c>
      <c r="H196" s="42" t="str">
        <f>MarketingData!L227</f>
        <v>$2,300</v>
      </c>
      <c r="I196" s="42" t="str">
        <f t="shared" si="39"/>
        <v>$1,659</v>
      </c>
      <c r="J196" s="42" t="str">
        <f>MarketingData!M227</f>
        <v>$1,422</v>
      </c>
      <c r="K196" s="42">
        <f t="shared" si="40"/>
        <v>2208</v>
      </c>
      <c r="L196" s="42">
        <f>RnDData!F221</f>
        <v>2841</v>
      </c>
    </row>
    <row r="197" spans="1:12">
      <c r="A197" s="42">
        <v>7</v>
      </c>
      <c r="B197" s="42" t="s">
        <v>48</v>
      </c>
      <c r="C197" s="42" t="s">
        <v>13</v>
      </c>
      <c r="D197" s="42">
        <v>195</v>
      </c>
      <c r="E197" s="42" t="str">
        <f t="shared" si="37"/>
        <v>$37.00</v>
      </c>
      <c r="F197" s="42" t="str">
        <f>RnDData!L222</f>
        <v>$36.50</v>
      </c>
      <c r="G197" s="42" t="str">
        <f t="shared" si="38"/>
        <v>$2,100</v>
      </c>
      <c r="H197" s="42" t="str">
        <f>MarketingData!L228</f>
        <v>$2,100</v>
      </c>
      <c r="I197" s="42" t="str">
        <f t="shared" si="39"/>
        <v>$1,659</v>
      </c>
      <c r="J197" s="42" t="str">
        <f>MarketingData!M228</f>
        <v>$1,422</v>
      </c>
      <c r="K197" s="42">
        <f t="shared" si="40"/>
        <v>823</v>
      </c>
      <c r="L197" s="42">
        <f>RnDData!F222</f>
        <v>888</v>
      </c>
    </row>
    <row r="198" spans="1:12">
      <c r="A198" s="42">
        <v>7</v>
      </c>
      <c r="B198" s="42" t="s">
        <v>49</v>
      </c>
      <c r="C198" s="42" t="s">
        <v>15</v>
      </c>
      <c r="D198" s="42">
        <v>196</v>
      </c>
      <c r="E198" s="42" t="str">
        <f t="shared" si="37"/>
        <v>$32.00</v>
      </c>
      <c r="F198" s="42" t="str">
        <f>RnDData!L223</f>
        <v>$31.50</v>
      </c>
      <c r="G198" s="42" t="str">
        <f t="shared" si="38"/>
        <v>$2,100</v>
      </c>
      <c r="H198" s="42" t="str">
        <f>MarketingData!L229</f>
        <v>$2,100</v>
      </c>
      <c r="I198" s="42" t="str">
        <f t="shared" si="39"/>
        <v>$1,659</v>
      </c>
      <c r="J198" s="42" t="str">
        <f>MarketingData!M229</f>
        <v>$1,422</v>
      </c>
      <c r="K198" s="42">
        <f t="shared" si="40"/>
        <v>1203</v>
      </c>
      <c r="L198" s="42">
        <f>RnDData!F223</f>
        <v>1076</v>
      </c>
    </row>
    <row r="199" spans="1:12">
      <c r="A199" s="42">
        <v>7</v>
      </c>
      <c r="B199" s="42" t="s">
        <v>50</v>
      </c>
      <c r="C199" s="42" t="s">
        <v>17</v>
      </c>
      <c r="D199" s="42">
        <v>197</v>
      </c>
      <c r="E199" s="42" t="str">
        <f t="shared" si="37"/>
        <v>$32.00</v>
      </c>
      <c r="F199" s="42" t="str">
        <f>RnDData!L224</f>
        <v>$31.50</v>
      </c>
      <c r="G199" s="42" t="str">
        <f t="shared" si="38"/>
        <v>$2,100</v>
      </c>
      <c r="H199" s="42" t="str">
        <f>MarketingData!L230</f>
        <v>$2,100</v>
      </c>
      <c r="I199" s="42" t="str">
        <f t="shared" si="39"/>
        <v>$1,659</v>
      </c>
      <c r="J199" s="42" t="str">
        <f>MarketingData!M230</f>
        <v>$1,540</v>
      </c>
      <c r="K199" s="42">
        <f t="shared" si="40"/>
        <v>833</v>
      </c>
      <c r="L199" s="42">
        <f>RnDData!F224</f>
        <v>955</v>
      </c>
    </row>
    <row r="200" spans="1:12">
      <c r="A200" s="42">
        <v>7</v>
      </c>
      <c r="B200" s="42" t="s">
        <v>179</v>
      </c>
      <c r="C200" s="42" t="s">
        <v>15</v>
      </c>
      <c r="D200" s="42">
        <v>198</v>
      </c>
      <c r="E200" s="42" t="str">
        <f t="shared" si="37"/>
        <v>$32.00</v>
      </c>
      <c r="F200" s="42" t="str">
        <f>RnDData!L225</f>
        <v>$31.50</v>
      </c>
      <c r="G200" s="42" t="str">
        <f t="shared" si="38"/>
        <v>$2,100</v>
      </c>
      <c r="H200" s="42" t="str">
        <f>MarketingData!L231</f>
        <v>$2,100</v>
      </c>
      <c r="I200" s="42" t="str">
        <f t="shared" si="39"/>
        <v>$1,659</v>
      </c>
      <c r="J200" s="42" t="str">
        <f>MarketingData!M231</f>
        <v>$1,540</v>
      </c>
      <c r="K200" s="42">
        <f t="shared" si="40"/>
        <v>1192</v>
      </c>
      <c r="L200" s="42">
        <f>RnDData!F225</f>
        <v>1149</v>
      </c>
    </row>
    <row r="201" spans="1:12">
      <c r="A201" s="42">
        <v>7</v>
      </c>
      <c r="B201" s="42" t="s">
        <v>244</v>
      </c>
      <c r="C201" s="42" t="s">
        <v>17</v>
      </c>
      <c r="D201" s="42">
        <v>199</v>
      </c>
      <c r="E201" s="42" t="str">
        <f t="shared" si="37"/>
        <v>$32.00</v>
      </c>
      <c r="F201" s="42" t="str">
        <f>RnDData!L226</f>
        <v>$31.50</v>
      </c>
      <c r="G201" s="42" t="str">
        <f t="shared" si="38"/>
        <v>$2,100</v>
      </c>
      <c r="H201" s="42" t="str">
        <f>MarketingData!L232</f>
        <v>$2,100</v>
      </c>
      <c r="I201" s="42" t="str">
        <f t="shared" si="39"/>
        <v>$1,896</v>
      </c>
      <c r="J201" s="42" t="str">
        <f>MarketingData!M232</f>
        <v>$1,540</v>
      </c>
      <c r="K201" s="42">
        <f t="shared" si="40"/>
        <v>688</v>
      </c>
      <c r="L201" s="42">
        <f>RnDData!F226</f>
        <v>849</v>
      </c>
    </row>
    <row r="202" spans="1:12">
      <c r="A202" s="42">
        <v>7</v>
      </c>
      <c r="B202" s="42" t="s">
        <v>378</v>
      </c>
      <c r="C202" s="42" t="s">
        <v>13</v>
      </c>
      <c r="D202" s="42">
        <v>200</v>
      </c>
      <c r="E202" s="42" t="str">
        <f t="shared" si="37"/>
        <v>$37.00</v>
      </c>
      <c r="F202" s="42" t="str">
        <f>RnDData!L227</f>
        <v>$36.50</v>
      </c>
      <c r="G202" s="42" t="str">
        <f t="shared" si="38"/>
        <v>$2,100</v>
      </c>
      <c r="H202" s="42" t="str">
        <f>MarketingData!L233</f>
        <v>$2,100</v>
      </c>
      <c r="I202" s="42" t="str">
        <f t="shared" si="39"/>
        <v>$0</v>
      </c>
      <c r="J202" s="42" t="str">
        <f>MarketingData!M233</f>
        <v>$1,540</v>
      </c>
      <c r="K202" s="42">
        <f t="shared" si="40"/>
        <v>346</v>
      </c>
      <c r="L202" s="42">
        <f>RnDData!F227</f>
        <v>927</v>
      </c>
    </row>
    <row r="203" spans="1:12">
      <c r="A203" s="42">
        <v>7</v>
      </c>
      <c r="B203" s="42" t="s">
        <v>51</v>
      </c>
      <c r="C203" s="42" t="s">
        <v>11</v>
      </c>
      <c r="D203" s="42">
        <v>201</v>
      </c>
      <c r="E203" s="42" t="str">
        <f t="shared" si="37"/>
        <v>$18.00</v>
      </c>
      <c r="F203" s="42" t="str">
        <f>RnDData!L228</f>
        <v>$17.50</v>
      </c>
      <c r="G203" s="42" t="str">
        <f t="shared" si="38"/>
        <v>$2,000</v>
      </c>
      <c r="H203" s="42" t="str">
        <f>MarketingData!L234</f>
        <v>$2,000</v>
      </c>
      <c r="I203" s="42" t="str">
        <f t="shared" si="39"/>
        <v>$1,148</v>
      </c>
      <c r="J203" s="42" t="str">
        <f>MarketingData!M234</f>
        <v>$1,148</v>
      </c>
      <c r="K203" s="42">
        <f t="shared" si="40"/>
        <v>2565</v>
      </c>
      <c r="L203" s="42">
        <f>RnDData!F228</f>
        <v>2732</v>
      </c>
    </row>
    <row r="204" spans="1:12">
      <c r="A204" s="42">
        <v>7</v>
      </c>
      <c r="B204" s="42" t="s">
        <v>52</v>
      </c>
      <c r="C204" s="42" t="s">
        <v>11</v>
      </c>
      <c r="D204" s="42">
        <v>202</v>
      </c>
      <c r="E204" s="42" t="str">
        <f t="shared" si="37"/>
        <v>$18.00</v>
      </c>
      <c r="F204" s="42" t="str">
        <f>RnDData!L229</f>
        <v>$17.50</v>
      </c>
      <c r="G204" s="42" t="str">
        <f t="shared" si="38"/>
        <v>$2,000</v>
      </c>
      <c r="H204" s="42" t="str">
        <f>MarketingData!L235</f>
        <v>$2,000</v>
      </c>
      <c r="I204" s="42" t="str">
        <f t="shared" si="39"/>
        <v>$1,148</v>
      </c>
      <c r="J204" s="42" t="str">
        <f>MarketingData!M235</f>
        <v>$1,148</v>
      </c>
      <c r="K204" s="42">
        <f t="shared" si="40"/>
        <v>2758</v>
      </c>
      <c r="L204" s="42">
        <f>RnDData!F229</f>
        <v>3023</v>
      </c>
    </row>
    <row r="205" spans="1:12">
      <c r="A205" s="42">
        <v>7</v>
      </c>
      <c r="B205" s="42" t="s">
        <v>53</v>
      </c>
      <c r="C205" s="42" t="s">
        <v>9</v>
      </c>
      <c r="D205" s="42">
        <v>203</v>
      </c>
      <c r="E205" s="42" t="str">
        <f t="shared" si="37"/>
        <v>$25.50</v>
      </c>
      <c r="F205" s="42" t="str">
        <f>RnDData!L230</f>
        <v>$25.00</v>
      </c>
      <c r="G205" s="42" t="str">
        <f t="shared" si="38"/>
        <v>$2,000</v>
      </c>
      <c r="H205" s="42" t="str">
        <f>MarketingData!L236</f>
        <v>$2,000</v>
      </c>
      <c r="I205" s="42" t="str">
        <f t="shared" si="39"/>
        <v>$615</v>
      </c>
      <c r="J205" s="42" t="str">
        <f>MarketingData!M236</f>
        <v>$615</v>
      </c>
      <c r="K205" s="42">
        <f t="shared" si="40"/>
        <v>1438</v>
      </c>
      <c r="L205" s="42">
        <f>RnDData!F230</f>
        <v>1726</v>
      </c>
    </row>
    <row r="206" spans="1:12">
      <c r="A206" s="42">
        <v>7</v>
      </c>
      <c r="B206" s="42" t="s">
        <v>54</v>
      </c>
      <c r="C206" s="42" t="s">
        <v>9</v>
      </c>
      <c r="D206" s="42">
        <v>204</v>
      </c>
      <c r="E206" s="42" t="str">
        <f t="shared" si="37"/>
        <v>$25.50</v>
      </c>
      <c r="F206" s="42" t="str">
        <f>RnDData!L231</f>
        <v>$25.00</v>
      </c>
      <c r="G206" s="42" t="str">
        <f t="shared" si="38"/>
        <v>$2,000</v>
      </c>
      <c r="H206" s="42" t="str">
        <f>MarketingData!L237</f>
        <v>$2,000</v>
      </c>
      <c r="I206" s="42" t="str">
        <f t="shared" si="39"/>
        <v>$574</v>
      </c>
      <c r="J206" s="42" t="str">
        <f>MarketingData!M237</f>
        <v>$574</v>
      </c>
      <c r="K206" s="42">
        <f t="shared" si="40"/>
        <v>1100</v>
      </c>
      <c r="L206" s="42">
        <f>RnDData!F231</f>
        <v>1482</v>
      </c>
    </row>
    <row r="207" spans="1:12">
      <c r="A207" s="42">
        <v>7</v>
      </c>
      <c r="B207" s="42" t="s">
        <v>55</v>
      </c>
      <c r="C207" s="42" t="s">
        <v>9</v>
      </c>
      <c r="D207" s="42">
        <v>205</v>
      </c>
      <c r="E207" s="42" t="str">
        <f t="shared" si="37"/>
        <v>$25.50</v>
      </c>
      <c r="F207" s="42" t="str">
        <f>RnDData!L232</f>
        <v>$25.00</v>
      </c>
      <c r="G207" s="42" t="str">
        <f t="shared" si="38"/>
        <v>$2,000</v>
      </c>
      <c r="H207" s="42" t="str">
        <f>MarketingData!L238</f>
        <v>$2,000</v>
      </c>
      <c r="I207" s="42" t="str">
        <f t="shared" si="39"/>
        <v>$615</v>
      </c>
      <c r="J207" s="42" t="str">
        <f>MarketingData!M238</f>
        <v>$615</v>
      </c>
      <c r="K207" s="42">
        <f t="shared" si="40"/>
        <v>1309</v>
      </c>
      <c r="L207" s="42">
        <f>RnDData!F232</f>
        <v>1660</v>
      </c>
    </row>
    <row r="208" spans="1:12">
      <c r="A208" s="42">
        <v>7</v>
      </c>
      <c r="B208" s="42" t="s">
        <v>56</v>
      </c>
      <c r="C208" s="42" t="s">
        <v>15</v>
      </c>
      <c r="D208" s="42">
        <v>206</v>
      </c>
      <c r="E208" s="42" t="str">
        <f t="shared" si="37"/>
        <v>$22.00</v>
      </c>
      <c r="F208" s="42" t="str">
        <f>RnDData!L233</f>
        <v>$21.50</v>
      </c>
      <c r="G208" s="42" t="str">
        <f t="shared" si="38"/>
        <v>$2,000</v>
      </c>
      <c r="H208" s="42" t="str">
        <f>MarketingData!L239</f>
        <v>$2,000</v>
      </c>
      <c r="I208" s="42" t="str">
        <f t="shared" si="39"/>
        <v>$1,446</v>
      </c>
      <c r="J208" s="42" t="str">
        <f>MarketingData!M239</f>
        <v>$1,446</v>
      </c>
      <c r="K208" s="42">
        <f t="shared" si="40"/>
        <v>752</v>
      </c>
      <c r="L208" s="42">
        <f>RnDData!F233</f>
        <v>1111</v>
      </c>
    </row>
    <row r="209" spans="1:12">
      <c r="A209" s="42">
        <v>7</v>
      </c>
      <c r="B209" s="42" t="s">
        <v>57</v>
      </c>
      <c r="C209" s="42" t="s">
        <v>15</v>
      </c>
      <c r="D209" s="42">
        <v>207</v>
      </c>
      <c r="E209" s="42" t="str">
        <f t="shared" si="37"/>
        <v>$22.00</v>
      </c>
      <c r="F209" s="42" t="str">
        <f>RnDData!L234</f>
        <v>$31.50</v>
      </c>
      <c r="G209" s="42" t="str">
        <f t="shared" si="38"/>
        <v>$2,000</v>
      </c>
      <c r="H209" s="42" t="str">
        <f>MarketingData!L240</f>
        <v>$2,000</v>
      </c>
      <c r="I209" s="42" t="str">
        <f t="shared" si="39"/>
        <v>$1,446</v>
      </c>
      <c r="J209" s="42" t="str">
        <f>MarketingData!M240</f>
        <v>$1,446</v>
      </c>
      <c r="K209" s="42">
        <f t="shared" si="40"/>
        <v>601</v>
      </c>
      <c r="L209" s="42">
        <f>RnDData!F234</f>
        <v>657</v>
      </c>
    </row>
    <row r="210" spans="1:12">
      <c r="A210" s="42">
        <v>7</v>
      </c>
      <c r="B210" s="42" t="s">
        <v>58</v>
      </c>
      <c r="C210" s="42" t="s">
        <v>13</v>
      </c>
      <c r="D210" s="42">
        <v>208</v>
      </c>
      <c r="E210" s="42" t="str">
        <f t="shared" si="37"/>
        <v>$37.00</v>
      </c>
      <c r="F210" s="42" t="str">
        <f>RnDData!L235</f>
        <v>$36.50</v>
      </c>
      <c r="G210" s="42" t="str">
        <f t="shared" si="38"/>
        <v>$2,200</v>
      </c>
      <c r="H210" s="42" t="str">
        <f>MarketingData!L241</f>
        <v>$2,200</v>
      </c>
      <c r="I210" s="42" t="str">
        <f t="shared" si="39"/>
        <v>$1,446</v>
      </c>
      <c r="J210" s="42" t="str">
        <f>MarketingData!M241</f>
        <v>$1,446</v>
      </c>
      <c r="K210" s="42">
        <f t="shared" si="40"/>
        <v>1124</v>
      </c>
      <c r="L210" s="42">
        <f>RnDData!F235</f>
        <v>1114</v>
      </c>
    </row>
    <row r="211" spans="1:12">
      <c r="A211" s="42">
        <v>7</v>
      </c>
      <c r="B211" s="42" t="s">
        <v>59</v>
      </c>
      <c r="C211" s="42" t="s">
        <v>15</v>
      </c>
      <c r="D211" s="42">
        <v>209</v>
      </c>
      <c r="E211" s="42" t="str">
        <f t="shared" si="37"/>
        <v>$32.00</v>
      </c>
      <c r="F211" s="42" t="str">
        <f>RnDData!L236</f>
        <v>$31.50</v>
      </c>
      <c r="G211" s="42" t="str">
        <f t="shared" si="38"/>
        <v>$2,000</v>
      </c>
      <c r="H211" s="42" t="str">
        <f>MarketingData!L242</f>
        <v>$2,000</v>
      </c>
      <c r="I211" s="42" t="str">
        <f t="shared" si="39"/>
        <v>$1,446</v>
      </c>
      <c r="J211" s="42" t="str">
        <f>MarketingData!M242</f>
        <v>$1,446</v>
      </c>
      <c r="K211" s="42">
        <f t="shared" si="40"/>
        <v>1059</v>
      </c>
      <c r="L211" s="42">
        <f>RnDData!F236</f>
        <v>1020</v>
      </c>
    </row>
    <row r="212" spans="1:12">
      <c r="A212" s="42">
        <v>7</v>
      </c>
      <c r="B212" s="42" t="s">
        <v>60</v>
      </c>
      <c r="C212" s="42" t="s">
        <v>17</v>
      </c>
      <c r="D212" s="42">
        <v>210</v>
      </c>
      <c r="E212" s="42" t="str">
        <f t="shared" si="37"/>
        <v>$32.00</v>
      </c>
      <c r="F212" s="42" t="str">
        <f>RnDData!L237</f>
        <v>$31.50</v>
      </c>
      <c r="G212" s="42" t="str">
        <f t="shared" si="38"/>
        <v>$2,100</v>
      </c>
      <c r="H212" s="42" t="str">
        <f>MarketingData!L243</f>
        <v>$2,100</v>
      </c>
      <c r="I212" s="42" t="str">
        <f t="shared" si="39"/>
        <v>$1,446</v>
      </c>
      <c r="J212" s="42" t="str">
        <f>MarketingData!M243</f>
        <v>$1,446</v>
      </c>
      <c r="K212" s="42">
        <f t="shared" si="40"/>
        <v>1030</v>
      </c>
      <c r="L212" s="42">
        <f>RnDData!F237</f>
        <v>1226</v>
      </c>
    </row>
    <row r="213" spans="1:12">
      <c r="A213" s="42">
        <v>7</v>
      </c>
      <c r="B213" s="42" t="s">
        <v>200</v>
      </c>
      <c r="C213" s="42" t="s">
        <v>13</v>
      </c>
      <c r="D213" s="42">
        <v>211</v>
      </c>
      <c r="E213" s="42" t="str">
        <f t="shared" si="37"/>
        <v>$37.00</v>
      </c>
      <c r="F213" s="42" t="str">
        <f>RnDData!L238</f>
        <v>$36.50</v>
      </c>
      <c r="G213" s="42" t="str">
        <f t="shared" si="38"/>
        <v>$2,100</v>
      </c>
      <c r="H213" s="42" t="str">
        <f>MarketingData!L244</f>
        <v>$2,100</v>
      </c>
      <c r="I213" s="42" t="str">
        <f t="shared" si="39"/>
        <v>$1,566</v>
      </c>
      <c r="J213" s="42" t="str">
        <f>MarketingData!M244</f>
        <v>$1,566</v>
      </c>
      <c r="K213" s="42">
        <f t="shared" si="40"/>
        <v>1051</v>
      </c>
      <c r="L213" s="42">
        <f>RnDData!F238</f>
        <v>1007</v>
      </c>
    </row>
    <row r="214" spans="1:12">
      <c r="A214" s="42">
        <v>7</v>
      </c>
      <c r="B214" s="42" t="s">
        <v>269</v>
      </c>
      <c r="C214" s="42" t="s">
        <v>17</v>
      </c>
      <c r="D214" s="42">
        <v>212</v>
      </c>
      <c r="E214" s="42" t="str">
        <f t="shared" si="37"/>
        <v>$32.00</v>
      </c>
      <c r="F214" s="42" t="str">
        <f>RnDData!L239</f>
        <v>$31.50</v>
      </c>
      <c r="G214" s="42" t="str">
        <f t="shared" si="38"/>
        <v>$2,100</v>
      </c>
      <c r="H214" s="42" t="str">
        <f>MarketingData!L245</f>
        <v>$2,100</v>
      </c>
      <c r="I214" s="42" t="str">
        <f t="shared" si="39"/>
        <v>$1,566</v>
      </c>
      <c r="J214" s="42" t="str">
        <f>MarketingData!M245</f>
        <v>$1,566</v>
      </c>
      <c r="K214" s="42">
        <f t="shared" si="40"/>
        <v>929</v>
      </c>
      <c r="L214" s="42">
        <f>RnDData!F239</f>
        <v>1239</v>
      </c>
    </row>
    <row r="215" spans="1:12">
      <c r="A215" s="42">
        <v>7</v>
      </c>
      <c r="B215" s="42" t="s">
        <v>401</v>
      </c>
      <c r="C215" s="42" t="s">
        <v>13</v>
      </c>
      <c r="D215" s="42">
        <v>213</v>
      </c>
      <c r="E215" s="42" t="str">
        <f t="shared" si="37"/>
        <v>$37.00</v>
      </c>
      <c r="F215" s="42" t="str">
        <f>RnDData!L240</f>
        <v>$36.50</v>
      </c>
      <c r="G215" s="42" t="str">
        <f t="shared" si="38"/>
        <v>$2,100</v>
      </c>
      <c r="H215" s="42" t="str">
        <f>MarketingData!L246</f>
        <v>$2,100</v>
      </c>
      <c r="I215" s="42" t="str">
        <f t="shared" si="39"/>
        <v>$1,687</v>
      </c>
      <c r="J215" s="42" t="str">
        <f>MarketingData!M246</f>
        <v>$1,687</v>
      </c>
      <c r="K215" s="42">
        <f t="shared" si="40"/>
        <v>941</v>
      </c>
      <c r="L215" s="42">
        <f>RnDData!F240</f>
        <v>1211</v>
      </c>
    </row>
    <row r="216" spans="1:12">
      <c r="A216" s="42">
        <v>8</v>
      </c>
      <c r="B216" s="42" t="s">
        <v>36</v>
      </c>
      <c r="C216" s="42" t="s">
        <v>11</v>
      </c>
      <c r="D216" s="42">
        <v>214</v>
      </c>
      <c r="E216" t="str">
        <f>F183</f>
        <v>$18.00</v>
      </c>
      <c r="F216" t="str">
        <f>RnDData!L241</f>
        <v>$18.50</v>
      </c>
      <c r="G216" t="str">
        <f>H183</f>
        <v>$2,200</v>
      </c>
      <c r="H216" t="str">
        <f>MarketingData!L247</f>
        <v>$2,200</v>
      </c>
      <c r="I216" t="str">
        <f>J183</f>
        <v>$1,012</v>
      </c>
      <c r="J216" t="str">
        <f>MarketingData!M247</f>
        <v>$1,012</v>
      </c>
      <c r="K216">
        <f>L183</f>
        <v>2474</v>
      </c>
      <c r="L216">
        <f>RnDData!F241</f>
        <v>2102</v>
      </c>
    </row>
    <row r="217" spans="1:12">
      <c r="A217" s="42">
        <v>8</v>
      </c>
      <c r="B217" s="42" t="s">
        <v>37</v>
      </c>
      <c r="C217" s="42" t="s">
        <v>11</v>
      </c>
      <c r="D217" s="42">
        <v>215</v>
      </c>
      <c r="E217" s="42" t="str">
        <f t="shared" ref="E217:E248" si="41">F184</f>
        <v>$18.00</v>
      </c>
      <c r="F217" s="42" t="str">
        <f>RnDData!L242</f>
        <v>$18.50</v>
      </c>
      <c r="G217" s="42" t="str">
        <f t="shared" ref="G217:G248" si="42">H184</f>
        <v>$2,200</v>
      </c>
      <c r="H217" s="42" t="str">
        <f>MarketingData!L248</f>
        <v>$2,200</v>
      </c>
      <c r="I217" s="42" t="str">
        <f t="shared" ref="I217:I248" si="43">J184</f>
        <v>$1,012</v>
      </c>
      <c r="J217" s="42" t="str">
        <f>MarketingData!M248</f>
        <v>$1,012</v>
      </c>
      <c r="K217" s="42">
        <f t="shared" ref="K217:K248" si="44">L184</f>
        <v>2904</v>
      </c>
      <c r="L217" s="42">
        <f>RnDData!F242</f>
        <v>2600</v>
      </c>
    </row>
    <row r="218" spans="1:12">
      <c r="A218" s="42">
        <v>8</v>
      </c>
      <c r="B218" s="42" t="s">
        <v>38</v>
      </c>
      <c r="C218" s="42" t="s">
        <v>9</v>
      </c>
      <c r="D218" s="42">
        <v>216</v>
      </c>
      <c r="E218" s="42" t="str">
        <f t="shared" si="41"/>
        <v>$26.50</v>
      </c>
      <c r="F218" s="42" t="str">
        <f>RnDData!L243</f>
        <v>$26.00</v>
      </c>
      <c r="G218" s="42" t="str">
        <f t="shared" si="42"/>
        <v>$2,200</v>
      </c>
      <c r="H218" s="42" t="str">
        <f>MarketingData!L249</f>
        <v>$2,200</v>
      </c>
      <c r="I218" s="42" t="str">
        <f t="shared" si="43"/>
        <v>$885</v>
      </c>
      <c r="J218" s="42" t="str">
        <f>MarketingData!M249</f>
        <v>$885</v>
      </c>
      <c r="K218" s="42">
        <f t="shared" si="44"/>
        <v>1922</v>
      </c>
      <c r="L218" s="42">
        <f>RnDData!F243</f>
        <v>1747</v>
      </c>
    </row>
    <row r="219" spans="1:12">
      <c r="A219" s="42">
        <v>8</v>
      </c>
      <c r="B219" s="42" t="s">
        <v>39</v>
      </c>
      <c r="C219" s="42" t="s">
        <v>9</v>
      </c>
      <c r="D219" s="42">
        <v>217</v>
      </c>
      <c r="E219" s="42" t="str">
        <f t="shared" si="41"/>
        <v>$26.50</v>
      </c>
      <c r="F219" s="42" t="str">
        <f>RnDData!L244</f>
        <v>$26.00</v>
      </c>
      <c r="G219" s="42" t="str">
        <f t="shared" si="42"/>
        <v>$2,200</v>
      </c>
      <c r="H219" s="42" t="str">
        <f>MarketingData!L250</f>
        <v>$2,200</v>
      </c>
      <c r="I219" s="42" t="str">
        <f t="shared" si="43"/>
        <v>$885</v>
      </c>
      <c r="J219" s="42" t="str">
        <f>MarketingData!M250</f>
        <v>$885</v>
      </c>
      <c r="K219" s="42">
        <f t="shared" si="44"/>
        <v>1751</v>
      </c>
      <c r="L219" s="42">
        <f>RnDData!F244</f>
        <v>1604</v>
      </c>
    </row>
    <row r="220" spans="1:12">
      <c r="A220" s="42">
        <v>8</v>
      </c>
      <c r="B220" s="42" t="s">
        <v>40</v>
      </c>
      <c r="C220" s="42" t="s">
        <v>9</v>
      </c>
      <c r="D220" s="42">
        <v>218</v>
      </c>
      <c r="E220" s="42" t="str">
        <f t="shared" si="41"/>
        <v>$26.50</v>
      </c>
      <c r="F220" s="42" t="str">
        <f>RnDData!L245</f>
        <v>$26.00</v>
      </c>
      <c r="G220" s="42" t="str">
        <f t="shared" si="42"/>
        <v>$2,200</v>
      </c>
      <c r="H220" s="42" t="str">
        <f>MarketingData!L251</f>
        <v>$2,200</v>
      </c>
      <c r="I220" s="42" t="str">
        <f t="shared" si="43"/>
        <v>$885</v>
      </c>
      <c r="J220" s="42" t="str">
        <f>MarketingData!M251</f>
        <v>$885</v>
      </c>
      <c r="K220" s="42">
        <f t="shared" si="44"/>
        <v>1781</v>
      </c>
      <c r="L220" s="42">
        <f>RnDData!F245</f>
        <v>1643</v>
      </c>
    </row>
    <row r="221" spans="1:12">
      <c r="A221" s="42">
        <v>8</v>
      </c>
      <c r="B221" s="42" t="s">
        <v>154</v>
      </c>
      <c r="C221" s="42" t="s">
        <v>13</v>
      </c>
      <c r="D221" s="42">
        <v>219</v>
      </c>
      <c r="E221" s="42" t="str">
        <f t="shared" si="41"/>
        <v>$37.00</v>
      </c>
      <c r="F221" s="42" t="str">
        <f>RnDData!L246</f>
        <v>$36.00</v>
      </c>
      <c r="G221" s="42" t="str">
        <f t="shared" si="42"/>
        <v>$2,000</v>
      </c>
      <c r="H221" s="42" t="str">
        <f>MarketingData!L252</f>
        <v>$2,000</v>
      </c>
      <c r="I221" s="42" t="str">
        <f t="shared" si="43"/>
        <v>$885</v>
      </c>
      <c r="J221" s="42" t="str">
        <f>MarketingData!M252</f>
        <v>$885</v>
      </c>
      <c r="K221" s="42">
        <f t="shared" si="44"/>
        <v>735</v>
      </c>
      <c r="L221" s="42">
        <f>RnDData!F246</f>
        <v>869</v>
      </c>
    </row>
    <row r="222" spans="1:12">
      <c r="A222" s="42">
        <v>8</v>
      </c>
      <c r="B222" s="42" t="s">
        <v>285</v>
      </c>
      <c r="C222" s="42" t="s">
        <v>13</v>
      </c>
      <c r="D222" s="42">
        <v>220</v>
      </c>
      <c r="E222" s="42" t="str">
        <f t="shared" si="41"/>
        <v>$37.00</v>
      </c>
      <c r="F222" s="42" t="str">
        <f>RnDData!L247</f>
        <v>$36.00</v>
      </c>
      <c r="G222" s="42" t="str">
        <f t="shared" si="42"/>
        <v>$2,000</v>
      </c>
      <c r="H222" s="42" t="str">
        <f>MarketingData!L253</f>
        <v>$2,000</v>
      </c>
      <c r="I222" s="42" t="str">
        <f t="shared" si="43"/>
        <v>$759</v>
      </c>
      <c r="J222" s="42" t="str">
        <f>MarketingData!M253</f>
        <v>$759</v>
      </c>
      <c r="K222" s="42">
        <f t="shared" si="44"/>
        <v>675</v>
      </c>
      <c r="L222" s="42">
        <f>RnDData!F247</f>
        <v>577</v>
      </c>
    </row>
    <row r="223" spans="1:12">
      <c r="A223" s="42">
        <v>8</v>
      </c>
      <c r="B223" s="42" t="s">
        <v>41</v>
      </c>
      <c r="C223" s="42" t="s">
        <v>9</v>
      </c>
      <c r="D223" s="42">
        <v>221</v>
      </c>
      <c r="E223" s="42" t="str">
        <f t="shared" si="41"/>
        <v>$24.00</v>
      </c>
      <c r="F223" s="42" t="str">
        <f>RnDData!L248</f>
        <v>$23.50</v>
      </c>
      <c r="G223" s="42" t="str">
        <f t="shared" si="42"/>
        <v>$1,800</v>
      </c>
      <c r="H223" s="42" t="str">
        <f>MarketingData!L254</f>
        <v>$1,800</v>
      </c>
      <c r="I223" s="42" t="str">
        <f t="shared" si="43"/>
        <v>$2,160</v>
      </c>
      <c r="J223" s="42" t="str">
        <f>MarketingData!M254</f>
        <v>$2,160</v>
      </c>
      <c r="K223" s="42">
        <f t="shared" si="44"/>
        <v>1874</v>
      </c>
      <c r="L223" s="42">
        <f>RnDData!F248</f>
        <v>1753</v>
      </c>
    </row>
    <row r="224" spans="1:12">
      <c r="A224" s="42">
        <v>8</v>
      </c>
      <c r="B224" s="42" t="s">
        <v>42</v>
      </c>
      <c r="C224" s="42" t="s">
        <v>11</v>
      </c>
      <c r="D224" s="42">
        <v>222</v>
      </c>
      <c r="E224" s="42" t="str">
        <f t="shared" si="41"/>
        <v>$17.00</v>
      </c>
      <c r="F224" s="42" t="str">
        <f>RnDData!L249</f>
        <v>$18.50</v>
      </c>
      <c r="G224" s="42" t="str">
        <f t="shared" si="42"/>
        <v>$1,800</v>
      </c>
      <c r="H224" s="42" t="str">
        <f>MarketingData!L255</f>
        <v>$1,800</v>
      </c>
      <c r="I224" s="42" t="str">
        <f t="shared" si="43"/>
        <v>$2,268</v>
      </c>
      <c r="J224" s="42" t="str">
        <f>MarketingData!M255</f>
        <v>$2,268</v>
      </c>
      <c r="K224" s="42">
        <f t="shared" si="44"/>
        <v>3644</v>
      </c>
      <c r="L224" s="42">
        <f>RnDData!F249</f>
        <v>3105</v>
      </c>
    </row>
    <row r="225" spans="1:12">
      <c r="A225" s="42">
        <v>8</v>
      </c>
      <c r="B225" s="42" t="s">
        <v>43</v>
      </c>
      <c r="C225" s="42" t="s">
        <v>13</v>
      </c>
      <c r="D225" s="42">
        <v>223</v>
      </c>
      <c r="E225" s="42" t="str">
        <f t="shared" si="41"/>
        <v>$35.00</v>
      </c>
      <c r="F225" s="42" t="str">
        <f>RnDData!L250</f>
        <v>$35.00</v>
      </c>
      <c r="G225" s="42" t="str">
        <f t="shared" si="42"/>
        <v>$1,750</v>
      </c>
      <c r="H225" s="42" t="str">
        <f>MarketingData!L256</f>
        <v>$1,750</v>
      </c>
      <c r="I225" s="42" t="str">
        <f t="shared" si="43"/>
        <v>$2,268</v>
      </c>
      <c r="J225" s="42" t="str">
        <f>MarketingData!M256</f>
        <v>$2,268</v>
      </c>
      <c r="K225" s="42">
        <f t="shared" si="44"/>
        <v>833</v>
      </c>
      <c r="L225" s="42">
        <f>RnDData!F250</f>
        <v>900</v>
      </c>
    </row>
    <row r="226" spans="1:12">
      <c r="A226" s="42">
        <v>8</v>
      </c>
      <c r="B226" s="42" t="s">
        <v>44</v>
      </c>
      <c r="C226" s="42" t="s">
        <v>15</v>
      </c>
      <c r="D226" s="42">
        <v>224</v>
      </c>
      <c r="E226" s="42" t="str">
        <f t="shared" si="41"/>
        <v>$31.50</v>
      </c>
      <c r="F226" s="42" t="str">
        <f>RnDData!L251</f>
        <v>$31.00</v>
      </c>
      <c r="G226" s="42" t="str">
        <f t="shared" si="42"/>
        <v>$1,800</v>
      </c>
      <c r="H226" s="42" t="str">
        <f>MarketingData!L257</f>
        <v>$1,800</v>
      </c>
      <c r="I226" s="42" t="str">
        <f t="shared" si="43"/>
        <v>$2,052</v>
      </c>
      <c r="J226" s="42">
        <f>MarketingData!M257</f>
        <v>0</v>
      </c>
      <c r="K226" s="42">
        <f t="shared" si="44"/>
        <v>869</v>
      </c>
      <c r="L226" s="42">
        <f>RnDData!F251</f>
        <v>1063</v>
      </c>
    </row>
    <row r="227" spans="1:12">
      <c r="A227" s="42">
        <v>8</v>
      </c>
      <c r="B227" s="42" t="s">
        <v>45</v>
      </c>
      <c r="C227" s="42" t="s">
        <v>17</v>
      </c>
      <c r="D227" s="42">
        <v>225</v>
      </c>
      <c r="E227" s="42" t="str">
        <f t="shared" si="41"/>
        <v>$31.50</v>
      </c>
      <c r="F227" s="42" t="str">
        <f>RnDData!L252</f>
        <v>$31.00</v>
      </c>
      <c r="G227" s="42" t="str">
        <f t="shared" si="42"/>
        <v>$1,850</v>
      </c>
      <c r="H227" s="42" t="str">
        <f>MarketingData!L258</f>
        <v>$1,850</v>
      </c>
      <c r="I227" s="42" t="str">
        <f t="shared" si="43"/>
        <v>$2,052</v>
      </c>
      <c r="J227" s="42" t="str">
        <f>MarketingData!M258</f>
        <v>$2,052</v>
      </c>
      <c r="K227" s="42">
        <f t="shared" si="44"/>
        <v>1001</v>
      </c>
      <c r="L227" s="42">
        <f>RnDData!F252</f>
        <v>1369</v>
      </c>
    </row>
    <row r="228" spans="1:12">
      <c r="A228" s="42">
        <v>8</v>
      </c>
      <c r="B228" s="42" t="s">
        <v>46</v>
      </c>
      <c r="C228" s="42" t="s">
        <v>9</v>
      </c>
      <c r="D228" s="42">
        <v>226</v>
      </c>
      <c r="E228" s="42" t="str">
        <f t="shared" si="41"/>
        <v>$26.50</v>
      </c>
      <c r="F228" s="42" t="str">
        <f>RnDData!L253</f>
        <v>$26.00</v>
      </c>
      <c r="G228" s="42" t="str">
        <f t="shared" si="42"/>
        <v>$2,300</v>
      </c>
      <c r="H228" s="42" t="str">
        <f>MarketingData!L259</f>
        <v>$2,300</v>
      </c>
      <c r="I228" s="42" t="str">
        <f t="shared" si="43"/>
        <v>$1,422</v>
      </c>
      <c r="J228" s="42" t="str">
        <f>MarketingData!M259</f>
        <v>$1,422</v>
      </c>
      <c r="K228" s="42">
        <f t="shared" si="44"/>
        <v>1950</v>
      </c>
      <c r="L228" s="42">
        <f>RnDData!F253</f>
        <v>1677</v>
      </c>
    </row>
    <row r="229" spans="1:12">
      <c r="A229" s="42">
        <v>8</v>
      </c>
      <c r="B229" s="42" t="s">
        <v>47</v>
      </c>
      <c r="C229" s="42" t="s">
        <v>11</v>
      </c>
      <c r="D229" s="42">
        <v>227</v>
      </c>
      <c r="E229" s="42" t="str">
        <f t="shared" si="41"/>
        <v>$18.50</v>
      </c>
      <c r="F229" s="42" t="str">
        <f>RnDData!L254</f>
        <v>$18.00</v>
      </c>
      <c r="G229" s="42" t="str">
        <f t="shared" si="42"/>
        <v>$2,300</v>
      </c>
      <c r="H229" s="42" t="str">
        <f>MarketingData!L260</f>
        <v>$2,300</v>
      </c>
      <c r="I229" s="42" t="str">
        <f t="shared" si="43"/>
        <v>$1,422</v>
      </c>
      <c r="J229" s="42" t="str">
        <f>MarketingData!M260</f>
        <v>$1,422</v>
      </c>
      <c r="K229" s="42">
        <f t="shared" si="44"/>
        <v>2841</v>
      </c>
      <c r="L229" s="42">
        <f>RnDData!F254</f>
        <v>2930</v>
      </c>
    </row>
    <row r="230" spans="1:12">
      <c r="A230" s="42">
        <v>8</v>
      </c>
      <c r="B230" s="42" t="s">
        <v>48</v>
      </c>
      <c r="C230" s="42" t="s">
        <v>13</v>
      </c>
      <c r="D230" s="42">
        <v>228</v>
      </c>
      <c r="E230" s="42" t="str">
        <f t="shared" si="41"/>
        <v>$36.50</v>
      </c>
      <c r="F230" s="42" t="str">
        <f>RnDData!L255</f>
        <v>$36.00</v>
      </c>
      <c r="G230" s="42" t="str">
        <f t="shared" si="42"/>
        <v>$2,100</v>
      </c>
      <c r="H230" s="42" t="str">
        <f>MarketingData!L261</f>
        <v>$2,100</v>
      </c>
      <c r="I230" s="42" t="str">
        <f t="shared" si="43"/>
        <v>$1,422</v>
      </c>
      <c r="J230" s="42" t="str">
        <f>MarketingData!M261</f>
        <v>$1,422</v>
      </c>
      <c r="K230" s="42">
        <f t="shared" si="44"/>
        <v>888</v>
      </c>
      <c r="L230" s="42">
        <f>RnDData!F255</f>
        <v>1006</v>
      </c>
    </row>
    <row r="231" spans="1:12">
      <c r="A231" s="42">
        <v>8</v>
      </c>
      <c r="B231" s="42" t="s">
        <v>49</v>
      </c>
      <c r="C231" s="42" t="s">
        <v>15</v>
      </c>
      <c r="D231" s="42">
        <v>229</v>
      </c>
      <c r="E231" s="42" t="str">
        <f t="shared" si="41"/>
        <v>$31.50</v>
      </c>
      <c r="F231" s="42" t="str">
        <f>RnDData!L256</f>
        <v>$31.00</v>
      </c>
      <c r="G231" s="42" t="str">
        <f t="shared" si="42"/>
        <v>$2,100</v>
      </c>
      <c r="H231" s="42" t="str">
        <f>MarketingData!L262</f>
        <v>$2,100</v>
      </c>
      <c r="I231" s="42" t="str">
        <f t="shared" si="43"/>
        <v>$1,422</v>
      </c>
      <c r="J231" s="42" t="str">
        <f>MarketingData!M262</f>
        <v>$1,422</v>
      </c>
      <c r="K231" s="42">
        <f t="shared" si="44"/>
        <v>1076</v>
      </c>
      <c r="L231" s="42">
        <f>RnDData!F256</f>
        <v>1319</v>
      </c>
    </row>
    <row r="232" spans="1:12">
      <c r="A232" s="42">
        <v>8</v>
      </c>
      <c r="B232" s="42" t="s">
        <v>50</v>
      </c>
      <c r="C232" s="42" t="s">
        <v>17</v>
      </c>
      <c r="D232" s="42">
        <v>230</v>
      </c>
      <c r="E232" s="42" t="str">
        <f t="shared" si="41"/>
        <v>$31.50</v>
      </c>
      <c r="F232" s="42" t="str">
        <f>RnDData!L257</f>
        <v>$31.00</v>
      </c>
      <c r="G232" s="42" t="str">
        <f t="shared" si="42"/>
        <v>$2,100</v>
      </c>
      <c r="H232" s="42" t="str">
        <f>MarketingData!L263</f>
        <v>$2,100</v>
      </c>
      <c r="I232" s="42" t="str">
        <f t="shared" si="43"/>
        <v>$1,540</v>
      </c>
      <c r="J232" s="42" t="str">
        <f>MarketingData!M263</f>
        <v>$1,540</v>
      </c>
      <c r="K232" s="42">
        <f t="shared" si="44"/>
        <v>955</v>
      </c>
      <c r="L232" s="42">
        <f>RnDData!F257</f>
        <v>1175</v>
      </c>
    </row>
    <row r="233" spans="1:12">
      <c r="A233" s="42">
        <v>8</v>
      </c>
      <c r="B233" s="42" t="s">
        <v>179</v>
      </c>
      <c r="C233" s="42" t="s">
        <v>15</v>
      </c>
      <c r="D233" s="42">
        <v>231</v>
      </c>
      <c r="E233" s="42" t="str">
        <f t="shared" si="41"/>
        <v>$31.50</v>
      </c>
      <c r="F233" s="42" t="str">
        <f>RnDData!L258</f>
        <v>$31.00</v>
      </c>
      <c r="G233" s="42" t="str">
        <f t="shared" si="42"/>
        <v>$2,100</v>
      </c>
      <c r="H233" s="42" t="str">
        <f>MarketingData!L264</f>
        <v>$2,100</v>
      </c>
      <c r="I233" s="42" t="str">
        <f t="shared" si="43"/>
        <v>$1,540</v>
      </c>
      <c r="J233" s="42" t="str">
        <f>MarketingData!M264</f>
        <v>$1,540</v>
      </c>
      <c r="K233" s="42">
        <f t="shared" si="44"/>
        <v>1149</v>
      </c>
      <c r="L233" s="42">
        <f>RnDData!F258</f>
        <v>1403</v>
      </c>
    </row>
    <row r="234" spans="1:12">
      <c r="A234" s="42">
        <v>8</v>
      </c>
      <c r="B234" s="42" t="s">
        <v>244</v>
      </c>
      <c r="C234" s="42" t="s">
        <v>17</v>
      </c>
      <c r="D234" s="42">
        <v>232</v>
      </c>
      <c r="E234" s="42" t="str">
        <f t="shared" si="41"/>
        <v>$31.50</v>
      </c>
      <c r="F234" s="42" t="str">
        <f>RnDData!L259</f>
        <v>$31.00</v>
      </c>
      <c r="G234" s="42" t="str">
        <f t="shared" si="42"/>
        <v>$2,100</v>
      </c>
      <c r="H234" s="42" t="str">
        <f>MarketingData!L265</f>
        <v>$2,100</v>
      </c>
      <c r="I234" s="42" t="str">
        <f t="shared" si="43"/>
        <v>$1,540</v>
      </c>
      <c r="J234" s="42" t="str">
        <f>MarketingData!M265</f>
        <v>$1,540</v>
      </c>
      <c r="K234" s="42">
        <f t="shared" si="44"/>
        <v>849</v>
      </c>
      <c r="L234" s="42">
        <f>RnDData!F259</f>
        <v>1146</v>
      </c>
    </row>
    <row r="235" spans="1:12">
      <c r="A235" s="42">
        <v>8</v>
      </c>
      <c r="B235" s="42" t="s">
        <v>378</v>
      </c>
      <c r="C235" s="42" t="s">
        <v>13</v>
      </c>
      <c r="D235" s="42">
        <v>233</v>
      </c>
      <c r="E235" s="42" t="str">
        <f t="shared" si="41"/>
        <v>$36.50</v>
      </c>
      <c r="F235" s="42" t="str">
        <f>RnDData!L260</f>
        <v>$36.00</v>
      </c>
      <c r="G235" s="42" t="str">
        <f t="shared" si="42"/>
        <v>$2,100</v>
      </c>
      <c r="H235" s="42" t="str">
        <f>MarketingData!L266</f>
        <v>$2,100</v>
      </c>
      <c r="I235" s="42" t="str">
        <f t="shared" si="43"/>
        <v>$1,540</v>
      </c>
      <c r="J235" s="42" t="str">
        <f>MarketingData!M266</f>
        <v>$1,540</v>
      </c>
      <c r="K235" s="42">
        <f t="shared" si="44"/>
        <v>927</v>
      </c>
      <c r="L235" s="42">
        <f>RnDData!F260</f>
        <v>1093</v>
      </c>
    </row>
    <row r="236" spans="1:12">
      <c r="A236" s="42">
        <v>8</v>
      </c>
      <c r="B236" s="42" t="s">
        <v>51</v>
      </c>
      <c r="C236" s="42" t="s">
        <v>11</v>
      </c>
      <c r="D236" s="42">
        <v>234</v>
      </c>
      <c r="E236" s="42" t="str">
        <f t="shared" si="41"/>
        <v>$17.50</v>
      </c>
      <c r="F236" s="42" t="str">
        <f>RnDData!L261</f>
        <v>$17.00</v>
      </c>
      <c r="G236" s="42" t="str">
        <f t="shared" si="42"/>
        <v>$2,000</v>
      </c>
      <c r="H236" s="42" t="str">
        <f>MarketingData!L267</f>
        <v>$2,000</v>
      </c>
      <c r="I236" s="42" t="str">
        <f t="shared" si="43"/>
        <v>$1,148</v>
      </c>
      <c r="J236" s="42" t="str">
        <f>MarketingData!M267</f>
        <v>$1,148</v>
      </c>
      <c r="K236" s="42">
        <f t="shared" si="44"/>
        <v>2732</v>
      </c>
      <c r="L236" s="42">
        <f>RnDData!F261</f>
        <v>3026</v>
      </c>
    </row>
    <row r="237" spans="1:12">
      <c r="A237" s="42">
        <v>8</v>
      </c>
      <c r="B237" s="42" t="s">
        <v>52</v>
      </c>
      <c r="C237" s="42" t="s">
        <v>11</v>
      </c>
      <c r="D237" s="42">
        <v>235</v>
      </c>
      <c r="E237" s="42" t="str">
        <f t="shared" si="41"/>
        <v>$17.50</v>
      </c>
      <c r="F237" s="42" t="str">
        <f>RnDData!L262</f>
        <v>$17.00</v>
      </c>
      <c r="G237" s="42" t="str">
        <f t="shared" si="42"/>
        <v>$2,000</v>
      </c>
      <c r="H237" s="42" t="str">
        <f>MarketingData!L268</f>
        <v>$2,000</v>
      </c>
      <c r="I237" s="42" t="str">
        <f t="shared" si="43"/>
        <v>$1,148</v>
      </c>
      <c r="J237" s="42" t="str">
        <f>MarketingData!M268</f>
        <v>$1,148</v>
      </c>
      <c r="K237" s="42">
        <f t="shared" si="44"/>
        <v>3023</v>
      </c>
      <c r="L237" s="42">
        <f>RnDData!F262</f>
        <v>2964</v>
      </c>
    </row>
    <row r="238" spans="1:12">
      <c r="A238" s="42">
        <v>8</v>
      </c>
      <c r="B238" s="42" t="s">
        <v>53</v>
      </c>
      <c r="C238" s="42" t="s">
        <v>9</v>
      </c>
      <c r="D238" s="42">
        <v>236</v>
      </c>
      <c r="E238" s="42" t="str">
        <f t="shared" si="41"/>
        <v>$25.00</v>
      </c>
      <c r="F238" s="42" t="str">
        <f>RnDData!L263</f>
        <v>$24.50</v>
      </c>
      <c r="G238" s="42" t="str">
        <f t="shared" si="42"/>
        <v>$2,000</v>
      </c>
      <c r="H238" s="42" t="str">
        <f>MarketingData!L269</f>
        <v>$2,000</v>
      </c>
      <c r="I238" s="42" t="str">
        <f t="shared" si="43"/>
        <v>$615</v>
      </c>
      <c r="J238" s="42" t="str">
        <f>MarketingData!M269</f>
        <v>$615</v>
      </c>
      <c r="K238" s="42">
        <f t="shared" si="44"/>
        <v>1726</v>
      </c>
      <c r="L238" s="42">
        <f>RnDData!F263</f>
        <v>1591</v>
      </c>
    </row>
    <row r="239" spans="1:12">
      <c r="A239" s="42">
        <v>8</v>
      </c>
      <c r="B239" s="42" t="s">
        <v>54</v>
      </c>
      <c r="C239" s="42" t="s">
        <v>9</v>
      </c>
      <c r="D239" s="42">
        <v>237</v>
      </c>
      <c r="E239" s="42" t="str">
        <f t="shared" si="41"/>
        <v>$25.00</v>
      </c>
      <c r="F239" s="42" t="str">
        <f>RnDData!L264</f>
        <v>$24.50</v>
      </c>
      <c r="G239" s="42" t="str">
        <f t="shared" si="42"/>
        <v>$2,000</v>
      </c>
      <c r="H239" s="42" t="str">
        <f>MarketingData!L270</f>
        <v>$2,000</v>
      </c>
      <c r="I239" s="42" t="str">
        <f t="shared" si="43"/>
        <v>$574</v>
      </c>
      <c r="J239" s="42" t="str">
        <f>MarketingData!M270</f>
        <v>$574</v>
      </c>
      <c r="K239" s="42">
        <f t="shared" si="44"/>
        <v>1482</v>
      </c>
      <c r="L239" s="42">
        <f>RnDData!F264</f>
        <v>1445</v>
      </c>
    </row>
    <row r="240" spans="1:12">
      <c r="A240" s="42">
        <v>8</v>
      </c>
      <c r="B240" s="42" t="s">
        <v>55</v>
      </c>
      <c r="C240" s="42" t="s">
        <v>9</v>
      </c>
      <c r="D240" s="42">
        <v>238</v>
      </c>
      <c r="E240" s="42" t="str">
        <f t="shared" si="41"/>
        <v>$25.00</v>
      </c>
      <c r="F240" s="42" t="str">
        <f>RnDData!L265</f>
        <v>$24.50</v>
      </c>
      <c r="G240" s="42" t="str">
        <f t="shared" si="42"/>
        <v>$2,000</v>
      </c>
      <c r="H240" s="42" t="str">
        <f>MarketingData!L271</f>
        <v>$2,000</v>
      </c>
      <c r="I240" s="42" t="str">
        <f t="shared" si="43"/>
        <v>$615</v>
      </c>
      <c r="J240" s="42" t="str">
        <f>MarketingData!M271</f>
        <v>$615</v>
      </c>
      <c r="K240" s="42">
        <f t="shared" si="44"/>
        <v>1660</v>
      </c>
      <c r="L240" s="42">
        <f>RnDData!F265</f>
        <v>1574</v>
      </c>
    </row>
    <row r="241" spans="1:12">
      <c r="A241" s="42">
        <v>8</v>
      </c>
      <c r="B241" s="42" t="s">
        <v>56</v>
      </c>
      <c r="C241" s="42" t="s">
        <v>15</v>
      </c>
      <c r="D241" s="42">
        <v>239</v>
      </c>
      <c r="E241" s="42" t="str">
        <f t="shared" si="41"/>
        <v>$21.50</v>
      </c>
      <c r="F241" s="42" t="str">
        <f>RnDData!L266</f>
        <v>$21.00</v>
      </c>
      <c r="G241" s="42" t="str">
        <f t="shared" si="42"/>
        <v>$2,000</v>
      </c>
      <c r="H241" s="42" t="str">
        <f>MarketingData!L272</f>
        <v>$2,000</v>
      </c>
      <c r="I241" s="42" t="str">
        <f t="shared" si="43"/>
        <v>$1,446</v>
      </c>
      <c r="J241" s="42" t="str">
        <f>MarketingData!M272</f>
        <v>$1,446</v>
      </c>
      <c r="K241" s="42">
        <f t="shared" si="44"/>
        <v>1111</v>
      </c>
      <c r="L241" s="42">
        <f>RnDData!F266</f>
        <v>1278</v>
      </c>
    </row>
    <row r="242" spans="1:12">
      <c r="A242" s="42">
        <v>8</v>
      </c>
      <c r="B242" s="42" t="s">
        <v>57</v>
      </c>
      <c r="C242" s="42" t="s">
        <v>15</v>
      </c>
      <c r="D242" s="42">
        <v>240</v>
      </c>
      <c r="E242" s="42" t="str">
        <f t="shared" si="41"/>
        <v>$31.50</v>
      </c>
      <c r="F242" s="42" t="str">
        <f>RnDData!L267</f>
        <v>$31.00</v>
      </c>
      <c r="G242" s="42" t="str">
        <f t="shared" si="42"/>
        <v>$2,000</v>
      </c>
      <c r="H242" s="42" t="str">
        <f>MarketingData!L273</f>
        <v>$2,000</v>
      </c>
      <c r="I242" s="42" t="str">
        <f t="shared" si="43"/>
        <v>$1,446</v>
      </c>
      <c r="J242" s="42" t="str">
        <f>MarketingData!M273</f>
        <v>$1,446</v>
      </c>
      <c r="K242" s="42">
        <f t="shared" si="44"/>
        <v>657</v>
      </c>
      <c r="L242" s="42">
        <f>RnDData!F267</f>
        <v>1047</v>
      </c>
    </row>
    <row r="243" spans="1:12">
      <c r="A243" s="42">
        <v>8</v>
      </c>
      <c r="B243" s="42" t="s">
        <v>58</v>
      </c>
      <c r="C243" s="42" t="s">
        <v>13</v>
      </c>
      <c r="D243" s="42">
        <v>241</v>
      </c>
      <c r="E243" s="42" t="str">
        <f t="shared" si="41"/>
        <v>$36.50</v>
      </c>
      <c r="F243" s="42" t="str">
        <f>RnDData!L268</f>
        <v>$36.00</v>
      </c>
      <c r="G243" s="42" t="str">
        <f t="shared" si="42"/>
        <v>$2,200</v>
      </c>
      <c r="H243" s="42" t="str">
        <f>MarketingData!L274</f>
        <v>$2,200</v>
      </c>
      <c r="I243" s="42" t="str">
        <f t="shared" si="43"/>
        <v>$1,446</v>
      </c>
      <c r="J243" s="42" t="str">
        <f>MarketingData!M274</f>
        <v>$1,446</v>
      </c>
      <c r="K243" s="42">
        <f t="shared" si="44"/>
        <v>1114</v>
      </c>
      <c r="L243" s="42">
        <f>RnDData!F268</f>
        <v>1251</v>
      </c>
    </row>
    <row r="244" spans="1:12">
      <c r="A244" s="42">
        <v>8</v>
      </c>
      <c r="B244" s="42" t="s">
        <v>59</v>
      </c>
      <c r="C244" s="42" t="s">
        <v>15</v>
      </c>
      <c r="D244" s="42">
        <v>242</v>
      </c>
      <c r="E244" s="42" t="str">
        <f t="shared" si="41"/>
        <v>$31.50</v>
      </c>
      <c r="F244" s="42" t="str">
        <f>RnDData!L269</f>
        <v>$31.00</v>
      </c>
      <c r="G244" s="42" t="str">
        <f t="shared" si="42"/>
        <v>$2,000</v>
      </c>
      <c r="H244" s="42" t="str">
        <f>MarketingData!L275</f>
        <v>$2,000</v>
      </c>
      <c r="I244" s="42" t="str">
        <f t="shared" si="43"/>
        <v>$1,446</v>
      </c>
      <c r="J244" s="42" t="str">
        <f>MarketingData!M275</f>
        <v>$1,446</v>
      </c>
      <c r="K244" s="42">
        <f t="shared" si="44"/>
        <v>1020</v>
      </c>
      <c r="L244" s="42">
        <f>RnDData!F269</f>
        <v>1342</v>
      </c>
    </row>
    <row r="245" spans="1:12">
      <c r="A245" s="42">
        <v>8</v>
      </c>
      <c r="B245" s="42" t="s">
        <v>60</v>
      </c>
      <c r="C245" s="42" t="s">
        <v>17</v>
      </c>
      <c r="D245" s="42">
        <v>243</v>
      </c>
      <c r="E245" s="42" t="str">
        <f t="shared" si="41"/>
        <v>$31.50</v>
      </c>
      <c r="F245" s="42" t="str">
        <f>RnDData!L270</f>
        <v>$31.00</v>
      </c>
      <c r="G245" s="42" t="str">
        <f t="shared" si="42"/>
        <v>$2,100</v>
      </c>
      <c r="H245" s="42" t="str">
        <f>MarketingData!L276</f>
        <v>$2,100</v>
      </c>
      <c r="I245" s="42" t="str">
        <f t="shared" si="43"/>
        <v>$1,446</v>
      </c>
      <c r="J245" s="42" t="str">
        <f>MarketingData!M276</f>
        <v>$1,446</v>
      </c>
      <c r="K245" s="42">
        <f t="shared" si="44"/>
        <v>1226</v>
      </c>
      <c r="L245" s="42">
        <f>RnDData!F270</f>
        <v>1625</v>
      </c>
    </row>
    <row r="246" spans="1:12">
      <c r="A246" s="42">
        <v>8</v>
      </c>
      <c r="B246" s="42" t="s">
        <v>200</v>
      </c>
      <c r="C246" s="42" t="s">
        <v>13</v>
      </c>
      <c r="D246" s="42">
        <v>244</v>
      </c>
      <c r="E246" s="42" t="str">
        <f t="shared" si="41"/>
        <v>$36.50</v>
      </c>
      <c r="F246" s="42" t="str">
        <f>RnDData!L271</f>
        <v>$36.00</v>
      </c>
      <c r="G246" s="42" t="str">
        <f t="shared" si="42"/>
        <v>$2,100</v>
      </c>
      <c r="H246" s="42" t="str">
        <f>MarketingData!L277</f>
        <v>$2,100</v>
      </c>
      <c r="I246" s="42" t="str">
        <f t="shared" si="43"/>
        <v>$1,566</v>
      </c>
      <c r="J246" s="42" t="str">
        <f>MarketingData!M277</f>
        <v>$1,566</v>
      </c>
      <c r="K246" s="42">
        <f t="shared" si="44"/>
        <v>1007</v>
      </c>
      <c r="L246" s="42">
        <f>RnDData!F271</f>
        <v>1116</v>
      </c>
    </row>
    <row r="247" spans="1:12">
      <c r="A247" s="42">
        <v>8</v>
      </c>
      <c r="B247" s="42" t="s">
        <v>269</v>
      </c>
      <c r="C247" s="42" t="s">
        <v>17</v>
      </c>
      <c r="D247" s="42">
        <v>245</v>
      </c>
      <c r="E247" s="42" t="str">
        <f t="shared" si="41"/>
        <v>$31.50</v>
      </c>
      <c r="F247" s="42" t="str">
        <f>RnDData!L272</f>
        <v>$31.00</v>
      </c>
      <c r="G247" s="42" t="str">
        <f t="shared" si="42"/>
        <v>$2,100</v>
      </c>
      <c r="H247" s="42" t="str">
        <f>MarketingData!L278</f>
        <v>$2,100</v>
      </c>
      <c r="I247" s="42" t="str">
        <f t="shared" si="43"/>
        <v>$1,566</v>
      </c>
      <c r="J247" s="42" t="str">
        <f>MarketingData!M278</f>
        <v>$1,566</v>
      </c>
      <c r="K247" s="42">
        <f t="shared" si="44"/>
        <v>1239</v>
      </c>
      <c r="L247" s="42">
        <f>RnDData!F272</f>
        <v>1698</v>
      </c>
    </row>
    <row r="248" spans="1:12">
      <c r="A248" s="42">
        <v>8</v>
      </c>
      <c r="B248" s="42" t="s">
        <v>401</v>
      </c>
      <c r="C248" s="42" t="s">
        <v>13</v>
      </c>
      <c r="D248" s="42">
        <v>246</v>
      </c>
      <c r="E248" s="42" t="str">
        <f t="shared" si="41"/>
        <v>$36.50</v>
      </c>
      <c r="F248" s="42" t="str">
        <f>RnDData!L273</f>
        <v>$36.00</v>
      </c>
      <c r="G248" s="42" t="str">
        <f t="shared" si="42"/>
        <v>$2,100</v>
      </c>
      <c r="H248" s="42" t="str">
        <f>MarketingData!L279</f>
        <v>$2,100</v>
      </c>
      <c r="I248" s="42" t="str">
        <f t="shared" si="43"/>
        <v>$1,687</v>
      </c>
      <c r="J248" s="42" t="str">
        <f>MarketingData!M279</f>
        <v>$1,687</v>
      </c>
      <c r="K248" s="42">
        <f t="shared" si="44"/>
        <v>1211</v>
      </c>
      <c r="L248" s="42">
        <f>RnDData!F273</f>
        <v>1316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C1" sqref="C1:S1"/>
    </sheetView>
  </sheetViews>
  <sheetFormatPr defaultRowHeight="12.75"/>
  <sheetData>
    <row r="1" spans="1:21" ht="38.25">
      <c r="A1" s="45" t="s">
        <v>0</v>
      </c>
      <c r="B1" s="45" t="s">
        <v>680</v>
      </c>
      <c r="C1" s="45" t="s">
        <v>681</v>
      </c>
      <c r="D1" s="45" t="s">
        <v>584</v>
      </c>
      <c r="E1" s="45" t="s">
        <v>682</v>
      </c>
      <c r="F1" s="45" t="s">
        <v>683</v>
      </c>
      <c r="G1" s="45" t="s">
        <v>68</v>
      </c>
      <c r="H1" s="45" t="s">
        <v>684</v>
      </c>
      <c r="I1" s="45" t="s">
        <v>685</v>
      </c>
      <c r="J1" s="45" t="s">
        <v>686</v>
      </c>
      <c r="K1" s="45" t="s">
        <v>71</v>
      </c>
      <c r="L1" s="45" t="s">
        <v>687</v>
      </c>
      <c r="M1" s="45" t="s">
        <v>72</v>
      </c>
      <c r="N1" s="45" t="s">
        <v>688</v>
      </c>
      <c r="O1" s="45" t="s">
        <v>73</v>
      </c>
      <c r="P1" s="45" t="s">
        <v>689</v>
      </c>
      <c r="Q1" s="45" t="s">
        <v>690</v>
      </c>
      <c r="R1" s="45" t="s">
        <v>691</v>
      </c>
      <c r="S1" s="45" t="s">
        <v>692</v>
      </c>
      <c r="T1" s="45" t="s">
        <v>693</v>
      </c>
      <c r="U1" s="45" t="s">
        <v>694</v>
      </c>
    </row>
    <row r="2" spans="1:21">
      <c r="A2" s="42" t="s">
        <v>8</v>
      </c>
      <c r="B2" s="42" t="s">
        <v>9</v>
      </c>
      <c r="C2" s="42">
        <v>0</v>
      </c>
      <c r="D2" s="42">
        <v>1188</v>
      </c>
      <c r="E2" s="42">
        <v>1188</v>
      </c>
      <c r="F2" s="41">
        <v>1200</v>
      </c>
      <c r="G2" s="46">
        <v>11.59</v>
      </c>
      <c r="H2" s="46">
        <v>9.1280000000000001</v>
      </c>
      <c r="I2" s="46">
        <v>10953.6</v>
      </c>
      <c r="J2" s="43">
        <v>0.28999999999999998</v>
      </c>
      <c r="K2" s="43">
        <v>0</v>
      </c>
      <c r="L2" s="42">
        <v>4</v>
      </c>
      <c r="M2" s="41">
        <v>5</v>
      </c>
      <c r="N2" s="46">
        <v>700</v>
      </c>
      <c r="O2" s="44">
        <v>1800</v>
      </c>
      <c r="P2" s="50"/>
      <c r="Q2" s="48">
        <v>0</v>
      </c>
      <c r="R2" s="44">
        <v>198</v>
      </c>
      <c r="S2" s="49">
        <v>1.2026666666666668</v>
      </c>
      <c r="T2" s="47">
        <v>600</v>
      </c>
      <c r="U2" s="42"/>
    </row>
    <row r="3" spans="1:21">
      <c r="A3" s="42" t="s">
        <v>10</v>
      </c>
      <c r="B3" s="42" t="s">
        <v>11</v>
      </c>
      <c r="C3" s="42">
        <v>0</v>
      </c>
      <c r="D3" s="42">
        <v>1802</v>
      </c>
      <c r="E3" s="42">
        <v>1802</v>
      </c>
      <c r="F3" s="41">
        <v>1900</v>
      </c>
      <c r="G3" s="46">
        <v>7.81</v>
      </c>
      <c r="H3" s="46">
        <v>7.3024000000000004</v>
      </c>
      <c r="I3" s="46">
        <v>13874.560000000001</v>
      </c>
      <c r="J3" s="43">
        <v>0.27</v>
      </c>
      <c r="K3" s="43">
        <v>0.3</v>
      </c>
      <c r="L3" s="42">
        <v>5</v>
      </c>
      <c r="M3" s="41">
        <v>6</v>
      </c>
      <c r="N3" s="46">
        <v>700</v>
      </c>
      <c r="O3" s="44">
        <v>1400</v>
      </c>
      <c r="P3" s="50"/>
      <c r="Q3" s="48">
        <v>0</v>
      </c>
      <c r="R3" s="44">
        <v>250.8</v>
      </c>
      <c r="S3" s="49">
        <v>1.2026666666666668</v>
      </c>
      <c r="T3" s="42"/>
      <c r="U3" s="42"/>
    </row>
    <row r="4" spans="1:21">
      <c r="A4" s="42" t="s">
        <v>12</v>
      </c>
      <c r="B4" s="42" t="s">
        <v>13</v>
      </c>
      <c r="C4" s="42">
        <v>0</v>
      </c>
      <c r="D4" s="42">
        <v>406</v>
      </c>
      <c r="E4" s="42">
        <v>406</v>
      </c>
      <c r="F4" s="41">
        <v>420</v>
      </c>
      <c r="G4" s="46">
        <v>15.98</v>
      </c>
      <c r="H4" s="46">
        <v>12.170666666666669</v>
      </c>
      <c r="I4" s="46">
        <v>5111.6800000000012</v>
      </c>
      <c r="J4" s="43">
        <v>0.33</v>
      </c>
      <c r="K4" s="43">
        <v>0</v>
      </c>
      <c r="L4" s="42">
        <v>3</v>
      </c>
      <c r="M4" s="41">
        <v>4</v>
      </c>
      <c r="N4" s="46">
        <v>700</v>
      </c>
      <c r="O4" s="42">
        <v>900</v>
      </c>
      <c r="P4" s="50"/>
      <c r="Q4" s="48">
        <v>0</v>
      </c>
      <c r="R4" s="44">
        <v>92.4</v>
      </c>
      <c r="S4" s="49">
        <v>1.2026666666666668</v>
      </c>
      <c r="T4" s="42"/>
      <c r="U4" s="42"/>
    </row>
    <row r="5" spans="1:21">
      <c r="A5" s="42" t="s">
        <v>14</v>
      </c>
      <c r="B5" s="42" t="s">
        <v>586</v>
      </c>
      <c r="C5" s="42">
        <v>0</v>
      </c>
      <c r="D5" s="42">
        <v>436</v>
      </c>
      <c r="E5" s="42">
        <v>436</v>
      </c>
      <c r="F5" s="41">
        <v>440</v>
      </c>
      <c r="G5" s="46">
        <v>15.87</v>
      </c>
      <c r="H5" s="46">
        <v>12.170666666666669</v>
      </c>
      <c r="I5" s="46">
        <v>5355.0933333333342</v>
      </c>
      <c r="J5" s="43">
        <v>0.23</v>
      </c>
      <c r="K5" s="43">
        <v>0</v>
      </c>
      <c r="L5" s="42">
        <v>3</v>
      </c>
      <c r="M5" s="41">
        <v>4</v>
      </c>
      <c r="N5" s="46">
        <v>700</v>
      </c>
      <c r="O5" s="42">
        <v>600</v>
      </c>
      <c r="P5" s="50"/>
      <c r="Q5" s="48">
        <v>0</v>
      </c>
      <c r="R5" s="44">
        <v>96.8</v>
      </c>
      <c r="S5" s="49">
        <v>1.2026666666666668</v>
      </c>
      <c r="T5" s="42"/>
      <c r="U5" s="42"/>
    </row>
    <row r="6" spans="1:21">
      <c r="A6" s="42" t="s">
        <v>16</v>
      </c>
      <c r="B6" s="42" t="s">
        <v>17</v>
      </c>
      <c r="C6" s="42">
        <v>0</v>
      </c>
      <c r="D6" s="42">
        <v>376</v>
      </c>
      <c r="E6" s="42">
        <v>376</v>
      </c>
      <c r="F6" s="41">
        <v>380</v>
      </c>
      <c r="G6" s="46">
        <v>13.62</v>
      </c>
      <c r="H6" s="46">
        <v>12.170666666666669</v>
      </c>
      <c r="I6" s="46">
        <v>4624.8533333333344</v>
      </c>
      <c r="J6" s="43">
        <v>0.3</v>
      </c>
      <c r="K6" s="43">
        <v>0</v>
      </c>
      <c r="L6" s="42">
        <v>3</v>
      </c>
      <c r="M6" s="41">
        <v>4</v>
      </c>
      <c r="N6" s="46">
        <v>700</v>
      </c>
      <c r="O6" s="42">
        <v>600</v>
      </c>
      <c r="P6" s="50"/>
      <c r="Q6" s="48">
        <v>0</v>
      </c>
      <c r="R6" s="44">
        <v>83.600000000000009</v>
      </c>
      <c r="S6" s="49">
        <v>1.2026666666666668</v>
      </c>
      <c r="T6" s="42"/>
      <c r="U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48"/>
  <sheetViews>
    <sheetView tabSelected="1" workbookViewId="0">
      <pane ySplit="1" topLeftCell="A221" activePane="bottomLeft" state="frozen"/>
      <selection pane="bottomLeft" activeCell="R216" sqref="R216:R248"/>
    </sheetView>
  </sheetViews>
  <sheetFormatPr defaultRowHeight="12.75"/>
  <cols>
    <col min="4" max="4" width="0" hidden="1" customWidth="1"/>
    <col min="5" max="6" width="0" style="42" hidden="1" customWidth="1"/>
    <col min="7" max="11" width="0" hidden="1" customWidth="1"/>
    <col min="12" max="12" width="10.85546875" hidden="1" customWidth="1"/>
    <col min="13" max="13" width="0" hidden="1" customWidth="1"/>
    <col min="14" max="14" width="10.42578125" customWidth="1"/>
    <col min="15" max="16" width="10.140625" customWidth="1"/>
  </cols>
  <sheetData>
    <row r="1" spans="1:21" ht="38.25">
      <c r="A1" s="42" t="s">
        <v>18</v>
      </c>
      <c r="B1" s="45" t="s">
        <v>0</v>
      </c>
      <c r="C1" s="45" t="s">
        <v>1</v>
      </c>
      <c r="D1" s="45" t="s">
        <v>695</v>
      </c>
      <c r="E1" s="45" t="s">
        <v>707</v>
      </c>
      <c r="F1" s="45" t="s">
        <v>706</v>
      </c>
      <c r="G1" s="45" t="s">
        <v>681</v>
      </c>
      <c r="H1" s="45" t="s">
        <v>683</v>
      </c>
      <c r="I1" s="45" t="s">
        <v>68</v>
      </c>
      <c r="J1" s="45" t="s">
        <v>684</v>
      </c>
      <c r="K1" s="45" t="s">
        <v>685</v>
      </c>
      <c r="L1" s="45" t="s">
        <v>686</v>
      </c>
      <c r="M1" s="45" t="s">
        <v>71</v>
      </c>
      <c r="N1" s="45" t="s">
        <v>687</v>
      </c>
      <c r="O1" s="45" t="s">
        <v>72</v>
      </c>
      <c r="P1" s="45" t="s">
        <v>688</v>
      </c>
      <c r="Q1" s="45" t="s">
        <v>708</v>
      </c>
      <c r="R1" s="45" t="s">
        <v>689</v>
      </c>
      <c r="S1" s="45" t="s">
        <v>690</v>
      </c>
      <c r="T1" s="45" t="s">
        <v>691</v>
      </c>
      <c r="U1" s="45" t="s">
        <v>692</v>
      </c>
    </row>
    <row r="2" spans="1:21">
      <c r="A2" s="42"/>
      <c r="B2" s="45"/>
      <c r="C2" s="45"/>
      <c r="D2" s="45"/>
      <c r="E2" s="45"/>
    </row>
    <row r="3" spans="1:21">
      <c r="A3" s="42">
        <v>1</v>
      </c>
      <c r="B3" s="42" t="s">
        <v>36</v>
      </c>
      <c r="C3" s="42" t="s">
        <v>9</v>
      </c>
      <c r="D3" s="42">
        <v>1</v>
      </c>
      <c r="E3" s="42">
        <f>RnDData!E3</f>
        <v>189</v>
      </c>
      <c r="F3" s="44">
        <f>RnDData!D28</f>
        <v>1190</v>
      </c>
      <c r="G3">
        <f>RnDData!E28</f>
        <v>138</v>
      </c>
      <c r="H3" s="44">
        <f>F3+G3-E3</f>
        <v>1139</v>
      </c>
      <c r="I3" t="str">
        <f>RnDData!M28</f>
        <v>$10.17</v>
      </c>
      <c r="N3">
        <f>RnDData!Q3</f>
        <v>4</v>
      </c>
      <c r="O3">
        <f>RnDData!Q28</f>
        <v>4.5999999999999996</v>
      </c>
      <c r="Q3" s="44">
        <f>RnDData!R3</f>
        <v>1800</v>
      </c>
      <c r="R3" s="44">
        <f>RnDData!R28</f>
        <v>1400</v>
      </c>
    </row>
    <row r="4" spans="1:21">
      <c r="A4" s="42">
        <v>1</v>
      </c>
      <c r="B4" s="42" t="s">
        <v>37</v>
      </c>
      <c r="C4" s="42" t="s">
        <v>11</v>
      </c>
      <c r="D4" s="42">
        <v>2</v>
      </c>
      <c r="E4" s="42">
        <f>RnDData!E4</f>
        <v>39</v>
      </c>
      <c r="F4" s="44">
        <f>RnDData!D29</f>
        <v>1552</v>
      </c>
      <c r="G4" s="42">
        <f>RnDData!E29</f>
        <v>120</v>
      </c>
      <c r="H4" s="44">
        <f t="shared" ref="H4:H67" si="0">F4+G4-E4</f>
        <v>1633</v>
      </c>
      <c r="I4" s="42" t="str">
        <f>RnDData!M29</f>
        <v>$7.05</v>
      </c>
      <c r="N4" s="42">
        <f>RnDData!Q4</f>
        <v>5</v>
      </c>
      <c r="O4" s="42">
        <f>RnDData!Q29</f>
        <v>5.4</v>
      </c>
      <c r="Q4" s="44">
        <f>RnDData!R4</f>
        <v>1400</v>
      </c>
      <c r="R4" s="44">
        <f>RnDData!R29</f>
        <v>1400</v>
      </c>
    </row>
    <row r="5" spans="1:21">
      <c r="A5" s="42">
        <v>1</v>
      </c>
      <c r="B5" s="42" t="s">
        <v>38</v>
      </c>
      <c r="C5" s="42" t="s">
        <v>13</v>
      </c>
      <c r="D5" s="42">
        <v>3</v>
      </c>
      <c r="E5" s="42">
        <f>RnDData!E5</f>
        <v>40</v>
      </c>
      <c r="F5" s="44">
        <f>RnDData!D30</f>
        <v>527</v>
      </c>
      <c r="G5" s="42">
        <f>RnDData!E30</f>
        <v>107</v>
      </c>
      <c r="H5" s="44">
        <f t="shared" si="0"/>
        <v>594</v>
      </c>
      <c r="I5" s="42" t="str">
        <f>RnDData!M30</f>
        <v>$15.91</v>
      </c>
      <c r="N5" s="42">
        <f>RnDData!Q5</f>
        <v>3</v>
      </c>
      <c r="O5" s="42">
        <f>RnDData!Q30</f>
        <v>3.4</v>
      </c>
      <c r="Q5" s="44">
        <f>RnDData!R5</f>
        <v>900</v>
      </c>
      <c r="R5" s="44">
        <f>RnDData!R30</f>
        <v>900</v>
      </c>
    </row>
    <row r="6" spans="1:21">
      <c r="A6" s="42">
        <v>1</v>
      </c>
      <c r="B6" s="42" t="s">
        <v>39</v>
      </c>
      <c r="C6" s="42" t="s">
        <v>15</v>
      </c>
      <c r="D6" s="42">
        <v>4</v>
      </c>
      <c r="E6" s="42">
        <f>RnDData!E6</f>
        <v>78</v>
      </c>
      <c r="F6" s="44">
        <f>RnDData!D31</f>
        <v>415</v>
      </c>
      <c r="G6" s="42">
        <f>RnDData!E31</f>
        <v>59</v>
      </c>
      <c r="H6" s="44">
        <f t="shared" si="0"/>
        <v>396</v>
      </c>
      <c r="I6" s="42" t="str">
        <f>RnDData!M31</f>
        <v>$14.85</v>
      </c>
      <c r="N6" s="42">
        <f>RnDData!Q6</f>
        <v>3</v>
      </c>
      <c r="O6" s="42">
        <f>RnDData!Q31</f>
        <v>3.4</v>
      </c>
      <c r="Q6" s="44">
        <f>RnDData!R6</f>
        <v>600</v>
      </c>
      <c r="R6" s="44">
        <f>RnDData!R31</f>
        <v>600</v>
      </c>
    </row>
    <row r="7" spans="1:21">
      <c r="A7" s="42">
        <v>1</v>
      </c>
      <c r="B7" s="42" t="s">
        <v>40</v>
      </c>
      <c r="C7" s="42" t="s">
        <v>17</v>
      </c>
      <c r="D7" s="42">
        <v>5</v>
      </c>
      <c r="E7" s="42">
        <f>RnDData!E7</f>
        <v>62</v>
      </c>
      <c r="F7" s="44">
        <f>RnDData!D32</f>
        <v>453</v>
      </c>
      <c r="G7" s="42">
        <f>RnDData!E32</f>
        <v>55</v>
      </c>
      <c r="H7" s="44">
        <f t="shared" si="0"/>
        <v>446</v>
      </c>
      <c r="I7" s="42" t="str">
        <f>RnDData!M32</f>
        <v>$12.64</v>
      </c>
      <c r="N7" s="42">
        <f>RnDData!Q7</f>
        <v>3</v>
      </c>
      <c r="O7" s="42">
        <f>RnDData!Q32</f>
        <v>3.4</v>
      </c>
      <c r="Q7" s="44">
        <f>RnDData!R7</f>
        <v>600</v>
      </c>
      <c r="R7" s="44">
        <f>RnDData!R32</f>
        <v>600</v>
      </c>
    </row>
    <row r="8" spans="1:21">
      <c r="A8" s="42">
        <v>1</v>
      </c>
      <c r="B8" s="42" t="s">
        <v>41</v>
      </c>
      <c r="C8" s="42" t="s">
        <v>9</v>
      </c>
      <c r="D8" s="42">
        <v>6</v>
      </c>
      <c r="E8" s="42">
        <f>RnDData!E8</f>
        <v>189</v>
      </c>
      <c r="F8" s="44">
        <f>RnDData!D33</f>
        <v>1225</v>
      </c>
      <c r="G8" s="42">
        <f>RnDData!E33</f>
        <v>103</v>
      </c>
      <c r="H8" s="44">
        <f t="shared" si="0"/>
        <v>1139</v>
      </c>
      <c r="I8" s="42" t="str">
        <f>RnDData!M33</f>
        <v>$9.84</v>
      </c>
      <c r="N8" s="42">
        <f>RnDData!Q8</f>
        <v>4</v>
      </c>
      <c r="O8" s="42">
        <f>RnDData!Q33</f>
        <v>5</v>
      </c>
      <c r="Q8" s="44">
        <f>RnDData!R8</f>
        <v>1800</v>
      </c>
      <c r="R8" s="44">
        <f>RnDData!R33</f>
        <v>1500</v>
      </c>
    </row>
    <row r="9" spans="1:21">
      <c r="A9" s="42">
        <v>1</v>
      </c>
      <c r="B9" s="42" t="s">
        <v>42</v>
      </c>
      <c r="C9" s="42" t="s">
        <v>11</v>
      </c>
      <c r="D9" s="42">
        <v>7</v>
      </c>
      <c r="E9" s="42">
        <f>RnDData!E9</f>
        <v>39</v>
      </c>
      <c r="F9" s="44">
        <f>RnDData!D34</f>
        <v>1962</v>
      </c>
      <c r="G9" s="42">
        <f>RnDData!E34</f>
        <v>156</v>
      </c>
      <c r="H9" s="44">
        <f t="shared" si="0"/>
        <v>2079</v>
      </c>
      <c r="I9" s="42" t="str">
        <f>RnDData!M34</f>
        <v>$6.75</v>
      </c>
      <c r="N9" s="42">
        <f>RnDData!Q9</f>
        <v>5</v>
      </c>
      <c r="O9" s="42">
        <f>RnDData!Q34</f>
        <v>6</v>
      </c>
      <c r="Q9" s="44">
        <f>RnDData!R9</f>
        <v>1400</v>
      </c>
      <c r="R9" s="44">
        <f>RnDData!R34</f>
        <v>1400</v>
      </c>
    </row>
    <row r="10" spans="1:21">
      <c r="A10" s="42">
        <v>1</v>
      </c>
      <c r="B10" s="42" t="s">
        <v>43</v>
      </c>
      <c r="C10" s="42" t="s">
        <v>13</v>
      </c>
      <c r="D10" s="42">
        <v>8</v>
      </c>
      <c r="E10" s="42">
        <f>RnDData!E10</f>
        <v>40</v>
      </c>
      <c r="F10" s="44">
        <f>RnDData!D35</f>
        <v>483</v>
      </c>
      <c r="G10" s="42">
        <f>RnDData!E35</f>
        <v>102</v>
      </c>
      <c r="H10" s="44">
        <f t="shared" si="0"/>
        <v>545</v>
      </c>
      <c r="I10" s="42" t="str">
        <f>RnDData!M35</f>
        <v>$15.86</v>
      </c>
      <c r="N10" s="42">
        <f>RnDData!Q10</f>
        <v>3</v>
      </c>
      <c r="O10" s="42">
        <f>RnDData!Q35</f>
        <v>4</v>
      </c>
      <c r="Q10" s="44">
        <f>RnDData!R10</f>
        <v>900</v>
      </c>
      <c r="R10" s="44">
        <f>RnDData!R35</f>
        <v>600</v>
      </c>
    </row>
    <row r="11" spans="1:21">
      <c r="A11" s="42">
        <v>1</v>
      </c>
      <c r="B11" s="42" t="s">
        <v>44</v>
      </c>
      <c r="C11" s="42" t="s">
        <v>15</v>
      </c>
      <c r="D11" s="42">
        <v>9</v>
      </c>
      <c r="E11" s="42">
        <f>RnDData!E11</f>
        <v>78</v>
      </c>
      <c r="F11" s="44">
        <f>RnDData!D36</f>
        <v>492</v>
      </c>
      <c r="G11" s="42">
        <f>RnDData!E36</f>
        <v>31</v>
      </c>
      <c r="H11" s="44">
        <f t="shared" si="0"/>
        <v>445</v>
      </c>
      <c r="I11" s="42" t="str">
        <f>RnDData!M36</f>
        <v>$15.92</v>
      </c>
      <c r="N11" s="42">
        <f>RnDData!Q11</f>
        <v>3</v>
      </c>
      <c r="O11" s="42">
        <f>RnDData!Q36</f>
        <v>4</v>
      </c>
      <c r="Q11" s="44">
        <f>RnDData!R11</f>
        <v>600</v>
      </c>
      <c r="R11" s="44">
        <f>RnDData!R36</f>
        <v>500</v>
      </c>
    </row>
    <row r="12" spans="1:21">
      <c r="A12" s="42">
        <v>1</v>
      </c>
      <c r="B12" s="42" t="s">
        <v>45</v>
      </c>
      <c r="C12" s="42" t="s">
        <v>17</v>
      </c>
      <c r="D12" s="42">
        <v>10</v>
      </c>
      <c r="E12" s="42">
        <f>RnDData!E12</f>
        <v>62</v>
      </c>
      <c r="F12" s="44">
        <f>RnDData!D37</f>
        <v>398</v>
      </c>
      <c r="G12" s="42">
        <f>RnDData!E37</f>
        <v>60</v>
      </c>
      <c r="H12" s="44">
        <f t="shared" si="0"/>
        <v>396</v>
      </c>
      <c r="I12" s="42" t="str">
        <f>RnDData!M37</f>
        <v>$13.26</v>
      </c>
      <c r="N12" s="42">
        <f>RnDData!Q12</f>
        <v>3</v>
      </c>
      <c r="O12" s="42">
        <f>RnDData!Q37</f>
        <v>4</v>
      </c>
      <c r="Q12" s="44">
        <f>RnDData!R12</f>
        <v>600</v>
      </c>
      <c r="R12" s="44">
        <f>RnDData!R37</f>
        <v>500</v>
      </c>
    </row>
    <row r="13" spans="1:21">
      <c r="A13" s="42">
        <v>1</v>
      </c>
      <c r="B13" s="42" t="s">
        <v>46</v>
      </c>
      <c r="C13" s="42" t="s">
        <v>9</v>
      </c>
      <c r="D13" s="42">
        <v>11</v>
      </c>
      <c r="E13" s="42">
        <f>RnDData!E13</f>
        <v>189</v>
      </c>
      <c r="F13" s="44">
        <f>RnDData!D38</f>
        <v>1212</v>
      </c>
      <c r="G13" s="42">
        <f>RnDData!E38</f>
        <v>115</v>
      </c>
      <c r="H13" s="44">
        <f t="shared" si="0"/>
        <v>1138</v>
      </c>
      <c r="I13" s="42" t="str">
        <f>RnDData!M38</f>
        <v>$11.31</v>
      </c>
      <c r="N13" s="42">
        <f>RnDData!Q13</f>
        <v>4</v>
      </c>
      <c r="O13" s="42">
        <f>RnDData!Q38</f>
        <v>4.5</v>
      </c>
      <c r="Q13" s="44">
        <f>RnDData!R13</f>
        <v>1800</v>
      </c>
      <c r="R13" s="44">
        <f>RnDData!R38</f>
        <v>1500</v>
      </c>
    </row>
    <row r="14" spans="1:21">
      <c r="A14" s="42">
        <v>1</v>
      </c>
      <c r="B14" s="42" t="s">
        <v>47</v>
      </c>
      <c r="C14" s="42" t="s">
        <v>11</v>
      </c>
      <c r="D14" s="42">
        <v>12</v>
      </c>
      <c r="E14" s="42">
        <f>RnDData!E14</f>
        <v>39</v>
      </c>
      <c r="F14" s="44">
        <f>RnDData!D39</f>
        <v>1591</v>
      </c>
      <c r="G14" s="42">
        <f>RnDData!E39</f>
        <v>131</v>
      </c>
      <c r="H14" s="44">
        <f t="shared" si="0"/>
        <v>1683</v>
      </c>
      <c r="I14" s="42" t="str">
        <f>RnDData!M39</f>
        <v>$7.20</v>
      </c>
      <c r="N14" s="42">
        <f>RnDData!Q14</f>
        <v>5</v>
      </c>
      <c r="O14" s="42">
        <f>RnDData!Q39</f>
        <v>5.5</v>
      </c>
      <c r="Q14" s="44">
        <f>RnDData!R14</f>
        <v>1400</v>
      </c>
      <c r="R14" s="44">
        <f>RnDData!R39</f>
        <v>1400</v>
      </c>
    </row>
    <row r="15" spans="1:21">
      <c r="A15" s="42">
        <v>1</v>
      </c>
      <c r="B15" s="42" t="s">
        <v>48</v>
      </c>
      <c r="C15" s="42" t="s">
        <v>13</v>
      </c>
      <c r="D15" s="42">
        <v>13</v>
      </c>
      <c r="E15" s="42">
        <f>RnDData!E15</f>
        <v>40</v>
      </c>
      <c r="F15" s="44">
        <f>RnDData!D40</f>
        <v>471</v>
      </c>
      <c r="G15" s="42">
        <f>RnDData!E40</f>
        <v>114</v>
      </c>
      <c r="H15" s="44">
        <f t="shared" si="0"/>
        <v>545</v>
      </c>
      <c r="I15" s="42" t="str">
        <f>RnDData!M40</f>
        <v>$16.16</v>
      </c>
      <c r="N15" s="42">
        <f>RnDData!Q15</f>
        <v>3</v>
      </c>
      <c r="O15" s="42">
        <f>RnDData!Q40</f>
        <v>3.5</v>
      </c>
      <c r="Q15" s="44">
        <f>RnDData!R15</f>
        <v>900</v>
      </c>
      <c r="R15" s="44">
        <f>RnDData!R40</f>
        <v>500</v>
      </c>
    </row>
    <row r="16" spans="1:21">
      <c r="A16" s="42">
        <v>1</v>
      </c>
      <c r="B16" s="42" t="s">
        <v>49</v>
      </c>
      <c r="C16" s="42" t="s">
        <v>15</v>
      </c>
      <c r="D16" s="42">
        <v>14</v>
      </c>
      <c r="E16" s="42">
        <f>RnDData!E16</f>
        <v>78</v>
      </c>
      <c r="F16" s="44">
        <f>RnDData!D41</f>
        <v>490</v>
      </c>
      <c r="G16" s="42">
        <f>RnDData!E41</f>
        <v>33</v>
      </c>
      <c r="H16" s="44">
        <f t="shared" si="0"/>
        <v>445</v>
      </c>
      <c r="I16" s="42" t="str">
        <f>RnDData!M41</f>
        <v>$15.92</v>
      </c>
      <c r="N16" s="42">
        <f>RnDData!Q16</f>
        <v>3</v>
      </c>
      <c r="O16" s="42">
        <f>RnDData!Q41</f>
        <v>3.5</v>
      </c>
      <c r="Q16" s="44">
        <f>RnDData!R16</f>
        <v>600</v>
      </c>
      <c r="R16" s="44">
        <f>RnDData!R41</f>
        <v>600</v>
      </c>
    </row>
    <row r="17" spans="1:18">
      <c r="A17" s="42">
        <v>1</v>
      </c>
      <c r="B17" s="42" t="s">
        <v>50</v>
      </c>
      <c r="C17" s="42" t="s">
        <v>17</v>
      </c>
      <c r="D17" s="42">
        <v>15</v>
      </c>
      <c r="E17" s="42">
        <f>RnDData!E17</f>
        <v>62</v>
      </c>
      <c r="F17" s="44">
        <f>RnDData!D42</f>
        <v>421</v>
      </c>
      <c r="G17" s="42">
        <f>RnDData!E42</f>
        <v>37</v>
      </c>
      <c r="H17" s="44">
        <f t="shared" si="0"/>
        <v>396</v>
      </c>
      <c r="I17" s="42" t="str">
        <f>RnDData!M42</f>
        <v>$13.71</v>
      </c>
      <c r="N17" s="42">
        <f>RnDData!Q17</f>
        <v>3</v>
      </c>
      <c r="O17" s="42">
        <f>RnDData!Q42</f>
        <v>3.5</v>
      </c>
      <c r="Q17" s="44">
        <f>RnDData!R17</f>
        <v>600</v>
      </c>
      <c r="R17" s="44">
        <f>RnDData!R42</f>
        <v>600</v>
      </c>
    </row>
    <row r="18" spans="1:18">
      <c r="A18" s="42">
        <v>1</v>
      </c>
      <c r="B18" s="42" t="s">
        <v>51</v>
      </c>
      <c r="C18" s="42" t="s">
        <v>9</v>
      </c>
      <c r="D18" s="42">
        <v>16</v>
      </c>
      <c r="E18" s="42">
        <f>RnDData!E18</f>
        <v>189</v>
      </c>
      <c r="F18" s="44">
        <f>RnDData!D43</f>
        <v>1312</v>
      </c>
      <c r="G18" s="42">
        <f>RnDData!E43</f>
        <v>115</v>
      </c>
      <c r="H18" s="44">
        <f t="shared" si="0"/>
        <v>1238</v>
      </c>
      <c r="I18" s="42" t="str">
        <f>RnDData!M43</f>
        <v>$9.69</v>
      </c>
      <c r="N18" s="42">
        <f>RnDData!Q18</f>
        <v>4</v>
      </c>
      <c r="O18" s="42">
        <f>RnDData!Q43</f>
        <v>5</v>
      </c>
      <c r="Q18" s="44">
        <f>RnDData!R18</f>
        <v>1800</v>
      </c>
      <c r="R18" s="44">
        <f>RnDData!R43</f>
        <v>1400</v>
      </c>
    </row>
    <row r="19" spans="1:18">
      <c r="A19" s="42">
        <v>1</v>
      </c>
      <c r="B19" s="42" t="s">
        <v>52</v>
      </c>
      <c r="C19" s="42" t="s">
        <v>11</v>
      </c>
      <c r="D19" s="42">
        <v>17</v>
      </c>
      <c r="E19" s="42">
        <f>RnDData!E19</f>
        <v>39</v>
      </c>
      <c r="F19" s="44">
        <f>RnDData!D44</f>
        <v>2138</v>
      </c>
      <c r="G19" s="42">
        <f>RnDData!E44</f>
        <v>178</v>
      </c>
      <c r="H19" s="44">
        <f t="shared" si="0"/>
        <v>2277</v>
      </c>
      <c r="I19" s="42" t="str">
        <f>RnDData!M44</f>
        <v>$6.75</v>
      </c>
      <c r="N19" s="42">
        <f>RnDData!Q19</f>
        <v>5</v>
      </c>
      <c r="O19" s="42">
        <f>RnDData!Q44</f>
        <v>6</v>
      </c>
      <c r="Q19" s="44">
        <f>RnDData!R19</f>
        <v>1400</v>
      </c>
      <c r="R19" s="44">
        <f>RnDData!R44</f>
        <v>1400</v>
      </c>
    </row>
    <row r="20" spans="1:18">
      <c r="A20" s="42">
        <v>1</v>
      </c>
      <c r="B20" s="42" t="s">
        <v>53</v>
      </c>
      <c r="C20" s="42" t="s">
        <v>13</v>
      </c>
      <c r="D20" s="42">
        <v>18</v>
      </c>
      <c r="E20" s="42">
        <f>RnDData!E20</f>
        <v>40</v>
      </c>
      <c r="F20" s="44">
        <f>RnDData!D45</f>
        <v>290</v>
      </c>
      <c r="G20" s="42">
        <f>RnDData!E45</f>
        <v>96</v>
      </c>
      <c r="H20" s="44">
        <f t="shared" si="0"/>
        <v>346</v>
      </c>
      <c r="I20" s="42" t="str">
        <f>RnDData!M45</f>
        <v>$13.13</v>
      </c>
      <c r="N20" s="42">
        <f>RnDData!Q20</f>
        <v>3</v>
      </c>
      <c r="O20" s="42">
        <f>RnDData!Q45</f>
        <v>5</v>
      </c>
      <c r="Q20" s="44">
        <f>RnDData!R20</f>
        <v>900</v>
      </c>
      <c r="R20" s="44">
        <f>RnDData!R45</f>
        <v>900</v>
      </c>
    </row>
    <row r="21" spans="1:18">
      <c r="A21" s="42">
        <v>1</v>
      </c>
      <c r="B21" s="42" t="s">
        <v>54</v>
      </c>
      <c r="C21" s="42" t="s">
        <v>15</v>
      </c>
      <c r="D21" s="42">
        <v>19</v>
      </c>
      <c r="E21" s="42">
        <f>RnDData!E21</f>
        <v>78</v>
      </c>
      <c r="F21" s="44">
        <f>RnDData!D46</f>
        <v>306</v>
      </c>
      <c r="G21" s="42">
        <f>RnDData!E46</f>
        <v>69</v>
      </c>
      <c r="H21" s="44">
        <f t="shared" si="0"/>
        <v>297</v>
      </c>
      <c r="I21" s="42" t="str">
        <f>RnDData!M46</f>
        <v>$13.32</v>
      </c>
      <c r="N21" s="42">
        <f>RnDData!Q21</f>
        <v>3</v>
      </c>
      <c r="O21" s="42">
        <f>RnDData!Q46</f>
        <v>4</v>
      </c>
      <c r="Q21" s="44">
        <f>RnDData!R21</f>
        <v>600</v>
      </c>
      <c r="R21" s="44">
        <f>RnDData!R46</f>
        <v>600</v>
      </c>
    </row>
    <row r="22" spans="1:18">
      <c r="A22" s="42">
        <v>1</v>
      </c>
      <c r="B22" s="42" t="s">
        <v>55</v>
      </c>
      <c r="C22" s="42" t="s">
        <v>17</v>
      </c>
      <c r="D22" s="42">
        <v>20</v>
      </c>
      <c r="E22" s="42">
        <f>RnDData!E22</f>
        <v>62</v>
      </c>
      <c r="F22" s="44">
        <f>RnDData!D47</f>
        <v>277</v>
      </c>
      <c r="G22" s="42">
        <f>RnDData!E47</f>
        <v>83</v>
      </c>
      <c r="H22" s="44">
        <f t="shared" si="0"/>
        <v>298</v>
      </c>
      <c r="I22" s="42" t="str">
        <f>RnDData!M47</f>
        <v>$11.40</v>
      </c>
      <c r="N22" s="42">
        <f>RnDData!Q22</f>
        <v>3</v>
      </c>
      <c r="O22" s="42">
        <f>RnDData!Q47</f>
        <v>4</v>
      </c>
      <c r="Q22" s="44">
        <f>RnDData!R22</f>
        <v>600</v>
      </c>
      <c r="R22" s="44">
        <f>RnDData!R47</f>
        <v>600</v>
      </c>
    </row>
    <row r="23" spans="1:18">
      <c r="A23" s="42">
        <v>1</v>
      </c>
      <c r="B23" s="42" t="s">
        <v>56</v>
      </c>
      <c r="C23" s="42" t="s">
        <v>9</v>
      </c>
      <c r="D23" s="42">
        <v>21</v>
      </c>
      <c r="E23" s="42">
        <f>RnDData!E23</f>
        <v>189</v>
      </c>
      <c r="F23" s="44">
        <f>RnDData!D48</f>
        <v>1523</v>
      </c>
      <c r="G23" s="42">
        <f>RnDData!E48</f>
        <v>152</v>
      </c>
      <c r="H23" s="44">
        <f t="shared" si="0"/>
        <v>1486</v>
      </c>
      <c r="I23" s="42" t="str">
        <f>RnDData!M48</f>
        <v>$10.70</v>
      </c>
      <c r="N23" s="42">
        <f>RnDData!Q23</f>
        <v>4</v>
      </c>
      <c r="O23" s="42">
        <f>RnDData!Q48</f>
        <v>4</v>
      </c>
      <c r="Q23" s="44">
        <f>RnDData!R23</f>
        <v>1800</v>
      </c>
      <c r="R23" s="44">
        <f>RnDData!R48</f>
        <v>1300</v>
      </c>
    </row>
    <row r="24" spans="1:18">
      <c r="A24" s="42">
        <v>1</v>
      </c>
      <c r="B24" s="42" t="s">
        <v>57</v>
      </c>
      <c r="C24" s="42" t="s">
        <v>11</v>
      </c>
      <c r="D24" s="42">
        <v>22</v>
      </c>
      <c r="E24" s="42">
        <f>RnDData!E24</f>
        <v>39</v>
      </c>
      <c r="F24" s="44">
        <f>RnDData!D49</f>
        <v>1350</v>
      </c>
      <c r="G24" s="42">
        <f>RnDData!E49</f>
        <v>174</v>
      </c>
      <c r="H24" s="44">
        <f t="shared" si="0"/>
        <v>1485</v>
      </c>
      <c r="I24" s="42" t="str">
        <f>RnDData!M49</f>
        <v>$6.45</v>
      </c>
      <c r="N24" s="42">
        <f>RnDData!Q24</f>
        <v>5</v>
      </c>
      <c r="O24" s="42">
        <f>RnDData!Q49</f>
        <v>5</v>
      </c>
      <c r="Q24" s="44">
        <f>RnDData!R24</f>
        <v>1400</v>
      </c>
      <c r="R24" s="44">
        <f>RnDData!R49</f>
        <v>1400</v>
      </c>
    </row>
    <row r="25" spans="1:18">
      <c r="A25" s="42">
        <v>1</v>
      </c>
      <c r="B25" s="42" t="s">
        <v>58</v>
      </c>
      <c r="C25" s="42" t="s">
        <v>13</v>
      </c>
      <c r="D25" s="42">
        <v>23</v>
      </c>
      <c r="E25" s="42">
        <f>RnDData!E25</f>
        <v>40</v>
      </c>
      <c r="F25" s="44">
        <f>RnDData!D50</f>
        <v>434</v>
      </c>
      <c r="G25" s="42">
        <f>RnDData!E50</f>
        <v>101</v>
      </c>
      <c r="H25" s="44">
        <f t="shared" si="0"/>
        <v>495</v>
      </c>
      <c r="I25" s="42" t="str">
        <f>RnDData!M50</f>
        <v>$16.51</v>
      </c>
      <c r="N25" s="42">
        <f>RnDData!Q25</f>
        <v>3</v>
      </c>
      <c r="O25" s="42">
        <f>RnDData!Q50</f>
        <v>4</v>
      </c>
      <c r="Q25" s="44">
        <f>RnDData!R25</f>
        <v>900</v>
      </c>
      <c r="R25" s="44">
        <f>RnDData!R50</f>
        <v>400</v>
      </c>
    </row>
    <row r="26" spans="1:18">
      <c r="A26" s="42">
        <v>1</v>
      </c>
      <c r="B26" s="42" t="s">
        <v>59</v>
      </c>
      <c r="C26" s="42" t="s">
        <v>15</v>
      </c>
      <c r="D26" s="42">
        <v>24</v>
      </c>
      <c r="E26" s="42">
        <f>RnDData!E26</f>
        <v>78</v>
      </c>
      <c r="F26" s="44">
        <f>RnDData!D51</f>
        <v>439</v>
      </c>
      <c r="G26" s="42">
        <f>RnDData!E51</f>
        <v>34</v>
      </c>
      <c r="H26" s="44">
        <f t="shared" si="0"/>
        <v>395</v>
      </c>
      <c r="I26" s="42" t="str">
        <f>RnDData!M51</f>
        <v>$16.18</v>
      </c>
      <c r="N26" s="42">
        <f>RnDData!Q26</f>
        <v>3</v>
      </c>
      <c r="O26" s="42">
        <f>RnDData!Q51</f>
        <v>4</v>
      </c>
      <c r="Q26" s="44">
        <f>RnDData!R26</f>
        <v>600</v>
      </c>
      <c r="R26" s="44">
        <f>RnDData!R51</f>
        <v>500</v>
      </c>
    </row>
    <row r="27" spans="1:18">
      <c r="A27" s="42">
        <v>1</v>
      </c>
      <c r="B27" s="42" t="s">
        <v>60</v>
      </c>
      <c r="C27" s="42" t="s">
        <v>17</v>
      </c>
      <c r="D27" s="42">
        <v>25</v>
      </c>
      <c r="E27" s="42">
        <f>RnDData!E27</f>
        <v>62</v>
      </c>
      <c r="F27" s="44">
        <f>RnDData!D52</f>
        <v>371</v>
      </c>
      <c r="G27" s="42">
        <f>RnDData!E52</f>
        <v>87</v>
      </c>
      <c r="H27" s="44">
        <f t="shared" si="0"/>
        <v>396</v>
      </c>
      <c r="I27" s="42" t="str">
        <f>RnDData!M52</f>
        <v>$13.72</v>
      </c>
      <c r="N27" s="42">
        <f>RnDData!Q27</f>
        <v>3</v>
      </c>
      <c r="O27" s="42">
        <f>RnDData!Q52</f>
        <v>4</v>
      </c>
      <c r="Q27" s="44">
        <f>RnDData!R27</f>
        <v>600</v>
      </c>
      <c r="R27" s="44">
        <f>RnDData!R52</f>
        <v>500</v>
      </c>
    </row>
    <row r="28" spans="1:18">
      <c r="A28" s="42">
        <v>2</v>
      </c>
      <c r="B28" s="42" t="s">
        <v>36</v>
      </c>
      <c r="C28" s="42" t="s">
        <v>9</v>
      </c>
      <c r="D28" s="42">
        <v>26</v>
      </c>
      <c r="E28" s="42">
        <f>G3</f>
        <v>138</v>
      </c>
      <c r="F28" s="44">
        <f>RnDData!D53</f>
        <v>1132</v>
      </c>
      <c r="G28">
        <f>RnDData!E53</f>
        <v>194</v>
      </c>
      <c r="H28" s="44">
        <f t="shared" si="0"/>
        <v>1188</v>
      </c>
      <c r="I28" s="42" t="str">
        <f>RnDData!M53</f>
        <v>$9.32</v>
      </c>
      <c r="N28">
        <f>O3</f>
        <v>4.5999999999999996</v>
      </c>
      <c r="O28">
        <f>RnDData!Q53</f>
        <v>5.2</v>
      </c>
      <c r="Q28" s="44">
        <f>R3</f>
        <v>1400</v>
      </c>
      <c r="R28" s="44">
        <f>RnDData!R53</f>
        <v>1400</v>
      </c>
    </row>
    <row r="29" spans="1:18">
      <c r="A29" s="42">
        <v>2</v>
      </c>
      <c r="B29" s="42" t="s">
        <v>37</v>
      </c>
      <c r="C29" s="42" t="s">
        <v>11</v>
      </c>
      <c r="D29" s="42">
        <v>27</v>
      </c>
      <c r="E29" s="42">
        <f t="shared" ref="E29:E32" si="1">G4</f>
        <v>120</v>
      </c>
      <c r="F29" s="44">
        <f>RnDData!D54</f>
        <v>1712</v>
      </c>
      <c r="G29" s="42">
        <f>RnDData!E54</f>
        <v>141</v>
      </c>
      <c r="H29" s="44">
        <f t="shared" si="0"/>
        <v>1733</v>
      </c>
      <c r="I29" s="42" t="str">
        <f>RnDData!M54</f>
        <v>$6.38</v>
      </c>
      <c r="N29" s="42">
        <f t="shared" ref="N29:N55" si="2">O4</f>
        <v>5.4</v>
      </c>
      <c r="O29" s="42">
        <f>RnDData!Q54</f>
        <v>5.8</v>
      </c>
      <c r="Q29" s="44">
        <f t="shared" ref="Q29:Q55" si="3">R4</f>
        <v>1400</v>
      </c>
      <c r="R29" s="44">
        <f>RnDData!R54</f>
        <v>1400</v>
      </c>
    </row>
    <row r="30" spans="1:18">
      <c r="A30" s="42">
        <v>2</v>
      </c>
      <c r="B30" s="42" t="s">
        <v>38</v>
      </c>
      <c r="C30" s="42" t="s">
        <v>13</v>
      </c>
      <c r="D30" s="42">
        <v>28</v>
      </c>
      <c r="E30" s="42">
        <f t="shared" si="1"/>
        <v>107</v>
      </c>
      <c r="F30" s="44">
        <f>RnDData!D55</f>
        <v>523</v>
      </c>
      <c r="G30" s="42">
        <f>RnDData!E55</f>
        <v>129</v>
      </c>
      <c r="H30" s="44">
        <f t="shared" si="0"/>
        <v>545</v>
      </c>
      <c r="I30" s="42" t="str">
        <f>RnDData!M55</f>
        <v>$14.29</v>
      </c>
      <c r="N30" s="42">
        <f t="shared" si="2"/>
        <v>3.4</v>
      </c>
      <c r="O30" s="42">
        <f>RnDData!Q55</f>
        <v>3.8</v>
      </c>
      <c r="Q30" s="44">
        <f t="shared" si="3"/>
        <v>900</v>
      </c>
      <c r="R30" s="44">
        <f>RnDData!R55</f>
        <v>800</v>
      </c>
    </row>
    <row r="31" spans="1:18">
      <c r="A31" s="42">
        <v>2</v>
      </c>
      <c r="B31" s="42" t="s">
        <v>39</v>
      </c>
      <c r="C31" s="42" t="s">
        <v>15</v>
      </c>
      <c r="D31" s="42">
        <v>29</v>
      </c>
      <c r="E31" s="42">
        <f t="shared" si="1"/>
        <v>59</v>
      </c>
      <c r="F31" s="44">
        <f>RnDData!D56</f>
        <v>395</v>
      </c>
      <c r="G31" s="42">
        <f>RnDData!E56</f>
        <v>59</v>
      </c>
      <c r="H31" s="44">
        <f t="shared" si="0"/>
        <v>395</v>
      </c>
      <c r="I31" s="42" t="str">
        <f>RnDData!M56</f>
        <v>$13.73</v>
      </c>
      <c r="N31" s="42">
        <f t="shared" si="2"/>
        <v>3.4</v>
      </c>
      <c r="O31" s="42">
        <f>RnDData!Q56</f>
        <v>3.8</v>
      </c>
      <c r="Q31" s="44">
        <f t="shared" si="3"/>
        <v>600</v>
      </c>
      <c r="R31" s="44">
        <f>RnDData!R56</f>
        <v>600</v>
      </c>
    </row>
    <row r="32" spans="1:18">
      <c r="A32" s="42">
        <v>2</v>
      </c>
      <c r="B32" s="42" t="s">
        <v>40</v>
      </c>
      <c r="C32" s="42" t="s">
        <v>9</v>
      </c>
      <c r="D32" s="42">
        <v>30</v>
      </c>
      <c r="E32" s="42">
        <f t="shared" si="1"/>
        <v>55</v>
      </c>
      <c r="F32" s="44">
        <f>RnDData!D57</f>
        <v>417</v>
      </c>
      <c r="G32" s="42">
        <f>RnDData!E57</f>
        <v>134</v>
      </c>
      <c r="H32" s="44">
        <f t="shared" si="0"/>
        <v>496</v>
      </c>
      <c r="I32" s="42" t="str">
        <f>RnDData!M57</f>
        <v>$12.31</v>
      </c>
      <c r="N32" s="42">
        <f t="shared" si="2"/>
        <v>3.4</v>
      </c>
      <c r="O32" s="42">
        <f>RnDData!Q57</f>
        <v>3.8</v>
      </c>
      <c r="Q32" s="44">
        <f t="shared" si="3"/>
        <v>600</v>
      </c>
      <c r="R32" s="44">
        <f>RnDData!R57</f>
        <v>600</v>
      </c>
    </row>
    <row r="33" spans="1:18">
      <c r="A33" s="42">
        <v>2</v>
      </c>
      <c r="B33" s="42" t="s">
        <v>154</v>
      </c>
      <c r="C33" s="42"/>
      <c r="D33" s="42">
        <v>31</v>
      </c>
      <c r="F33" s="44">
        <f>RnDData!D58</f>
        <v>0</v>
      </c>
      <c r="G33" s="42">
        <f>RnDData!E58</f>
        <v>0</v>
      </c>
      <c r="H33" s="44">
        <f t="shared" si="0"/>
        <v>0</v>
      </c>
      <c r="I33" s="42" t="str">
        <f>RnDData!M58</f>
        <v>$0.00</v>
      </c>
      <c r="O33" s="42">
        <f>RnDData!Q58</f>
        <v>3</v>
      </c>
      <c r="R33" s="44">
        <f>RnDData!R58</f>
        <v>400</v>
      </c>
    </row>
    <row r="34" spans="1:18">
      <c r="A34" s="42">
        <v>2</v>
      </c>
      <c r="B34" s="42" t="s">
        <v>41</v>
      </c>
      <c r="C34" s="42" t="s">
        <v>9</v>
      </c>
      <c r="D34" s="42">
        <v>32</v>
      </c>
      <c r="E34" s="42">
        <f t="shared" ref="E34:E43" si="4">G8</f>
        <v>103</v>
      </c>
      <c r="F34" s="44">
        <f>RnDData!D59</f>
        <v>1038</v>
      </c>
      <c r="G34" s="42">
        <f>RnDData!E59</f>
        <v>204</v>
      </c>
      <c r="H34" s="44">
        <f t="shared" si="0"/>
        <v>1139</v>
      </c>
      <c r="I34" s="42" t="str">
        <f>RnDData!M59</f>
        <v>$9.21</v>
      </c>
      <c r="N34" s="42">
        <f>O8</f>
        <v>5</v>
      </c>
      <c r="O34" s="42">
        <f>RnDData!Q59</f>
        <v>5.8</v>
      </c>
      <c r="Q34" s="44">
        <f>R8</f>
        <v>1500</v>
      </c>
      <c r="R34" s="44">
        <f>RnDData!R59</f>
        <v>1500</v>
      </c>
    </row>
    <row r="35" spans="1:18">
      <c r="A35" s="42">
        <v>2</v>
      </c>
      <c r="B35" s="42" t="s">
        <v>42</v>
      </c>
      <c r="C35" s="42" t="s">
        <v>11</v>
      </c>
      <c r="D35" s="42">
        <v>33</v>
      </c>
      <c r="E35" s="42">
        <f t="shared" si="4"/>
        <v>156</v>
      </c>
      <c r="F35" s="44">
        <f>RnDData!D60</f>
        <v>1933</v>
      </c>
      <c r="G35" s="42">
        <f>RnDData!E60</f>
        <v>154</v>
      </c>
      <c r="H35" s="44">
        <f t="shared" si="0"/>
        <v>1931</v>
      </c>
      <c r="I35" s="42" t="str">
        <f>RnDData!M60</f>
        <v>$5.93</v>
      </c>
      <c r="N35" s="42">
        <f>O9</f>
        <v>6</v>
      </c>
      <c r="O35" s="42">
        <f>RnDData!Q60</f>
        <v>6.8</v>
      </c>
      <c r="Q35" s="44">
        <f>R9</f>
        <v>1400</v>
      </c>
      <c r="R35" s="44">
        <f>RnDData!R60</f>
        <v>1400</v>
      </c>
    </row>
    <row r="36" spans="1:18">
      <c r="A36" s="42">
        <v>2</v>
      </c>
      <c r="B36" s="42" t="s">
        <v>43</v>
      </c>
      <c r="C36" s="42" t="s">
        <v>13</v>
      </c>
      <c r="D36" s="42">
        <v>34</v>
      </c>
      <c r="E36" s="42">
        <f t="shared" si="4"/>
        <v>102</v>
      </c>
      <c r="F36" s="44">
        <f>RnDData!D61</f>
        <v>541</v>
      </c>
      <c r="G36" s="42">
        <f>RnDData!E61</f>
        <v>106</v>
      </c>
      <c r="H36" s="44">
        <f t="shared" si="0"/>
        <v>545</v>
      </c>
      <c r="I36" s="42" t="str">
        <f>RnDData!M61</f>
        <v>$15.73</v>
      </c>
      <c r="N36" s="42">
        <f>O10</f>
        <v>4</v>
      </c>
      <c r="O36" s="42">
        <f>RnDData!Q61</f>
        <v>4.8</v>
      </c>
      <c r="Q36" s="44">
        <f>R10</f>
        <v>600</v>
      </c>
      <c r="R36" s="44">
        <f>RnDData!R61</f>
        <v>600</v>
      </c>
    </row>
    <row r="37" spans="1:18">
      <c r="A37" s="42">
        <v>2</v>
      </c>
      <c r="B37" s="42" t="s">
        <v>44</v>
      </c>
      <c r="C37" s="42" t="s">
        <v>15</v>
      </c>
      <c r="D37" s="42">
        <v>35</v>
      </c>
      <c r="E37" s="42">
        <f t="shared" si="4"/>
        <v>31</v>
      </c>
      <c r="F37" s="44">
        <f>RnDData!D62</f>
        <v>576</v>
      </c>
      <c r="G37" s="42">
        <f>RnDData!E62</f>
        <v>49</v>
      </c>
      <c r="H37" s="44">
        <f t="shared" si="0"/>
        <v>594</v>
      </c>
      <c r="I37" s="42" t="str">
        <f>RnDData!M62</f>
        <v>$15.67</v>
      </c>
      <c r="N37" s="42">
        <f>O11</f>
        <v>4</v>
      </c>
      <c r="O37" s="42">
        <f>RnDData!Q62</f>
        <v>4.8</v>
      </c>
      <c r="Q37" s="44">
        <f>R11</f>
        <v>500</v>
      </c>
      <c r="R37" s="44">
        <f>RnDData!R62</f>
        <v>600</v>
      </c>
    </row>
    <row r="38" spans="1:18">
      <c r="A38" s="42">
        <v>2</v>
      </c>
      <c r="B38" s="42" t="s">
        <v>45</v>
      </c>
      <c r="C38" s="42" t="s">
        <v>17</v>
      </c>
      <c r="D38" s="42">
        <v>36</v>
      </c>
      <c r="E38" s="42">
        <f t="shared" si="4"/>
        <v>60</v>
      </c>
      <c r="F38" s="44">
        <f>RnDData!D63</f>
        <v>580</v>
      </c>
      <c r="G38" s="42">
        <f>RnDData!E63</f>
        <v>75</v>
      </c>
      <c r="H38" s="44">
        <f t="shared" si="0"/>
        <v>595</v>
      </c>
      <c r="I38" s="42" t="str">
        <f>RnDData!M63</f>
        <v>$13.03</v>
      </c>
      <c r="N38" s="42">
        <f>O12</f>
        <v>4</v>
      </c>
      <c r="O38" s="42">
        <f>RnDData!Q63</f>
        <v>4.8</v>
      </c>
      <c r="Q38" s="44">
        <f>R12</f>
        <v>500</v>
      </c>
      <c r="R38" s="44">
        <f>RnDData!R63</f>
        <v>600</v>
      </c>
    </row>
    <row r="39" spans="1:18">
      <c r="A39" s="42">
        <v>2</v>
      </c>
      <c r="B39" s="42" t="s">
        <v>46</v>
      </c>
      <c r="C39" s="42" t="s">
        <v>9</v>
      </c>
      <c r="D39" s="42">
        <v>37</v>
      </c>
      <c r="E39" s="42">
        <f t="shared" si="4"/>
        <v>115</v>
      </c>
      <c r="F39" s="44">
        <f>RnDData!D64</f>
        <v>1220</v>
      </c>
      <c r="G39" s="42">
        <f>RnDData!E64</f>
        <v>232</v>
      </c>
      <c r="H39" s="44">
        <f t="shared" si="0"/>
        <v>1337</v>
      </c>
      <c r="I39" s="42" t="str">
        <f>RnDData!M64</f>
        <v>$11.24</v>
      </c>
      <c r="N39" s="42">
        <f>O13</f>
        <v>4.5</v>
      </c>
      <c r="O39" s="42">
        <f>RnDData!Q64</f>
        <v>5</v>
      </c>
      <c r="Q39" s="44">
        <f>R13</f>
        <v>1500</v>
      </c>
      <c r="R39" s="44">
        <f>RnDData!R64</f>
        <v>1500</v>
      </c>
    </row>
    <row r="40" spans="1:18">
      <c r="A40" s="42">
        <v>2</v>
      </c>
      <c r="B40" s="42" t="s">
        <v>47</v>
      </c>
      <c r="C40" s="42" t="s">
        <v>11</v>
      </c>
      <c r="D40" s="42">
        <v>38</v>
      </c>
      <c r="E40" s="42">
        <f t="shared" si="4"/>
        <v>131</v>
      </c>
      <c r="F40" s="44">
        <f>RnDData!D65</f>
        <v>1679</v>
      </c>
      <c r="G40" s="42">
        <f>RnDData!E65</f>
        <v>185</v>
      </c>
      <c r="H40" s="44">
        <f t="shared" si="0"/>
        <v>1733</v>
      </c>
      <c r="I40" s="42" t="str">
        <f>RnDData!M65</f>
        <v>$6.68</v>
      </c>
      <c r="N40" s="42">
        <f>O14</f>
        <v>5.5</v>
      </c>
      <c r="O40" s="42">
        <f>RnDData!Q65</f>
        <v>6</v>
      </c>
      <c r="Q40" s="44">
        <f>R14</f>
        <v>1400</v>
      </c>
      <c r="R40" s="44">
        <f>RnDData!R65</f>
        <v>1400</v>
      </c>
    </row>
    <row r="41" spans="1:18">
      <c r="A41" s="42">
        <v>2</v>
      </c>
      <c r="B41" s="42" t="s">
        <v>48</v>
      </c>
      <c r="C41" s="42" t="s">
        <v>13</v>
      </c>
      <c r="D41" s="42">
        <v>39</v>
      </c>
      <c r="E41" s="42">
        <f t="shared" si="4"/>
        <v>114</v>
      </c>
      <c r="F41" s="44">
        <f>RnDData!D66</f>
        <v>686</v>
      </c>
      <c r="G41" s="42">
        <f>RnDData!E66</f>
        <v>121</v>
      </c>
      <c r="H41" s="44">
        <f t="shared" si="0"/>
        <v>693</v>
      </c>
      <c r="I41" s="42" t="str">
        <f>RnDData!M66</f>
        <v>$16.07</v>
      </c>
      <c r="N41" s="42">
        <f>O15</f>
        <v>3.5</v>
      </c>
      <c r="O41" s="42">
        <f>RnDData!Q66</f>
        <v>4</v>
      </c>
      <c r="Q41" s="44">
        <f>R15</f>
        <v>500</v>
      </c>
      <c r="R41" s="44">
        <f>RnDData!R66</f>
        <v>600</v>
      </c>
    </row>
    <row r="42" spans="1:18">
      <c r="A42" s="42">
        <v>2</v>
      </c>
      <c r="B42" s="42" t="s">
        <v>49</v>
      </c>
      <c r="C42" s="42" t="s">
        <v>15</v>
      </c>
      <c r="D42" s="42">
        <v>40</v>
      </c>
      <c r="E42" s="42">
        <f t="shared" si="4"/>
        <v>33</v>
      </c>
      <c r="F42" s="44">
        <f>RnDData!D67</f>
        <v>610</v>
      </c>
      <c r="G42" s="42">
        <f>RnDData!E67</f>
        <v>67</v>
      </c>
      <c r="H42" s="44">
        <f t="shared" si="0"/>
        <v>644</v>
      </c>
      <c r="I42" s="42" t="str">
        <f>RnDData!M67</f>
        <v>$15.73</v>
      </c>
      <c r="N42" s="42">
        <f>O16</f>
        <v>3.5</v>
      </c>
      <c r="O42" s="42">
        <f>RnDData!Q67</f>
        <v>4</v>
      </c>
      <c r="Q42" s="44">
        <f>R16</f>
        <v>600</v>
      </c>
      <c r="R42" s="44">
        <f>RnDData!R67</f>
        <v>650</v>
      </c>
    </row>
    <row r="43" spans="1:18">
      <c r="A43" s="42">
        <v>2</v>
      </c>
      <c r="B43" s="42" t="s">
        <v>50</v>
      </c>
      <c r="C43" s="42" t="s">
        <v>17</v>
      </c>
      <c r="D43" s="42">
        <v>41</v>
      </c>
      <c r="E43" s="42">
        <f t="shared" si="4"/>
        <v>37</v>
      </c>
      <c r="F43" s="44">
        <f>RnDData!D68</f>
        <v>581</v>
      </c>
      <c r="G43" s="42">
        <f>RnDData!E68</f>
        <v>100</v>
      </c>
      <c r="H43" s="44">
        <f t="shared" si="0"/>
        <v>644</v>
      </c>
      <c r="I43" s="42" t="str">
        <f>RnDData!M68</f>
        <v>$13.62</v>
      </c>
      <c r="N43" s="42">
        <f>O17</f>
        <v>3.5</v>
      </c>
      <c r="O43" s="42">
        <f>RnDData!Q68</f>
        <v>4</v>
      </c>
      <c r="Q43" s="44">
        <f>R17</f>
        <v>600</v>
      </c>
      <c r="R43" s="44">
        <f>RnDData!R68</f>
        <v>650</v>
      </c>
    </row>
    <row r="44" spans="1:18">
      <c r="A44" s="42">
        <v>2</v>
      </c>
      <c r="B44" s="42" t="s">
        <v>179</v>
      </c>
      <c r="C44" s="42"/>
      <c r="D44" s="42">
        <v>42</v>
      </c>
      <c r="F44" s="44">
        <f>RnDData!D69</f>
        <v>0</v>
      </c>
      <c r="G44" s="42">
        <f>RnDData!E69</f>
        <v>0</v>
      </c>
      <c r="H44" s="44">
        <f t="shared" si="0"/>
        <v>0</v>
      </c>
      <c r="I44" s="42" t="str">
        <f>RnDData!M69</f>
        <v>$0.00</v>
      </c>
      <c r="O44" s="42">
        <f>RnDData!Q69</f>
        <v>4</v>
      </c>
      <c r="R44" s="44">
        <f>RnDData!R69</f>
        <v>500</v>
      </c>
    </row>
    <row r="45" spans="1:18">
      <c r="A45" s="42">
        <v>2</v>
      </c>
      <c r="B45" s="42" t="s">
        <v>51</v>
      </c>
      <c r="C45" s="42" t="s">
        <v>9</v>
      </c>
      <c r="D45" s="42">
        <v>43</v>
      </c>
      <c r="E45" s="42">
        <f t="shared" ref="E45:E54" si="5">G18</f>
        <v>115</v>
      </c>
      <c r="F45" s="44">
        <f>RnDData!D70</f>
        <v>1362</v>
      </c>
      <c r="G45" s="42">
        <f>RnDData!E70</f>
        <v>189</v>
      </c>
      <c r="H45" s="44">
        <f t="shared" si="0"/>
        <v>1436</v>
      </c>
      <c r="I45" s="42" t="str">
        <f>RnDData!M70</f>
        <v>$8.28</v>
      </c>
      <c r="N45" s="42">
        <f>O18</f>
        <v>5</v>
      </c>
      <c r="O45" s="42">
        <f>RnDData!Q70</f>
        <v>6</v>
      </c>
      <c r="Q45" s="44">
        <f>R18</f>
        <v>1400</v>
      </c>
      <c r="R45" s="44">
        <f>RnDData!R70</f>
        <v>1400</v>
      </c>
    </row>
    <row r="46" spans="1:18">
      <c r="A46" s="42">
        <v>2</v>
      </c>
      <c r="B46" s="42" t="s">
        <v>52</v>
      </c>
      <c r="C46" s="42" t="s">
        <v>11</v>
      </c>
      <c r="D46" s="42">
        <v>44</v>
      </c>
      <c r="E46" s="42">
        <f t="shared" si="5"/>
        <v>178</v>
      </c>
      <c r="F46" s="44">
        <f>RnDData!D71</f>
        <v>2113</v>
      </c>
      <c r="G46" s="42">
        <f>RnDData!E71</f>
        <v>194</v>
      </c>
      <c r="H46" s="44">
        <f t="shared" si="0"/>
        <v>2129</v>
      </c>
      <c r="I46" s="42" t="str">
        <f>RnDData!M71</f>
        <v>$5.78</v>
      </c>
      <c r="N46" s="42">
        <f>O19</f>
        <v>6</v>
      </c>
      <c r="O46" s="42">
        <f>RnDData!Q71</f>
        <v>7</v>
      </c>
      <c r="Q46" s="44">
        <f>R19</f>
        <v>1400</v>
      </c>
      <c r="R46" s="44">
        <f>RnDData!R71</f>
        <v>1500</v>
      </c>
    </row>
    <row r="47" spans="1:18">
      <c r="A47" s="42">
        <v>2</v>
      </c>
      <c r="B47" s="42" t="s">
        <v>53</v>
      </c>
      <c r="C47" s="42" t="s">
        <v>9</v>
      </c>
      <c r="D47" s="42">
        <v>45</v>
      </c>
      <c r="E47" s="42">
        <f t="shared" si="5"/>
        <v>96</v>
      </c>
      <c r="F47" s="44">
        <f>RnDData!D72</f>
        <v>1162</v>
      </c>
      <c r="G47" s="42">
        <f>RnDData!E72</f>
        <v>74</v>
      </c>
      <c r="H47" s="44">
        <f t="shared" si="0"/>
        <v>1140</v>
      </c>
      <c r="I47" s="42" t="str">
        <f>RnDData!M72</f>
        <v>$9.70</v>
      </c>
      <c r="N47" s="42">
        <f>O20</f>
        <v>5</v>
      </c>
      <c r="O47" s="42">
        <f>RnDData!Q72</f>
        <v>6</v>
      </c>
      <c r="Q47" s="44">
        <f>R20</f>
        <v>900</v>
      </c>
      <c r="R47" s="44">
        <f>RnDData!R72</f>
        <v>900</v>
      </c>
    </row>
    <row r="48" spans="1:18">
      <c r="A48" s="42">
        <v>2</v>
      </c>
      <c r="B48" s="42" t="s">
        <v>54</v>
      </c>
      <c r="C48" s="42" t="s">
        <v>9</v>
      </c>
      <c r="D48" s="42">
        <v>46</v>
      </c>
      <c r="E48" s="42">
        <f t="shared" si="5"/>
        <v>69</v>
      </c>
      <c r="F48" s="44">
        <f>RnDData!D73</f>
        <v>955</v>
      </c>
      <c r="G48" s="42">
        <f>RnDData!E73</f>
        <v>104</v>
      </c>
      <c r="H48" s="44">
        <f t="shared" si="0"/>
        <v>990</v>
      </c>
      <c r="I48" s="42" t="str">
        <f>RnDData!M73</f>
        <v>$10.00</v>
      </c>
      <c r="N48" s="42">
        <f>O21</f>
        <v>4</v>
      </c>
      <c r="O48" s="42">
        <f>RnDData!Q73</f>
        <v>6</v>
      </c>
      <c r="Q48" s="44">
        <f>R21</f>
        <v>600</v>
      </c>
      <c r="R48" s="44">
        <f>RnDData!R73</f>
        <v>600</v>
      </c>
    </row>
    <row r="49" spans="1:18">
      <c r="A49" s="42">
        <v>2</v>
      </c>
      <c r="B49" s="42" t="s">
        <v>55</v>
      </c>
      <c r="C49" s="42" t="s">
        <v>9</v>
      </c>
      <c r="D49" s="42">
        <v>47</v>
      </c>
      <c r="E49" s="42">
        <f t="shared" si="5"/>
        <v>83</v>
      </c>
      <c r="F49" s="44">
        <f>RnDData!D74</f>
        <v>910</v>
      </c>
      <c r="G49" s="42">
        <f>RnDData!E74</f>
        <v>114</v>
      </c>
      <c r="H49" s="44">
        <f t="shared" si="0"/>
        <v>941</v>
      </c>
      <c r="I49" s="42" t="str">
        <f>RnDData!M74</f>
        <v>$9.78</v>
      </c>
      <c r="N49" s="42">
        <f>O22</f>
        <v>4</v>
      </c>
      <c r="O49" s="42">
        <f>RnDData!Q74</f>
        <v>6</v>
      </c>
      <c r="Q49" s="44">
        <f>R22</f>
        <v>600</v>
      </c>
      <c r="R49" s="44">
        <f>RnDData!R74</f>
        <v>600</v>
      </c>
    </row>
    <row r="50" spans="1:18">
      <c r="A50" s="42">
        <v>2</v>
      </c>
      <c r="B50" s="42" t="s">
        <v>56</v>
      </c>
      <c r="C50" s="42" t="s">
        <v>9</v>
      </c>
      <c r="D50" s="42">
        <v>48</v>
      </c>
      <c r="E50" s="42">
        <f t="shared" si="5"/>
        <v>152</v>
      </c>
      <c r="F50" s="44">
        <f>RnDData!D75</f>
        <v>801</v>
      </c>
      <c r="G50" s="42">
        <f>RnDData!E75</f>
        <v>192</v>
      </c>
      <c r="H50" s="44">
        <f t="shared" si="0"/>
        <v>841</v>
      </c>
      <c r="I50" s="42" t="str">
        <f>RnDData!M75</f>
        <v>$10.90</v>
      </c>
      <c r="N50" s="42">
        <f>O23</f>
        <v>4</v>
      </c>
      <c r="O50" s="42">
        <f>RnDData!Q75</f>
        <v>4</v>
      </c>
      <c r="Q50" s="44">
        <f>R23</f>
        <v>1300</v>
      </c>
      <c r="R50" s="44">
        <f>RnDData!R75</f>
        <v>1150</v>
      </c>
    </row>
    <row r="51" spans="1:18">
      <c r="A51" s="42">
        <v>2</v>
      </c>
      <c r="B51" s="42" t="s">
        <v>57</v>
      </c>
      <c r="C51" s="42" t="s">
        <v>11</v>
      </c>
      <c r="D51" s="42">
        <v>49</v>
      </c>
      <c r="E51" s="42">
        <f t="shared" si="5"/>
        <v>174</v>
      </c>
      <c r="F51" s="44">
        <f>RnDData!D76</f>
        <v>1455</v>
      </c>
      <c r="G51" s="42">
        <f>RnDData!E76</f>
        <v>204</v>
      </c>
      <c r="H51" s="44">
        <f t="shared" si="0"/>
        <v>1485</v>
      </c>
      <c r="I51" s="42" t="str">
        <f>RnDData!M76</f>
        <v>$5.78</v>
      </c>
      <c r="N51" s="42">
        <f>O24</f>
        <v>5</v>
      </c>
      <c r="O51" s="42">
        <f>RnDData!Q76</f>
        <v>5</v>
      </c>
      <c r="Q51" s="44">
        <f>R24</f>
        <v>1400</v>
      </c>
      <c r="R51" s="44">
        <f>RnDData!R76</f>
        <v>900</v>
      </c>
    </row>
    <row r="52" spans="1:18">
      <c r="A52" s="42">
        <v>2</v>
      </c>
      <c r="B52" s="42" t="s">
        <v>58</v>
      </c>
      <c r="C52" s="42" t="s">
        <v>13</v>
      </c>
      <c r="D52" s="42">
        <v>50</v>
      </c>
      <c r="E52" s="42">
        <f t="shared" si="5"/>
        <v>101</v>
      </c>
      <c r="F52" s="44">
        <f>RnDData!D77</f>
        <v>755</v>
      </c>
      <c r="G52" s="42">
        <f>RnDData!E77</f>
        <v>89</v>
      </c>
      <c r="H52" s="44">
        <f t="shared" si="0"/>
        <v>743</v>
      </c>
      <c r="I52" s="42" t="str">
        <f>RnDData!M77</f>
        <v>$16.47</v>
      </c>
      <c r="N52" s="42">
        <f>O25</f>
        <v>4</v>
      </c>
      <c r="O52" s="42">
        <f>RnDData!Q77</f>
        <v>5</v>
      </c>
      <c r="Q52" s="44">
        <f>R25</f>
        <v>400</v>
      </c>
      <c r="R52" s="44">
        <f>RnDData!R77</f>
        <v>600</v>
      </c>
    </row>
    <row r="53" spans="1:18">
      <c r="A53" s="42">
        <v>2</v>
      </c>
      <c r="B53" s="42" t="s">
        <v>59</v>
      </c>
      <c r="C53" s="42" t="s">
        <v>15</v>
      </c>
      <c r="D53" s="42">
        <v>51</v>
      </c>
      <c r="E53" s="42">
        <f t="shared" si="5"/>
        <v>34</v>
      </c>
      <c r="F53" s="44">
        <f>RnDData!D78</f>
        <v>631</v>
      </c>
      <c r="G53" s="42">
        <f>RnDData!E78</f>
        <v>47</v>
      </c>
      <c r="H53" s="44">
        <f t="shared" si="0"/>
        <v>644</v>
      </c>
      <c r="I53" s="42" t="str">
        <f>RnDData!M78</f>
        <v>$16.42</v>
      </c>
      <c r="N53" s="42">
        <f>O26</f>
        <v>4</v>
      </c>
      <c r="O53" s="42">
        <f>RnDData!Q78</f>
        <v>6</v>
      </c>
      <c r="Q53" s="44">
        <f>R26</f>
        <v>500</v>
      </c>
      <c r="R53" s="44">
        <f>RnDData!R78</f>
        <v>650</v>
      </c>
    </row>
    <row r="54" spans="1:18">
      <c r="A54" s="42">
        <v>2</v>
      </c>
      <c r="B54" s="42" t="s">
        <v>60</v>
      </c>
      <c r="C54" s="42" t="s">
        <v>17</v>
      </c>
      <c r="D54" s="42">
        <v>52</v>
      </c>
      <c r="E54" s="42">
        <f t="shared" si="5"/>
        <v>87</v>
      </c>
      <c r="F54" s="44">
        <f>RnDData!D79</f>
        <v>632</v>
      </c>
      <c r="G54" s="42">
        <f>RnDData!E79</f>
        <v>98</v>
      </c>
      <c r="H54" s="44">
        <f t="shared" si="0"/>
        <v>643</v>
      </c>
      <c r="I54" s="42" t="str">
        <f>RnDData!M79</f>
        <v>$13.71</v>
      </c>
      <c r="N54" s="42">
        <f>O27</f>
        <v>4</v>
      </c>
      <c r="O54" s="42">
        <f>RnDData!Q79</f>
        <v>6</v>
      </c>
      <c r="Q54" s="44">
        <f>R27</f>
        <v>500</v>
      </c>
      <c r="R54" s="44">
        <f>RnDData!R79</f>
        <v>650</v>
      </c>
    </row>
    <row r="55" spans="1:18">
      <c r="A55" s="42">
        <v>2</v>
      </c>
      <c r="B55" s="42" t="s">
        <v>200</v>
      </c>
      <c r="C55" s="42"/>
      <c r="D55" s="42">
        <v>53</v>
      </c>
      <c r="F55" s="44">
        <f>RnDData!D80</f>
        <v>0</v>
      </c>
      <c r="G55" s="42">
        <f>RnDData!E80</f>
        <v>0</v>
      </c>
      <c r="H55" s="44">
        <f t="shared" si="0"/>
        <v>0</v>
      </c>
      <c r="I55" s="42" t="str">
        <f>RnDData!M80</f>
        <v>$0.00</v>
      </c>
      <c r="N55" s="42"/>
      <c r="O55" s="42">
        <f>RnDData!Q80</f>
        <v>6</v>
      </c>
      <c r="Q55" s="44"/>
      <c r="R55" s="44">
        <f>RnDData!R80</f>
        <v>400</v>
      </c>
    </row>
    <row r="56" spans="1:18">
      <c r="A56" s="42">
        <v>3</v>
      </c>
      <c r="B56" s="42" t="s">
        <v>36</v>
      </c>
      <c r="C56" s="42" t="s">
        <v>9</v>
      </c>
      <c r="D56" s="42">
        <v>54</v>
      </c>
      <c r="E56" s="42">
        <f>G28</f>
        <v>194</v>
      </c>
      <c r="F56" s="44">
        <f>RnDData!D81</f>
        <v>1287</v>
      </c>
      <c r="G56">
        <f>RnDData!E81</f>
        <v>194</v>
      </c>
      <c r="H56" s="44">
        <f t="shared" si="0"/>
        <v>1287</v>
      </c>
      <c r="I56" s="42" t="str">
        <f>RnDData!M81</f>
        <v>$8.35</v>
      </c>
      <c r="N56">
        <f>O28</f>
        <v>5.2</v>
      </c>
      <c r="O56">
        <f>RnDData!Q81</f>
        <v>5.8</v>
      </c>
      <c r="Q56" s="44">
        <f>R28</f>
        <v>1400</v>
      </c>
      <c r="R56" s="44">
        <f>RnDData!R81</f>
        <v>1400</v>
      </c>
    </row>
    <row r="57" spans="1:18">
      <c r="A57" s="42">
        <v>3</v>
      </c>
      <c r="B57" s="42" t="s">
        <v>37</v>
      </c>
      <c r="C57" s="42" t="s">
        <v>11</v>
      </c>
      <c r="D57" s="42">
        <v>55</v>
      </c>
      <c r="E57" s="42">
        <f t="shared" ref="E57:E72" si="6">G29</f>
        <v>141</v>
      </c>
      <c r="F57" s="44">
        <f>RnDData!D82</f>
        <v>1827</v>
      </c>
      <c r="G57" s="42">
        <f>RnDData!E82</f>
        <v>146</v>
      </c>
      <c r="H57" s="44">
        <f t="shared" si="0"/>
        <v>1832</v>
      </c>
      <c r="I57" s="42" t="str">
        <f>RnDData!M82</f>
        <v>$5.79</v>
      </c>
      <c r="N57" s="42">
        <f t="shared" ref="N57:N85" si="7">O29</f>
        <v>5.8</v>
      </c>
      <c r="O57" s="42">
        <f>RnDData!Q82</f>
        <v>6.2</v>
      </c>
      <c r="Q57" s="44">
        <f t="shared" ref="Q57:Q85" si="8">R29</f>
        <v>1400</v>
      </c>
      <c r="R57" s="44">
        <f>RnDData!R82</f>
        <v>1400</v>
      </c>
    </row>
    <row r="58" spans="1:18">
      <c r="A58" s="42">
        <v>3</v>
      </c>
      <c r="B58" s="42" t="s">
        <v>38</v>
      </c>
      <c r="C58" s="42" t="s">
        <v>13</v>
      </c>
      <c r="D58" s="42">
        <v>56</v>
      </c>
      <c r="E58" s="42">
        <f t="shared" si="6"/>
        <v>129</v>
      </c>
      <c r="F58" s="44">
        <f>RnDData!D83</f>
        <v>182</v>
      </c>
      <c r="G58" s="42">
        <f>RnDData!E83</f>
        <v>95</v>
      </c>
      <c r="H58" s="44">
        <f t="shared" si="0"/>
        <v>148</v>
      </c>
      <c r="I58" s="42" t="str">
        <f>RnDData!M83</f>
        <v>$11.28</v>
      </c>
      <c r="N58" s="42">
        <f t="shared" si="7"/>
        <v>3.8</v>
      </c>
      <c r="O58" s="42">
        <f>RnDData!Q83</f>
        <v>4.4000000000000004</v>
      </c>
      <c r="Q58" s="44">
        <f t="shared" si="8"/>
        <v>800</v>
      </c>
      <c r="R58" s="44">
        <f>RnDData!R83</f>
        <v>800</v>
      </c>
    </row>
    <row r="59" spans="1:18">
      <c r="A59" s="42">
        <v>3</v>
      </c>
      <c r="B59" s="42" t="s">
        <v>39</v>
      </c>
      <c r="C59" s="42" t="s">
        <v>9</v>
      </c>
      <c r="D59" s="42">
        <v>57</v>
      </c>
      <c r="E59" s="42">
        <f t="shared" si="6"/>
        <v>59</v>
      </c>
      <c r="F59" s="44">
        <f>RnDData!D84</f>
        <v>692</v>
      </c>
      <c r="G59" s="42">
        <f>RnDData!E84</f>
        <v>60</v>
      </c>
      <c r="H59" s="44">
        <f t="shared" si="0"/>
        <v>693</v>
      </c>
      <c r="I59" s="42" t="str">
        <f>RnDData!M84</f>
        <v>$11.44</v>
      </c>
      <c r="N59" s="42">
        <f t="shared" si="7"/>
        <v>3.8</v>
      </c>
      <c r="O59" s="42">
        <f>RnDData!Q84</f>
        <v>4.4000000000000004</v>
      </c>
      <c r="Q59" s="44">
        <f t="shared" si="8"/>
        <v>600</v>
      </c>
      <c r="R59" s="44">
        <f>RnDData!R84</f>
        <v>600</v>
      </c>
    </row>
    <row r="60" spans="1:18">
      <c r="A60" s="42">
        <v>3</v>
      </c>
      <c r="B60" s="42" t="s">
        <v>40</v>
      </c>
      <c r="C60" s="42" t="s">
        <v>9</v>
      </c>
      <c r="D60" s="42">
        <v>58</v>
      </c>
      <c r="E60" s="42">
        <f t="shared" si="6"/>
        <v>134</v>
      </c>
      <c r="F60" s="44">
        <f>RnDData!D85</f>
        <v>833</v>
      </c>
      <c r="G60" s="42">
        <f>RnDData!E85</f>
        <v>43</v>
      </c>
      <c r="H60" s="44">
        <f t="shared" si="0"/>
        <v>742</v>
      </c>
      <c r="I60" s="42" t="str">
        <f>RnDData!M85</f>
        <v>$11.34</v>
      </c>
      <c r="N60" s="42">
        <f t="shared" si="7"/>
        <v>3.8</v>
      </c>
      <c r="O60" s="42">
        <f>RnDData!Q85</f>
        <v>4.4000000000000004</v>
      </c>
      <c r="Q60" s="44">
        <f t="shared" si="8"/>
        <v>600</v>
      </c>
      <c r="R60" s="44">
        <f>RnDData!R85</f>
        <v>600</v>
      </c>
    </row>
    <row r="61" spans="1:18">
      <c r="A61" s="42">
        <v>3</v>
      </c>
      <c r="B61" s="42" t="s">
        <v>154</v>
      </c>
      <c r="C61" s="42" t="s">
        <v>13</v>
      </c>
      <c r="D61" s="42">
        <v>59</v>
      </c>
      <c r="E61" s="42">
        <f t="shared" si="6"/>
        <v>0</v>
      </c>
      <c r="F61" s="44">
        <f>RnDData!D86</f>
        <v>168</v>
      </c>
      <c r="G61" s="42">
        <f>RnDData!E86</f>
        <v>0</v>
      </c>
      <c r="H61" s="44">
        <f t="shared" si="0"/>
        <v>168</v>
      </c>
      <c r="I61" s="42" t="str">
        <f>RnDData!M86</f>
        <v>$16.10</v>
      </c>
      <c r="N61" s="42">
        <f t="shared" si="7"/>
        <v>3</v>
      </c>
      <c r="O61" s="42">
        <f>RnDData!Q86</f>
        <v>4.4000000000000004</v>
      </c>
      <c r="Q61" s="44">
        <f t="shared" si="8"/>
        <v>400</v>
      </c>
      <c r="R61" s="44">
        <f>RnDData!R86</f>
        <v>400</v>
      </c>
    </row>
    <row r="62" spans="1:18">
      <c r="A62" s="42">
        <v>3</v>
      </c>
      <c r="B62" s="42" t="s">
        <v>41</v>
      </c>
      <c r="C62" s="42" t="s">
        <v>9</v>
      </c>
      <c r="D62" s="42">
        <v>60</v>
      </c>
      <c r="E62" s="42">
        <f t="shared" si="6"/>
        <v>204</v>
      </c>
      <c r="F62" s="44">
        <f>RnDData!D87</f>
        <v>879</v>
      </c>
      <c r="G62" s="42">
        <f>RnDData!E87</f>
        <v>216</v>
      </c>
      <c r="H62" s="44">
        <f t="shared" si="0"/>
        <v>891</v>
      </c>
      <c r="I62" s="42" t="str">
        <f>RnDData!M87</f>
        <v>$9.15</v>
      </c>
      <c r="N62" s="42">
        <f t="shared" si="7"/>
        <v>5.8</v>
      </c>
      <c r="O62" s="42">
        <f>RnDData!Q87</f>
        <v>6.8</v>
      </c>
      <c r="Q62" s="44">
        <f t="shared" si="8"/>
        <v>1500</v>
      </c>
      <c r="R62" s="44">
        <f>RnDData!R87</f>
        <v>1000</v>
      </c>
    </row>
    <row r="63" spans="1:18">
      <c r="A63" s="42">
        <v>3</v>
      </c>
      <c r="B63" s="42" t="s">
        <v>42</v>
      </c>
      <c r="C63" s="42" t="s">
        <v>11</v>
      </c>
      <c r="D63" s="42">
        <v>61</v>
      </c>
      <c r="E63" s="42">
        <f t="shared" si="6"/>
        <v>154</v>
      </c>
      <c r="F63" s="44">
        <f>RnDData!D88</f>
        <v>2130</v>
      </c>
      <c r="G63" s="42">
        <f>RnDData!E88</f>
        <v>152</v>
      </c>
      <c r="H63" s="44">
        <f t="shared" si="0"/>
        <v>2128</v>
      </c>
      <c r="I63" s="42" t="str">
        <f>RnDData!M88</f>
        <v>$5.19</v>
      </c>
      <c r="N63" s="42">
        <f t="shared" si="7"/>
        <v>6.8</v>
      </c>
      <c r="O63" s="42">
        <f>RnDData!Q88</f>
        <v>7.5</v>
      </c>
      <c r="Q63" s="44">
        <f t="shared" si="8"/>
        <v>1400</v>
      </c>
      <c r="R63" s="44">
        <f>RnDData!R88</f>
        <v>1400</v>
      </c>
    </row>
    <row r="64" spans="1:18">
      <c r="A64" s="42">
        <v>3</v>
      </c>
      <c r="B64" s="42" t="s">
        <v>43</v>
      </c>
      <c r="C64" s="42" t="s">
        <v>13</v>
      </c>
      <c r="D64" s="42">
        <v>62</v>
      </c>
      <c r="E64" s="42">
        <f t="shared" si="6"/>
        <v>106</v>
      </c>
      <c r="F64" s="44">
        <f>RnDData!D89</f>
        <v>602</v>
      </c>
      <c r="G64" s="42">
        <f>RnDData!E89</f>
        <v>98</v>
      </c>
      <c r="H64" s="44">
        <f t="shared" si="0"/>
        <v>594</v>
      </c>
      <c r="I64" s="42" t="str">
        <f>RnDData!M89</f>
        <v>$15.66</v>
      </c>
      <c r="N64" s="42">
        <f t="shared" si="7"/>
        <v>4.8</v>
      </c>
      <c r="O64" s="42">
        <f>RnDData!Q89</f>
        <v>4.8</v>
      </c>
      <c r="Q64" s="44">
        <f t="shared" si="8"/>
        <v>600</v>
      </c>
      <c r="R64" s="44">
        <f>RnDData!R89</f>
        <v>600</v>
      </c>
    </row>
    <row r="65" spans="1:18">
      <c r="A65" s="42">
        <v>3</v>
      </c>
      <c r="B65" s="42" t="s">
        <v>44</v>
      </c>
      <c r="C65" s="42" t="s">
        <v>15</v>
      </c>
      <c r="D65" s="42">
        <v>63</v>
      </c>
      <c r="E65" s="42">
        <f t="shared" si="6"/>
        <v>49</v>
      </c>
      <c r="F65" s="44">
        <f>RnDData!D90</f>
        <v>603</v>
      </c>
      <c r="G65" s="42">
        <f>RnDData!E90</f>
        <v>40</v>
      </c>
      <c r="H65" s="44">
        <f t="shared" si="0"/>
        <v>594</v>
      </c>
      <c r="I65" s="42" t="str">
        <f>RnDData!M90</f>
        <v>$15.61</v>
      </c>
      <c r="N65" s="42">
        <f t="shared" si="7"/>
        <v>4.8</v>
      </c>
      <c r="O65" s="42">
        <f>RnDData!Q90</f>
        <v>5.8</v>
      </c>
      <c r="Q65" s="44">
        <f t="shared" si="8"/>
        <v>600</v>
      </c>
      <c r="R65" s="44">
        <f>RnDData!R90</f>
        <v>700</v>
      </c>
    </row>
    <row r="66" spans="1:18">
      <c r="A66" s="42">
        <v>3</v>
      </c>
      <c r="B66" s="42" t="s">
        <v>45</v>
      </c>
      <c r="C66" s="42" t="s">
        <v>17</v>
      </c>
      <c r="D66" s="42">
        <v>64</v>
      </c>
      <c r="E66" s="42">
        <f t="shared" si="6"/>
        <v>75</v>
      </c>
      <c r="F66" s="44">
        <f>RnDData!D91</f>
        <v>578</v>
      </c>
      <c r="G66" s="42">
        <f>RnDData!E91</f>
        <v>91</v>
      </c>
      <c r="H66" s="44">
        <f t="shared" si="0"/>
        <v>594</v>
      </c>
      <c r="I66" s="42" t="str">
        <f>RnDData!M91</f>
        <v>$13.01</v>
      </c>
      <c r="N66" s="42">
        <f t="shared" si="7"/>
        <v>4.8</v>
      </c>
      <c r="O66" s="42">
        <f>RnDData!Q91</f>
        <v>5.8</v>
      </c>
      <c r="Q66" s="44">
        <f t="shared" si="8"/>
        <v>600</v>
      </c>
      <c r="R66" s="44">
        <f>RnDData!R91</f>
        <v>750</v>
      </c>
    </row>
    <row r="67" spans="1:18">
      <c r="A67" s="42">
        <v>3</v>
      </c>
      <c r="B67" s="42" t="s">
        <v>46</v>
      </c>
      <c r="C67" s="42" t="s">
        <v>9</v>
      </c>
      <c r="D67" s="42">
        <v>65</v>
      </c>
      <c r="E67" s="42">
        <f t="shared" si="6"/>
        <v>232</v>
      </c>
      <c r="F67" s="44">
        <f>RnDData!D92</f>
        <v>1253</v>
      </c>
      <c r="G67" s="42">
        <f>RnDData!E92</f>
        <v>217</v>
      </c>
      <c r="H67" s="44">
        <f t="shared" si="0"/>
        <v>1238</v>
      </c>
      <c r="I67" s="42" t="str">
        <f>RnDData!M92</f>
        <v>$11.19</v>
      </c>
      <c r="N67" s="42">
        <f t="shared" si="7"/>
        <v>5</v>
      </c>
      <c r="O67" s="42">
        <f>RnDData!Q92</f>
        <v>5</v>
      </c>
      <c r="Q67" s="44">
        <f t="shared" si="8"/>
        <v>1500</v>
      </c>
      <c r="R67" s="44">
        <f>RnDData!R92</f>
        <v>1000</v>
      </c>
    </row>
    <row r="68" spans="1:18">
      <c r="A68" s="42">
        <v>3</v>
      </c>
      <c r="B68" s="42" t="s">
        <v>47</v>
      </c>
      <c r="C68" s="42" t="s">
        <v>11</v>
      </c>
      <c r="D68" s="42">
        <v>66</v>
      </c>
      <c r="E68" s="42">
        <f t="shared" si="6"/>
        <v>185</v>
      </c>
      <c r="F68" s="44">
        <f>RnDData!D93</f>
        <v>1801</v>
      </c>
      <c r="G68" s="42">
        <f>RnDData!E93</f>
        <v>167</v>
      </c>
      <c r="H68" s="44">
        <f t="shared" ref="H68:H131" si="9">F68+G68-E68</f>
        <v>1783</v>
      </c>
      <c r="I68" s="42" t="str">
        <f>RnDData!M93</f>
        <v>$6.24</v>
      </c>
      <c r="N68" s="42">
        <f t="shared" si="7"/>
        <v>6</v>
      </c>
      <c r="O68" s="42">
        <f>RnDData!Q93</f>
        <v>6</v>
      </c>
      <c r="Q68" s="44">
        <f t="shared" si="8"/>
        <v>1400</v>
      </c>
      <c r="R68" s="44">
        <f>RnDData!R93</f>
        <v>1400</v>
      </c>
    </row>
    <row r="69" spans="1:18">
      <c r="A69" s="42">
        <v>3</v>
      </c>
      <c r="B69" s="42" t="s">
        <v>48</v>
      </c>
      <c r="C69" s="42" t="s">
        <v>13</v>
      </c>
      <c r="D69" s="42">
        <v>67</v>
      </c>
      <c r="E69" s="42">
        <f t="shared" si="6"/>
        <v>121</v>
      </c>
      <c r="F69" s="44">
        <f>RnDData!D94</f>
        <v>757</v>
      </c>
      <c r="G69" s="42">
        <f>RnDData!E94</f>
        <v>156</v>
      </c>
      <c r="H69" s="44">
        <f t="shared" si="9"/>
        <v>792</v>
      </c>
      <c r="I69" s="42" t="str">
        <f>RnDData!M94</f>
        <v>$15.96</v>
      </c>
      <c r="N69" s="42">
        <f t="shared" si="7"/>
        <v>4</v>
      </c>
      <c r="O69" s="42">
        <f>RnDData!Q94</f>
        <v>4.5</v>
      </c>
      <c r="Q69" s="44">
        <f t="shared" si="8"/>
        <v>600</v>
      </c>
      <c r="R69" s="44">
        <f>RnDData!R94</f>
        <v>750</v>
      </c>
    </row>
    <row r="70" spans="1:18">
      <c r="A70" s="42">
        <v>3</v>
      </c>
      <c r="B70" s="42" t="s">
        <v>49</v>
      </c>
      <c r="C70" s="42" t="s">
        <v>15</v>
      </c>
      <c r="D70" s="42">
        <v>68</v>
      </c>
      <c r="E70" s="42">
        <f t="shared" si="6"/>
        <v>67</v>
      </c>
      <c r="F70" s="44">
        <f>RnDData!D95</f>
        <v>695</v>
      </c>
      <c r="G70" s="42">
        <f>RnDData!E95</f>
        <v>65</v>
      </c>
      <c r="H70" s="44">
        <f t="shared" si="9"/>
        <v>693</v>
      </c>
      <c r="I70" s="42" t="str">
        <f>RnDData!M95</f>
        <v>$15.73</v>
      </c>
      <c r="N70" s="42">
        <f t="shared" si="7"/>
        <v>4</v>
      </c>
      <c r="O70" s="42">
        <f>RnDData!Q95</f>
        <v>4.5</v>
      </c>
      <c r="Q70" s="44">
        <f t="shared" si="8"/>
        <v>650</v>
      </c>
      <c r="R70" s="44">
        <f>RnDData!R95</f>
        <v>750</v>
      </c>
    </row>
    <row r="71" spans="1:18">
      <c r="A71" s="42">
        <v>3</v>
      </c>
      <c r="B71" s="42" t="s">
        <v>50</v>
      </c>
      <c r="C71" s="42" t="s">
        <v>17</v>
      </c>
      <c r="D71" s="42">
        <v>69</v>
      </c>
      <c r="E71" s="42">
        <f t="shared" si="6"/>
        <v>100</v>
      </c>
      <c r="F71" s="44">
        <f>RnDData!D96</f>
        <v>709</v>
      </c>
      <c r="G71" s="42">
        <f>RnDData!E96</f>
        <v>84</v>
      </c>
      <c r="H71" s="44">
        <f t="shared" si="9"/>
        <v>693</v>
      </c>
      <c r="I71" s="42" t="str">
        <f>RnDData!M96</f>
        <v>$13.60</v>
      </c>
      <c r="N71" s="42">
        <f t="shared" si="7"/>
        <v>4</v>
      </c>
      <c r="O71" s="42">
        <f>RnDData!Q96</f>
        <v>4.5</v>
      </c>
      <c r="Q71" s="44">
        <f t="shared" si="8"/>
        <v>650</v>
      </c>
      <c r="R71" s="44">
        <f>RnDData!R96</f>
        <v>800</v>
      </c>
    </row>
    <row r="72" spans="1:18">
      <c r="A72" s="42">
        <v>3</v>
      </c>
      <c r="B72" s="42" t="s">
        <v>179</v>
      </c>
      <c r="C72" s="42" t="s">
        <v>15</v>
      </c>
      <c r="D72" s="42">
        <v>70</v>
      </c>
      <c r="E72" s="42">
        <f t="shared" si="6"/>
        <v>0</v>
      </c>
      <c r="F72" s="44">
        <f>RnDData!D97</f>
        <v>160</v>
      </c>
      <c r="G72" s="42">
        <f>RnDData!E97</f>
        <v>38</v>
      </c>
      <c r="H72" s="44">
        <f t="shared" si="9"/>
        <v>198</v>
      </c>
      <c r="I72" s="42" t="str">
        <f>RnDData!M97</f>
        <v>$15.89</v>
      </c>
      <c r="N72" s="42">
        <f t="shared" si="7"/>
        <v>4</v>
      </c>
      <c r="O72" s="42">
        <f>RnDData!Q97</f>
        <v>4.5</v>
      </c>
      <c r="Q72" s="44">
        <f t="shared" si="8"/>
        <v>500</v>
      </c>
      <c r="R72" s="44">
        <f>RnDData!R97</f>
        <v>500</v>
      </c>
    </row>
    <row r="73" spans="1:18">
      <c r="A73" s="42">
        <v>3</v>
      </c>
      <c r="B73" s="42" t="s">
        <v>244</v>
      </c>
      <c r="C73" s="42"/>
      <c r="D73" s="42">
        <v>71</v>
      </c>
      <c r="F73" s="44">
        <f>RnDData!D98</f>
        <v>0</v>
      </c>
      <c r="G73" s="42">
        <f>RnDData!E98</f>
        <v>0</v>
      </c>
      <c r="H73" s="44">
        <f t="shared" si="9"/>
        <v>0</v>
      </c>
      <c r="I73" s="42" t="str">
        <f>RnDData!M98</f>
        <v>$0.00</v>
      </c>
      <c r="O73" s="42">
        <f>RnDData!Q98</f>
        <v>4.5</v>
      </c>
      <c r="R73" s="44">
        <f>RnDData!R98</f>
        <v>500</v>
      </c>
    </row>
    <row r="74" spans="1:18">
      <c r="A74" s="42">
        <v>3</v>
      </c>
      <c r="B74" s="42" t="s">
        <v>51</v>
      </c>
      <c r="C74" s="42" t="s">
        <v>11</v>
      </c>
      <c r="D74" s="42">
        <v>72</v>
      </c>
      <c r="E74" s="42">
        <f t="shared" ref="E74:E84" si="10">G45</f>
        <v>189</v>
      </c>
      <c r="F74" s="44">
        <f>RnDData!D99</f>
        <v>1043</v>
      </c>
      <c r="G74" s="42">
        <f>RnDData!E99</f>
        <v>136</v>
      </c>
      <c r="H74" s="44">
        <f t="shared" si="9"/>
        <v>990</v>
      </c>
      <c r="I74" s="42" t="str">
        <f>RnDData!M99</f>
        <v>$7.41</v>
      </c>
      <c r="N74" s="42">
        <f>O45</f>
        <v>6</v>
      </c>
      <c r="O74" s="42">
        <f>RnDData!Q99</f>
        <v>7</v>
      </c>
      <c r="Q74" s="44">
        <f>R45</f>
        <v>1400</v>
      </c>
      <c r="R74" s="44">
        <f>RnDData!R99</f>
        <v>1400</v>
      </c>
    </row>
    <row r="75" spans="1:18">
      <c r="A75" s="42">
        <v>3</v>
      </c>
      <c r="B75" s="42" t="s">
        <v>52</v>
      </c>
      <c r="C75" s="42" t="s">
        <v>11</v>
      </c>
      <c r="D75" s="42">
        <v>73</v>
      </c>
      <c r="E75" s="42">
        <f t="shared" si="10"/>
        <v>194</v>
      </c>
      <c r="F75" s="44">
        <f>RnDData!D100</f>
        <v>2275</v>
      </c>
      <c r="G75" s="42">
        <f>RnDData!E100</f>
        <v>196</v>
      </c>
      <c r="H75" s="44">
        <f t="shared" si="9"/>
        <v>2277</v>
      </c>
      <c r="I75" s="42" t="str">
        <f>RnDData!M100</f>
        <v>$5.19</v>
      </c>
      <c r="N75" s="42">
        <f>O46</f>
        <v>7</v>
      </c>
      <c r="O75" s="42">
        <f>RnDData!Q100</f>
        <v>7.5</v>
      </c>
      <c r="Q75" s="44">
        <f>R46</f>
        <v>1500</v>
      </c>
      <c r="R75" s="44">
        <f>RnDData!R100</f>
        <v>1500</v>
      </c>
    </row>
    <row r="76" spans="1:18">
      <c r="A76" s="42">
        <v>3</v>
      </c>
      <c r="B76" s="42" t="s">
        <v>53</v>
      </c>
      <c r="C76" s="42" t="s">
        <v>9</v>
      </c>
      <c r="D76" s="42">
        <v>74</v>
      </c>
      <c r="E76" s="42">
        <f t="shared" si="10"/>
        <v>74</v>
      </c>
      <c r="F76" s="44">
        <f>RnDData!D101</f>
        <v>1121</v>
      </c>
      <c r="G76" s="42">
        <f>RnDData!E101</f>
        <v>141</v>
      </c>
      <c r="H76" s="44">
        <f t="shared" si="9"/>
        <v>1188</v>
      </c>
      <c r="I76" s="42" t="str">
        <f>RnDData!M101</f>
        <v>$9.77</v>
      </c>
      <c r="N76" s="42">
        <f>O47</f>
        <v>6</v>
      </c>
      <c r="O76" s="42">
        <f>RnDData!Q101</f>
        <v>6.5</v>
      </c>
      <c r="Q76" s="44">
        <f>R47</f>
        <v>900</v>
      </c>
      <c r="R76" s="44">
        <f>RnDData!R101</f>
        <v>950</v>
      </c>
    </row>
    <row r="77" spans="1:18">
      <c r="A77" s="42">
        <v>3</v>
      </c>
      <c r="B77" s="42" t="s">
        <v>54</v>
      </c>
      <c r="C77" s="42" t="s">
        <v>9</v>
      </c>
      <c r="D77" s="42">
        <v>75</v>
      </c>
      <c r="E77" s="42">
        <f t="shared" si="10"/>
        <v>104</v>
      </c>
      <c r="F77" s="44">
        <f>RnDData!D102</f>
        <v>842</v>
      </c>
      <c r="G77" s="42">
        <f>RnDData!E102</f>
        <v>104</v>
      </c>
      <c r="H77" s="44">
        <f t="shared" si="9"/>
        <v>842</v>
      </c>
      <c r="I77" s="42" t="str">
        <f>RnDData!M102</f>
        <v>$9.40</v>
      </c>
      <c r="N77" s="42">
        <f>O48</f>
        <v>6</v>
      </c>
      <c r="O77" s="42">
        <f>RnDData!Q102</f>
        <v>6.5</v>
      </c>
      <c r="Q77" s="44">
        <f>R48</f>
        <v>600</v>
      </c>
      <c r="R77" s="44">
        <f>RnDData!R102</f>
        <v>850</v>
      </c>
    </row>
    <row r="78" spans="1:18">
      <c r="A78" s="42">
        <v>3</v>
      </c>
      <c r="B78" s="42" t="s">
        <v>55</v>
      </c>
      <c r="C78" s="42" t="s">
        <v>9</v>
      </c>
      <c r="D78" s="42">
        <v>76</v>
      </c>
      <c r="E78" s="42">
        <f t="shared" si="10"/>
        <v>114</v>
      </c>
      <c r="F78" s="44">
        <f>RnDData!D103</f>
        <v>1088</v>
      </c>
      <c r="G78" s="42">
        <f>RnDData!E103</f>
        <v>116</v>
      </c>
      <c r="H78" s="44">
        <f t="shared" si="9"/>
        <v>1090</v>
      </c>
      <c r="I78" s="42" t="str">
        <f>RnDData!M103</f>
        <v>$9.55</v>
      </c>
      <c r="N78" s="42">
        <f>O49</f>
        <v>6</v>
      </c>
      <c r="O78" s="42">
        <f>RnDData!Q103</f>
        <v>6.5</v>
      </c>
      <c r="Q78" s="44">
        <f>R49</f>
        <v>600</v>
      </c>
      <c r="R78" s="44">
        <f>RnDData!R103</f>
        <v>850</v>
      </c>
    </row>
    <row r="79" spans="1:18">
      <c r="A79" s="42">
        <v>3</v>
      </c>
      <c r="B79" s="42" t="s">
        <v>56</v>
      </c>
      <c r="C79" s="42" t="s">
        <v>9</v>
      </c>
      <c r="D79" s="42">
        <v>77</v>
      </c>
      <c r="E79" s="42">
        <f t="shared" si="10"/>
        <v>192</v>
      </c>
      <c r="F79" s="44">
        <f>RnDData!D104</f>
        <v>1083</v>
      </c>
      <c r="G79" s="42">
        <f>RnDData!E104</f>
        <v>149</v>
      </c>
      <c r="H79" s="44">
        <f t="shared" si="9"/>
        <v>1040</v>
      </c>
      <c r="I79" s="42" t="str">
        <f>RnDData!M104</f>
        <v>$10.12</v>
      </c>
      <c r="N79" s="42">
        <f>O50</f>
        <v>4</v>
      </c>
      <c r="O79" s="42">
        <f>RnDData!Q104</f>
        <v>4</v>
      </c>
      <c r="Q79" s="44">
        <f>R50</f>
        <v>1150</v>
      </c>
      <c r="R79" s="44">
        <f>RnDData!R104</f>
        <v>750</v>
      </c>
    </row>
    <row r="80" spans="1:18">
      <c r="A80" s="42">
        <v>3</v>
      </c>
      <c r="B80" s="42" t="s">
        <v>57</v>
      </c>
      <c r="C80" s="42" t="s">
        <v>11</v>
      </c>
      <c r="D80" s="42">
        <v>78</v>
      </c>
      <c r="E80" s="42">
        <f t="shared" si="10"/>
        <v>204</v>
      </c>
      <c r="F80" s="44">
        <f>RnDData!D105</f>
        <v>1258</v>
      </c>
      <c r="G80" s="42">
        <f>RnDData!E105</f>
        <v>184</v>
      </c>
      <c r="H80" s="44">
        <f t="shared" si="9"/>
        <v>1238</v>
      </c>
      <c r="I80" s="42" t="str">
        <f>RnDData!M105</f>
        <v>$5.19</v>
      </c>
      <c r="N80" s="42">
        <f>O51</f>
        <v>5</v>
      </c>
      <c r="O80" s="42">
        <f>RnDData!Q105</f>
        <v>6</v>
      </c>
      <c r="Q80" s="44">
        <f>R51</f>
        <v>900</v>
      </c>
      <c r="R80" s="44">
        <f>RnDData!R105</f>
        <v>1050</v>
      </c>
    </row>
    <row r="81" spans="1:18">
      <c r="A81" s="42">
        <v>3</v>
      </c>
      <c r="B81" s="42" t="s">
        <v>58</v>
      </c>
      <c r="C81" s="42" t="s">
        <v>13</v>
      </c>
      <c r="D81" s="42">
        <v>79</v>
      </c>
      <c r="E81" s="42">
        <f t="shared" si="10"/>
        <v>89</v>
      </c>
      <c r="F81" s="44">
        <f>RnDData!D106</f>
        <v>974</v>
      </c>
      <c r="G81" s="42">
        <f>RnDData!E106</f>
        <v>155</v>
      </c>
      <c r="H81" s="44">
        <f t="shared" si="9"/>
        <v>1040</v>
      </c>
      <c r="I81" s="42" t="str">
        <f>RnDData!M106</f>
        <v>$16.30</v>
      </c>
      <c r="N81" s="42">
        <f>O52</f>
        <v>5</v>
      </c>
      <c r="O81" s="42">
        <f>RnDData!Q106</f>
        <v>5</v>
      </c>
      <c r="Q81" s="44">
        <f>R52</f>
        <v>600</v>
      </c>
      <c r="R81" s="44">
        <f>RnDData!R106</f>
        <v>750</v>
      </c>
    </row>
    <row r="82" spans="1:18">
      <c r="A82" s="42">
        <v>3</v>
      </c>
      <c r="B82" s="42" t="s">
        <v>59</v>
      </c>
      <c r="C82" s="42" t="s">
        <v>15</v>
      </c>
      <c r="D82" s="42">
        <v>80</v>
      </c>
      <c r="E82" s="42">
        <f t="shared" si="10"/>
        <v>47</v>
      </c>
      <c r="F82" s="44">
        <f>RnDData!D107</f>
        <v>843</v>
      </c>
      <c r="G82" s="42">
        <f>RnDData!E107</f>
        <v>46</v>
      </c>
      <c r="H82" s="44">
        <f t="shared" si="9"/>
        <v>842</v>
      </c>
      <c r="I82" s="42" t="str">
        <f>RnDData!M107</f>
        <v>$16.25</v>
      </c>
      <c r="N82" s="42">
        <f>O53</f>
        <v>6</v>
      </c>
      <c r="O82" s="42">
        <f>RnDData!Q107</f>
        <v>6.5</v>
      </c>
      <c r="Q82" s="44">
        <f>R53</f>
        <v>650</v>
      </c>
      <c r="R82" s="44">
        <f>RnDData!R107</f>
        <v>750</v>
      </c>
    </row>
    <row r="83" spans="1:18">
      <c r="A83" s="42">
        <v>3</v>
      </c>
      <c r="B83" s="42" t="s">
        <v>60</v>
      </c>
      <c r="C83" s="42" t="s">
        <v>17</v>
      </c>
      <c r="D83" s="42">
        <v>81</v>
      </c>
      <c r="E83" s="42">
        <f t="shared" si="10"/>
        <v>98</v>
      </c>
      <c r="F83" s="44">
        <f>RnDData!D108</f>
        <v>879</v>
      </c>
      <c r="G83" s="42">
        <f>RnDData!E108</f>
        <v>61</v>
      </c>
      <c r="H83" s="44">
        <f t="shared" si="9"/>
        <v>842</v>
      </c>
      <c r="I83" s="42" t="str">
        <f>RnDData!M108</f>
        <v>$13.56</v>
      </c>
      <c r="N83" s="42">
        <f>O54</f>
        <v>6</v>
      </c>
      <c r="O83" s="42">
        <f>RnDData!Q108</f>
        <v>6</v>
      </c>
      <c r="Q83" s="44">
        <f>R54</f>
        <v>650</v>
      </c>
      <c r="R83" s="44">
        <f>RnDData!R108</f>
        <v>800</v>
      </c>
    </row>
    <row r="84" spans="1:18">
      <c r="A84" s="42">
        <v>3</v>
      </c>
      <c r="B84" s="42" t="s">
        <v>200</v>
      </c>
      <c r="C84" s="42" t="s">
        <v>13</v>
      </c>
      <c r="D84" s="42">
        <v>82</v>
      </c>
      <c r="E84" s="42">
        <f t="shared" si="10"/>
        <v>0</v>
      </c>
      <c r="F84" s="44">
        <f>RnDData!D109</f>
        <v>333</v>
      </c>
      <c r="G84" s="42">
        <f>RnDData!E109</f>
        <v>0</v>
      </c>
      <c r="H84" s="44">
        <f t="shared" si="9"/>
        <v>333</v>
      </c>
      <c r="I84" s="42" t="str">
        <f>RnDData!M109</f>
        <v>$16.17</v>
      </c>
      <c r="N84" s="42">
        <f>O55</f>
        <v>6</v>
      </c>
      <c r="O84" s="42">
        <f>RnDData!Q109</f>
        <v>6</v>
      </c>
      <c r="Q84" s="44">
        <f>R55</f>
        <v>400</v>
      </c>
      <c r="R84" s="44">
        <f>RnDData!R109</f>
        <v>400</v>
      </c>
    </row>
    <row r="85" spans="1:18">
      <c r="A85" s="42">
        <v>3</v>
      </c>
      <c r="B85" s="42" t="s">
        <v>269</v>
      </c>
      <c r="C85" s="42"/>
      <c r="D85" s="42">
        <v>83</v>
      </c>
      <c r="F85" s="44">
        <f>RnDData!D110</f>
        <v>0</v>
      </c>
      <c r="G85" s="42">
        <f>RnDData!E110</f>
        <v>0</v>
      </c>
      <c r="H85" s="44">
        <f t="shared" si="9"/>
        <v>0</v>
      </c>
      <c r="I85" s="42" t="str">
        <f>RnDData!M110</f>
        <v>$0.00</v>
      </c>
      <c r="N85" s="42"/>
      <c r="O85" s="42">
        <f>RnDData!Q110</f>
        <v>6</v>
      </c>
      <c r="Q85" s="44"/>
      <c r="R85" s="44">
        <f>RnDData!R110</f>
        <v>500</v>
      </c>
    </row>
    <row r="86" spans="1:18">
      <c r="A86" s="42">
        <v>4</v>
      </c>
      <c r="B86" s="42" t="s">
        <v>36</v>
      </c>
      <c r="C86" s="42" t="s">
        <v>11</v>
      </c>
      <c r="D86" s="42">
        <v>84</v>
      </c>
      <c r="E86" s="42">
        <f>G56</f>
        <v>194</v>
      </c>
      <c r="F86" s="42">
        <f>RnDData!D111</f>
        <v>746</v>
      </c>
      <c r="G86">
        <f>RnDData!E111</f>
        <v>141</v>
      </c>
      <c r="H86" s="44">
        <f t="shared" si="9"/>
        <v>693</v>
      </c>
      <c r="I86" s="42" t="str">
        <f>RnDData!M111</f>
        <v>$7.09</v>
      </c>
      <c r="N86">
        <f>O56</f>
        <v>5.8</v>
      </c>
      <c r="O86">
        <f>RnDData!Q111</f>
        <v>6.5</v>
      </c>
      <c r="Q86" s="44">
        <f>R56</f>
        <v>1400</v>
      </c>
      <c r="R86" s="44">
        <f>RnDData!R111</f>
        <v>1400</v>
      </c>
    </row>
    <row r="87" spans="1:18">
      <c r="A87" s="42">
        <v>4</v>
      </c>
      <c r="B87" s="42" t="s">
        <v>37</v>
      </c>
      <c r="C87" s="42" t="s">
        <v>11</v>
      </c>
      <c r="D87" s="42">
        <v>85</v>
      </c>
      <c r="E87" s="42">
        <f t="shared" ref="E87:E91" si="11">G57</f>
        <v>146</v>
      </c>
      <c r="F87" s="42">
        <f>RnDData!D112</f>
        <v>1525</v>
      </c>
      <c r="G87" s="42">
        <f>RnDData!E112</f>
        <v>205</v>
      </c>
      <c r="H87" s="44">
        <f t="shared" si="9"/>
        <v>1584</v>
      </c>
      <c r="I87" s="42" t="str">
        <f>RnDData!M112</f>
        <v>$6.42</v>
      </c>
      <c r="N87" s="42">
        <f t="shared" ref="N87:N116" si="12">O57</f>
        <v>6.2</v>
      </c>
      <c r="O87" s="42">
        <f>RnDData!Q112</f>
        <v>7</v>
      </c>
      <c r="Q87" s="44">
        <f t="shared" ref="Q87:Q116" si="13">R57</f>
        <v>1400</v>
      </c>
      <c r="R87" s="44">
        <f>RnDData!R112</f>
        <v>1400</v>
      </c>
    </row>
    <row r="88" spans="1:18">
      <c r="A88" s="42">
        <v>4</v>
      </c>
      <c r="B88" s="42" t="s">
        <v>38</v>
      </c>
      <c r="C88" s="42" t="s">
        <v>9</v>
      </c>
      <c r="D88" s="42">
        <v>86</v>
      </c>
      <c r="E88" s="42">
        <f t="shared" si="11"/>
        <v>95</v>
      </c>
      <c r="F88" s="42">
        <f>RnDData!D113</f>
        <v>1138</v>
      </c>
      <c r="G88" s="42">
        <f>RnDData!E113</f>
        <v>145</v>
      </c>
      <c r="H88" s="44">
        <f t="shared" si="9"/>
        <v>1188</v>
      </c>
      <c r="I88" s="42" t="str">
        <f>RnDData!M113</f>
        <v>$10.16</v>
      </c>
      <c r="N88" s="42">
        <f t="shared" si="12"/>
        <v>4.4000000000000004</v>
      </c>
      <c r="O88" s="42">
        <f>RnDData!Q113</f>
        <v>5</v>
      </c>
      <c r="Q88" s="44">
        <f t="shared" si="13"/>
        <v>800</v>
      </c>
      <c r="R88" s="44">
        <f>RnDData!R113</f>
        <v>800</v>
      </c>
    </row>
    <row r="89" spans="1:18">
      <c r="A89" s="42">
        <v>4</v>
      </c>
      <c r="B89" s="42" t="s">
        <v>39</v>
      </c>
      <c r="C89" s="42" t="s">
        <v>9</v>
      </c>
      <c r="D89" s="42">
        <v>87</v>
      </c>
      <c r="E89" s="42">
        <f t="shared" si="11"/>
        <v>60</v>
      </c>
      <c r="F89" s="42">
        <f>RnDData!D114</f>
        <v>949</v>
      </c>
      <c r="G89" s="42">
        <f>RnDData!E114</f>
        <v>101</v>
      </c>
      <c r="H89" s="44">
        <f t="shared" si="9"/>
        <v>990</v>
      </c>
      <c r="I89" s="42" t="str">
        <f>RnDData!M114</f>
        <v>$10.31</v>
      </c>
      <c r="N89" s="42">
        <f t="shared" si="12"/>
        <v>4.4000000000000004</v>
      </c>
      <c r="O89" s="42">
        <f>RnDData!Q114</f>
        <v>5</v>
      </c>
      <c r="Q89" s="44">
        <f t="shared" si="13"/>
        <v>600</v>
      </c>
      <c r="R89" s="44">
        <f>RnDData!R114</f>
        <v>650</v>
      </c>
    </row>
    <row r="90" spans="1:18">
      <c r="A90" s="42">
        <v>4</v>
      </c>
      <c r="B90" s="42" t="s">
        <v>40</v>
      </c>
      <c r="C90" s="42" t="s">
        <v>9</v>
      </c>
      <c r="D90" s="42">
        <v>88</v>
      </c>
      <c r="E90" s="42">
        <f t="shared" si="11"/>
        <v>43</v>
      </c>
      <c r="F90" s="42">
        <f>RnDData!D115</f>
        <v>1014</v>
      </c>
      <c r="G90" s="42">
        <f>RnDData!E115</f>
        <v>119</v>
      </c>
      <c r="H90" s="44">
        <f t="shared" si="9"/>
        <v>1090</v>
      </c>
      <c r="I90" s="42" t="str">
        <f>RnDData!M115</f>
        <v>$10.22</v>
      </c>
      <c r="N90" s="42">
        <f t="shared" si="12"/>
        <v>4.4000000000000004</v>
      </c>
      <c r="O90" s="42">
        <f>RnDData!Q115</f>
        <v>5</v>
      </c>
      <c r="Q90" s="44">
        <f t="shared" si="13"/>
        <v>600</v>
      </c>
      <c r="R90" s="44">
        <f>RnDData!R115</f>
        <v>800</v>
      </c>
    </row>
    <row r="91" spans="1:18">
      <c r="A91" s="42">
        <v>4</v>
      </c>
      <c r="B91" s="42" t="s">
        <v>154</v>
      </c>
      <c r="C91" s="42" t="s">
        <v>13</v>
      </c>
      <c r="D91" s="42">
        <v>89</v>
      </c>
      <c r="E91" s="42">
        <f t="shared" si="11"/>
        <v>0</v>
      </c>
      <c r="F91" s="42">
        <f>RnDData!D116</f>
        <v>770</v>
      </c>
      <c r="G91" s="42">
        <f>RnDData!E116</f>
        <v>22</v>
      </c>
      <c r="H91" s="44">
        <f t="shared" si="9"/>
        <v>792</v>
      </c>
      <c r="I91" s="42" t="str">
        <f>RnDData!M116</f>
        <v>$15.63</v>
      </c>
      <c r="N91" s="42">
        <f t="shared" si="12"/>
        <v>4.4000000000000004</v>
      </c>
      <c r="O91" s="42">
        <f>RnDData!Q116</f>
        <v>5</v>
      </c>
      <c r="Q91" s="44">
        <f t="shared" si="13"/>
        <v>400</v>
      </c>
      <c r="R91" s="44">
        <f>RnDData!R116</f>
        <v>400</v>
      </c>
    </row>
    <row r="92" spans="1:18">
      <c r="A92" s="42">
        <v>4</v>
      </c>
      <c r="B92" s="42" t="s">
        <v>285</v>
      </c>
      <c r="C92" s="42"/>
      <c r="D92" s="42">
        <v>90</v>
      </c>
      <c r="F92" s="42">
        <f>RnDData!D117</f>
        <v>0</v>
      </c>
      <c r="G92" s="42">
        <f>RnDData!E117</f>
        <v>0</v>
      </c>
      <c r="H92" s="44">
        <f t="shared" si="9"/>
        <v>0</v>
      </c>
      <c r="I92" s="42" t="str">
        <f>RnDData!M117</f>
        <v>$0.00</v>
      </c>
      <c r="O92" s="42">
        <f>RnDData!Q117</f>
        <v>5</v>
      </c>
      <c r="Q92" s="44">
        <f t="shared" si="13"/>
        <v>1000</v>
      </c>
      <c r="R92" s="44">
        <f>RnDData!R117</f>
        <v>500</v>
      </c>
    </row>
    <row r="93" spans="1:18">
      <c r="A93" s="42">
        <v>4</v>
      </c>
      <c r="B93" s="42" t="s">
        <v>41</v>
      </c>
      <c r="C93" s="42" t="s">
        <v>9</v>
      </c>
      <c r="D93" s="42">
        <v>91</v>
      </c>
      <c r="E93" s="42">
        <f t="shared" ref="E93:E115" si="14">G62</f>
        <v>216</v>
      </c>
      <c r="F93" s="42">
        <f>RnDData!D118</f>
        <v>972</v>
      </c>
      <c r="G93" s="42">
        <f>RnDData!E118</f>
        <v>185</v>
      </c>
      <c r="H93" s="44">
        <f t="shared" si="9"/>
        <v>941</v>
      </c>
      <c r="I93" s="42" t="str">
        <f>RnDData!M118</f>
        <v>$9.00</v>
      </c>
      <c r="N93" s="42">
        <f>O62</f>
        <v>6.8</v>
      </c>
      <c r="O93" s="42">
        <f>RnDData!Q118</f>
        <v>6.8</v>
      </c>
      <c r="Q93" s="44">
        <f t="shared" si="13"/>
        <v>1400</v>
      </c>
      <c r="R93" s="44">
        <f>RnDData!R118</f>
        <v>1000</v>
      </c>
    </row>
    <row r="94" spans="1:18">
      <c r="A94" s="42">
        <v>4</v>
      </c>
      <c r="B94" s="42" t="s">
        <v>42</v>
      </c>
      <c r="C94" s="42" t="s">
        <v>11</v>
      </c>
      <c r="D94" s="42">
        <v>92</v>
      </c>
      <c r="E94" s="42">
        <f t="shared" si="14"/>
        <v>152</v>
      </c>
      <c r="F94" s="42">
        <f>RnDData!D119</f>
        <v>2435</v>
      </c>
      <c r="G94" s="42">
        <f>RnDData!E119</f>
        <v>143</v>
      </c>
      <c r="H94" s="44">
        <f t="shared" si="9"/>
        <v>2426</v>
      </c>
      <c r="I94" s="42" t="str">
        <f>RnDData!M119</f>
        <v>$4.61</v>
      </c>
      <c r="N94" s="42">
        <f>O63</f>
        <v>7.5</v>
      </c>
      <c r="O94" s="42">
        <f>RnDData!Q119</f>
        <v>8.5</v>
      </c>
      <c r="Q94" s="44">
        <f t="shared" si="13"/>
        <v>600</v>
      </c>
      <c r="R94" s="44">
        <f>RnDData!R119</f>
        <v>1550</v>
      </c>
    </row>
    <row r="95" spans="1:18">
      <c r="A95" s="42">
        <v>4</v>
      </c>
      <c r="B95" s="42" t="s">
        <v>43</v>
      </c>
      <c r="C95" s="42" t="s">
        <v>13</v>
      </c>
      <c r="D95" s="42">
        <v>93</v>
      </c>
      <c r="E95" s="42">
        <f t="shared" si="14"/>
        <v>98</v>
      </c>
      <c r="F95" s="42">
        <f>RnDData!D120</f>
        <v>629</v>
      </c>
      <c r="G95" s="42">
        <f>RnDData!E120</f>
        <v>211</v>
      </c>
      <c r="H95" s="44">
        <f t="shared" si="9"/>
        <v>742</v>
      </c>
      <c r="I95" s="42" t="str">
        <f>RnDData!M120</f>
        <v>$15.36</v>
      </c>
      <c r="N95" s="42">
        <f>O64</f>
        <v>4.8</v>
      </c>
      <c r="O95" s="42">
        <f>RnDData!Q120</f>
        <v>4.8</v>
      </c>
      <c r="Q95" s="44">
        <f t="shared" si="13"/>
        <v>700</v>
      </c>
      <c r="R95" s="44">
        <f>RnDData!R120</f>
        <v>700</v>
      </c>
    </row>
    <row r="96" spans="1:18">
      <c r="A96" s="42">
        <v>4</v>
      </c>
      <c r="B96" s="42" t="s">
        <v>44</v>
      </c>
      <c r="C96" s="42" t="s">
        <v>15</v>
      </c>
      <c r="D96" s="42">
        <v>94</v>
      </c>
      <c r="E96" s="42">
        <f t="shared" si="14"/>
        <v>40</v>
      </c>
      <c r="F96" s="42">
        <f>RnDData!D121</f>
        <v>626</v>
      </c>
      <c r="G96" s="42">
        <f>RnDData!E121</f>
        <v>207</v>
      </c>
      <c r="H96" s="44">
        <f t="shared" si="9"/>
        <v>793</v>
      </c>
      <c r="I96" s="42" t="str">
        <f>RnDData!M121</f>
        <v>$15.30</v>
      </c>
      <c r="N96" s="42">
        <f>O65</f>
        <v>5.8</v>
      </c>
      <c r="O96" s="42">
        <f>RnDData!Q121</f>
        <v>5.8</v>
      </c>
      <c r="Q96" s="44">
        <f t="shared" si="13"/>
        <v>750</v>
      </c>
      <c r="R96" s="44">
        <f>RnDData!R121</f>
        <v>750</v>
      </c>
    </row>
    <row r="97" spans="1:18">
      <c r="A97" s="42">
        <v>4</v>
      </c>
      <c r="B97" s="42" t="s">
        <v>45</v>
      </c>
      <c r="C97" s="42" t="s">
        <v>17</v>
      </c>
      <c r="D97" s="42">
        <v>95</v>
      </c>
      <c r="E97" s="42">
        <f t="shared" si="14"/>
        <v>91</v>
      </c>
      <c r="F97" s="42">
        <f>RnDData!D122</f>
        <v>704</v>
      </c>
      <c r="G97" s="42">
        <f>RnDData!E122</f>
        <v>228</v>
      </c>
      <c r="H97" s="44">
        <f t="shared" si="9"/>
        <v>841</v>
      </c>
      <c r="I97" s="42" t="str">
        <f>RnDData!M122</f>
        <v>$12.74</v>
      </c>
      <c r="N97" s="42">
        <f>O66</f>
        <v>5.8</v>
      </c>
      <c r="O97" s="42">
        <f>RnDData!Q122</f>
        <v>5.8</v>
      </c>
      <c r="Q97" s="44">
        <f t="shared" si="13"/>
        <v>1000</v>
      </c>
      <c r="R97" s="44">
        <f>RnDData!R122</f>
        <v>800</v>
      </c>
    </row>
    <row r="98" spans="1:18">
      <c r="A98" s="42">
        <v>4</v>
      </c>
      <c r="B98" s="42" t="s">
        <v>46</v>
      </c>
      <c r="C98" s="42" t="s">
        <v>9</v>
      </c>
      <c r="D98" s="42">
        <v>96</v>
      </c>
      <c r="E98" s="42">
        <f t="shared" si="14"/>
        <v>217</v>
      </c>
      <c r="F98" s="42">
        <f>RnDData!D123</f>
        <v>1126</v>
      </c>
      <c r="G98" s="42">
        <f>RnDData!E123</f>
        <v>229</v>
      </c>
      <c r="H98" s="44">
        <f t="shared" si="9"/>
        <v>1138</v>
      </c>
      <c r="I98" s="42" t="str">
        <f>RnDData!M123</f>
        <v>$11.11</v>
      </c>
      <c r="N98" s="42">
        <f>O67</f>
        <v>5</v>
      </c>
      <c r="O98" s="42">
        <f>RnDData!Q123</f>
        <v>5.5</v>
      </c>
      <c r="Q98" s="44">
        <f t="shared" si="13"/>
        <v>1400</v>
      </c>
      <c r="R98" s="44">
        <f>RnDData!R123</f>
        <v>1000</v>
      </c>
    </row>
    <row r="99" spans="1:18">
      <c r="A99" s="42">
        <v>4</v>
      </c>
      <c r="B99" s="42" t="s">
        <v>47</v>
      </c>
      <c r="C99" s="42" t="s">
        <v>11</v>
      </c>
      <c r="D99" s="42">
        <v>97</v>
      </c>
      <c r="E99" s="42">
        <f t="shared" si="14"/>
        <v>167</v>
      </c>
      <c r="F99" s="42">
        <f>RnDData!D124</f>
        <v>1823</v>
      </c>
      <c r="G99" s="42">
        <f>RnDData!E124</f>
        <v>175</v>
      </c>
      <c r="H99" s="44">
        <f t="shared" si="9"/>
        <v>1831</v>
      </c>
      <c r="I99" s="42" t="str">
        <f>RnDData!M124</f>
        <v>$5.70</v>
      </c>
      <c r="N99" s="42">
        <f>O68</f>
        <v>6</v>
      </c>
      <c r="O99" s="42">
        <f>RnDData!Q124</f>
        <v>6.5</v>
      </c>
      <c r="Q99" s="44">
        <f t="shared" si="13"/>
        <v>750</v>
      </c>
      <c r="R99" s="44">
        <f>RnDData!R124</f>
        <v>1400</v>
      </c>
    </row>
    <row r="100" spans="1:18">
      <c r="A100" s="42">
        <v>4</v>
      </c>
      <c r="B100" s="42" t="s">
        <v>48</v>
      </c>
      <c r="C100" s="42" t="s">
        <v>13</v>
      </c>
      <c r="D100" s="42">
        <v>98</v>
      </c>
      <c r="E100" s="42">
        <f t="shared" si="14"/>
        <v>156</v>
      </c>
      <c r="F100" s="42">
        <f>RnDData!D125</f>
        <v>731</v>
      </c>
      <c r="G100" s="42">
        <f>RnDData!E125</f>
        <v>266</v>
      </c>
      <c r="H100" s="44">
        <f t="shared" si="9"/>
        <v>841</v>
      </c>
      <c r="I100" s="42" t="str">
        <f>RnDData!M125</f>
        <v>$15.77</v>
      </c>
      <c r="N100" s="42">
        <f>O69</f>
        <v>4.5</v>
      </c>
      <c r="O100" s="42">
        <f>RnDData!Q125</f>
        <v>4.5</v>
      </c>
      <c r="Q100" s="44">
        <f t="shared" si="13"/>
        <v>750</v>
      </c>
      <c r="R100" s="44">
        <f>RnDData!R125</f>
        <v>800</v>
      </c>
    </row>
    <row r="101" spans="1:18">
      <c r="A101" s="42">
        <v>4</v>
      </c>
      <c r="B101" s="42" t="s">
        <v>49</v>
      </c>
      <c r="C101" s="42" t="s">
        <v>15</v>
      </c>
      <c r="D101" s="42">
        <v>99</v>
      </c>
      <c r="E101" s="42">
        <f t="shared" si="14"/>
        <v>65</v>
      </c>
      <c r="F101" s="42">
        <f>RnDData!D126</f>
        <v>718</v>
      </c>
      <c r="G101" s="42">
        <f>RnDData!E126</f>
        <v>239</v>
      </c>
      <c r="H101" s="44">
        <f t="shared" si="9"/>
        <v>892</v>
      </c>
      <c r="I101" s="42" t="str">
        <f>RnDData!M126</f>
        <v>$15.46</v>
      </c>
      <c r="N101" s="42">
        <f>O70</f>
        <v>4.5</v>
      </c>
      <c r="O101" s="42">
        <f>RnDData!Q126</f>
        <v>5</v>
      </c>
      <c r="Q101" s="44">
        <f t="shared" si="13"/>
        <v>800</v>
      </c>
      <c r="R101" s="44">
        <f>RnDData!R126</f>
        <v>850</v>
      </c>
    </row>
    <row r="102" spans="1:18">
      <c r="A102" s="42">
        <v>4</v>
      </c>
      <c r="B102" s="42" t="s">
        <v>50</v>
      </c>
      <c r="C102" s="42" t="s">
        <v>17</v>
      </c>
      <c r="D102" s="42">
        <v>100</v>
      </c>
      <c r="E102" s="42">
        <f t="shared" si="14"/>
        <v>84</v>
      </c>
      <c r="F102" s="42">
        <f>RnDData!D127</f>
        <v>821</v>
      </c>
      <c r="G102" s="42">
        <f>RnDData!E127</f>
        <v>253</v>
      </c>
      <c r="H102" s="44">
        <f t="shared" si="9"/>
        <v>990</v>
      </c>
      <c r="I102" s="42" t="str">
        <f>RnDData!M127</f>
        <v>$13.40</v>
      </c>
      <c r="N102" s="42">
        <f>O71</f>
        <v>4.5</v>
      </c>
      <c r="O102" s="42">
        <f>RnDData!Q127</f>
        <v>5</v>
      </c>
      <c r="Q102" s="44">
        <f t="shared" si="13"/>
        <v>500</v>
      </c>
      <c r="R102" s="44">
        <f>RnDData!R127</f>
        <v>900</v>
      </c>
    </row>
    <row r="103" spans="1:18">
      <c r="A103" s="42">
        <v>4</v>
      </c>
      <c r="B103" s="42" t="s">
        <v>179</v>
      </c>
      <c r="C103" s="42" t="s">
        <v>15</v>
      </c>
      <c r="D103" s="42">
        <v>101</v>
      </c>
      <c r="E103" s="42">
        <f t="shared" si="14"/>
        <v>38</v>
      </c>
      <c r="F103" s="42">
        <f>RnDData!D128</f>
        <v>678</v>
      </c>
      <c r="G103" s="42">
        <f>RnDData!E128</f>
        <v>53</v>
      </c>
      <c r="H103" s="44">
        <f t="shared" si="9"/>
        <v>693</v>
      </c>
      <c r="I103" s="42" t="str">
        <f>RnDData!M128</f>
        <v>$15.40</v>
      </c>
      <c r="N103" s="42">
        <f>O72</f>
        <v>4.5</v>
      </c>
      <c r="O103" s="42">
        <f>RnDData!Q128</f>
        <v>5</v>
      </c>
      <c r="Q103" s="44">
        <f t="shared" si="13"/>
        <v>500</v>
      </c>
      <c r="R103" s="44">
        <f>RnDData!R128</f>
        <v>550</v>
      </c>
    </row>
    <row r="104" spans="1:18">
      <c r="A104" s="42">
        <v>4</v>
      </c>
      <c r="B104" s="42" t="s">
        <v>244</v>
      </c>
      <c r="C104" s="42" t="s">
        <v>17</v>
      </c>
      <c r="D104" s="42">
        <v>102</v>
      </c>
      <c r="E104" s="42">
        <f t="shared" si="14"/>
        <v>0</v>
      </c>
      <c r="F104" s="42">
        <f>RnDData!D129</f>
        <v>225</v>
      </c>
      <c r="G104" s="42">
        <f>RnDData!E129</f>
        <v>22</v>
      </c>
      <c r="H104" s="44">
        <f t="shared" si="9"/>
        <v>247</v>
      </c>
      <c r="I104" s="42" t="str">
        <f>RnDData!M129</f>
        <v>$13.15</v>
      </c>
      <c r="N104" s="42">
        <f>O73</f>
        <v>4.5</v>
      </c>
      <c r="O104" s="42">
        <f>RnDData!Q129</f>
        <v>5</v>
      </c>
      <c r="Q104" s="44">
        <f t="shared" si="13"/>
        <v>1400</v>
      </c>
      <c r="R104" s="44">
        <f>RnDData!R129</f>
        <v>550</v>
      </c>
    </row>
    <row r="105" spans="1:18">
      <c r="A105" s="42">
        <v>4</v>
      </c>
      <c r="B105" s="42" t="s">
        <v>51</v>
      </c>
      <c r="C105" s="42" t="s">
        <v>11</v>
      </c>
      <c r="D105" s="42">
        <v>103</v>
      </c>
      <c r="E105" s="42">
        <f t="shared" si="14"/>
        <v>136</v>
      </c>
      <c r="F105" s="42">
        <f>RnDData!D130</f>
        <v>1314</v>
      </c>
      <c r="G105" s="42">
        <f>RnDData!E130</f>
        <v>59</v>
      </c>
      <c r="H105" s="44">
        <f t="shared" si="9"/>
        <v>1237</v>
      </c>
      <c r="I105" s="42" t="str">
        <f>RnDData!M130</f>
        <v>$6.54</v>
      </c>
      <c r="N105" s="42">
        <f>O74</f>
        <v>7</v>
      </c>
      <c r="O105" s="42">
        <f>RnDData!Q130</f>
        <v>7.5</v>
      </c>
      <c r="Q105" s="44">
        <f t="shared" si="13"/>
        <v>1500</v>
      </c>
      <c r="R105" s="44">
        <f>RnDData!R130</f>
        <v>1400</v>
      </c>
    </row>
    <row r="106" spans="1:18">
      <c r="A106" s="42">
        <v>4</v>
      </c>
      <c r="B106" s="42" t="s">
        <v>52</v>
      </c>
      <c r="C106" s="42" t="s">
        <v>11</v>
      </c>
      <c r="D106" s="42">
        <v>104</v>
      </c>
      <c r="E106" s="42">
        <f t="shared" si="14"/>
        <v>196</v>
      </c>
      <c r="F106" s="42">
        <f>RnDData!D131</f>
        <v>2448</v>
      </c>
      <c r="G106" s="42">
        <f>RnDData!E131</f>
        <v>174</v>
      </c>
      <c r="H106" s="44">
        <f t="shared" si="9"/>
        <v>2426</v>
      </c>
      <c r="I106" s="42" t="str">
        <f>RnDData!M131</f>
        <v>$4.61</v>
      </c>
      <c r="N106" s="42">
        <f>O75</f>
        <v>7.5</v>
      </c>
      <c r="O106" s="42">
        <f>RnDData!Q131</f>
        <v>8</v>
      </c>
      <c r="Q106" s="44">
        <f t="shared" si="13"/>
        <v>950</v>
      </c>
      <c r="R106" s="44">
        <f>RnDData!R131</f>
        <v>1600</v>
      </c>
    </row>
    <row r="107" spans="1:18">
      <c r="A107" s="42">
        <v>4</v>
      </c>
      <c r="B107" s="42" t="s">
        <v>53</v>
      </c>
      <c r="C107" s="42" t="s">
        <v>9</v>
      </c>
      <c r="D107" s="42">
        <v>105</v>
      </c>
      <c r="E107" s="42">
        <f t="shared" si="14"/>
        <v>141</v>
      </c>
      <c r="F107" s="42">
        <f>RnDData!D132</f>
        <v>1037</v>
      </c>
      <c r="G107" s="42">
        <f>RnDData!E132</f>
        <v>243</v>
      </c>
      <c r="H107" s="44">
        <f t="shared" si="9"/>
        <v>1139</v>
      </c>
      <c r="I107" s="42" t="str">
        <f>RnDData!M132</f>
        <v>$9.60</v>
      </c>
      <c r="N107" s="42">
        <f>O76</f>
        <v>6.5</v>
      </c>
      <c r="O107" s="42">
        <f>RnDData!Q132</f>
        <v>6.7</v>
      </c>
      <c r="Q107" s="44">
        <f t="shared" si="13"/>
        <v>850</v>
      </c>
      <c r="R107" s="44">
        <f>RnDData!R132</f>
        <v>950</v>
      </c>
    </row>
    <row r="108" spans="1:18">
      <c r="A108" s="42">
        <v>4</v>
      </c>
      <c r="B108" s="42" t="s">
        <v>54</v>
      </c>
      <c r="C108" s="42" t="s">
        <v>9</v>
      </c>
      <c r="D108" s="42">
        <v>106</v>
      </c>
      <c r="E108" s="42">
        <f t="shared" si="14"/>
        <v>104</v>
      </c>
      <c r="F108" s="42">
        <f>RnDData!D133</f>
        <v>997</v>
      </c>
      <c r="G108" s="42">
        <f>RnDData!E133</f>
        <v>146</v>
      </c>
      <c r="H108" s="44">
        <f t="shared" si="9"/>
        <v>1039</v>
      </c>
      <c r="I108" s="42" t="str">
        <f>RnDData!M133</f>
        <v>$9.25</v>
      </c>
      <c r="N108" s="42">
        <f>O77</f>
        <v>6.5</v>
      </c>
      <c r="O108" s="42">
        <f>RnDData!Q133</f>
        <v>6.7</v>
      </c>
      <c r="Q108" s="44">
        <f t="shared" si="13"/>
        <v>850</v>
      </c>
      <c r="R108" s="44">
        <f>RnDData!R133</f>
        <v>850</v>
      </c>
    </row>
    <row r="109" spans="1:18">
      <c r="A109" s="42">
        <v>4</v>
      </c>
      <c r="B109" s="42" t="s">
        <v>55</v>
      </c>
      <c r="C109" s="42" t="s">
        <v>9</v>
      </c>
      <c r="D109" s="42">
        <v>107</v>
      </c>
      <c r="E109" s="42">
        <f t="shared" si="14"/>
        <v>116</v>
      </c>
      <c r="F109" s="42">
        <f>RnDData!D134</f>
        <v>1057</v>
      </c>
      <c r="G109" s="42">
        <f>RnDData!E134</f>
        <v>197</v>
      </c>
      <c r="H109" s="44">
        <f t="shared" si="9"/>
        <v>1138</v>
      </c>
      <c r="I109" s="42" t="str">
        <f>RnDData!M134</f>
        <v>$9.40</v>
      </c>
      <c r="N109" s="42">
        <f>O78</f>
        <v>6.5</v>
      </c>
      <c r="O109" s="42">
        <f>RnDData!Q134</f>
        <v>6.7</v>
      </c>
      <c r="Q109" s="44">
        <f t="shared" si="13"/>
        <v>750</v>
      </c>
      <c r="R109" s="44">
        <f>RnDData!R134</f>
        <v>1100</v>
      </c>
    </row>
    <row r="110" spans="1:18">
      <c r="A110" s="42">
        <v>4</v>
      </c>
      <c r="B110" s="42" t="s">
        <v>56</v>
      </c>
      <c r="C110" s="42" t="s">
        <v>9</v>
      </c>
      <c r="D110" s="42">
        <v>108</v>
      </c>
      <c r="E110" s="42">
        <f t="shared" si="14"/>
        <v>149</v>
      </c>
      <c r="F110" s="42">
        <f>RnDData!D135</f>
        <v>929</v>
      </c>
      <c r="G110" s="42">
        <f>RnDData!E135</f>
        <v>161</v>
      </c>
      <c r="H110" s="44">
        <f t="shared" si="9"/>
        <v>941</v>
      </c>
      <c r="I110" s="42" t="str">
        <f>RnDData!M135</f>
        <v>$9.35</v>
      </c>
      <c r="N110" s="42">
        <f>O79</f>
        <v>4</v>
      </c>
      <c r="O110" s="42">
        <f>RnDData!Q135</f>
        <v>4</v>
      </c>
      <c r="Q110" s="44">
        <f t="shared" si="13"/>
        <v>1050</v>
      </c>
      <c r="R110" s="44">
        <f>RnDData!R135</f>
        <v>750</v>
      </c>
    </row>
    <row r="111" spans="1:18">
      <c r="A111" s="42">
        <v>4</v>
      </c>
      <c r="B111" s="42" t="s">
        <v>57</v>
      </c>
      <c r="C111" s="42" t="s">
        <v>11</v>
      </c>
      <c r="D111" s="42">
        <v>109</v>
      </c>
      <c r="E111" s="42">
        <f t="shared" si="14"/>
        <v>184</v>
      </c>
      <c r="F111" s="42">
        <f>RnDData!D136</f>
        <v>1408</v>
      </c>
      <c r="G111" s="42">
        <f>RnDData!E136</f>
        <v>113</v>
      </c>
      <c r="H111" s="44">
        <f t="shared" si="9"/>
        <v>1337</v>
      </c>
      <c r="I111" s="42" t="str">
        <f>RnDData!M136</f>
        <v>$4.66</v>
      </c>
      <c r="N111" s="42">
        <f>O80</f>
        <v>6</v>
      </c>
      <c r="O111" s="42">
        <f>RnDData!Q136</f>
        <v>6</v>
      </c>
      <c r="Q111" s="44">
        <f t="shared" si="13"/>
        <v>750</v>
      </c>
      <c r="R111" s="44">
        <f>RnDData!R136</f>
        <v>1050</v>
      </c>
    </row>
    <row r="112" spans="1:18">
      <c r="A112" s="42">
        <v>4</v>
      </c>
      <c r="B112" s="42" t="s">
        <v>58</v>
      </c>
      <c r="C112" s="42" t="s">
        <v>13</v>
      </c>
      <c r="D112" s="42">
        <v>110</v>
      </c>
      <c r="E112" s="42">
        <f t="shared" si="14"/>
        <v>155</v>
      </c>
      <c r="F112" s="42">
        <f>RnDData!D137</f>
        <v>946</v>
      </c>
      <c r="G112" s="42">
        <f>RnDData!E137</f>
        <v>298</v>
      </c>
      <c r="H112" s="44">
        <f t="shared" si="9"/>
        <v>1089</v>
      </c>
      <c r="I112" s="42" t="str">
        <f>RnDData!M137</f>
        <v>$16.03</v>
      </c>
      <c r="N112" s="42">
        <f>O81</f>
        <v>5</v>
      </c>
      <c r="O112" s="42">
        <f>RnDData!Q137</f>
        <v>5</v>
      </c>
      <c r="Q112" s="44">
        <f t="shared" si="13"/>
        <v>750</v>
      </c>
      <c r="R112" s="44">
        <f>RnDData!R137</f>
        <v>900</v>
      </c>
    </row>
    <row r="113" spans="1:18">
      <c r="A113" s="42">
        <v>4</v>
      </c>
      <c r="B113" s="42" t="s">
        <v>59</v>
      </c>
      <c r="C113" s="42" t="s">
        <v>15</v>
      </c>
      <c r="D113" s="42">
        <v>111</v>
      </c>
      <c r="E113" s="42">
        <f t="shared" si="14"/>
        <v>46</v>
      </c>
      <c r="F113" s="42">
        <f>RnDData!D138</f>
        <v>784</v>
      </c>
      <c r="G113" s="42">
        <f>RnDData!E138</f>
        <v>301</v>
      </c>
      <c r="H113" s="44">
        <f t="shared" si="9"/>
        <v>1039</v>
      </c>
      <c r="I113" s="42" t="str">
        <f>RnDData!M138</f>
        <v>$15.94</v>
      </c>
      <c r="N113" s="42">
        <f>O82</f>
        <v>6.5</v>
      </c>
      <c r="O113" s="42">
        <f>RnDData!Q138</f>
        <v>6.5</v>
      </c>
      <c r="Q113" s="44">
        <f t="shared" si="13"/>
        <v>800</v>
      </c>
      <c r="R113" s="44">
        <f>RnDData!R138</f>
        <v>950</v>
      </c>
    </row>
    <row r="114" spans="1:18">
      <c r="A114" s="42">
        <v>4</v>
      </c>
      <c r="B114" s="42" t="s">
        <v>60</v>
      </c>
      <c r="C114" s="42" t="s">
        <v>17</v>
      </c>
      <c r="D114" s="42">
        <v>112</v>
      </c>
      <c r="E114" s="42">
        <f t="shared" si="14"/>
        <v>61</v>
      </c>
      <c r="F114" s="42">
        <f>RnDData!D139</f>
        <v>890</v>
      </c>
      <c r="G114" s="42">
        <f>RnDData!E139</f>
        <v>359</v>
      </c>
      <c r="H114" s="44">
        <f t="shared" si="9"/>
        <v>1188</v>
      </c>
      <c r="I114" s="42" t="str">
        <f>RnDData!M139</f>
        <v>$13.33</v>
      </c>
      <c r="N114" s="42">
        <f>O83</f>
        <v>6</v>
      </c>
      <c r="O114" s="42">
        <f>RnDData!Q139</f>
        <v>6</v>
      </c>
      <c r="Q114" s="44">
        <f t="shared" si="13"/>
        <v>400</v>
      </c>
      <c r="R114" s="44">
        <f>RnDData!R139</f>
        <v>1050</v>
      </c>
    </row>
    <row r="115" spans="1:18">
      <c r="A115" s="42">
        <v>4</v>
      </c>
      <c r="B115" s="42" t="s">
        <v>200</v>
      </c>
      <c r="C115" s="42" t="s">
        <v>13</v>
      </c>
      <c r="D115" s="42">
        <v>113</v>
      </c>
      <c r="E115" s="42">
        <f t="shared" si="14"/>
        <v>0</v>
      </c>
      <c r="F115" s="42">
        <f>RnDData!D140</f>
        <v>792</v>
      </c>
      <c r="G115" s="42">
        <f>RnDData!E140</f>
        <v>0</v>
      </c>
      <c r="H115" s="44">
        <f t="shared" si="9"/>
        <v>792</v>
      </c>
      <c r="I115" s="42" t="str">
        <f>RnDData!M140</f>
        <v>$15.86</v>
      </c>
      <c r="N115" s="42">
        <f>O84</f>
        <v>6</v>
      </c>
      <c r="O115" s="42">
        <f>RnDData!Q140</f>
        <v>6</v>
      </c>
      <c r="Q115" s="44">
        <f t="shared" si="13"/>
        <v>500</v>
      </c>
      <c r="R115" s="44">
        <f>RnDData!R140</f>
        <v>850</v>
      </c>
    </row>
    <row r="116" spans="1:18">
      <c r="A116" s="42">
        <v>4</v>
      </c>
      <c r="B116" s="42" t="s">
        <v>269</v>
      </c>
      <c r="C116" s="42" t="s">
        <v>17</v>
      </c>
      <c r="D116" s="42">
        <v>114</v>
      </c>
      <c r="F116" s="42">
        <f>RnDData!D141</f>
        <v>106</v>
      </c>
      <c r="G116" s="42">
        <f>RnDData!E141</f>
        <v>43</v>
      </c>
      <c r="H116" s="44">
        <f t="shared" si="9"/>
        <v>149</v>
      </c>
      <c r="I116" s="42" t="str">
        <f>RnDData!M141</f>
        <v>$13.46</v>
      </c>
      <c r="N116" s="42">
        <f>O85</f>
        <v>6</v>
      </c>
      <c r="O116" s="42">
        <f>RnDData!Q141</f>
        <v>6</v>
      </c>
      <c r="Q116" s="44"/>
      <c r="R116" s="44">
        <f>RnDData!R141</f>
        <v>550</v>
      </c>
    </row>
    <row r="117" spans="1:18">
      <c r="A117" s="42">
        <v>5</v>
      </c>
      <c r="B117" s="42" t="s">
        <v>36</v>
      </c>
      <c r="C117" s="42" t="s">
        <v>11</v>
      </c>
      <c r="D117" s="42">
        <v>115</v>
      </c>
      <c r="E117" s="42">
        <f>G86</f>
        <v>141</v>
      </c>
      <c r="F117" s="44">
        <f>RnDData!D142</f>
        <v>1681</v>
      </c>
      <c r="G117">
        <f>RnDData!E142</f>
        <v>144</v>
      </c>
      <c r="H117" s="44">
        <f t="shared" si="9"/>
        <v>1684</v>
      </c>
      <c r="I117" s="42" t="str">
        <f>RnDData!M142</f>
        <v>$6.48</v>
      </c>
      <c r="N117">
        <f>O86</f>
        <v>6.5</v>
      </c>
      <c r="O117">
        <f>RnDData!Q142</f>
        <v>8</v>
      </c>
      <c r="Q117" s="44">
        <f>R86</f>
        <v>1400</v>
      </c>
      <c r="R117" s="44">
        <f>RnDData!R142</f>
        <v>1200</v>
      </c>
    </row>
    <row r="118" spans="1:18">
      <c r="A118" s="42">
        <v>5</v>
      </c>
      <c r="B118" s="42" t="s">
        <v>37</v>
      </c>
      <c r="C118" s="42" t="s">
        <v>11</v>
      </c>
      <c r="D118" s="42">
        <v>116</v>
      </c>
      <c r="E118" s="42">
        <f t="shared" ref="E118:E135" si="15">G87</f>
        <v>205</v>
      </c>
      <c r="F118" s="44">
        <f>RnDData!D143</f>
        <v>2566</v>
      </c>
      <c r="G118" s="42">
        <f>RnDData!E143</f>
        <v>213</v>
      </c>
      <c r="H118" s="44">
        <f t="shared" si="9"/>
        <v>2574</v>
      </c>
      <c r="I118" s="42" t="str">
        <f>RnDData!M143</f>
        <v>$5.86</v>
      </c>
      <c r="N118" s="42">
        <f t="shared" ref="N118:N149" si="16">O87</f>
        <v>7</v>
      </c>
      <c r="O118" s="42">
        <f>RnDData!Q143</f>
        <v>8</v>
      </c>
      <c r="Q118" s="44">
        <f t="shared" ref="Q118:Q149" si="17">R87</f>
        <v>1400</v>
      </c>
      <c r="R118" s="44">
        <f>RnDData!R143</f>
        <v>1400</v>
      </c>
    </row>
    <row r="119" spans="1:18">
      <c r="A119" s="42">
        <v>5</v>
      </c>
      <c r="B119" s="42" t="s">
        <v>38</v>
      </c>
      <c r="C119" s="42" t="s">
        <v>9</v>
      </c>
      <c r="D119" s="42">
        <v>117</v>
      </c>
      <c r="E119" s="42">
        <f t="shared" si="15"/>
        <v>145</v>
      </c>
      <c r="F119" s="44">
        <f>RnDData!D144</f>
        <v>1319</v>
      </c>
      <c r="G119" s="42">
        <f>RnDData!E144</f>
        <v>114</v>
      </c>
      <c r="H119" s="44">
        <f t="shared" si="9"/>
        <v>1288</v>
      </c>
      <c r="I119" s="42" t="str">
        <f>RnDData!M144</f>
        <v>$10.15</v>
      </c>
      <c r="N119" s="42">
        <f t="shared" si="16"/>
        <v>5</v>
      </c>
      <c r="O119" s="42">
        <f>RnDData!Q144</f>
        <v>5.5</v>
      </c>
      <c r="Q119" s="44">
        <f t="shared" si="17"/>
        <v>800</v>
      </c>
      <c r="R119" s="44">
        <f>RnDData!R144</f>
        <v>900</v>
      </c>
    </row>
    <row r="120" spans="1:18">
      <c r="A120" s="42">
        <v>5</v>
      </c>
      <c r="B120" s="42" t="s">
        <v>39</v>
      </c>
      <c r="C120" s="42" t="s">
        <v>9</v>
      </c>
      <c r="D120" s="42">
        <v>118</v>
      </c>
      <c r="E120" s="42">
        <f t="shared" si="15"/>
        <v>101</v>
      </c>
      <c r="F120" s="44">
        <f>RnDData!D145</f>
        <v>1177</v>
      </c>
      <c r="G120" s="42">
        <f>RnDData!E145</f>
        <v>63</v>
      </c>
      <c r="H120" s="44">
        <f t="shared" si="9"/>
        <v>1139</v>
      </c>
      <c r="I120" s="42" t="str">
        <f>RnDData!M145</f>
        <v>$10.29</v>
      </c>
      <c r="N120" s="42">
        <f t="shared" si="16"/>
        <v>5</v>
      </c>
      <c r="O120" s="42">
        <f>RnDData!Q145</f>
        <v>5.5</v>
      </c>
      <c r="Q120" s="44">
        <f t="shared" si="17"/>
        <v>650</v>
      </c>
      <c r="R120" s="44">
        <f>RnDData!R145</f>
        <v>800</v>
      </c>
    </row>
    <row r="121" spans="1:18">
      <c r="A121" s="42">
        <v>5</v>
      </c>
      <c r="B121" s="42" t="s">
        <v>40</v>
      </c>
      <c r="C121" s="42" t="s">
        <v>9</v>
      </c>
      <c r="D121" s="42">
        <v>119</v>
      </c>
      <c r="E121" s="42">
        <f t="shared" si="15"/>
        <v>119</v>
      </c>
      <c r="F121" s="44">
        <f>RnDData!D146</f>
        <v>1216</v>
      </c>
      <c r="G121" s="42">
        <f>RnDData!E146</f>
        <v>91</v>
      </c>
      <c r="H121" s="44">
        <f t="shared" si="9"/>
        <v>1188</v>
      </c>
      <c r="I121" s="42" t="str">
        <f>RnDData!M146</f>
        <v>$10.20</v>
      </c>
      <c r="N121" s="42">
        <f t="shared" si="16"/>
        <v>5</v>
      </c>
      <c r="O121" s="42">
        <f>RnDData!Q146</f>
        <v>5.3</v>
      </c>
      <c r="Q121" s="44">
        <f t="shared" si="17"/>
        <v>800</v>
      </c>
      <c r="R121" s="44">
        <f>RnDData!R146</f>
        <v>900</v>
      </c>
    </row>
    <row r="122" spans="1:18">
      <c r="A122" s="42">
        <v>5</v>
      </c>
      <c r="B122" s="42" t="s">
        <v>154</v>
      </c>
      <c r="C122" s="42" t="s">
        <v>13</v>
      </c>
      <c r="D122" s="42">
        <v>120</v>
      </c>
      <c r="E122" s="42">
        <f t="shared" si="15"/>
        <v>22</v>
      </c>
      <c r="F122" s="44">
        <f>RnDData!D147</f>
        <v>754</v>
      </c>
      <c r="G122" s="42">
        <f>RnDData!E147</f>
        <v>60</v>
      </c>
      <c r="H122" s="44">
        <f t="shared" si="9"/>
        <v>792</v>
      </c>
      <c r="I122" s="42" t="str">
        <f>RnDData!M147</f>
        <v>$15.91</v>
      </c>
      <c r="N122" s="42">
        <f t="shared" si="16"/>
        <v>5</v>
      </c>
      <c r="O122" s="42">
        <f>RnDData!Q147</f>
        <v>5</v>
      </c>
      <c r="Q122" s="44">
        <f t="shared" si="17"/>
        <v>400</v>
      </c>
      <c r="R122" s="44">
        <f>RnDData!R147</f>
        <v>950</v>
      </c>
    </row>
    <row r="123" spans="1:18">
      <c r="A123" s="42">
        <v>5</v>
      </c>
      <c r="B123" s="42" t="s">
        <v>285</v>
      </c>
      <c r="C123" s="42" t="s">
        <v>13</v>
      </c>
      <c r="D123" s="42">
        <v>121</v>
      </c>
      <c r="E123" s="42">
        <f t="shared" si="15"/>
        <v>0</v>
      </c>
      <c r="F123" s="44">
        <f>RnDData!D148</f>
        <v>149</v>
      </c>
      <c r="G123" s="42">
        <f>RnDData!E148</f>
        <v>0</v>
      </c>
      <c r="H123" s="44">
        <f t="shared" si="9"/>
        <v>149</v>
      </c>
      <c r="I123" s="42" t="str">
        <f>RnDData!M148</f>
        <v>$16.47</v>
      </c>
      <c r="N123" s="42">
        <f t="shared" si="16"/>
        <v>5</v>
      </c>
      <c r="O123" s="42">
        <f>RnDData!Q148</f>
        <v>5</v>
      </c>
      <c r="Q123" s="44">
        <f t="shared" si="17"/>
        <v>500</v>
      </c>
      <c r="R123" s="44">
        <f>RnDData!R148</f>
        <v>500</v>
      </c>
    </row>
    <row r="124" spans="1:18">
      <c r="A124" s="42">
        <v>5</v>
      </c>
      <c r="B124" s="42" t="s">
        <v>41</v>
      </c>
      <c r="C124" s="42" t="s">
        <v>9</v>
      </c>
      <c r="D124" s="42">
        <v>122</v>
      </c>
      <c r="E124" s="42">
        <f t="shared" si="15"/>
        <v>185</v>
      </c>
      <c r="F124" s="44">
        <f>RnDData!D149</f>
        <v>1256</v>
      </c>
      <c r="G124" s="42">
        <f>RnDData!E149</f>
        <v>166</v>
      </c>
      <c r="H124" s="44">
        <f t="shared" si="9"/>
        <v>1237</v>
      </c>
      <c r="I124" s="42" t="str">
        <f>RnDData!M149</f>
        <v>$7.94</v>
      </c>
      <c r="N124" s="42">
        <f t="shared" si="16"/>
        <v>6.8</v>
      </c>
      <c r="O124" s="42">
        <f>RnDData!Q149</f>
        <v>7</v>
      </c>
      <c r="Q124" s="44">
        <f t="shared" si="17"/>
        <v>1000</v>
      </c>
      <c r="R124" s="44">
        <f>RnDData!R149</f>
        <v>1000</v>
      </c>
    </row>
    <row r="125" spans="1:18">
      <c r="A125" s="42">
        <v>5</v>
      </c>
      <c r="B125" s="42" t="s">
        <v>42</v>
      </c>
      <c r="C125" s="42" t="s">
        <v>11</v>
      </c>
      <c r="D125" s="42">
        <v>123</v>
      </c>
      <c r="E125" s="42">
        <f t="shared" si="15"/>
        <v>143</v>
      </c>
      <c r="F125" s="44">
        <f>RnDData!D150</f>
        <v>2076</v>
      </c>
      <c r="G125" s="42">
        <f>RnDData!E150</f>
        <v>443</v>
      </c>
      <c r="H125" s="44">
        <f t="shared" si="9"/>
        <v>2376</v>
      </c>
      <c r="I125" s="42" t="str">
        <f>RnDData!M150</f>
        <v>$5.28</v>
      </c>
      <c r="N125" s="42">
        <f t="shared" si="16"/>
        <v>8.5</v>
      </c>
      <c r="O125" s="42">
        <f>RnDData!Q150</f>
        <v>9</v>
      </c>
      <c r="Q125" s="44">
        <f t="shared" si="17"/>
        <v>1550</v>
      </c>
      <c r="R125" s="44">
        <f>RnDData!R150</f>
        <v>1800</v>
      </c>
    </row>
    <row r="126" spans="1:18">
      <c r="A126" s="42">
        <v>5</v>
      </c>
      <c r="B126" s="42" t="s">
        <v>43</v>
      </c>
      <c r="C126" s="42" t="s">
        <v>13</v>
      </c>
      <c r="D126" s="42">
        <v>124</v>
      </c>
      <c r="E126" s="42">
        <f t="shared" si="15"/>
        <v>211</v>
      </c>
      <c r="F126" s="44">
        <f>RnDData!D151</f>
        <v>742</v>
      </c>
      <c r="G126" s="42">
        <f>RnDData!E151</f>
        <v>211</v>
      </c>
      <c r="H126" s="44">
        <f t="shared" si="9"/>
        <v>742</v>
      </c>
      <c r="I126" s="42" t="str">
        <f>RnDData!M151</f>
        <v>$14.55</v>
      </c>
      <c r="N126" s="42">
        <f t="shared" si="16"/>
        <v>4.8</v>
      </c>
      <c r="O126" s="42">
        <f>RnDData!Q151</f>
        <v>4.8</v>
      </c>
      <c r="Q126" s="44">
        <f t="shared" si="17"/>
        <v>700</v>
      </c>
      <c r="R126" s="44">
        <f>RnDData!R151</f>
        <v>750</v>
      </c>
    </row>
    <row r="127" spans="1:18">
      <c r="A127" s="42">
        <v>5</v>
      </c>
      <c r="B127" s="42" t="s">
        <v>44</v>
      </c>
      <c r="C127" s="42" t="s">
        <v>15</v>
      </c>
      <c r="D127" s="42">
        <v>125</v>
      </c>
      <c r="E127" s="42">
        <f t="shared" si="15"/>
        <v>207</v>
      </c>
      <c r="F127" s="44">
        <f>RnDData!D152</f>
        <v>706</v>
      </c>
      <c r="G127" s="42">
        <f>RnDData!E152</f>
        <v>95</v>
      </c>
      <c r="H127" s="44">
        <f t="shared" si="9"/>
        <v>594</v>
      </c>
      <c r="I127" s="42" t="str">
        <f>RnDData!M152</f>
        <v>$14.41</v>
      </c>
      <c r="N127" s="42">
        <f t="shared" si="16"/>
        <v>5.8</v>
      </c>
      <c r="O127" s="42">
        <f>RnDData!Q152</f>
        <v>5.8</v>
      </c>
      <c r="Q127" s="44">
        <f t="shared" si="17"/>
        <v>750</v>
      </c>
      <c r="R127" s="44">
        <f>RnDData!R152</f>
        <v>850</v>
      </c>
    </row>
    <row r="128" spans="1:18">
      <c r="A128" s="42">
        <v>5</v>
      </c>
      <c r="B128" s="42" t="s">
        <v>45</v>
      </c>
      <c r="C128" s="42" t="s">
        <v>17</v>
      </c>
      <c r="D128" s="42">
        <v>126</v>
      </c>
      <c r="E128" s="42">
        <f t="shared" si="15"/>
        <v>228</v>
      </c>
      <c r="F128" s="44">
        <f>RnDData!D153</f>
        <v>672</v>
      </c>
      <c r="G128" s="42">
        <f>RnDData!E153</f>
        <v>199</v>
      </c>
      <c r="H128" s="44">
        <f t="shared" si="9"/>
        <v>643</v>
      </c>
      <c r="I128" s="42" t="str">
        <f>RnDData!M153</f>
        <v>$12.03</v>
      </c>
      <c r="N128" s="42">
        <f t="shared" si="16"/>
        <v>5.8</v>
      </c>
      <c r="O128" s="42">
        <f>RnDData!Q153</f>
        <v>5.8</v>
      </c>
      <c r="Q128" s="44">
        <f t="shared" si="17"/>
        <v>800</v>
      </c>
      <c r="R128" s="44">
        <f>RnDData!R153</f>
        <v>950</v>
      </c>
    </row>
    <row r="129" spans="1:18">
      <c r="A129" s="42">
        <v>5</v>
      </c>
      <c r="B129" s="42" t="s">
        <v>46</v>
      </c>
      <c r="C129" s="42" t="s">
        <v>9</v>
      </c>
      <c r="D129" s="42">
        <v>127</v>
      </c>
      <c r="E129" s="42">
        <f t="shared" si="15"/>
        <v>229</v>
      </c>
      <c r="F129" s="44">
        <f>RnDData!D154</f>
        <v>1301</v>
      </c>
      <c r="G129" s="42">
        <f>RnDData!E154</f>
        <v>116</v>
      </c>
      <c r="H129" s="44">
        <f t="shared" si="9"/>
        <v>1188</v>
      </c>
      <c r="I129" s="42" t="str">
        <f>RnDData!M154</f>
        <v>$10.22</v>
      </c>
      <c r="N129" s="42">
        <f t="shared" si="16"/>
        <v>5.5</v>
      </c>
      <c r="O129" s="42">
        <f>RnDData!Q154</f>
        <v>6</v>
      </c>
      <c r="Q129" s="44">
        <f t="shared" si="17"/>
        <v>1000</v>
      </c>
      <c r="R129" s="44">
        <f>RnDData!R154</f>
        <v>1000</v>
      </c>
    </row>
    <row r="130" spans="1:18">
      <c r="A130" s="42">
        <v>5</v>
      </c>
      <c r="B130" s="42" t="s">
        <v>47</v>
      </c>
      <c r="C130" s="42" t="s">
        <v>11</v>
      </c>
      <c r="D130" s="42">
        <v>128</v>
      </c>
      <c r="E130" s="42">
        <f t="shared" si="15"/>
        <v>175</v>
      </c>
      <c r="F130" s="44">
        <f>RnDData!D155</f>
        <v>1680</v>
      </c>
      <c r="G130" s="42">
        <f>RnDData!E155</f>
        <v>277</v>
      </c>
      <c r="H130" s="44">
        <f t="shared" si="9"/>
        <v>1782</v>
      </c>
      <c r="I130" s="42" t="str">
        <f>RnDData!M155</f>
        <v>$6.69</v>
      </c>
      <c r="N130" s="42">
        <f t="shared" si="16"/>
        <v>6.5</v>
      </c>
      <c r="O130" s="42">
        <f>RnDData!Q155</f>
        <v>7</v>
      </c>
      <c r="Q130" s="44">
        <f t="shared" si="17"/>
        <v>1400</v>
      </c>
      <c r="R130" s="44">
        <f>RnDData!R155</f>
        <v>1400</v>
      </c>
    </row>
    <row r="131" spans="1:18">
      <c r="A131" s="42">
        <v>5</v>
      </c>
      <c r="B131" s="42" t="s">
        <v>48</v>
      </c>
      <c r="C131" s="42" t="s">
        <v>13</v>
      </c>
      <c r="D131" s="42">
        <v>129</v>
      </c>
      <c r="E131" s="42">
        <f t="shared" si="15"/>
        <v>266</v>
      </c>
      <c r="F131" s="44">
        <f>RnDData!D156</f>
        <v>829</v>
      </c>
      <c r="G131" s="42">
        <f>RnDData!E156</f>
        <v>229</v>
      </c>
      <c r="H131" s="44">
        <f t="shared" si="9"/>
        <v>792</v>
      </c>
      <c r="I131" s="42" t="str">
        <f>RnDData!M156</f>
        <v>$15.40</v>
      </c>
      <c r="N131" s="42">
        <f t="shared" si="16"/>
        <v>4.5</v>
      </c>
      <c r="O131" s="42">
        <f>RnDData!Q156</f>
        <v>4.5</v>
      </c>
      <c r="Q131" s="44">
        <f t="shared" si="17"/>
        <v>800</v>
      </c>
      <c r="R131" s="44">
        <f>RnDData!R156</f>
        <v>800</v>
      </c>
    </row>
    <row r="132" spans="1:18">
      <c r="A132" s="42">
        <v>5</v>
      </c>
      <c r="B132" s="42" t="s">
        <v>49</v>
      </c>
      <c r="C132" s="42" t="s">
        <v>15</v>
      </c>
      <c r="D132" s="42">
        <v>130</v>
      </c>
      <c r="E132" s="42">
        <f t="shared" si="15"/>
        <v>239</v>
      </c>
      <c r="F132" s="44">
        <f>RnDData!D157</f>
        <v>868</v>
      </c>
      <c r="G132" s="42">
        <f>RnDData!E157</f>
        <v>114</v>
      </c>
      <c r="H132" s="44">
        <f t="shared" ref="H132:H195" si="18">F132+G132-E132</f>
        <v>743</v>
      </c>
      <c r="I132" s="42" t="str">
        <f>RnDData!M157</f>
        <v>$15.36</v>
      </c>
      <c r="N132" s="42">
        <f t="shared" si="16"/>
        <v>5</v>
      </c>
      <c r="O132" s="42">
        <f>RnDData!Q157</f>
        <v>5</v>
      </c>
      <c r="Q132" s="44">
        <f t="shared" si="17"/>
        <v>850</v>
      </c>
      <c r="R132" s="44">
        <f>RnDData!R157</f>
        <v>850</v>
      </c>
    </row>
    <row r="133" spans="1:18">
      <c r="A133" s="42">
        <v>5</v>
      </c>
      <c r="B133" s="42" t="s">
        <v>50</v>
      </c>
      <c r="C133" s="42" t="s">
        <v>17</v>
      </c>
      <c r="D133" s="42">
        <v>131</v>
      </c>
      <c r="E133" s="42">
        <f t="shared" si="15"/>
        <v>253</v>
      </c>
      <c r="F133" s="44">
        <f>RnDData!D158</f>
        <v>659</v>
      </c>
      <c r="G133" s="42">
        <f>RnDData!E158</f>
        <v>189</v>
      </c>
      <c r="H133" s="44">
        <f t="shared" si="18"/>
        <v>595</v>
      </c>
      <c r="I133" s="42" t="str">
        <f>RnDData!M158</f>
        <v>$13.12</v>
      </c>
      <c r="N133" s="42">
        <f t="shared" si="16"/>
        <v>5</v>
      </c>
      <c r="O133" s="42">
        <f>RnDData!Q158</f>
        <v>5</v>
      </c>
      <c r="Q133" s="44">
        <f t="shared" si="17"/>
        <v>900</v>
      </c>
      <c r="R133" s="44">
        <f>RnDData!R158</f>
        <v>1000</v>
      </c>
    </row>
    <row r="134" spans="1:18">
      <c r="A134" s="42">
        <v>5</v>
      </c>
      <c r="B134" s="42" t="s">
        <v>179</v>
      </c>
      <c r="C134" s="42" t="s">
        <v>15</v>
      </c>
      <c r="D134" s="42">
        <v>132</v>
      </c>
      <c r="E134" s="42">
        <f t="shared" si="15"/>
        <v>53</v>
      </c>
      <c r="F134" s="44">
        <f>RnDData!D159</f>
        <v>890</v>
      </c>
      <c r="G134" s="42">
        <f>RnDData!E159</f>
        <v>103</v>
      </c>
      <c r="H134" s="44">
        <f t="shared" si="18"/>
        <v>940</v>
      </c>
      <c r="I134" s="42" t="str">
        <f>RnDData!M159</f>
        <v>$15.28</v>
      </c>
      <c r="N134" s="42">
        <f t="shared" si="16"/>
        <v>5</v>
      </c>
      <c r="O134" s="42">
        <f>RnDData!Q159</f>
        <v>5</v>
      </c>
      <c r="Q134" s="44">
        <f t="shared" si="17"/>
        <v>550</v>
      </c>
      <c r="R134" s="44">
        <f>RnDData!R159</f>
        <v>950</v>
      </c>
    </row>
    <row r="135" spans="1:18">
      <c r="A135" s="42">
        <v>5</v>
      </c>
      <c r="B135" s="42" t="s">
        <v>244</v>
      </c>
      <c r="C135" s="42" t="s">
        <v>17</v>
      </c>
      <c r="D135" s="42">
        <v>133</v>
      </c>
      <c r="E135" s="42">
        <f t="shared" si="15"/>
        <v>22</v>
      </c>
      <c r="F135" s="44">
        <f>RnDData!D160</f>
        <v>523</v>
      </c>
      <c r="G135" s="42">
        <f>RnDData!E160</f>
        <v>44</v>
      </c>
      <c r="H135" s="44">
        <f t="shared" si="18"/>
        <v>545</v>
      </c>
      <c r="I135" s="42" t="str">
        <f>RnDData!M160</f>
        <v>$12.86</v>
      </c>
      <c r="N135" s="42">
        <f t="shared" si="16"/>
        <v>5</v>
      </c>
      <c r="O135" s="42">
        <f>RnDData!Q160</f>
        <v>5</v>
      </c>
      <c r="Q135" s="44">
        <f t="shared" si="17"/>
        <v>550</v>
      </c>
      <c r="R135" s="44">
        <f>RnDData!R160</f>
        <v>650</v>
      </c>
    </row>
    <row r="136" spans="1:18">
      <c r="A136" s="42">
        <v>5</v>
      </c>
      <c r="B136" s="42" t="s">
        <v>378</v>
      </c>
      <c r="C136" s="42"/>
      <c r="D136" s="42">
        <v>134</v>
      </c>
      <c r="F136" s="44">
        <f>RnDData!D161</f>
        <v>0</v>
      </c>
      <c r="G136" s="42">
        <f>RnDData!E161</f>
        <v>0</v>
      </c>
      <c r="H136" s="44">
        <f t="shared" si="18"/>
        <v>0</v>
      </c>
      <c r="I136" s="42" t="str">
        <f>RnDData!M161</f>
        <v>$0.00</v>
      </c>
      <c r="O136" s="42">
        <f>RnDData!Q161</f>
        <v>5</v>
      </c>
      <c r="R136" s="44">
        <f>RnDData!R161</f>
        <v>550</v>
      </c>
    </row>
    <row r="137" spans="1:18">
      <c r="A137" s="42">
        <v>5</v>
      </c>
      <c r="B137" s="42" t="s">
        <v>51</v>
      </c>
      <c r="C137" s="42" t="s">
        <v>11</v>
      </c>
      <c r="D137" s="42">
        <v>135</v>
      </c>
      <c r="E137" s="42">
        <f t="shared" ref="E137:E148" si="19">G105</f>
        <v>59</v>
      </c>
      <c r="F137" s="44">
        <f>RnDData!D162</f>
        <v>1851</v>
      </c>
      <c r="G137" s="42">
        <f>RnDData!E162</f>
        <v>189</v>
      </c>
      <c r="H137" s="44">
        <f t="shared" si="18"/>
        <v>1981</v>
      </c>
      <c r="I137" s="42" t="str">
        <f>RnDData!M162</f>
        <v>$5.42</v>
      </c>
      <c r="N137" s="42">
        <f>O105</f>
        <v>7.5</v>
      </c>
      <c r="O137" s="42">
        <f>RnDData!Q162</f>
        <v>8.5</v>
      </c>
      <c r="Q137" s="44">
        <f>R105</f>
        <v>1400</v>
      </c>
      <c r="R137" s="44">
        <f>RnDData!R162</f>
        <v>1200</v>
      </c>
    </row>
    <row r="138" spans="1:18">
      <c r="A138" s="42">
        <v>5</v>
      </c>
      <c r="B138" s="42" t="s">
        <v>52</v>
      </c>
      <c r="C138" s="42" t="s">
        <v>11</v>
      </c>
      <c r="D138" s="42">
        <v>136</v>
      </c>
      <c r="E138" s="42">
        <f t="shared" si="19"/>
        <v>174</v>
      </c>
      <c r="F138" s="44">
        <f>RnDData!D163</f>
        <v>2170</v>
      </c>
      <c r="G138" s="42">
        <f>RnDData!E163</f>
        <v>431</v>
      </c>
      <c r="H138" s="44">
        <f t="shared" si="18"/>
        <v>2427</v>
      </c>
      <c r="I138" s="42" t="str">
        <f>RnDData!M163</f>
        <v>$5.06</v>
      </c>
      <c r="N138" s="42">
        <f>O106</f>
        <v>8</v>
      </c>
      <c r="O138" s="42">
        <f>RnDData!Q163</f>
        <v>9</v>
      </c>
      <c r="Q138" s="44">
        <f>R106</f>
        <v>1600</v>
      </c>
      <c r="R138" s="44">
        <f>RnDData!R163</f>
        <v>1800</v>
      </c>
    </row>
    <row r="139" spans="1:18">
      <c r="A139" s="42">
        <v>5</v>
      </c>
      <c r="B139" s="42" t="s">
        <v>53</v>
      </c>
      <c r="C139" s="42" t="s">
        <v>9</v>
      </c>
      <c r="D139" s="42">
        <v>137</v>
      </c>
      <c r="E139" s="42">
        <f t="shared" si="19"/>
        <v>243</v>
      </c>
      <c r="F139" s="44">
        <f>RnDData!D164</f>
        <v>1181</v>
      </c>
      <c r="G139" s="42">
        <f>RnDData!E164</f>
        <v>200</v>
      </c>
      <c r="H139" s="44">
        <f t="shared" si="18"/>
        <v>1138</v>
      </c>
      <c r="I139" s="42" t="str">
        <f>RnDData!M164</f>
        <v>$8.45</v>
      </c>
      <c r="N139" s="42">
        <f>O107</f>
        <v>6.7</v>
      </c>
      <c r="O139" s="42">
        <f>RnDData!Q164</f>
        <v>6.7</v>
      </c>
      <c r="Q139" s="44">
        <f>R107</f>
        <v>950</v>
      </c>
      <c r="R139" s="44">
        <f>RnDData!R164</f>
        <v>1000</v>
      </c>
    </row>
    <row r="140" spans="1:18">
      <c r="A140" s="42">
        <v>5</v>
      </c>
      <c r="B140" s="42" t="s">
        <v>54</v>
      </c>
      <c r="C140" s="42" t="s">
        <v>9</v>
      </c>
      <c r="D140" s="42">
        <v>138</v>
      </c>
      <c r="E140" s="42">
        <f t="shared" si="19"/>
        <v>146</v>
      </c>
      <c r="F140" s="44">
        <f>RnDData!D165</f>
        <v>1175</v>
      </c>
      <c r="G140" s="42">
        <f>RnDData!E165</f>
        <v>160</v>
      </c>
      <c r="H140" s="44">
        <f t="shared" si="18"/>
        <v>1189</v>
      </c>
      <c r="I140" s="42" t="str">
        <f>RnDData!M165</f>
        <v>$8.14</v>
      </c>
      <c r="N140" s="42">
        <f>O108</f>
        <v>6.7</v>
      </c>
      <c r="O140" s="42">
        <f>RnDData!Q165</f>
        <v>6.7</v>
      </c>
      <c r="Q140" s="44">
        <f>R108</f>
        <v>850</v>
      </c>
      <c r="R140" s="44">
        <f>RnDData!R165</f>
        <v>1050</v>
      </c>
    </row>
    <row r="141" spans="1:18">
      <c r="A141" s="42">
        <v>5</v>
      </c>
      <c r="B141" s="42" t="s">
        <v>55</v>
      </c>
      <c r="C141" s="42" t="s">
        <v>9</v>
      </c>
      <c r="D141" s="42">
        <v>139</v>
      </c>
      <c r="E141" s="42">
        <f t="shared" si="19"/>
        <v>197</v>
      </c>
      <c r="F141" s="44">
        <f>RnDData!D166</f>
        <v>1215</v>
      </c>
      <c r="G141" s="42">
        <f>RnDData!E166</f>
        <v>170</v>
      </c>
      <c r="H141" s="44">
        <f t="shared" si="18"/>
        <v>1188</v>
      </c>
      <c r="I141" s="42" t="str">
        <f>RnDData!M166</f>
        <v>$8.27</v>
      </c>
      <c r="N141" s="42">
        <f>O109</f>
        <v>6.7</v>
      </c>
      <c r="O141" s="42">
        <f>RnDData!Q166</f>
        <v>6.7</v>
      </c>
      <c r="Q141" s="44">
        <f>R109</f>
        <v>1100</v>
      </c>
      <c r="R141" s="44">
        <f>RnDData!R166</f>
        <v>1200</v>
      </c>
    </row>
    <row r="142" spans="1:18">
      <c r="A142" s="42">
        <v>5</v>
      </c>
      <c r="B142" s="42" t="s">
        <v>56</v>
      </c>
      <c r="C142" s="42" t="s">
        <v>9</v>
      </c>
      <c r="D142" s="42">
        <v>140</v>
      </c>
      <c r="E142" s="42">
        <f t="shared" si="19"/>
        <v>161</v>
      </c>
      <c r="F142" s="44">
        <f>RnDData!D167</f>
        <v>350</v>
      </c>
      <c r="G142" s="42">
        <f>RnDData!E167</f>
        <v>108</v>
      </c>
      <c r="H142" s="44">
        <f t="shared" si="18"/>
        <v>297</v>
      </c>
      <c r="I142" s="42" t="str">
        <f>RnDData!M167</f>
        <v>$8.57</v>
      </c>
      <c r="N142" s="42">
        <f>O110</f>
        <v>4</v>
      </c>
      <c r="O142" s="42">
        <f>RnDData!Q167</f>
        <v>7</v>
      </c>
      <c r="Q142" s="44">
        <f>R110</f>
        <v>750</v>
      </c>
      <c r="R142" s="44">
        <f>RnDData!R167</f>
        <v>600</v>
      </c>
    </row>
    <row r="143" spans="1:18">
      <c r="A143" s="42">
        <v>5</v>
      </c>
      <c r="B143" s="42" t="s">
        <v>57</v>
      </c>
      <c r="C143" s="42" t="s">
        <v>11</v>
      </c>
      <c r="D143" s="42">
        <v>141</v>
      </c>
      <c r="E143" s="42">
        <f t="shared" si="19"/>
        <v>113</v>
      </c>
      <c r="F143" s="44">
        <f>RnDData!D168</f>
        <v>1146</v>
      </c>
      <c r="G143" s="42">
        <f>RnDData!E168</f>
        <v>304</v>
      </c>
      <c r="H143" s="44">
        <f t="shared" si="18"/>
        <v>1337</v>
      </c>
      <c r="I143" s="42" t="str">
        <f>RnDData!M168</f>
        <v>$4.14</v>
      </c>
      <c r="N143" s="42">
        <f>O111</f>
        <v>6</v>
      </c>
      <c r="O143" s="42">
        <f>RnDData!Q168</f>
        <v>7</v>
      </c>
      <c r="Q143" s="44">
        <f>R111</f>
        <v>1050</v>
      </c>
      <c r="R143" s="44">
        <f>RnDData!R168</f>
        <v>750</v>
      </c>
    </row>
    <row r="144" spans="1:18">
      <c r="A144" s="42">
        <v>5</v>
      </c>
      <c r="B144" s="42" t="s">
        <v>58</v>
      </c>
      <c r="C144" s="42" t="s">
        <v>13</v>
      </c>
      <c r="D144" s="42">
        <v>142</v>
      </c>
      <c r="E144" s="42">
        <f t="shared" si="19"/>
        <v>298</v>
      </c>
      <c r="F144" s="44">
        <f>RnDData!D169</f>
        <v>1055</v>
      </c>
      <c r="G144" s="42">
        <f>RnDData!E169</f>
        <v>282</v>
      </c>
      <c r="H144" s="44">
        <f t="shared" si="18"/>
        <v>1039</v>
      </c>
      <c r="I144" s="42" t="str">
        <f>RnDData!M169</f>
        <v>$15.58</v>
      </c>
      <c r="N144" s="42">
        <f>O112</f>
        <v>5</v>
      </c>
      <c r="O144" s="42">
        <f>RnDData!Q169</f>
        <v>5</v>
      </c>
      <c r="Q144" s="44">
        <f>R112</f>
        <v>900</v>
      </c>
      <c r="R144" s="44">
        <f>RnDData!R169</f>
        <v>900</v>
      </c>
    </row>
    <row r="145" spans="1:18">
      <c r="A145" s="42">
        <v>5</v>
      </c>
      <c r="B145" s="42" t="s">
        <v>59</v>
      </c>
      <c r="C145" s="42" t="s">
        <v>15</v>
      </c>
      <c r="D145" s="42">
        <v>143</v>
      </c>
      <c r="E145" s="42">
        <f t="shared" si="19"/>
        <v>301</v>
      </c>
      <c r="F145" s="44">
        <f>RnDData!D170</f>
        <v>826</v>
      </c>
      <c r="G145" s="42">
        <f>RnDData!E170</f>
        <v>168</v>
      </c>
      <c r="H145" s="44">
        <f t="shared" si="18"/>
        <v>693</v>
      </c>
      <c r="I145" s="42" t="str">
        <f>RnDData!M170</f>
        <v>$15.46</v>
      </c>
      <c r="N145" s="42">
        <f>O113</f>
        <v>6.5</v>
      </c>
      <c r="O145" s="42">
        <f>RnDData!Q170</f>
        <v>6.5</v>
      </c>
      <c r="Q145" s="44">
        <f>R113</f>
        <v>950</v>
      </c>
      <c r="R145" s="44">
        <f>RnDData!R170</f>
        <v>950</v>
      </c>
    </row>
    <row r="146" spans="1:18">
      <c r="A146" s="42">
        <v>5</v>
      </c>
      <c r="B146" s="42" t="s">
        <v>60</v>
      </c>
      <c r="C146" s="42" t="s">
        <v>17</v>
      </c>
      <c r="D146" s="42">
        <v>144</v>
      </c>
      <c r="E146" s="42">
        <f t="shared" si="19"/>
        <v>359</v>
      </c>
      <c r="F146" s="44">
        <f>RnDData!D171</f>
        <v>764</v>
      </c>
      <c r="G146" s="42">
        <f>RnDData!E171</f>
        <v>189</v>
      </c>
      <c r="H146" s="44">
        <f t="shared" si="18"/>
        <v>594</v>
      </c>
      <c r="I146" s="42" t="str">
        <f>RnDData!M171</f>
        <v>$12.92</v>
      </c>
      <c r="N146" s="42">
        <f>O114</f>
        <v>6</v>
      </c>
      <c r="O146" s="42">
        <f>RnDData!Q171</f>
        <v>6</v>
      </c>
      <c r="Q146" s="44">
        <f>R114</f>
        <v>1050</v>
      </c>
      <c r="R146" s="44">
        <f>RnDData!R171</f>
        <v>1050</v>
      </c>
    </row>
    <row r="147" spans="1:18">
      <c r="A147" s="42">
        <v>5</v>
      </c>
      <c r="B147" s="42" t="s">
        <v>200</v>
      </c>
      <c r="C147" s="42" t="s">
        <v>13</v>
      </c>
      <c r="D147" s="42">
        <v>145</v>
      </c>
      <c r="E147" s="42">
        <f t="shared" si="19"/>
        <v>0</v>
      </c>
      <c r="F147" s="44">
        <f>RnDData!D172</f>
        <v>1078</v>
      </c>
      <c r="G147" s="42">
        <f>RnDData!E172</f>
        <v>160</v>
      </c>
      <c r="H147" s="44">
        <f t="shared" si="18"/>
        <v>1238</v>
      </c>
      <c r="I147" s="42" t="str">
        <f>RnDData!M172</f>
        <v>$15.39</v>
      </c>
      <c r="N147" s="42">
        <f>O115</f>
        <v>6</v>
      </c>
      <c r="O147" s="42">
        <f>RnDData!Q172</f>
        <v>6</v>
      </c>
      <c r="Q147" s="44">
        <f>R115</f>
        <v>850</v>
      </c>
      <c r="R147" s="44">
        <f>RnDData!R172</f>
        <v>1200</v>
      </c>
    </row>
    <row r="148" spans="1:18">
      <c r="A148" s="42">
        <v>5</v>
      </c>
      <c r="B148" s="42" t="s">
        <v>269</v>
      </c>
      <c r="C148" s="42" t="s">
        <v>17</v>
      </c>
      <c r="D148" s="42">
        <v>146</v>
      </c>
      <c r="E148" s="42">
        <f t="shared" si="19"/>
        <v>43</v>
      </c>
      <c r="F148" s="44">
        <f>RnDData!D173</f>
        <v>550</v>
      </c>
      <c r="G148" s="42">
        <f>RnDData!E173</f>
        <v>37</v>
      </c>
      <c r="H148" s="44">
        <f t="shared" si="18"/>
        <v>544</v>
      </c>
      <c r="I148" s="42" t="str">
        <f>RnDData!M173</f>
        <v>$12.92</v>
      </c>
      <c r="N148" s="42">
        <f>O116</f>
        <v>6</v>
      </c>
      <c r="O148" s="42">
        <f>RnDData!Q173</f>
        <v>6</v>
      </c>
      <c r="Q148" s="44">
        <f>R116</f>
        <v>550</v>
      </c>
      <c r="R148" s="44">
        <f>RnDData!R173</f>
        <v>650</v>
      </c>
    </row>
    <row r="149" spans="1:18">
      <c r="A149" s="42">
        <v>5</v>
      </c>
      <c r="B149" s="42" t="s">
        <v>401</v>
      </c>
      <c r="C149" s="42"/>
      <c r="D149" s="42">
        <v>147</v>
      </c>
      <c r="F149" s="44">
        <f>RnDData!D174</f>
        <v>0</v>
      </c>
      <c r="G149" s="42">
        <f>RnDData!E174</f>
        <v>0</v>
      </c>
      <c r="H149" s="44">
        <f t="shared" si="18"/>
        <v>0</v>
      </c>
      <c r="I149" s="42" t="str">
        <f>RnDData!M174</f>
        <v>$0.00</v>
      </c>
      <c r="N149" s="42"/>
      <c r="O149" s="42">
        <f>RnDData!Q174</f>
        <v>6</v>
      </c>
      <c r="Q149" s="44"/>
      <c r="R149" s="44">
        <f>RnDData!R174</f>
        <v>500</v>
      </c>
    </row>
    <row r="150" spans="1:18">
      <c r="A150" s="42">
        <v>6</v>
      </c>
      <c r="B150" s="42" t="s">
        <v>36</v>
      </c>
      <c r="C150" s="42" t="s">
        <v>11</v>
      </c>
      <c r="D150" s="42">
        <v>148</v>
      </c>
      <c r="E150" s="42">
        <f>G117</f>
        <v>144</v>
      </c>
      <c r="F150" s="44">
        <f>RnDData!D175</f>
        <v>2225</v>
      </c>
      <c r="G150">
        <f>RnDData!E175</f>
        <v>196</v>
      </c>
      <c r="H150" s="44">
        <f t="shared" si="18"/>
        <v>2277</v>
      </c>
      <c r="I150" s="42" t="str">
        <f>RnDData!M175</f>
        <v>$5.91</v>
      </c>
      <c r="N150">
        <f>O117</f>
        <v>8</v>
      </c>
      <c r="O150">
        <f>RnDData!Q175</f>
        <v>8</v>
      </c>
      <c r="Q150" s="44">
        <f>R117</f>
        <v>1200</v>
      </c>
      <c r="R150" s="44">
        <f>RnDData!R175</f>
        <v>1200</v>
      </c>
    </row>
    <row r="151" spans="1:18">
      <c r="A151" s="42">
        <v>6</v>
      </c>
      <c r="B151" s="42" t="s">
        <v>37</v>
      </c>
      <c r="C151" s="42" t="s">
        <v>11</v>
      </c>
      <c r="D151" s="42">
        <v>149</v>
      </c>
      <c r="E151" s="42">
        <f t="shared" ref="E151:E182" si="20">G118</f>
        <v>213</v>
      </c>
      <c r="F151" s="44">
        <f>RnDData!D176</f>
        <v>2904</v>
      </c>
      <c r="G151" s="42">
        <f>RnDData!E176</f>
        <v>82</v>
      </c>
      <c r="H151" s="44">
        <f t="shared" si="18"/>
        <v>2773</v>
      </c>
      <c r="I151" s="42" t="str">
        <f>RnDData!M176</f>
        <v>$5.33</v>
      </c>
      <c r="N151" s="42">
        <f t="shared" ref="N151:N182" si="21">O118</f>
        <v>8</v>
      </c>
      <c r="O151" s="42">
        <f>RnDData!Q176</f>
        <v>8</v>
      </c>
      <c r="Q151" s="44">
        <f t="shared" ref="Q151:Q182" si="22">R118</f>
        <v>1400</v>
      </c>
      <c r="R151" s="44">
        <f>RnDData!R176</f>
        <v>1750</v>
      </c>
    </row>
    <row r="152" spans="1:18">
      <c r="A152" s="42">
        <v>6</v>
      </c>
      <c r="B152" s="42" t="s">
        <v>38</v>
      </c>
      <c r="C152" s="42" t="s">
        <v>9</v>
      </c>
      <c r="D152" s="42">
        <v>150</v>
      </c>
      <c r="E152" s="42">
        <f t="shared" si="20"/>
        <v>114</v>
      </c>
      <c r="F152" s="44">
        <f>RnDData!D177</f>
        <v>1756</v>
      </c>
      <c r="G152" s="42">
        <f>RnDData!E177</f>
        <v>140</v>
      </c>
      <c r="H152" s="44">
        <f t="shared" si="18"/>
        <v>1782</v>
      </c>
      <c r="I152" s="42" t="str">
        <f>RnDData!M177</f>
        <v>$9.35</v>
      </c>
      <c r="N152" s="42">
        <f t="shared" si="21"/>
        <v>5.5</v>
      </c>
      <c r="O152" s="42">
        <f>RnDData!Q177</f>
        <v>6</v>
      </c>
      <c r="Q152" s="44">
        <f t="shared" si="22"/>
        <v>900</v>
      </c>
      <c r="R152" s="44">
        <f>RnDData!R177</f>
        <v>1050</v>
      </c>
    </row>
    <row r="153" spans="1:18">
      <c r="A153" s="42">
        <v>6</v>
      </c>
      <c r="B153" s="42" t="s">
        <v>39</v>
      </c>
      <c r="C153" s="42" t="s">
        <v>9</v>
      </c>
      <c r="D153" s="42">
        <v>151</v>
      </c>
      <c r="E153" s="42">
        <f t="shared" si="20"/>
        <v>63</v>
      </c>
      <c r="F153" s="44">
        <f>RnDData!D178</f>
        <v>1579</v>
      </c>
      <c r="G153" s="42">
        <f>RnDData!E178</f>
        <v>68</v>
      </c>
      <c r="H153" s="44">
        <f t="shared" si="18"/>
        <v>1584</v>
      </c>
      <c r="I153" s="42" t="str">
        <f>RnDData!M178</f>
        <v>$9.48</v>
      </c>
      <c r="N153" s="42">
        <f t="shared" si="21"/>
        <v>5.5</v>
      </c>
      <c r="O153" s="42">
        <f>RnDData!Q178</f>
        <v>6</v>
      </c>
      <c r="Q153" s="44">
        <f t="shared" si="22"/>
        <v>800</v>
      </c>
      <c r="R153" s="44">
        <f>RnDData!R178</f>
        <v>1050</v>
      </c>
    </row>
    <row r="154" spans="1:18">
      <c r="A154" s="42">
        <v>6</v>
      </c>
      <c r="B154" s="42" t="s">
        <v>40</v>
      </c>
      <c r="C154" s="42" t="s">
        <v>9</v>
      </c>
      <c r="D154" s="42">
        <v>152</v>
      </c>
      <c r="E154" s="42">
        <f t="shared" si="20"/>
        <v>91</v>
      </c>
      <c r="F154" s="44">
        <f>RnDData!D179</f>
        <v>1626</v>
      </c>
      <c r="G154" s="42">
        <f>RnDData!E179</f>
        <v>99</v>
      </c>
      <c r="H154" s="44">
        <f t="shared" si="18"/>
        <v>1634</v>
      </c>
      <c r="I154" s="42" t="str">
        <f>RnDData!M179</f>
        <v>$9.40</v>
      </c>
      <c r="N154" s="42">
        <f t="shared" si="21"/>
        <v>5.3</v>
      </c>
      <c r="O154" s="42">
        <f>RnDData!Q179</f>
        <v>6</v>
      </c>
      <c r="Q154" s="44">
        <f t="shared" si="22"/>
        <v>900</v>
      </c>
      <c r="R154" s="44">
        <f>RnDData!R179</f>
        <v>1100</v>
      </c>
    </row>
    <row r="155" spans="1:18">
      <c r="A155" s="42">
        <v>6</v>
      </c>
      <c r="B155" s="42" t="s">
        <v>154</v>
      </c>
      <c r="C155" s="42" t="s">
        <v>13</v>
      </c>
      <c r="D155" s="42">
        <v>153</v>
      </c>
      <c r="E155" s="42">
        <f t="shared" si="20"/>
        <v>60</v>
      </c>
      <c r="F155" s="44">
        <f>RnDData!D180</f>
        <v>612</v>
      </c>
      <c r="G155" s="42">
        <f>RnDData!E180</f>
        <v>191</v>
      </c>
      <c r="H155" s="44">
        <f t="shared" si="18"/>
        <v>743</v>
      </c>
      <c r="I155" s="42" t="str">
        <f>RnDData!M180</f>
        <v>$15.63</v>
      </c>
      <c r="N155" s="42">
        <f t="shared" si="21"/>
        <v>5</v>
      </c>
      <c r="O155" s="42">
        <f>RnDData!Q180</f>
        <v>5.5</v>
      </c>
      <c r="Q155" s="44">
        <f t="shared" si="22"/>
        <v>950</v>
      </c>
      <c r="R155" s="44">
        <f>RnDData!R180</f>
        <v>1000</v>
      </c>
    </row>
    <row r="156" spans="1:18">
      <c r="A156" s="42">
        <v>6</v>
      </c>
      <c r="B156" s="42" t="s">
        <v>285</v>
      </c>
      <c r="C156" s="42" t="s">
        <v>13</v>
      </c>
      <c r="D156" s="42">
        <v>154</v>
      </c>
      <c r="E156" s="42">
        <f t="shared" si="20"/>
        <v>0</v>
      </c>
      <c r="F156" s="44">
        <f>RnDData!D181</f>
        <v>513</v>
      </c>
      <c r="G156" s="42">
        <f>RnDData!E181</f>
        <v>81</v>
      </c>
      <c r="H156" s="44">
        <f t="shared" si="18"/>
        <v>594</v>
      </c>
      <c r="I156" s="42" t="str">
        <f>RnDData!M181</f>
        <v>$15.84</v>
      </c>
      <c r="N156" s="42">
        <f t="shared" si="21"/>
        <v>5</v>
      </c>
      <c r="O156" s="42">
        <f>RnDData!Q181</f>
        <v>5.5</v>
      </c>
      <c r="Q156" s="44">
        <f t="shared" si="22"/>
        <v>500</v>
      </c>
      <c r="R156" s="44">
        <f>RnDData!R181</f>
        <v>600</v>
      </c>
    </row>
    <row r="157" spans="1:18">
      <c r="A157" s="42">
        <v>6</v>
      </c>
      <c r="B157" s="42" t="s">
        <v>41</v>
      </c>
      <c r="C157" s="42" t="s">
        <v>9</v>
      </c>
      <c r="D157" s="42">
        <v>155</v>
      </c>
      <c r="E157" s="42">
        <f t="shared" si="20"/>
        <v>166</v>
      </c>
      <c r="F157" s="44">
        <f>RnDData!D182</f>
        <v>1412</v>
      </c>
      <c r="G157" s="42">
        <f>RnDData!E182</f>
        <v>240</v>
      </c>
      <c r="H157" s="44">
        <f t="shared" si="18"/>
        <v>1486</v>
      </c>
      <c r="I157" s="42" t="str">
        <f>RnDData!M182</f>
        <v>$7.99</v>
      </c>
      <c r="N157" s="42">
        <f t="shared" si="21"/>
        <v>7</v>
      </c>
      <c r="O157" s="42">
        <f>RnDData!Q182</f>
        <v>7.5</v>
      </c>
      <c r="Q157" s="44">
        <f t="shared" si="22"/>
        <v>1000</v>
      </c>
      <c r="R157" s="44">
        <f>RnDData!R182</f>
        <v>1000</v>
      </c>
    </row>
    <row r="158" spans="1:18">
      <c r="A158" s="42">
        <v>6</v>
      </c>
      <c r="B158" s="42" t="s">
        <v>42</v>
      </c>
      <c r="C158" s="42" t="s">
        <v>11</v>
      </c>
      <c r="D158" s="42">
        <v>156</v>
      </c>
      <c r="E158" s="42">
        <f t="shared" si="20"/>
        <v>443</v>
      </c>
      <c r="F158" s="44">
        <f>RnDData!D183</f>
        <v>2690</v>
      </c>
      <c r="G158" s="42">
        <f>RnDData!E183</f>
        <v>327</v>
      </c>
      <c r="H158" s="44">
        <f t="shared" si="18"/>
        <v>2574</v>
      </c>
      <c r="I158" s="42" t="str">
        <f>RnDData!M183</f>
        <v>$4.60</v>
      </c>
      <c r="N158" s="42">
        <f t="shared" si="21"/>
        <v>9</v>
      </c>
      <c r="O158" s="42">
        <f>RnDData!Q183</f>
        <v>9.5</v>
      </c>
      <c r="Q158" s="44">
        <f t="shared" si="22"/>
        <v>1800</v>
      </c>
      <c r="R158" s="44">
        <f>RnDData!R183</f>
        <v>1800</v>
      </c>
    </row>
    <row r="159" spans="1:18">
      <c r="A159" s="42">
        <v>6</v>
      </c>
      <c r="B159" s="42" t="s">
        <v>43</v>
      </c>
      <c r="C159" s="42" t="s">
        <v>13</v>
      </c>
      <c r="D159" s="42">
        <v>157</v>
      </c>
      <c r="E159" s="42">
        <f t="shared" si="20"/>
        <v>211</v>
      </c>
      <c r="F159" s="44">
        <f>RnDData!D184</f>
        <v>566</v>
      </c>
      <c r="G159" s="42">
        <f>RnDData!E184</f>
        <v>190</v>
      </c>
      <c r="H159" s="44">
        <f t="shared" si="18"/>
        <v>545</v>
      </c>
      <c r="I159" s="42" t="str">
        <f>RnDData!M184</f>
        <v>$13.77</v>
      </c>
      <c r="N159" s="42">
        <f t="shared" si="21"/>
        <v>4.8</v>
      </c>
      <c r="O159" s="42">
        <f>RnDData!Q184</f>
        <v>4.8</v>
      </c>
      <c r="Q159" s="44">
        <f t="shared" si="22"/>
        <v>750</v>
      </c>
      <c r="R159" s="44">
        <f>RnDData!R184</f>
        <v>900</v>
      </c>
    </row>
    <row r="160" spans="1:18">
      <c r="A160" s="42">
        <v>6</v>
      </c>
      <c r="B160" s="42" t="s">
        <v>44</v>
      </c>
      <c r="C160" s="42" t="s">
        <v>15</v>
      </c>
      <c r="D160" s="42">
        <v>158</v>
      </c>
      <c r="E160" s="42">
        <f t="shared" si="20"/>
        <v>95</v>
      </c>
      <c r="F160" s="44">
        <f>RnDData!D185</f>
        <v>761</v>
      </c>
      <c r="G160" s="42">
        <f>RnDData!E185</f>
        <v>225</v>
      </c>
      <c r="H160" s="44">
        <f t="shared" si="18"/>
        <v>891</v>
      </c>
      <c r="I160" s="42" t="str">
        <f>RnDData!M185</f>
        <v>$13.56</v>
      </c>
      <c r="N160" s="42">
        <f t="shared" si="21"/>
        <v>5.8</v>
      </c>
      <c r="O160" s="42">
        <f>RnDData!Q185</f>
        <v>6</v>
      </c>
      <c r="Q160" s="44">
        <f t="shared" si="22"/>
        <v>850</v>
      </c>
      <c r="R160" s="44">
        <f>RnDData!R185</f>
        <v>1000</v>
      </c>
    </row>
    <row r="161" spans="1:18">
      <c r="A161" s="42">
        <v>6</v>
      </c>
      <c r="B161" s="42" t="s">
        <v>45</v>
      </c>
      <c r="C161" s="42" t="s">
        <v>17</v>
      </c>
      <c r="D161" s="42">
        <v>159</v>
      </c>
      <c r="E161" s="42">
        <f t="shared" si="20"/>
        <v>199</v>
      </c>
      <c r="F161" s="44">
        <f>RnDData!D186</f>
        <v>683</v>
      </c>
      <c r="G161" s="42">
        <f>RnDData!E186</f>
        <v>159</v>
      </c>
      <c r="H161" s="44">
        <f t="shared" si="18"/>
        <v>643</v>
      </c>
      <c r="I161" s="42" t="str">
        <f>RnDData!M186</f>
        <v>$11.33</v>
      </c>
      <c r="N161" s="42">
        <f t="shared" si="21"/>
        <v>5.8</v>
      </c>
      <c r="O161" s="42">
        <f>RnDData!Q186</f>
        <v>6</v>
      </c>
      <c r="Q161" s="44">
        <f t="shared" si="22"/>
        <v>950</v>
      </c>
      <c r="R161" s="44">
        <f>RnDData!R186</f>
        <v>1050</v>
      </c>
    </row>
    <row r="162" spans="1:18">
      <c r="A162" s="42">
        <v>6</v>
      </c>
      <c r="B162" s="42" t="s">
        <v>46</v>
      </c>
      <c r="C162" s="42" t="s">
        <v>9</v>
      </c>
      <c r="D162" s="42">
        <v>160</v>
      </c>
      <c r="E162" s="42">
        <f t="shared" si="20"/>
        <v>116</v>
      </c>
      <c r="F162" s="44">
        <f>RnDData!D187</f>
        <v>1434</v>
      </c>
      <c r="G162" s="42">
        <f>RnDData!E187</f>
        <v>217</v>
      </c>
      <c r="H162" s="44">
        <f t="shared" si="18"/>
        <v>1535</v>
      </c>
      <c r="I162" s="42" t="str">
        <f>RnDData!M187</f>
        <v>$9.80</v>
      </c>
      <c r="N162" s="42">
        <f t="shared" si="21"/>
        <v>6</v>
      </c>
      <c r="O162" s="42">
        <f>RnDData!Q187</f>
        <v>6</v>
      </c>
      <c r="Q162" s="44">
        <f t="shared" si="22"/>
        <v>1000</v>
      </c>
      <c r="R162" s="44">
        <f>RnDData!R187</f>
        <v>1000</v>
      </c>
    </row>
    <row r="163" spans="1:18">
      <c r="A163" s="42">
        <v>6</v>
      </c>
      <c r="B163" s="42" t="s">
        <v>47</v>
      </c>
      <c r="C163" s="42" t="s">
        <v>11</v>
      </c>
      <c r="D163" s="42">
        <v>161</v>
      </c>
      <c r="E163" s="42">
        <f t="shared" si="20"/>
        <v>277</v>
      </c>
      <c r="F163" s="44">
        <f>RnDData!D188</f>
        <v>2041</v>
      </c>
      <c r="G163" s="42">
        <f>RnDData!E188</f>
        <v>167</v>
      </c>
      <c r="H163" s="44">
        <f t="shared" si="18"/>
        <v>1931</v>
      </c>
      <c r="I163" s="42" t="str">
        <f>RnDData!M188</f>
        <v>$6.04</v>
      </c>
      <c r="N163" s="42">
        <f t="shared" si="21"/>
        <v>7</v>
      </c>
      <c r="O163" s="42">
        <f>RnDData!Q188</f>
        <v>8</v>
      </c>
      <c r="Q163" s="44">
        <f t="shared" si="22"/>
        <v>1400</v>
      </c>
      <c r="R163" s="44">
        <f>RnDData!R188</f>
        <v>1400</v>
      </c>
    </row>
    <row r="164" spans="1:18">
      <c r="A164" s="42">
        <v>6</v>
      </c>
      <c r="B164" s="42" t="s">
        <v>48</v>
      </c>
      <c r="C164" s="42" t="s">
        <v>13</v>
      </c>
      <c r="D164" s="42">
        <v>162</v>
      </c>
      <c r="E164" s="42">
        <f t="shared" si="20"/>
        <v>229</v>
      </c>
      <c r="F164" s="44">
        <f>RnDData!D189</f>
        <v>628</v>
      </c>
      <c r="G164" s="42">
        <f>RnDData!E189</f>
        <v>195</v>
      </c>
      <c r="H164" s="44">
        <f t="shared" si="18"/>
        <v>594</v>
      </c>
      <c r="I164" s="42" t="str">
        <f>RnDData!M189</f>
        <v>$14.85</v>
      </c>
      <c r="N164" s="42">
        <f t="shared" si="21"/>
        <v>4.5</v>
      </c>
      <c r="O164" s="42">
        <f>RnDData!Q189</f>
        <v>4.5</v>
      </c>
      <c r="Q164" s="44">
        <f t="shared" si="22"/>
        <v>800</v>
      </c>
      <c r="R164" s="44">
        <f>RnDData!R189</f>
        <v>850</v>
      </c>
    </row>
    <row r="165" spans="1:18">
      <c r="A165" s="42">
        <v>6</v>
      </c>
      <c r="B165" s="42" t="s">
        <v>49</v>
      </c>
      <c r="C165" s="42" t="s">
        <v>15</v>
      </c>
      <c r="D165" s="42">
        <v>163</v>
      </c>
      <c r="E165" s="42">
        <f t="shared" si="20"/>
        <v>114</v>
      </c>
      <c r="F165" s="44">
        <f>RnDData!D190</f>
        <v>1017</v>
      </c>
      <c r="G165" s="42">
        <f>RnDData!E190</f>
        <v>186</v>
      </c>
      <c r="H165" s="44">
        <f t="shared" si="18"/>
        <v>1089</v>
      </c>
      <c r="I165" s="42" t="str">
        <f>RnDData!M190</f>
        <v>$14.80</v>
      </c>
      <c r="N165" s="42">
        <f t="shared" si="21"/>
        <v>5</v>
      </c>
      <c r="O165" s="42">
        <f>RnDData!Q190</f>
        <v>5</v>
      </c>
      <c r="Q165" s="44">
        <f t="shared" si="22"/>
        <v>850</v>
      </c>
      <c r="R165" s="44">
        <f>RnDData!R190</f>
        <v>1000</v>
      </c>
    </row>
    <row r="166" spans="1:18">
      <c r="A166" s="42">
        <v>6</v>
      </c>
      <c r="B166" s="42" t="s">
        <v>50</v>
      </c>
      <c r="C166" s="42" t="s">
        <v>17</v>
      </c>
      <c r="D166" s="42">
        <v>164</v>
      </c>
      <c r="E166" s="42">
        <f t="shared" si="20"/>
        <v>189</v>
      </c>
      <c r="F166" s="44">
        <f>RnDData!D191</f>
        <v>670</v>
      </c>
      <c r="G166" s="42">
        <f>RnDData!E191</f>
        <v>163</v>
      </c>
      <c r="H166" s="44">
        <f t="shared" si="18"/>
        <v>644</v>
      </c>
      <c r="I166" s="42" t="str">
        <f>RnDData!M191</f>
        <v>$12.62</v>
      </c>
      <c r="N166" s="42">
        <f t="shared" si="21"/>
        <v>5</v>
      </c>
      <c r="O166" s="42">
        <f>RnDData!Q191</f>
        <v>5</v>
      </c>
      <c r="Q166" s="44">
        <f t="shared" si="22"/>
        <v>1000</v>
      </c>
      <c r="R166" s="44">
        <f>RnDData!R191</f>
        <v>1000</v>
      </c>
    </row>
    <row r="167" spans="1:18">
      <c r="A167" s="42">
        <v>6</v>
      </c>
      <c r="B167" s="42" t="s">
        <v>179</v>
      </c>
      <c r="C167" s="42" t="s">
        <v>15</v>
      </c>
      <c r="D167" s="42">
        <v>165</v>
      </c>
      <c r="E167" s="42">
        <f t="shared" si="20"/>
        <v>103</v>
      </c>
      <c r="F167" s="44">
        <f>RnDData!D192</f>
        <v>1034</v>
      </c>
      <c r="G167" s="42">
        <f>RnDData!E192</f>
        <v>158</v>
      </c>
      <c r="H167" s="44">
        <f t="shared" si="18"/>
        <v>1089</v>
      </c>
      <c r="I167" s="42" t="str">
        <f>RnDData!M192</f>
        <v>$14.75</v>
      </c>
      <c r="N167" s="42">
        <f t="shared" si="21"/>
        <v>5</v>
      </c>
      <c r="O167" s="42">
        <f>RnDData!Q192</f>
        <v>5</v>
      </c>
      <c r="Q167" s="44">
        <f t="shared" si="22"/>
        <v>950</v>
      </c>
      <c r="R167" s="44">
        <f>RnDData!R192</f>
        <v>1150</v>
      </c>
    </row>
    <row r="168" spans="1:18">
      <c r="A168" s="42">
        <v>6</v>
      </c>
      <c r="B168" s="42" t="s">
        <v>244</v>
      </c>
      <c r="C168" s="42" t="s">
        <v>17</v>
      </c>
      <c r="D168" s="42">
        <v>166</v>
      </c>
      <c r="E168" s="42">
        <f t="shared" si="20"/>
        <v>44</v>
      </c>
      <c r="F168" s="44">
        <f>RnDData!D193</f>
        <v>581</v>
      </c>
      <c r="G168" s="42">
        <f>RnDData!E193</f>
        <v>107</v>
      </c>
      <c r="H168" s="44">
        <f t="shared" si="18"/>
        <v>644</v>
      </c>
      <c r="I168" s="42" t="str">
        <f>RnDData!M193</f>
        <v>$12.37</v>
      </c>
      <c r="N168" s="42">
        <f t="shared" si="21"/>
        <v>5</v>
      </c>
      <c r="O168" s="42">
        <f>RnDData!Q193</f>
        <v>5</v>
      </c>
      <c r="Q168" s="44">
        <f t="shared" si="22"/>
        <v>650</v>
      </c>
      <c r="R168" s="44">
        <f>RnDData!R193</f>
        <v>950</v>
      </c>
    </row>
    <row r="169" spans="1:18">
      <c r="A169" s="42">
        <v>6</v>
      </c>
      <c r="B169" s="42" t="s">
        <v>378</v>
      </c>
      <c r="C169" s="42" t="s">
        <v>13</v>
      </c>
      <c r="D169" s="42">
        <v>167</v>
      </c>
      <c r="E169" s="42">
        <f t="shared" si="20"/>
        <v>0</v>
      </c>
      <c r="F169" s="44">
        <f>RnDData!D194</f>
        <v>310</v>
      </c>
      <c r="G169" s="42">
        <f>RnDData!E194</f>
        <v>36</v>
      </c>
      <c r="H169" s="44">
        <f t="shared" si="18"/>
        <v>346</v>
      </c>
      <c r="I169" s="42" t="str">
        <f>RnDData!M194</f>
        <v>$15.31</v>
      </c>
      <c r="N169" s="42">
        <f t="shared" si="21"/>
        <v>5</v>
      </c>
      <c r="O169" s="42">
        <f>RnDData!Q194</f>
        <v>5</v>
      </c>
      <c r="Q169" s="44">
        <f t="shared" si="22"/>
        <v>550</v>
      </c>
      <c r="R169" s="44">
        <f>RnDData!R194</f>
        <v>550</v>
      </c>
    </row>
    <row r="170" spans="1:18">
      <c r="A170" s="42">
        <v>6</v>
      </c>
      <c r="B170" s="42" t="s">
        <v>51</v>
      </c>
      <c r="C170" s="42" t="s">
        <v>11</v>
      </c>
      <c r="D170" s="42">
        <v>168</v>
      </c>
      <c r="E170" s="42">
        <f t="shared" si="20"/>
        <v>189</v>
      </c>
      <c r="F170" s="44">
        <f>RnDData!D195</f>
        <v>2408</v>
      </c>
      <c r="G170" s="42">
        <f>RnDData!E195</f>
        <v>157</v>
      </c>
      <c r="H170" s="44">
        <f t="shared" si="18"/>
        <v>2376</v>
      </c>
      <c r="I170" s="42" t="str">
        <f>RnDData!M195</f>
        <v>$4.73</v>
      </c>
      <c r="N170" s="42">
        <f t="shared" si="21"/>
        <v>8.5</v>
      </c>
      <c r="O170" s="42">
        <f>RnDData!Q195</f>
        <v>9</v>
      </c>
      <c r="Q170" s="44">
        <f t="shared" si="22"/>
        <v>1200</v>
      </c>
      <c r="R170" s="44">
        <f>RnDData!R195</f>
        <v>1300</v>
      </c>
    </row>
    <row r="171" spans="1:18">
      <c r="A171" s="42">
        <v>6</v>
      </c>
      <c r="B171" s="42" t="s">
        <v>52</v>
      </c>
      <c r="C171" s="42" t="s">
        <v>11</v>
      </c>
      <c r="D171" s="42">
        <v>169</v>
      </c>
      <c r="E171" s="42">
        <f t="shared" si="20"/>
        <v>431</v>
      </c>
      <c r="F171" s="44">
        <f>RnDData!D196</f>
        <v>2408</v>
      </c>
      <c r="G171" s="42">
        <f>RnDData!E196</f>
        <v>350</v>
      </c>
      <c r="H171" s="44">
        <f t="shared" si="18"/>
        <v>2327</v>
      </c>
      <c r="I171" s="42" t="str">
        <f>RnDData!M196</f>
        <v>$4.40</v>
      </c>
      <c r="N171" s="42">
        <f t="shared" si="21"/>
        <v>9</v>
      </c>
      <c r="O171" s="42">
        <f>RnDData!Q196</f>
        <v>9.5</v>
      </c>
      <c r="Q171" s="44">
        <f t="shared" si="22"/>
        <v>1800</v>
      </c>
      <c r="R171" s="44">
        <f>RnDData!R196</f>
        <v>1800</v>
      </c>
    </row>
    <row r="172" spans="1:18">
      <c r="A172" s="42">
        <v>6</v>
      </c>
      <c r="B172" s="42" t="s">
        <v>53</v>
      </c>
      <c r="C172" s="42" t="s">
        <v>9</v>
      </c>
      <c r="D172" s="42">
        <v>170</v>
      </c>
      <c r="E172" s="42">
        <f t="shared" si="20"/>
        <v>200</v>
      </c>
      <c r="F172" s="44">
        <f>RnDData!D197</f>
        <v>1148</v>
      </c>
      <c r="G172" s="42">
        <f>RnDData!E197</f>
        <v>290</v>
      </c>
      <c r="H172" s="44">
        <f t="shared" si="18"/>
        <v>1238</v>
      </c>
      <c r="I172" s="42" t="str">
        <f>RnDData!M197</f>
        <v>$8.08</v>
      </c>
      <c r="N172" s="42">
        <f t="shared" si="21"/>
        <v>6.7</v>
      </c>
      <c r="O172" s="42">
        <f>RnDData!Q197</f>
        <v>6.9</v>
      </c>
      <c r="Q172" s="44">
        <f t="shared" si="22"/>
        <v>1000</v>
      </c>
      <c r="R172" s="44">
        <f>RnDData!R197</f>
        <v>1150</v>
      </c>
    </row>
    <row r="173" spans="1:18">
      <c r="A173" s="42">
        <v>6</v>
      </c>
      <c r="B173" s="42" t="s">
        <v>54</v>
      </c>
      <c r="C173" s="42" t="s">
        <v>9</v>
      </c>
      <c r="D173" s="42">
        <v>171</v>
      </c>
      <c r="E173" s="42">
        <f t="shared" si="20"/>
        <v>160</v>
      </c>
      <c r="F173" s="44">
        <f>RnDData!D198</f>
        <v>856</v>
      </c>
      <c r="G173" s="42">
        <f>RnDData!E198</f>
        <v>244</v>
      </c>
      <c r="H173" s="44">
        <f t="shared" si="18"/>
        <v>940</v>
      </c>
      <c r="I173" s="42" t="str">
        <f>RnDData!M198</f>
        <v>$7.79</v>
      </c>
      <c r="N173" s="42">
        <f t="shared" si="21"/>
        <v>6.7</v>
      </c>
      <c r="O173" s="42">
        <f>RnDData!Q198</f>
        <v>6.9</v>
      </c>
      <c r="Q173" s="44">
        <f t="shared" si="22"/>
        <v>1050</v>
      </c>
      <c r="R173" s="44">
        <f>RnDData!R198</f>
        <v>1250</v>
      </c>
    </row>
    <row r="174" spans="1:18">
      <c r="A174" s="42">
        <v>6</v>
      </c>
      <c r="B174" s="42" t="s">
        <v>55</v>
      </c>
      <c r="C174" s="42" t="s">
        <v>9</v>
      </c>
      <c r="D174" s="42">
        <v>172</v>
      </c>
      <c r="E174" s="42">
        <f t="shared" si="20"/>
        <v>170</v>
      </c>
      <c r="F174" s="44">
        <f>RnDData!D199</f>
        <v>1036</v>
      </c>
      <c r="G174" s="42">
        <f>RnDData!E199</f>
        <v>273</v>
      </c>
      <c r="H174" s="44">
        <f t="shared" si="18"/>
        <v>1139</v>
      </c>
      <c r="I174" s="42" t="str">
        <f>RnDData!M199</f>
        <v>$7.91</v>
      </c>
      <c r="N174" s="42">
        <f t="shared" si="21"/>
        <v>6.7</v>
      </c>
      <c r="O174" s="42">
        <f>RnDData!Q199</f>
        <v>6.9</v>
      </c>
      <c r="Q174" s="44">
        <f t="shared" si="22"/>
        <v>1200</v>
      </c>
      <c r="R174" s="44">
        <f>RnDData!R199</f>
        <v>1400</v>
      </c>
    </row>
    <row r="175" spans="1:18">
      <c r="A175" s="42">
        <v>6</v>
      </c>
      <c r="B175" s="42" t="s">
        <v>56</v>
      </c>
      <c r="C175" s="42" t="s">
        <v>11</v>
      </c>
      <c r="D175" s="42">
        <v>173</v>
      </c>
      <c r="E175" s="42">
        <f t="shared" si="20"/>
        <v>108</v>
      </c>
      <c r="F175" s="44">
        <f>RnDData!D200</f>
        <v>681</v>
      </c>
      <c r="G175" s="42">
        <f>RnDData!E200</f>
        <v>71</v>
      </c>
      <c r="H175" s="44">
        <f t="shared" si="18"/>
        <v>644</v>
      </c>
      <c r="I175" s="42" t="str">
        <f>RnDData!M200</f>
        <v>$7.79</v>
      </c>
      <c r="N175" s="42">
        <f t="shared" si="21"/>
        <v>7</v>
      </c>
      <c r="O175" s="42">
        <f>RnDData!Q200</f>
        <v>7</v>
      </c>
      <c r="Q175" s="44">
        <f t="shared" si="22"/>
        <v>600</v>
      </c>
      <c r="R175" s="44">
        <f>RnDData!R200</f>
        <v>600</v>
      </c>
    </row>
    <row r="176" spans="1:18">
      <c r="A176" s="42">
        <v>6</v>
      </c>
      <c r="B176" s="42" t="s">
        <v>57</v>
      </c>
      <c r="C176" s="42" t="s">
        <v>15</v>
      </c>
      <c r="D176" s="42">
        <v>174</v>
      </c>
      <c r="E176" s="42">
        <f t="shared" si="20"/>
        <v>304</v>
      </c>
      <c r="F176" s="44">
        <f>RnDData!D201</f>
        <v>439</v>
      </c>
      <c r="G176" s="42">
        <f>RnDData!E201</f>
        <v>162</v>
      </c>
      <c r="H176" s="44">
        <f t="shared" si="18"/>
        <v>297</v>
      </c>
      <c r="I176" s="42" t="str">
        <f>RnDData!M201</f>
        <v>$13.91</v>
      </c>
      <c r="N176" s="42">
        <f t="shared" si="21"/>
        <v>7</v>
      </c>
      <c r="O176" s="42">
        <f>RnDData!Q201</f>
        <v>7</v>
      </c>
      <c r="Q176" s="44">
        <f t="shared" si="22"/>
        <v>750</v>
      </c>
      <c r="R176" s="44">
        <f>RnDData!R201</f>
        <v>850</v>
      </c>
    </row>
    <row r="177" spans="1:18">
      <c r="A177" s="42">
        <v>6</v>
      </c>
      <c r="B177" s="42" t="s">
        <v>58</v>
      </c>
      <c r="C177" s="42" t="s">
        <v>13</v>
      </c>
      <c r="D177" s="42">
        <v>175</v>
      </c>
      <c r="E177" s="42">
        <f t="shared" si="20"/>
        <v>282</v>
      </c>
      <c r="F177" s="44">
        <f>RnDData!D202</f>
        <v>851</v>
      </c>
      <c r="G177" s="42">
        <f>RnDData!E202</f>
        <v>273</v>
      </c>
      <c r="H177" s="44">
        <f t="shared" si="18"/>
        <v>842</v>
      </c>
      <c r="I177" s="42" t="str">
        <f>RnDData!M202</f>
        <v>$14.97</v>
      </c>
      <c r="N177" s="42">
        <f t="shared" si="21"/>
        <v>5</v>
      </c>
      <c r="O177" s="42">
        <f>RnDData!Q202</f>
        <v>5</v>
      </c>
      <c r="Q177" s="44">
        <f t="shared" si="22"/>
        <v>900</v>
      </c>
      <c r="R177" s="44">
        <f>RnDData!R202</f>
        <v>950</v>
      </c>
    </row>
    <row r="178" spans="1:18">
      <c r="A178" s="42">
        <v>6</v>
      </c>
      <c r="B178" s="42" t="s">
        <v>59</v>
      </c>
      <c r="C178" s="42" t="s">
        <v>15</v>
      </c>
      <c r="D178" s="42">
        <v>176</v>
      </c>
      <c r="E178" s="42">
        <f t="shared" si="20"/>
        <v>168</v>
      </c>
      <c r="F178" s="44">
        <f>RnDData!D203</f>
        <v>832</v>
      </c>
      <c r="G178" s="42">
        <f>RnDData!E203</f>
        <v>227</v>
      </c>
      <c r="H178" s="44">
        <f t="shared" si="18"/>
        <v>891</v>
      </c>
      <c r="I178" s="42" t="str">
        <f>RnDData!M203</f>
        <v>$14.83</v>
      </c>
      <c r="N178" s="42">
        <f t="shared" si="21"/>
        <v>6.5</v>
      </c>
      <c r="O178" s="42">
        <f>RnDData!Q203</f>
        <v>6.5</v>
      </c>
      <c r="Q178" s="44">
        <f t="shared" si="22"/>
        <v>950</v>
      </c>
      <c r="R178" s="44">
        <f>RnDData!R203</f>
        <v>950</v>
      </c>
    </row>
    <row r="179" spans="1:18">
      <c r="A179" s="42">
        <v>6</v>
      </c>
      <c r="B179" s="42" t="s">
        <v>60</v>
      </c>
      <c r="C179" s="42" t="s">
        <v>17</v>
      </c>
      <c r="D179" s="42">
        <v>177</v>
      </c>
      <c r="E179" s="42">
        <f t="shared" si="20"/>
        <v>189</v>
      </c>
      <c r="F179" s="44">
        <f>RnDData!D204</f>
        <v>844</v>
      </c>
      <c r="G179" s="42">
        <f>RnDData!E204</f>
        <v>186</v>
      </c>
      <c r="H179" s="44">
        <f t="shared" si="18"/>
        <v>841</v>
      </c>
      <c r="I179" s="42" t="str">
        <f>RnDData!M204</f>
        <v>$12.39</v>
      </c>
      <c r="N179" s="42">
        <f t="shared" si="21"/>
        <v>6</v>
      </c>
      <c r="O179" s="42">
        <f>RnDData!Q204</f>
        <v>6</v>
      </c>
      <c r="Q179" s="44">
        <f t="shared" si="22"/>
        <v>1050</v>
      </c>
      <c r="R179" s="44">
        <f>RnDData!R204</f>
        <v>1050</v>
      </c>
    </row>
    <row r="180" spans="1:18">
      <c r="A180" s="42">
        <v>6</v>
      </c>
      <c r="B180" s="42" t="s">
        <v>200</v>
      </c>
      <c r="C180" s="42" t="s">
        <v>13</v>
      </c>
      <c r="D180" s="42">
        <v>178</v>
      </c>
      <c r="E180" s="42">
        <f t="shared" si="20"/>
        <v>160</v>
      </c>
      <c r="F180" s="44">
        <f>RnDData!D205</f>
        <v>787</v>
      </c>
      <c r="G180" s="42">
        <f>RnDData!E205</f>
        <v>264</v>
      </c>
      <c r="H180" s="44">
        <f t="shared" si="18"/>
        <v>891</v>
      </c>
      <c r="I180" s="42" t="str">
        <f>RnDData!M205</f>
        <v>$14.76</v>
      </c>
      <c r="N180" s="42">
        <f t="shared" si="21"/>
        <v>6</v>
      </c>
      <c r="O180" s="42">
        <f>RnDData!Q205</f>
        <v>6</v>
      </c>
      <c r="Q180" s="44">
        <f t="shared" si="22"/>
        <v>1200</v>
      </c>
      <c r="R180" s="44">
        <f>RnDData!R205</f>
        <v>1250</v>
      </c>
    </row>
    <row r="181" spans="1:18">
      <c r="A181" s="42">
        <v>6</v>
      </c>
      <c r="B181" s="42" t="s">
        <v>269</v>
      </c>
      <c r="C181" s="42" t="s">
        <v>17</v>
      </c>
      <c r="D181" s="42">
        <v>179</v>
      </c>
      <c r="E181" s="42">
        <f t="shared" si="20"/>
        <v>37</v>
      </c>
      <c r="F181" s="44">
        <f>RnDData!D206</f>
        <v>828</v>
      </c>
      <c r="G181" s="42">
        <f>RnDData!E206</f>
        <v>101</v>
      </c>
      <c r="H181" s="44">
        <f t="shared" si="18"/>
        <v>892</v>
      </c>
      <c r="I181" s="42" t="str">
        <f>RnDData!M206</f>
        <v>$12.39</v>
      </c>
      <c r="N181" s="42">
        <f t="shared" si="21"/>
        <v>6</v>
      </c>
      <c r="O181" s="42">
        <f>RnDData!Q206</f>
        <v>6</v>
      </c>
      <c r="Q181" s="44">
        <f t="shared" si="22"/>
        <v>650</v>
      </c>
      <c r="R181" s="44">
        <f>RnDData!R206</f>
        <v>950</v>
      </c>
    </row>
    <row r="182" spans="1:18">
      <c r="A182" s="42">
        <v>6</v>
      </c>
      <c r="B182" s="42" t="s">
        <v>401</v>
      </c>
      <c r="C182" s="42" t="s">
        <v>13</v>
      </c>
      <c r="D182" s="42">
        <v>180</v>
      </c>
      <c r="E182" s="42">
        <f t="shared" si="20"/>
        <v>0</v>
      </c>
      <c r="F182" s="44">
        <f>RnDData!D207</f>
        <v>869</v>
      </c>
      <c r="G182" s="42">
        <f>RnDData!E207</f>
        <v>72</v>
      </c>
      <c r="H182" s="44">
        <f t="shared" si="18"/>
        <v>941</v>
      </c>
      <c r="I182" s="42" t="str">
        <f>RnDData!M207</f>
        <v>$15.24</v>
      </c>
      <c r="N182" s="42">
        <f t="shared" si="21"/>
        <v>6</v>
      </c>
      <c r="O182" s="42">
        <f>RnDData!Q207</f>
        <v>6</v>
      </c>
      <c r="Q182" s="44">
        <f t="shared" si="22"/>
        <v>500</v>
      </c>
      <c r="R182" s="44">
        <f>RnDData!R207</f>
        <v>600</v>
      </c>
    </row>
    <row r="183" spans="1:18">
      <c r="A183" s="42">
        <v>7</v>
      </c>
      <c r="B183" s="42" t="s">
        <v>36</v>
      </c>
      <c r="C183" s="42" t="s">
        <v>11</v>
      </c>
      <c r="D183" s="42">
        <v>181</v>
      </c>
      <c r="E183" s="42">
        <f>Production!G150</f>
        <v>196</v>
      </c>
      <c r="F183" s="44">
        <f>RnDData!D208</f>
        <v>2217</v>
      </c>
      <c r="G183">
        <f>RnDData!E208</f>
        <v>257</v>
      </c>
      <c r="H183" s="44">
        <f t="shared" si="18"/>
        <v>2278</v>
      </c>
      <c r="I183" s="42" t="str">
        <f>RnDData!M208</f>
        <v>$5.88</v>
      </c>
      <c r="N183">
        <f>O150</f>
        <v>8</v>
      </c>
      <c r="O183">
        <f>RnDData!Q208</f>
        <v>8</v>
      </c>
      <c r="Q183" s="44">
        <f>R150</f>
        <v>1200</v>
      </c>
      <c r="R183" s="44">
        <f>RnDData!R208</f>
        <v>1500</v>
      </c>
    </row>
    <row r="184" spans="1:18">
      <c r="A184" s="42">
        <v>7</v>
      </c>
      <c r="B184" s="42" t="s">
        <v>37</v>
      </c>
      <c r="C184" s="42" t="s">
        <v>11</v>
      </c>
      <c r="D184" s="42">
        <v>182</v>
      </c>
      <c r="E184" s="42">
        <f>Production!G151</f>
        <v>82</v>
      </c>
      <c r="F184" s="44">
        <f>RnDData!D209</f>
        <v>2564</v>
      </c>
      <c r="G184" s="42">
        <f>RnDData!E209</f>
        <v>340</v>
      </c>
      <c r="H184" s="44">
        <f t="shared" si="18"/>
        <v>2822</v>
      </c>
      <c r="I184" s="42" t="str">
        <f>RnDData!M209</f>
        <v>$5.55</v>
      </c>
      <c r="N184" s="42">
        <f t="shared" ref="N184:N215" si="23">O151</f>
        <v>8</v>
      </c>
      <c r="O184" s="42">
        <f>RnDData!Q209</f>
        <v>8</v>
      </c>
      <c r="Q184" s="44">
        <f t="shared" ref="Q184:Q215" si="24">R151</f>
        <v>1750</v>
      </c>
      <c r="R184" s="44">
        <f>RnDData!R209</f>
        <v>2100</v>
      </c>
    </row>
    <row r="185" spans="1:18">
      <c r="A185" s="42">
        <v>7</v>
      </c>
      <c r="B185" s="42" t="s">
        <v>38</v>
      </c>
      <c r="C185" s="42" t="s">
        <v>9</v>
      </c>
      <c r="D185" s="42">
        <v>183</v>
      </c>
      <c r="E185" s="42">
        <f>Production!G152</f>
        <v>140</v>
      </c>
      <c r="F185" s="44">
        <f>RnDData!D210</f>
        <v>1641</v>
      </c>
      <c r="G185" s="42">
        <f>RnDData!E210</f>
        <v>281</v>
      </c>
      <c r="H185" s="44">
        <f t="shared" si="18"/>
        <v>1782</v>
      </c>
      <c r="I185" s="42" t="str">
        <f>RnDData!M210</f>
        <v>$8.95</v>
      </c>
      <c r="N185" s="42">
        <f t="shared" si="23"/>
        <v>6</v>
      </c>
      <c r="O185" s="42">
        <f>RnDData!Q210</f>
        <v>6</v>
      </c>
      <c r="Q185" s="44">
        <f t="shared" si="24"/>
        <v>1050</v>
      </c>
      <c r="R185" s="44">
        <f>RnDData!R210</f>
        <v>1450</v>
      </c>
    </row>
    <row r="186" spans="1:18">
      <c r="A186" s="42">
        <v>7</v>
      </c>
      <c r="B186" s="42" t="s">
        <v>39</v>
      </c>
      <c r="C186" s="42" t="s">
        <v>9</v>
      </c>
      <c r="D186" s="42">
        <v>184</v>
      </c>
      <c r="E186" s="42">
        <f>Production!G153</f>
        <v>68</v>
      </c>
      <c r="F186" s="44">
        <f>RnDData!D211</f>
        <v>1514</v>
      </c>
      <c r="G186" s="42">
        <f>RnDData!E211</f>
        <v>237</v>
      </c>
      <c r="H186" s="44">
        <f t="shared" si="18"/>
        <v>1683</v>
      </c>
      <c r="I186" s="42" t="str">
        <f>RnDData!M211</f>
        <v>$9.03</v>
      </c>
      <c r="N186" s="42">
        <f t="shared" si="23"/>
        <v>6</v>
      </c>
      <c r="O186" s="42">
        <f>RnDData!Q211</f>
        <v>6</v>
      </c>
      <c r="Q186" s="44">
        <f t="shared" si="24"/>
        <v>1050</v>
      </c>
      <c r="R186" s="44">
        <f>RnDData!R211</f>
        <v>1450</v>
      </c>
    </row>
    <row r="187" spans="1:18">
      <c r="A187" s="42">
        <v>7</v>
      </c>
      <c r="B187" s="42" t="s">
        <v>40</v>
      </c>
      <c r="C187" s="42" t="s">
        <v>9</v>
      </c>
      <c r="D187" s="42">
        <v>185</v>
      </c>
      <c r="E187" s="42">
        <f>Production!G154</f>
        <v>99</v>
      </c>
      <c r="F187" s="44">
        <f>RnDData!D212</f>
        <v>1533</v>
      </c>
      <c r="G187" s="42">
        <f>RnDData!E212</f>
        <v>248</v>
      </c>
      <c r="H187" s="44">
        <f t="shared" si="18"/>
        <v>1682</v>
      </c>
      <c r="I187" s="42" t="str">
        <f>RnDData!M212</f>
        <v>$8.96</v>
      </c>
      <c r="N187" s="42">
        <f t="shared" si="23"/>
        <v>6</v>
      </c>
      <c r="O187" s="42">
        <f>RnDData!Q212</f>
        <v>6</v>
      </c>
      <c r="Q187" s="44">
        <f t="shared" si="24"/>
        <v>1100</v>
      </c>
      <c r="R187" s="44">
        <f>RnDData!R212</f>
        <v>371</v>
      </c>
    </row>
    <row r="188" spans="1:18">
      <c r="A188" s="42">
        <v>7</v>
      </c>
      <c r="B188" s="42" t="s">
        <v>154</v>
      </c>
      <c r="C188" s="42" t="s">
        <v>13</v>
      </c>
      <c r="D188" s="42">
        <v>186</v>
      </c>
      <c r="E188" s="42">
        <f>Production!G155</f>
        <v>191</v>
      </c>
      <c r="F188" s="44">
        <f>RnDData!D213</f>
        <v>565</v>
      </c>
      <c r="G188" s="42">
        <f>RnDData!E213</f>
        <v>170</v>
      </c>
      <c r="H188" s="44">
        <f t="shared" si="18"/>
        <v>544</v>
      </c>
      <c r="I188" s="42" t="str">
        <f>RnDData!M213</f>
        <v>$15.13</v>
      </c>
      <c r="N188" s="42">
        <f t="shared" si="23"/>
        <v>5.5</v>
      </c>
      <c r="O188" s="42">
        <f>RnDData!Q213</f>
        <v>5.5</v>
      </c>
      <c r="Q188" s="44">
        <f t="shared" si="24"/>
        <v>1000</v>
      </c>
      <c r="R188" s="44">
        <f>RnDData!R213</f>
        <v>0</v>
      </c>
    </row>
    <row r="189" spans="1:18">
      <c r="A189" s="42">
        <v>7</v>
      </c>
      <c r="B189" s="42" t="s">
        <v>285</v>
      </c>
      <c r="C189" s="42" t="s">
        <v>13</v>
      </c>
      <c r="D189" s="42">
        <v>187</v>
      </c>
      <c r="E189" s="42">
        <f>Production!G156</f>
        <v>81</v>
      </c>
      <c r="F189" s="44">
        <f>RnDData!D214</f>
        <v>534</v>
      </c>
      <c r="G189" s="42">
        <f>RnDData!E214</f>
        <v>141</v>
      </c>
      <c r="H189" s="44">
        <f t="shared" si="18"/>
        <v>594</v>
      </c>
      <c r="I189" s="42" t="str">
        <f>RnDData!M214</f>
        <v>$15.32</v>
      </c>
      <c r="N189" s="42">
        <f t="shared" si="23"/>
        <v>5.5</v>
      </c>
      <c r="O189" s="42">
        <f>RnDData!Q214</f>
        <v>5.5</v>
      </c>
      <c r="Q189" s="44">
        <f t="shared" si="24"/>
        <v>600</v>
      </c>
      <c r="R189" s="44">
        <f>RnDData!R214</f>
        <v>0</v>
      </c>
    </row>
    <row r="190" spans="1:18">
      <c r="A190" s="42">
        <v>7</v>
      </c>
      <c r="B190" s="42" t="s">
        <v>41</v>
      </c>
      <c r="C190" s="42" t="s">
        <v>9</v>
      </c>
      <c r="D190" s="42">
        <v>188</v>
      </c>
      <c r="E190" s="42">
        <f>Production!G157</f>
        <v>240</v>
      </c>
      <c r="F190" s="44">
        <f>RnDData!D215</f>
        <v>1527</v>
      </c>
      <c r="G190" s="42">
        <f>RnDData!E215</f>
        <v>347</v>
      </c>
      <c r="H190" s="44">
        <f t="shared" si="18"/>
        <v>1634</v>
      </c>
      <c r="I190" s="42" t="str">
        <f>RnDData!M215</f>
        <v>$7.73</v>
      </c>
      <c r="N190" s="42">
        <f t="shared" si="23"/>
        <v>7.5</v>
      </c>
      <c r="O190" s="42">
        <f>RnDData!Q215</f>
        <v>7.5</v>
      </c>
      <c r="Q190" s="44">
        <f t="shared" si="24"/>
        <v>1000</v>
      </c>
      <c r="R190" s="44">
        <f>RnDData!R215</f>
        <v>1000</v>
      </c>
    </row>
    <row r="191" spans="1:18">
      <c r="A191" s="42">
        <v>7</v>
      </c>
      <c r="B191" s="42" t="s">
        <v>42</v>
      </c>
      <c r="C191" s="42" t="s">
        <v>11</v>
      </c>
      <c r="D191" s="42">
        <v>189</v>
      </c>
      <c r="E191" s="42">
        <f>Production!G158</f>
        <v>327</v>
      </c>
      <c r="F191" s="44">
        <f>RnDData!D216</f>
        <v>3261</v>
      </c>
      <c r="G191" s="42">
        <f>RnDData!E216</f>
        <v>383</v>
      </c>
      <c r="H191" s="44">
        <f t="shared" si="18"/>
        <v>3317</v>
      </c>
      <c r="I191" s="42" t="str">
        <f>RnDData!M216</f>
        <v>$4.13</v>
      </c>
      <c r="N191" s="42">
        <f t="shared" si="23"/>
        <v>9.5</v>
      </c>
      <c r="O191" s="42">
        <f>RnDData!Q216</f>
        <v>10</v>
      </c>
      <c r="Q191" s="44">
        <f t="shared" si="24"/>
        <v>1800</v>
      </c>
      <c r="R191" s="44">
        <f>RnDData!R216</f>
        <v>2050</v>
      </c>
    </row>
    <row r="192" spans="1:18">
      <c r="A192" s="42">
        <v>7</v>
      </c>
      <c r="B192" s="42" t="s">
        <v>43</v>
      </c>
      <c r="C192" s="42" t="s">
        <v>13</v>
      </c>
      <c r="D192" s="42">
        <v>190</v>
      </c>
      <c r="E192" s="42">
        <f>Production!G159</f>
        <v>190</v>
      </c>
      <c r="F192" s="44">
        <f>RnDData!D217</f>
        <v>644</v>
      </c>
      <c r="G192" s="42">
        <f>RnDData!E217</f>
        <v>189</v>
      </c>
      <c r="H192" s="44">
        <f t="shared" si="18"/>
        <v>643</v>
      </c>
      <c r="I192" s="42" t="str">
        <f>RnDData!M217</f>
        <v>$13.31</v>
      </c>
      <c r="N192" s="42">
        <f t="shared" si="23"/>
        <v>4.8</v>
      </c>
      <c r="O192" s="42">
        <f>RnDData!Q217</f>
        <v>4.8</v>
      </c>
      <c r="Q192" s="44">
        <f t="shared" si="24"/>
        <v>900</v>
      </c>
      <c r="R192" s="44">
        <f>RnDData!R217</f>
        <v>900</v>
      </c>
    </row>
    <row r="193" spans="1:18">
      <c r="A193" s="42">
        <v>7</v>
      </c>
      <c r="B193" s="42" t="s">
        <v>44</v>
      </c>
      <c r="C193" s="42" t="s">
        <v>15</v>
      </c>
      <c r="D193" s="42">
        <v>191</v>
      </c>
      <c r="E193" s="42">
        <f>Production!G160</f>
        <v>225</v>
      </c>
      <c r="F193" s="44">
        <f>RnDData!D218</f>
        <v>673</v>
      </c>
      <c r="G193" s="42">
        <f>RnDData!E218</f>
        <v>196</v>
      </c>
      <c r="H193" s="44">
        <f t="shared" si="18"/>
        <v>644</v>
      </c>
      <c r="I193" s="42" t="str">
        <f>RnDData!M218</f>
        <v>$13.18</v>
      </c>
      <c r="N193" s="42">
        <f t="shared" si="23"/>
        <v>6</v>
      </c>
      <c r="O193" s="42">
        <f>RnDData!Q218</f>
        <v>6.2</v>
      </c>
      <c r="Q193" s="44">
        <f t="shared" si="24"/>
        <v>1000</v>
      </c>
      <c r="R193" s="44">
        <f>RnDData!R218</f>
        <v>1050</v>
      </c>
    </row>
    <row r="194" spans="1:18">
      <c r="A194" s="42">
        <v>7</v>
      </c>
      <c r="B194" s="42" t="s">
        <v>45</v>
      </c>
      <c r="C194" s="42" t="s">
        <v>17</v>
      </c>
      <c r="D194" s="42">
        <v>192</v>
      </c>
      <c r="E194" s="42">
        <f>Production!G161</f>
        <v>159</v>
      </c>
      <c r="F194" s="44">
        <f>RnDData!D219</f>
        <v>744</v>
      </c>
      <c r="G194" s="42">
        <f>RnDData!E219</f>
        <v>257</v>
      </c>
      <c r="H194" s="44">
        <f t="shared" si="18"/>
        <v>842</v>
      </c>
      <c r="I194" s="42" t="str">
        <f>RnDData!M219</f>
        <v>$10.96</v>
      </c>
      <c r="N194" s="42">
        <f t="shared" si="23"/>
        <v>6</v>
      </c>
      <c r="O194" s="42">
        <f>RnDData!Q219</f>
        <v>6.2</v>
      </c>
      <c r="Q194" s="44">
        <f t="shared" si="24"/>
        <v>1050</v>
      </c>
      <c r="R194" s="44">
        <f>RnDData!R219</f>
        <v>1100</v>
      </c>
    </row>
    <row r="195" spans="1:18">
      <c r="A195" s="42">
        <v>7</v>
      </c>
      <c r="B195" s="42" t="s">
        <v>46</v>
      </c>
      <c r="C195" s="42" t="s">
        <v>9</v>
      </c>
      <c r="D195" s="42">
        <v>193</v>
      </c>
      <c r="E195" s="42">
        <f>Production!G162</f>
        <v>217</v>
      </c>
      <c r="F195" s="44">
        <f>RnDData!D220</f>
        <v>1635</v>
      </c>
      <c r="G195" s="42">
        <f>RnDData!E220</f>
        <v>315</v>
      </c>
      <c r="H195" s="44">
        <f t="shared" si="18"/>
        <v>1733</v>
      </c>
      <c r="I195" s="42" t="str">
        <f>RnDData!M220</f>
        <v>$9.48</v>
      </c>
      <c r="N195" s="42">
        <f t="shared" si="23"/>
        <v>6</v>
      </c>
      <c r="O195" s="42">
        <f>RnDData!Q220</f>
        <v>6</v>
      </c>
      <c r="Q195" s="44">
        <f t="shared" si="24"/>
        <v>1000</v>
      </c>
      <c r="R195" s="44">
        <f>RnDData!R220</f>
        <v>1000</v>
      </c>
    </row>
    <row r="196" spans="1:18">
      <c r="A196" s="42">
        <v>7</v>
      </c>
      <c r="B196" s="42" t="s">
        <v>47</v>
      </c>
      <c r="C196" s="42" t="s">
        <v>11</v>
      </c>
      <c r="D196" s="42">
        <v>194</v>
      </c>
      <c r="E196" s="42">
        <f>Production!G163</f>
        <v>167</v>
      </c>
      <c r="F196" s="44">
        <f>RnDData!D221</f>
        <v>2630</v>
      </c>
      <c r="G196" s="42">
        <f>RnDData!E221</f>
        <v>211</v>
      </c>
      <c r="H196" s="44">
        <f t="shared" ref="H196:H248" si="25">F196+G196-E196</f>
        <v>2674</v>
      </c>
      <c r="I196" s="42" t="str">
        <f>RnDData!M221</f>
        <v>$5.45</v>
      </c>
      <c r="N196" s="42">
        <f t="shared" si="23"/>
        <v>8</v>
      </c>
      <c r="O196" s="42">
        <f>RnDData!Q221</f>
        <v>8</v>
      </c>
      <c r="Q196" s="44">
        <f t="shared" si="24"/>
        <v>1400</v>
      </c>
      <c r="R196" s="44">
        <f>RnDData!R221</f>
        <v>1500</v>
      </c>
    </row>
    <row r="197" spans="1:18">
      <c r="A197" s="42">
        <v>7</v>
      </c>
      <c r="B197" s="42" t="s">
        <v>48</v>
      </c>
      <c r="C197" s="42" t="s">
        <v>13</v>
      </c>
      <c r="D197" s="42">
        <v>195</v>
      </c>
      <c r="E197" s="42">
        <f>Production!G164</f>
        <v>195</v>
      </c>
      <c r="F197" s="44">
        <f>RnDData!D222</f>
        <v>688</v>
      </c>
      <c r="G197" s="42">
        <f>RnDData!E222</f>
        <v>200</v>
      </c>
      <c r="H197" s="44">
        <f t="shared" si="25"/>
        <v>693</v>
      </c>
      <c r="I197" s="42" t="str">
        <f>RnDData!M222</f>
        <v>$14.24</v>
      </c>
      <c r="N197" s="42">
        <f t="shared" si="23"/>
        <v>4.5</v>
      </c>
      <c r="O197" s="42">
        <f>RnDData!Q222</f>
        <v>4.5</v>
      </c>
      <c r="Q197" s="44">
        <f t="shared" si="24"/>
        <v>850</v>
      </c>
      <c r="R197" s="44">
        <f>RnDData!R222</f>
        <v>850</v>
      </c>
    </row>
    <row r="198" spans="1:18">
      <c r="A198" s="42">
        <v>7</v>
      </c>
      <c r="B198" s="42" t="s">
        <v>49</v>
      </c>
      <c r="C198" s="42" t="s">
        <v>15</v>
      </c>
      <c r="D198" s="42">
        <v>196</v>
      </c>
      <c r="E198" s="42">
        <f>Production!G165</f>
        <v>186</v>
      </c>
      <c r="F198" s="44">
        <f>RnDData!D223</f>
        <v>880</v>
      </c>
      <c r="G198" s="42">
        <f>RnDData!E223</f>
        <v>196</v>
      </c>
      <c r="H198" s="44">
        <f t="shared" si="25"/>
        <v>890</v>
      </c>
      <c r="I198" s="42" t="str">
        <f>RnDData!M223</f>
        <v>$14.14</v>
      </c>
      <c r="N198" s="42">
        <f t="shared" si="23"/>
        <v>5</v>
      </c>
      <c r="O198" s="42">
        <f>RnDData!Q223</f>
        <v>5.5</v>
      </c>
      <c r="Q198" s="44">
        <f t="shared" si="24"/>
        <v>1000</v>
      </c>
      <c r="R198" s="44">
        <f>RnDData!R223</f>
        <v>1100</v>
      </c>
    </row>
    <row r="199" spans="1:18">
      <c r="A199" s="42">
        <v>7</v>
      </c>
      <c r="B199" s="42" t="s">
        <v>50</v>
      </c>
      <c r="C199" s="42" t="s">
        <v>17</v>
      </c>
      <c r="D199" s="42">
        <v>197</v>
      </c>
      <c r="E199" s="42">
        <f>Production!G166</f>
        <v>163</v>
      </c>
      <c r="F199" s="44">
        <f>RnDData!D224</f>
        <v>736</v>
      </c>
      <c r="G199" s="42">
        <f>RnDData!E224</f>
        <v>219</v>
      </c>
      <c r="H199" s="44">
        <f t="shared" si="25"/>
        <v>792</v>
      </c>
      <c r="I199" s="42" t="str">
        <f>RnDData!M224</f>
        <v>$12.03</v>
      </c>
      <c r="N199" s="42">
        <f t="shared" si="23"/>
        <v>5</v>
      </c>
      <c r="O199" s="42">
        <f>RnDData!Q224</f>
        <v>5.5</v>
      </c>
      <c r="Q199" s="44">
        <f t="shared" si="24"/>
        <v>1000</v>
      </c>
      <c r="R199" s="44">
        <f>RnDData!R224</f>
        <v>1000</v>
      </c>
    </row>
    <row r="200" spans="1:18">
      <c r="A200" s="42">
        <v>7</v>
      </c>
      <c r="B200" s="42" t="s">
        <v>179</v>
      </c>
      <c r="C200" s="42" t="s">
        <v>15</v>
      </c>
      <c r="D200" s="42">
        <v>198</v>
      </c>
      <c r="E200" s="42">
        <f>Production!G167</f>
        <v>158</v>
      </c>
      <c r="F200" s="44">
        <f>RnDData!D225</f>
        <v>955</v>
      </c>
      <c r="G200" s="42">
        <f>RnDData!E225</f>
        <v>194</v>
      </c>
      <c r="H200" s="44">
        <f t="shared" si="25"/>
        <v>991</v>
      </c>
      <c r="I200" s="42" t="str">
        <f>RnDData!M225</f>
        <v>$14.10</v>
      </c>
      <c r="N200" s="42">
        <f t="shared" si="23"/>
        <v>5</v>
      </c>
      <c r="O200" s="42">
        <f>RnDData!Q225</f>
        <v>5.5</v>
      </c>
      <c r="Q200" s="44">
        <f t="shared" si="24"/>
        <v>1150</v>
      </c>
      <c r="R200" s="44">
        <f>RnDData!R225</f>
        <v>1250</v>
      </c>
    </row>
    <row r="201" spans="1:18">
      <c r="A201" s="42">
        <v>7</v>
      </c>
      <c r="B201" s="42" t="s">
        <v>244</v>
      </c>
      <c r="C201" s="42" t="s">
        <v>17</v>
      </c>
      <c r="D201" s="42">
        <v>199</v>
      </c>
      <c r="E201" s="42">
        <f>Production!G168</f>
        <v>107</v>
      </c>
      <c r="F201" s="44">
        <f>RnDData!D226</f>
        <v>654</v>
      </c>
      <c r="G201" s="42">
        <f>RnDData!E226</f>
        <v>195</v>
      </c>
      <c r="H201" s="44">
        <f t="shared" si="25"/>
        <v>742</v>
      </c>
      <c r="I201" s="42" t="str">
        <f>RnDData!M226</f>
        <v>$11.79</v>
      </c>
      <c r="N201" s="42">
        <f t="shared" si="23"/>
        <v>5</v>
      </c>
      <c r="O201" s="42">
        <f>RnDData!Q226</f>
        <v>5.5</v>
      </c>
      <c r="Q201" s="44">
        <f t="shared" si="24"/>
        <v>950</v>
      </c>
      <c r="R201" s="44">
        <f>RnDData!R226</f>
        <v>1000</v>
      </c>
    </row>
    <row r="202" spans="1:18">
      <c r="A202" s="42">
        <v>7</v>
      </c>
      <c r="B202" s="42" t="s">
        <v>378</v>
      </c>
      <c r="C202" s="42" t="s">
        <v>13</v>
      </c>
      <c r="D202" s="42">
        <v>200</v>
      </c>
      <c r="E202" s="42">
        <f>Production!G169</f>
        <v>36</v>
      </c>
      <c r="F202" s="44">
        <f>RnDData!D227</f>
        <v>860</v>
      </c>
      <c r="G202" s="42">
        <f>RnDData!E227</f>
        <v>67</v>
      </c>
      <c r="H202" s="44">
        <f t="shared" si="25"/>
        <v>891</v>
      </c>
      <c r="I202" s="42" t="str">
        <f>RnDData!M227</f>
        <v>$14.64</v>
      </c>
      <c r="N202" s="42">
        <f t="shared" si="23"/>
        <v>5</v>
      </c>
      <c r="O202" s="42">
        <f>RnDData!Q227</f>
        <v>5</v>
      </c>
      <c r="Q202" s="44">
        <f t="shared" si="24"/>
        <v>550</v>
      </c>
      <c r="R202" s="44">
        <f>RnDData!R227</f>
        <v>850</v>
      </c>
    </row>
    <row r="203" spans="1:18">
      <c r="A203" s="42">
        <v>7</v>
      </c>
      <c r="B203" s="42" t="s">
        <v>51</v>
      </c>
      <c r="C203" s="42" t="s">
        <v>11</v>
      </c>
      <c r="D203" s="42">
        <v>201</v>
      </c>
      <c r="E203" s="42">
        <f>Production!G170</f>
        <v>157</v>
      </c>
      <c r="F203" s="44">
        <f>RnDData!D228</f>
        <v>2732</v>
      </c>
      <c r="G203" s="42">
        <f>RnDData!E228</f>
        <v>0</v>
      </c>
      <c r="H203" s="44">
        <f t="shared" si="25"/>
        <v>2575</v>
      </c>
      <c r="I203" s="42" t="str">
        <f>RnDData!M228</f>
        <v>$4.25</v>
      </c>
      <c r="N203" s="42">
        <f t="shared" si="23"/>
        <v>9</v>
      </c>
      <c r="O203" s="42">
        <f>RnDData!Q228</f>
        <v>10</v>
      </c>
      <c r="Q203" s="44">
        <f t="shared" si="24"/>
        <v>1300</v>
      </c>
      <c r="R203" s="44">
        <f>RnDData!R228</f>
        <v>1700</v>
      </c>
    </row>
    <row r="204" spans="1:18">
      <c r="A204" s="42">
        <v>7</v>
      </c>
      <c r="B204" s="42" t="s">
        <v>52</v>
      </c>
      <c r="C204" s="42" t="s">
        <v>11</v>
      </c>
      <c r="D204" s="42">
        <v>202</v>
      </c>
      <c r="E204" s="42">
        <f>Production!G171</f>
        <v>350</v>
      </c>
      <c r="F204" s="44">
        <f>RnDData!D229</f>
        <v>2611</v>
      </c>
      <c r="G204" s="42">
        <f>RnDData!E229</f>
        <v>412</v>
      </c>
      <c r="H204" s="44">
        <f t="shared" si="25"/>
        <v>2673</v>
      </c>
      <c r="I204" s="42" t="str">
        <f>RnDData!M229</f>
        <v>$3.95</v>
      </c>
      <c r="N204" s="42">
        <f t="shared" si="23"/>
        <v>9.5</v>
      </c>
      <c r="O204" s="42">
        <f>RnDData!Q229</f>
        <v>10</v>
      </c>
      <c r="Q204" s="44">
        <f t="shared" si="24"/>
        <v>1800</v>
      </c>
      <c r="R204" s="44">
        <f>RnDData!R229</f>
        <v>1950</v>
      </c>
    </row>
    <row r="205" spans="1:18">
      <c r="A205" s="42">
        <v>7</v>
      </c>
      <c r="B205" s="42" t="s">
        <v>53</v>
      </c>
      <c r="C205" s="42" t="s">
        <v>9</v>
      </c>
      <c r="D205" s="42">
        <v>203</v>
      </c>
      <c r="E205" s="42">
        <f>Production!G172</f>
        <v>290</v>
      </c>
      <c r="F205" s="44">
        <f>RnDData!D230</f>
        <v>1467</v>
      </c>
      <c r="G205" s="42">
        <f>RnDData!E230</f>
        <v>259</v>
      </c>
      <c r="H205" s="44">
        <f t="shared" si="25"/>
        <v>1436</v>
      </c>
      <c r="I205" s="42" t="str">
        <f>RnDData!M230</f>
        <v>$7.88</v>
      </c>
      <c r="N205" s="42">
        <f t="shared" si="23"/>
        <v>6.9</v>
      </c>
      <c r="O205" s="42">
        <f>RnDData!Q230</f>
        <v>6.9</v>
      </c>
      <c r="Q205" s="44">
        <f t="shared" si="24"/>
        <v>1150</v>
      </c>
      <c r="R205" s="44">
        <f>RnDData!R230</f>
        <v>1250</v>
      </c>
    </row>
    <row r="206" spans="1:18">
      <c r="A206" s="42">
        <v>7</v>
      </c>
      <c r="B206" s="42" t="s">
        <v>54</v>
      </c>
      <c r="C206" s="42" t="s">
        <v>9</v>
      </c>
      <c r="D206" s="42">
        <v>204</v>
      </c>
      <c r="E206" s="42">
        <f>Production!G173</f>
        <v>244</v>
      </c>
      <c r="F206" s="44">
        <f>RnDData!D231</f>
        <v>1289</v>
      </c>
      <c r="G206" s="42">
        <f>RnDData!E231</f>
        <v>193</v>
      </c>
      <c r="H206" s="44">
        <f t="shared" si="25"/>
        <v>1238</v>
      </c>
      <c r="I206" s="42" t="str">
        <f>RnDData!M231</f>
        <v>$7.62</v>
      </c>
      <c r="N206" s="42">
        <f t="shared" si="23"/>
        <v>6.9</v>
      </c>
      <c r="O206" s="42">
        <f>RnDData!Q231</f>
        <v>6.9</v>
      </c>
      <c r="Q206" s="44">
        <f t="shared" si="24"/>
        <v>1250</v>
      </c>
      <c r="R206" s="44">
        <f>RnDData!R231</f>
        <v>1250</v>
      </c>
    </row>
    <row r="207" spans="1:18">
      <c r="A207" s="42">
        <v>7</v>
      </c>
      <c r="B207" s="42" t="s">
        <v>55</v>
      </c>
      <c r="C207" s="42" t="s">
        <v>9</v>
      </c>
      <c r="D207" s="42">
        <v>205</v>
      </c>
      <c r="E207" s="42">
        <f>Production!G174</f>
        <v>273</v>
      </c>
      <c r="F207" s="44">
        <f>RnDData!D232</f>
        <v>1417</v>
      </c>
      <c r="G207" s="42">
        <f>RnDData!E232</f>
        <v>243</v>
      </c>
      <c r="H207" s="44">
        <f t="shared" si="25"/>
        <v>1387</v>
      </c>
      <c r="I207" s="42" t="str">
        <f>RnDData!M232</f>
        <v>$7.73</v>
      </c>
      <c r="N207" s="42">
        <f t="shared" si="23"/>
        <v>6.9</v>
      </c>
      <c r="O207" s="42">
        <f>RnDData!Q232</f>
        <v>6.9</v>
      </c>
      <c r="Q207" s="44">
        <f t="shared" si="24"/>
        <v>1400</v>
      </c>
      <c r="R207" s="44">
        <f>RnDData!R232</f>
        <v>1400</v>
      </c>
    </row>
    <row r="208" spans="1:18">
      <c r="A208" s="42">
        <v>7</v>
      </c>
      <c r="B208" s="42" t="s">
        <v>56</v>
      </c>
      <c r="C208" s="42" t="s">
        <v>15</v>
      </c>
      <c r="D208" s="42">
        <v>206</v>
      </c>
      <c r="E208" s="42">
        <f>Production!G175</f>
        <v>71</v>
      </c>
      <c r="F208" s="44">
        <f>RnDData!D233</f>
        <v>1035</v>
      </c>
      <c r="G208" s="42">
        <f>RnDData!E233</f>
        <v>76</v>
      </c>
      <c r="H208" s="44">
        <f t="shared" si="25"/>
        <v>1040</v>
      </c>
      <c r="I208" s="42" t="str">
        <f>RnDData!M233</f>
        <v>$13.56</v>
      </c>
      <c r="N208" s="42">
        <f t="shared" si="23"/>
        <v>7</v>
      </c>
      <c r="O208" s="42">
        <f>RnDData!Q233</f>
        <v>7</v>
      </c>
      <c r="Q208" s="44">
        <f t="shared" si="24"/>
        <v>600</v>
      </c>
      <c r="R208" s="44">
        <f>RnDData!R233</f>
        <v>600</v>
      </c>
    </row>
    <row r="209" spans="1:18">
      <c r="A209" s="42">
        <v>7</v>
      </c>
      <c r="B209" s="42" t="s">
        <v>57</v>
      </c>
      <c r="C209" s="42" t="s">
        <v>15</v>
      </c>
      <c r="D209" s="42">
        <v>207</v>
      </c>
      <c r="E209" s="42">
        <f>Production!G176</f>
        <v>162</v>
      </c>
      <c r="F209" s="44">
        <f>RnDData!D234</f>
        <v>585</v>
      </c>
      <c r="G209" s="42">
        <f>RnDData!E234</f>
        <v>72</v>
      </c>
      <c r="H209" s="44">
        <f t="shared" si="25"/>
        <v>495</v>
      </c>
      <c r="I209" s="42" t="str">
        <f>RnDData!M234</f>
        <v>$13.19</v>
      </c>
      <c r="N209" s="42">
        <f t="shared" si="23"/>
        <v>7</v>
      </c>
      <c r="O209" s="42">
        <f>RnDData!Q234</f>
        <v>7</v>
      </c>
      <c r="Q209" s="44">
        <f t="shared" si="24"/>
        <v>850</v>
      </c>
      <c r="R209" s="44">
        <f>RnDData!R234</f>
        <v>850</v>
      </c>
    </row>
    <row r="210" spans="1:18">
      <c r="A210" s="42">
        <v>7</v>
      </c>
      <c r="B210" s="42" t="s">
        <v>58</v>
      </c>
      <c r="C210" s="42" t="s">
        <v>13</v>
      </c>
      <c r="D210" s="42">
        <v>208</v>
      </c>
      <c r="E210" s="42">
        <f>Production!G177</f>
        <v>273</v>
      </c>
      <c r="F210" s="44">
        <f>RnDData!D235</f>
        <v>890</v>
      </c>
      <c r="G210" s="42">
        <f>RnDData!E235</f>
        <v>224</v>
      </c>
      <c r="H210" s="44">
        <f t="shared" si="25"/>
        <v>841</v>
      </c>
      <c r="I210" s="42" t="str">
        <f>RnDData!M235</f>
        <v>$14.30</v>
      </c>
      <c r="N210" s="42">
        <f t="shared" si="23"/>
        <v>5</v>
      </c>
      <c r="O210" s="42">
        <f>RnDData!Q235</f>
        <v>5</v>
      </c>
      <c r="Q210" s="44">
        <f t="shared" si="24"/>
        <v>950</v>
      </c>
      <c r="R210" s="44">
        <f>RnDData!R235</f>
        <v>950</v>
      </c>
    </row>
    <row r="211" spans="1:18">
      <c r="A211" s="42">
        <v>7</v>
      </c>
      <c r="B211" s="42" t="s">
        <v>59</v>
      </c>
      <c r="C211" s="42" t="s">
        <v>15</v>
      </c>
      <c r="D211" s="42">
        <v>209</v>
      </c>
      <c r="E211" s="42">
        <f>Production!G178</f>
        <v>227</v>
      </c>
      <c r="F211" s="44">
        <f>RnDData!D236</f>
        <v>823</v>
      </c>
      <c r="G211" s="42">
        <f>RnDData!E236</f>
        <v>197</v>
      </c>
      <c r="H211" s="44">
        <f t="shared" si="25"/>
        <v>793</v>
      </c>
      <c r="I211" s="42" t="str">
        <f>RnDData!M236</f>
        <v>$14.16</v>
      </c>
      <c r="N211" s="42">
        <f t="shared" si="23"/>
        <v>6.5</v>
      </c>
      <c r="O211" s="42">
        <f>RnDData!Q236</f>
        <v>6.5</v>
      </c>
      <c r="Q211" s="44">
        <f t="shared" si="24"/>
        <v>950</v>
      </c>
      <c r="R211" s="44">
        <f>RnDData!R236</f>
        <v>950</v>
      </c>
    </row>
    <row r="212" spans="1:18">
      <c r="A212" s="42">
        <v>7</v>
      </c>
      <c r="B212" s="42" t="s">
        <v>60</v>
      </c>
      <c r="C212" s="42" t="s">
        <v>17</v>
      </c>
      <c r="D212" s="42">
        <v>210</v>
      </c>
      <c r="E212" s="42">
        <f>Production!G179</f>
        <v>186</v>
      </c>
      <c r="F212" s="44">
        <f>RnDData!D237</f>
        <v>931</v>
      </c>
      <c r="G212" s="42">
        <f>RnDData!E237</f>
        <v>295</v>
      </c>
      <c r="H212" s="44">
        <f t="shared" si="25"/>
        <v>1040</v>
      </c>
      <c r="I212" s="42" t="str">
        <f>RnDData!M237</f>
        <v>$11.81</v>
      </c>
      <c r="N212" s="42">
        <f t="shared" si="23"/>
        <v>6</v>
      </c>
      <c r="O212" s="42">
        <f>RnDData!Q237</f>
        <v>6</v>
      </c>
      <c r="Q212" s="44">
        <f t="shared" si="24"/>
        <v>1050</v>
      </c>
      <c r="R212" s="44">
        <f>RnDData!R237</f>
        <v>1050</v>
      </c>
    </row>
    <row r="213" spans="1:18">
      <c r="A213" s="42">
        <v>7</v>
      </c>
      <c r="B213" s="42" t="s">
        <v>200</v>
      </c>
      <c r="C213" s="42" t="s">
        <v>13</v>
      </c>
      <c r="D213" s="42">
        <v>211</v>
      </c>
      <c r="E213" s="42">
        <f>Production!G180</f>
        <v>264</v>
      </c>
      <c r="F213" s="44">
        <f>RnDData!D238</f>
        <v>797</v>
      </c>
      <c r="G213" s="42">
        <f>RnDData!E238</f>
        <v>210</v>
      </c>
      <c r="H213" s="44">
        <f t="shared" si="25"/>
        <v>743</v>
      </c>
      <c r="I213" s="42" t="str">
        <f>RnDData!M238</f>
        <v>$14.08</v>
      </c>
      <c r="N213" s="42">
        <f t="shared" si="23"/>
        <v>6</v>
      </c>
      <c r="O213" s="42">
        <f>RnDData!Q238</f>
        <v>6</v>
      </c>
      <c r="Q213" s="44">
        <f t="shared" si="24"/>
        <v>1250</v>
      </c>
      <c r="R213" s="44">
        <f>RnDData!R238</f>
        <v>1250</v>
      </c>
    </row>
    <row r="214" spans="1:18">
      <c r="A214" s="42">
        <v>7</v>
      </c>
      <c r="B214" s="42" t="s">
        <v>269</v>
      </c>
      <c r="C214" s="42" t="s">
        <v>17</v>
      </c>
      <c r="D214" s="42">
        <v>212</v>
      </c>
      <c r="E214" s="42">
        <f>Production!G181</f>
        <v>101</v>
      </c>
      <c r="F214" s="44">
        <f>RnDData!D239</f>
        <v>971</v>
      </c>
      <c r="G214" s="42">
        <f>RnDData!E239</f>
        <v>268</v>
      </c>
      <c r="H214" s="44">
        <f t="shared" si="25"/>
        <v>1138</v>
      </c>
      <c r="I214" s="42" t="str">
        <f>RnDData!M239</f>
        <v>$11.79</v>
      </c>
      <c r="N214" s="42">
        <f t="shared" si="23"/>
        <v>6</v>
      </c>
      <c r="O214" s="42">
        <f>RnDData!Q239</f>
        <v>6</v>
      </c>
      <c r="Q214" s="44">
        <f t="shared" si="24"/>
        <v>950</v>
      </c>
      <c r="R214" s="44">
        <f>RnDData!R239</f>
        <v>1100</v>
      </c>
    </row>
    <row r="215" spans="1:18">
      <c r="A215" s="42">
        <v>7</v>
      </c>
      <c r="B215" s="42" t="s">
        <v>401</v>
      </c>
      <c r="C215" s="42" t="s">
        <v>13</v>
      </c>
      <c r="D215" s="42">
        <v>213</v>
      </c>
      <c r="E215" s="42">
        <f>Production!G182</f>
        <v>72</v>
      </c>
      <c r="F215" s="44">
        <f>RnDData!D240</f>
        <v>949</v>
      </c>
      <c r="G215" s="42">
        <f>RnDData!E240</f>
        <v>262</v>
      </c>
      <c r="H215" s="44">
        <f t="shared" si="25"/>
        <v>1139</v>
      </c>
      <c r="I215" s="42" t="str">
        <f>RnDData!M240</f>
        <v>$14.52</v>
      </c>
      <c r="N215" s="42">
        <f t="shared" si="23"/>
        <v>6</v>
      </c>
      <c r="O215" s="42">
        <f>RnDData!Q240</f>
        <v>6</v>
      </c>
      <c r="Q215" s="44">
        <f t="shared" si="24"/>
        <v>600</v>
      </c>
      <c r="R215" s="44">
        <f>RnDData!R240</f>
        <v>1200</v>
      </c>
    </row>
    <row r="216" spans="1:18">
      <c r="A216" s="42">
        <v>8</v>
      </c>
      <c r="B216" s="42" t="s">
        <v>36</v>
      </c>
      <c r="C216" s="42" t="s">
        <v>11</v>
      </c>
      <c r="D216" s="42">
        <v>214</v>
      </c>
      <c r="E216" s="42">
        <f>G183</f>
        <v>257</v>
      </c>
      <c r="F216" s="44">
        <f>RnDData!D241</f>
        <v>1980</v>
      </c>
      <c r="G216">
        <f>RnDData!E241</f>
        <v>122</v>
      </c>
      <c r="H216" s="44">
        <f t="shared" si="25"/>
        <v>1845</v>
      </c>
      <c r="I216" s="42" t="str">
        <f>RnDData!M241</f>
        <v>$5.35</v>
      </c>
      <c r="N216">
        <f>O183</f>
        <v>8</v>
      </c>
      <c r="O216">
        <f>RnDData!Q241</f>
        <v>8</v>
      </c>
      <c r="Q216" s="44">
        <f>R183</f>
        <v>1500</v>
      </c>
      <c r="R216" s="44">
        <f>RnDData!R241</f>
        <v>1250</v>
      </c>
    </row>
    <row r="217" spans="1:18">
      <c r="A217" s="42">
        <v>8</v>
      </c>
      <c r="B217" s="42" t="s">
        <v>37</v>
      </c>
      <c r="C217" s="42" t="s">
        <v>11</v>
      </c>
      <c r="D217" s="42">
        <v>215</v>
      </c>
      <c r="E217" s="42">
        <f t="shared" ref="E217:E247" si="26">G184</f>
        <v>340</v>
      </c>
      <c r="F217" s="44">
        <f>RnDData!D242</f>
        <v>2345</v>
      </c>
      <c r="G217" s="42">
        <f>RnDData!E242</f>
        <v>255</v>
      </c>
      <c r="H217" s="44">
        <f t="shared" si="25"/>
        <v>2260</v>
      </c>
      <c r="I217" s="42" t="str">
        <f>RnDData!M242</f>
        <v>$5.05</v>
      </c>
      <c r="N217" s="42">
        <f t="shared" ref="N217:N248" si="27">O184</f>
        <v>8</v>
      </c>
      <c r="O217" s="42">
        <f>RnDData!Q242</f>
        <v>8</v>
      </c>
      <c r="Q217" s="44">
        <f t="shared" ref="Q217:Q248" si="28">R184</f>
        <v>2100</v>
      </c>
      <c r="R217" s="44">
        <f>RnDData!R242</f>
        <v>1750</v>
      </c>
    </row>
    <row r="218" spans="1:18">
      <c r="A218" s="42">
        <v>8</v>
      </c>
      <c r="B218" s="42" t="s">
        <v>38</v>
      </c>
      <c r="C218" s="42" t="s">
        <v>9</v>
      </c>
      <c r="D218" s="42">
        <v>216</v>
      </c>
      <c r="E218" s="42">
        <f t="shared" si="26"/>
        <v>281</v>
      </c>
      <c r="F218" s="44">
        <f>RnDData!D243</f>
        <v>1546</v>
      </c>
      <c r="G218" s="42">
        <f>RnDData!E243</f>
        <v>201</v>
      </c>
      <c r="H218" s="44">
        <f t="shared" si="25"/>
        <v>1466</v>
      </c>
      <c r="I218" s="42" t="str">
        <f>RnDData!M243</f>
        <v>$8.75</v>
      </c>
      <c r="N218" s="42">
        <f t="shared" si="27"/>
        <v>6</v>
      </c>
      <c r="O218" s="42">
        <f>RnDData!Q243</f>
        <v>6</v>
      </c>
      <c r="Q218" s="44">
        <f t="shared" si="28"/>
        <v>1450</v>
      </c>
      <c r="R218" s="44">
        <f>RnDData!R243</f>
        <v>1200</v>
      </c>
    </row>
    <row r="219" spans="1:18">
      <c r="A219" s="42">
        <v>8</v>
      </c>
      <c r="B219" s="42" t="s">
        <v>39</v>
      </c>
      <c r="C219" s="42" t="s">
        <v>9</v>
      </c>
      <c r="D219" s="42">
        <v>217</v>
      </c>
      <c r="E219" s="42">
        <f t="shared" si="26"/>
        <v>237</v>
      </c>
      <c r="F219" s="44">
        <f>RnDData!D244</f>
        <v>1430</v>
      </c>
      <c r="G219" s="42">
        <f>RnDData!E244</f>
        <v>174</v>
      </c>
      <c r="H219" s="44">
        <f t="shared" si="25"/>
        <v>1367</v>
      </c>
      <c r="I219" s="42" t="str">
        <f>RnDData!M244</f>
        <v>$8.83</v>
      </c>
      <c r="N219" s="42">
        <f t="shared" si="27"/>
        <v>6</v>
      </c>
      <c r="O219" s="42">
        <f>RnDData!Q244</f>
        <v>6</v>
      </c>
      <c r="Q219" s="44">
        <f t="shared" si="28"/>
        <v>1450</v>
      </c>
      <c r="R219" s="44">
        <f>RnDData!R244</f>
        <v>1200</v>
      </c>
    </row>
    <row r="220" spans="1:18">
      <c r="A220" s="42">
        <v>8</v>
      </c>
      <c r="B220" s="42" t="s">
        <v>40</v>
      </c>
      <c r="C220" s="42" t="s">
        <v>9</v>
      </c>
      <c r="D220" s="42">
        <v>218</v>
      </c>
      <c r="E220" s="42">
        <f t="shared" si="26"/>
        <v>248</v>
      </c>
      <c r="F220" s="44">
        <f>RnDData!D245</f>
        <v>1445</v>
      </c>
      <c r="G220" s="42">
        <f>RnDData!E245</f>
        <v>198</v>
      </c>
      <c r="H220" s="44">
        <f t="shared" si="25"/>
        <v>1395</v>
      </c>
      <c r="I220" s="42" t="str">
        <f>RnDData!M245</f>
        <v>$8.76</v>
      </c>
      <c r="N220" s="42">
        <f t="shared" si="27"/>
        <v>6</v>
      </c>
      <c r="O220" s="42">
        <f>RnDData!Q245</f>
        <v>6</v>
      </c>
      <c r="Q220" s="44">
        <f t="shared" si="28"/>
        <v>371</v>
      </c>
      <c r="R220" s="44">
        <f>RnDData!R245</f>
        <v>1300</v>
      </c>
    </row>
    <row r="221" spans="1:18">
      <c r="A221" s="42">
        <v>8</v>
      </c>
      <c r="B221" s="42" t="s">
        <v>154</v>
      </c>
      <c r="C221" s="42" t="s">
        <v>13</v>
      </c>
      <c r="D221" s="42">
        <v>219</v>
      </c>
      <c r="E221" s="42">
        <f t="shared" si="26"/>
        <v>170</v>
      </c>
      <c r="F221" s="44">
        <f>RnDData!D246</f>
        <v>697</v>
      </c>
      <c r="G221" s="42">
        <f>RnDData!E246</f>
        <v>172</v>
      </c>
      <c r="H221" s="44">
        <f t="shared" si="25"/>
        <v>699</v>
      </c>
      <c r="I221" s="42" t="str">
        <f>RnDData!M246</f>
        <v>$14.58</v>
      </c>
      <c r="N221" s="42">
        <f t="shared" si="27"/>
        <v>5.5</v>
      </c>
      <c r="O221" s="42">
        <f>RnDData!Q246</f>
        <v>5.5</v>
      </c>
      <c r="Q221" s="44">
        <f t="shared" si="28"/>
        <v>0</v>
      </c>
      <c r="R221" s="44">
        <f>RnDData!R246</f>
        <v>950</v>
      </c>
    </row>
    <row r="222" spans="1:18">
      <c r="A222" s="42">
        <v>8</v>
      </c>
      <c r="B222" s="42" t="s">
        <v>285</v>
      </c>
      <c r="C222" s="42" t="s">
        <v>13</v>
      </c>
      <c r="D222" s="42">
        <v>220</v>
      </c>
      <c r="E222" s="42">
        <f t="shared" si="26"/>
        <v>141</v>
      </c>
      <c r="F222" s="44">
        <f>RnDData!D247</f>
        <v>577</v>
      </c>
      <c r="G222" s="42">
        <f>RnDData!E247</f>
        <v>0</v>
      </c>
      <c r="H222" s="44">
        <f t="shared" si="25"/>
        <v>436</v>
      </c>
      <c r="I222" s="42" t="str">
        <f>RnDData!M247</f>
        <v>$14.70</v>
      </c>
      <c r="N222" s="42">
        <f t="shared" si="27"/>
        <v>5.5</v>
      </c>
      <c r="O222" s="42">
        <f>RnDData!Q247</f>
        <v>5.5</v>
      </c>
      <c r="Q222" s="44">
        <f t="shared" si="28"/>
        <v>0</v>
      </c>
      <c r="R222" s="44">
        <f>RnDData!R247</f>
        <v>223</v>
      </c>
    </row>
    <row r="223" spans="1:18">
      <c r="A223" s="42">
        <v>8</v>
      </c>
      <c r="B223" s="42" t="s">
        <v>41</v>
      </c>
      <c r="C223" s="42" t="s">
        <v>9</v>
      </c>
      <c r="D223" s="42">
        <v>221</v>
      </c>
      <c r="E223" s="42">
        <f t="shared" si="26"/>
        <v>347</v>
      </c>
      <c r="F223" s="44">
        <f>RnDData!D248</f>
        <v>1501</v>
      </c>
      <c r="G223" s="42">
        <f>RnDData!E248</f>
        <v>252</v>
      </c>
      <c r="H223" s="44">
        <f t="shared" si="25"/>
        <v>1406</v>
      </c>
      <c r="I223" s="42" t="str">
        <f>RnDData!M248</f>
        <v>$7.19</v>
      </c>
      <c r="N223" s="42">
        <f t="shared" si="27"/>
        <v>7.5</v>
      </c>
      <c r="O223" s="42">
        <f>RnDData!Q248</f>
        <v>7.5</v>
      </c>
      <c r="Q223" s="44">
        <f t="shared" si="28"/>
        <v>1000</v>
      </c>
      <c r="R223" s="44">
        <f>RnDData!R248</f>
        <v>1000</v>
      </c>
    </row>
    <row r="224" spans="1:18">
      <c r="A224" s="42">
        <v>8</v>
      </c>
      <c r="B224" s="42" t="s">
        <v>42</v>
      </c>
      <c r="C224" s="42" t="s">
        <v>11</v>
      </c>
      <c r="D224" s="42">
        <v>222</v>
      </c>
      <c r="E224" s="42">
        <f t="shared" si="26"/>
        <v>383</v>
      </c>
      <c r="F224" s="44">
        <f>RnDData!D249</f>
        <v>2560</v>
      </c>
      <c r="G224" s="42">
        <f>RnDData!E249</f>
        <v>545</v>
      </c>
      <c r="H224" s="44">
        <f t="shared" si="25"/>
        <v>2722</v>
      </c>
      <c r="I224" s="42" t="str">
        <f>RnDData!M249</f>
        <v>$3.78</v>
      </c>
      <c r="N224" s="42">
        <f t="shared" si="27"/>
        <v>10</v>
      </c>
      <c r="O224" s="42">
        <f>RnDData!Q249</f>
        <v>10</v>
      </c>
      <c r="Q224" s="44">
        <f t="shared" si="28"/>
        <v>2050</v>
      </c>
      <c r="R224" s="44">
        <f>RnDData!R249</f>
        <v>1700</v>
      </c>
    </row>
    <row r="225" spans="1:18">
      <c r="A225" s="42">
        <v>8</v>
      </c>
      <c r="B225" s="42" t="s">
        <v>43</v>
      </c>
      <c r="C225" s="42" t="s">
        <v>13</v>
      </c>
      <c r="D225" s="42">
        <v>223</v>
      </c>
      <c r="E225" s="42">
        <f t="shared" si="26"/>
        <v>189</v>
      </c>
      <c r="F225" s="44">
        <f>RnDData!D250</f>
        <v>734</v>
      </c>
      <c r="G225" s="42">
        <f>RnDData!E250</f>
        <v>166</v>
      </c>
      <c r="H225" s="44">
        <f t="shared" si="25"/>
        <v>711</v>
      </c>
      <c r="I225" s="42" t="str">
        <f>RnDData!M250</f>
        <v>$13.07</v>
      </c>
      <c r="N225" s="42">
        <f t="shared" si="27"/>
        <v>4.8</v>
      </c>
      <c r="O225" s="42">
        <f>RnDData!Q250</f>
        <v>4.8</v>
      </c>
      <c r="Q225" s="44">
        <f t="shared" si="28"/>
        <v>900</v>
      </c>
      <c r="R225" s="44">
        <f>RnDData!R250</f>
        <v>800</v>
      </c>
    </row>
    <row r="226" spans="1:18">
      <c r="A226" s="42">
        <v>8</v>
      </c>
      <c r="B226" s="42" t="s">
        <v>44</v>
      </c>
      <c r="C226" s="42" t="s">
        <v>15</v>
      </c>
      <c r="D226" s="42">
        <v>224</v>
      </c>
      <c r="E226" s="42">
        <f t="shared" si="26"/>
        <v>196</v>
      </c>
      <c r="F226" s="44">
        <f>RnDData!D251</f>
        <v>911</v>
      </c>
      <c r="G226" s="42">
        <f>RnDData!E251</f>
        <v>152</v>
      </c>
      <c r="H226" s="44">
        <f t="shared" si="25"/>
        <v>867</v>
      </c>
      <c r="I226" s="42" t="str">
        <f>RnDData!M251</f>
        <v>$12.92</v>
      </c>
      <c r="N226" s="42">
        <f t="shared" si="27"/>
        <v>6.2</v>
      </c>
      <c r="O226" s="42">
        <f>RnDData!Q251</f>
        <v>6.2</v>
      </c>
      <c r="Q226" s="44">
        <f t="shared" si="28"/>
        <v>1050</v>
      </c>
      <c r="R226" s="44">
        <f>RnDData!R251</f>
        <v>1100</v>
      </c>
    </row>
    <row r="227" spans="1:18">
      <c r="A227" s="42">
        <v>8</v>
      </c>
      <c r="B227" s="42" t="s">
        <v>45</v>
      </c>
      <c r="C227" s="42" t="s">
        <v>17</v>
      </c>
      <c r="D227" s="42">
        <v>225</v>
      </c>
      <c r="E227" s="42">
        <f t="shared" si="26"/>
        <v>257</v>
      </c>
      <c r="F227" s="44">
        <f>RnDData!D252</f>
        <v>1105</v>
      </c>
      <c r="G227" s="42">
        <f>RnDData!E252</f>
        <v>264</v>
      </c>
      <c r="H227" s="44">
        <f t="shared" si="25"/>
        <v>1112</v>
      </c>
      <c r="I227" s="42" t="str">
        <f>RnDData!M252</f>
        <v>$10.76</v>
      </c>
      <c r="N227" s="42">
        <f t="shared" si="27"/>
        <v>6.2</v>
      </c>
      <c r="O227" s="42">
        <f>RnDData!Q252</f>
        <v>6.2</v>
      </c>
      <c r="Q227" s="44">
        <f t="shared" si="28"/>
        <v>1100</v>
      </c>
      <c r="R227" s="44">
        <f>RnDData!R252</f>
        <v>1150</v>
      </c>
    </row>
    <row r="228" spans="1:18">
      <c r="A228" s="42">
        <v>8</v>
      </c>
      <c r="B228" s="42" t="s">
        <v>46</v>
      </c>
      <c r="C228" s="42" t="s">
        <v>9</v>
      </c>
      <c r="D228" s="42">
        <v>226</v>
      </c>
      <c r="E228" s="42">
        <f t="shared" si="26"/>
        <v>315</v>
      </c>
      <c r="F228" s="44">
        <f>RnDData!D253</f>
        <v>1467</v>
      </c>
      <c r="G228" s="42">
        <f>RnDData!E253</f>
        <v>210</v>
      </c>
      <c r="H228" s="44">
        <f t="shared" si="25"/>
        <v>1362</v>
      </c>
      <c r="I228" s="42" t="str">
        <f>RnDData!M253</f>
        <v>$8.68</v>
      </c>
      <c r="N228" s="42">
        <f t="shared" si="27"/>
        <v>6</v>
      </c>
      <c r="O228" s="42">
        <f>RnDData!Q253</f>
        <v>6</v>
      </c>
      <c r="Q228" s="44">
        <f t="shared" si="28"/>
        <v>1000</v>
      </c>
      <c r="R228" s="44">
        <f>RnDData!R253</f>
        <v>1000</v>
      </c>
    </row>
    <row r="229" spans="1:18">
      <c r="A229" s="42">
        <v>8</v>
      </c>
      <c r="B229" s="42" t="s">
        <v>47</v>
      </c>
      <c r="C229" s="42" t="s">
        <v>11</v>
      </c>
      <c r="D229" s="42">
        <v>227</v>
      </c>
      <c r="E229" s="42">
        <f t="shared" si="26"/>
        <v>211</v>
      </c>
      <c r="F229" s="44">
        <f>RnDData!D254</f>
        <v>2930</v>
      </c>
      <c r="G229" s="42">
        <f>RnDData!E254</f>
        <v>0</v>
      </c>
      <c r="H229" s="44">
        <f t="shared" si="25"/>
        <v>2719</v>
      </c>
      <c r="I229" s="42" t="str">
        <f>RnDData!M254</f>
        <v>$4.95</v>
      </c>
      <c r="N229" s="42">
        <f t="shared" si="27"/>
        <v>8</v>
      </c>
      <c r="O229" s="42">
        <f>RnDData!Q254</f>
        <v>8</v>
      </c>
      <c r="Q229" s="44">
        <f t="shared" si="28"/>
        <v>1500</v>
      </c>
      <c r="R229" s="44">
        <f>RnDData!R254</f>
        <v>1400</v>
      </c>
    </row>
    <row r="230" spans="1:18">
      <c r="A230" s="42">
        <v>8</v>
      </c>
      <c r="B230" s="42" t="s">
        <v>48</v>
      </c>
      <c r="C230" s="42" t="s">
        <v>13</v>
      </c>
      <c r="D230" s="42">
        <v>228</v>
      </c>
      <c r="E230" s="42">
        <f t="shared" si="26"/>
        <v>200</v>
      </c>
      <c r="F230" s="44">
        <f>RnDData!D255</f>
        <v>803</v>
      </c>
      <c r="G230" s="42">
        <f>RnDData!E255</f>
        <v>203</v>
      </c>
      <c r="H230" s="44">
        <f t="shared" si="25"/>
        <v>806</v>
      </c>
      <c r="I230" s="42" t="str">
        <f>RnDData!M255</f>
        <v>$13.66</v>
      </c>
      <c r="N230" s="42">
        <f t="shared" si="27"/>
        <v>4.5</v>
      </c>
      <c r="O230" s="42">
        <f>RnDData!Q255</f>
        <v>4.5</v>
      </c>
      <c r="Q230" s="44">
        <f t="shared" si="28"/>
        <v>850</v>
      </c>
      <c r="R230" s="44">
        <f>RnDData!R255</f>
        <v>750</v>
      </c>
    </row>
    <row r="231" spans="1:18">
      <c r="A231" s="42">
        <v>8</v>
      </c>
      <c r="B231" s="42" t="s">
        <v>49</v>
      </c>
      <c r="C231" s="42" t="s">
        <v>15</v>
      </c>
      <c r="D231" s="42">
        <v>229</v>
      </c>
      <c r="E231" s="42">
        <f t="shared" si="26"/>
        <v>196</v>
      </c>
      <c r="F231" s="44">
        <f>RnDData!D256</f>
        <v>1206</v>
      </c>
      <c r="G231" s="42">
        <f>RnDData!E256</f>
        <v>113</v>
      </c>
      <c r="H231" s="44">
        <f t="shared" si="25"/>
        <v>1123</v>
      </c>
      <c r="I231" s="42" t="str">
        <f>RnDData!M256</f>
        <v>$13.56</v>
      </c>
      <c r="N231" s="42">
        <f t="shared" si="27"/>
        <v>5.5</v>
      </c>
      <c r="O231" s="42">
        <f>RnDData!Q256</f>
        <v>5.5</v>
      </c>
      <c r="Q231" s="44">
        <f t="shared" si="28"/>
        <v>1100</v>
      </c>
      <c r="R231" s="44">
        <f>RnDData!R256</f>
        <v>1200</v>
      </c>
    </row>
    <row r="232" spans="1:18">
      <c r="A232" s="42">
        <v>8</v>
      </c>
      <c r="B232" s="42" t="s">
        <v>50</v>
      </c>
      <c r="C232" s="42" t="s">
        <v>17</v>
      </c>
      <c r="D232" s="42">
        <v>230</v>
      </c>
      <c r="E232" s="42">
        <f t="shared" si="26"/>
        <v>219</v>
      </c>
      <c r="F232" s="44">
        <f>RnDData!D257</f>
        <v>992</v>
      </c>
      <c r="G232" s="42">
        <f>RnDData!E257</f>
        <v>183</v>
      </c>
      <c r="H232" s="44">
        <f t="shared" si="25"/>
        <v>956</v>
      </c>
      <c r="I232" s="42" t="str">
        <f>RnDData!M257</f>
        <v>$11.51</v>
      </c>
      <c r="N232" s="42">
        <f t="shared" si="27"/>
        <v>5.5</v>
      </c>
      <c r="O232" s="42">
        <f>RnDData!Q257</f>
        <v>5.5</v>
      </c>
      <c r="Q232" s="44">
        <f t="shared" si="28"/>
        <v>1000</v>
      </c>
      <c r="R232" s="44">
        <f>RnDData!R257</f>
        <v>1050</v>
      </c>
    </row>
    <row r="233" spans="1:18">
      <c r="A233" s="42">
        <v>8</v>
      </c>
      <c r="B233" s="42" t="s">
        <v>179</v>
      </c>
      <c r="C233" s="42" t="s">
        <v>15</v>
      </c>
      <c r="D233" s="42">
        <v>231</v>
      </c>
      <c r="E233" s="42">
        <f t="shared" si="26"/>
        <v>194</v>
      </c>
      <c r="F233" s="44">
        <f>RnDData!D258</f>
        <v>1235</v>
      </c>
      <c r="G233" s="42">
        <f>RnDData!E258</f>
        <v>168</v>
      </c>
      <c r="H233" s="44">
        <f t="shared" si="25"/>
        <v>1209</v>
      </c>
      <c r="I233" s="42" t="str">
        <f>RnDData!M258</f>
        <v>$13.49</v>
      </c>
      <c r="N233" s="42">
        <f t="shared" si="27"/>
        <v>5.5</v>
      </c>
      <c r="O233" s="42">
        <f>RnDData!Q258</f>
        <v>5.5</v>
      </c>
      <c r="Q233" s="44">
        <f t="shared" si="28"/>
        <v>1250</v>
      </c>
      <c r="R233" s="44">
        <f>RnDData!R258</f>
        <v>1350</v>
      </c>
    </row>
    <row r="234" spans="1:18">
      <c r="A234" s="42">
        <v>8</v>
      </c>
      <c r="B234" s="42" t="s">
        <v>244</v>
      </c>
      <c r="C234" s="42" t="s">
        <v>17</v>
      </c>
      <c r="D234" s="42">
        <v>232</v>
      </c>
      <c r="E234" s="42">
        <f t="shared" si="26"/>
        <v>195</v>
      </c>
      <c r="F234" s="44">
        <f>RnDData!D259</f>
        <v>941</v>
      </c>
      <c r="G234" s="42">
        <f>RnDData!E259</f>
        <v>205</v>
      </c>
      <c r="H234" s="44">
        <f t="shared" si="25"/>
        <v>951</v>
      </c>
      <c r="I234" s="42" t="str">
        <f>RnDData!M259</f>
        <v>$11.27</v>
      </c>
      <c r="N234" s="42">
        <f t="shared" si="27"/>
        <v>5.5</v>
      </c>
      <c r="O234" s="42">
        <f>RnDData!Q259</f>
        <v>5.5</v>
      </c>
      <c r="Q234" s="44">
        <f t="shared" si="28"/>
        <v>1000</v>
      </c>
      <c r="R234" s="44">
        <f>RnDData!R259</f>
        <v>1100</v>
      </c>
    </row>
    <row r="235" spans="1:18">
      <c r="A235" s="42">
        <v>8</v>
      </c>
      <c r="B235" s="42" t="s">
        <v>378</v>
      </c>
      <c r="C235" s="42" t="s">
        <v>13</v>
      </c>
      <c r="D235" s="42">
        <v>233</v>
      </c>
      <c r="E235" s="42">
        <f t="shared" si="26"/>
        <v>67</v>
      </c>
      <c r="F235" s="44">
        <f>RnDData!D260</f>
        <v>880</v>
      </c>
      <c r="G235" s="42">
        <f>RnDData!E260</f>
        <v>213</v>
      </c>
      <c r="H235" s="44">
        <f t="shared" si="25"/>
        <v>1026</v>
      </c>
      <c r="I235" s="42" t="str">
        <f>RnDData!M260</f>
        <v>$14.04</v>
      </c>
      <c r="N235" s="42">
        <f t="shared" si="27"/>
        <v>5</v>
      </c>
      <c r="O235" s="42">
        <f>RnDData!Q260</f>
        <v>5</v>
      </c>
      <c r="Q235" s="44">
        <f t="shared" si="28"/>
        <v>850</v>
      </c>
      <c r="R235" s="44">
        <f>RnDData!R260</f>
        <v>850</v>
      </c>
    </row>
    <row r="236" spans="1:18">
      <c r="A236" s="42">
        <v>8</v>
      </c>
      <c r="B236" s="42" t="s">
        <v>51</v>
      </c>
      <c r="C236" s="42" t="s">
        <v>11</v>
      </c>
      <c r="D236" s="42">
        <v>234</v>
      </c>
      <c r="E236" s="42">
        <f t="shared" si="26"/>
        <v>0</v>
      </c>
      <c r="F236" s="44">
        <f>RnDData!D261</f>
        <v>2807</v>
      </c>
      <c r="G236" s="42">
        <f>RnDData!E261</f>
        <v>219</v>
      </c>
      <c r="H236" s="44">
        <f t="shared" si="25"/>
        <v>3026</v>
      </c>
      <c r="I236" s="42" t="str">
        <f>RnDData!M261</f>
        <v>$3.89</v>
      </c>
      <c r="N236" s="42">
        <f t="shared" si="27"/>
        <v>10</v>
      </c>
      <c r="O236" s="42">
        <f>RnDData!Q261</f>
        <v>10</v>
      </c>
      <c r="Q236" s="44">
        <f t="shared" si="28"/>
        <v>1700</v>
      </c>
      <c r="R236" s="44">
        <f>RnDData!R261</f>
        <v>1400</v>
      </c>
    </row>
    <row r="237" spans="1:18">
      <c r="A237" s="42">
        <v>8</v>
      </c>
      <c r="B237" s="42" t="s">
        <v>52</v>
      </c>
      <c r="C237" s="42" t="s">
        <v>11</v>
      </c>
      <c r="D237" s="42">
        <v>235</v>
      </c>
      <c r="E237" s="42">
        <f t="shared" si="26"/>
        <v>412</v>
      </c>
      <c r="F237" s="44">
        <f>RnDData!D262</f>
        <v>2556</v>
      </c>
      <c r="G237" s="42">
        <f>RnDData!E262</f>
        <v>408</v>
      </c>
      <c r="H237" s="44">
        <f t="shared" si="25"/>
        <v>2552</v>
      </c>
      <c r="I237" s="42" t="str">
        <f>RnDData!M262</f>
        <v>$3.61</v>
      </c>
      <c r="N237" s="42">
        <f t="shared" si="27"/>
        <v>10</v>
      </c>
      <c r="O237" s="42">
        <f>RnDData!Q262</f>
        <v>10</v>
      </c>
      <c r="Q237" s="44">
        <f t="shared" si="28"/>
        <v>1950</v>
      </c>
      <c r="R237" s="44">
        <f>RnDData!R262</f>
        <v>1700</v>
      </c>
    </row>
    <row r="238" spans="1:18">
      <c r="A238" s="42">
        <v>8</v>
      </c>
      <c r="B238" s="42" t="s">
        <v>53</v>
      </c>
      <c r="C238" s="42" t="s">
        <v>9</v>
      </c>
      <c r="D238" s="42">
        <v>236</v>
      </c>
      <c r="E238" s="42">
        <f t="shared" si="26"/>
        <v>259</v>
      </c>
      <c r="F238" s="44">
        <f>RnDData!D263</f>
        <v>1297</v>
      </c>
      <c r="G238" s="42">
        <f>RnDData!E263</f>
        <v>294</v>
      </c>
      <c r="H238" s="44">
        <f t="shared" si="25"/>
        <v>1332</v>
      </c>
      <c r="I238" s="42" t="str">
        <f>RnDData!M263</f>
        <v>$7.80</v>
      </c>
      <c r="N238" s="42">
        <f t="shared" si="27"/>
        <v>6.9</v>
      </c>
      <c r="O238" s="42">
        <f>RnDData!Q263</f>
        <v>6.9</v>
      </c>
      <c r="Q238" s="44">
        <f t="shared" si="28"/>
        <v>1250</v>
      </c>
      <c r="R238" s="44">
        <f>RnDData!R263</f>
        <v>1050</v>
      </c>
    </row>
    <row r="239" spans="1:18">
      <c r="A239" s="42">
        <v>8</v>
      </c>
      <c r="B239" s="42" t="s">
        <v>54</v>
      </c>
      <c r="C239" s="42" t="s">
        <v>9</v>
      </c>
      <c r="D239" s="42">
        <v>237</v>
      </c>
      <c r="E239" s="42">
        <f t="shared" si="26"/>
        <v>193</v>
      </c>
      <c r="F239" s="44">
        <f>RnDData!D264</f>
        <v>1200</v>
      </c>
      <c r="G239" s="42">
        <f>RnDData!E264</f>
        <v>245</v>
      </c>
      <c r="H239" s="44">
        <f t="shared" si="25"/>
        <v>1252</v>
      </c>
      <c r="I239" s="42" t="str">
        <f>RnDData!M264</f>
        <v>$7.56</v>
      </c>
      <c r="N239" s="42">
        <f t="shared" si="27"/>
        <v>6.9</v>
      </c>
      <c r="O239" s="42">
        <f>RnDData!Q264</f>
        <v>6.9</v>
      </c>
      <c r="Q239" s="44">
        <f t="shared" si="28"/>
        <v>1250</v>
      </c>
      <c r="R239" s="44">
        <f>RnDData!R264</f>
        <v>1100</v>
      </c>
    </row>
    <row r="240" spans="1:18">
      <c r="A240" s="42">
        <v>8</v>
      </c>
      <c r="B240" s="42" t="s">
        <v>55</v>
      </c>
      <c r="C240" s="42" t="s">
        <v>9</v>
      </c>
      <c r="D240" s="42">
        <v>238</v>
      </c>
      <c r="E240" s="42">
        <f t="shared" si="26"/>
        <v>243</v>
      </c>
      <c r="F240" s="44">
        <f>RnDData!D265</f>
        <v>1289</v>
      </c>
      <c r="G240" s="42">
        <f>RnDData!E265</f>
        <v>285</v>
      </c>
      <c r="H240" s="44">
        <f t="shared" si="25"/>
        <v>1331</v>
      </c>
      <c r="I240" s="42" t="str">
        <f>RnDData!M265</f>
        <v>$7.66</v>
      </c>
      <c r="N240" s="42">
        <f t="shared" si="27"/>
        <v>6.9</v>
      </c>
      <c r="O240" s="42">
        <f>RnDData!Q265</f>
        <v>6.9</v>
      </c>
      <c r="Q240" s="44">
        <f t="shared" si="28"/>
        <v>1400</v>
      </c>
      <c r="R240" s="44">
        <f>RnDData!R265</f>
        <v>1250</v>
      </c>
    </row>
    <row r="241" spans="1:18">
      <c r="A241" s="42">
        <v>8</v>
      </c>
      <c r="B241" s="42" t="s">
        <v>56</v>
      </c>
      <c r="C241" s="42" t="s">
        <v>15</v>
      </c>
      <c r="D241" s="42">
        <v>239</v>
      </c>
      <c r="E241" s="42">
        <f t="shared" si="26"/>
        <v>76</v>
      </c>
      <c r="F241" s="44">
        <f>RnDData!D266</f>
        <v>1278</v>
      </c>
      <c r="G241" s="42">
        <f>RnDData!E266</f>
        <v>0</v>
      </c>
      <c r="H241" s="44">
        <f t="shared" si="25"/>
        <v>1202</v>
      </c>
      <c r="I241" s="42" t="str">
        <f>RnDData!M266</f>
        <v>$12.96</v>
      </c>
      <c r="N241" s="42">
        <f t="shared" si="27"/>
        <v>7</v>
      </c>
      <c r="O241" s="42">
        <f>RnDData!Q266</f>
        <v>7</v>
      </c>
      <c r="Q241" s="44">
        <f t="shared" si="28"/>
        <v>600</v>
      </c>
      <c r="R241" s="44">
        <f>RnDData!R266</f>
        <v>600</v>
      </c>
    </row>
    <row r="242" spans="1:18">
      <c r="A242" s="42">
        <v>8</v>
      </c>
      <c r="B242" s="42" t="s">
        <v>57</v>
      </c>
      <c r="C242" s="42" t="s">
        <v>15</v>
      </c>
      <c r="D242" s="42">
        <v>240</v>
      </c>
      <c r="E242" s="42">
        <f t="shared" si="26"/>
        <v>72</v>
      </c>
      <c r="F242" s="44">
        <f>RnDData!D267</f>
        <v>853</v>
      </c>
      <c r="G242" s="42">
        <f>RnDData!E267</f>
        <v>194</v>
      </c>
      <c r="H242" s="44">
        <f t="shared" si="25"/>
        <v>975</v>
      </c>
      <c r="I242" s="42" t="str">
        <f>RnDData!M267</f>
        <v>$12.62</v>
      </c>
      <c r="N242" s="42">
        <f t="shared" si="27"/>
        <v>7</v>
      </c>
      <c r="O242" s="42">
        <f>RnDData!Q267</f>
        <v>7</v>
      </c>
      <c r="Q242" s="44">
        <f t="shared" si="28"/>
        <v>850</v>
      </c>
      <c r="R242" s="44">
        <f>RnDData!R267</f>
        <v>750</v>
      </c>
    </row>
    <row r="243" spans="1:18">
      <c r="A243" s="42">
        <v>8</v>
      </c>
      <c r="B243" s="42" t="s">
        <v>58</v>
      </c>
      <c r="C243" s="42" t="s">
        <v>13</v>
      </c>
      <c r="D243" s="42">
        <v>241</v>
      </c>
      <c r="E243" s="42">
        <f t="shared" si="26"/>
        <v>224</v>
      </c>
      <c r="F243" s="44">
        <f>RnDData!D268</f>
        <v>1011</v>
      </c>
      <c r="G243" s="42">
        <f>RnDData!E268</f>
        <v>240</v>
      </c>
      <c r="H243" s="44">
        <f t="shared" si="25"/>
        <v>1027</v>
      </c>
      <c r="I243" s="42" t="str">
        <f>RnDData!M268</f>
        <v>$13.70</v>
      </c>
      <c r="N243" s="42">
        <f t="shared" si="27"/>
        <v>5</v>
      </c>
      <c r="O243" s="42">
        <f>RnDData!Q268</f>
        <v>5</v>
      </c>
      <c r="Q243" s="44">
        <f t="shared" si="28"/>
        <v>950</v>
      </c>
      <c r="R243" s="44">
        <f>RnDData!R268</f>
        <v>800</v>
      </c>
    </row>
    <row r="244" spans="1:18">
      <c r="A244" s="42">
        <v>8</v>
      </c>
      <c r="B244" s="42" t="s">
        <v>59</v>
      </c>
      <c r="C244" s="42" t="s">
        <v>15</v>
      </c>
      <c r="D244" s="42">
        <v>242</v>
      </c>
      <c r="E244" s="42">
        <f t="shared" si="26"/>
        <v>197</v>
      </c>
      <c r="F244" s="44">
        <f>RnDData!D269</f>
        <v>1165</v>
      </c>
      <c r="G244" s="42">
        <f>RnDData!E269</f>
        <v>177</v>
      </c>
      <c r="H244" s="44">
        <f t="shared" si="25"/>
        <v>1145</v>
      </c>
      <c r="I244" s="42" t="str">
        <f>RnDData!M269</f>
        <v>$13.56</v>
      </c>
      <c r="N244" s="42">
        <f t="shared" si="27"/>
        <v>6.5</v>
      </c>
      <c r="O244" s="42">
        <f>RnDData!Q269</f>
        <v>6.5</v>
      </c>
      <c r="Q244" s="44">
        <f t="shared" si="28"/>
        <v>950</v>
      </c>
      <c r="R244" s="44">
        <f>RnDData!R269</f>
        <v>950</v>
      </c>
    </row>
    <row r="245" spans="1:18">
      <c r="A245" s="42">
        <v>8</v>
      </c>
      <c r="B245" s="42" t="s">
        <v>60</v>
      </c>
      <c r="C245" s="42" t="s">
        <v>17</v>
      </c>
      <c r="D245" s="42">
        <v>243</v>
      </c>
      <c r="E245" s="42">
        <f t="shared" si="26"/>
        <v>295</v>
      </c>
      <c r="F245" s="44">
        <f>RnDData!D270</f>
        <v>1344</v>
      </c>
      <c r="G245" s="42">
        <f>RnDData!E270</f>
        <v>281</v>
      </c>
      <c r="H245" s="44">
        <f t="shared" si="25"/>
        <v>1330</v>
      </c>
      <c r="I245" s="42" t="str">
        <f>RnDData!M270</f>
        <v>$11.29</v>
      </c>
      <c r="N245" s="42">
        <f t="shared" si="27"/>
        <v>6</v>
      </c>
      <c r="O245" s="42">
        <f>RnDData!Q270</f>
        <v>6</v>
      </c>
      <c r="Q245" s="44">
        <f t="shared" si="28"/>
        <v>1050</v>
      </c>
      <c r="R245" s="44">
        <f>RnDData!R270</f>
        <v>1150</v>
      </c>
    </row>
    <row r="246" spans="1:18">
      <c r="A246" s="42">
        <v>8</v>
      </c>
      <c r="B246" s="42" t="s">
        <v>200</v>
      </c>
      <c r="C246" s="42" t="s">
        <v>13</v>
      </c>
      <c r="D246" s="42">
        <v>244</v>
      </c>
      <c r="E246" s="42">
        <f t="shared" si="26"/>
        <v>210</v>
      </c>
      <c r="F246" s="44">
        <f>RnDData!D271</f>
        <v>884</v>
      </c>
      <c r="G246" s="42">
        <f>RnDData!E271</f>
        <v>232</v>
      </c>
      <c r="H246" s="44">
        <f t="shared" si="25"/>
        <v>906</v>
      </c>
      <c r="I246" s="42" t="str">
        <f>RnDData!M271</f>
        <v>$13.48</v>
      </c>
      <c r="N246" s="42">
        <f t="shared" si="27"/>
        <v>6</v>
      </c>
      <c r="O246" s="42">
        <f>RnDData!Q271</f>
        <v>6</v>
      </c>
      <c r="Q246" s="44">
        <f t="shared" si="28"/>
        <v>1250</v>
      </c>
      <c r="R246" s="44">
        <f>RnDData!R271</f>
        <v>1100</v>
      </c>
    </row>
    <row r="247" spans="1:18">
      <c r="A247" s="42">
        <v>8</v>
      </c>
      <c r="B247" s="42" t="s">
        <v>269</v>
      </c>
      <c r="C247" s="42" t="s">
        <v>17</v>
      </c>
      <c r="D247" s="42">
        <v>245</v>
      </c>
      <c r="E247" s="42">
        <f t="shared" si="26"/>
        <v>268</v>
      </c>
      <c r="F247" s="44">
        <f>RnDData!D272</f>
        <v>1434</v>
      </c>
      <c r="G247" s="42">
        <f>RnDData!E272</f>
        <v>264</v>
      </c>
      <c r="H247" s="44">
        <f t="shared" si="25"/>
        <v>1430</v>
      </c>
      <c r="I247" s="42" t="str">
        <f>RnDData!M272</f>
        <v>$11.27</v>
      </c>
      <c r="N247" s="42">
        <f t="shared" si="27"/>
        <v>6</v>
      </c>
      <c r="O247" s="42">
        <f>RnDData!Q272</f>
        <v>6</v>
      </c>
      <c r="Q247" s="44">
        <f t="shared" si="28"/>
        <v>1100</v>
      </c>
      <c r="R247" s="44">
        <f>RnDData!R272</f>
        <v>1250</v>
      </c>
    </row>
    <row r="248" spans="1:18">
      <c r="A248" s="42">
        <v>8</v>
      </c>
      <c r="B248" s="42" t="s">
        <v>401</v>
      </c>
      <c r="C248" s="42" t="s">
        <v>13</v>
      </c>
      <c r="D248" s="42">
        <v>246</v>
      </c>
      <c r="E248" s="42">
        <f>G215</f>
        <v>262</v>
      </c>
      <c r="F248" s="44">
        <f>RnDData!D273</f>
        <v>1075</v>
      </c>
      <c r="G248" s="42">
        <f>RnDData!E273</f>
        <v>241</v>
      </c>
      <c r="H248" s="44">
        <f t="shared" si="25"/>
        <v>1054</v>
      </c>
      <c r="I248" s="42" t="str">
        <f>RnDData!M273</f>
        <v>$13.87</v>
      </c>
      <c r="N248" s="42">
        <f t="shared" si="27"/>
        <v>6</v>
      </c>
      <c r="O248" s="42">
        <f>RnDData!Q273</f>
        <v>6</v>
      </c>
      <c r="Q248" s="44">
        <f t="shared" si="28"/>
        <v>1200</v>
      </c>
      <c r="R248" s="44">
        <f>RnDData!R273</f>
        <v>1250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2.75"/>
  <sheetData>
    <row r="1" spans="1:1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>
      <c r="B2" s="21"/>
      <c r="C2" s="22"/>
      <c r="M2" s="21"/>
    </row>
    <row r="3" spans="1:14">
      <c r="B3" s="21"/>
      <c r="C3" s="22"/>
      <c r="D3" s="25"/>
      <c r="M3" s="21"/>
    </row>
    <row r="4" spans="1:14">
      <c r="B4" s="21"/>
      <c r="C4" s="22"/>
      <c r="M4" s="21"/>
    </row>
    <row r="5" spans="1:14">
      <c r="B5" s="21"/>
      <c r="C5" s="22"/>
      <c r="M5" s="21"/>
    </row>
    <row r="6" spans="1:14">
      <c r="B6" s="21"/>
      <c r="C6" s="22"/>
      <c r="M6" s="21"/>
    </row>
    <row r="7" spans="1:14">
      <c r="B7" s="21"/>
      <c r="C7" s="22"/>
      <c r="M7" s="21"/>
    </row>
    <row r="8" spans="1:14">
      <c r="B8" s="21"/>
      <c r="C8" s="22"/>
      <c r="M8" s="21"/>
    </row>
    <row r="9" spans="1:14">
      <c r="B9" s="21"/>
      <c r="C9" s="22"/>
      <c r="M9" s="21"/>
    </row>
    <row r="11" spans="1:14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B12" s="21"/>
      <c r="C12" s="22"/>
      <c r="M12" s="21"/>
    </row>
    <row r="13" spans="1:14">
      <c r="B13" s="21"/>
      <c r="C13" s="22"/>
      <c r="M13" s="21"/>
    </row>
    <row r="14" spans="1:14">
      <c r="B14" s="21"/>
      <c r="C14" s="22"/>
      <c r="M14" s="21"/>
    </row>
    <row r="15" spans="1:14">
      <c r="B15" s="21"/>
      <c r="C15" s="22"/>
      <c r="M15" s="21"/>
    </row>
    <row r="16" spans="1:14">
      <c r="B16" s="21"/>
      <c r="C16" s="22"/>
      <c r="M16" s="21"/>
    </row>
    <row r="17" spans="1:14">
      <c r="B17" s="21"/>
      <c r="C17" s="22"/>
      <c r="D17" s="25"/>
      <c r="M17" s="21"/>
    </row>
    <row r="19" spans="1:14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>
      <c r="B20" s="21"/>
      <c r="M20" s="21"/>
    </row>
    <row r="21" spans="1:14">
      <c r="B21" s="21"/>
      <c r="M21" s="21"/>
    </row>
    <row r="22" spans="1:14">
      <c r="B22" s="21"/>
      <c r="D22" s="25"/>
      <c r="M22" s="21"/>
    </row>
    <row r="23" spans="1:14">
      <c r="B23" s="21"/>
      <c r="M23" s="21"/>
    </row>
    <row r="24" spans="1:14">
      <c r="B24" s="21"/>
      <c r="M24" s="21"/>
    </row>
    <row r="25" spans="1:14">
      <c r="B25" s="21"/>
      <c r="C25" s="22"/>
      <c r="D25" s="25"/>
      <c r="M25" s="21"/>
    </row>
    <row r="26" spans="1:14">
      <c r="B26" s="21"/>
      <c r="C26" s="22"/>
      <c r="M26" s="21"/>
    </row>
    <row r="27" spans="1:14">
      <c r="B27" s="21"/>
      <c r="D27" s="25"/>
      <c r="M27" s="21"/>
    </row>
    <row r="29" spans="1:1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>
      <c r="B30" s="21"/>
      <c r="D30" s="25"/>
      <c r="M30" s="21"/>
    </row>
    <row r="31" spans="1:14">
      <c r="B31" s="21"/>
      <c r="C31" s="22"/>
      <c r="M31" s="21"/>
    </row>
    <row r="32" spans="1:14">
      <c r="B32" s="21"/>
      <c r="C32" s="22"/>
      <c r="D32" s="25"/>
      <c r="M32" s="21"/>
    </row>
    <row r="33" spans="1:14">
      <c r="B33" s="21"/>
      <c r="C33" s="22"/>
      <c r="M33" s="21"/>
    </row>
    <row r="34" spans="1:14">
      <c r="B34" s="21"/>
      <c r="C34" s="22"/>
      <c r="M34" s="21"/>
    </row>
    <row r="35" spans="1:14">
      <c r="B35" s="21"/>
      <c r="M35" s="21"/>
    </row>
    <row r="37" spans="1:1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>
      <c r="B38" s="21"/>
      <c r="C38" s="22"/>
      <c r="D38" s="25"/>
      <c r="M38" s="21"/>
    </row>
    <row r="39" spans="1:14">
      <c r="B39" s="21"/>
      <c r="M39" s="21"/>
    </row>
    <row r="40" spans="1:14">
      <c r="B40" s="21"/>
      <c r="D40" s="25"/>
      <c r="M40" s="21"/>
    </row>
    <row r="41" spans="1:14">
      <c r="B41" s="21"/>
      <c r="C41" s="22"/>
      <c r="M41" s="21"/>
    </row>
    <row r="42" spans="1:14">
      <c r="B42" s="21"/>
      <c r="C42" s="22"/>
      <c r="M42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42"/>
    <col min="4" max="4" width="9.140625" style="42"/>
  </cols>
  <sheetData>
    <row r="1" spans="1:5">
      <c r="A1" s="42">
        <v>1</v>
      </c>
      <c r="B1" s="42">
        <v>1</v>
      </c>
      <c r="C1" s="42" t="s">
        <v>36</v>
      </c>
      <c r="D1" s="42">
        <v>1</v>
      </c>
      <c r="E1" s="42" t="s">
        <v>9</v>
      </c>
    </row>
    <row r="2" spans="1:5">
      <c r="A2" s="42">
        <v>2</v>
      </c>
      <c r="B2" s="42">
        <v>1</v>
      </c>
      <c r="C2" s="42" t="s">
        <v>37</v>
      </c>
      <c r="D2" s="42">
        <v>2</v>
      </c>
      <c r="E2" s="42" t="s">
        <v>11</v>
      </c>
    </row>
    <row r="3" spans="1:5">
      <c r="A3" s="42">
        <v>3</v>
      </c>
      <c r="B3" s="42">
        <v>1</v>
      </c>
      <c r="C3" s="42" t="s">
        <v>38</v>
      </c>
      <c r="D3" s="42">
        <v>3</v>
      </c>
      <c r="E3" s="42" t="s">
        <v>13</v>
      </c>
    </row>
    <row r="4" spans="1:5">
      <c r="A4" s="42">
        <v>4</v>
      </c>
      <c r="B4" s="42">
        <v>1</v>
      </c>
      <c r="C4" s="42" t="s">
        <v>39</v>
      </c>
      <c r="D4" s="42">
        <v>4</v>
      </c>
      <c r="E4" s="42" t="s">
        <v>15</v>
      </c>
    </row>
    <row r="5" spans="1:5">
      <c r="A5" s="42">
        <v>5</v>
      </c>
      <c r="B5" s="42">
        <v>1</v>
      </c>
      <c r="C5" s="42" t="s">
        <v>40</v>
      </c>
      <c r="D5" s="42">
        <v>5</v>
      </c>
      <c r="E5" s="42" t="s">
        <v>17</v>
      </c>
    </row>
    <row r="6" spans="1:5">
      <c r="A6" s="42">
        <v>6</v>
      </c>
      <c r="B6" s="42">
        <v>1</v>
      </c>
      <c r="C6" s="42" t="s">
        <v>41</v>
      </c>
      <c r="D6" s="42">
        <v>1</v>
      </c>
      <c r="E6" s="42" t="s">
        <v>9</v>
      </c>
    </row>
    <row r="7" spans="1:5">
      <c r="A7" s="42">
        <v>7</v>
      </c>
      <c r="B7" s="42">
        <v>1</v>
      </c>
      <c r="C7" s="42" t="s">
        <v>42</v>
      </c>
      <c r="D7" s="42">
        <v>2</v>
      </c>
      <c r="E7" s="42" t="s">
        <v>11</v>
      </c>
    </row>
    <row r="8" spans="1:5">
      <c r="A8" s="42">
        <v>8</v>
      </c>
      <c r="B8" s="42">
        <v>1</v>
      </c>
      <c r="C8" s="42" t="s">
        <v>43</v>
      </c>
      <c r="D8" s="42">
        <v>3</v>
      </c>
      <c r="E8" s="42" t="s">
        <v>13</v>
      </c>
    </row>
    <row r="9" spans="1:5">
      <c r="A9" s="42">
        <v>9</v>
      </c>
      <c r="B9" s="42">
        <v>1</v>
      </c>
      <c r="C9" s="42" t="s">
        <v>44</v>
      </c>
      <c r="D9" s="42">
        <v>4</v>
      </c>
      <c r="E9" s="42" t="s">
        <v>15</v>
      </c>
    </row>
    <row r="10" spans="1:5">
      <c r="A10" s="42">
        <v>10</v>
      </c>
      <c r="B10" s="42">
        <v>1</v>
      </c>
      <c r="C10" s="42" t="s">
        <v>45</v>
      </c>
      <c r="D10" s="42">
        <v>5</v>
      </c>
      <c r="E10" s="42" t="s">
        <v>17</v>
      </c>
    </row>
    <row r="11" spans="1:5">
      <c r="A11" s="42">
        <v>11</v>
      </c>
      <c r="B11" s="42">
        <v>1</v>
      </c>
      <c r="C11" s="42" t="s">
        <v>46</v>
      </c>
      <c r="D11" s="42">
        <v>1</v>
      </c>
      <c r="E11" s="42" t="s">
        <v>9</v>
      </c>
    </row>
    <row r="12" spans="1:5">
      <c r="A12" s="42">
        <v>12</v>
      </c>
      <c r="B12" s="42">
        <v>1</v>
      </c>
      <c r="C12" s="42" t="s">
        <v>47</v>
      </c>
      <c r="D12" s="42">
        <v>2</v>
      </c>
      <c r="E12" s="42" t="s">
        <v>11</v>
      </c>
    </row>
    <row r="13" spans="1:5">
      <c r="A13" s="42">
        <v>13</v>
      </c>
      <c r="B13" s="42">
        <v>1</v>
      </c>
      <c r="C13" s="42" t="s">
        <v>48</v>
      </c>
      <c r="D13" s="42">
        <v>3</v>
      </c>
      <c r="E13" s="42" t="s">
        <v>13</v>
      </c>
    </row>
    <row r="14" spans="1:5">
      <c r="A14" s="42">
        <v>14</v>
      </c>
      <c r="B14" s="42">
        <v>1</v>
      </c>
      <c r="C14" s="42" t="s">
        <v>49</v>
      </c>
      <c r="D14" s="42">
        <v>4</v>
      </c>
      <c r="E14" s="42" t="s">
        <v>15</v>
      </c>
    </row>
    <row r="15" spans="1:5">
      <c r="A15" s="42">
        <v>15</v>
      </c>
      <c r="B15" s="42">
        <v>1</v>
      </c>
      <c r="C15" s="42" t="s">
        <v>50</v>
      </c>
      <c r="D15" s="42">
        <v>5</v>
      </c>
      <c r="E15" s="42" t="s">
        <v>17</v>
      </c>
    </row>
    <row r="16" spans="1:5">
      <c r="A16" s="42">
        <v>16</v>
      </c>
      <c r="B16" s="42">
        <v>1</v>
      </c>
      <c r="C16" s="42" t="s">
        <v>51</v>
      </c>
      <c r="D16" s="42">
        <v>1</v>
      </c>
      <c r="E16" s="42" t="s">
        <v>9</v>
      </c>
    </row>
    <row r="17" spans="1:5">
      <c r="A17" s="42">
        <v>17</v>
      </c>
      <c r="B17" s="42">
        <v>1</v>
      </c>
      <c r="C17" s="42" t="s">
        <v>52</v>
      </c>
      <c r="D17" s="42">
        <v>2</v>
      </c>
      <c r="E17" s="42" t="s">
        <v>11</v>
      </c>
    </row>
    <row r="18" spans="1:5">
      <c r="A18" s="42">
        <v>18</v>
      </c>
      <c r="B18" s="42">
        <v>1</v>
      </c>
      <c r="C18" s="42" t="s">
        <v>53</v>
      </c>
      <c r="D18" s="42">
        <v>3</v>
      </c>
      <c r="E18" s="42" t="s">
        <v>13</v>
      </c>
    </row>
    <row r="19" spans="1:5">
      <c r="A19" s="42">
        <v>19</v>
      </c>
      <c r="B19" s="42">
        <v>1</v>
      </c>
      <c r="C19" s="42" t="s">
        <v>54</v>
      </c>
      <c r="D19" s="42">
        <v>4</v>
      </c>
      <c r="E19" s="42" t="s">
        <v>15</v>
      </c>
    </row>
    <row r="20" spans="1:5">
      <c r="A20" s="42">
        <v>20</v>
      </c>
      <c r="B20" s="42">
        <v>1</v>
      </c>
      <c r="C20" s="42" t="s">
        <v>55</v>
      </c>
      <c r="D20" s="42">
        <v>5</v>
      </c>
      <c r="E20" s="42" t="s">
        <v>17</v>
      </c>
    </row>
    <row r="21" spans="1:5">
      <c r="A21" s="42">
        <v>21</v>
      </c>
      <c r="B21" s="42">
        <v>1</v>
      </c>
      <c r="C21" s="42" t="s">
        <v>56</v>
      </c>
      <c r="D21" s="42">
        <v>1</v>
      </c>
      <c r="E21" s="42" t="s">
        <v>9</v>
      </c>
    </row>
    <row r="22" spans="1:5">
      <c r="A22" s="42">
        <v>22</v>
      </c>
      <c r="B22" s="42">
        <v>1</v>
      </c>
      <c r="C22" s="42" t="s">
        <v>57</v>
      </c>
      <c r="D22" s="42">
        <v>2</v>
      </c>
      <c r="E22" s="42" t="s">
        <v>11</v>
      </c>
    </row>
    <row r="23" spans="1:5">
      <c r="A23" s="42">
        <v>23</v>
      </c>
      <c r="B23" s="42">
        <v>1</v>
      </c>
      <c r="C23" s="42" t="s">
        <v>58</v>
      </c>
      <c r="D23" s="42">
        <v>3</v>
      </c>
      <c r="E23" s="42" t="s">
        <v>13</v>
      </c>
    </row>
    <row r="24" spans="1:5">
      <c r="A24" s="42">
        <v>24</v>
      </c>
      <c r="B24" s="42">
        <v>1</v>
      </c>
      <c r="C24" s="42" t="s">
        <v>59</v>
      </c>
      <c r="D24" s="42">
        <v>4</v>
      </c>
      <c r="E24" s="42" t="s">
        <v>15</v>
      </c>
    </row>
    <row r="25" spans="1:5">
      <c r="A25" s="42">
        <v>25</v>
      </c>
      <c r="B25" s="42">
        <v>1</v>
      </c>
      <c r="C25" s="42" t="s">
        <v>60</v>
      </c>
      <c r="D25" s="42">
        <v>5</v>
      </c>
      <c r="E25" s="42" t="s">
        <v>17</v>
      </c>
    </row>
    <row r="26" spans="1:5">
      <c r="A26" s="42">
        <v>26</v>
      </c>
      <c r="B26" s="42">
        <v>2</v>
      </c>
      <c r="C26" s="42" t="s">
        <v>36</v>
      </c>
      <c r="D26" s="42">
        <v>1</v>
      </c>
      <c r="E26" s="42" t="s">
        <v>9</v>
      </c>
    </row>
    <row r="27" spans="1:5">
      <c r="A27" s="42">
        <v>27</v>
      </c>
      <c r="B27" s="42">
        <v>2</v>
      </c>
      <c r="C27" s="42" t="s">
        <v>37</v>
      </c>
      <c r="D27" s="42">
        <v>2</v>
      </c>
      <c r="E27" s="42" t="s">
        <v>11</v>
      </c>
    </row>
    <row r="28" spans="1:5">
      <c r="A28" s="42">
        <v>28</v>
      </c>
      <c r="B28" s="42">
        <v>2</v>
      </c>
      <c r="C28" s="42" t="s">
        <v>38</v>
      </c>
      <c r="D28" s="42">
        <v>3</v>
      </c>
      <c r="E28" s="42" t="s">
        <v>13</v>
      </c>
    </row>
    <row r="29" spans="1:5">
      <c r="A29" s="42">
        <v>29</v>
      </c>
      <c r="B29" s="42">
        <v>2</v>
      </c>
      <c r="C29" s="42" t="s">
        <v>39</v>
      </c>
      <c r="D29" s="42">
        <v>4</v>
      </c>
      <c r="E29" s="42" t="s">
        <v>15</v>
      </c>
    </row>
    <row r="30" spans="1:5">
      <c r="A30" s="42">
        <v>30</v>
      </c>
      <c r="B30" s="42">
        <v>2</v>
      </c>
      <c r="C30" s="42" t="s">
        <v>40</v>
      </c>
      <c r="D30" s="42">
        <v>5</v>
      </c>
      <c r="E30" s="42" t="s">
        <v>9</v>
      </c>
    </row>
    <row r="31" spans="1:5">
      <c r="A31" s="42">
        <v>31</v>
      </c>
      <c r="B31" s="42">
        <v>2</v>
      </c>
      <c r="C31" s="42" t="s">
        <v>154</v>
      </c>
      <c r="D31" s="42">
        <v>3</v>
      </c>
      <c r="E31" s="42"/>
    </row>
    <row r="32" spans="1:5">
      <c r="A32" s="42">
        <v>32</v>
      </c>
      <c r="B32" s="42">
        <v>2</v>
      </c>
      <c r="C32" s="42" t="s">
        <v>41</v>
      </c>
      <c r="D32" s="42">
        <v>1</v>
      </c>
      <c r="E32" s="42" t="s">
        <v>9</v>
      </c>
    </row>
    <row r="33" spans="1:5">
      <c r="A33" s="42">
        <v>33</v>
      </c>
      <c r="B33" s="42">
        <v>2</v>
      </c>
      <c r="C33" s="42" t="s">
        <v>42</v>
      </c>
      <c r="D33" s="42">
        <v>2</v>
      </c>
      <c r="E33" s="42" t="s">
        <v>11</v>
      </c>
    </row>
    <row r="34" spans="1:5">
      <c r="A34" s="42">
        <v>34</v>
      </c>
      <c r="B34" s="42">
        <v>2</v>
      </c>
      <c r="C34" s="42" t="s">
        <v>43</v>
      </c>
      <c r="D34" s="42">
        <v>3</v>
      </c>
      <c r="E34" s="42" t="s">
        <v>13</v>
      </c>
    </row>
    <row r="35" spans="1:5">
      <c r="A35" s="42">
        <v>35</v>
      </c>
      <c r="B35" s="42">
        <v>2</v>
      </c>
      <c r="C35" s="42" t="s">
        <v>44</v>
      </c>
      <c r="D35" s="42">
        <v>4</v>
      </c>
      <c r="E35" s="42" t="s">
        <v>15</v>
      </c>
    </row>
    <row r="36" spans="1:5">
      <c r="A36" s="42">
        <v>36</v>
      </c>
      <c r="B36" s="42">
        <v>2</v>
      </c>
      <c r="C36" s="42" t="s">
        <v>45</v>
      </c>
      <c r="D36" s="42">
        <v>5</v>
      </c>
      <c r="E36" s="42" t="s">
        <v>17</v>
      </c>
    </row>
    <row r="37" spans="1:5">
      <c r="A37" s="42">
        <v>37</v>
      </c>
      <c r="B37" s="42">
        <v>2</v>
      </c>
      <c r="C37" s="42" t="s">
        <v>46</v>
      </c>
      <c r="D37" s="42">
        <v>1</v>
      </c>
      <c r="E37" s="42" t="s">
        <v>9</v>
      </c>
    </row>
    <row r="38" spans="1:5">
      <c r="A38" s="42">
        <v>38</v>
      </c>
      <c r="B38" s="42">
        <v>2</v>
      </c>
      <c r="C38" s="42" t="s">
        <v>47</v>
      </c>
      <c r="D38" s="42">
        <v>2</v>
      </c>
      <c r="E38" s="42" t="s">
        <v>11</v>
      </c>
    </row>
    <row r="39" spans="1:5">
      <c r="A39" s="42">
        <v>39</v>
      </c>
      <c r="B39" s="42">
        <v>2</v>
      </c>
      <c r="C39" s="42" t="s">
        <v>48</v>
      </c>
      <c r="D39" s="42">
        <v>3</v>
      </c>
      <c r="E39" s="42" t="s">
        <v>13</v>
      </c>
    </row>
    <row r="40" spans="1:5">
      <c r="A40" s="42">
        <v>40</v>
      </c>
      <c r="B40" s="42">
        <v>2</v>
      </c>
      <c r="C40" s="42" t="s">
        <v>49</v>
      </c>
      <c r="D40" s="42">
        <v>4</v>
      </c>
      <c r="E40" s="42" t="s">
        <v>15</v>
      </c>
    </row>
    <row r="41" spans="1:5">
      <c r="A41" s="42">
        <v>41</v>
      </c>
      <c r="B41" s="42">
        <v>2</v>
      </c>
      <c r="C41" s="42" t="s">
        <v>50</v>
      </c>
      <c r="D41" s="42">
        <v>5</v>
      </c>
      <c r="E41" s="42" t="s">
        <v>17</v>
      </c>
    </row>
    <row r="42" spans="1:5">
      <c r="A42" s="42">
        <v>42</v>
      </c>
      <c r="B42" s="42">
        <v>2</v>
      </c>
      <c r="C42" s="42" t="s">
        <v>179</v>
      </c>
      <c r="D42" s="42">
        <v>4</v>
      </c>
      <c r="E42" s="42"/>
    </row>
    <row r="43" spans="1:5">
      <c r="A43" s="42">
        <v>43</v>
      </c>
      <c r="B43" s="42">
        <v>2</v>
      </c>
      <c r="C43" s="42" t="s">
        <v>51</v>
      </c>
      <c r="D43" s="42">
        <v>1</v>
      </c>
      <c r="E43" s="42" t="s">
        <v>9</v>
      </c>
    </row>
    <row r="44" spans="1:5">
      <c r="A44" s="42">
        <v>44</v>
      </c>
      <c r="B44" s="42">
        <v>2</v>
      </c>
      <c r="C44" s="42" t="s">
        <v>52</v>
      </c>
      <c r="D44" s="42">
        <v>2</v>
      </c>
      <c r="E44" s="42" t="s">
        <v>11</v>
      </c>
    </row>
    <row r="45" spans="1:5">
      <c r="A45" s="42">
        <v>45</v>
      </c>
      <c r="B45" s="42">
        <v>2</v>
      </c>
      <c r="C45" s="42" t="s">
        <v>53</v>
      </c>
      <c r="D45" s="42">
        <v>1</v>
      </c>
      <c r="E45" s="42" t="s">
        <v>9</v>
      </c>
    </row>
    <row r="46" spans="1:5">
      <c r="A46" s="42">
        <v>46</v>
      </c>
      <c r="B46" s="42">
        <v>2</v>
      </c>
      <c r="C46" s="42" t="s">
        <v>54</v>
      </c>
      <c r="D46" s="42">
        <v>1</v>
      </c>
      <c r="E46" s="42" t="s">
        <v>9</v>
      </c>
    </row>
    <row r="47" spans="1:5">
      <c r="A47" s="42">
        <v>47</v>
      </c>
      <c r="B47" s="42">
        <v>2</v>
      </c>
      <c r="C47" s="42" t="s">
        <v>55</v>
      </c>
      <c r="D47" s="42">
        <v>1</v>
      </c>
      <c r="E47" s="42" t="s">
        <v>9</v>
      </c>
    </row>
    <row r="48" spans="1:5">
      <c r="A48" s="42">
        <v>48</v>
      </c>
      <c r="B48" s="42">
        <v>2</v>
      </c>
      <c r="C48" s="42" t="s">
        <v>56</v>
      </c>
      <c r="D48" s="42">
        <v>1</v>
      </c>
      <c r="E48" s="42" t="s">
        <v>9</v>
      </c>
    </row>
    <row r="49" spans="1:5">
      <c r="A49" s="42">
        <v>49</v>
      </c>
      <c r="B49" s="42">
        <v>2</v>
      </c>
      <c r="C49" s="42" t="s">
        <v>57</v>
      </c>
      <c r="D49" s="42">
        <v>2</v>
      </c>
      <c r="E49" s="42" t="s">
        <v>11</v>
      </c>
    </row>
    <row r="50" spans="1:5">
      <c r="A50" s="42">
        <v>50</v>
      </c>
      <c r="B50" s="42">
        <v>2</v>
      </c>
      <c r="C50" s="42" t="s">
        <v>58</v>
      </c>
      <c r="D50" s="42">
        <v>3</v>
      </c>
      <c r="E50" s="42" t="s">
        <v>13</v>
      </c>
    </row>
    <row r="51" spans="1:5">
      <c r="A51" s="42">
        <v>51</v>
      </c>
      <c r="B51" s="42">
        <v>2</v>
      </c>
      <c r="C51" s="42" t="s">
        <v>59</v>
      </c>
      <c r="D51" s="42">
        <v>4</v>
      </c>
      <c r="E51" s="42" t="s">
        <v>15</v>
      </c>
    </row>
    <row r="52" spans="1:5">
      <c r="A52" s="42">
        <v>52</v>
      </c>
      <c r="B52" s="42">
        <v>2</v>
      </c>
      <c r="C52" s="42" t="s">
        <v>60</v>
      </c>
      <c r="D52" s="42">
        <v>5</v>
      </c>
      <c r="E52" s="42" t="s">
        <v>17</v>
      </c>
    </row>
    <row r="53" spans="1:5">
      <c r="A53" s="42">
        <v>53</v>
      </c>
      <c r="B53" s="42">
        <v>2</v>
      </c>
      <c r="C53" s="42" t="s">
        <v>200</v>
      </c>
      <c r="D53" s="42">
        <v>3</v>
      </c>
      <c r="E53" s="42"/>
    </row>
    <row r="54" spans="1:5">
      <c r="A54" s="42">
        <v>54</v>
      </c>
      <c r="B54" s="42">
        <v>3</v>
      </c>
      <c r="C54" s="42" t="s">
        <v>36</v>
      </c>
      <c r="D54" s="42">
        <v>1</v>
      </c>
      <c r="E54" s="42" t="s">
        <v>9</v>
      </c>
    </row>
    <row r="55" spans="1:5">
      <c r="A55" s="42">
        <v>55</v>
      </c>
      <c r="B55" s="42">
        <v>3</v>
      </c>
      <c r="C55" s="42" t="s">
        <v>37</v>
      </c>
      <c r="D55" s="42">
        <v>2</v>
      </c>
      <c r="E55" s="42" t="s">
        <v>11</v>
      </c>
    </row>
    <row r="56" spans="1:5">
      <c r="A56" s="42">
        <v>56</v>
      </c>
      <c r="B56" s="42">
        <v>3</v>
      </c>
      <c r="C56" s="42" t="s">
        <v>38</v>
      </c>
      <c r="D56" s="42">
        <v>3</v>
      </c>
      <c r="E56" s="42" t="s">
        <v>13</v>
      </c>
    </row>
    <row r="57" spans="1:5">
      <c r="A57" s="42">
        <v>57</v>
      </c>
      <c r="B57" s="42">
        <v>3</v>
      </c>
      <c r="C57" s="42" t="s">
        <v>39</v>
      </c>
      <c r="D57" s="42">
        <v>1</v>
      </c>
      <c r="E57" s="42" t="s">
        <v>9</v>
      </c>
    </row>
    <row r="58" spans="1:5">
      <c r="A58" s="42">
        <v>58</v>
      </c>
      <c r="B58" s="42">
        <v>3</v>
      </c>
      <c r="C58" s="42" t="s">
        <v>40</v>
      </c>
      <c r="D58" s="42">
        <v>1</v>
      </c>
      <c r="E58" s="42" t="s">
        <v>9</v>
      </c>
    </row>
    <row r="59" spans="1:5">
      <c r="A59" s="42">
        <v>59</v>
      </c>
      <c r="B59" s="42">
        <v>3</v>
      </c>
      <c r="C59" s="42" t="s">
        <v>154</v>
      </c>
      <c r="D59" s="42">
        <v>3</v>
      </c>
      <c r="E59" s="42" t="s">
        <v>13</v>
      </c>
    </row>
    <row r="60" spans="1:5">
      <c r="A60" s="42">
        <v>60</v>
      </c>
      <c r="B60" s="42">
        <v>3</v>
      </c>
      <c r="C60" s="42" t="s">
        <v>41</v>
      </c>
      <c r="D60" s="42">
        <v>1</v>
      </c>
      <c r="E60" s="42" t="s">
        <v>9</v>
      </c>
    </row>
    <row r="61" spans="1:5">
      <c r="A61" s="42">
        <v>61</v>
      </c>
      <c r="B61" s="42">
        <v>3</v>
      </c>
      <c r="C61" s="42" t="s">
        <v>42</v>
      </c>
      <c r="D61" s="42">
        <v>2</v>
      </c>
      <c r="E61" s="42" t="s">
        <v>11</v>
      </c>
    </row>
    <row r="62" spans="1:5">
      <c r="A62" s="42">
        <v>62</v>
      </c>
      <c r="B62" s="42">
        <v>3</v>
      </c>
      <c r="C62" s="42" t="s">
        <v>43</v>
      </c>
      <c r="D62" s="42">
        <v>3</v>
      </c>
      <c r="E62" s="42" t="s">
        <v>13</v>
      </c>
    </row>
    <row r="63" spans="1:5">
      <c r="A63" s="42">
        <v>63</v>
      </c>
      <c r="B63" s="42">
        <v>3</v>
      </c>
      <c r="C63" s="42" t="s">
        <v>44</v>
      </c>
      <c r="D63" s="42">
        <v>4</v>
      </c>
      <c r="E63" s="42" t="s">
        <v>15</v>
      </c>
    </row>
    <row r="64" spans="1:5">
      <c r="A64" s="42">
        <v>64</v>
      </c>
      <c r="B64" s="42">
        <v>3</v>
      </c>
      <c r="C64" s="42" t="s">
        <v>45</v>
      </c>
      <c r="D64" s="42">
        <v>5</v>
      </c>
      <c r="E64" s="42" t="s">
        <v>17</v>
      </c>
    </row>
    <row r="65" spans="1:5">
      <c r="A65" s="42">
        <v>65</v>
      </c>
      <c r="B65" s="42">
        <v>3</v>
      </c>
      <c r="C65" s="42" t="s">
        <v>46</v>
      </c>
      <c r="D65" s="42">
        <v>1</v>
      </c>
      <c r="E65" s="42" t="s">
        <v>9</v>
      </c>
    </row>
    <row r="66" spans="1:5">
      <c r="A66" s="42">
        <v>66</v>
      </c>
      <c r="B66" s="42">
        <v>3</v>
      </c>
      <c r="C66" s="42" t="s">
        <v>47</v>
      </c>
      <c r="D66" s="42">
        <v>2</v>
      </c>
      <c r="E66" s="42" t="s">
        <v>11</v>
      </c>
    </row>
    <row r="67" spans="1:5">
      <c r="A67" s="42">
        <v>67</v>
      </c>
      <c r="B67" s="42">
        <v>3</v>
      </c>
      <c r="C67" s="42" t="s">
        <v>48</v>
      </c>
      <c r="D67" s="42">
        <v>3</v>
      </c>
      <c r="E67" s="42" t="s">
        <v>13</v>
      </c>
    </row>
    <row r="68" spans="1:5">
      <c r="A68" s="42">
        <v>68</v>
      </c>
      <c r="B68" s="42">
        <v>3</v>
      </c>
      <c r="C68" s="42" t="s">
        <v>49</v>
      </c>
      <c r="D68" s="42">
        <v>4</v>
      </c>
      <c r="E68" s="42" t="s">
        <v>15</v>
      </c>
    </row>
    <row r="69" spans="1:5">
      <c r="A69" s="42">
        <v>69</v>
      </c>
      <c r="B69" s="42">
        <v>3</v>
      </c>
      <c r="C69" s="42" t="s">
        <v>50</v>
      </c>
      <c r="D69" s="42">
        <v>5</v>
      </c>
      <c r="E69" s="42" t="s">
        <v>17</v>
      </c>
    </row>
    <row r="70" spans="1:5">
      <c r="A70" s="42">
        <v>70</v>
      </c>
      <c r="B70" s="42">
        <v>3</v>
      </c>
      <c r="C70" s="42" t="s">
        <v>179</v>
      </c>
      <c r="D70" s="42">
        <v>4</v>
      </c>
      <c r="E70" s="42" t="s">
        <v>15</v>
      </c>
    </row>
    <row r="71" spans="1:5">
      <c r="A71" s="42">
        <v>71</v>
      </c>
      <c r="B71" s="42">
        <v>3</v>
      </c>
      <c r="C71" s="42" t="s">
        <v>244</v>
      </c>
      <c r="D71" s="42">
        <v>5</v>
      </c>
      <c r="E71" s="42"/>
    </row>
    <row r="72" spans="1:5">
      <c r="A72" s="42">
        <v>72</v>
      </c>
      <c r="B72" s="42">
        <v>3</v>
      </c>
      <c r="C72" s="42" t="s">
        <v>51</v>
      </c>
      <c r="D72" s="42">
        <v>2</v>
      </c>
      <c r="E72" s="42" t="s">
        <v>11</v>
      </c>
    </row>
    <row r="73" spans="1:5">
      <c r="A73" s="42">
        <v>73</v>
      </c>
      <c r="B73" s="42">
        <v>3</v>
      </c>
      <c r="C73" s="42" t="s">
        <v>52</v>
      </c>
      <c r="D73" s="42">
        <v>2</v>
      </c>
      <c r="E73" s="42" t="s">
        <v>11</v>
      </c>
    </row>
    <row r="74" spans="1:5">
      <c r="A74" s="42">
        <v>74</v>
      </c>
      <c r="B74" s="42">
        <v>3</v>
      </c>
      <c r="C74" s="42" t="s">
        <v>53</v>
      </c>
      <c r="D74" s="42">
        <v>1</v>
      </c>
      <c r="E74" s="42" t="s">
        <v>9</v>
      </c>
    </row>
    <row r="75" spans="1:5">
      <c r="A75" s="42">
        <v>75</v>
      </c>
      <c r="B75" s="42">
        <v>3</v>
      </c>
      <c r="C75" s="42" t="s">
        <v>54</v>
      </c>
      <c r="D75" s="42">
        <v>1</v>
      </c>
      <c r="E75" s="42" t="s">
        <v>9</v>
      </c>
    </row>
    <row r="76" spans="1:5">
      <c r="A76" s="42">
        <v>76</v>
      </c>
      <c r="B76" s="42">
        <v>3</v>
      </c>
      <c r="C76" s="42" t="s">
        <v>55</v>
      </c>
      <c r="D76" s="42">
        <v>1</v>
      </c>
      <c r="E76" s="42" t="s">
        <v>9</v>
      </c>
    </row>
    <row r="77" spans="1:5">
      <c r="A77" s="42">
        <v>77</v>
      </c>
      <c r="B77" s="42">
        <v>3</v>
      </c>
      <c r="C77" s="42" t="s">
        <v>56</v>
      </c>
      <c r="D77" s="42">
        <v>1</v>
      </c>
      <c r="E77" s="42" t="s">
        <v>9</v>
      </c>
    </row>
    <row r="78" spans="1:5">
      <c r="A78" s="42">
        <v>78</v>
      </c>
      <c r="B78" s="42">
        <v>3</v>
      </c>
      <c r="C78" s="42" t="s">
        <v>57</v>
      </c>
      <c r="D78" s="42">
        <v>2</v>
      </c>
      <c r="E78" s="42" t="s">
        <v>11</v>
      </c>
    </row>
    <row r="79" spans="1:5">
      <c r="A79" s="42">
        <v>79</v>
      </c>
      <c r="B79" s="42">
        <v>3</v>
      </c>
      <c r="C79" s="42" t="s">
        <v>58</v>
      </c>
      <c r="D79" s="42">
        <v>3</v>
      </c>
      <c r="E79" s="42" t="s">
        <v>13</v>
      </c>
    </row>
    <row r="80" spans="1:5">
      <c r="A80" s="42">
        <v>80</v>
      </c>
      <c r="B80" s="42">
        <v>3</v>
      </c>
      <c r="C80" s="42" t="s">
        <v>59</v>
      </c>
      <c r="D80" s="42">
        <v>4</v>
      </c>
      <c r="E80" s="42" t="s">
        <v>15</v>
      </c>
    </row>
    <row r="81" spans="1:5">
      <c r="A81" s="42">
        <v>81</v>
      </c>
      <c r="B81" s="42">
        <v>3</v>
      </c>
      <c r="C81" s="42" t="s">
        <v>60</v>
      </c>
      <c r="D81" s="42">
        <v>5</v>
      </c>
      <c r="E81" s="42" t="s">
        <v>17</v>
      </c>
    </row>
    <row r="82" spans="1:5">
      <c r="A82" s="42">
        <v>82</v>
      </c>
      <c r="B82" s="42">
        <v>3</v>
      </c>
      <c r="C82" s="42" t="s">
        <v>200</v>
      </c>
      <c r="D82" s="42">
        <v>3</v>
      </c>
      <c r="E82" s="42" t="s">
        <v>13</v>
      </c>
    </row>
    <row r="83" spans="1:5">
      <c r="A83" s="42">
        <v>83</v>
      </c>
      <c r="B83" s="42">
        <v>3</v>
      </c>
      <c r="C83" s="42" t="s">
        <v>269</v>
      </c>
      <c r="D83" s="42">
        <v>5</v>
      </c>
      <c r="E83" s="42"/>
    </row>
    <row r="84" spans="1:5">
      <c r="A84" s="42">
        <v>84</v>
      </c>
      <c r="B84" s="42">
        <v>4</v>
      </c>
      <c r="C84" s="42" t="s">
        <v>36</v>
      </c>
      <c r="D84" s="42">
        <v>2</v>
      </c>
      <c r="E84" s="42" t="s">
        <v>11</v>
      </c>
    </row>
    <row r="85" spans="1:5">
      <c r="A85" s="42">
        <v>85</v>
      </c>
      <c r="B85" s="42">
        <v>4</v>
      </c>
      <c r="C85" s="42" t="s">
        <v>37</v>
      </c>
      <c r="D85" s="42">
        <v>2</v>
      </c>
      <c r="E85" s="42" t="s">
        <v>11</v>
      </c>
    </row>
    <row r="86" spans="1:5">
      <c r="A86" s="42">
        <v>86</v>
      </c>
      <c r="B86" s="42">
        <v>4</v>
      </c>
      <c r="C86" s="42" t="s">
        <v>38</v>
      </c>
      <c r="D86" s="42">
        <v>1</v>
      </c>
      <c r="E86" s="42" t="s">
        <v>9</v>
      </c>
    </row>
    <row r="87" spans="1:5">
      <c r="A87" s="42">
        <v>87</v>
      </c>
      <c r="B87" s="42">
        <v>4</v>
      </c>
      <c r="C87" s="42" t="s">
        <v>39</v>
      </c>
      <c r="D87" s="42">
        <v>1</v>
      </c>
      <c r="E87" s="42" t="s">
        <v>9</v>
      </c>
    </row>
    <row r="88" spans="1:5">
      <c r="A88" s="42">
        <v>88</v>
      </c>
      <c r="B88" s="42">
        <v>4</v>
      </c>
      <c r="C88" s="42" t="s">
        <v>40</v>
      </c>
      <c r="D88" s="42">
        <v>1</v>
      </c>
      <c r="E88" s="42" t="s">
        <v>9</v>
      </c>
    </row>
    <row r="89" spans="1:5">
      <c r="A89" s="42">
        <v>89</v>
      </c>
      <c r="B89" s="42">
        <v>4</v>
      </c>
      <c r="C89" s="42" t="s">
        <v>154</v>
      </c>
      <c r="D89" s="42">
        <v>3</v>
      </c>
      <c r="E89" s="42" t="s">
        <v>13</v>
      </c>
    </row>
    <row r="90" spans="1:5">
      <c r="A90" s="42">
        <v>90</v>
      </c>
      <c r="B90" s="42">
        <v>4</v>
      </c>
      <c r="C90" s="42" t="s">
        <v>285</v>
      </c>
      <c r="D90" s="42">
        <v>3</v>
      </c>
      <c r="E90" s="42"/>
    </row>
    <row r="91" spans="1:5">
      <c r="A91" s="42">
        <v>91</v>
      </c>
      <c r="B91" s="42">
        <v>4</v>
      </c>
      <c r="C91" s="42" t="s">
        <v>41</v>
      </c>
      <c r="D91" s="42">
        <v>1</v>
      </c>
      <c r="E91" s="42" t="s">
        <v>9</v>
      </c>
    </row>
    <row r="92" spans="1:5">
      <c r="A92" s="42">
        <v>92</v>
      </c>
      <c r="B92" s="42">
        <v>4</v>
      </c>
      <c r="C92" s="42" t="s">
        <v>42</v>
      </c>
      <c r="D92" s="42">
        <v>2</v>
      </c>
      <c r="E92" s="42" t="s">
        <v>11</v>
      </c>
    </row>
    <row r="93" spans="1:5">
      <c r="A93" s="42">
        <v>93</v>
      </c>
      <c r="B93" s="42">
        <v>4</v>
      </c>
      <c r="C93" s="42" t="s">
        <v>43</v>
      </c>
      <c r="D93" s="42">
        <v>3</v>
      </c>
      <c r="E93" s="42" t="s">
        <v>13</v>
      </c>
    </row>
    <row r="94" spans="1:5">
      <c r="A94" s="42">
        <v>94</v>
      </c>
      <c r="B94" s="42">
        <v>4</v>
      </c>
      <c r="C94" s="42" t="s">
        <v>44</v>
      </c>
      <c r="D94" s="42">
        <v>4</v>
      </c>
      <c r="E94" s="42" t="s">
        <v>15</v>
      </c>
    </row>
    <row r="95" spans="1:5">
      <c r="A95" s="42">
        <v>95</v>
      </c>
      <c r="B95" s="42">
        <v>4</v>
      </c>
      <c r="C95" s="42" t="s">
        <v>45</v>
      </c>
      <c r="D95" s="42">
        <v>5</v>
      </c>
      <c r="E95" s="42" t="s">
        <v>17</v>
      </c>
    </row>
    <row r="96" spans="1:5">
      <c r="A96" s="42">
        <v>96</v>
      </c>
      <c r="B96" s="42">
        <v>4</v>
      </c>
      <c r="C96" s="42" t="s">
        <v>46</v>
      </c>
      <c r="D96" s="42">
        <v>1</v>
      </c>
      <c r="E96" s="42" t="s">
        <v>9</v>
      </c>
    </row>
    <row r="97" spans="1:5">
      <c r="A97" s="42">
        <v>97</v>
      </c>
      <c r="B97" s="42">
        <v>4</v>
      </c>
      <c r="C97" s="42" t="s">
        <v>47</v>
      </c>
      <c r="D97" s="42">
        <v>2</v>
      </c>
      <c r="E97" s="42" t="s">
        <v>11</v>
      </c>
    </row>
    <row r="98" spans="1:5">
      <c r="A98" s="42">
        <v>98</v>
      </c>
      <c r="B98" s="42">
        <v>4</v>
      </c>
      <c r="C98" s="42" t="s">
        <v>48</v>
      </c>
      <c r="D98" s="42">
        <v>3</v>
      </c>
      <c r="E98" s="42" t="s">
        <v>13</v>
      </c>
    </row>
    <row r="99" spans="1:5">
      <c r="A99" s="42">
        <v>99</v>
      </c>
      <c r="B99" s="42">
        <v>4</v>
      </c>
      <c r="C99" s="42" t="s">
        <v>49</v>
      </c>
      <c r="D99" s="42">
        <v>4</v>
      </c>
      <c r="E99" s="42" t="s">
        <v>15</v>
      </c>
    </row>
    <row r="100" spans="1:5">
      <c r="A100" s="42">
        <v>100</v>
      </c>
      <c r="B100" s="42">
        <v>4</v>
      </c>
      <c r="C100" s="42" t="s">
        <v>50</v>
      </c>
      <c r="D100" s="42">
        <v>5</v>
      </c>
      <c r="E100" s="42" t="s">
        <v>17</v>
      </c>
    </row>
    <row r="101" spans="1:5">
      <c r="A101" s="42">
        <v>101</v>
      </c>
      <c r="B101" s="42">
        <v>4</v>
      </c>
      <c r="C101" s="42" t="s">
        <v>179</v>
      </c>
      <c r="D101" s="42">
        <v>4</v>
      </c>
      <c r="E101" s="42" t="s">
        <v>15</v>
      </c>
    </row>
    <row r="102" spans="1:5">
      <c r="A102" s="42">
        <v>102</v>
      </c>
      <c r="B102" s="42">
        <v>4</v>
      </c>
      <c r="C102" s="42" t="s">
        <v>244</v>
      </c>
      <c r="D102" s="42">
        <v>5</v>
      </c>
      <c r="E102" s="42" t="s">
        <v>17</v>
      </c>
    </row>
    <row r="103" spans="1:5">
      <c r="A103" s="42">
        <v>103</v>
      </c>
      <c r="B103" s="42">
        <v>4</v>
      </c>
      <c r="C103" s="42" t="s">
        <v>51</v>
      </c>
      <c r="D103" s="42">
        <v>2</v>
      </c>
      <c r="E103" s="42" t="s">
        <v>11</v>
      </c>
    </row>
    <row r="104" spans="1:5">
      <c r="A104" s="42">
        <v>104</v>
      </c>
      <c r="B104" s="42">
        <v>4</v>
      </c>
      <c r="C104" s="42" t="s">
        <v>52</v>
      </c>
      <c r="D104" s="42">
        <v>2</v>
      </c>
      <c r="E104" s="42" t="s">
        <v>11</v>
      </c>
    </row>
    <row r="105" spans="1:5">
      <c r="A105" s="42">
        <v>105</v>
      </c>
      <c r="B105" s="42">
        <v>4</v>
      </c>
      <c r="C105" s="42" t="s">
        <v>53</v>
      </c>
      <c r="D105" s="42">
        <v>1</v>
      </c>
      <c r="E105" s="42" t="s">
        <v>9</v>
      </c>
    </row>
    <row r="106" spans="1:5">
      <c r="A106" s="42">
        <v>106</v>
      </c>
      <c r="B106" s="42">
        <v>4</v>
      </c>
      <c r="C106" s="42" t="s">
        <v>54</v>
      </c>
      <c r="D106" s="42">
        <v>1</v>
      </c>
      <c r="E106" s="42" t="s">
        <v>9</v>
      </c>
    </row>
    <row r="107" spans="1:5">
      <c r="A107" s="42">
        <v>107</v>
      </c>
      <c r="B107" s="42">
        <v>4</v>
      </c>
      <c r="C107" s="42" t="s">
        <v>55</v>
      </c>
      <c r="D107" s="42">
        <v>1</v>
      </c>
      <c r="E107" s="42" t="s">
        <v>9</v>
      </c>
    </row>
    <row r="108" spans="1:5">
      <c r="A108" s="42">
        <v>108</v>
      </c>
      <c r="B108" s="42">
        <v>4</v>
      </c>
      <c r="C108" s="42" t="s">
        <v>56</v>
      </c>
      <c r="D108" s="42">
        <v>1</v>
      </c>
      <c r="E108" s="42" t="s">
        <v>9</v>
      </c>
    </row>
    <row r="109" spans="1:5">
      <c r="A109" s="42">
        <v>109</v>
      </c>
      <c r="B109" s="42">
        <v>4</v>
      </c>
      <c r="C109" s="42" t="s">
        <v>57</v>
      </c>
      <c r="D109" s="42">
        <v>2</v>
      </c>
      <c r="E109" s="42" t="s">
        <v>11</v>
      </c>
    </row>
    <row r="110" spans="1:5">
      <c r="A110" s="42">
        <v>110</v>
      </c>
      <c r="B110" s="42">
        <v>4</v>
      </c>
      <c r="C110" s="42" t="s">
        <v>58</v>
      </c>
      <c r="D110" s="42">
        <v>3</v>
      </c>
      <c r="E110" s="42" t="s">
        <v>13</v>
      </c>
    </row>
    <row r="111" spans="1:5">
      <c r="A111" s="42">
        <v>111</v>
      </c>
      <c r="B111" s="42">
        <v>4</v>
      </c>
      <c r="C111" s="42" t="s">
        <v>59</v>
      </c>
      <c r="D111" s="42">
        <v>4</v>
      </c>
      <c r="E111" s="42" t="s">
        <v>15</v>
      </c>
    </row>
    <row r="112" spans="1:5">
      <c r="A112" s="42">
        <v>112</v>
      </c>
      <c r="B112" s="42">
        <v>4</v>
      </c>
      <c r="C112" s="42" t="s">
        <v>60</v>
      </c>
      <c r="D112" s="42">
        <v>5</v>
      </c>
      <c r="E112" s="42" t="s">
        <v>17</v>
      </c>
    </row>
    <row r="113" spans="1:5">
      <c r="A113" s="42">
        <v>113</v>
      </c>
      <c r="B113" s="42">
        <v>4</v>
      </c>
      <c r="C113" s="42" t="s">
        <v>200</v>
      </c>
      <c r="D113" s="42">
        <v>3</v>
      </c>
      <c r="E113" s="42" t="s">
        <v>13</v>
      </c>
    </row>
    <row r="114" spans="1:5">
      <c r="A114" s="42">
        <v>114</v>
      </c>
      <c r="B114" s="42">
        <v>4</v>
      </c>
      <c r="C114" s="42" t="s">
        <v>269</v>
      </c>
      <c r="D114" s="42">
        <v>5</v>
      </c>
      <c r="E114" s="42" t="s">
        <v>17</v>
      </c>
    </row>
    <row r="115" spans="1:5">
      <c r="A115" s="42">
        <v>115</v>
      </c>
      <c r="B115" s="42">
        <v>5</v>
      </c>
      <c r="C115" s="42" t="s">
        <v>36</v>
      </c>
      <c r="D115" s="42">
        <v>2</v>
      </c>
      <c r="E115" s="42" t="s">
        <v>11</v>
      </c>
    </row>
    <row r="116" spans="1:5">
      <c r="A116" s="42">
        <v>116</v>
      </c>
      <c r="B116" s="42">
        <v>5</v>
      </c>
      <c r="C116" s="42" t="s">
        <v>37</v>
      </c>
      <c r="D116" s="42">
        <v>2</v>
      </c>
      <c r="E116" s="42" t="s">
        <v>11</v>
      </c>
    </row>
    <row r="117" spans="1:5">
      <c r="A117" s="42">
        <v>117</v>
      </c>
      <c r="B117" s="42">
        <v>5</v>
      </c>
      <c r="C117" s="42" t="s">
        <v>38</v>
      </c>
      <c r="D117" s="42">
        <v>1</v>
      </c>
      <c r="E117" s="42" t="s">
        <v>9</v>
      </c>
    </row>
    <row r="118" spans="1:5">
      <c r="A118" s="42">
        <v>118</v>
      </c>
      <c r="B118" s="42">
        <v>5</v>
      </c>
      <c r="C118" s="42" t="s">
        <v>39</v>
      </c>
      <c r="D118" s="42">
        <v>1</v>
      </c>
      <c r="E118" s="42" t="s">
        <v>9</v>
      </c>
    </row>
    <row r="119" spans="1:5">
      <c r="A119" s="42">
        <v>119</v>
      </c>
      <c r="B119" s="42">
        <v>5</v>
      </c>
      <c r="C119" s="42" t="s">
        <v>40</v>
      </c>
      <c r="D119" s="42">
        <v>1</v>
      </c>
      <c r="E119" s="42" t="s">
        <v>9</v>
      </c>
    </row>
    <row r="120" spans="1:5">
      <c r="A120" s="42">
        <v>120</v>
      </c>
      <c r="B120" s="42">
        <v>5</v>
      </c>
      <c r="C120" s="42" t="s">
        <v>154</v>
      </c>
      <c r="D120" s="42">
        <v>3</v>
      </c>
      <c r="E120" s="42" t="s">
        <v>13</v>
      </c>
    </row>
    <row r="121" spans="1:5">
      <c r="A121" s="42">
        <v>121</v>
      </c>
      <c r="B121" s="42">
        <v>5</v>
      </c>
      <c r="C121" s="42" t="s">
        <v>285</v>
      </c>
      <c r="D121" s="42">
        <v>3</v>
      </c>
      <c r="E121" s="42" t="s">
        <v>13</v>
      </c>
    </row>
    <row r="122" spans="1:5">
      <c r="A122" s="42">
        <v>122</v>
      </c>
      <c r="B122" s="42">
        <v>5</v>
      </c>
      <c r="C122" s="42" t="s">
        <v>41</v>
      </c>
      <c r="D122" s="42">
        <v>1</v>
      </c>
      <c r="E122" s="42" t="s">
        <v>9</v>
      </c>
    </row>
    <row r="123" spans="1:5">
      <c r="A123" s="42">
        <v>123</v>
      </c>
      <c r="B123" s="42">
        <v>5</v>
      </c>
      <c r="C123" s="42" t="s">
        <v>42</v>
      </c>
      <c r="D123" s="42">
        <v>2</v>
      </c>
      <c r="E123" s="42" t="s">
        <v>11</v>
      </c>
    </row>
    <row r="124" spans="1:5">
      <c r="A124" s="42">
        <v>124</v>
      </c>
      <c r="B124" s="42">
        <v>5</v>
      </c>
      <c r="C124" s="42" t="s">
        <v>43</v>
      </c>
      <c r="D124" s="42">
        <v>3</v>
      </c>
      <c r="E124" s="42" t="s">
        <v>13</v>
      </c>
    </row>
    <row r="125" spans="1:5">
      <c r="A125" s="42">
        <v>125</v>
      </c>
      <c r="B125" s="42">
        <v>5</v>
      </c>
      <c r="C125" s="42" t="s">
        <v>44</v>
      </c>
      <c r="D125" s="42">
        <v>4</v>
      </c>
      <c r="E125" s="42" t="s">
        <v>15</v>
      </c>
    </row>
    <row r="126" spans="1:5">
      <c r="A126" s="42">
        <v>126</v>
      </c>
      <c r="B126" s="42">
        <v>5</v>
      </c>
      <c r="C126" s="42" t="s">
        <v>45</v>
      </c>
      <c r="D126" s="42">
        <v>5</v>
      </c>
      <c r="E126" s="42" t="s">
        <v>17</v>
      </c>
    </row>
    <row r="127" spans="1:5">
      <c r="A127" s="42">
        <v>127</v>
      </c>
      <c r="B127" s="42">
        <v>5</v>
      </c>
      <c r="C127" s="42" t="s">
        <v>46</v>
      </c>
      <c r="D127" s="42">
        <v>1</v>
      </c>
      <c r="E127" s="42" t="s">
        <v>9</v>
      </c>
    </row>
    <row r="128" spans="1:5">
      <c r="A128" s="42">
        <v>128</v>
      </c>
      <c r="B128" s="42">
        <v>5</v>
      </c>
      <c r="C128" s="42" t="s">
        <v>47</v>
      </c>
      <c r="D128" s="42">
        <v>2</v>
      </c>
      <c r="E128" s="42" t="s">
        <v>11</v>
      </c>
    </row>
    <row r="129" spans="1:5">
      <c r="A129" s="42">
        <v>129</v>
      </c>
      <c r="B129" s="42">
        <v>5</v>
      </c>
      <c r="C129" s="42" t="s">
        <v>48</v>
      </c>
      <c r="D129" s="42">
        <v>3</v>
      </c>
      <c r="E129" s="42" t="s">
        <v>13</v>
      </c>
    </row>
    <row r="130" spans="1:5">
      <c r="A130" s="42">
        <v>130</v>
      </c>
      <c r="B130" s="42">
        <v>5</v>
      </c>
      <c r="C130" s="42" t="s">
        <v>49</v>
      </c>
      <c r="D130" s="42">
        <v>4</v>
      </c>
      <c r="E130" s="42" t="s">
        <v>15</v>
      </c>
    </row>
    <row r="131" spans="1:5">
      <c r="A131" s="42">
        <v>131</v>
      </c>
      <c r="B131" s="42">
        <v>5</v>
      </c>
      <c r="C131" s="42" t="s">
        <v>50</v>
      </c>
      <c r="D131" s="42">
        <v>5</v>
      </c>
      <c r="E131" s="42" t="s">
        <v>17</v>
      </c>
    </row>
    <row r="132" spans="1:5">
      <c r="A132" s="42">
        <v>132</v>
      </c>
      <c r="B132" s="42">
        <v>5</v>
      </c>
      <c r="C132" s="42" t="s">
        <v>179</v>
      </c>
      <c r="D132" s="42">
        <v>4</v>
      </c>
      <c r="E132" s="42" t="s">
        <v>15</v>
      </c>
    </row>
    <row r="133" spans="1:5">
      <c r="A133" s="42">
        <v>133</v>
      </c>
      <c r="B133" s="42">
        <v>5</v>
      </c>
      <c r="C133" s="42" t="s">
        <v>244</v>
      </c>
      <c r="D133" s="42">
        <v>5</v>
      </c>
      <c r="E133" s="42" t="s">
        <v>17</v>
      </c>
    </row>
    <row r="134" spans="1:5">
      <c r="A134" s="42">
        <v>134</v>
      </c>
      <c r="B134" s="42">
        <v>5</v>
      </c>
      <c r="C134" s="42" t="s">
        <v>378</v>
      </c>
      <c r="D134" s="42">
        <v>3</v>
      </c>
      <c r="E134" s="42"/>
    </row>
    <row r="135" spans="1:5">
      <c r="A135" s="42">
        <v>135</v>
      </c>
      <c r="B135" s="42">
        <v>5</v>
      </c>
      <c r="C135" s="42" t="s">
        <v>51</v>
      </c>
      <c r="D135" s="42">
        <v>2</v>
      </c>
      <c r="E135" s="42" t="s">
        <v>11</v>
      </c>
    </row>
    <row r="136" spans="1:5">
      <c r="A136" s="42">
        <v>136</v>
      </c>
      <c r="B136" s="42">
        <v>5</v>
      </c>
      <c r="C136" s="42" t="s">
        <v>52</v>
      </c>
      <c r="D136" s="42">
        <v>2</v>
      </c>
      <c r="E136" s="42" t="s">
        <v>11</v>
      </c>
    </row>
    <row r="137" spans="1:5">
      <c r="A137" s="42">
        <v>137</v>
      </c>
      <c r="B137" s="42">
        <v>5</v>
      </c>
      <c r="C137" s="42" t="s">
        <v>53</v>
      </c>
      <c r="D137" s="42">
        <v>1</v>
      </c>
      <c r="E137" s="42" t="s">
        <v>9</v>
      </c>
    </row>
    <row r="138" spans="1:5">
      <c r="A138" s="42">
        <v>138</v>
      </c>
      <c r="B138" s="42">
        <v>5</v>
      </c>
      <c r="C138" s="42" t="s">
        <v>54</v>
      </c>
      <c r="D138" s="42">
        <v>1</v>
      </c>
      <c r="E138" s="42" t="s">
        <v>9</v>
      </c>
    </row>
    <row r="139" spans="1:5">
      <c r="A139" s="42">
        <v>139</v>
      </c>
      <c r="B139" s="42">
        <v>5</v>
      </c>
      <c r="C139" s="42" t="s">
        <v>55</v>
      </c>
      <c r="D139" s="42">
        <v>1</v>
      </c>
      <c r="E139" s="42" t="s">
        <v>9</v>
      </c>
    </row>
    <row r="140" spans="1:5">
      <c r="A140" s="42">
        <v>140</v>
      </c>
      <c r="B140" s="42">
        <v>5</v>
      </c>
      <c r="C140" s="42" t="s">
        <v>56</v>
      </c>
      <c r="D140" s="42">
        <v>1</v>
      </c>
      <c r="E140" s="42" t="s">
        <v>9</v>
      </c>
    </row>
    <row r="141" spans="1:5">
      <c r="A141" s="42">
        <v>141</v>
      </c>
      <c r="B141" s="42">
        <v>5</v>
      </c>
      <c r="C141" s="42" t="s">
        <v>57</v>
      </c>
      <c r="D141" s="42">
        <v>2</v>
      </c>
      <c r="E141" s="42" t="s">
        <v>11</v>
      </c>
    </row>
    <row r="142" spans="1:5">
      <c r="A142" s="42">
        <v>142</v>
      </c>
      <c r="B142" s="42">
        <v>5</v>
      </c>
      <c r="C142" s="42" t="s">
        <v>58</v>
      </c>
      <c r="D142" s="42">
        <v>3</v>
      </c>
      <c r="E142" s="42" t="s">
        <v>13</v>
      </c>
    </row>
    <row r="143" spans="1:5">
      <c r="A143" s="42">
        <v>143</v>
      </c>
      <c r="B143" s="42">
        <v>5</v>
      </c>
      <c r="C143" s="42" t="s">
        <v>59</v>
      </c>
      <c r="D143" s="42">
        <v>4</v>
      </c>
      <c r="E143" s="42" t="s">
        <v>15</v>
      </c>
    </row>
    <row r="144" spans="1:5">
      <c r="A144" s="42">
        <v>144</v>
      </c>
      <c r="B144" s="42">
        <v>5</v>
      </c>
      <c r="C144" s="42" t="s">
        <v>60</v>
      </c>
      <c r="D144" s="42">
        <v>5</v>
      </c>
      <c r="E144" s="42" t="s">
        <v>17</v>
      </c>
    </row>
    <row r="145" spans="1:5">
      <c r="A145" s="42">
        <v>145</v>
      </c>
      <c r="B145" s="42">
        <v>5</v>
      </c>
      <c r="C145" s="42" t="s">
        <v>200</v>
      </c>
      <c r="D145" s="42">
        <v>3</v>
      </c>
      <c r="E145" s="42" t="s">
        <v>13</v>
      </c>
    </row>
    <row r="146" spans="1:5">
      <c r="A146" s="42">
        <v>146</v>
      </c>
      <c r="B146" s="42">
        <v>5</v>
      </c>
      <c r="C146" s="42" t="s">
        <v>269</v>
      </c>
      <c r="D146" s="42">
        <v>5</v>
      </c>
      <c r="E146" s="42" t="s">
        <v>17</v>
      </c>
    </row>
    <row r="147" spans="1:5">
      <c r="A147" s="42">
        <v>147</v>
      </c>
      <c r="B147" s="42">
        <v>5</v>
      </c>
      <c r="C147" s="42" t="s">
        <v>401</v>
      </c>
      <c r="D147" s="42">
        <v>3</v>
      </c>
      <c r="E147" s="42"/>
    </row>
    <row r="148" spans="1:5">
      <c r="A148" s="42">
        <v>148</v>
      </c>
      <c r="B148" s="42">
        <v>6</v>
      </c>
      <c r="C148" s="42" t="s">
        <v>36</v>
      </c>
      <c r="D148" s="42">
        <v>2</v>
      </c>
      <c r="E148" s="42" t="s">
        <v>11</v>
      </c>
    </row>
    <row r="149" spans="1:5">
      <c r="A149" s="42">
        <v>149</v>
      </c>
      <c r="B149" s="42">
        <v>6</v>
      </c>
      <c r="C149" s="42" t="s">
        <v>37</v>
      </c>
      <c r="D149" s="42">
        <v>2</v>
      </c>
      <c r="E149" s="42" t="s">
        <v>11</v>
      </c>
    </row>
    <row r="150" spans="1:5">
      <c r="A150" s="42">
        <v>150</v>
      </c>
      <c r="B150" s="42">
        <v>6</v>
      </c>
      <c r="C150" s="42" t="s">
        <v>38</v>
      </c>
      <c r="D150" s="42">
        <v>1</v>
      </c>
      <c r="E150" s="42" t="s">
        <v>9</v>
      </c>
    </row>
    <row r="151" spans="1:5">
      <c r="A151" s="42">
        <v>151</v>
      </c>
      <c r="B151" s="42">
        <v>6</v>
      </c>
      <c r="C151" s="42" t="s">
        <v>39</v>
      </c>
      <c r="D151" s="42">
        <v>1</v>
      </c>
      <c r="E151" s="42" t="s">
        <v>9</v>
      </c>
    </row>
    <row r="152" spans="1:5">
      <c r="A152" s="42">
        <v>152</v>
      </c>
      <c r="B152" s="42">
        <v>6</v>
      </c>
      <c r="C152" s="42" t="s">
        <v>40</v>
      </c>
      <c r="D152" s="42">
        <v>1</v>
      </c>
      <c r="E152" s="42" t="s">
        <v>9</v>
      </c>
    </row>
    <row r="153" spans="1:5">
      <c r="A153" s="42">
        <v>153</v>
      </c>
      <c r="B153" s="42">
        <v>6</v>
      </c>
      <c r="C153" s="42" t="s">
        <v>154</v>
      </c>
      <c r="D153" s="42">
        <v>3</v>
      </c>
      <c r="E153" s="42" t="s">
        <v>13</v>
      </c>
    </row>
    <row r="154" spans="1:5">
      <c r="A154" s="42">
        <v>154</v>
      </c>
      <c r="B154" s="42">
        <v>6</v>
      </c>
      <c r="C154" s="42" t="s">
        <v>285</v>
      </c>
      <c r="D154" s="42">
        <v>3</v>
      </c>
      <c r="E154" s="42" t="s">
        <v>13</v>
      </c>
    </row>
    <row r="155" spans="1:5">
      <c r="A155" s="42">
        <v>155</v>
      </c>
      <c r="B155" s="42">
        <v>6</v>
      </c>
      <c r="C155" s="42" t="s">
        <v>41</v>
      </c>
      <c r="D155" s="42">
        <v>1</v>
      </c>
      <c r="E155" s="42" t="s">
        <v>9</v>
      </c>
    </row>
    <row r="156" spans="1:5">
      <c r="A156" s="42">
        <v>156</v>
      </c>
      <c r="B156" s="42">
        <v>6</v>
      </c>
      <c r="C156" s="42" t="s">
        <v>42</v>
      </c>
      <c r="D156" s="42">
        <v>2</v>
      </c>
      <c r="E156" s="42" t="s">
        <v>11</v>
      </c>
    </row>
    <row r="157" spans="1:5">
      <c r="A157" s="42">
        <v>157</v>
      </c>
      <c r="B157" s="42">
        <v>6</v>
      </c>
      <c r="C157" s="42" t="s">
        <v>43</v>
      </c>
      <c r="D157" s="42">
        <v>3</v>
      </c>
      <c r="E157" s="42" t="s">
        <v>13</v>
      </c>
    </row>
    <row r="158" spans="1:5">
      <c r="A158" s="42">
        <v>158</v>
      </c>
      <c r="B158" s="42">
        <v>6</v>
      </c>
      <c r="C158" s="42" t="s">
        <v>44</v>
      </c>
      <c r="D158" s="42">
        <v>4</v>
      </c>
      <c r="E158" s="42" t="s">
        <v>15</v>
      </c>
    </row>
    <row r="159" spans="1:5">
      <c r="A159" s="42">
        <v>159</v>
      </c>
      <c r="B159" s="42">
        <v>6</v>
      </c>
      <c r="C159" s="42" t="s">
        <v>45</v>
      </c>
      <c r="D159" s="42">
        <v>5</v>
      </c>
      <c r="E159" s="42" t="s">
        <v>17</v>
      </c>
    </row>
    <row r="160" spans="1:5">
      <c r="A160" s="42">
        <v>160</v>
      </c>
      <c r="B160" s="42">
        <v>6</v>
      </c>
      <c r="C160" s="42" t="s">
        <v>46</v>
      </c>
      <c r="D160" s="42">
        <v>1</v>
      </c>
      <c r="E160" s="42" t="s">
        <v>9</v>
      </c>
    </row>
    <row r="161" spans="1:5">
      <c r="A161" s="42">
        <v>161</v>
      </c>
      <c r="B161" s="42">
        <v>6</v>
      </c>
      <c r="C161" s="42" t="s">
        <v>47</v>
      </c>
      <c r="D161" s="42">
        <v>2</v>
      </c>
      <c r="E161" s="42" t="s">
        <v>11</v>
      </c>
    </row>
    <row r="162" spans="1:5">
      <c r="A162" s="42">
        <v>162</v>
      </c>
      <c r="B162" s="42">
        <v>6</v>
      </c>
      <c r="C162" s="42" t="s">
        <v>48</v>
      </c>
      <c r="D162" s="42">
        <v>3</v>
      </c>
      <c r="E162" s="42" t="s">
        <v>13</v>
      </c>
    </row>
    <row r="163" spans="1:5">
      <c r="A163" s="42">
        <v>163</v>
      </c>
      <c r="B163" s="42">
        <v>6</v>
      </c>
      <c r="C163" s="42" t="s">
        <v>49</v>
      </c>
      <c r="D163" s="42">
        <v>4</v>
      </c>
      <c r="E163" s="42" t="s">
        <v>15</v>
      </c>
    </row>
    <row r="164" spans="1:5">
      <c r="A164" s="42">
        <v>164</v>
      </c>
      <c r="B164" s="42">
        <v>6</v>
      </c>
      <c r="C164" s="42" t="s">
        <v>50</v>
      </c>
      <c r="D164" s="42">
        <v>5</v>
      </c>
      <c r="E164" s="42" t="s">
        <v>17</v>
      </c>
    </row>
    <row r="165" spans="1:5">
      <c r="A165" s="42">
        <v>165</v>
      </c>
      <c r="B165" s="42">
        <v>6</v>
      </c>
      <c r="C165" s="42" t="s">
        <v>179</v>
      </c>
      <c r="D165" s="42">
        <v>4</v>
      </c>
      <c r="E165" s="42" t="s">
        <v>15</v>
      </c>
    </row>
    <row r="166" spans="1:5">
      <c r="A166" s="42">
        <v>166</v>
      </c>
      <c r="B166" s="42">
        <v>6</v>
      </c>
      <c r="C166" s="42" t="s">
        <v>244</v>
      </c>
      <c r="D166" s="42">
        <v>5</v>
      </c>
      <c r="E166" s="42" t="s">
        <v>17</v>
      </c>
    </row>
    <row r="167" spans="1:5">
      <c r="A167" s="42">
        <v>167</v>
      </c>
      <c r="B167" s="42">
        <v>6</v>
      </c>
      <c r="C167" s="42" t="s">
        <v>378</v>
      </c>
      <c r="D167" s="42">
        <v>3</v>
      </c>
      <c r="E167" s="42" t="s">
        <v>13</v>
      </c>
    </row>
    <row r="168" spans="1:5">
      <c r="A168" s="42">
        <v>168</v>
      </c>
      <c r="B168" s="42">
        <v>6</v>
      </c>
      <c r="C168" s="42" t="s">
        <v>51</v>
      </c>
      <c r="D168" s="42">
        <v>2</v>
      </c>
      <c r="E168" s="42" t="s">
        <v>11</v>
      </c>
    </row>
    <row r="169" spans="1:5">
      <c r="A169" s="42">
        <v>169</v>
      </c>
      <c r="B169" s="42">
        <v>6</v>
      </c>
      <c r="C169" s="42" t="s">
        <v>52</v>
      </c>
      <c r="D169" s="42">
        <v>2</v>
      </c>
      <c r="E169" s="42" t="s">
        <v>11</v>
      </c>
    </row>
    <row r="170" spans="1:5">
      <c r="A170" s="42">
        <v>170</v>
      </c>
      <c r="B170" s="42">
        <v>6</v>
      </c>
      <c r="C170" s="42" t="s">
        <v>53</v>
      </c>
      <c r="D170" s="42">
        <v>1</v>
      </c>
      <c r="E170" s="42" t="s">
        <v>9</v>
      </c>
    </row>
    <row r="171" spans="1:5">
      <c r="A171" s="42">
        <v>171</v>
      </c>
      <c r="B171" s="42">
        <v>6</v>
      </c>
      <c r="C171" s="42" t="s">
        <v>54</v>
      </c>
      <c r="D171" s="42">
        <v>1</v>
      </c>
      <c r="E171" s="42" t="s">
        <v>9</v>
      </c>
    </row>
    <row r="172" spans="1:5">
      <c r="A172" s="42">
        <v>172</v>
      </c>
      <c r="B172" s="42">
        <v>6</v>
      </c>
      <c r="C172" s="42" t="s">
        <v>55</v>
      </c>
      <c r="D172" s="42">
        <v>1</v>
      </c>
      <c r="E172" s="42" t="s">
        <v>9</v>
      </c>
    </row>
    <row r="173" spans="1:5">
      <c r="A173" s="42">
        <v>173</v>
      </c>
      <c r="B173" s="42">
        <v>6</v>
      </c>
      <c r="C173" s="42" t="s">
        <v>56</v>
      </c>
      <c r="D173" s="42">
        <v>2</v>
      </c>
      <c r="E173" s="42" t="s">
        <v>11</v>
      </c>
    </row>
    <row r="174" spans="1:5">
      <c r="A174" s="42">
        <v>174</v>
      </c>
      <c r="B174" s="42">
        <v>6</v>
      </c>
      <c r="C174" s="42" t="s">
        <v>57</v>
      </c>
      <c r="D174" s="42">
        <v>4</v>
      </c>
      <c r="E174" s="42" t="s">
        <v>15</v>
      </c>
    </row>
    <row r="175" spans="1:5">
      <c r="A175" s="42">
        <v>175</v>
      </c>
      <c r="B175" s="42">
        <v>6</v>
      </c>
      <c r="C175" s="42" t="s">
        <v>58</v>
      </c>
      <c r="D175" s="42">
        <v>3</v>
      </c>
      <c r="E175" s="42" t="s">
        <v>13</v>
      </c>
    </row>
    <row r="176" spans="1:5">
      <c r="A176" s="42">
        <v>176</v>
      </c>
      <c r="B176" s="42">
        <v>6</v>
      </c>
      <c r="C176" s="42" t="s">
        <v>59</v>
      </c>
      <c r="D176" s="42">
        <v>4</v>
      </c>
      <c r="E176" s="42" t="s">
        <v>15</v>
      </c>
    </row>
    <row r="177" spans="1:5">
      <c r="A177" s="42">
        <v>177</v>
      </c>
      <c r="B177" s="42">
        <v>6</v>
      </c>
      <c r="C177" s="42" t="s">
        <v>60</v>
      </c>
      <c r="D177" s="42">
        <v>5</v>
      </c>
      <c r="E177" s="42" t="s">
        <v>17</v>
      </c>
    </row>
    <row r="178" spans="1:5">
      <c r="A178" s="42">
        <v>178</v>
      </c>
      <c r="B178" s="42">
        <v>6</v>
      </c>
      <c r="C178" s="42" t="s">
        <v>200</v>
      </c>
      <c r="D178" s="42">
        <v>3</v>
      </c>
      <c r="E178" s="42" t="s">
        <v>13</v>
      </c>
    </row>
    <row r="179" spans="1:5">
      <c r="A179" s="42">
        <v>179</v>
      </c>
      <c r="B179" s="42">
        <v>6</v>
      </c>
      <c r="C179" s="42" t="s">
        <v>269</v>
      </c>
      <c r="D179" s="42">
        <v>5</v>
      </c>
      <c r="E179" s="42" t="s">
        <v>17</v>
      </c>
    </row>
    <row r="180" spans="1:5">
      <c r="A180" s="42">
        <v>180</v>
      </c>
      <c r="B180" s="42">
        <v>6</v>
      </c>
      <c r="C180" s="42" t="s">
        <v>401</v>
      </c>
      <c r="D180" s="42">
        <v>3</v>
      </c>
      <c r="E180" s="42" t="s">
        <v>13</v>
      </c>
    </row>
    <row r="181" spans="1:5">
      <c r="A181" s="42">
        <v>181</v>
      </c>
      <c r="B181" s="42">
        <v>7</v>
      </c>
      <c r="C181" s="42" t="s">
        <v>36</v>
      </c>
      <c r="D181" s="42">
        <v>2</v>
      </c>
      <c r="E181" s="42" t="s">
        <v>11</v>
      </c>
    </row>
    <row r="182" spans="1:5">
      <c r="A182" s="42">
        <v>182</v>
      </c>
      <c r="B182" s="42">
        <v>7</v>
      </c>
      <c r="C182" s="42" t="s">
        <v>37</v>
      </c>
      <c r="D182" s="42">
        <v>2</v>
      </c>
      <c r="E182" s="42" t="s">
        <v>11</v>
      </c>
    </row>
    <row r="183" spans="1:5">
      <c r="A183" s="42">
        <v>183</v>
      </c>
      <c r="B183" s="42">
        <v>7</v>
      </c>
      <c r="C183" s="42" t="s">
        <v>38</v>
      </c>
      <c r="D183" s="42">
        <v>1</v>
      </c>
      <c r="E183" s="42" t="s">
        <v>9</v>
      </c>
    </row>
    <row r="184" spans="1:5">
      <c r="A184" s="42">
        <v>184</v>
      </c>
      <c r="B184" s="42">
        <v>7</v>
      </c>
      <c r="C184" s="42" t="s">
        <v>39</v>
      </c>
      <c r="D184" s="42">
        <v>1</v>
      </c>
      <c r="E184" s="42" t="s">
        <v>9</v>
      </c>
    </row>
    <row r="185" spans="1:5">
      <c r="A185" s="42">
        <v>185</v>
      </c>
      <c r="B185" s="42">
        <v>7</v>
      </c>
      <c r="C185" s="42" t="s">
        <v>40</v>
      </c>
      <c r="D185" s="42">
        <v>1</v>
      </c>
      <c r="E185" s="42" t="s">
        <v>9</v>
      </c>
    </row>
    <row r="186" spans="1:5">
      <c r="A186" s="42">
        <v>186</v>
      </c>
      <c r="B186" s="42">
        <v>7</v>
      </c>
      <c r="C186" s="42" t="s">
        <v>154</v>
      </c>
      <c r="D186" s="42">
        <v>3</v>
      </c>
      <c r="E186" s="42" t="s">
        <v>13</v>
      </c>
    </row>
    <row r="187" spans="1:5">
      <c r="A187" s="42">
        <v>187</v>
      </c>
      <c r="B187" s="42">
        <v>7</v>
      </c>
      <c r="C187" s="42" t="s">
        <v>285</v>
      </c>
      <c r="D187" s="42">
        <v>3</v>
      </c>
      <c r="E187" s="42" t="s">
        <v>13</v>
      </c>
    </row>
    <row r="188" spans="1:5">
      <c r="A188" s="42">
        <v>188</v>
      </c>
      <c r="B188" s="42">
        <v>7</v>
      </c>
      <c r="C188" s="42" t="s">
        <v>41</v>
      </c>
      <c r="D188" s="42">
        <v>1</v>
      </c>
      <c r="E188" s="42" t="s">
        <v>9</v>
      </c>
    </row>
    <row r="189" spans="1:5">
      <c r="A189" s="42">
        <v>189</v>
      </c>
      <c r="B189" s="42">
        <v>7</v>
      </c>
      <c r="C189" s="42" t="s">
        <v>42</v>
      </c>
      <c r="D189" s="42">
        <v>2</v>
      </c>
      <c r="E189" s="42" t="s">
        <v>11</v>
      </c>
    </row>
    <row r="190" spans="1:5">
      <c r="A190" s="42">
        <v>190</v>
      </c>
      <c r="B190" s="42">
        <v>7</v>
      </c>
      <c r="C190" s="42" t="s">
        <v>43</v>
      </c>
      <c r="D190" s="42">
        <v>3</v>
      </c>
      <c r="E190" s="42" t="s">
        <v>13</v>
      </c>
    </row>
    <row r="191" spans="1:5">
      <c r="A191" s="42">
        <v>191</v>
      </c>
      <c r="B191" s="42">
        <v>7</v>
      </c>
      <c r="C191" s="42" t="s">
        <v>44</v>
      </c>
      <c r="D191" s="42">
        <v>4</v>
      </c>
      <c r="E191" s="42" t="s">
        <v>15</v>
      </c>
    </row>
    <row r="192" spans="1:5">
      <c r="A192" s="42">
        <v>192</v>
      </c>
      <c r="B192" s="42">
        <v>7</v>
      </c>
      <c r="C192" s="42" t="s">
        <v>45</v>
      </c>
      <c r="D192" s="42">
        <v>5</v>
      </c>
      <c r="E192" s="42" t="s">
        <v>17</v>
      </c>
    </row>
    <row r="193" spans="1:5">
      <c r="A193" s="42">
        <v>193</v>
      </c>
      <c r="B193" s="42">
        <v>7</v>
      </c>
      <c r="C193" s="42" t="s">
        <v>46</v>
      </c>
      <c r="D193" s="42">
        <v>1</v>
      </c>
      <c r="E193" s="42" t="s">
        <v>9</v>
      </c>
    </row>
    <row r="194" spans="1:5">
      <c r="A194" s="42">
        <v>194</v>
      </c>
      <c r="B194" s="42">
        <v>7</v>
      </c>
      <c r="C194" s="42" t="s">
        <v>47</v>
      </c>
      <c r="D194" s="42">
        <v>2</v>
      </c>
      <c r="E194" s="42" t="s">
        <v>11</v>
      </c>
    </row>
    <row r="195" spans="1:5">
      <c r="A195" s="42">
        <v>195</v>
      </c>
      <c r="B195" s="42">
        <v>7</v>
      </c>
      <c r="C195" s="42" t="s">
        <v>48</v>
      </c>
      <c r="D195" s="42">
        <v>3</v>
      </c>
      <c r="E195" s="42" t="s">
        <v>13</v>
      </c>
    </row>
    <row r="196" spans="1:5">
      <c r="A196" s="42">
        <v>196</v>
      </c>
      <c r="B196" s="42">
        <v>7</v>
      </c>
      <c r="C196" s="42" t="s">
        <v>49</v>
      </c>
      <c r="D196" s="42">
        <v>4</v>
      </c>
      <c r="E196" s="42" t="s">
        <v>15</v>
      </c>
    </row>
    <row r="197" spans="1:5">
      <c r="A197" s="42">
        <v>197</v>
      </c>
      <c r="B197" s="42">
        <v>7</v>
      </c>
      <c r="C197" s="42" t="s">
        <v>50</v>
      </c>
      <c r="D197" s="42">
        <v>5</v>
      </c>
      <c r="E197" s="42" t="s">
        <v>17</v>
      </c>
    </row>
    <row r="198" spans="1:5">
      <c r="A198" s="42">
        <v>198</v>
      </c>
      <c r="B198" s="42">
        <v>7</v>
      </c>
      <c r="C198" s="42" t="s">
        <v>179</v>
      </c>
      <c r="D198" s="42">
        <v>4</v>
      </c>
      <c r="E198" s="42" t="s">
        <v>15</v>
      </c>
    </row>
    <row r="199" spans="1:5">
      <c r="A199" s="42">
        <v>199</v>
      </c>
      <c r="B199" s="42">
        <v>7</v>
      </c>
      <c r="C199" s="42" t="s">
        <v>244</v>
      </c>
      <c r="D199" s="42">
        <v>5</v>
      </c>
      <c r="E199" s="42" t="s">
        <v>17</v>
      </c>
    </row>
    <row r="200" spans="1:5">
      <c r="A200" s="42">
        <v>200</v>
      </c>
      <c r="B200" s="42">
        <v>7</v>
      </c>
      <c r="C200" s="42" t="s">
        <v>378</v>
      </c>
      <c r="D200" s="42">
        <v>3</v>
      </c>
      <c r="E200" s="42" t="s">
        <v>13</v>
      </c>
    </row>
    <row r="201" spans="1:5">
      <c r="A201" s="42">
        <v>201</v>
      </c>
      <c r="B201" s="42">
        <v>7</v>
      </c>
      <c r="C201" s="42" t="s">
        <v>51</v>
      </c>
      <c r="D201" s="42">
        <v>2</v>
      </c>
      <c r="E201" s="42" t="s">
        <v>11</v>
      </c>
    </row>
    <row r="202" spans="1:5">
      <c r="A202" s="42">
        <v>202</v>
      </c>
      <c r="B202" s="42">
        <v>7</v>
      </c>
      <c r="C202" s="42" t="s">
        <v>52</v>
      </c>
      <c r="D202" s="42">
        <v>2</v>
      </c>
      <c r="E202" s="42" t="s">
        <v>11</v>
      </c>
    </row>
    <row r="203" spans="1:5">
      <c r="A203" s="42">
        <v>203</v>
      </c>
      <c r="B203" s="42">
        <v>7</v>
      </c>
      <c r="C203" s="42" t="s">
        <v>53</v>
      </c>
      <c r="D203" s="42">
        <v>1</v>
      </c>
      <c r="E203" s="42" t="s">
        <v>9</v>
      </c>
    </row>
    <row r="204" spans="1:5">
      <c r="A204" s="42">
        <v>204</v>
      </c>
      <c r="B204" s="42">
        <v>7</v>
      </c>
      <c r="C204" s="42" t="s">
        <v>54</v>
      </c>
      <c r="D204" s="42">
        <v>1</v>
      </c>
      <c r="E204" s="42" t="s">
        <v>9</v>
      </c>
    </row>
    <row r="205" spans="1:5">
      <c r="A205" s="42">
        <v>205</v>
      </c>
      <c r="B205" s="42">
        <v>7</v>
      </c>
      <c r="C205" s="42" t="s">
        <v>55</v>
      </c>
      <c r="D205" s="42">
        <v>1</v>
      </c>
      <c r="E205" s="42" t="s">
        <v>9</v>
      </c>
    </row>
    <row r="206" spans="1:5">
      <c r="A206" s="42">
        <v>206</v>
      </c>
      <c r="B206" s="42">
        <v>7</v>
      </c>
      <c r="C206" s="42" t="s">
        <v>56</v>
      </c>
      <c r="D206" s="42">
        <v>4</v>
      </c>
      <c r="E206" s="42" t="s">
        <v>15</v>
      </c>
    </row>
    <row r="207" spans="1:5">
      <c r="A207" s="42">
        <v>207</v>
      </c>
      <c r="B207" s="42">
        <v>7</v>
      </c>
      <c r="C207" s="42" t="s">
        <v>57</v>
      </c>
      <c r="D207" s="42">
        <v>4</v>
      </c>
      <c r="E207" s="42" t="s">
        <v>15</v>
      </c>
    </row>
    <row r="208" spans="1:5">
      <c r="A208" s="42">
        <v>208</v>
      </c>
      <c r="B208" s="42">
        <v>7</v>
      </c>
      <c r="C208" s="42" t="s">
        <v>58</v>
      </c>
      <c r="D208" s="42">
        <v>3</v>
      </c>
      <c r="E208" s="42" t="s">
        <v>13</v>
      </c>
    </row>
    <row r="209" spans="1:5">
      <c r="A209" s="42">
        <v>209</v>
      </c>
      <c r="B209" s="42">
        <v>7</v>
      </c>
      <c r="C209" s="42" t="s">
        <v>59</v>
      </c>
      <c r="D209" s="42">
        <v>4</v>
      </c>
      <c r="E209" s="42" t="s">
        <v>15</v>
      </c>
    </row>
    <row r="210" spans="1:5">
      <c r="A210" s="42">
        <v>210</v>
      </c>
      <c r="B210" s="42">
        <v>7</v>
      </c>
      <c r="C210" s="42" t="s">
        <v>60</v>
      </c>
      <c r="D210" s="42">
        <v>5</v>
      </c>
      <c r="E210" s="42" t="s">
        <v>17</v>
      </c>
    </row>
    <row r="211" spans="1:5">
      <c r="A211" s="42">
        <v>211</v>
      </c>
      <c r="B211" s="42">
        <v>7</v>
      </c>
      <c r="C211" s="42" t="s">
        <v>200</v>
      </c>
      <c r="D211" s="42">
        <v>3</v>
      </c>
      <c r="E211" s="42" t="s">
        <v>13</v>
      </c>
    </row>
    <row r="212" spans="1:5">
      <c r="A212" s="42">
        <v>212</v>
      </c>
      <c r="B212" s="42">
        <v>7</v>
      </c>
      <c r="C212" s="42" t="s">
        <v>269</v>
      </c>
      <c r="D212" s="42">
        <v>5</v>
      </c>
      <c r="E212" s="42" t="s">
        <v>17</v>
      </c>
    </row>
    <row r="213" spans="1:5">
      <c r="A213" s="42">
        <v>213</v>
      </c>
      <c r="B213" s="42">
        <v>7</v>
      </c>
      <c r="C213" s="42" t="s">
        <v>401</v>
      </c>
      <c r="D213" s="42">
        <v>3</v>
      </c>
      <c r="E213" s="42" t="s">
        <v>13</v>
      </c>
    </row>
    <row r="214" spans="1:5">
      <c r="A214" s="42">
        <v>214</v>
      </c>
      <c r="B214" s="42">
        <v>8</v>
      </c>
      <c r="C214" s="42" t="s">
        <v>36</v>
      </c>
      <c r="D214" s="42">
        <v>2</v>
      </c>
      <c r="E214" s="42" t="s">
        <v>11</v>
      </c>
    </row>
    <row r="215" spans="1:5">
      <c r="A215" s="42">
        <v>215</v>
      </c>
      <c r="B215" s="42">
        <v>8</v>
      </c>
      <c r="C215" s="42" t="s">
        <v>37</v>
      </c>
      <c r="D215" s="42">
        <v>2</v>
      </c>
      <c r="E215" s="42" t="s">
        <v>11</v>
      </c>
    </row>
    <row r="216" spans="1:5">
      <c r="A216" s="42">
        <v>216</v>
      </c>
      <c r="B216" s="42">
        <v>8</v>
      </c>
      <c r="C216" s="42" t="s">
        <v>38</v>
      </c>
      <c r="D216" s="42">
        <v>1</v>
      </c>
      <c r="E216" s="42" t="s">
        <v>9</v>
      </c>
    </row>
    <row r="217" spans="1:5">
      <c r="A217" s="42">
        <v>217</v>
      </c>
      <c r="B217" s="42">
        <v>8</v>
      </c>
      <c r="C217" s="42" t="s">
        <v>39</v>
      </c>
      <c r="D217" s="42">
        <v>1</v>
      </c>
      <c r="E217" s="42" t="s">
        <v>9</v>
      </c>
    </row>
    <row r="218" spans="1:5">
      <c r="A218" s="42">
        <v>218</v>
      </c>
      <c r="B218" s="42">
        <v>8</v>
      </c>
      <c r="C218" s="42" t="s">
        <v>40</v>
      </c>
      <c r="D218" s="42">
        <v>1</v>
      </c>
      <c r="E218" s="42" t="s">
        <v>9</v>
      </c>
    </row>
    <row r="219" spans="1:5">
      <c r="A219" s="42">
        <v>219</v>
      </c>
      <c r="B219" s="42">
        <v>8</v>
      </c>
      <c r="C219" s="42" t="s">
        <v>154</v>
      </c>
      <c r="D219" s="42">
        <v>3</v>
      </c>
      <c r="E219" s="42" t="s">
        <v>13</v>
      </c>
    </row>
    <row r="220" spans="1:5">
      <c r="A220" s="42">
        <v>220</v>
      </c>
      <c r="B220" s="42">
        <v>8</v>
      </c>
      <c r="C220" s="42" t="s">
        <v>285</v>
      </c>
      <c r="D220" s="42">
        <v>3</v>
      </c>
      <c r="E220" s="42" t="s">
        <v>13</v>
      </c>
    </row>
    <row r="221" spans="1:5">
      <c r="A221" s="42">
        <v>221</v>
      </c>
      <c r="B221" s="42">
        <v>8</v>
      </c>
      <c r="C221" s="42" t="s">
        <v>41</v>
      </c>
      <c r="D221" s="42">
        <v>1</v>
      </c>
      <c r="E221" s="42" t="s">
        <v>9</v>
      </c>
    </row>
    <row r="222" spans="1:5">
      <c r="A222" s="42">
        <v>222</v>
      </c>
      <c r="B222" s="42">
        <v>8</v>
      </c>
      <c r="C222" s="42" t="s">
        <v>42</v>
      </c>
      <c r="D222" s="42">
        <v>2</v>
      </c>
      <c r="E222" s="42" t="s">
        <v>11</v>
      </c>
    </row>
    <row r="223" spans="1:5">
      <c r="A223" s="42">
        <v>223</v>
      </c>
      <c r="B223" s="42">
        <v>8</v>
      </c>
      <c r="C223" s="42" t="s">
        <v>43</v>
      </c>
      <c r="D223" s="42">
        <v>3</v>
      </c>
      <c r="E223" s="42" t="s">
        <v>13</v>
      </c>
    </row>
    <row r="224" spans="1:5">
      <c r="A224" s="42">
        <v>224</v>
      </c>
      <c r="B224" s="42">
        <v>8</v>
      </c>
      <c r="C224" s="42" t="s">
        <v>44</v>
      </c>
      <c r="D224" s="42">
        <v>4</v>
      </c>
      <c r="E224" s="42" t="s">
        <v>15</v>
      </c>
    </row>
    <row r="225" spans="1:5">
      <c r="A225" s="42">
        <v>225</v>
      </c>
      <c r="B225" s="42">
        <v>8</v>
      </c>
      <c r="C225" s="42" t="s">
        <v>45</v>
      </c>
      <c r="D225" s="42">
        <v>5</v>
      </c>
      <c r="E225" s="42" t="s">
        <v>17</v>
      </c>
    </row>
    <row r="226" spans="1:5">
      <c r="A226" s="42">
        <v>226</v>
      </c>
      <c r="B226" s="42">
        <v>8</v>
      </c>
      <c r="C226" s="42" t="s">
        <v>46</v>
      </c>
      <c r="D226" s="42">
        <v>1</v>
      </c>
      <c r="E226" s="42" t="s">
        <v>9</v>
      </c>
    </row>
    <row r="227" spans="1:5">
      <c r="A227" s="42">
        <v>227</v>
      </c>
      <c r="B227" s="42">
        <v>8</v>
      </c>
      <c r="C227" s="42" t="s">
        <v>47</v>
      </c>
      <c r="D227" s="42">
        <v>2</v>
      </c>
      <c r="E227" s="42" t="s">
        <v>11</v>
      </c>
    </row>
    <row r="228" spans="1:5">
      <c r="A228" s="42">
        <v>228</v>
      </c>
      <c r="B228" s="42">
        <v>8</v>
      </c>
      <c r="C228" s="42" t="s">
        <v>48</v>
      </c>
      <c r="D228" s="42">
        <v>3</v>
      </c>
      <c r="E228" s="42" t="s">
        <v>13</v>
      </c>
    </row>
    <row r="229" spans="1:5">
      <c r="A229" s="42">
        <v>229</v>
      </c>
      <c r="B229" s="42">
        <v>8</v>
      </c>
      <c r="C229" s="42" t="s">
        <v>49</v>
      </c>
      <c r="D229" s="42">
        <v>4</v>
      </c>
      <c r="E229" s="42" t="s">
        <v>15</v>
      </c>
    </row>
    <row r="230" spans="1:5">
      <c r="A230" s="42">
        <v>230</v>
      </c>
      <c r="B230" s="42">
        <v>8</v>
      </c>
      <c r="C230" s="42" t="s">
        <v>50</v>
      </c>
      <c r="D230" s="42">
        <v>5</v>
      </c>
      <c r="E230" s="42" t="s">
        <v>17</v>
      </c>
    </row>
    <row r="231" spans="1:5">
      <c r="A231" s="42">
        <v>231</v>
      </c>
      <c r="B231" s="42">
        <v>8</v>
      </c>
      <c r="C231" s="42" t="s">
        <v>179</v>
      </c>
      <c r="D231" s="42">
        <v>4</v>
      </c>
      <c r="E231" s="42" t="s">
        <v>15</v>
      </c>
    </row>
    <row r="232" spans="1:5">
      <c r="A232" s="42">
        <v>232</v>
      </c>
      <c r="B232" s="42">
        <v>8</v>
      </c>
      <c r="C232" s="42" t="s">
        <v>244</v>
      </c>
      <c r="D232" s="42">
        <v>5</v>
      </c>
      <c r="E232" s="42" t="s">
        <v>17</v>
      </c>
    </row>
    <row r="233" spans="1:5">
      <c r="A233" s="42">
        <v>233</v>
      </c>
      <c r="B233" s="42">
        <v>8</v>
      </c>
      <c r="C233" s="42" t="s">
        <v>378</v>
      </c>
      <c r="D233" s="42">
        <v>3</v>
      </c>
      <c r="E233" s="42" t="s">
        <v>13</v>
      </c>
    </row>
    <row r="234" spans="1:5">
      <c r="A234" s="42">
        <v>234</v>
      </c>
      <c r="B234" s="42">
        <v>8</v>
      </c>
      <c r="C234" s="42" t="s">
        <v>51</v>
      </c>
      <c r="D234" s="42">
        <v>2</v>
      </c>
      <c r="E234" s="42" t="s">
        <v>11</v>
      </c>
    </row>
    <row r="235" spans="1:5">
      <c r="A235" s="42">
        <v>235</v>
      </c>
      <c r="B235" s="42">
        <v>8</v>
      </c>
      <c r="C235" s="42" t="s">
        <v>52</v>
      </c>
      <c r="D235" s="42">
        <v>2</v>
      </c>
      <c r="E235" s="42" t="s">
        <v>11</v>
      </c>
    </row>
    <row r="236" spans="1:5">
      <c r="A236" s="42">
        <v>236</v>
      </c>
      <c r="B236" s="42">
        <v>8</v>
      </c>
      <c r="C236" s="42" t="s">
        <v>53</v>
      </c>
      <c r="D236" s="42">
        <v>1</v>
      </c>
      <c r="E236" s="42" t="s">
        <v>9</v>
      </c>
    </row>
    <row r="237" spans="1:5">
      <c r="A237" s="42">
        <v>237</v>
      </c>
      <c r="B237" s="42">
        <v>8</v>
      </c>
      <c r="C237" s="42" t="s">
        <v>54</v>
      </c>
      <c r="D237" s="42">
        <v>1</v>
      </c>
      <c r="E237" s="42" t="s">
        <v>9</v>
      </c>
    </row>
    <row r="238" spans="1:5">
      <c r="A238" s="42">
        <v>238</v>
      </c>
      <c r="B238" s="42">
        <v>8</v>
      </c>
      <c r="C238" s="42" t="s">
        <v>55</v>
      </c>
      <c r="D238" s="42">
        <v>1</v>
      </c>
      <c r="E238" s="42" t="s">
        <v>9</v>
      </c>
    </row>
    <row r="239" spans="1:5">
      <c r="A239" s="42">
        <v>239</v>
      </c>
      <c r="B239" s="42">
        <v>8</v>
      </c>
      <c r="C239" s="42" t="s">
        <v>56</v>
      </c>
      <c r="D239" s="42">
        <v>4</v>
      </c>
      <c r="E239" s="42" t="s">
        <v>15</v>
      </c>
    </row>
    <row r="240" spans="1:5">
      <c r="A240" s="42">
        <v>240</v>
      </c>
      <c r="B240" s="42">
        <v>8</v>
      </c>
      <c r="C240" s="42" t="s">
        <v>57</v>
      </c>
      <c r="D240" s="42">
        <v>4</v>
      </c>
      <c r="E240" s="42" t="s">
        <v>15</v>
      </c>
    </row>
    <row r="241" spans="1:5">
      <c r="A241" s="42">
        <v>241</v>
      </c>
      <c r="B241" s="42">
        <v>8</v>
      </c>
      <c r="C241" s="42" t="s">
        <v>58</v>
      </c>
      <c r="D241" s="42">
        <v>3</v>
      </c>
      <c r="E241" s="42" t="s">
        <v>13</v>
      </c>
    </row>
    <row r="242" spans="1:5">
      <c r="A242" s="42">
        <v>242</v>
      </c>
      <c r="B242" s="42">
        <v>8</v>
      </c>
      <c r="C242" s="42" t="s">
        <v>59</v>
      </c>
      <c r="D242" s="42">
        <v>4</v>
      </c>
      <c r="E242" s="42" t="s">
        <v>15</v>
      </c>
    </row>
    <row r="243" spans="1:5">
      <c r="A243" s="42">
        <v>243</v>
      </c>
      <c r="B243" s="42">
        <v>8</v>
      </c>
      <c r="C243" s="42" t="s">
        <v>60</v>
      </c>
      <c r="D243" s="42">
        <v>5</v>
      </c>
      <c r="E243" s="42" t="s">
        <v>17</v>
      </c>
    </row>
    <row r="244" spans="1:5">
      <c r="A244" s="42">
        <v>244</v>
      </c>
      <c r="B244" s="42">
        <v>8</v>
      </c>
      <c r="C244" s="42" t="s">
        <v>200</v>
      </c>
      <c r="D244" s="42">
        <v>3</v>
      </c>
      <c r="E244" s="42" t="s">
        <v>13</v>
      </c>
    </row>
    <row r="245" spans="1:5">
      <c r="A245" s="42">
        <v>245</v>
      </c>
      <c r="B245" s="42">
        <v>8</v>
      </c>
      <c r="C245" s="42" t="s">
        <v>269</v>
      </c>
      <c r="D245" s="42">
        <v>5</v>
      </c>
      <c r="E245" s="42" t="s">
        <v>17</v>
      </c>
    </row>
    <row r="246" spans="1:5">
      <c r="A246" s="42">
        <v>246</v>
      </c>
      <c r="B246" s="42">
        <v>8</v>
      </c>
      <c r="C246" s="42" t="s">
        <v>401</v>
      </c>
      <c r="D246" s="42">
        <v>3</v>
      </c>
      <c r="E246" s="4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RnDData</vt:lpstr>
      <vt:lpstr>RnD</vt:lpstr>
      <vt:lpstr>MarketingData</vt:lpstr>
      <vt:lpstr>Marketing</vt:lpstr>
      <vt:lpstr>ProductionData</vt:lpstr>
      <vt:lpstr>Production</vt:lpstr>
      <vt:lpstr>Sheet6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2009-10-31T16:04:15Z</dcterms:modified>
</cp:coreProperties>
</file>