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turner\Documents\GitHub\ICVS-Code\Arduino-Leonardo\Allie-Data\"/>
    </mc:Choice>
  </mc:AlternateContent>
  <bookViews>
    <workbookView xWindow="0" yWindow="0" windowWidth="28800" windowHeight="10800" activeTab="4"/>
  </bookViews>
  <sheets>
    <sheet name="Raw_Data_pt1.1" sheetId="1" r:id="rId1"/>
    <sheet name="Raw_Data_pt1.2" sheetId="6" r:id="rId2"/>
    <sheet name="Key" sheetId="3" r:id="rId3"/>
    <sheet name="Unknown_Data" sheetId="5" r:id="rId4"/>
    <sheet name="Matlab_Data" sheetId="4" r:id="rId5"/>
    <sheet name="Calibration_Data_Dana" sheetId="7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9" i="4" l="1"/>
  <c r="H260" i="4" s="1"/>
  <c r="H261" i="4" s="1"/>
  <c r="D259" i="4"/>
  <c r="D260" i="4" s="1"/>
  <c r="D261" i="4" s="1"/>
  <c r="I258" i="4"/>
  <c r="I259" i="4" s="1"/>
  <c r="I260" i="4" s="1"/>
  <c r="I261" i="4" s="1"/>
  <c r="H258" i="4"/>
  <c r="G258" i="4"/>
  <c r="G259" i="4" s="1"/>
  <c r="G260" i="4" s="1"/>
  <c r="G261" i="4" s="1"/>
  <c r="F258" i="4"/>
  <c r="F259" i="4" s="1"/>
  <c r="F260" i="4" s="1"/>
  <c r="F261" i="4" s="1"/>
  <c r="E258" i="4"/>
  <c r="E259" i="4" s="1"/>
  <c r="E260" i="4" s="1"/>
  <c r="E261" i="4" s="1"/>
  <c r="D258" i="4"/>
  <c r="C258" i="4"/>
  <c r="C259" i="4" s="1"/>
  <c r="C260" i="4" s="1"/>
  <c r="C261" i="4" s="1"/>
  <c r="B258" i="4"/>
  <c r="B259" i="4" s="1"/>
  <c r="B260" i="4" s="1"/>
  <c r="B261" i="4" s="1"/>
  <c r="A258" i="4"/>
  <c r="A259" i="4" s="1"/>
  <c r="A260" i="4" s="1"/>
  <c r="A261" i="4" s="1"/>
  <c r="H257" i="4"/>
  <c r="F257" i="4"/>
  <c r="D257" i="4"/>
  <c r="B257" i="4"/>
  <c r="I256" i="4"/>
  <c r="I257" i="4" s="1"/>
  <c r="H256" i="4"/>
  <c r="G256" i="4"/>
  <c r="G257" i="4" s="1"/>
  <c r="F256" i="4"/>
  <c r="E256" i="4"/>
  <c r="E257" i="4" s="1"/>
  <c r="D256" i="4"/>
  <c r="C256" i="4"/>
  <c r="C257" i="4" s="1"/>
  <c r="B256" i="4"/>
  <c r="A256" i="4"/>
  <c r="A257" i="4" s="1"/>
  <c r="F253" i="4"/>
  <c r="F254" i="4" s="1"/>
  <c r="F255" i="4" s="1"/>
  <c r="B253" i="4"/>
  <c r="B254" i="4" s="1"/>
  <c r="B255" i="4" s="1"/>
  <c r="I252" i="4"/>
  <c r="I253" i="4" s="1"/>
  <c r="I254" i="4" s="1"/>
  <c r="I255" i="4" s="1"/>
  <c r="H252" i="4"/>
  <c r="H253" i="4" s="1"/>
  <c r="H254" i="4" s="1"/>
  <c r="H255" i="4" s="1"/>
  <c r="G252" i="4"/>
  <c r="G253" i="4" s="1"/>
  <c r="G254" i="4" s="1"/>
  <c r="G255" i="4" s="1"/>
  <c r="F252" i="4"/>
  <c r="E252" i="4"/>
  <c r="E253" i="4" s="1"/>
  <c r="E254" i="4" s="1"/>
  <c r="E255" i="4" s="1"/>
  <c r="D252" i="4"/>
  <c r="D253" i="4" s="1"/>
  <c r="D254" i="4" s="1"/>
  <c r="D255" i="4" s="1"/>
  <c r="C252" i="4"/>
  <c r="C253" i="4" s="1"/>
  <c r="C254" i="4" s="1"/>
  <c r="C255" i="4" s="1"/>
  <c r="B252" i="4"/>
  <c r="A252" i="4"/>
  <c r="A253" i="4" s="1"/>
  <c r="A254" i="4" s="1"/>
  <c r="A255" i="4" s="1"/>
  <c r="H249" i="4"/>
  <c r="H250" i="4" s="1"/>
  <c r="H251" i="4" s="1"/>
  <c r="D249" i="4"/>
  <c r="D250" i="4" s="1"/>
  <c r="D251" i="4" s="1"/>
  <c r="I248" i="4"/>
  <c r="I249" i="4" s="1"/>
  <c r="I250" i="4" s="1"/>
  <c r="I251" i="4" s="1"/>
  <c r="H248" i="4"/>
  <c r="G248" i="4"/>
  <c r="G249" i="4" s="1"/>
  <c r="G250" i="4" s="1"/>
  <c r="G251" i="4" s="1"/>
  <c r="F248" i="4"/>
  <c r="F249" i="4" s="1"/>
  <c r="F250" i="4" s="1"/>
  <c r="F251" i="4" s="1"/>
  <c r="E248" i="4"/>
  <c r="E249" i="4" s="1"/>
  <c r="E250" i="4" s="1"/>
  <c r="E251" i="4" s="1"/>
  <c r="D248" i="4"/>
  <c r="C248" i="4"/>
  <c r="C249" i="4" s="1"/>
  <c r="C250" i="4" s="1"/>
  <c r="C251" i="4" s="1"/>
  <c r="B248" i="4"/>
  <c r="B249" i="4" s="1"/>
  <c r="B250" i="4" s="1"/>
  <c r="B251" i="4" s="1"/>
  <c r="A248" i="4"/>
  <c r="A249" i="4" s="1"/>
  <c r="A250" i="4" s="1"/>
  <c r="A251" i="4" s="1"/>
  <c r="F244" i="4"/>
  <c r="F245" i="4" s="1"/>
  <c r="F246" i="4" s="1"/>
  <c r="B244" i="4"/>
  <c r="B245" i="4" s="1"/>
  <c r="B246" i="4" s="1"/>
  <c r="I243" i="4"/>
  <c r="I244" i="4" s="1"/>
  <c r="I245" i="4" s="1"/>
  <c r="I246" i="4" s="1"/>
  <c r="H243" i="4"/>
  <c r="H244" i="4" s="1"/>
  <c r="H245" i="4" s="1"/>
  <c r="H246" i="4" s="1"/>
  <c r="G243" i="4"/>
  <c r="G244" i="4" s="1"/>
  <c r="G245" i="4" s="1"/>
  <c r="G246" i="4" s="1"/>
  <c r="F243" i="4"/>
  <c r="E243" i="4"/>
  <c r="E244" i="4" s="1"/>
  <c r="E245" i="4" s="1"/>
  <c r="E246" i="4" s="1"/>
  <c r="D243" i="4"/>
  <c r="D244" i="4" s="1"/>
  <c r="D245" i="4" s="1"/>
  <c r="D246" i="4" s="1"/>
  <c r="C243" i="4"/>
  <c r="C244" i="4" s="1"/>
  <c r="C245" i="4" s="1"/>
  <c r="C246" i="4" s="1"/>
  <c r="B243" i="4"/>
  <c r="A243" i="4"/>
  <c r="A244" i="4" s="1"/>
  <c r="A245" i="4" s="1"/>
  <c r="A246" i="4" s="1"/>
  <c r="H242" i="4"/>
  <c r="G242" i="4"/>
  <c r="D242" i="4"/>
  <c r="C242" i="4"/>
  <c r="I241" i="4"/>
  <c r="I242" i="4" s="1"/>
  <c r="H241" i="4"/>
  <c r="G241" i="4"/>
  <c r="F241" i="4"/>
  <c r="F242" i="4" s="1"/>
  <c r="E241" i="4"/>
  <c r="E242" i="4" s="1"/>
  <c r="D241" i="4"/>
  <c r="C241" i="4"/>
  <c r="B241" i="4"/>
  <c r="B242" i="4" s="1"/>
  <c r="A241" i="4"/>
  <c r="A242" i="4" s="1"/>
  <c r="F238" i="4"/>
  <c r="F239" i="4" s="1"/>
  <c r="F240" i="4" s="1"/>
  <c r="B238" i="4"/>
  <c r="B239" i="4" s="1"/>
  <c r="B240" i="4" s="1"/>
  <c r="I237" i="4"/>
  <c r="I238" i="4" s="1"/>
  <c r="I239" i="4" s="1"/>
  <c r="I240" i="4" s="1"/>
  <c r="H237" i="4"/>
  <c r="H238" i="4" s="1"/>
  <c r="H239" i="4" s="1"/>
  <c r="H240" i="4" s="1"/>
  <c r="G237" i="4"/>
  <c r="G238" i="4" s="1"/>
  <c r="G239" i="4" s="1"/>
  <c r="G240" i="4" s="1"/>
  <c r="F237" i="4"/>
  <c r="E237" i="4"/>
  <c r="E238" i="4" s="1"/>
  <c r="E239" i="4" s="1"/>
  <c r="E240" i="4" s="1"/>
  <c r="D237" i="4"/>
  <c r="D238" i="4" s="1"/>
  <c r="D239" i="4" s="1"/>
  <c r="D240" i="4" s="1"/>
  <c r="C237" i="4"/>
  <c r="C238" i="4" s="1"/>
  <c r="C239" i="4" s="1"/>
  <c r="C240" i="4" s="1"/>
  <c r="B237" i="4"/>
  <c r="A237" i="4"/>
  <c r="A238" i="4" s="1"/>
  <c r="A239" i="4" s="1"/>
  <c r="A240" i="4" s="1"/>
  <c r="F234" i="4"/>
  <c r="F235" i="4" s="1"/>
  <c r="F236" i="4" s="1"/>
  <c r="B234" i="4"/>
  <c r="B235" i="4" s="1"/>
  <c r="B236" i="4" s="1"/>
  <c r="I233" i="4"/>
  <c r="I234" i="4" s="1"/>
  <c r="I235" i="4" s="1"/>
  <c r="I236" i="4" s="1"/>
  <c r="H233" i="4"/>
  <c r="H234" i="4" s="1"/>
  <c r="H235" i="4" s="1"/>
  <c r="H236" i="4" s="1"/>
  <c r="G233" i="4"/>
  <c r="G234" i="4" s="1"/>
  <c r="G235" i="4" s="1"/>
  <c r="G236" i="4" s="1"/>
  <c r="F233" i="4"/>
  <c r="E233" i="4"/>
  <c r="E234" i="4" s="1"/>
  <c r="E235" i="4" s="1"/>
  <c r="E236" i="4" s="1"/>
  <c r="D233" i="4"/>
  <c r="D234" i="4" s="1"/>
  <c r="D235" i="4" s="1"/>
  <c r="D236" i="4" s="1"/>
  <c r="C233" i="4"/>
  <c r="C234" i="4" s="1"/>
  <c r="C235" i="4" s="1"/>
  <c r="C236" i="4" s="1"/>
  <c r="B233" i="4"/>
  <c r="A233" i="4"/>
  <c r="A234" i="4" s="1"/>
  <c r="A235" i="4" s="1"/>
  <c r="A236" i="4" s="1"/>
  <c r="G229" i="4"/>
  <c r="G230" i="4" s="1"/>
  <c r="G231" i="4" s="1"/>
  <c r="C229" i="4"/>
  <c r="C230" i="4" s="1"/>
  <c r="C231" i="4" s="1"/>
  <c r="I228" i="4"/>
  <c r="I229" i="4" s="1"/>
  <c r="I230" i="4" s="1"/>
  <c r="I231" i="4" s="1"/>
  <c r="H228" i="4"/>
  <c r="H229" i="4" s="1"/>
  <c r="H230" i="4" s="1"/>
  <c r="H231" i="4" s="1"/>
  <c r="G228" i="4"/>
  <c r="F228" i="4"/>
  <c r="F229" i="4" s="1"/>
  <c r="F230" i="4" s="1"/>
  <c r="F231" i="4" s="1"/>
  <c r="E228" i="4"/>
  <c r="E229" i="4" s="1"/>
  <c r="E230" i="4" s="1"/>
  <c r="E231" i="4" s="1"/>
  <c r="D228" i="4"/>
  <c r="D229" i="4" s="1"/>
  <c r="D230" i="4" s="1"/>
  <c r="D231" i="4" s="1"/>
  <c r="C228" i="4"/>
  <c r="B228" i="4"/>
  <c r="B229" i="4" s="1"/>
  <c r="B230" i="4" s="1"/>
  <c r="B231" i="4" s="1"/>
  <c r="A228" i="4"/>
  <c r="A229" i="4" s="1"/>
  <c r="A230" i="4" s="1"/>
  <c r="A231" i="4" s="1"/>
  <c r="G227" i="4"/>
  <c r="C227" i="4"/>
  <c r="I226" i="4"/>
  <c r="I227" i="4" s="1"/>
  <c r="H226" i="4"/>
  <c r="H227" i="4" s="1"/>
  <c r="G226" i="4"/>
  <c r="F226" i="4"/>
  <c r="F227" i="4" s="1"/>
  <c r="E226" i="4"/>
  <c r="E227" i="4" s="1"/>
  <c r="D226" i="4"/>
  <c r="D227" i="4" s="1"/>
  <c r="C226" i="4"/>
  <c r="B226" i="4"/>
  <c r="B227" i="4" s="1"/>
  <c r="A226" i="4"/>
  <c r="A227" i="4" s="1"/>
  <c r="G223" i="4"/>
  <c r="G224" i="4" s="1"/>
  <c r="G225" i="4" s="1"/>
  <c r="C223" i="4"/>
  <c r="C224" i="4" s="1"/>
  <c r="C225" i="4" s="1"/>
  <c r="I222" i="4"/>
  <c r="I223" i="4" s="1"/>
  <c r="I224" i="4" s="1"/>
  <c r="I225" i="4" s="1"/>
  <c r="H222" i="4"/>
  <c r="H223" i="4" s="1"/>
  <c r="H224" i="4" s="1"/>
  <c r="H225" i="4" s="1"/>
  <c r="G222" i="4"/>
  <c r="F222" i="4"/>
  <c r="F223" i="4" s="1"/>
  <c r="F224" i="4" s="1"/>
  <c r="F225" i="4" s="1"/>
  <c r="E222" i="4"/>
  <c r="E223" i="4" s="1"/>
  <c r="E224" i="4" s="1"/>
  <c r="E225" i="4" s="1"/>
  <c r="D222" i="4"/>
  <c r="D223" i="4" s="1"/>
  <c r="D224" i="4" s="1"/>
  <c r="D225" i="4" s="1"/>
  <c r="C222" i="4"/>
  <c r="B222" i="4"/>
  <c r="B223" i="4" s="1"/>
  <c r="B224" i="4" s="1"/>
  <c r="B225" i="4" s="1"/>
  <c r="A222" i="4"/>
  <c r="A223" i="4" s="1"/>
  <c r="A224" i="4" s="1"/>
  <c r="A225" i="4" s="1"/>
  <c r="H219" i="4"/>
  <c r="H220" i="4" s="1"/>
  <c r="H221" i="4" s="1"/>
  <c r="F219" i="4"/>
  <c r="F220" i="4" s="1"/>
  <c r="F221" i="4" s="1"/>
  <c r="D219" i="4"/>
  <c r="D220" i="4" s="1"/>
  <c r="D221" i="4" s="1"/>
  <c r="B219" i="4"/>
  <c r="B220" i="4" s="1"/>
  <c r="B221" i="4" s="1"/>
  <c r="I218" i="4"/>
  <c r="I219" i="4" s="1"/>
  <c r="I220" i="4" s="1"/>
  <c r="I221" i="4" s="1"/>
  <c r="H218" i="4"/>
  <c r="G218" i="4"/>
  <c r="G219" i="4" s="1"/>
  <c r="G220" i="4" s="1"/>
  <c r="G221" i="4" s="1"/>
  <c r="F218" i="4"/>
  <c r="E218" i="4"/>
  <c r="E219" i="4" s="1"/>
  <c r="E220" i="4" s="1"/>
  <c r="E221" i="4" s="1"/>
  <c r="D218" i="4"/>
  <c r="C218" i="4"/>
  <c r="C219" i="4" s="1"/>
  <c r="C220" i="4" s="1"/>
  <c r="C221" i="4" s="1"/>
  <c r="B218" i="4"/>
  <c r="A218" i="4"/>
  <c r="A219" i="4" s="1"/>
  <c r="A220" i="4" s="1"/>
  <c r="A221" i="4" s="1"/>
  <c r="H214" i="4"/>
  <c r="H215" i="4" s="1"/>
  <c r="H216" i="4" s="1"/>
  <c r="D214" i="4"/>
  <c r="D215" i="4" s="1"/>
  <c r="D216" i="4" s="1"/>
  <c r="I213" i="4"/>
  <c r="I214" i="4" s="1"/>
  <c r="I215" i="4" s="1"/>
  <c r="I216" i="4" s="1"/>
  <c r="H213" i="4"/>
  <c r="G213" i="4"/>
  <c r="G214" i="4" s="1"/>
  <c r="G215" i="4" s="1"/>
  <c r="G216" i="4" s="1"/>
  <c r="F213" i="4"/>
  <c r="F214" i="4" s="1"/>
  <c r="F215" i="4" s="1"/>
  <c r="F216" i="4" s="1"/>
  <c r="E213" i="4"/>
  <c r="E214" i="4" s="1"/>
  <c r="E215" i="4" s="1"/>
  <c r="E216" i="4" s="1"/>
  <c r="D213" i="4"/>
  <c r="C213" i="4"/>
  <c r="C214" i="4" s="1"/>
  <c r="C215" i="4" s="1"/>
  <c r="C216" i="4" s="1"/>
  <c r="B213" i="4"/>
  <c r="B214" i="4" s="1"/>
  <c r="B215" i="4" s="1"/>
  <c r="B216" i="4" s="1"/>
  <c r="A213" i="4"/>
  <c r="A214" i="4" s="1"/>
  <c r="A215" i="4" s="1"/>
  <c r="A216" i="4" s="1"/>
  <c r="F212" i="4"/>
  <c r="B212" i="4"/>
  <c r="I211" i="4"/>
  <c r="I212" i="4" s="1"/>
  <c r="H211" i="4"/>
  <c r="H212" i="4" s="1"/>
  <c r="G211" i="4"/>
  <c r="G212" i="4" s="1"/>
  <c r="F211" i="4"/>
  <c r="E211" i="4"/>
  <c r="E212" i="4" s="1"/>
  <c r="D211" i="4"/>
  <c r="D212" i="4" s="1"/>
  <c r="C211" i="4"/>
  <c r="C212" i="4" s="1"/>
  <c r="B211" i="4"/>
  <c r="A211" i="4"/>
  <c r="A212" i="4" s="1"/>
  <c r="H208" i="4"/>
  <c r="H209" i="4" s="1"/>
  <c r="H210" i="4" s="1"/>
  <c r="D208" i="4"/>
  <c r="D209" i="4" s="1"/>
  <c r="D210" i="4" s="1"/>
  <c r="I207" i="4"/>
  <c r="I208" i="4" s="1"/>
  <c r="I209" i="4" s="1"/>
  <c r="I210" i="4" s="1"/>
  <c r="H207" i="4"/>
  <c r="G207" i="4"/>
  <c r="G208" i="4" s="1"/>
  <c r="G209" i="4" s="1"/>
  <c r="G210" i="4" s="1"/>
  <c r="F207" i="4"/>
  <c r="F208" i="4" s="1"/>
  <c r="F209" i="4" s="1"/>
  <c r="F210" i="4" s="1"/>
  <c r="E207" i="4"/>
  <c r="E208" i="4" s="1"/>
  <c r="E209" i="4" s="1"/>
  <c r="E210" i="4" s="1"/>
  <c r="D207" i="4"/>
  <c r="C207" i="4"/>
  <c r="C208" i="4" s="1"/>
  <c r="C209" i="4" s="1"/>
  <c r="C210" i="4" s="1"/>
  <c r="B207" i="4"/>
  <c r="B208" i="4" s="1"/>
  <c r="B209" i="4" s="1"/>
  <c r="B210" i="4" s="1"/>
  <c r="A207" i="4"/>
  <c r="A208" i="4" s="1"/>
  <c r="A209" i="4" s="1"/>
  <c r="A210" i="4" s="1"/>
  <c r="F204" i="4"/>
  <c r="F205" i="4" s="1"/>
  <c r="F206" i="4" s="1"/>
  <c r="B204" i="4"/>
  <c r="B205" i="4" s="1"/>
  <c r="B206" i="4" s="1"/>
  <c r="I203" i="4"/>
  <c r="I204" i="4" s="1"/>
  <c r="I205" i="4" s="1"/>
  <c r="I206" i="4" s="1"/>
  <c r="H203" i="4"/>
  <c r="H204" i="4" s="1"/>
  <c r="H205" i="4" s="1"/>
  <c r="H206" i="4" s="1"/>
  <c r="G203" i="4"/>
  <c r="G204" i="4" s="1"/>
  <c r="G205" i="4" s="1"/>
  <c r="G206" i="4" s="1"/>
  <c r="F203" i="4"/>
  <c r="E203" i="4"/>
  <c r="E204" i="4" s="1"/>
  <c r="E205" i="4" s="1"/>
  <c r="E206" i="4" s="1"/>
  <c r="D203" i="4"/>
  <c r="D204" i="4" s="1"/>
  <c r="D205" i="4" s="1"/>
  <c r="D206" i="4" s="1"/>
  <c r="C203" i="4"/>
  <c r="C204" i="4" s="1"/>
  <c r="C205" i="4" s="1"/>
  <c r="C206" i="4" s="1"/>
  <c r="B203" i="4"/>
  <c r="A203" i="4"/>
  <c r="A204" i="4" s="1"/>
  <c r="A205" i="4" s="1"/>
  <c r="A206" i="4" s="1"/>
  <c r="F199" i="4"/>
  <c r="F200" i="4" s="1"/>
  <c r="F201" i="4" s="1"/>
  <c r="B199" i="4"/>
  <c r="B200" i="4" s="1"/>
  <c r="B201" i="4" s="1"/>
  <c r="I198" i="4"/>
  <c r="I199" i="4" s="1"/>
  <c r="I200" i="4" s="1"/>
  <c r="I201" i="4" s="1"/>
  <c r="H198" i="4"/>
  <c r="H199" i="4" s="1"/>
  <c r="H200" i="4" s="1"/>
  <c r="H201" i="4" s="1"/>
  <c r="G198" i="4"/>
  <c r="G199" i="4" s="1"/>
  <c r="G200" i="4" s="1"/>
  <c r="G201" i="4" s="1"/>
  <c r="F198" i="4"/>
  <c r="E198" i="4"/>
  <c r="E199" i="4" s="1"/>
  <c r="E200" i="4" s="1"/>
  <c r="E201" i="4" s="1"/>
  <c r="D198" i="4"/>
  <c r="D199" i="4" s="1"/>
  <c r="D200" i="4" s="1"/>
  <c r="D201" i="4" s="1"/>
  <c r="C198" i="4"/>
  <c r="C199" i="4" s="1"/>
  <c r="C200" i="4" s="1"/>
  <c r="C201" i="4" s="1"/>
  <c r="B198" i="4"/>
  <c r="A198" i="4"/>
  <c r="A199" i="4" s="1"/>
  <c r="A200" i="4" s="1"/>
  <c r="A201" i="4" s="1"/>
  <c r="F197" i="4"/>
  <c r="B197" i="4"/>
  <c r="I196" i="4"/>
  <c r="I197" i="4" s="1"/>
  <c r="H196" i="4"/>
  <c r="H197" i="4" s="1"/>
  <c r="G196" i="4"/>
  <c r="G197" i="4" s="1"/>
  <c r="F196" i="4"/>
  <c r="E196" i="4"/>
  <c r="E197" i="4" s="1"/>
  <c r="D196" i="4"/>
  <c r="D197" i="4" s="1"/>
  <c r="C196" i="4"/>
  <c r="C197" i="4" s="1"/>
  <c r="B196" i="4"/>
  <c r="A196" i="4"/>
  <c r="A197" i="4" s="1"/>
  <c r="H193" i="4"/>
  <c r="H194" i="4" s="1"/>
  <c r="H195" i="4" s="1"/>
  <c r="D193" i="4"/>
  <c r="D194" i="4" s="1"/>
  <c r="D195" i="4" s="1"/>
  <c r="I192" i="4"/>
  <c r="I193" i="4" s="1"/>
  <c r="I194" i="4" s="1"/>
  <c r="I195" i="4" s="1"/>
  <c r="H192" i="4"/>
  <c r="G192" i="4"/>
  <c r="G193" i="4" s="1"/>
  <c r="G194" i="4" s="1"/>
  <c r="G195" i="4" s="1"/>
  <c r="F192" i="4"/>
  <c r="F193" i="4" s="1"/>
  <c r="F194" i="4" s="1"/>
  <c r="F195" i="4" s="1"/>
  <c r="E192" i="4"/>
  <c r="E193" i="4" s="1"/>
  <c r="E194" i="4" s="1"/>
  <c r="E195" i="4" s="1"/>
  <c r="D192" i="4"/>
  <c r="C192" i="4"/>
  <c r="C193" i="4" s="1"/>
  <c r="C194" i="4" s="1"/>
  <c r="C195" i="4" s="1"/>
  <c r="B192" i="4"/>
  <c r="B193" i="4" s="1"/>
  <c r="B194" i="4" s="1"/>
  <c r="B195" i="4" s="1"/>
  <c r="A192" i="4"/>
  <c r="A193" i="4" s="1"/>
  <c r="A194" i="4" s="1"/>
  <c r="A195" i="4" s="1"/>
  <c r="H189" i="4"/>
  <c r="H190" i="4" s="1"/>
  <c r="H191" i="4" s="1"/>
  <c r="D189" i="4"/>
  <c r="D190" i="4" s="1"/>
  <c r="D191" i="4" s="1"/>
  <c r="I188" i="4"/>
  <c r="I189" i="4" s="1"/>
  <c r="I190" i="4" s="1"/>
  <c r="I191" i="4" s="1"/>
  <c r="H188" i="4"/>
  <c r="G188" i="4"/>
  <c r="G189" i="4" s="1"/>
  <c r="G190" i="4" s="1"/>
  <c r="G191" i="4" s="1"/>
  <c r="F188" i="4"/>
  <c r="F189" i="4" s="1"/>
  <c r="F190" i="4" s="1"/>
  <c r="F191" i="4" s="1"/>
  <c r="E188" i="4"/>
  <c r="E189" i="4" s="1"/>
  <c r="E190" i="4" s="1"/>
  <c r="E191" i="4" s="1"/>
  <c r="D188" i="4"/>
  <c r="C188" i="4"/>
  <c r="C189" i="4" s="1"/>
  <c r="C190" i="4" s="1"/>
  <c r="C191" i="4" s="1"/>
  <c r="B188" i="4"/>
  <c r="B189" i="4" s="1"/>
  <c r="B190" i="4" s="1"/>
  <c r="B191" i="4" s="1"/>
  <c r="A188" i="4"/>
  <c r="A189" i="4" s="1"/>
  <c r="A190" i="4" s="1"/>
  <c r="A191" i="4" s="1"/>
  <c r="H184" i="4"/>
  <c r="H185" i="4" s="1"/>
  <c r="H186" i="4" s="1"/>
  <c r="D184" i="4"/>
  <c r="D185" i="4" s="1"/>
  <c r="D186" i="4" s="1"/>
  <c r="I183" i="4"/>
  <c r="I184" i="4" s="1"/>
  <c r="I185" i="4" s="1"/>
  <c r="I186" i="4" s="1"/>
  <c r="H183" i="4"/>
  <c r="G183" i="4"/>
  <c r="G184" i="4" s="1"/>
  <c r="G185" i="4" s="1"/>
  <c r="G186" i="4" s="1"/>
  <c r="F183" i="4"/>
  <c r="F184" i="4" s="1"/>
  <c r="F185" i="4" s="1"/>
  <c r="F186" i="4" s="1"/>
  <c r="E183" i="4"/>
  <c r="E184" i="4" s="1"/>
  <c r="E185" i="4" s="1"/>
  <c r="E186" i="4" s="1"/>
  <c r="D183" i="4"/>
  <c r="C183" i="4"/>
  <c r="C184" i="4" s="1"/>
  <c r="C185" i="4" s="1"/>
  <c r="C186" i="4" s="1"/>
  <c r="B183" i="4"/>
  <c r="B184" i="4" s="1"/>
  <c r="B185" i="4" s="1"/>
  <c r="B186" i="4" s="1"/>
  <c r="A183" i="4"/>
  <c r="A184" i="4" s="1"/>
  <c r="A185" i="4" s="1"/>
  <c r="A186" i="4" s="1"/>
  <c r="H182" i="4"/>
  <c r="D182" i="4"/>
  <c r="I181" i="4"/>
  <c r="I182" i="4" s="1"/>
  <c r="H181" i="4"/>
  <c r="G181" i="4"/>
  <c r="G182" i="4" s="1"/>
  <c r="F181" i="4"/>
  <c r="F182" i="4" s="1"/>
  <c r="E181" i="4"/>
  <c r="E182" i="4" s="1"/>
  <c r="D181" i="4"/>
  <c r="C181" i="4"/>
  <c r="C182" i="4" s="1"/>
  <c r="B181" i="4"/>
  <c r="B182" i="4" s="1"/>
  <c r="A181" i="4"/>
  <c r="A182" i="4" s="1"/>
  <c r="F178" i="4"/>
  <c r="F179" i="4" s="1"/>
  <c r="F180" i="4" s="1"/>
  <c r="B178" i="4"/>
  <c r="B179" i="4" s="1"/>
  <c r="B180" i="4" s="1"/>
  <c r="I177" i="4"/>
  <c r="I178" i="4" s="1"/>
  <c r="I179" i="4" s="1"/>
  <c r="I180" i="4" s="1"/>
  <c r="H177" i="4"/>
  <c r="H178" i="4" s="1"/>
  <c r="H179" i="4" s="1"/>
  <c r="H180" i="4" s="1"/>
  <c r="G177" i="4"/>
  <c r="G178" i="4" s="1"/>
  <c r="G179" i="4" s="1"/>
  <c r="G180" i="4" s="1"/>
  <c r="F177" i="4"/>
  <c r="E177" i="4"/>
  <c r="E178" i="4" s="1"/>
  <c r="E179" i="4" s="1"/>
  <c r="E180" i="4" s="1"/>
  <c r="D177" i="4"/>
  <c r="D178" i="4" s="1"/>
  <c r="D179" i="4" s="1"/>
  <c r="D180" i="4" s="1"/>
  <c r="C177" i="4"/>
  <c r="C178" i="4" s="1"/>
  <c r="C179" i="4" s="1"/>
  <c r="C180" i="4" s="1"/>
  <c r="B177" i="4"/>
  <c r="A177" i="4"/>
  <c r="A178" i="4" s="1"/>
  <c r="A179" i="4" s="1"/>
  <c r="A180" i="4" s="1"/>
  <c r="H174" i="4"/>
  <c r="H175" i="4" s="1"/>
  <c r="H176" i="4" s="1"/>
  <c r="D174" i="4"/>
  <c r="D175" i="4" s="1"/>
  <c r="D176" i="4" s="1"/>
  <c r="I173" i="4"/>
  <c r="I174" i="4" s="1"/>
  <c r="I175" i="4" s="1"/>
  <c r="I176" i="4" s="1"/>
  <c r="H173" i="4"/>
  <c r="G173" i="4"/>
  <c r="G174" i="4" s="1"/>
  <c r="G175" i="4" s="1"/>
  <c r="G176" i="4" s="1"/>
  <c r="F173" i="4"/>
  <c r="F174" i="4" s="1"/>
  <c r="F175" i="4" s="1"/>
  <c r="F176" i="4" s="1"/>
  <c r="E173" i="4"/>
  <c r="E174" i="4" s="1"/>
  <c r="E175" i="4" s="1"/>
  <c r="E176" i="4" s="1"/>
  <c r="D173" i="4"/>
  <c r="C173" i="4"/>
  <c r="C174" i="4" s="1"/>
  <c r="C175" i="4" s="1"/>
  <c r="C176" i="4" s="1"/>
  <c r="B173" i="4"/>
  <c r="B174" i="4" s="1"/>
  <c r="B175" i="4" s="1"/>
  <c r="B176" i="4" s="1"/>
  <c r="A173" i="4"/>
  <c r="A174" i="4" s="1"/>
  <c r="A175" i="4" s="1"/>
  <c r="A176" i="4" s="1"/>
  <c r="F169" i="4"/>
  <c r="F170" i="4" s="1"/>
  <c r="F171" i="4" s="1"/>
  <c r="B169" i="4"/>
  <c r="B170" i="4" s="1"/>
  <c r="B171" i="4" s="1"/>
  <c r="I168" i="4"/>
  <c r="I169" i="4" s="1"/>
  <c r="I170" i="4" s="1"/>
  <c r="I171" i="4" s="1"/>
  <c r="H168" i="4"/>
  <c r="H169" i="4" s="1"/>
  <c r="H170" i="4" s="1"/>
  <c r="H171" i="4" s="1"/>
  <c r="G168" i="4"/>
  <c r="G169" i="4" s="1"/>
  <c r="G170" i="4" s="1"/>
  <c r="G171" i="4" s="1"/>
  <c r="F168" i="4"/>
  <c r="E168" i="4"/>
  <c r="E169" i="4" s="1"/>
  <c r="E170" i="4" s="1"/>
  <c r="E171" i="4" s="1"/>
  <c r="D168" i="4"/>
  <c r="D169" i="4" s="1"/>
  <c r="D170" i="4" s="1"/>
  <c r="D171" i="4" s="1"/>
  <c r="C168" i="4"/>
  <c r="C169" i="4" s="1"/>
  <c r="C170" i="4" s="1"/>
  <c r="C171" i="4" s="1"/>
  <c r="B168" i="4"/>
  <c r="A168" i="4"/>
  <c r="A169" i="4" s="1"/>
  <c r="A170" i="4" s="1"/>
  <c r="A171" i="4" s="1"/>
  <c r="H167" i="4"/>
  <c r="D167" i="4"/>
  <c r="I166" i="4"/>
  <c r="I167" i="4" s="1"/>
  <c r="H166" i="4"/>
  <c r="G166" i="4"/>
  <c r="G167" i="4" s="1"/>
  <c r="F166" i="4"/>
  <c r="F167" i="4" s="1"/>
  <c r="E166" i="4"/>
  <c r="E167" i="4" s="1"/>
  <c r="D166" i="4"/>
  <c r="C166" i="4"/>
  <c r="C167" i="4" s="1"/>
  <c r="B166" i="4"/>
  <c r="B167" i="4" s="1"/>
  <c r="A166" i="4"/>
  <c r="A167" i="4" s="1"/>
  <c r="F163" i="4"/>
  <c r="F164" i="4" s="1"/>
  <c r="F165" i="4" s="1"/>
  <c r="B163" i="4"/>
  <c r="B164" i="4" s="1"/>
  <c r="B165" i="4" s="1"/>
  <c r="I162" i="4"/>
  <c r="I163" i="4" s="1"/>
  <c r="I164" i="4" s="1"/>
  <c r="I165" i="4" s="1"/>
  <c r="H162" i="4"/>
  <c r="H163" i="4" s="1"/>
  <c r="H164" i="4" s="1"/>
  <c r="H165" i="4" s="1"/>
  <c r="G162" i="4"/>
  <c r="G163" i="4" s="1"/>
  <c r="G164" i="4" s="1"/>
  <c r="G165" i="4" s="1"/>
  <c r="F162" i="4"/>
  <c r="E162" i="4"/>
  <c r="E163" i="4" s="1"/>
  <c r="E164" i="4" s="1"/>
  <c r="E165" i="4" s="1"/>
  <c r="D162" i="4"/>
  <c r="D163" i="4" s="1"/>
  <c r="D164" i="4" s="1"/>
  <c r="D165" i="4" s="1"/>
  <c r="C162" i="4"/>
  <c r="C163" i="4" s="1"/>
  <c r="C164" i="4" s="1"/>
  <c r="C165" i="4" s="1"/>
  <c r="B162" i="4"/>
  <c r="A162" i="4"/>
  <c r="A163" i="4" s="1"/>
  <c r="A164" i="4" s="1"/>
  <c r="A165" i="4" s="1"/>
  <c r="F159" i="4"/>
  <c r="F160" i="4" s="1"/>
  <c r="F161" i="4" s="1"/>
  <c r="B159" i="4"/>
  <c r="B160" i="4" s="1"/>
  <c r="B161" i="4" s="1"/>
  <c r="I158" i="4"/>
  <c r="I159" i="4" s="1"/>
  <c r="I160" i="4" s="1"/>
  <c r="I161" i="4" s="1"/>
  <c r="H158" i="4"/>
  <c r="H159" i="4" s="1"/>
  <c r="H160" i="4" s="1"/>
  <c r="H161" i="4" s="1"/>
  <c r="G158" i="4"/>
  <c r="G159" i="4" s="1"/>
  <c r="G160" i="4" s="1"/>
  <c r="G161" i="4" s="1"/>
  <c r="F158" i="4"/>
  <c r="E158" i="4"/>
  <c r="E159" i="4" s="1"/>
  <c r="E160" i="4" s="1"/>
  <c r="E161" i="4" s="1"/>
  <c r="D158" i="4"/>
  <c r="D159" i="4" s="1"/>
  <c r="D160" i="4" s="1"/>
  <c r="D161" i="4" s="1"/>
  <c r="C158" i="4"/>
  <c r="C159" i="4" s="1"/>
  <c r="C160" i="4" s="1"/>
  <c r="C161" i="4" s="1"/>
  <c r="B158" i="4"/>
  <c r="A158" i="4"/>
  <c r="A159" i="4" s="1"/>
  <c r="A160" i="4" s="1"/>
  <c r="A161" i="4" s="1"/>
  <c r="F154" i="4"/>
  <c r="F155" i="4" s="1"/>
  <c r="F156" i="4" s="1"/>
  <c r="B154" i="4"/>
  <c r="B155" i="4" s="1"/>
  <c r="B156" i="4" s="1"/>
  <c r="I153" i="4"/>
  <c r="I154" i="4" s="1"/>
  <c r="I155" i="4" s="1"/>
  <c r="I156" i="4" s="1"/>
  <c r="H153" i="4"/>
  <c r="H154" i="4" s="1"/>
  <c r="H155" i="4" s="1"/>
  <c r="H156" i="4" s="1"/>
  <c r="G153" i="4"/>
  <c r="G154" i="4" s="1"/>
  <c r="G155" i="4" s="1"/>
  <c r="G156" i="4" s="1"/>
  <c r="F153" i="4"/>
  <c r="E153" i="4"/>
  <c r="E154" i="4" s="1"/>
  <c r="E155" i="4" s="1"/>
  <c r="E156" i="4" s="1"/>
  <c r="D153" i="4"/>
  <c r="D154" i="4" s="1"/>
  <c r="D155" i="4" s="1"/>
  <c r="D156" i="4" s="1"/>
  <c r="C153" i="4"/>
  <c r="C154" i="4" s="1"/>
  <c r="C155" i="4" s="1"/>
  <c r="C156" i="4" s="1"/>
  <c r="B153" i="4"/>
  <c r="A153" i="4"/>
  <c r="A154" i="4" s="1"/>
  <c r="A155" i="4" s="1"/>
  <c r="A156" i="4" s="1"/>
  <c r="F149" i="4"/>
  <c r="F150" i="4" s="1"/>
  <c r="F151" i="4" s="1"/>
  <c r="B149" i="4"/>
  <c r="B150" i="4" s="1"/>
  <c r="B151" i="4" s="1"/>
  <c r="I148" i="4"/>
  <c r="I149" i="4" s="1"/>
  <c r="I150" i="4" s="1"/>
  <c r="I151" i="4" s="1"/>
  <c r="H148" i="4"/>
  <c r="H149" i="4" s="1"/>
  <c r="H150" i="4" s="1"/>
  <c r="H151" i="4" s="1"/>
  <c r="G148" i="4"/>
  <c r="G149" i="4" s="1"/>
  <c r="G150" i="4" s="1"/>
  <c r="G151" i="4" s="1"/>
  <c r="F148" i="4"/>
  <c r="E148" i="4"/>
  <c r="E149" i="4" s="1"/>
  <c r="E150" i="4" s="1"/>
  <c r="E151" i="4" s="1"/>
  <c r="D148" i="4"/>
  <c r="D149" i="4" s="1"/>
  <c r="D150" i="4" s="1"/>
  <c r="D151" i="4" s="1"/>
  <c r="C148" i="4"/>
  <c r="C149" i="4" s="1"/>
  <c r="C150" i="4" s="1"/>
  <c r="C151" i="4" s="1"/>
  <c r="B148" i="4"/>
  <c r="A148" i="4"/>
  <c r="A149" i="4" s="1"/>
  <c r="A150" i="4" s="1"/>
  <c r="A151" i="4" s="1"/>
  <c r="F144" i="4"/>
  <c r="F145" i="4" s="1"/>
  <c r="F146" i="4" s="1"/>
  <c r="B144" i="4"/>
  <c r="B145" i="4" s="1"/>
  <c r="B146" i="4" s="1"/>
  <c r="I143" i="4"/>
  <c r="I144" i="4" s="1"/>
  <c r="I145" i="4" s="1"/>
  <c r="I146" i="4" s="1"/>
  <c r="H143" i="4"/>
  <c r="H144" i="4" s="1"/>
  <c r="H145" i="4" s="1"/>
  <c r="H146" i="4" s="1"/>
  <c r="G143" i="4"/>
  <c r="G144" i="4" s="1"/>
  <c r="G145" i="4" s="1"/>
  <c r="G146" i="4" s="1"/>
  <c r="F143" i="4"/>
  <c r="E143" i="4"/>
  <c r="E144" i="4" s="1"/>
  <c r="E145" i="4" s="1"/>
  <c r="E146" i="4" s="1"/>
  <c r="D143" i="4"/>
  <c r="D144" i="4" s="1"/>
  <c r="D145" i="4" s="1"/>
  <c r="D146" i="4" s="1"/>
  <c r="C143" i="4"/>
  <c r="C144" i="4" s="1"/>
  <c r="C145" i="4" s="1"/>
  <c r="C146" i="4" s="1"/>
  <c r="B143" i="4"/>
  <c r="A143" i="4"/>
  <c r="A144" i="4" s="1"/>
  <c r="A145" i="4" s="1"/>
  <c r="A146" i="4" s="1"/>
  <c r="F139" i="4"/>
  <c r="F140" i="4" s="1"/>
  <c r="F141" i="4" s="1"/>
  <c r="B139" i="4"/>
  <c r="B140" i="4" s="1"/>
  <c r="B141" i="4" s="1"/>
  <c r="I138" i="4"/>
  <c r="I139" i="4" s="1"/>
  <c r="I140" i="4" s="1"/>
  <c r="I141" i="4" s="1"/>
  <c r="H138" i="4"/>
  <c r="H139" i="4" s="1"/>
  <c r="H140" i="4" s="1"/>
  <c r="H141" i="4" s="1"/>
  <c r="G138" i="4"/>
  <c r="G139" i="4" s="1"/>
  <c r="G140" i="4" s="1"/>
  <c r="G141" i="4" s="1"/>
  <c r="F138" i="4"/>
  <c r="E138" i="4"/>
  <c r="E139" i="4" s="1"/>
  <c r="E140" i="4" s="1"/>
  <c r="E141" i="4" s="1"/>
  <c r="D138" i="4"/>
  <c r="D139" i="4" s="1"/>
  <c r="D140" i="4" s="1"/>
  <c r="D141" i="4" s="1"/>
  <c r="C138" i="4"/>
  <c r="C139" i="4" s="1"/>
  <c r="C140" i="4" s="1"/>
  <c r="C141" i="4" s="1"/>
  <c r="B138" i="4"/>
  <c r="A138" i="4"/>
  <c r="A139" i="4" s="1"/>
  <c r="A140" i="4" s="1"/>
  <c r="A141" i="4" s="1"/>
  <c r="G134" i="4"/>
  <c r="G135" i="4" s="1"/>
  <c r="G136" i="4" s="1"/>
  <c r="C134" i="4"/>
  <c r="C135" i="4" s="1"/>
  <c r="C136" i="4" s="1"/>
  <c r="I133" i="4"/>
  <c r="I134" i="4" s="1"/>
  <c r="I135" i="4" s="1"/>
  <c r="I136" i="4" s="1"/>
  <c r="H133" i="4"/>
  <c r="H134" i="4" s="1"/>
  <c r="H135" i="4" s="1"/>
  <c r="H136" i="4" s="1"/>
  <c r="G133" i="4"/>
  <c r="F133" i="4"/>
  <c r="F134" i="4" s="1"/>
  <c r="F135" i="4" s="1"/>
  <c r="F136" i="4" s="1"/>
  <c r="E133" i="4"/>
  <c r="E134" i="4" s="1"/>
  <c r="E135" i="4" s="1"/>
  <c r="E136" i="4" s="1"/>
  <c r="D133" i="4"/>
  <c r="D134" i="4" s="1"/>
  <c r="D135" i="4" s="1"/>
  <c r="D136" i="4" s="1"/>
  <c r="C133" i="4"/>
  <c r="B133" i="4"/>
  <c r="B134" i="4" s="1"/>
  <c r="B135" i="4" s="1"/>
  <c r="B136" i="4" s="1"/>
  <c r="A133" i="4"/>
  <c r="A134" i="4" s="1"/>
  <c r="A135" i="4" s="1"/>
  <c r="A136" i="4" s="1"/>
  <c r="F129" i="4"/>
  <c r="F130" i="4" s="1"/>
  <c r="F131" i="4" s="1"/>
  <c r="B129" i="4"/>
  <c r="B130" i="4" s="1"/>
  <c r="B131" i="4" s="1"/>
  <c r="I128" i="4"/>
  <c r="I129" i="4" s="1"/>
  <c r="I130" i="4" s="1"/>
  <c r="I131" i="4" s="1"/>
  <c r="H128" i="4"/>
  <c r="H129" i="4" s="1"/>
  <c r="H130" i="4" s="1"/>
  <c r="H131" i="4" s="1"/>
  <c r="G128" i="4"/>
  <c r="G129" i="4" s="1"/>
  <c r="G130" i="4" s="1"/>
  <c r="G131" i="4" s="1"/>
  <c r="F128" i="4"/>
  <c r="E128" i="4"/>
  <c r="E129" i="4" s="1"/>
  <c r="E130" i="4" s="1"/>
  <c r="E131" i="4" s="1"/>
  <c r="D128" i="4"/>
  <c r="D129" i="4" s="1"/>
  <c r="D130" i="4" s="1"/>
  <c r="D131" i="4" s="1"/>
  <c r="C128" i="4"/>
  <c r="C129" i="4" s="1"/>
  <c r="C130" i="4" s="1"/>
  <c r="C131" i="4" s="1"/>
  <c r="B128" i="4"/>
  <c r="A128" i="4"/>
  <c r="A129" i="4" s="1"/>
  <c r="A130" i="4" s="1"/>
  <c r="A131" i="4" s="1"/>
  <c r="H124" i="4"/>
  <c r="H125" i="4" s="1"/>
  <c r="H126" i="4" s="1"/>
  <c r="D124" i="4"/>
  <c r="D125" i="4" s="1"/>
  <c r="D126" i="4" s="1"/>
  <c r="I123" i="4"/>
  <c r="I124" i="4" s="1"/>
  <c r="I125" i="4" s="1"/>
  <c r="I126" i="4" s="1"/>
  <c r="H123" i="4"/>
  <c r="G123" i="4"/>
  <c r="G124" i="4" s="1"/>
  <c r="G125" i="4" s="1"/>
  <c r="G126" i="4" s="1"/>
  <c r="F123" i="4"/>
  <c r="F124" i="4" s="1"/>
  <c r="F125" i="4" s="1"/>
  <c r="F126" i="4" s="1"/>
  <c r="E123" i="4"/>
  <c r="E124" i="4" s="1"/>
  <c r="E125" i="4" s="1"/>
  <c r="E126" i="4" s="1"/>
  <c r="D123" i="4"/>
  <c r="C123" i="4"/>
  <c r="C124" i="4" s="1"/>
  <c r="C125" i="4" s="1"/>
  <c r="C126" i="4" s="1"/>
  <c r="B123" i="4"/>
  <c r="B124" i="4" s="1"/>
  <c r="B125" i="4" s="1"/>
  <c r="B126" i="4" s="1"/>
  <c r="A123" i="4"/>
  <c r="A124" i="4" s="1"/>
  <c r="A125" i="4" s="1"/>
  <c r="A126" i="4" s="1"/>
  <c r="F119" i="4"/>
  <c r="F120" i="4" s="1"/>
  <c r="F121" i="4" s="1"/>
  <c r="B119" i="4"/>
  <c r="B120" i="4" s="1"/>
  <c r="B121" i="4" s="1"/>
  <c r="I118" i="4"/>
  <c r="I119" i="4" s="1"/>
  <c r="I120" i="4" s="1"/>
  <c r="I121" i="4" s="1"/>
  <c r="H118" i="4"/>
  <c r="H119" i="4" s="1"/>
  <c r="H120" i="4" s="1"/>
  <c r="H121" i="4" s="1"/>
  <c r="G118" i="4"/>
  <c r="G119" i="4" s="1"/>
  <c r="G120" i="4" s="1"/>
  <c r="G121" i="4" s="1"/>
  <c r="F118" i="4"/>
  <c r="E118" i="4"/>
  <c r="E119" i="4" s="1"/>
  <c r="E120" i="4" s="1"/>
  <c r="E121" i="4" s="1"/>
  <c r="D118" i="4"/>
  <c r="D119" i="4" s="1"/>
  <c r="D120" i="4" s="1"/>
  <c r="D121" i="4" s="1"/>
  <c r="C118" i="4"/>
  <c r="C119" i="4" s="1"/>
  <c r="C120" i="4" s="1"/>
  <c r="C121" i="4" s="1"/>
  <c r="B118" i="4"/>
  <c r="A118" i="4"/>
  <c r="A119" i="4" s="1"/>
  <c r="A120" i="4" s="1"/>
  <c r="A121" i="4" s="1"/>
  <c r="F114" i="4"/>
  <c r="F115" i="4" s="1"/>
  <c r="F116" i="4" s="1"/>
  <c r="B114" i="4"/>
  <c r="B115" i="4" s="1"/>
  <c r="B116" i="4" s="1"/>
  <c r="I113" i="4"/>
  <c r="I114" i="4" s="1"/>
  <c r="I115" i="4" s="1"/>
  <c r="I116" i="4" s="1"/>
  <c r="H113" i="4"/>
  <c r="H114" i="4" s="1"/>
  <c r="H115" i="4" s="1"/>
  <c r="H116" i="4" s="1"/>
  <c r="G113" i="4"/>
  <c r="G114" i="4" s="1"/>
  <c r="G115" i="4" s="1"/>
  <c r="G116" i="4" s="1"/>
  <c r="F113" i="4"/>
  <c r="E113" i="4"/>
  <c r="E114" i="4" s="1"/>
  <c r="E115" i="4" s="1"/>
  <c r="E116" i="4" s="1"/>
  <c r="D113" i="4"/>
  <c r="D114" i="4" s="1"/>
  <c r="D115" i="4" s="1"/>
  <c r="D116" i="4" s="1"/>
  <c r="C113" i="4"/>
  <c r="C114" i="4" s="1"/>
  <c r="C115" i="4" s="1"/>
  <c r="C116" i="4" s="1"/>
  <c r="B113" i="4"/>
  <c r="A113" i="4"/>
  <c r="A114" i="4" s="1"/>
  <c r="A115" i="4" s="1"/>
  <c r="A116" i="4" s="1"/>
  <c r="H109" i="4"/>
  <c r="H110" i="4" s="1"/>
  <c r="H111" i="4" s="1"/>
  <c r="F109" i="4"/>
  <c r="F110" i="4" s="1"/>
  <c r="F111" i="4" s="1"/>
  <c r="D109" i="4"/>
  <c r="D110" i="4" s="1"/>
  <c r="D111" i="4" s="1"/>
  <c r="B109" i="4"/>
  <c r="B110" i="4" s="1"/>
  <c r="B111" i="4" s="1"/>
  <c r="I108" i="4"/>
  <c r="I109" i="4" s="1"/>
  <c r="I110" i="4" s="1"/>
  <c r="I111" i="4" s="1"/>
  <c r="H108" i="4"/>
  <c r="G108" i="4"/>
  <c r="G109" i="4" s="1"/>
  <c r="G110" i="4" s="1"/>
  <c r="G111" i="4" s="1"/>
  <c r="F108" i="4"/>
  <c r="E108" i="4"/>
  <c r="E109" i="4" s="1"/>
  <c r="E110" i="4" s="1"/>
  <c r="E111" i="4" s="1"/>
  <c r="D108" i="4"/>
  <c r="C108" i="4"/>
  <c r="C109" i="4" s="1"/>
  <c r="C110" i="4" s="1"/>
  <c r="C111" i="4" s="1"/>
  <c r="B108" i="4"/>
  <c r="A108" i="4"/>
  <c r="A109" i="4" s="1"/>
  <c r="A110" i="4" s="1"/>
  <c r="A111" i="4" s="1"/>
  <c r="F104" i="4"/>
  <c r="F105" i="4" s="1"/>
  <c r="F106" i="4" s="1"/>
  <c r="B104" i="4"/>
  <c r="B105" i="4" s="1"/>
  <c r="B106" i="4" s="1"/>
  <c r="I103" i="4"/>
  <c r="I104" i="4" s="1"/>
  <c r="I105" i="4" s="1"/>
  <c r="I106" i="4" s="1"/>
  <c r="H103" i="4"/>
  <c r="H104" i="4" s="1"/>
  <c r="H105" i="4" s="1"/>
  <c r="H106" i="4" s="1"/>
  <c r="G103" i="4"/>
  <c r="G104" i="4" s="1"/>
  <c r="G105" i="4" s="1"/>
  <c r="G106" i="4" s="1"/>
  <c r="F103" i="4"/>
  <c r="E103" i="4"/>
  <c r="E104" i="4" s="1"/>
  <c r="E105" i="4" s="1"/>
  <c r="E106" i="4" s="1"/>
  <c r="D103" i="4"/>
  <c r="D104" i="4" s="1"/>
  <c r="D105" i="4" s="1"/>
  <c r="D106" i="4" s="1"/>
  <c r="C103" i="4"/>
  <c r="C104" i="4" s="1"/>
  <c r="C105" i="4" s="1"/>
  <c r="C106" i="4" s="1"/>
  <c r="B103" i="4"/>
  <c r="A103" i="4"/>
  <c r="A104" i="4" s="1"/>
  <c r="A105" i="4" s="1"/>
  <c r="A106" i="4" s="1"/>
  <c r="H99" i="4"/>
  <c r="H100" i="4" s="1"/>
  <c r="H101" i="4" s="1"/>
  <c r="D99" i="4"/>
  <c r="D100" i="4" s="1"/>
  <c r="D101" i="4" s="1"/>
  <c r="I98" i="4"/>
  <c r="I99" i="4" s="1"/>
  <c r="I100" i="4" s="1"/>
  <c r="I101" i="4" s="1"/>
  <c r="H98" i="4"/>
  <c r="G98" i="4"/>
  <c r="G99" i="4" s="1"/>
  <c r="G100" i="4" s="1"/>
  <c r="G101" i="4" s="1"/>
  <c r="F98" i="4"/>
  <c r="F99" i="4" s="1"/>
  <c r="F100" i="4" s="1"/>
  <c r="F101" i="4" s="1"/>
  <c r="E98" i="4"/>
  <c r="E99" i="4" s="1"/>
  <c r="E100" i="4" s="1"/>
  <c r="E101" i="4" s="1"/>
  <c r="D98" i="4"/>
  <c r="C98" i="4"/>
  <c r="C99" i="4" s="1"/>
  <c r="C100" i="4" s="1"/>
  <c r="C101" i="4" s="1"/>
  <c r="B98" i="4"/>
  <c r="B99" i="4" s="1"/>
  <c r="B100" i="4" s="1"/>
  <c r="B101" i="4" s="1"/>
  <c r="A98" i="4"/>
  <c r="A99" i="4" s="1"/>
  <c r="A100" i="4" s="1"/>
  <c r="A101" i="4" s="1"/>
  <c r="H94" i="4"/>
  <c r="H95" i="4" s="1"/>
  <c r="H96" i="4" s="1"/>
  <c r="D94" i="4"/>
  <c r="D95" i="4" s="1"/>
  <c r="D96" i="4" s="1"/>
  <c r="I93" i="4"/>
  <c r="I94" i="4" s="1"/>
  <c r="I95" i="4" s="1"/>
  <c r="I96" i="4" s="1"/>
  <c r="H93" i="4"/>
  <c r="G93" i="4"/>
  <c r="G94" i="4" s="1"/>
  <c r="G95" i="4" s="1"/>
  <c r="G96" i="4" s="1"/>
  <c r="F93" i="4"/>
  <c r="F94" i="4" s="1"/>
  <c r="F95" i="4" s="1"/>
  <c r="F96" i="4" s="1"/>
  <c r="E93" i="4"/>
  <c r="E94" i="4" s="1"/>
  <c r="E95" i="4" s="1"/>
  <c r="E96" i="4" s="1"/>
  <c r="D93" i="4"/>
  <c r="C93" i="4"/>
  <c r="C94" i="4" s="1"/>
  <c r="C95" i="4" s="1"/>
  <c r="C96" i="4" s="1"/>
  <c r="B93" i="4"/>
  <c r="B94" i="4" s="1"/>
  <c r="B95" i="4" s="1"/>
  <c r="B96" i="4" s="1"/>
  <c r="A93" i="4"/>
  <c r="A94" i="4" s="1"/>
  <c r="A95" i="4" s="1"/>
  <c r="A96" i="4" s="1"/>
  <c r="G89" i="4"/>
  <c r="G90" i="4" s="1"/>
  <c r="G91" i="4" s="1"/>
  <c r="C89" i="4"/>
  <c r="C90" i="4" s="1"/>
  <c r="C91" i="4" s="1"/>
  <c r="I88" i="4"/>
  <c r="I89" i="4" s="1"/>
  <c r="I90" i="4" s="1"/>
  <c r="I91" i="4" s="1"/>
  <c r="H88" i="4"/>
  <c r="H89" i="4" s="1"/>
  <c r="H90" i="4" s="1"/>
  <c r="H91" i="4" s="1"/>
  <c r="G88" i="4"/>
  <c r="F88" i="4"/>
  <c r="F89" i="4" s="1"/>
  <c r="F90" i="4" s="1"/>
  <c r="F91" i="4" s="1"/>
  <c r="E88" i="4"/>
  <c r="E89" i="4" s="1"/>
  <c r="E90" i="4" s="1"/>
  <c r="E91" i="4" s="1"/>
  <c r="D88" i="4"/>
  <c r="D89" i="4" s="1"/>
  <c r="D90" i="4" s="1"/>
  <c r="D91" i="4" s="1"/>
  <c r="C88" i="4"/>
  <c r="B88" i="4"/>
  <c r="B89" i="4" s="1"/>
  <c r="B90" i="4" s="1"/>
  <c r="B91" i="4" s="1"/>
  <c r="A88" i="4"/>
  <c r="A89" i="4" s="1"/>
  <c r="A90" i="4" s="1"/>
  <c r="A91" i="4" s="1"/>
  <c r="H84" i="4"/>
  <c r="H85" i="4" s="1"/>
  <c r="H86" i="4" s="1"/>
  <c r="D84" i="4"/>
  <c r="D85" i="4" s="1"/>
  <c r="D86" i="4" s="1"/>
  <c r="I83" i="4"/>
  <c r="I84" i="4" s="1"/>
  <c r="I85" i="4" s="1"/>
  <c r="I86" i="4" s="1"/>
  <c r="H83" i="4"/>
  <c r="G83" i="4"/>
  <c r="G84" i="4" s="1"/>
  <c r="G85" i="4" s="1"/>
  <c r="G86" i="4" s="1"/>
  <c r="F83" i="4"/>
  <c r="F84" i="4" s="1"/>
  <c r="F85" i="4" s="1"/>
  <c r="F86" i="4" s="1"/>
  <c r="E83" i="4"/>
  <c r="E84" i="4" s="1"/>
  <c r="E85" i="4" s="1"/>
  <c r="E86" i="4" s="1"/>
  <c r="D83" i="4"/>
  <c r="C83" i="4"/>
  <c r="C84" i="4" s="1"/>
  <c r="C85" i="4" s="1"/>
  <c r="C86" i="4" s="1"/>
  <c r="B83" i="4"/>
  <c r="B84" i="4" s="1"/>
  <c r="B85" i="4" s="1"/>
  <c r="B86" i="4" s="1"/>
  <c r="A83" i="4"/>
  <c r="A84" i="4" s="1"/>
  <c r="A85" i="4" s="1"/>
  <c r="A86" i="4" s="1"/>
  <c r="G79" i="4"/>
  <c r="G80" i="4" s="1"/>
  <c r="G81" i="4" s="1"/>
  <c r="C79" i="4"/>
  <c r="C80" i="4" s="1"/>
  <c r="C81" i="4" s="1"/>
  <c r="I78" i="4"/>
  <c r="I79" i="4" s="1"/>
  <c r="I80" i="4" s="1"/>
  <c r="I81" i="4" s="1"/>
  <c r="H78" i="4"/>
  <c r="H79" i="4" s="1"/>
  <c r="H80" i="4" s="1"/>
  <c r="H81" i="4" s="1"/>
  <c r="G78" i="4"/>
  <c r="F78" i="4"/>
  <c r="F79" i="4" s="1"/>
  <c r="F80" i="4" s="1"/>
  <c r="F81" i="4" s="1"/>
  <c r="E78" i="4"/>
  <c r="E79" i="4" s="1"/>
  <c r="E80" i="4" s="1"/>
  <c r="E81" i="4" s="1"/>
  <c r="D78" i="4"/>
  <c r="D79" i="4" s="1"/>
  <c r="D80" i="4" s="1"/>
  <c r="D81" i="4" s="1"/>
  <c r="C78" i="4"/>
  <c r="B78" i="4"/>
  <c r="B79" i="4" s="1"/>
  <c r="B80" i="4" s="1"/>
  <c r="B81" i="4" s="1"/>
  <c r="A78" i="4"/>
  <c r="A79" i="4" s="1"/>
  <c r="A80" i="4" s="1"/>
  <c r="A81" i="4" s="1"/>
  <c r="H74" i="4"/>
  <c r="H75" i="4" s="1"/>
  <c r="H76" i="4" s="1"/>
  <c r="F74" i="4"/>
  <c r="F75" i="4" s="1"/>
  <c r="F76" i="4" s="1"/>
  <c r="D74" i="4"/>
  <c r="D75" i="4" s="1"/>
  <c r="D76" i="4" s="1"/>
  <c r="B74" i="4"/>
  <c r="B75" i="4" s="1"/>
  <c r="B76" i="4" s="1"/>
  <c r="I73" i="4"/>
  <c r="I74" i="4" s="1"/>
  <c r="I75" i="4" s="1"/>
  <c r="I76" i="4" s="1"/>
  <c r="H73" i="4"/>
  <c r="G73" i="4"/>
  <c r="G74" i="4" s="1"/>
  <c r="G75" i="4" s="1"/>
  <c r="G76" i="4" s="1"/>
  <c r="F73" i="4"/>
  <c r="E73" i="4"/>
  <c r="E74" i="4" s="1"/>
  <c r="E75" i="4" s="1"/>
  <c r="E76" i="4" s="1"/>
  <c r="D73" i="4"/>
  <c r="C73" i="4"/>
  <c r="C74" i="4" s="1"/>
  <c r="C75" i="4" s="1"/>
  <c r="C76" i="4" s="1"/>
  <c r="B73" i="4"/>
  <c r="A73" i="4"/>
  <c r="A74" i="4" s="1"/>
  <c r="A75" i="4" s="1"/>
  <c r="A76" i="4" s="1"/>
  <c r="H69" i="4"/>
  <c r="H70" i="4" s="1"/>
  <c r="H71" i="4" s="1"/>
  <c r="D69" i="4"/>
  <c r="D70" i="4" s="1"/>
  <c r="D71" i="4" s="1"/>
  <c r="I68" i="4"/>
  <c r="I69" i="4" s="1"/>
  <c r="I70" i="4" s="1"/>
  <c r="I71" i="4" s="1"/>
  <c r="H68" i="4"/>
  <c r="G68" i="4"/>
  <c r="G69" i="4" s="1"/>
  <c r="G70" i="4" s="1"/>
  <c r="G71" i="4" s="1"/>
  <c r="F68" i="4"/>
  <c r="F69" i="4" s="1"/>
  <c r="F70" i="4" s="1"/>
  <c r="F71" i="4" s="1"/>
  <c r="E68" i="4"/>
  <c r="E69" i="4" s="1"/>
  <c r="E70" i="4" s="1"/>
  <c r="E71" i="4" s="1"/>
  <c r="D68" i="4"/>
  <c r="C68" i="4"/>
  <c r="C69" i="4" s="1"/>
  <c r="C70" i="4" s="1"/>
  <c r="C71" i="4" s="1"/>
  <c r="B68" i="4"/>
  <c r="B69" i="4" s="1"/>
  <c r="B70" i="4" s="1"/>
  <c r="B71" i="4" s="1"/>
  <c r="A68" i="4"/>
  <c r="A69" i="4" s="1"/>
  <c r="A70" i="4" s="1"/>
  <c r="A71" i="4" s="1"/>
  <c r="F64" i="4"/>
  <c r="F65" i="4" s="1"/>
  <c r="F66" i="4" s="1"/>
  <c r="B64" i="4"/>
  <c r="B65" i="4" s="1"/>
  <c r="B66" i="4" s="1"/>
  <c r="I63" i="4"/>
  <c r="I64" i="4" s="1"/>
  <c r="I65" i="4" s="1"/>
  <c r="I66" i="4" s="1"/>
  <c r="H63" i="4"/>
  <c r="H64" i="4" s="1"/>
  <c r="H65" i="4" s="1"/>
  <c r="H66" i="4" s="1"/>
  <c r="G63" i="4"/>
  <c r="G64" i="4" s="1"/>
  <c r="G65" i="4" s="1"/>
  <c r="G66" i="4" s="1"/>
  <c r="F63" i="4"/>
  <c r="E63" i="4"/>
  <c r="E64" i="4" s="1"/>
  <c r="E65" i="4" s="1"/>
  <c r="E66" i="4" s="1"/>
  <c r="D63" i="4"/>
  <c r="D64" i="4" s="1"/>
  <c r="D65" i="4" s="1"/>
  <c r="D66" i="4" s="1"/>
  <c r="C63" i="4"/>
  <c r="C64" i="4" s="1"/>
  <c r="C65" i="4" s="1"/>
  <c r="C66" i="4" s="1"/>
  <c r="B63" i="4"/>
  <c r="A63" i="4"/>
  <c r="A64" i="4" s="1"/>
  <c r="A65" i="4" s="1"/>
  <c r="A66" i="4" s="1"/>
  <c r="G60" i="4"/>
  <c r="G61" i="4" s="1"/>
  <c r="C60" i="4"/>
  <c r="C61" i="4" s="1"/>
  <c r="H59" i="4"/>
  <c r="H60" i="4" s="1"/>
  <c r="H61" i="4" s="1"/>
  <c r="G59" i="4"/>
  <c r="D59" i="4"/>
  <c r="D60" i="4" s="1"/>
  <c r="D61" i="4" s="1"/>
  <c r="C59" i="4"/>
  <c r="I58" i="4"/>
  <c r="I59" i="4" s="1"/>
  <c r="I60" i="4" s="1"/>
  <c r="I61" i="4" s="1"/>
  <c r="H58" i="4"/>
  <c r="G58" i="4"/>
  <c r="F58" i="4"/>
  <c r="F59" i="4" s="1"/>
  <c r="F60" i="4" s="1"/>
  <c r="F61" i="4" s="1"/>
  <c r="E58" i="4"/>
  <c r="E59" i="4" s="1"/>
  <c r="E60" i="4" s="1"/>
  <c r="E61" i="4" s="1"/>
  <c r="D58" i="4"/>
  <c r="C58" i="4"/>
  <c r="B58" i="4"/>
  <c r="B59" i="4" s="1"/>
  <c r="B60" i="4" s="1"/>
  <c r="B61" i="4" s="1"/>
  <c r="A58" i="4"/>
  <c r="A59" i="4" s="1"/>
  <c r="A60" i="4" s="1"/>
  <c r="A61" i="4" s="1"/>
  <c r="H54" i="4"/>
  <c r="H55" i="4" s="1"/>
  <c r="H56" i="4" s="1"/>
  <c r="D54" i="4"/>
  <c r="D55" i="4" s="1"/>
  <c r="D56" i="4" s="1"/>
  <c r="I53" i="4"/>
  <c r="I54" i="4" s="1"/>
  <c r="I55" i="4" s="1"/>
  <c r="I56" i="4" s="1"/>
  <c r="H53" i="4"/>
  <c r="G53" i="4"/>
  <c r="G54" i="4" s="1"/>
  <c r="G55" i="4" s="1"/>
  <c r="G56" i="4" s="1"/>
  <c r="F53" i="4"/>
  <c r="F54" i="4" s="1"/>
  <c r="F55" i="4" s="1"/>
  <c r="F56" i="4" s="1"/>
  <c r="E53" i="4"/>
  <c r="E54" i="4" s="1"/>
  <c r="E55" i="4" s="1"/>
  <c r="E56" i="4" s="1"/>
  <c r="D53" i="4"/>
  <c r="C53" i="4"/>
  <c r="C54" i="4" s="1"/>
  <c r="C55" i="4" s="1"/>
  <c r="C56" i="4" s="1"/>
  <c r="B53" i="4"/>
  <c r="B54" i="4" s="1"/>
  <c r="B55" i="4" s="1"/>
  <c r="B56" i="4" s="1"/>
  <c r="A53" i="4"/>
  <c r="A54" i="4" s="1"/>
  <c r="A55" i="4" s="1"/>
  <c r="A56" i="4" s="1"/>
  <c r="H49" i="4"/>
  <c r="H50" i="4" s="1"/>
  <c r="H51" i="4" s="1"/>
  <c r="D49" i="4"/>
  <c r="D50" i="4" s="1"/>
  <c r="D51" i="4" s="1"/>
  <c r="I48" i="4"/>
  <c r="I49" i="4" s="1"/>
  <c r="I50" i="4" s="1"/>
  <c r="I51" i="4" s="1"/>
  <c r="H48" i="4"/>
  <c r="G48" i="4"/>
  <c r="G49" i="4" s="1"/>
  <c r="G50" i="4" s="1"/>
  <c r="G51" i="4" s="1"/>
  <c r="F48" i="4"/>
  <c r="F49" i="4" s="1"/>
  <c r="F50" i="4" s="1"/>
  <c r="F51" i="4" s="1"/>
  <c r="E48" i="4"/>
  <c r="E49" i="4" s="1"/>
  <c r="E50" i="4" s="1"/>
  <c r="E51" i="4" s="1"/>
  <c r="D48" i="4"/>
  <c r="C48" i="4"/>
  <c r="C49" i="4" s="1"/>
  <c r="C50" i="4" s="1"/>
  <c r="C51" i="4" s="1"/>
  <c r="B48" i="4"/>
  <c r="B49" i="4" s="1"/>
  <c r="B50" i="4" s="1"/>
  <c r="B51" i="4" s="1"/>
  <c r="A48" i="4"/>
  <c r="A49" i="4" s="1"/>
  <c r="A50" i="4" s="1"/>
  <c r="A51" i="4" s="1"/>
  <c r="H44" i="4"/>
  <c r="H45" i="4" s="1"/>
  <c r="H46" i="4" s="1"/>
  <c r="D44" i="4"/>
  <c r="D45" i="4" s="1"/>
  <c r="D46" i="4" s="1"/>
  <c r="I43" i="4"/>
  <c r="I44" i="4" s="1"/>
  <c r="I45" i="4" s="1"/>
  <c r="I46" i="4" s="1"/>
  <c r="H43" i="4"/>
  <c r="G43" i="4"/>
  <c r="G44" i="4" s="1"/>
  <c r="G45" i="4" s="1"/>
  <c r="G46" i="4" s="1"/>
  <c r="F43" i="4"/>
  <c r="F44" i="4" s="1"/>
  <c r="F45" i="4" s="1"/>
  <c r="F46" i="4" s="1"/>
  <c r="E43" i="4"/>
  <c r="E44" i="4" s="1"/>
  <c r="E45" i="4" s="1"/>
  <c r="E46" i="4" s="1"/>
  <c r="D43" i="4"/>
  <c r="C43" i="4"/>
  <c r="C44" i="4" s="1"/>
  <c r="C45" i="4" s="1"/>
  <c r="C46" i="4" s="1"/>
  <c r="B43" i="4"/>
  <c r="B44" i="4" s="1"/>
  <c r="B45" i="4" s="1"/>
  <c r="B46" i="4" s="1"/>
  <c r="A43" i="4"/>
  <c r="A44" i="4" s="1"/>
  <c r="A45" i="4" s="1"/>
  <c r="A46" i="4" s="1"/>
  <c r="H39" i="4"/>
  <c r="H40" i="4" s="1"/>
  <c r="H41" i="4" s="1"/>
  <c r="D39" i="4"/>
  <c r="D40" i="4" s="1"/>
  <c r="D41" i="4" s="1"/>
  <c r="I38" i="4"/>
  <c r="I39" i="4" s="1"/>
  <c r="I40" i="4" s="1"/>
  <c r="I41" i="4" s="1"/>
  <c r="H38" i="4"/>
  <c r="G38" i="4"/>
  <c r="G39" i="4" s="1"/>
  <c r="G40" i="4" s="1"/>
  <c r="G41" i="4" s="1"/>
  <c r="F38" i="4"/>
  <c r="F39" i="4" s="1"/>
  <c r="F40" i="4" s="1"/>
  <c r="F41" i="4" s="1"/>
  <c r="E38" i="4"/>
  <c r="E39" i="4" s="1"/>
  <c r="E40" i="4" s="1"/>
  <c r="E41" i="4" s="1"/>
  <c r="D38" i="4"/>
  <c r="C38" i="4"/>
  <c r="C39" i="4" s="1"/>
  <c r="C40" i="4" s="1"/>
  <c r="C41" i="4" s="1"/>
  <c r="B38" i="4"/>
  <c r="B39" i="4" s="1"/>
  <c r="B40" i="4" s="1"/>
  <c r="B41" i="4" s="1"/>
  <c r="A38" i="4"/>
  <c r="A39" i="4" s="1"/>
  <c r="A40" i="4" s="1"/>
  <c r="A41" i="4" s="1"/>
  <c r="H34" i="4"/>
  <c r="H35" i="4" s="1"/>
  <c r="H36" i="4" s="1"/>
  <c r="D34" i="4"/>
  <c r="D35" i="4" s="1"/>
  <c r="D36" i="4" s="1"/>
  <c r="I33" i="4"/>
  <c r="I34" i="4" s="1"/>
  <c r="I35" i="4" s="1"/>
  <c r="I36" i="4" s="1"/>
  <c r="H33" i="4"/>
  <c r="G33" i="4"/>
  <c r="G34" i="4" s="1"/>
  <c r="G35" i="4" s="1"/>
  <c r="G36" i="4" s="1"/>
  <c r="F33" i="4"/>
  <c r="F34" i="4" s="1"/>
  <c r="F35" i="4" s="1"/>
  <c r="F36" i="4" s="1"/>
  <c r="E33" i="4"/>
  <c r="E34" i="4" s="1"/>
  <c r="E35" i="4" s="1"/>
  <c r="E36" i="4" s="1"/>
  <c r="D33" i="4"/>
  <c r="C33" i="4"/>
  <c r="C34" i="4" s="1"/>
  <c r="C35" i="4" s="1"/>
  <c r="C36" i="4" s="1"/>
  <c r="B33" i="4"/>
  <c r="B34" i="4" s="1"/>
  <c r="B35" i="4" s="1"/>
  <c r="B36" i="4" s="1"/>
  <c r="A33" i="4"/>
  <c r="A34" i="4" s="1"/>
  <c r="A35" i="4" s="1"/>
  <c r="A36" i="4" s="1"/>
  <c r="G29" i="4"/>
  <c r="G30" i="4" s="1"/>
  <c r="G31" i="4" s="1"/>
  <c r="C29" i="4"/>
  <c r="C30" i="4" s="1"/>
  <c r="C31" i="4" s="1"/>
  <c r="I28" i="4"/>
  <c r="I29" i="4" s="1"/>
  <c r="I30" i="4" s="1"/>
  <c r="I31" i="4" s="1"/>
  <c r="H28" i="4"/>
  <c r="H29" i="4" s="1"/>
  <c r="H30" i="4" s="1"/>
  <c r="H31" i="4" s="1"/>
  <c r="G28" i="4"/>
  <c r="F28" i="4"/>
  <c r="F29" i="4" s="1"/>
  <c r="F30" i="4" s="1"/>
  <c r="F31" i="4" s="1"/>
  <c r="E28" i="4"/>
  <c r="E29" i="4" s="1"/>
  <c r="E30" i="4" s="1"/>
  <c r="E31" i="4" s="1"/>
  <c r="D28" i="4"/>
  <c r="D29" i="4" s="1"/>
  <c r="D30" i="4" s="1"/>
  <c r="D31" i="4" s="1"/>
  <c r="C28" i="4"/>
  <c r="B28" i="4"/>
  <c r="B29" i="4" s="1"/>
  <c r="B30" i="4" s="1"/>
  <c r="B31" i="4" s="1"/>
  <c r="A28" i="4"/>
  <c r="A29" i="4" s="1"/>
  <c r="A30" i="4" s="1"/>
  <c r="A31" i="4" s="1"/>
  <c r="F24" i="4"/>
  <c r="F25" i="4" s="1"/>
  <c r="F26" i="4" s="1"/>
  <c r="B24" i="4"/>
  <c r="B25" i="4" s="1"/>
  <c r="B26" i="4" s="1"/>
  <c r="I23" i="4"/>
  <c r="I24" i="4" s="1"/>
  <c r="I25" i="4" s="1"/>
  <c r="I26" i="4" s="1"/>
  <c r="H23" i="4"/>
  <c r="H24" i="4" s="1"/>
  <c r="H25" i="4" s="1"/>
  <c r="H26" i="4" s="1"/>
  <c r="G23" i="4"/>
  <c r="G24" i="4" s="1"/>
  <c r="G25" i="4" s="1"/>
  <c r="G26" i="4" s="1"/>
  <c r="F23" i="4"/>
  <c r="E23" i="4"/>
  <c r="E24" i="4" s="1"/>
  <c r="E25" i="4" s="1"/>
  <c r="E26" i="4" s="1"/>
  <c r="D23" i="4"/>
  <c r="D24" i="4" s="1"/>
  <c r="D25" i="4" s="1"/>
  <c r="D26" i="4" s="1"/>
  <c r="C23" i="4"/>
  <c r="C24" i="4" s="1"/>
  <c r="C25" i="4" s="1"/>
  <c r="C26" i="4" s="1"/>
  <c r="B23" i="4"/>
  <c r="A23" i="4"/>
  <c r="A24" i="4" s="1"/>
  <c r="A25" i="4" s="1"/>
  <c r="A26" i="4" s="1"/>
  <c r="F19" i="4"/>
  <c r="F20" i="4" s="1"/>
  <c r="F21" i="4" s="1"/>
  <c r="B19" i="4"/>
  <c r="B20" i="4" s="1"/>
  <c r="B21" i="4" s="1"/>
  <c r="I18" i="4"/>
  <c r="I19" i="4" s="1"/>
  <c r="I20" i="4" s="1"/>
  <c r="I21" i="4" s="1"/>
  <c r="H18" i="4"/>
  <c r="H19" i="4" s="1"/>
  <c r="H20" i="4" s="1"/>
  <c r="H21" i="4" s="1"/>
  <c r="G18" i="4"/>
  <c r="G19" i="4" s="1"/>
  <c r="G20" i="4" s="1"/>
  <c r="G21" i="4" s="1"/>
  <c r="F18" i="4"/>
  <c r="E18" i="4"/>
  <c r="E19" i="4" s="1"/>
  <c r="E20" i="4" s="1"/>
  <c r="E21" i="4" s="1"/>
  <c r="D18" i="4"/>
  <c r="D19" i="4" s="1"/>
  <c r="D20" i="4" s="1"/>
  <c r="D21" i="4" s="1"/>
  <c r="C18" i="4"/>
  <c r="C19" i="4" s="1"/>
  <c r="C20" i="4" s="1"/>
  <c r="C21" i="4" s="1"/>
  <c r="B18" i="4"/>
  <c r="A18" i="4"/>
  <c r="A19" i="4" s="1"/>
  <c r="A20" i="4" s="1"/>
  <c r="A21" i="4" s="1"/>
  <c r="G14" i="4"/>
  <c r="G15" i="4" s="1"/>
  <c r="G16" i="4" s="1"/>
  <c r="C14" i="4"/>
  <c r="C15" i="4" s="1"/>
  <c r="C16" i="4" s="1"/>
  <c r="I13" i="4"/>
  <c r="I14" i="4" s="1"/>
  <c r="I15" i="4" s="1"/>
  <c r="I16" i="4" s="1"/>
  <c r="H13" i="4"/>
  <c r="H14" i="4" s="1"/>
  <c r="H15" i="4" s="1"/>
  <c r="H16" i="4" s="1"/>
  <c r="G13" i="4"/>
  <c r="F13" i="4"/>
  <c r="F14" i="4" s="1"/>
  <c r="F15" i="4" s="1"/>
  <c r="F16" i="4" s="1"/>
  <c r="E13" i="4"/>
  <c r="E14" i="4" s="1"/>
  <c r="E15" i="4" s="1"/>
  <c r="E16" i="4" s="1"/>
  <c r="D13" i="4"/>
  <c r="D14" i="4" s="1"/>
  <c r="D15" i="4" s="1"/>
  <c r="D16" i="4" s="1"/>
  <c r="C13" i="4"/>
  <c r="B13" i="4"/>
  <c r="B14" i="4" s="1"/>
  <c r="B15" i="4" s="1"/>
  <c r="B16" i="4" s="1"/>
  <c r="A13" i="4"/>
  <c r="A14" i="4" s="1"/>
  <c r="A15" i="4" s="1"/>
  <c r="A16" i="4" s="1"/>
  <c r="H9" i="4"/>
  <c r="H10" i="4" s="1"/>
  <c r="H11" i="4" s="1"/>
  <c r="D9" i="4"/>
  <c r="D10" i="4" s="1"/>
  <c r="D11" i="4" s="1"/>
  <c r="I8" i="4"/>
  <c r="I9" i="4" s="1"/>
  <c r="I10" i="4" s="1"/>
  <c r="I11" i="4" s="1"/>
  <c r="H8" i="4"/>
  <c r="G8" i="4"/>
  <c r="G9" i="4" s="1"/>
  <c r="G10" i="4" s="1"/>
  <c r="G11" i="4" s="1"/>
  <c r="F8" i="4"/>
  <c r="F9" i="4" s="1"/>
  <c r="F10" i="4" s="1"/>
  <c r="F11" i="4" s="1"/>
  <c r="E8" i="4"/>
  <c r="E9" i="4" s="1"/>
  <c r="E10" i="4" s="1"/>
  <c r="E11" i="4" s="1"/>
  <c r="D8" i="4"/>
  <c r="C8" i="4"/>
  <c r="C9" i="4" s="1"/>
  <c r="C10" i="4" s="1"/>
  <c r="C11" i="4" s="1"/>
  <c r="B8" i="4"/>
  <c r="B9" i="4" s="1"/>
  <c r="B10" i="4" s="1"/>
  <c r="B11" i="4" s="1"/>
  <c r="A8" i="4"/>
  <c r="A9" i="4" s="1"/>
  <c r="A10" i="4" s="1"/>
  <c r="A11" i="4" s="1"/>
  <c r="A4" i="4"/>
  <c r="A5" i="4" s="1"/>
  <c r="A6" i="4" s="1"/>
  <c r="B4" i="4"/>
  <c r="C4" i="4"/>
  <c r="D4" i="4"/>
  <c r="E4" i="4"/>
  <c r="E5" i="4" s="1"/>
  <c r="E6" i="4" s="1"/>
  <c r="F4" i="4"/>
  <c r="G4" i="4"/>
  <c r="H4" i="4"/>
  <c r="I4" i="4"/>
  <c r="I5" i="4" s="1"/>
  <c r="I6" i="4" s="1"/>
  <c r="B5" i="4"/>
  <c r="C5" i="4"/>
  <c r="D5" i="4"/>
  <c r="D6" i="4" s="1"/>
  <c r="F5" i="4"/>
  <c r="G5" i="4"/>
  <c r="H5" i="4"/>
  <c r="H6" i="4" s="1"/>
  <c r="B6" i="4"/>
  <c r="C6" i="4"/>
  <c r="F6" i="4"/>
  <c r="G6" i="4"/>
  <c r="B3" i="4"/>
  <c r="C3" i="4"/>
  <c r="D3" i="4"/>
  <c r="E3" i="4"/>
  <c r="F3" i="4"/>
  <c r="G3" i="4"/>
  <c r="H3" i="4"/>
  <c r="I3" i="4"/>
  <c r="A3" i="4"/>
  <c r="A217" i="4" l="1"/>
  <c r="B217" i="4"/>
  <c r="C217" i="4"/>
  <c r="D217" i="4"/>
  <c r="E217" i="4"/>
  <c r="F217" i="4"/>
  <c r="G217" i="4"/>
  <c r="H217" i="4"/>
  <c r="I217" i="4"/>
  <c r="J217" i="4"/>
  <c r="AC217" i="4"/>
  <c r="AD217" i="4"/>
  <c r="AE217" i="4"/>
  <c r="AF217" i="4"/>
  <c r="AG217" i="4"/>
  <c r="AH217" i="4"/>
  <c r="AI217" i="4"/>
  <c r="AJ217" i="4"/>
  <c r="AK217" i="4"/>
  <c r="J218" i="4"/>
  <c r="AC218" i="4"/>
  <c r="AD218" i="4"/>
  <c r="AE218" i="4"/>
  <c r="AF218" i="4"/>
  <c r="AG218" i="4"/>
  <c r="AH218" i="4"/>
  <c r="AI218" i="4"/>
  <c r="AJ218" i="4"/>
  <c r="AK218" i="4"/>
  <c r="J219" i="4"/>
  <c r="AC219" i="4"/>
  <c r="AD219" i="4"/>
  <c r="AE219" i="4"/>
  <c r="AF219" i="4"/>
  <c r="AG219" i="4"/>
  <c r="AH219" i="4"/>
  <c r="AI219" i="4"/>
  <c r="AJ219" i="4"/>
  <c r="AK219" i="4"/>
  <c r="J220" i="4"/>
  <c r="AC220" i="4"/>
  <c r="AD220" i="4"/>
  <c r="AE220" i="4"/>
  <c r="AF220" i="4"/>
  <c r="AG220" i="4"/>
  <c r="AH220" i="4"/>
  <c r="AI220" i="4"/>
  <c r="AJ220" i="4"/>
  <c r="AK220" i="4"/>
  <c r="J221" i="4"/>
  <c r="AC221" i="4"/>
  <c r="AD221" i="4"/>
  <c r="AE221" i="4"/>
  <c r="AF221" i="4"/>
  <c r="AG221" i="4"/>
  <c r="AH221" i="4"/>
  <c r="AI221" i="4"/>
  <c r="AJ221" i="4"/>
  <c r="AK221" i="4"/>
  <c r="J222" i="4"/>
  <c r="AC222" i="4"/>
  <c r="AD222" i="4"/>
  <c r="AE222" i="4"/>
  <c r="AF222" i="4"/>
  <c r="AG222" i="4"/>
  <c r="AH222" i="4"/>
  <c r="AI222" i="4"/>
  <c r="AJ222" i="4"/>
  <c r="AK222" i="4"/>
  <c r="J223" i="4"/>
  <c r="AC223" i="4"/>
  <c r="AD223" i="4"/>
  <c r="AE223" i="4"/>
  <c r="AF223" i="4"/>
  <c r="AG223" i="4"/>
  <c r="AH223" i="4"/>
  <c r="AI223" i="4"/>
  <c r="AJ223" i="4"/>
  <c r="AK223" i="4"/>
  <c r="J224" i="4"/>
  <c r="AC224" i="4"/>
  <c r="AD224" i="4"/>
  <c r="AE224" i="4"/>
  <c r="AF224" i="4"/>
  <c r="AG224" i="4"/>
  <c r="AH224" i="4"/>
  <c r="AI224" i="4"/>
  <c r="AJ224" i="4"/>
  <c r="AK224" i="4"/>
  <c r="J225" i="4"/>
  <c r="AC225" i="4"/>
  <c r="AD225" i="4"/>
  <c r="AE225" i="4"/>
  <c r="AF225" i="4"/>
  <c r="AG225" i="4"/>
  <c r="AH225" i="4"/>
  <c r="AI225" i="4"/>
  <c r="AJ225" i="4"/>
  <c r="AK225" i="4"/>
  <c r="J226" i="4"/>
  <c r="AC226" i="4"/>
  <c r="AD226" i="4"/>
  <c r="AE226" i="4"/>
  <c r="AF226" i="4"/>
  <c r="AG226" i="4"/>
  <c r="AH226" i="4"/>
  <c r="AI226" i="4"/>
  <c r="AJ226" i="4"/>
  <c r="AK226" i="4"/>
  <c r="J227" i="4"/>
  <c r="AC227" i="4"/>
  <c r="AD227" i="4"/>
  <c r="AE227" i="4"/>
  <c r="AF227" i="4"/>
  <c r="AG227" i="4"/>
  <c r="AH227" i="4"/>
  <c r="AI227" i="4"/>
  <c r="AJ227" i="4"/>
  <c r="AK227" i="4"/>
  <c r="J228" i="4"/>
  <c r="AC228" i="4"/>
  <c r="AD228" i="4"/>
  <c r="AE228" i="4"/>
  <c r="AF228" i="4"/>
  <c r="AG228" i="4"/>
  <c r="AH228" i="4"/>
  <c r="AI228" i="4"/>
  <c r="AJ228" i="4"/>
  <c r="AK228" i="4"/>
  <c r="J229" i="4"/>
  <c r="AC229" i="4"/>
  <c r="AD229" i="4"/>
  <c r="AE229" i="4"/>
  <c r="AF229" i="4"/>
  <c r="AG229" i="4"/>
  <c r="AH229" i="4"/>
  <c r="AI229" i="4"/>
  <c r="AJ229" i="4"/>
  <c r="AK229" i="4"/>
  <c r="J230" i="4"/>
  <c r="AC230" i="4"/>
  <c r="AD230" i="4"/>
  <c r="AE230" i="4"/>
  <c r="AF230" i="4"/>
  <c r="AG230" i="4"/>
  <c r="AH230" i="4"/>
  <c r="AI230" i="4"/>
  <c r="AJ230" i="4"/>
  <c r="AK230" i="4"/>
  <c r="J231" i="4"/>
  <c r="AC231" i="4"/>
  <c r="AD231" i="4"/>
  <c r="AE231" i="4"/>
  <c r="AF231" i="4"/>
  <c r="AG231" i="4"/>
  <c r="AH231" i="4"/>
  <c r="AI231" i="4"/>
  <c r="AJ231" i="4"/>
  <c r="AK231" i="4"/>
  <c r="A232" i="4"/>
  <c r="B232" i="4"/>
  <c r="C232" i="4"/>
  <c r="D232" i="4"/>
  <c r="E232" i="4"/>
  <c r="F232" i="4"/>
  <c r="G232" i="4"/>
  <c r="H232" i="4"/>
  <c r="I232" i="4"/>
  <c r="J232" i="4"/>
  <c r="AC232" i="4"/>
  <c r="AD232" i="4"/>
  <c r="AE232" i="4"/>
  <c r="AF232" i="4"/>
  <c r="AG232" i="4"/>
  <c r="AH232" i="4"/>
  <c r="AI232" i="4"/>
  <c r="AJ232" i="4"/>
  <c r="AK232" i="4"/>
  <c r="J233" i="4"/>
  <c r="AC233" i="4"/>
  <c r="AD233" i="4"/>
  <c r="AE233" i="4"/>
  <c r="AF233" i="4"/>
  <c r="AG233" i="4"/>
  <c r="AH233" i="4"/>
  <c r="AI233" i="4"/>
  <c r="AJ233" i="4"/>
  <c r="AK233" i="4"/>
  <c r="J234" i="4"/>
  <c r="AC234" i="4"/>
  <c r="AD234" i="4"/>
  <c r="AE234" i="4"/>
  <c r="AF234" i="4"/>
  <c r="AG234" i="4"/>
  <c r="AH234" i="4"/>
  <c r="AI234" i="4"/>
  <c r="AJ234" i="4"/>
  <c r="AK234" i="4"/>
  <c r="J235" i="4"/>
  <c r="AC235" i="4"/>
  <c r="AD235" i="4"/>
  <c r="AE235" i="4"/>
  <c r="AF235" i="4"/>
  <c r="AG235" i="4"/>
  <c r="AH235" i="4"/>
  <c r="AI235" i="4"/>
  <c r="AJ235" i="4"/>
  <c r="AK235" i="4"/>
  <c r="J236" i="4"/>
  <c r="AC236" i="4"/>
  <c r="AD236" i="4"/>
  <c r="AE236" i="4"/>
  <c r="AF236" i="4"/>
  <c r="AG236" i="4"/>
  <c r="AH236" i="4"/>
  <c r="AI236" i="4"/>
  <c r="AJ236" i="4"/>
  <c r="AK236" i="4"/>
  <c r="J237" i="4"/>
  <c r="AC237" i="4"/>
  <c r="AD237" i="4"/>
  <c r="AE237" i="4"/>
  <c r="AF237" i="4"/>
  <c r="AG237" i="4"/>
  <c r="AH237" i="4"/>
  <c r="AI237" i="4"/>
  <c r="AJ237" i="4"/>
  <c r="AK237" i="4"/>
  <c r="J238" i="4"/>
  <c r="AC238" i="4"/>
  <c r="AD238" i="4"/>
  <c r="AE238" i="4"/>
  <c r="AF238" i="4"/>
  <c r="AG238" i="4"/>
  <c r="AH238" i="4"/>
  <c r="AI238" i="4"/>
  <c r="AJ238" i="4"/>
  <c r="AK238" i="4"/>
  <c r="J239" i="4"/>
  <c r="AC239" i="4"/>
  <c r="AD239" i="4"/>
  <c r="AE239" i="4"/>
  <c r="AF239" i="4"/>
  <c r="AG239" i="4"/>
  <c r="AH239" i="4"/>
  <c r="AI239" i="4"/>
  <c r="AJ239" i="4"/>
  <c r="AK239" i="4"/>
  <c r="J240" i="4"/>
  <c r="AC240" i="4"/>
  <c r="AD240" i="4"/>
  <c r="AE240" i="4"/>
  <c r="AF240" i="4"/>
  <c r="AG240" i="4"/>
  <c r="AH240" i="4"/>
  <c r="AI240" i="4"/>
  <c r="AJ240" i="4"/>
  <c r="AK240" i="4"/>
  <c r="J241" i="4"/>
  <c r="AC241" i="4"/>
  <c r="AD241" i="4"/>
  <c r="AE241" i="4"/>
  <c r="AF241" i="4"/>
  <c r="AG241" i="4"/>
  <c r="AH241" i="4"/>
  <c r="AI241" i="4"/>
  <c r="AJ241" i="4"/>
  <c r="AK241" i="4"/>
  <c r="J242" i="4"/>
  <c r="AC242" i="4"/>
  <c r="AD242" i="4"/>
  <c r="AE242" i="4"/>
  <c r="AF242" i="4"/>
  <c r="AG242" i="4"/>
  <c r="AH242" i="4"/>
  <c r="AI242" i="4"/>
  <c r="AJ242" i="4"/>
  <c r="AK242" i="4"/>
  <c r="J243" i="4"/>
  <c r="AC243" i="4"/>
  <c r="AD243" i="4"/>
  <c r="AE243" i="4"/>
  <c r="AF243" i="4"/>
  <c r="AG243" i="4"/>
  <c r="AH243" i="4"/>
  <c r="AI243" i="4"/>
  <c r="AJ243" i="4"/>
  <c r="AK243" i="4"/>
  <c r="J244" i="4"/>
  <c r="AC244" i="4"/>
  <c r="AD244" i="4"/>
  <c r="AE244" i="4"/>
  <c r="AF244" i="4"/>
  <c r="AG244" i="4"/>
  <c r="AH244" i="4"/>
  <c r="AI244" i="4"/>
  <c r="AJ244" i="4"/>
  <c r="AK244" i="4"/>
  <c r="J245" i="4"/>
  <c r="AC245" i="4"/>
  <c r="AD245" i="4"/>
  <c r="AE245" i="4"/>
  <c r="AF245" i="4"/>
  <c r="AG245" i="4"/>
  <c r="AH245" i="4"/>
  <c r="AI245" i="4"/>
  <c r="AJ245" i="4"/>
  <c r="AK245" i="4"/>
  <c r="J246" i="4"/>
  <c r="AC246" i="4"/>
  <c r="AD246" i="4"/>
  <c r="AE246" i="4"/>
  <c r="AF246" i="4"/>
  <c r="AG246" i="4"/>
  <c r="AH246" i="4"/>
  <c r="AI246" i="4"/>
  <c r="AJ246" i="4"/>
  <c r="AK246" i="4"/>
  <c r="A247" i="4"/>
  <c r="B247" i="4"/>
  <c r="C247" i="4"/>
  <c r="D247" i="4"/>
  <c r="E247" i="4"/>
  <c r="F247" i="4"/>
  <c r="G247" i="4"/>
  <c r="H247" i="4"/>
  <c r="I247" i="4"/>
  <c r="J247" i="4"/>
  <c r="AC247" i="4"/>
  <c r="AD247" i="4"/>
  <c r="AE247" i="4"/>
  <c r="AF247" i="4"/>
  <c r="AG247" i="4"/>
  <c r="AH247" i="4"/>
  <c r="AI247" i="4"/>
  <c r="AJ247" i="4"/>
  <c r="AK247" i="4"/>
  <c r="J248" i="4"/>
  <c r="AC248" i="4"/>
  <c r="AD248" i="4"/>
  <c r="AE248" i="4"/>
  <c r="AF248" i="4"/>
  <c r="AG248" i="4"/>
  <c r="AH248" i="4"/>
  <c r="AI248" i="4"/>
  <c r="AJ248" i="4"/>
  <c r="AK248" i="4"/>
  <c r="J249" i="4"/>
  <c r="AC249" i="4"/>
  <c r="AD249" i="4"/>
  <c r="AE249" i="4"/>
  <c r="AF249" i="4"/>
  <c r="AG249" i="4"/>
  <c r="AH249" i="4"/>
  <c r="AI249" i="4"/>
  <c r="AJ249" i="4"/>
  <c r="AK249" i="4"/>
  <c r="J250" i="4"/>
  <c r="AC250" i="4"/>
  <c r="AD250" i="4"/>
  <c r="AE250" i="4"/>
  <c r="AF250" i="4"/>
  <c r="AG250" i="4"/>
  <c r="AH250" i="4"/>
  <c r="AI250" i="4"/>
  <c r="AJ250" i="4"/>
  <c r="AK250" i="4"/>
  <c r="J251" i="4"/>
  <c r="AC251" i="4"/>
  <c r="AD251" i="4"/>
  <c r="AE251" i="4"/>
  <c r="AF251" i="4"/>
  <c r="AG251" i="4"/>
  <c r="AH251" i="4"/>
  <c r="AI251" i="4"/>
  <c r="AJ251" i="4"/>
  <c r="AK251" i="4"/>
  <c r="J252" i="4"/>
  <c r="AC252" i="4"/>
  <c r="AD252" i="4"/>
  <c r="AE252" i="4"/>
  <c r="AF252" i="4"/>
  <c r="AG252" i="4"/>
  <c r="AH252" i="4"/>
  <c r="AI252" i="4"/>
  <c r="AJ252" i="4"/>
  <c r="AK252" i="4"/>
  <c r="J253" i="4"/>
  <c r="AC253" i="4"/>
  <c r="AD253" i="4"/>
  <c r="AE253" i="4"/>
  <c r="AF253" i="4"/>
  <c r="AG253" i="4"/>
  <c r="AH253" i="4"/>
  <c r="AI253" i="4"/>
  <c r="AJ253" i="4"/>
  <c r="AK253" i="4"/>
  <c r="J254" i="4"/>
  <c r="AC254" i="4"/>
  <c r="AD254" i="4"/>
  <c r="AE254" i="4"/>
  <c r="AF254" i="4"/>
  <c r="AG254" i="4"/>
  <c r="AH254" i="4"/>
  <c r="AI254" i="4"/>
  <c r="AJ254" i="4"/>
  <c r="AK254" i="4"/>
  <c r="J255" i="4"/>
  <c r="AC255" i="4"/>
  <c r="AD255" i="4"/>
  <c r="AE255" i="4"/>
  <c r="AF255" i="4"/>
  <c r="AG255" i="4"/>
  <c r="AH255" i="4"/>
  <c r="AI255" i="4"/>
  <c r="AJ255" i="4"/>
  <c r="AK255" i="4"/>
  <c r="J256" i="4"/>
  <c r="AC256" i="4"/>
  <c r="AD256" i="4"/>
  <c r="AE256" i="4"/>
  <c r="AF256" i="4"/>
  <c r="AG256" i="4"/>
  <c r="AH256" i="4"/>
  <c r="AI256" i="4"/>
  <c r="AJ256" i="4"/>
  <c r="AK256" i="4"/>
  <c r="J257" i="4"/>
  <c r="AC257" i="4"/>
  <c r="AD257" i="4"/>
  <c r="AE257" i="4"/>
  <c r="AF257" i="4"/>
  <c r="AG257" i="4"/>
  <c r="AH257" i="4"/>
  <c r="AI257" i="4"/>
  <c r="AJ257" i="4"/>
  <c r="AK257" i="4"/>
  <c r="J258" i="4"/>
  <c r="AC258" i="4"/>
  <c r="AD258" i="4"/>
  <c r="AE258" i="4"/>
  <c r="AF258" i="4"/>
  <c r="AG258" i="4"/>
  <c r="AH258" i="4"/>
  <c r="AI258" i="4"/>
  <c r="AJ258" i="4"/>
  <c r="AK258" i="4"/>
  <c r="J259" i="4"/>
  <c r="AC259" i="4"/>
  <c r="AD259" i="4"/>
  <c r="AE259" i="4"/>
  <c r="AF259" i="4"/>
  <c r="AG259" i="4"/>
  <c r="AH259" i="4"/>
  <c r="AI259" i="4"/>
  <c r="AJ259" i="4"/>
  <c r="AK259" i="4"/>
  <c r="J260" i="4"/>
  <c r="AC260" i="4"/>
  <c r="AD260" i="4"/>
  <c r="AE260" i="4"/>
  <c r="AF260" i="4"/>
  <c r="AG260" i="4"/>
  <c r="AH260" i="4"/>
  <c r="AI260" i="4"/>
  <c r="AJ260" i="4"/>
  <c r="AK260" i="4"/>
  <c r="J261" i="4"/>
  <c r="AC261" i="4"/>
  <c r="AD261" i="4"/>
  <c r="AE261" i="4"/>
  <c r="AF261" i="4"/>
  <c r="AG261" i="4"/>
  <c r="AH261" i="4"/>
  <c r="AI261" i="4"/>
  <c r="AJ261" i="4"/>
  <c r="AK261" i="4"/>
  <c r="P12" i="7"/>
  <c r="P13" i="7"/>
  <c r="P14" i="7"/>
  <c r="P15" i="7"/>
  <c r="P16" i="7"/>
  <c r="L12" i="7"/>
  <c r="M12" i="7"/>
  <c r="N12" i="7"/>
  <c r="O12" i="7"/>
  <c r="L13" i="7"/>
  <c r="M13" i="7"/>
  <c r="N13" i="7"/>
  <c r="O13" i="7"/>
  <c r="L14" i="7"/>
  <c r="M14" i="7"/>
  <c r="N14" i="7"/>
  <c r="O14" i="7"/>
  <c r="L15" i="7"/>
  <c r="M15" i="7"/>
  <c r="N15" i="7"/>
  <c r="O15" i="7"/>
  <c r="L16" i="7"/>
  <c r="M16" i="7"/>
  <c r="N16" i="7"/>
  <c r="O16" i="7"/>
  <c r="L7" i="7"/>
  <c r="M7" i="7"/>
  <c r="N7" i="7"/>
  <c r="O7" i="7"/>
  <c r="P7" i="7"/>
  <c r="L8" i="7"/>
  <c r="M8" i="7"/>
  <c r="N8" i="7"/>
  <c r="O8" i="7"/>
  <c r="P8" i="7"/>
  <c r="L9" i="7"/>
  <c r="M9" i="7"/>
  <c r="N9" i="7"/>
  <c r="O9" i="7"/>
  <c r="P9" i="7"/>
  <c r="L10" i="7"/>
  <c r="M10" i="7"/>
  <c r="N10" i="7"/>
  <c r="O10" i="7"/>
  <c r="P10" i="7"/>
  <c r="L11" i="7"/>
  <c r="M11" i="7"/>
  <c r="N11" i="7"/>
  <c r="O11" i="7"/>
  <c r="P11" i="7"/>
  <c r="L2" i="7"/>
  <c r="M2" i="7"/>
  <c r="N2" i="7"/>
  <c r="O2" i="7"/>
  <c r="P2" i="7"/>
  <c r="L3" i="7"/>
  <c r="M3" i="7"/>
  <c r="N3" i="7"/>
  <c r="O3" i="7"/>
  <c r="P3" i="7"/>
  <c r="L4" i="7"/>
  <c r="M4" i="7"/>
  <c r="N4" i="7"/>
  <c r="O4" i="7"/>
  <c r="P4" i="7"/>
  <c r="L5" i="7"/>
  <c r="M5" i="7"/>
  <c r="N5" i="7"/>
  <c r="O5" i="7"/>
  <c r="P5" i="7"/>
  <c r="L6" i="7"/>
  <c r="M6" i="7"/>
  <c r="N6" i="7"/>
  <c r="O6" i="7"/>
  <c r="P6" i="7"/>
  <c r="K12" i="7"/>
  <c r="K13" i="7"/>
  <c r="K14" i="7"/>
  <c r="K15" i="7"/>
  <c r="K16" i="7"/>
  <c r="G1" i="7"/>
  <c r="H1" i="7"/>
  <c r="I1" i="7"/>
  <c r="G2" i="7"/>
  <c r="H2" i="7"/>
  <c r="I2" i="7"/>
  <c r="J2" i="7"/>
  <c r="K2" i="7"/>
  <c r="F7" i="7"/>
  <c r="G7" i="7"/>
  <c r="H7" i="7"/>
  <c r="I7" i="7"/>
  <c r="J7" i="7"/>
  <c r="K7" i="7"/>
  <c r="F12" i="7"/>
  <c r="G12" i="7"/>
  <c r="H12" i="7"/>
  <c r="I12" i="7"/>
  <c r="J12" i="7"/>
  <c r="G3" i="7"/>
  <c r="H3" i="7"/>
  <c r="I3" i="7"/>
  <c r="J3" i="7"/>
  <c r="K3" i="7"/>
  <c r="F8" i="7"/>
  <c r="G8" i="7"/>
  <c r="H8" i="7"/>
  <c r="I8" i="7"/>
  <c r="J8" i="7"/>
  <c r="K8" i="7"/>
  <c r="F13" i="7"/>
  <c r="G13" i="7"/>
  <c r="H13" i="7"/>
  <c r="I13" i="7"/>
  <c r="J13" i="7"/>
  <c r="G4" i="7"/>
  <c r="H4" i="7"/>
  <c r="I4" i="7"/>
  <c r="J4" i="7"/>
  <c r="K4" i="7"/>
  <c r="F9" i="7"/>
  <c r="G9" i="7"/>
  <c r="H9" i="7"/>
  <c r="I9" i="7"/>
  <c r="J9" i="7"/>
  <c r="K9" i="7"/>
  <c r="F14" i="7"/>
  <c r="G14" i="7"/>
  <c r="H14" i="7"/>
  <c r="I14" i="7"/>
  <c r="J14" i="7"/>
  <c r="G5" i="7"/>
  <c r="H5" i="7"/>
  <c r="I5" i="7"/>
  <c r="J5" i="7"/>
  <c r="K5" i="7"/>
  <c r="F10" i="7"/>
  <c r="G10" i="7"/>
  <c r="H10" i="7"/>
  <c r="I10" i="7"/>
  <c r="J10" i="7"/>
  <c r="K10" i="7"/>
  <c r="F15" i="7"/>
  <c r="G15" i="7"/>
  <c r="H15" i="7"/>
  <c r="I15" i="7"/>
  <c r="J15" i="7"/>
  <c r="G6" i="7"/>
  <c r="H6" i="7"/>
  <c r="I6" i="7"/>
  <c r="J6" i="7"/>
  <c r="K6" i="7"/>
  <c r="F11" i="7"/>
  <c r="G11" i="7"/>
  <c r="H11" i="7"/>
  <c r="I11" i="7"/>
  <c r="J11" i="7"/>
  <c r="K11" i="7"/>
  <c r="F16" i="7"/>
  <c r="G16" i="7"/>
  <c r="H16" i="7"/>
  <c r="I16" i="7"/>
  <c r="J16" i="7"/>
  <c r="F6" i="7"/>
  <c r="F1" i="7"/>
  <c r="F2" i="7"/>
  <c r="F3" i="7"/>
  <c r="F4" i="7"/>
  <c r="F5" i="7"/>
  <c r="E202" i="4"/>
  <c r="E187" i="4"/>
  <c r="A202" i="4"/>
  <c r="B202" i="4"/>
  <c r="C202" i="4"/>
  <c r="D202" i="4"/>
  <c r="F202" i="4"/>
  <c r="G202" i="4"/>
  <c r="H202" i="4"/>
  <c r="I202" i="4"/>
  <c r="J202" i="4"/>
  <c r="AC202" i="4"/>
  <c r="AD202" i="4"/>
  <c r="AE202" i="4"/>
  <c r="AF202" i="4"/>
  <c r="AG202" i="4"/>
  <c r="AH202" i="4"/>
  <c r="AI202" i="4"/>
  <c r="AJ202" i="4"/>
  <c r="AK202" i="4"/>
  <c r="J203" i="4"/>
  <c r="AC203" i="4"/>
  <c r="AD203" i="4"/>
  <c r="AE203" i="4"/>
  <c r="AF203" i="4"/>
  <c r="AG203" i="4"/>
  <c r="AH203" i="4"/>
  <c r="AI203" i="4"/>
  <c r="AJ203" i="4"/>
  <c r="AK203" i="4"/>
  <c r="J204" i="4"/>
  <c r="AC204" i="4"/>
  <c r="AD204" i="4"/>
  <c r="AE204" i="4"/>
  <c r="AF204" i="4"/>
  <c r="AG204" i="4"/>
  <c r="AH204" i="4"/>
  <c r="AI204" i="4"/>
  <c r="AJ204" i="4"/>
  <c r="AK204" i="4"/>
  <c r="J205" i="4"/>
  <c r="AC205" i="4"/>
  <c r="AD205" i="4"/>
  <c r="AE205" i="4"/>
  <c r="AF205" i="4"/>
  <c r="AG205" i="4"/>
  <c r="AH205" i="4"/>
  <c r="AI205" i="4"/>
  <c r="AJ205" i="4"/>
  <c r="AK205" i="4"/>
  <c r="J206" i="4"/>
  <c r="AC206" i="4"/>
  <c r="AD206" i="4"/>
  <c r="AE206" i="4"/>
  <c r="AF206" i="4"/>
  <c r="AG206" i="4"/>
  <c r="AH206" i="4"/>
  <c r="AI206" i="4"/>
  <c r="AJ206" i="4"/>
  <c r="AK206" i="4"/>
  <c r="J207" i="4"/>
  <c r="AC207" i="4"/>
  <c r="AD207" i="4"/>
  <c r="AE207" i="4"/>
  <c r="AF207" i="4"/>
  <c r="AG207" i="4"/>
  <c r="AH207" i="4"/>
  <c r="AI207" i="4"/>
  <c r="AJ207" i="4"/>
  <c r="AK207" i="4"/>
  <c r="J208" i="4"/>
  <c r="AC208" i="4"/>
  <c r="AD208" i="4"/>
  <c r="AE208" i="4"/>
  <c r="AF208" i="4"/>
  <c r="AG208" i="4"/>
  <c r="AH208" i="4"/>
  <c r="AI208" i="4"/>
  <c r="AJ208" i="4"/>
  <c r="AK208" i="4"/>
  <c r="J209" i="4"/>
  <c r="AC209" i="4"/>
  <c r="AD209" i="4"/>
  <c r="AE209" i="4"/>
  <c r="AF209" i="4"/>
  <c r="AG209" i="4"/>
  <c r="AH209" i="4"/>
  <c r="AI209" i="4"/>
  <c r="AJ209" i="4"/>
  <c r="AK209" i="4"/>
  <c r="J210" i="4"/>
  <c r="AC210" i="4"/>
  <c r="AD210" i="4"/>
  <c r="AE210" i="4"/>
  <c r="AF210" i="4"/>
  <c r="AG210" i="4"/>
  <c r="AH210" i="4"/>
  <c r="AI210" i="4"/>
  <c r="AJ210" i="4"/>
  <c r="AK210" i="4"/>
  <c r="J211" i="4"/>
  <c r="AC211" i="4"/>
  <c r="AD211" i="4"/>
  <c r="AE211" i="4"/>
  <c r="AF211" i="4"/>
  <c r="AG211" i="4"/>
  <c r="AH211" i="4"/>
  <c r="AI211" i="4"/>
  <c r="AJ211" i="4"/>
  <c r="AK211" i="4"/>
  <c r="J212" i="4"/>
  <c r="AC212" i="4"/>
  <c r="AD212" i="4"/>
  <c r="AE212" i="4"/>
  <c r="AF212" i="4"/>
  <c r="AG212" i="4"/>
  <c r="AH212" i="4"/>
  <c r="AI212" i="4"/>
  <c r="AJ212" i="4"/>
  <c r="AK212" i="4"/>
  <c r="J213" i="4"/>
  <c r="AC213" i="4"/>
  <c r="AD213" i="4"/>
  <c r="AE213" i="4"/>
  <c r="AF213" i="4"/>
  <c r="AG213" i="4"/>
  <c r="AH213" i="4"/>
  <c r="AI213" i="4"/>
  <c r="AJ213" i="4"/>
  <c r="AK213" i="4"/>
  <c r="J214" i="4"/>
  <c r="AC214" i="4"/>
  <c r="AD214" i="4"/>
  <c r="AE214" i="4"/>
  <c r="AF214" i="4"/>
  <c r="AG214" i="4"/>
  <c r="AH214" i="4"/>
  <c r="AI214" i="4"/>
  <c r="AJ214" i="4"/>
  <c r="AK214" i="4"/>
  <c r="J215" i="4"/>
  <c r="AC215" i="4"/>
  <c r="AD215" i="4"/>
  <c r="AE215" i="4"/>
  <c r="AF215" i="4"/>
  <c r="AG215" i="4"/>
  <c r="AH215" i="4"/>
  <c r="AI215" i="4"/>
  <c r="AJ215" i="4"/>
  <c r="AK215" i="4"/>
  <c r="J216" i="4"/>
  <c r="AC216" i="4"/>
  <c r="AD216" i="4"/>
  <c r="AE216" i="4"/>
  <c r="AF216" i="4"/>
  <c r="AG216" i="4"/>
  <c r="AH216" i="4"/>
  <c r="AI216" i="4"/>
  <c r="AJ216" i="4"/>
  <c r="AK216" i="4"/>
  <c r="A187" i="4"/>
  <c r="B187" i="4"/>
  <c r="C187" i="4"/>
  <c r="D187" i="4"/>
  <c r="F187" i="4"/>
  <c r="G187" i="4"/>
  <c r="H187" i="4"/>
  <c r="I187" i="4"/>
  <c r="J187" i="4"/>
  <c r="AC187" i="4"/>
  <c r="AD187" i="4"/>
  <c r="AE187" i="4"/>
  <c r="AF187" i="4"/>
  <c r="AG187" i="4"/>
  <c r="AH187" i="4"/>
  <c r="AI187" i="4"/>
  <c r="AJ187" i="4"/>
  <c r="AK187" i="4"/>
  <c r="J188" i="4"/>
  <c r="AC188" i="4"/>
  <c r="AD188" i="4"/>
  <c r="AE188" i="4"/>
  <c r="AF188" i="4"/>
  <c r="AG188" i="4"/>
  <c r="AH188" i="4"/>
  <c r="AI188" i="4"/>
  <c r="AJ188" i="4"/>
  <c r="AK188" i="4"/>
  <c r="J189" i="4"/>
  <c r="AC189" i="4"/>
  <c r="AD189" i="4"/>
  <c r="AE189" i="4"/>
  <c r="AF189" i="4"/>
  <c r="AG189" i="4"/>
  <c r="AH189" i="4"/>
  <c r="AI189" i="4"/>
  <c r="AJ189" i="4"/>
  <c r="AK189" i="4"/>
  <c r="J190" i="4"/>
  <c r="AC190" i="4"/>
  <c r="AD190" i="4"/>
  <c r="AE190" i="4"/>
  <c r="AF190" i="4"/>
  <c r="AG190" i="4"/>
  <c r="AH190" i="4"/>
  <c r="AI190" i="4"/>
  <c r="AJ190" i="4"/>
  <c r="AK190" i="4"/>
  <c r="J191" i="4"/>
  <c r="AC191" i="4"/>
  <c r="AD191" i="4"/>
  <c r="AE191" i="4"/>
  <c r="AF191" i="4"/>
  <c r="AG191" i="4"/>
  <c r="AH191" i="4"/>
  <c r="AI191" i="4"/>
  <c r="AJ191" i="4"/>
  <c r="AK191" i="4"/>
  <c r="J192" i="4"/>
  <c r="AC192" i="4"/>
  <c r="AD192" i="4"/>
  <c r="AE192" i="4"/>
  <c r="AF192" i="4"/>
  <c r="AG192" i="4"/>
  <c r="AH192" i="4"/>
  <c r="AI192" i="4"/>
  <c r="AJ192" i="4"/>
  <c r="AK192" i="4"/>
  <c r="J193" i="4"/>
  <c r="AC193" i="4"/>
  <c r="AD193" i="4"/>
  <c r="AE193" i="4"/>
  <c r="AF193" i="4"/>
  <c r="AG193" i="4"/>
  <c r="AH193" i="4"/>
  <c r="AI193" i="4"/>
  <c r="AJ193" i="4"/>
  <c r="AK193" i="4"/>
  <c r="J194" i="4"/>
  <c r="AC194" i="4"/>
  <c r="AD194" i="4"/>
  <c r="AE194" i="4"/>
  <c r="AF194" i="4"/>
  <c r="AG194" i="4"/>
  <c r="AH194" i="4"/>
  <c r="AI194" i="4"/>
  <c r="AJ194" i="4"/>
  <c r="AK194" i="4"/>
  <c r="J195" i="4"/>
  <c r="AC195" i="4"/>
  <c r="AD195" i="4"/>
  <c r="AE195" i="4"/>
  <c r="AF195" i="4"/>
  <c r="AG195" i="4"/>
  <c r="AH195" i="4"/>
  <c r="AI195" i="4"/>
  <c r="AJ195" i="4"/>
  <c r="AK195" i="4"/>
  <c r="J196" i="4"/>
  <c r="AC196" i="4"/>
  <c r="AD196" i="4"/>
  <c r="AE196" i="4"/>
  <c r="AF196" i="4"/>
  <c r="AG196" i="4"/>
  <c r="AH196" i="4"/>
  <c r="AI196" i="4"/>
  <c r="AJ196" i="4"/>
  <c r="AK196" i="4"/>
  <c r="J197" i="4"/>
  <c r="AC197" i="4"/>
  <c r="AD197" i="4"/>
  <c r="AE197" i="4"/>
  <c r="AF197" i="4"/>
  <c r="AG197" i="4"/>
  <c r="AH197" i="4"/>
  <c r="AI197" i="4"/>
  <c r="AJ197" i="4"/>
  <c r="AK197" i="4"/>
  <c r="J198" i="4"/>
  <c r="AC198" i="4"/>
  <c r="AD198" i="4"/>
  <c r="AE198" i="4"/>
  <c r="AF198" i="4"/>
  <c r="AG198" i="4"/>
  <c r="AH198" i="4"/>
  <c r="AI198" i="4"/>
  <c r="AJ198" i="4"/>
  <c r="AK198" i="4"/>
  <c r="J199" i="4"/>
  <c r="AC199" i="4"/>
  <c r="AD199" i="4"/>
  <c r="AE199" i="4"/>
  <c r="AF199" i="4"/>
  <c r="AG199" i="4"/>
  <c r="AH199" i="4"/>
  <c r="AI199" i="4"/>
  <c r="AJ199" i="4"/>
  <c r="AK199" i="4"/>
  <c r="J200" i="4"/>
  <c r="AC200" i="4"/>
  <c r="AD200" i="4"/>
  <c r="AE200" i="4"/>
  <c r="AF200" i="4"/>
  <c r="AG200" i="4"/>
  <c r="AH200" i="4"/>
  <c r="AI200" i="4"/>
  <c r="AJ200" i="4"/>
  <c r="AK200" i="4"/>
  <c r="J201" i="4"/>
  <c r="AC201" i="4"/>
  <c r="AD201" i="4"/>
  <c r="AE201" i="4"/>
  <c r="AF201" i="4"/>
  <c r="AG201" i="4"/>
  <c r="AH201" i="4"/>
  <c r="AI201" i="4"/>
  <c r="AJ201" i="4"/>
  <c r="AK201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2" i="4"/>
  <c r="J183" i="4"/>
  <c r="J184" i="4"/>
  <c r="J185" i="4"/>
  <c r="J186" i="4"/>
  <c r="J181" i="4"/>
  <c r="AI158" i="4"/>
  <c r="AJ158" i="4"/>
  <c r="AI159" i="4"/>
  <c r="AJ159" i="4"/>
  <c r="AI160" i="4"/>
  <c r="AJ160" i="4"/>
  <c r="AI161" i="4"/>
  <c r="AJ161" i="4"/>
  <c r="AI162" i="4"/>
  <c r="AJ162" i="4"/>
  <c r="AI163" i="4"/>
  <c r="AJ163" i="4"/>
  <c r="AI164" i="4"/>
  <c r="AJ164" i="4"/>
  <c r="AI165" i="4"/>
  <c r="AJ165" i="4"/>
  <c r="AI166" i="4"/>
  <c r="AJ166" i="4"/>
  <c r="AI167" i="4"/>
  <c r="AJ167" i="4"/>
  <c r="AI168" i="4"/>
  <c r="AJ168" i="4"/>
  <c r="AI169" i="4"/>
  <c r="AJ169" i="4"/>
  <c r="AI170" i="4"/>
  <c r="AJ170" i="4"/>
  <c r="AI171" i="4"/>
  <c r="AJ171" i="4"/>
  <c r="AI172" i="4"/>
  <c r="AJ172" i="4"/>
  <c r="AI173" i="4"/>
  <c r="AJ173" i="4"/>
  <c r="AI174" i="4"/>
  <c r="AJ174" i="4"/>
  <c r="AI175" i="4"/>
  <c r="AJ175" i="4"/>
  <c r="AI176" i="4"/>
  <c r="AJ176" i="4"/>
  <c r="AI177" i="4"/>
  <c r="AJ177" i="4"/>
  <c r="AI178" i="4"/>
  <c r="AJ178" i="4"/>
  <c r="AI179" i="4"/>
  <c r="AJ179" i="4"/>
  <c r="AI180" i="4"/>
  <c r="AJ180" i="4"/>
  <c r="AI181" i="4"/>
  <c r="AJ181" i="4"/>
  <c r="AI182" i="4"/>
  <c r="AJ182" i="4"/>
  <c r="AI183" i="4"/>
  <c r="AJ183" i="4"/>
  <c r="AI184" i="4"/>
  <c r="AJ184" i="4"/>
  <c r="AI185" i="4"/>
  <c r="AJ185" i="4"/>
  <c r="AI186" i="4"/>
  <c r="AJ186" i="4"/>
  <c r="AJ157" i="4"/>
  <c r="AI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57" i="4"/>
  <c r="AF158" i="4"/>
  <c r="AG158" i="4"/>
  <c r="AF159" i="4"/>
  <c r="AG159" i="4"/>
  <c r="AF160" i="4"/>
  <c r="AG160" i="4"/>
  <c r="AF161" i="4"/>
  <c r="AG161" i="4"/>
  <c r="AF162" i="4"/>
  <c r="AG162" i="4"/>
  <c r="AF163" i="4"/>
  <c r="AG163" i="4"/>
  <c r="AF164" i="4"/>
  <c r="AG164" i="4"/>
  <c r="AF165" i="4"/>
  <c r="AG165" i="4"/>
  <c r="AF166" i="4"/>
  <c r="AG166" i="4"/>
  <c r="AF167" i="4"/>
  <c r="AG167" i="4"/>
  <c r="AF168" i="4"/>
  <c r="AG168" i="4"/>
  <c r="AF169" i="4"/>
  <c r="AG169" i="4"/>
  <c r="AF170" i="4"/>
  <c r="AG170" i="4"/>
  <c r="AF171" i="4"/>
  <c r="AG171" i="4"/>
  <c r="AF172" i="4"/>
  <c r="AG172" i="4"/>
  <c r="AF173" i="4"/>
  <c r="AG173" i="4"/>
  <c r="AF174" i="4"/>
  <c r="AG174" i="4"/>
  <c r="AF175" i="4"/>
  <c r="AG175" i="4"/>
  <c r="AF176" i="4"/>
  <c r="AG176" i="4"/>
  <c r="AF177" i="4"/>
  <c r="AG177" i="4"/>
  <c r="AF178" i="4"/>
  <c r="AG178" i="4"/>
  <c r="AF179" i="4"/>
  <c r="AG179" i="4"/>
  <c r="AF180" i="4"/>
  <c r="AG180" i="4"/>
  <c r="AF181" i="4"/>
  <c r="AG181" i="4"/>
  <c r="AF182" i="4"/>
  <c r="AG182" i="4"/>
  <c r="AF183" i="4"/>
  <c r="AG183" i="4"/>
  <c r="AF184" i="4"/>
  <c r="AG184" i="4"/>
  <c r="AF185" i="4"/>
  <c r="AG185" i="4"/>
  <c r="AF186" i="4"/>
  <c r="AG186" i="4"/>
  <c r="AG157" i="4"/>
  <c r="AF157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C158" i="4"/>
  <c r="AD158" i="4"/>
  <c r="AE158" i="4"/>
  <c r="AC159" i="4"/>
  <c r="AD159" i="4"/>
  <c r="AE159" i="4"/>
  <c r="AC160" i="4"/>
  <c r="AD160" i="4"/>
  <c r="AE160" i="4"/>
  <c r="AC161" i="4"/>
  <c r="AD161" i="4"/>
  <c r="AE161" i="4"/>
  <c r="AC162" i="4"/>
  <c r="AD162" i="4"/>
  <c r="AE162" i="4"/>
  <c r="AC163" i="4"/>
  <c r="AD163" i="4"/>
  <c r="AE163" i="4"/>
  <c r="AC164" i="4"/>
  <c r="AD164" i="4"/>
  <c r="AE164" i="4"/>
  <c r="AC165" i="4"/>
  <c r="AD165" i="4"/>
  <c r="AE165" i="4"/>
  <c r="AC166" i="4"/>
  <c r="AD166" i="4"/>
  <c r="AE166" i="4"/>
  <c r="AC167" i="4"/>
  <c r="AD167" i="4"/>
  <c r="AE167" i="4"/>
  <c r="AC168" i="4"/>
  <c r="AD168" i="4"/>
  <c r="AE168" i="4"/>
  <c r="AC169" i="4"/>
  <c r="AD169" i="4"/>
  <c r="AE169" i="4"/>
  <c r="AC170" i="4"/>
  <c r="AD170" i="4"/>
  <c r="AE170" i="4"/>
  <c r="AC171" i="4"/>
  <c r="AD171" i="4"/>
  <c r="AE171" i="4"/>
  <c r="AC172" i="4"/>
  <c r="AD172" i="4"/>
  <c r="AE172" i="4"/>
  <c r="AC173" i="4"/>
  <c r="AD173" i="4"/>
  <c r="AE173" i="4"/>
  <c r="AC174" i="4"/>
  <c r="AD174" i="4"/>
  <c r="AE174" i="4"/>
  <c r="AC175" i="4"/>
  <c r="AD175" i="4"/>
  <c r="AE175" i="4"/>
  <c r="AC176" i="4"/>
  <c r="AD176" i="4"/>
  <c r="AE176" i="4"/>
  <c r="AC177" i="4"/>
  <c r="AD177" i="4"/>
  <c r="AE177" i="4"/>
  <c r="AC178" i="4"/>
  <c r="AD178" i="4"/>
  <c r="AE178" i="4"/>
  <c r="AC179" i="4"/>
  <c r="AD179" i="4"/>
  <c r="AE179" i="4"/>
  <c r="AC180" i="4"/>
  <c r="AD180" i="4"/>
  <c r="AE180" i="4"/>
  <c r="AC181" i="4"/>
  <c r="AD181" i="4"/>
  <c r="AE181" i="4"/>
  <c r="AC182" i="4"/>
  <c r="AD182" i="4"/>
  <c r="AE182" i="4"/>
  <c r="AC183" i="4"/>
  <c r="AD183" i="4"/>
  <c r="AE183" i="4"/>
  <c r="AC184" i="4"/>
  <c r="AD184" i="4"/>
  <c r="AE184" i="4"/>
  <c r="AC185" i="4"/>
  <c r="AD185" i="4"/>
  <c r="AE185" i="4"/>
  <c r="AC186" i="4"/>
  <c r="AD186" i="4"/>
  <c r="AE186" i="4"/>
  <c r="AE157" i="4"/>
  <c r="AC157" i="4"/>
  <c r="AD157" i="4"/>
  <c r="I172" i="4"/>
  <c r="I157" i="4"/>
  <c r="H172" i="4"/>
  <c r="H157" i="4"/>
  <c r="G172" i="4"/>
  <c r="G157" i="4"/>
  <c r="F172" i="4"/>
  <c r="F157" i="4"/>
  <c r="D172" i="4"/>
  <c r="E172" i="4" s="1"/>
  <c r="D157" i="4"/>
  <c r="E157" i="4" s="1"/>
  <c r="B172" i="4"/>
  <c r="C172" i="4"/>
  <c r="C157" i="4"/>
  <c r="B157" i="4"/>
  <c r="A172" i="4"/>
  <c r="A157" i="4"/>
  <c r="AE152" i="4"/>
  <c r="AE153" i="4"/>
  <c r="AE154" i="4"/>
  <c r="AE155" i="4"/>
  <c r="AE156" i="4"/>
  <c r="I2" i="4"/>
  <c r="I7" i="4"/>
  <c r="I12" i="4"/>
  <c r="I17" i="4"/>
  <c r="I22" i="4"/>
  <c r="I27" i="4"/>
  <c r="I32" i="4"/>
  <c r="I37" i="4"/>
  <c r="I42" i="4"/>
  <c r="I47" i="4"/>
  <c r="I52" i="4"/>
  <c r="I57" i="4"/>
  <c r="I62" i="4"/>
  <c r="I67" i="4"/>
  <c r="I72" i="4"/>
  <c r="I77" i="4"/>
  <c r="I82" i="4"/>
  <c r="I87" i="4"/>
  <c r="I92" i="4"/>
  <c r="I97" i="4"/>
  <c r="I102" i="4"/>
  <c r="I107" i="4"/>
  <c r="I112" i="4"/>
  <c r="I117" i="4"/>
  <c r="I122" i="4"/>
  <c r="I127" i="4"/>
  <c r="I132" i="4"/>
  <c r="I137" i="4"/>
  <c r="I142" i="4"/>
  <c r="I147" i="4"/>
  <c r="I152" i="4"/>
  <c r="AH151" i="4"/>
  <c r="AH150" i="4"/>
  <c r="AH149" i="4"/>
  <c r="AH148" i="4"/>
  <c r="AH147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147" i="4"/>
  <c r="B147" i="4"/>
  <c r="C147" i="4"/>
  <c r="D147" i="4"/>
  <c r="E147" i="4"/>
  <c r="F147" i="4"/>
  <c r="G147" i="4"/>
  <c r="H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I147" i="4"/>
  <c r="AJ147" i="4"/>
  <c r="AK147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I148" i="4"/>
  <c r="AJ148" i="4"/>
  <c r="AK148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I149" i="4"/>
  <c r="AJ149" i="4"/>
  <c r="AK149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I150" i="4"/>
  <c r="AJ150" i="4"/>
  <c r="AK150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I151" i="4"/>
  <c r="AJ151" i="4"/>
  <c r="AK151" i="4"/>
  <c r="A152" i="4"/>
  <c r="B152" i="4"/>
  <c r="C152" i="4"/>
  <c r="D152" i="4"/>
  <c r="E152" i="4"/>
  <c r="F152" i="4"/>
  <c r="G152" i="4"/>
  <c r="H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F152" i="4"/>
  <c r="AG152" i="4"/>
  <c r="AH152" i="4"/>
  <c r="AI152" i="4"/>
  <c r="AJ152" i="4"/>
  <c r="AK152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F153" i="4"/>
  <c r="AG153" i="4"/>
  <c r="AH153" i="4"/>
  <c r="AI153" i="4"/>
  <c r="AJ153" i="4"/>
  <c r="AK153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F154" i="4"/>
  <c r="AG154" i="4"/>
  <c r="AH154" i="4"/>
  <c r="AI154" i="4"/>
  <c r="AJ154" i="4"/>
  <c r="AK154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F155" i="4"/>
  <c r="AG155" i="4"/>
  <c r="AH155" i="4"/>
  <c r="AI155" i="4"/>
  <c r="AJ155" i="4"/>
  <c r="AK155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F156" i="4"/>
  <c r="AG156" i="4"/>
  <c r="AH156" i="4"/>
  <c r="AI156" i="4"/>
  <c r="AJ156" i="4"/>
  <c r="AK156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7" i="4"/>
  <c r="B7" i="4"/>
  <c r="C7" i="4"/>
  <c r="D7" i="4"/>
  <c r="E7" i="4"/>
  <c r="F7" i="4"/>
  <c r="G7" i="4"/>
  <c r="H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12" i="4"/>
  <c r="B12" i="4"/>
  <c r="C12" i="4"/>
  <c r="D12" i="4"/>
  <c r="E12" i="4"/>
  <c r="F12" i="4"/>
  <c r="G12" i="4"/>
  <c r="H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17" i="4"/>
  <c r="B17" i="4"/>
  <c r="C17" i="4"/>
  <c r="D17" i="4"/>
  <c r="E17" i="4"/>
  <c r="F17" i="4"/>
  <c r="G17" i="4"/>
  <c r="H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22" i="4"/>
  <c r="B22" i="4"/>
  <c r="C22" i="4"/>
  <c r="D22" i="4"/>
  <c r="E22" i="4"/>
  <c r="F22" i="4"/>
  <c r="G22" i="4"/>
  <c r="H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27" i="4"/>
  <c r="B27" i="4"/>
  <c r="C27" i="4"/>
  <c r="D27" i="4"/>
  <c r="E27" i="4"/>
  <c r="F27" i="4"/>
  <c r="G27" i="4"/>
  <c r="H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32" i="4"/>
  <c r="B32" i="4"/>
  <c r="C32" i="4"/>
  <c r="D32" i="4"/>
  <c r="E32" i="4"/>
  <c r="F32" i="4"/>
  <c r="G32" i="4"/>
  <c r="H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37" i="4"/>
  <c r="B37" i="4"/>
  <c r="C37" i="4"/>
  <c r="D37" i="4"/>
  <c r="E37" i="4"/>
  <c r="F37" i="4"/>
  <c r="G37" i="4"/>
  <c r="H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42" i="4"/>
  <c r="B42" i="4"/>
  <c r="C42" i="4"/>
  <c r="D42" i="4"/>
  <c r="E42" i="4"/>
  <c r="F42" i="4"/>
  <c r="G42" i="4"/>
  <c r="H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47" i="4"/>
  <c r="B47" i="4"/>
  <c r="C47" i="4"/>
  <c r="D47" i="4"/>
  <c r="E47" i="4"/>
  <c r="F47" i="4"/>
  <c r="G47" i="4"/>
  <c r="H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52" i="4"/>
  <c r="B52" i="4"/>
  <c r="C52" i="4"/>
  <c r="D52" i="4"/>
  <c r="E52" i="4"/>
  <c r="F52" i="4"/>
  <c r="G52" i="4"/>
  <c r="H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57" i="4"/>
  <c r="B57" i="4"/>
  <c r="C57" i="4"/>
  <c r="D57" i="4"/>
  <c r="E57" i="4"/>
  <c r="F57" i="4"/>
  <c r="G57" i="4"/>
  <c r="H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62" i="4"/>
  <c r="B62" i="4"/>
  <c r="C62" i="4"/>
  <c r="D62" i="4"/>
  <c r="E62" i="4"/>
  <c r="F62" i="4"/>
  <c r="G62" i="4"/>
  <c r="H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67" i="4"/>
  <c r="B67" i="4"/>
  <c r="C67" i="4"/>
  <c r="D67" i="4"/>
  <c r="E67" i="4"/>
  <c r="F67" i="4"/>
  <c r="G67" i="4"/>
  <c r="H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72" i="4"/>
  <c r="B72" i="4"/>
  <c r="C72" i="4"/>
  <c r="D72" i="4"/>
  <c r="E72" i="4"/>
  <c r="F72" i="4"/>
  <c r="G72" i="4"/>
  <c r="H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77" i="4"/>
  <c r="B77" i="4"/>
  <c r="C77" i="4"/>
  <c r="D77" i="4"/>
  <c r="E77" i="4"/>
  <c r="F77" i="4"/>
  <c r="G77" i="4"/>
  <c r="H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82" i="4"/>
  <c r="B82" i="4"/>
  <c r="C82" i="4"/>
  <c r="D82" i="4"/>
  <c r="E82" i="4"/>
  <c r="F82" i="4"/>
  <c r="G82" i="4"/>
  <c r="H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87" i="4"/>
  <c r="B87" i="4"/>
  <c r="C87" i="4"/>
  <c r="D87" i="4"/>
  <c r="E87" i="4"/>
  <c r="F87" i="4"/>
  <c r="G87" i="4"/>
  <c r="H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92" i="4"/>
  <c r="B92" i="4"/>
  <c r="C92" i="4"/>
  <c r="D92" i="4"/>
  <c r="E92" i="4"/>
  <c r="F92" i="4"/>
  <c r="G92" i="4"/>
  <c r="H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97" i="4"/>
  <c r="B97" i="4"/>
  <c r="C97" i="4"/>
  <c r="D97" i="4"/>
  <c r="E97" i="4"/>
  <c r="F97" i="4"/>
  <c r="G97" i="4"/>
  <c r="H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102" i="4"/>
  <c r="B102" i="4"/>
  <c r="C102" i="4"/>
  <c r="D102" i="4"/>
  <c r="E102" i="4"/>
  <c r="F102" i="4"/>
  <c r="G102" i="4"/>
  <c r="H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107" i="4"/>
  <c r="B107" i="4"/>
  <c r="C107" i="4"/>
  <c r="D107" i="4"/>
  <c r="E107" i="4"/>
  <c r="F107" i="4"/>
  <c r="G107" i="4"/>
  <c r="H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112" i="4"/>
  <c r="B112" i="4"/>
  <c r="C112" i="4"/>
  <c r="D112" i="4"/>
  <c r="E112" i="4"/>
  <c r="F112" i="4"/>
  <c r="G112" i="4"/>
  <c r="H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117" i="4"/>
  <c r="B117" i="4"/>
  <c r="C117" i="4"/>
  <c r="D117" i="4"/>
  <c r="E117" i="4"/>
  <c r="F117" i="4"/>
  <c r="G117" i="4"/>
  <c r="H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122" i="4"/>
  <c r="B122" i="4"/>
  <c r="C122" i="4"/>
  <c r="D122" i="4"/>
  <c r="E122" i="4"/>
  <c r="F122" i="4"/>
  <c r="G122" i="4"/>
  <c r="H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127" i="4"/>
  <c r="B127" i="4"/>
  <c r="C127" i="4"/>
  <c r="D127" i="4"/>
  <c r="E127" i="4"/>
  <c r="F127" i="4"/>
  <c r="G127" i="4"/>
  <c r="H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132" i="4"/>
  <c r="B132" i="4"/>
  <c r="C132" i="4"/>
  <c r="D132" i="4"/>
  <c r="E132" i="4"/>
  <c r="F132" i="4"/>
  <c r="G132" i="4"/>
  <c r="H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137" i="4"/>
  <c r="B137" i="4"/>
  <c r="C137" i="4"/>
  <c r="D137" i="4"/>
  <c r="E137" i="4"/>
  <c r="F137" i="4"/>
  <c r="G137" i="4"/>
  <c r="H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142" i="4"/>
  <c r="B142" i="4"/>
  <c r="C142" i="4"/>
  <c r="D142" i="4"/>
  <c r="E142" i="4"/>
  <c r="F142" i="4"/>
  <c r="G142" i="4"/>
  <c r="H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F24" i="3"/>
  <c r="F25" i="3"/>
  <c r="F26" i="3"/>
  <c r="F27" i="3"/>
  <c r="F28" i="3"/>
  <c r="F29" i="3"/>
  <c r="F30" i="3"/>
  <c r="F31" i="3"/>
  <c r="F32" i="3"/>
  <c r="F33" i="3"/>
  <c r="F34" i="3"/>
  <c r="F35" i="3"/>
  <c r="F23" i="3"/>
  <c r="C2" i="4"/>
  <c r="B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H2" i="4"/>
  <c r="G2" i="4"/>
  <c r="F2" i="4"/>
  <c r="D2" i="4"/>
  <c r="E2" i="4" s="1"/>
  <c r="A2" i="4"/>
  <c r="H1" i="4"/>
  <c r="G1" i="4"/>
  <c r="F1" i="4"/>
  <c r="D1" i="4"/>
  <c r="A1" i="4"/>
</calcChain>
</file>

<file path=xl/sharedStrings.xml><?xml version="1.0" encoding="utf-8"?>
<sst xmlns="http://schemas.openxmlformats.org/spreadsheetml/2006/main" count="786" uniqueCount="211">
  <si>
    <t>RLM</t>
  </si>
  <si>
    <t>HFP</t>
  </si>
  <si>
    <t>Test 1</t>
  </si>
  <si>
    <t>Test 2</t>
  </si>
  <si>
    <t>Test 3</t>
  </si>
  <si>
    <t>Trial runs</t>
  </si>
  <si>
    <t>PPno</t>
  </si>
  <si>
    <t>Code</t>
  </si>
  <si>
    <t>Study 2 Code</t>
  </si>
  <si>
    <t>Month</t>
  </si>
  <si>
    <t>Year</t>
  </si>
  <si>
    <t>Age</t>
  </si>
  <si>
    <t>Sex</t>
  </si>
  <si>
    <t>CVD (Y/N)</t>
  </si>
  <si>
    <t>Familial CVD (Y/N)</t>
  </si>
  <si>
    <t>CVD Notes</t>
  </si>
  <si>
    <t>Ethnicity</t>
  </si>
  <si>
    <t>Ethnicity Notes</t>
  </si>
  <si>
    <t>Gap 1-2? (est mins)</t>
  </si>
  <si>
    <t>Gap 1/2-3? (days)</t>
  </si>
  <si>
    <t>HRR plates (P/F)</t>
  </si>
  <si>
    <t>If F, how?</t>
  </si>
  <si>
    <t>Plate 7 2xF? (Y/N)</t>
  </si>
  <si>
    <t>Red</t>
  </si>
  <si>
    <t>Green</t>
  </si>
  <si>
    <t>Yellow</t>
  </si>
  <si>
    <t>Lambda</t>
  </si>
  <si>
    <t>Final Step Size Y</t>
  </si>
  <si>
    <t>Final Step Size R/G</t>
  </si>
  <si>
    <t>Mix. Light</t>
  </si>
  <si>
    <t>Ref. Light</t>
  </si>
  <si>
    <t>fRed 255 1</t>
  </si>
  <si>
    <t>fGreen 255 1</t>
  </si>
  <si>
    <t>iRed 255 1</t>
  </si>
  <si>
    <t>iGreen 255 1</t>
  </si>
  <si>
    <t>fRed 128 1</t>
  </si>
  <si>
    <t>fGreen 128 1</t>
  </si>
  <si>
    <t>iRed 128 1</t>
  </si>
  <si>
    <t>iGreen 128 1</t>
  </si>
  <si>
    <t>HFP Red 1</t>
  </si>
  <si>
    <t>fRed 255 2</t>
  </si>
  <si>
    <t>fGreen 255 2</t>
  </si>
  <si>
    <t>iRed 255 2</t>
  </si>
  <si>
    <t>iGreen 255 2</t>
  </si>
  <si>
    <t>fRed 128 2</t>
  </si>
  <si>
    <t>fGreen 128 2</t>
  </si>
  <si>
    <t>iRed 128 2</t>
  </si>
  <si>
    <t>iGreen 128 2</t>
  </si>
  <si>
    <t>HFP Red 2</t>
  </si>
  <si>
    <t>fRed 255 3</t>
  </si>
  <si>
    <t>fGreen 255 3</t>
  </si>
  <si>
    <t>iRed 255 3</t>
  </si>
  <si>
    <t>iGreen 255 3</t>
  </si>
  <si>
    <t>fRed 128 3</t>
  </si>
  <si>
    <t>fGreen 128 3</t>
  </si>
  <si>
    <t>iRed 128 3</t>
  </si>
  <si>
    <t>iGreen 128 3</t>
  </si>
  <si>
    <t>HFP Red 3</t>
  </si>
  <si>
    <t>BAA</t>
  </si>
  <si>
    <t>JAA</t>
  </si>
  <si>
    <t>Y</t>
  </si>
  <si>
    <t>F</t>
  </si>
  <si>
    <t>N</t>
  </si>
  <si>
    <t>P</t>
  </si>
  <si>
    <t>BAB</t>
  </si>
  <si>
    <t>JAS</t>
  </si>
  <si>
    <t>M</t>
  </si>
  <si>
    <t>Father is red/green colourblind</t>
  </si>
  <si>
    <t>BAC</t>
  </si>
  <si>
    <t>BAD</t>
  </si>
  <si>
    <t>JBAD</t>
  </si>
  <si>
    <t>BAE</t>
  </si>
  <si>
    <t>Failed 1st time</t>
  </si>
  <si>
    <t>BAF</t>
  </si>
  <si>
    <t>Ashkenazi Jew</t>
  </si>
  <si>
    <t>BAG</t>
  </si>
  <si>
    <t>BAH</t>
  </si>
  <si>
    <t>BAJ</t>
  </si>
  <si>
    <t>JAT</t>
  </si>
  <si>
    <t>PNS</t>
  </si>
  <si>
    <t>BAK</t>
  </si>
  <si>
    <t>Japanese</t>
  </si>
  <si>
    <t>BAL</t>
  </si>
  <si>
    <t>BAM</t>
  </si>
  <si>
    <t>BAN</t>
  </si>
  <si>
    <t>BAP</t>
  </si>
  <si>
    <t>BAQ</t>
  </si>
  <si>
    <t>BAR</t>
  </si>
  <si>
    <t>BAS</t>
  </si>
  <si>
    <t>JAQ</t>
  </si>
  <si>
    <t>Polish</t>
  </si>
  <si>
    <t>BAT</t>
  </si>
  <si>
    <t>BAU</t>
  </si>
  <si>
    <t>BAW</t>
  </si>
  <si>
    <t>Mixed white Finnish and English</t>
  </si>
  <si>
    <t>BAX</t>
  </si>
  <si>
    <t>BAY</t>
  </si>
  <si>
    <t>JBC</t>
  </si>
  <si>
    <t>BAZ</t>
  </si>
  <si>
    <t>BBA</t>
  </si>
  <si>
    <t>BBB</t>
  </si>
  <si>
    <t>Uncle has colour deficieny</t>
  </si>
  <si>
    <t>Multiple Red/Green plates suggests Red/Green colour deficiency. RLM matches suggest Deutranopia.</t>
  </si>
  <si>
    <t>BBC</t>
  </si>
  <si>
    <t>JBJ</t>
  </si>
  <si>
    <t>BBD</t>
  </si>
  <si>
    <t>BBE</t>
  </si>
  <si>
    <t>JBM</t>
  </si>
  <si>
    <t>Korean</t>
  </si>
  <si>
    <t>DAM</t>
  </si>
  <si>
    <t>BBF</t>
  </si>
  <si>
    <t>BBG</t>
  </si>
  <si>
    <t>JBA</t>
  </si>
  <si>
    <t>Spanish</t>
  </si>
  <si>
    <t xml:space="preserve">  </t>
  </si>
  <si>
    <t>BBH</t>
  </si>
  <si>
    <t>Match Type</t>
  </si>
  <si>
    <t>BBJ</t>
  </si>
  <si>
    <t>DAE</t>
  </si>
  <si>
    <t>Unsure</t>
  </si>
  <si>
    <t>Danish</t>
  </si>
  <si>
    <t>Best</t>
  </si>
  <si>
    <t>Min</t>
  </si>
  <si>
    <t>Max</t>
  </si>
  <si>
    <t>BBK</t>
  </si>
  <si>
    <t>DAF</t>
  </si>
  <si>
    <t>BBM</t>
  </si>
  <si>
    <t>JAY</t>
  </si>
  <si>
    <t>Eastern European</t>
  </si>
  <si>
    <t>BBN</t>
  </si>
  <si>
    <t>DAC</t>
  </si>
  <si>
    <t>Lithuanian</t>
  </si>
  <si>
    <t>BBP</t>
  </si>
  <si>
    <t>BBQ</t>
  </si>
  <si>
    <t>BBR</t>
  </si>
  <si>
    <t>BBS</t>
  </si>
  <si>
    <t>Key_Number</t>
  </si>
  <si>
    <t>Ethnic_Group</t>
  </si>
  <si>
    <t>Ethnic_Group_Number</t>
  </si>
  <si>
    <t>Gender</t>
  </si>
  <si>
    <t>Gender_Letter</t>
  </si>
  <si>
    <t>White</t>
  </si>
  <si>
    <t>Female</t>
  </si>
  <si>
    <t>Male</t>
  </si>
  <si>
    <t>Other/PNTS</t>
  </si>
  <si>
    <t>Mixed</t>
  </si>
  <si>
    <t>Asian</t>
  </si>
  <si>
    <t>Black</t>
  </si>
  <si>
    <t>Other</t>
  </si>
  <si>
    <t>PNTS</t>
  </si>
  <si>
    <t>Season_N</t>
  </si>
  <si>
    <t>Season_Number_N</t>
  </si>
  <si>
    <t>Season_S</t>
  </si>
  <si>
    <t>Season_Number_S</t>
  </si>
  <si>
    <t>January</t>
  </si>
  <si>
    <t>Winter</t>
  </si>
  <si>
    <t>Summer</t>
  </si>
  <si>
    <t>February</t>
  </si>
  <si>
    <t>March</t>
  </si>
  <si>
    <t>Spring</t>
  </si>
  <si>
    <t>Autumn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</si>
  <si>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</si>
  <si>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</si>
  <si>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</si>
  <si>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</si>
  <si>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</si>
  <si>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</si>
  <si>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</si>
  <si>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</si>
  <si>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</si>
  <si>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Season</t>
  </si>
  <si>
    <t>HRR_Pass</t>
  </si>
  <si>
    <t>Match_Type</t>
  </si>
  <si>
    <t>RLM_Red_1</t>
  </si>
  <si>
    <t>RLM_Green_1</t>
  </si>
  <si>
    <t>RLM_Yellow_1</t>
  </si>
  <si>
    <t>RLM_Lambda_1</t>
  </si>
  <si>
    <t>RLM_MixLight_1</t>
  </si>
  <si>
    <t>RLM_RefLight_1</t>
  </si>
  <si>
    <t>RLM_Red_2</t>
  </si>
  <si>
    <t>RLM_Green_2</t>
  </si>
  <si>
    <t>RLM_Yellow_2</t>
  </si>
  <si>
    <t>RLM_Lambda_2</t>
  </si>
  <si>
    <t>RLM_MixLight_2</t>
  </si>
  <si>
    <t>RLM_RefLight_2</t>
  </si>
  <si>
    <t>RLM_Red_3</t>
  </si>
  <si>
    <t>RLM_Green_3</t>
  </si>
  <si>
    <t>RLM_Yellow_3</t>
  </si>
  <si>
    <t>RLM_Lambda_3</t>
  </si>
  <si>
    <t>RLM_MixLight_3</t>
  </si>
  <si>
    <t>RLM_RefLight_3</t>
  </si>
  <si>
    <t>HFP_Leo_Red_1</t>
  </si>
  <si>
    <t>HFP_Leo_Green_1</t>
  </si>
  <si>
    <t>HFP_Uno_Red_1</t>
  </si>
  <si>
    <t>HFP_Leo_Red_2</t>
  </si>
  <si>
    <t>HFP_Leo_Green_2</t>
  </si>
  <si>
    <t>HFP_Uno_Red_2</t>
  </si>
  <si>
    <t>HFP_Leo_Red_3</t>
  </si>
  <si>
    <t>HFP_Leo_Green_3</t>
  </si>
  <si>
    <t>HFP_Uno_Red_3</t>
  </si>
  <si>
    <t>Date</t>
  </si>
  <si>
    <t>Repeat</t>
  </si>
  <si>
    <t>Session</t>
  </si>
  <si>
    <t>Trial</t>
  </si>
  <si>
    <t>Mix_Light</t>
  </si>
  <si>
    <t>Ref_Light</t>
  </si>
  <si>
    <t>fRed</t>
  </si>
  <si>
    <t>fGreen</t>
  </si>
  <si>
    <t>iRed</t>
  </si>
  <si>
    <t>iGreen</t>
  </si>
  <si>
    <t>Uno_Red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</si>
</sst>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[$-409]d\-mmm\-yyyy;@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name val="Calibri"/>
    </font>
    <font>
      <sz val="11"/>
      <color rgb="FF0D0D0D"/>
      <name val="Calibri"/>
      <family val="2"/>
      <scheme val="minor"/>
    </font>
    <font>
      <sz val="11"/>
      <color rgb="FF0D0D0D"/>
      <name val="Calibri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A6A6A6"/>
        <bgColor indexed="64"/>
      </patternFill>
    </fill>
  </fills>
  <borders count="2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B0F0"/>
      </bottom>
      <diagonal/>
    </border>
    <border>
      <left/>
      <right style="thin">
        <color rgb="FF000000"/>
      </right>
      <top/>
      <bottom style="thin">
        <color rgb="FF00B0F0"/>
      </bottom>
      <diagonal/>
    </border>
    <border>
      <left style="thin">
        <color rgb="FF000000"/>
      </left>
      <right/>
      <top/>
      <bottom style="thin">
        <color rgb="FF00B0F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808080"/>
      </bottom>
      <diagonal/>
    </border>
    <border>
      <left style="thin">
        <color rgb="FF000000"/>
      </left>
      <right/>
      <top/>
      <bottom style="thin">
        <color rgb="FF808080"/>
      </bottom>
      <diagonal/>
    </border>
    <border>
      <left/>
      <right style="thin">
        <color rgb="FF000000"/>
      </right>
      <top/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 style="thin">
        <color rgb="FF80808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8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0" borderId="0" xfId="0" applyFont="1"/>
    <xf numFmtId="0" fontId="2" fillId="0" borderId="6" xfId="0" applyFont="1" applyBorder="1"/>
    <xf numFmtId="0" fontId="1" fillId="0" borderId="9" xfId="0" applyFont="1" applyBorder="1"/>
    <xf numFmtId="0" fontId="1" fillId="0" borderId="2" xfId="0" applyFont="1" applyBorder="1"/>
    <xf numFmtId="0" fontId="1" fillId="2" borderId="0" xfId="0" applyFont="1" applyFill="1"/>
    <xf numFmtId="0" fontId="1" fillId="2" borderId="1" xfId="0" applyFont="1" applyFill="1" applyBorder="1"/>
    <xf numFmtId="0" fontId="3" fillId="0" borderId="0" xfId="0" applyFont="1"/>
    <xf numFmtId="164" fontId="1" fillId="0" borderId="1" xfId="0" applyNumberFormat="1" applyFont="1" applyBorder="1"/>
    <xf numFmtId="165" fontId="1" fillId="0" borderId="0" xfId="0" applyNumberFormat="1" applyFont="1"/>
    <xf numFmtId="0" fontId="1" fillId="0" borderId="10" xfId="0" applyFont="1" applyBorder="1"/>
    <xf numFmtId="0" fontId="1" fillId="2" borderId="6" xfId="0" applyFont="1" applyFill="1" applyBorder="1"/>
    <xf numFmtId="0" fontId="1" fillId="2" borderId="5" xfId="0" applyFont="1" applyFill="1" applyBorder="1"/>
    <xf numFmtId="0" fontId="3" fillId="0" borderId="6" xfId="0" applyFont="1" applyBorder="1"/>
    <xf numFmtId="164" fontId="1" fillId="0" borderId="5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3" fillId="0" borderId="12" xfId="0" applyFont="1" applyBorder="1"/>
    <xf numFmtId="0" fontId="3" fillId="0" borderId="11" xfId="0" applyFont="1" applyBorder="1"/>
    <xf numFmtId="0" fontId="3" fillId="0" borderId="1" xfId="0" applyFont="1" applyBorder="1"/>
    <xf numFmtId="0" fontId="3" fillId="0" borderId="5" xfId="0" applyFont="1" applyBorder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6" fillId="0" borderId="0" xfId="0" applyFont="1"/>
    <xf numFmtId="0" fontId="5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6" fillId="0" borderId="6" xfId="0" applyFont="1" applyBorder="1"/>
    <xf numFmtId="0" fontId="4" fillId="0" borderId="6" xfId="0" applyFont="1" applyBorder="1"/>
    <xf numFmtId="0" fontId="6" fillId="0" borderId="1" xfId="0" applyFont="1" applyBorder="1"/>
    <xf numFmtId="0" fontId="6" fillId="0" borderId="5" xfId="0" applyFont="1" applyBorder="1"/>
    <xf numFmtId="0" fontId="5" fillId="0" borderId="12" xfId="0" applyFont="1" applyBorder="1"/>
    <xf numFmtId="0" fontId="2" fillId="0" borderId="1" xfId="0" applyFont="1" applyBorder="1"/>
    <xf numFmtId="0" fontId="2" fillId="0" borderId="5" xfId="0" applyFont="1" applyBorder="1"/>
    <xf numFmtId="0" fontId="4" fillId="0" borderId="1" xfId="0" applyFont="1" applyBorder="1"/>
    <xf numFmtId="0" fontId="4" fillId="0" borderId="5" xfId="0" applyFont="1" applyBorder="1"/>
    <xf numFmtId="0" fontId="1" fillId="3" borderId="1" xfId="0" applyFont="1" applyFill="1" applyBorder="1"/>
    <xf numFmtId="0" fontId="1" fillId="3" borderId="5" xfId="0" applyFont="1" applyFill="1" applyBorder="1"/>
    <xf numFmtId="0" fontId="1" fillId="3" borderId="0" xfId="0" applyFont="1" applyFill="1"/>
    <xf numFmtId="0" fontId="1" fillId="3" borderId="6" xfId="0" applyFont="1" applyFill="1" applyBorder="1"/>
    <xf numFmtId="0" fontId="1" fillId="0" borderId="13" xfId="0" applyFont="1" applyBorder="1"/>
    <xf numFmtId="0" fontId="4" fillId="0" borderId="12" xfId="0" applyFont="1" applyBorder="1"/>
    <xf numFmtId="0" fontId="0" fillId="0" borderId="6" xfId="0" applyBorder="1"/>
    <xf numFmtId="0" fontId="0" fillId="0" borderId="14" xfId="0" applyBorder="1"/>
    <xf numFmtId="0" fontId="0" fillId="0" borderId="5" xfId="0" applyBorder="1"/>
    <xf numFmtId="0" fontId="0" fillId="0" borderId="1" xfId="0" applyBorder="1"/>
    <xf numFmtId="0" fontId="0" fillId="0" borderId="15" xfId="0" applyBorder="1"/>
    <xf numFmtId="0" fontId="0" fillId="0" borderId="7" xfId="0" applyBorder="1"/>
    <xf numFmtId="0" fontId="0" fillId="0" borderId="8" xfId="0" applyBorder="1"/>
    <xf numFmtId="0" fontId="0" fillId="0" borderId="16" xfId="0" applyBorder="1"/>
    <xf numFmtId="0" fontId="7" fillId="0" borderId="0" xfId="0" applyFont="1"/>
    <xf numFmtId="0" fontId="4" fillId="0" borderId="17" xfId="0" applyFont="1" applyBorder="1"/>
    <xf numFmtId="0" fontId="4" fillId="0" borderId="11" xfId="0" applyFont="1" applyBorder="1"/>
    <xf numFmtId="0" fontId="4" fillId="0" borderId="8" xfId="0" applyFont="1" applyBorder="1"/>
    <xf numFmtId="0" fontId="0" fillId="0" borderId="12" xfId="0" applyBorder="1"/>
    <xf numFmtId="0" fontId="0" fillId="0" borderId="11" xfId="0" applyBorder="1"/>
    <xf numFmtId="0" fontId="0" fillId="0" borderId="17" xfId="0" applyBorder="1"/>
    <xf numFmtId="0" fontId="2" fillId="0" borderId="13" xfId="0" applyFont="1" applyBorder="1"/>
    <xf numFmtId="0" fontId="2" fillId="0" borderId="9" xfId="0" applyFont="1" applyBorder="1"/>
    <xf numFmtId="0" fontId="4" fillId="0" borderId="7" xfId="0" applyFont="1" applyBorder="1"/>
    <xf numFmtId="0" fontId="2" fillId="0" borderId="11" xfId="0" applyFont="1" applyBorder="1"/>
    <xf numFmtId="0" fontId="3" fillId="0" borderId="17" xfId="0" applyFont="1" applyBorder="1"/>
    <xf numFmtId="0" fontId="3" fillId="0" borderId="8" xfId="0" applyFont="1" applyBorder="1"/>
    <xf numFmtId="0" fontId="3" fillId="0" borderId="7" xfId="0" applyFont="1" applyBorder="1"/>
    <xf numFmtId="0" fontId="1" fillId="0" borderId="17" xfId="0" applyFont="1" applyBorder="1"/>
    <xf numFmtId="0" fontId="2" fillId="0" borderId="10" xfId="0" applyFont="1" applyBorder="1"/>
    <xf numFmtId="0" fontId="0" fillId="0" borderId="10" xfId="0" applyBorder="1"/>
    <xf numFmtId="0" fontId="0" fillId="0" borderId="2" xfId="0" applyBorder="1"/>
    <xf numFmtId="0" fontId="0" fillId="0" borderId="9" xfId="0" applyBorder="1"/>
    <xf numFmtId="166" fontId="0" fillId="0" borderId="0" xfId="0" applyNumberFormat="1"/>
    <xf numFmtId="0" fontId="0" fillId="0" borderId="4" xfId="0" applyBorder="1"/>
    <xf numFmtId="166" fontId="0" fillId="0" borderId="2" xfId="0" applyNumberFormat="1" applyBorder="1"/>
    <xf numFmtId="166" fontId="0" fillId="0" borderId="6" xfId="0" applyNumberFormat="1" applyBorder="1"/>
    <xf numFmtId="166" fontId="0" fillId="0" borderId="18" xfId="0" applyNumberFormat="1" applyBorder="1"/>
    <xf numFmtId="0" fontId="0" fillId="0" borderId="19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4" fillId="0" borderId="19" xfId="0" applyFont="1" applyBorder="1"/>
    <xf numFmtId="0" fontId="4" fillId="0" borderId="18" xfId="0" applyFont="1" applyBorder="1"/>
    <xf numFmtId="0" fontId="4" fillId="0" borderId="20" xfId="0" applyFont="1" applyBorder="1"/>
    <xf numFmtId="0" fontId="2" fillId="0" borderId="21" xfId="0" applyFont="1" applyBorder="1"/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58"/>
  <sheetViews>
    <sheetView zoomScale="63" workbookViewId="0">
      <pane xSplit="2" ySplit="3" topLeftCell="C4" activePane="bottomRight" state="frozen"/>
      <selection pane="topRight"/>
      <selection pane="bottomLeft"/>
      <selection pane="bottomRight" activeCell="A3" sqref="A3"/>
    </sheetView>
  </sheetViews>
  <sheetFormatPr defaultColWidth="9.140625" defaultRowHeight="15" customHeight="1"/>
  <cols>
    <col min="1" max="1" width="8.28515625" style="2" customWidth="1"/>
    <col min="2" max="2" width="7.7109375" style="2" customWidth="1"/>
    <col min="3" max="3" width="12.140625" style="1" bestFit="1" customWidth="1"/>
    <col min="4" max="4" width="7.7109375" style="1" customWidth="1"/>
    <col min="5" max="5" width="7.7109375" style="2" customWidth="1"/>
    <col min="6" max="6" width="9.140625" style="1"/>
    <col min="7" max="8" width="8.85546875" style="1" customWidth="1"/>
    <col min="9" max="9" width="4.5703125" style="1" bestFit="1" customWidth="1"/>
    <col min="10" max="10" width="9.140625" style="1"/>
    <col min="11" max="11" width="17.140625" style="1" bestFit="1" customWidth="1"/>
    <col min="12" max="12" width="17.140625" style="1" customWidth="1"/>
    <col min="13" max="13" width="12.5703125" style="2" bestFit="1" customWidth="1"/>
    <col min="14" max="14" width="13.85546875" style="2" customWidth="1"/>
    <col min="15" max="15" width="18.28515625" style="2" bestFit="1" customWidth="1"/>
    <col min="16" max="16" width="18.28515625" style="2" customWidth="1"/>
    <col min="17" max="17" width="15" style="1" customWidth="1"/>
    <col min="18" max="18" width="11.28515625" style="1" bestFit="1" customWidth="1"/>
    <col min="19" max="19" width="17.140625" style="2" customWidth="1"/>
    <col min="20" max="23" width="9.140625" style="1"/>
    <col min="24" max="24" width="15.140625" style="1" bestFit="1" customWidth="1"/>
    <col min="25" max="25" width="17.5703125" style="2" bestFit="1" customWidth="1"/>
    <col min="26" max="26" width="9.7109375" style="1" bestFit="1" customWidth="1"/>
    <col min="27" max="27" width="9.140625" style="2"/>
    <col min="28" max="31" width="9.140625" style="1"/>
    <col min="32" max="32" width="15.140625" style="1" bestFit="1" customWidth="1"/>
    <col min="33" max="33" width="17.5703125" style="2" bestFit="1" customWidth="1"/>
    <col min="34" max="34" width="9.7109375" style="1" bestFit="1" customWidth="1"/>
    <col min="35" max="35" width="9.28515625" style="2" bestFit="1" customWidth="1"/>
    <col min="36" max="39" width="9.140625" style="1"/>
    <col min="40" max="40" width="15.140625" style="1" bestFit="1" customWidth="1"/>
    <col min="41" max="41" width="17.5703125" style="2" bestFit="1" customWidth="1"/>
    <col min="42" max="42" width="9.140625" style="1"/>
    <col min="43" max="43" width="9.140625" style="2"/>
    <col min="44" max="47" width="0" style="1" hidden="1" customWidth="1"/>
    <col min="48" max="48" width="15.140625" style="1" hidden="1" customWidth="1"/>
    <col min="49" max="49" width="17.5703125" style="1" hidden="1" customWidth="1"/>
    <col min="50" max="51" width="0" style="1" hidden="1" customWidth="1"/>
    <col min="52" max="52" width="18.28515625" style="13" bestFit="1" customWidth="1"/>
    <col min="53" max="53" width="18.28515625" style="2" customWidth="1"/>
    <col min="54" max="54" width="10.42578125" style="1" bestFit="1" customWidth="1"/>
    <col min="55" max="55" width="12.42578125" style="1" bestFit="1" customWidth="1"/>
    <col min="56" max="56" width="10.28515625" style="1" bestFit="1" customWidth="1"/>
    <col min="57" max="57" width="12.28515625" style="2" bestFit="1" customWidth="1"/>
    <col min="58" max="58" width="10.42578125" style="1" bestFit="1" customWidth="1"/>
    <col min="59" max="59" width="12.42578125" style="1" bestFit="1" customWidth="1"/>
    <col min="60" max="60" width="10.28515625" style="1" bestFit="1" customWidth="1"/>
    <col min="61" max="61" width="12.28515625" style="2" bestFit="1" customWidth="1"/>
    <col min="62" max="62" width="10" style="2" bestFit="1" customWidth="1"/>
    <col min="63" max="63" width="10.42578125" style="1" bestFit="1" customWidth="1"/>
    <col min="64" max="64" width="12.42578125" style="1" bestFit="1" customWidth="1"/>
    <col min="65" max="65" width="10.28515625" style="1" bestFit="1" customWidth="1"/>
    <col min="66" max="66" width="12.28515625" style="2" bestFit="1" customWidth="1"/>
    <col min="67" max="67" width="10.42578125" style="1" bestFit="1" customWidth="1"/>
    <col min="68" max="68" width="12.42578125" style="1" bestFit="1" customWidth="1"/>
    <col min="69" max="69" width="10.28515625" style="1" bestFit="1" customWidth="1"/>
    <col min="70" max="70" width="12.28515625" style="2" bestFit="1" customWidth="1"/>
    <col min="71" max="71" width="10" style="2" bestFit="1" customWidth="1"/>
    <col min="72" max="72" width="10.42578125" style="1" bestFit="1" customWidth="1"/>
    <col min="73" max="73" width="12.42578125" style="1" bestFit="1" customWidth="1"/>
    <col min="74" max="74" width="10.28515625" style="1" bestFit="1" customWidth="1"/>
    <col min="75" max="75" width="12.28515625" style="2" bestFit="1" customWidth="1"/>
    <col min="76" max="76" width="10.42578125" style="1" bestFit="1" customWidth="1"/>
    <col min="77" max="77" width="12.42578125" style="1" bestFit="1" customWidth="1"/>
    <col min="78" max="78" width="10.28515625" style="1" bestFit="1" customWidth="1"/>
    <col min="79" max="79" width="12.28515625" style="2" bestFit="1" customWidth="1"/>
    <col min="80" max="80" width="10" style="1" bestFit="1" customWidth="1"/>
    <col min="81" max="81" width="9.140625" style="3"/>
    <col min="82" max="16384" width="9.140625" style="1"/>
  </cols>
  <sheetData>
    <row r="1" spans="1:81">
      <c r="P1" s="25"/>
      <c r="T1" s="98" t="s">
        <v>0</v>
      </c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BA1" s="25"/>
      <c r="BB1" s="96" t="s">
        <v>1</v>
      </c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</row>
    <row r="2" spans="1:81">
      <c r="T2" s="93" t="s">
        <v>2</v>
      </c>
      <c r="U2" s="94"/>
      <c r="V2" s="94"/>
      <c r="W2" s="94"/>
      <c r="X2" s="94"/>
      <c r="Y2" s="94"/>
      <c r="Z2" s="94"/>
      <c r="AA2" s="97"/>
      <c r="AB2" s="93" t="s">
        <v>3</v>
      </c>
      <c r="AC2" s="94"/>
      <c r="AD2" s="94"/>
      <c r="AE2" s="94"/>
      <c r="AF2" s="94"/>
      <c r="AG2" s="94"/>
      <c r="AH2" s="94"/>
      <c r="AI2" s="97"/>
      <c r="AJ2" s="93" t="s">
        <v>4</v>
      </c>
      <c r="AK2" s="94"/>
      <c r="AL2" s="94"/>
      <c r="AM2" s="94"/>
      <c r="AN2" s="94"/>
      <c r="AO2" s="94"/>
      <c r="AP2" s="94"/>
      <c r="AQ2" s="97"/>
      <c r="AR2" s="99" t="s">
        <v>5</v>
      </c>
      <c r="AS2" s="100"/>
      <c r="AT2" s="100"/>
      <c r="AU2" s="100"/>
      <c r="AV2" s="100"/>
      <c r="AW2" s="100"/>
      <c r="AX2" s="100"/>
      <c r="AY2" s="100"/>
      <c r="BB2" s="93" t="s">
        <v>2</v>
      </c>
      <c r="BC2" s="94"/>
      <c r="BD2" s="94"/>
      <c r="BE2" s="94"/>
      <c r="BF2" s="94"/>
      <c r="BG2" s="94"/>
      <c r="BH2" s="94"/>
      <c r="BI2" s="94"/>
      <c r="BJ2" s="95"/>
      <c r="BK2" s="93" t="s">
        <v>3</v>
      </c>
      <c r="BL2" s="94"/>
      <c r="BM2" s="94"/>
      <c r="BN2" s="94"/>
      <c r="BO2" s="94"/>
      <c r="BP2" s="94"/>
      <c r="BQ2" s="94"/>
      <c r="BR2" s="94"/>
      <c r="BS2" s="95"/>
      <c r="BT2" s="93" t="s">
        <v>4</v>
      </c>
      <c r="BU2" s="94"/>
      <c r="BV2" s="94"/>
      <c r="BW2" s="94"/>
      <c r="BX2" s="94"/>
      <c r="BY2" s="94"/>
      <c r="BZ2" s="94"/>
      <c r="CA2" s="94"/>
      <c r="CB2" s="97"/>
    </row>
    <row r="3" spans="1:81" s="5" customFormat="1">
      <c r="A3" s="14" t="s">
        <v>6</v>
      </c>
      <c r="B3" s="8" t="s">
        <v>7</v>
      </c>
      <c r="C3" s="7" t="s">
        <v>8</v>
      </c>
      <c r="D3" s="7" t="s">
        <v>0</v>
      </c>
      <c r="E3" s="8" t="s">
        <v>1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8" t="s">
        <v>16</v>
      </c>
      <c r="N3" s="8" t="s">
        <v>17</v>
      </c>
      <c r="O3" s="8" t="s">
        <v>18</v>
      </c>
      <c r="P3" s="8" t="s">
        <v>19</v>
      </c>
      <c r="Q3" s="7" t="s">
        <v>20</v>
      </c>
      <c r="R3" s="7" t="s">
        <v>21</v>
      </c>
      <c r="S3" s="8" t="s">
        <v>22</v>
      </c>
      <c r="T3" s="7" t="s">
        <v>23</v>
      </c>
      <c r="U3" s="7" t="s">
        <v>24</v>
      </c>
      <c r="V3" s="7" t="s">
        <v>25</v>
      </c>
      <c r="W3" s="7" t="s">
        <v>26</v>
      </c>
      <c r="X3" s="7" t="s">
        <v>27</v>
      </c>
      <c r="Y3" s="8" t="s">
        <v>28</v>
      </c>
      <c r="Z3" s="7" t="s">
        <v>29</v>
      </c>
      <c r="AA3" s="8" t="s">
        <v>30</v>
      </c>
      <c r="AB3" s="7" t="s">
        <v>23</v>
      </c>
      <c r="AC3" s="7" t="s">
        <v>24</v>
      </c>
      <c r="AD3" s="7" t="s">
        <v>25</v>
      </c>
      <c r="AE3" s="7" t="s">
        <v>26</v>
      </c>
      <c r="AF3" s="7" t="s">
        <v>27</v>
      </c>
      <c r="AG3" s="8" t="s">
        <v>28</v>
      </c>
      <c r="AH3" s="7" t="s">
        <v>29</v>
      </c>
      <c r="AI3" s="8" t="s">
        <v>30</v>
      </c>
      <c r="AJ3" s="7" t="s">
        <v>23</v>
      </c>
      <c r="AK3" s="7" t="s">
        <v>24</v>
      </c>
      <c r="AL3" s="7" t="s">
        <v>25</v>
      </c>
      <c r="AM3" s="7" t="s">
        <v>26</v>
      </c>
      <c r="AN3" s="7" t="s">
        <v>27</v>
      </c>
      <c r="AO3" s="8" t="s">
        <v>28</v>
      </c>
      <c r="AP3" s="7" t="s">
        <v>29</v>
      </c>
      <c r="AQ3" s="8" t="s">
        <v>30</v>
      </c>
      <c r="AR3" s="9" t="s">
        <v>23</v>
      </c>
      <c r="AS3" s="9" t="s">
        <v>24</v>
      </c>
      <c r="AT3" s="9" t="s">
        <v>25</v>
      </c>
      <c r="AU3" s="9" t="s">
        <v>26</v>
      </c>
      <c r="AV3" s="9" t="s">
        <v>27</v>
      </c>
      <c r="AW3" s="10" t="s">
        <v>28</v>
      </c>
      <c r="AX3" s="9" t="s">
        <v>29</v>
      </c>
      <c r="AY3" s="9" t="s">
        <v>30</v>
      </c>
      <c r="AZ3" s="14" t="s">
        <v>18</v>
      </c>
      <c r="BA3" s="8" t="s">
        <v>19</v>
      </c>
      <c r="BB3" s="5" t="s">
        <v>31</v>
      </c>
      <c r="BC3" s="5" t="s">
        <v>32</v>
      </c>
      <c r="BD3" s="5" t="s">
        <v>33</v>
      </c>
      <c r="BE3" s="4" t="s">
        <v>34</v>
      </c>
      <c r="BF3" s="5" t="s">
        <v>35</v>
      </c>
      <c r="BG3" s="5" t="s">
        <v>36</v>
      </c>
      <c r="BH3" s="5" t="s">
        <v>37</v>
      </c>
      <c r="BI3" s="4" t="s">
        <v>38</v>
      </c>
      <c r="BJ3" s="8" t="s">
        <v>39</v>
      </c>
      <c r="BK3" s="5" t="s">
        <v>40</v>
      </c>
      <c r="BL3" s="5" t="s">
        <v>41</v>
      </c>
      <c r="BM3" s="5" t="s">
        <v>42</v>
      </c>
      <c r="BN3" s="4" t="s">
        <v>43</v>
      </c>
      <c r="BO3" s="5" t="s">
        <v>44</v>
      </c>
      <c r="BP3" s="5" t="s">
        <v>45</v>
      </c>
      <c r="BQ3" s="5" t="s">
        <v>46</v>
      </c>
      <c r="BR3" s="4" t="s">
        <v>47</v>
      </c>
      <c r="BS3" s="8" t="s">
        <v>48</v>
      </c>
      <c r="BT3" s="5" t="s">
        <v>49</v>
      </c>
      <c r="BU3" s="5" t="s">
        <v>50</v>
      </c>
      <c r="BV3" s="5" t="s">
        <v>51</v>
      </c>
      <c r="BW3" s="4" t="s">
        <v>52</v>
      </c>
      <c r="BX3" s="5" t="s">
        <v>53</v>
      </c>
      <c r="BY3" s="5" t="s">
        <v>54</v>
      </c>
      <c r="BZ3" s="5" t="s">
        <v>55</v>
      </c>
      <c r="CA3" s="4" t="s">
        <v>56</v>
      </c>
      <c r="CB3" s="5" t="s">
        <v>57</v>
      </c>
      <c r="CC3" s="6"/>
    </row>
    <row r="4" spans="1:81">
      <c r="A4" s="2">
        <v>1</v>
      </c>
      <c r="B4" s="2" t="s">
        <v>58</v>
      </c>
      <c r="C4" s="1" t="s">
        <v>59</v>
      </c>
      <c r="D4" s="1" t="s">
        <v>60</v>
      </c>
      <c r="E4" s="2" t="s">
        <v>60</v>
      </c>
      <c r="F4" s="1">
        <v>3</v>
      </c>
      <c r="G4" s="1">
        <v>1999</v>
      </c>
      <c r="H4" s="1">
        <v>23</v>
      </c>
      <c r="I4" s="1" t="s">
        <v>61</v>
      </c>
      <c r="J4" s="1" t="s">
        <v>62</v>
      </c>
      <c r="K4" s="1" t="s">
        <v>62</v>
      </c>
      <c r="M4" s="2">
        <v>1</v>
      </c>
      <c r="O4" s="2">
        <v>120</v>
      </c>
      <c r="P4" s="2">
        <v>7</v>
      </c>
      <c r="Q4" s="1" t="s">
        <v>63</v>
      </c>
      <c r="S4" s="2" t="s">
        <v>62</v>
      </c>
      <c r="T4" s="1">
        <v>30</v>
      </c>
      <c r="U4" s="1">
        <v>139</v>
      </c>
      <c r="V4" s="1">
        <v>255</v>
      </c>
      <c r="W4" s="1">
        <v>0.60199999999999998</v>
      </c>
      <c r="X4" s="1">
        <v>1</v>
      </c>
      <c r="Y4" s="2">
        <v>1E-3</v>
      </c>
      <c r="Z4" s="1">
        <v>47.8</v>
      </c>
      <c r="AA4" s="2">
        <v>12.9</v>
      </c>
      <c r="AB4" s="1">
        <v>30</v>
      </c>
      <c r="AC4" s="1">
        <v>143</v>
      </c>
      <c r="AD4" s="1">
        <v>163</v>
      </c>
      <c r="AE4" s="1">
        <v>0.59099999999999997</v>
      </c>
      <c r="AF4" s="1">
        <v>1</v>
      </c>
      <c r="AG4" s="2">
        <v>1E-3</v>
      </c>
      <c r="AH4" s="1">
        <v>46.9</v>
      </c>
      <c r="AI4" s="2">
        <v>11.5</v>
      </c>
      <c r="AJ4" s="1">
        <v>29</v>
      </c>
      <c r="AK4" s="1">
        <v>145</v>
      </c>
      <c r="AL4" s="1">
        <v>138</v>
      </c>
      <c r="AM4" s="1">
        <v>0.58699999999999997</v>
      </c>
      <c r="AN4" s="1">
        <v>1</v>
      </c>
      <c r="AO4" s="2">
        <v>1E-3</v>
      </c>
      <c r="AP4" s="1">
        <v>47.2</v>
      </c>
      <c r="AQ4" s="2">
        <v>11.1</v>
      </c>
      <c r="AR4" s="15"/>
      <c r="AS4" s="15"/>
      <c r="AT4" s="15"/>
      <c r="AU4" s="15"/>
      <c r="AV4" s="15"/>
      <c r="AW4" s="16"/>
      <c r="AX4" s="15"/>
      <c r="AY4" s="15"/>
      <c r="AZ4" s="13">
        <v>15</v>
      </c>
      <c r="BB4" s="11">
        <v>62</v>
      </c>
      <c r="BC4" s="11">
        <v>256</v>
      </c>
      <c r="BD4" s="11">
        <v>134</v>
      </c>
      <c r="BE4" s="11">
        <v>128</v>
      </c>
      <c r="BF4" s="11">
        <v>27</v>
      </c>
      <c r="BG4" s="11">
        <v>128</v>
      </c>
      <c r="BH4" s="11">
        <v>106</v>
      </c>
      <c r="BI4" s="43">
        <v>256</v>
      </c>
      <c r="BJ4" s="2">
        <v>415</v>
      </c>
      <c r="BK4" s="11">
        <v>59</v>
      </c>
      <c r="BL4" s="11">
        <v>256</v>
      </c>
      <c r="BM4" s="11">
        <v>116</v>
      </c>
      <c r="BN4" s="11">
        <v>128</v>
      </c>
      <c r="BO4" s="11">
        <v>28</v>
      </c>
      <c r="BP4" s="11">
        <v>128</v>
      </c>
      <c r="BQ4" s="11">
        <v>126</v>
      </c>
      <c r="BR4" s="43">
        <v>256</v>
      </c>
      <c r="BS4" s="2">
        <v>313</v>
      </c>
      <c r="BX4" s="17">
        <v>30</v>
      </c>
      <c r="BY4" s="17">
        <v>128</v>
      </c>
      <c r="BZ4" s="17">
        <v>149</v>
      </c>
      <c r="CA4" s="29">
        <v>128</v>
      </c>
      <c r="CB4" s="1">
        <v>482</v>
      </c>
    </row>
    <row r="5" spans="1:81">
      <c r="T5" s="1">
        <v>30</v>
      </c>
      <c r="U5" s="1">
        <v>138</v>
      </c>
      <c r="V5" s="1">
        <v>181</v>
      </c>
      <c r="W5" s="1">
        <v>0.60499999999999998</v>
      </c>
      <c r="X5" s="1">
        <v>1</v>
      </c>
      <c r="Y5" s="2">
        <v>1E-3</v>
      </c>
      <c r="Z5" s="1">
        <v>45.8</v>
      </c>
      <c r="AA5" s="2">
        <v>14.5</v>
      </c>
      <c r="AB5" s="1">
        <v>30</v>
      </c>
      <c r="AC5" s="1">
        <v>138</v>
      </c>
      <c r="AD5" s="1">
        <v>207</v>
      </c>
      <c r="AE5" s="1">
        <v>0.60499999999999998</v>
      </c>
      <c r="AF5" s="1">
        <v>1</v>
      </c>
      <c r="AG5" s="2">
        <v>1E-3</v>
      </c>
      <c r="AH5" s="1">
        <v>46.7</v>
      </c>
      <c r="AI5" s="18">
        <v>12</v>
      </c>
      <c r="AJ5" s="1">
        <v>30</v>
      </c>
      <c r="AK5" s="1">
        <v>143</v>
      </c>
      <c r="AL5" s="1">
        <v>141</v>
      </c>
      <c r="AM5" s="1">
        <v>0.59099999999999997</v>
      </c>
      <c r="AN5" s="1">
        <v>1</v>
      </c>
      <c r="AO5" s="2">
        <v>1E-3</v>
      </c>
      <c r="AP5" s="1">
        <v>46.7</v>
      </c>
      <c r="AQ5" s="2">
        <v>11.1</v>
      </c>
      <c r="AR5" s="15"/>
      <c r="AS5" s="15"/>
      <c r="AT5" s="15"/>
      <c r="AU5" s="15"/>
      <c r="AV5" s="15"/>
      <c r="AW5" s="16"/>
      <c r="AX5" s="15"/>
      <c r="AY5" s="15"/>
      <c r="BB5" s="11">
        <v>57</v>
      </c>
      <c r="BC5" s="11">
        <v>256</v>
      </c>
      <c r="BD5" s="11">
        <v>120</v>
      </c>
      <c r="BE5" s="11">
        <v>256</v>
      </c>
      <c r="BF5" s="11">
        <v>27</v>
      </c>
      <c r="BG5" s="11">
        <v>128</v>
      </c>
      <c r="BH5" s="11">
        <v>105</v>
      </c>
      <c r="BI5" s="43">
        <v>128</v>
      </c>
      <c r="BJ5" s="2">
        <v>486</v>
      </c>
      <c r="BK5" s="11">
        <v>71</v>
      </c>
      <c r="BL5" s="11">
        <v>256</v>
      </c>
      <c r="BM5" s="11">
        <v>121</v>
      </c>
      <c r="BN5" s="11">
        <v>256</v>
      </c>
      <c r="BO5" s="11">
        <v>22</v>
      </c>
      <c r="BP5" s="11">
        <v>128</v>
      </c>
      <c r="BQ5" s="11">
        <v>122</v>
      </c>
      <c r="BR5" s="43">
        <v>128</v>
      </c>
      <c r="BS5" s="2">
        <v>532</v>
      </c>
      <c r="BX5" s="17">
        <v>27</v>
      </c>
      <c r="BY5" s="17">
        <v>128</v>
      </c>
      <c r="BZ5" s="17">
        <v>143</v>
      </c>
      <c r="CA5" s="29">
        <v>128</v>
      </c>
      <c r="CB5" s="1">
        <v>557</v>
      </c>
    </row>
    <row r="6" spans="1:81">
      <c r="T6" s="1">
        <v>30</v>
      </c>
      <c r="U6" s="1">
        <v>139</v>
      </c>
      <c r="V6" s="1">
        <v>170</v>
      </c>
      <c r="W6" s="1">
        <v>0.60299999999999998</v>
      </c>
      <c r="X6" s="1">
        <v>1</v>
      </c>
      <c r="Y6" s="2">
        <v>1E-3</v>
      </c>
      <c r="Z6" s="1">
        <v>43.8</v>
      </c>
      <c r="AA6" s="2">
        <v>13.8</v>
      </c>
      <c r="AB6" s="1">
        <v>30</v>
      </c>
      <c r="AC6" s="1">
        <v>139</v>
      </c>
      <c r="AD6" s="1">
        <v>169</v>
      </c>
      <c r="AE6" s="1">
        <v>0.60299999999999998</v>
      </c>
      <c r="AF6" s="1">
        <v>1</v>
      </c>
      <c r="AG6" s="2">
        <v>1E-3</v>
      </c>
      <c r="AH6" s="1">
        <v>47.5</v>
      </c>
      <c r="AI6" s="2">
        <v>12.7</v>
      </c>
      <c r="AJ6" s="1">
        <v>30</v>
      </c>
      <c r="AK6" s="1">
        <v>141</v>
      </c>
      <c r="AL6" s="1">
        <v>162</v>
      </c>
      <c r="AM6" s="1">
        <v>0.59599999999999997</v>
      </c>
      <c r="AN6" s="1">
        <v>1</v>
      </c>
      <c r="AO6" s="2">
        <v>1E-3</v>
      </c>
      <c r="AP6" s="1">
        <v>47.2</v>
      </c>
      <c r="AQ6" s="2">
        <v>11.3</v>
      </c>
      <c r="AR6" s="15"/>
      <c r="AS6" s="15"/>
      <c r="AT6" s="15"/>
      <c r="AU6" s="15"/>
      <c r="AV6" s="15"/>
      <c r="AW6" s="16"/>
      <c r="AX6" s="15"/>
      <c r="AY6" s="15"/>
      <c r="BB6" s="11">
        <v>59</v>
      </c>
      <c r="BC6" s="11">
        <v>256</v>
      </c>
      <c r="BD6" s="11">
        <v>123</v>
      </c>
      <c r="BE6" s="11">
        <v>256</v>
      </c>
      <c r="BF6" s="11">
        <v>28</v>
      </c>
      <c r="BG6" s="11">
        <v>128</v>
      </c>
      <c r="BH6" s="11">
        <v>130</v>
      </c>
      <c r="BI6" s="43">
        <v>128</v>
      </c>
      <c r="BJ6" s="2">
        <v>624</v>
      </c>
      <c r="BK6" s="11">
        <v>59</v>
      </c>
      <c r="BL6" s="11">
        <v>256</v>
      </c>
      <c r="BM6" s="11">
        <v>106</v>
      </c>
      <c r="BN6" s="11">
        <v>256</v>
      </c>
      <c r="BO6" s="11">
        <v>23</v>
      </c>
      <c r="BP6" s="11">
        <v>128</v>
      </c>
      <c r="BQ6" s="11">
        <v>151</v>
      </c>
      <c r="BR6" s="43">
        <v>128</v>
      </c>
      <c r="BS6" s="2">
        <v>592</v>
      </c>
      <c r="BX6" s="17">
        <v>27</v>
      </c>
      <c r="BY6" s="17">
        <v>128</v>
      </c>
      <c r="BZ6" s="17">
        <v>130</v>
      </c>
      <c r="CA6" s="29">
        <v>128</v>
      </c>
      <c r="CB6" s="1">
        <v>497</v>
      </c>
    </row>
    <row r="7" spans="1:81">
      <c r="T7" s="1">
        <v>30</v>
      </c>
      <c r="U7" s="1">
        <v>139</v>
      </c>
      <c r="V7" s="1">
        <v>194</v>
      </c>
      <c r="W7" s="1">
        <v>0.60299999999999998</v>
      </c>
      <c r="X7" s="1">
        <v>1</v>
      </c>
      <c r="Y7" s="2">
        <v>1E-3</v>
      </c>
      <c r="Z7" s="1">
        <v>46.4</v>
      </c>
      <c r="AA7" s="2">
        <v>12.2</v>
      </c>
      <c r="AB7" s="1">
        <v>30</v>
      </c>
      <c r="AC7" s="1">
        <v>143</v>
      </c>
      <c r="AD7" s="1">
        <v>178</v>
      </c>
      <c r="AE7" s="1">
        <v>0.59199999999999997</v>
      </c>
      <c r="AF7" s="1">
        <v>1</v>
      </c>
      <c r="AG7" s="2">
        <v>1E-3</v>
      </c>
      <c r="AH7" s="1">
        <v>46.1</v>
      </c>
      <c r="AI7" s="2">
        <v>12.7</v>
      </c>
      <c r="AJ7" s="1">
        <v>30</v>
      </c>
      <c r="AK7" s="1">
        <v>143</v>
      </c>
      <c r="AL7" s="1">
        <v>153</v>
      </c>
      <c r="AM7" s="19">
        <v>0.59</v>
      </c>
      <c r="AN7" s="1">
        <v>1</v>
      </c>
      <c r="AO7" s="2">
        <v>1E-3</v>
      </c>
      <c r="AP7" s="1">
        <v>47.2</v>
      </c>
      <c r="AQ7" s="2">
        <v>11.3</v>
      </c>
      <c r="AR7" s="15"/>
      <c r="AS7" s="15"/>
      <c r="AT7" s="15"/>
      <c r="AU7" s="15"/>
      <c r="AV7" s="15"/>
      <c r="AW7" s="16"/>
      <c r="AX7" s="15"/>
      <c r="AY7" s="15"/>
      <c r="BB7" s="11">
        <v>58</v>
      </c>
      <c r="BC7" s="11">
        <v>256</v>
      </c>
      <c r="BD7" s="11">
        <v>139</v>
      </c>
      <c r="BE7" s="11">
        <v>256</v>
      </c>
      <c r="BF7" s="11">
        <v>27</v>
      </c>
      <c r="BG7" s="11">
        <v>128</v>
      </c>
      <c r="BH7" s="11">
        <v>117</v>
      </c>
      <c r="BI7" s="43">
        <v>128</v>
      </c>
      <c r="BJ7" s="2">
        <v>547</v>
      </c>
      <c r="BK7" s="11">
        <v>54</v>
      </c>
      <c r="BL7" s="11">
        <v>256</v>
      </c>
      <c r="BM7" s="11">
        <v>134</v>
      </c>
      <c r="BN7" s="11">
        <v>256</v>
      </c>
      <c r="BO7" s="11">
        <v>25</v>
      </c>
      <c r="BP7" s="11">
        <v>128</v>
      </c>
      <c r="BQ7" s="11">
        <v>131</v>
      </c>
      <c r="BR7" s="43">
        <v>128</v>
      </c>
      <c r="BS7" s="2">
        <v>572</v>
      </c>
      <c r="BX7" s="17">
        <v>27</v>
      </c>
      <c r="BY7" s="17">
        <v>128</v>
      </c>
      <c r="BZ7" s="17">
        <v>103</v>
      </c>
      <c r="CA7" s="29">
        <v>128</v>
      </c>
      <c r="CB7" s="1">
        <v>587</v>
      </c>
    </row>
    <row r="8" spans="1:81" s="5" customFormat="1">
      <c r="A8" s="4"/>
      <c r="B8" s="4"/>
      <c r="E8" s="4"/>
      <c r="M8" s="4"/>
      <c r="N8" s="4"/>
      <c r="O8" s="4"/>
      <c r="P8" s="4"/>
      <c r="S8" s="4"/>
      <c r="T8" s="5">
        <v>30</v>
      </c>
      <c r="U8" s="5">
        <v>139</v>
      </c>
      <c r="V8" s="5">
        <v>157</v>
      </c>
      <c r="W8" s="5">
        <v>0.60299999999999998</v>
      </c>
      <c r="X8" s="5">
        <v>1</v>
      </c>
      <c r="Y8" s="4">
        <v>1E-3</v>
      </c>
      <c r="Z8" s="5">
        <v>46.7</v>
      </c>
      <c r="AA8" s="4">
        <v>11.5</v>
      </c>
      <c r="AB8" s="5">
        <v>30</v>
      </c>
      <c r="AC8" s="5">
        <v>141</v>
      </c>
      <c r="AD8" s="5">
        <v>158</v>
      </c>
      <c r="AE8" s="5">
        <v>0.59799999999999998</v>
      </c>
      <c r="AF8" s="5">
        <v>1</v>
      </c>
      <c r="AG8" s="4">
        <v>1E-3</v>
      </c>
      <c r="AH8" s="5">
        <v>46.4</v>
      </c>
      <c r="AI8" s="4">
        <v>12.7</v>
      </c>
      <c r="AJ8" s="5">
        <v>29</v>
      </c>
      <c r="AK8" s="5">
        <v>144</v>
      </c>
      <c r="AL8" s="5">
        <v>163</v>
      </c>
      <c r="AM8" s="5">
        <v>0.58899999999999997</v>
      </c>
      <c r="AN8" s="5">
        <v>1</v>
      </c>
      <c r="AO8" s="4">
        <v>1E-3</v>
      </c>
      <c r="AP8" s="5">
        <v>47.5</v>
      </c>
      <c r="AQ8" s="4">
        <v>10.8</v>
      </c>
      <c r="AR8" s="21"/>
      <c r="AS8" s="21"/>
      <c r="AT8" s="21"/>
      <c r="AU8" s="21"/>
      <c r="AV8" s="21"/>
      <c r="AW8" s="22"/>
      <c r="AX8" s="21"/>
      <c r="AY8" s="21"/>
      <c r="AZ8" s="20"/>
      <c r="BA8" s="4"/>
      <c r="BB8" s="5">
        <v>62</v>
      </c>
      <c r="BC8" s="5">
        <v>256</v>
      </c>
      <c r="BD8" s="5">
        <v>107</v>
      </c>
      <c r="BE8" s="4">
        <v>256</v>
      </c>
      <c r="BF8" s="12">
        <v>28</v>
      </c>
      <c r="BG8" s="12">
        <v>128</v>
      </c>
      <c r="BH8" s="12">
        <v>116</v>
      </c>
      <c r="BI8" s="44">
        <v>128</v>
      </c>
      <c r="BJ8" s="4">
        <v>632</v>
      </c>
      <c r="BK8" s="12">
        <v>52</v>
      </c>
      <c r="BL8" s="12">
        <v>256</v>
      </c>
      <c r="BM8" s="12">
        <v>104</v>
      </c>
      <c r="BN8" s="12">
        <v>256</v>
      </c>
      <c r="BO8" s="12">
        <v>26</v>
      </c>
      <c r="BP8" s="12">
        <v>128</v>
      </c>
      <c r="BQ8" s="12">
        <v>111</v>
      </c>
      <c r="BR8" s="44">
        <v>128</v>
      </c>
      <c r="BS8" s="4">
        <v>507</v>
      </c>
      <c r="BW8" s="4"/>
      <c r="BX8" s="23">
        <v>33</v>
      </c>
      <c r="BY8" s="23">
        <v>128</v>
      </c>
      <c r="BZ8" s="23">
        <v>124</v>
      </c>
      <c r="CA8" s="30">
        <v>128</v>
      </c>
      <c r="CB8" s="5">
        <v>561</v>
      </c>
      <c r="CC8" s="6"/>
    </row>
    <row r="9" spans="1:81">
      <c r="A9" s="2">
        <v>2</v>
      </c>
      <c r="B9" s="2" t="s">
        <v>64</v>
      </c>
      <c r="C9" s="1" t="s">
        <v>65</v>
      </c>
      <c r="D9" s="1" t="s">
        <v>60</v>
      </c>
      <c r="E9" s="2" t="s">
        <v>60</v>
      </c>
      <c r="F9" s="1">
        <v>1</v>
      </c>
      <c r="G9" s="1">
        <v>2002</v>
      </c>
      <c r="H9" s="1">
        <v>20</v>
      </c>
      <c r="I9" s="1" t="s">
        <v>66</v>
      </c>
      <c r="J9" s="1" t="s">
        <v>62</v>
      </c>
      <c r="K9" s="1" t="s">
        <v>60</v>
      </c>
      <c r="L9" s="1" t="s">
        <v>67</v>
      </c>
      <c r="M9" s="2">
        <v>1</v>
      </c>
      <c r="O9" s="2">
        <v>120</v>
      </c>
      <c r="P9" s="2">
        <v>7</v>
      </c>
      <c r="Q9" s="1" t="s">
        <v>63</v>
      </c>
      <c r="S9" s="2" t="s">
        <v>62</v>
      </c>
      <c r="T9" s="1">
        <v>29</v>
      </c>
      <c r="U9" s="1">
        <v>145</v>
      </c>
      <c r="V9" s="1">
        <v>207</v>
      </c>
      <c r="W9" s="1">
        <v>0.58599999999999997</v>
      </c>
      <c r="X9" s="1">
        <v>1</v>
      </c>
      <c r="Y9" s="2">
        <v>1E-3</v>
      </c>
      <c r="Z9" s="1">
        <v>46.7</v>
      </c>
      <c r="AA9" s="2">
        <v>11.5</v>
      </c>
      <c r="AB9" s="1">
        <v>30</v>
      </c>
      <c r="AC9" s="1">
        <v>137</v>
      </c>
      <c r="AD9" s="1">
        <v>143</v>
      </c>
      <c r="AE9" s="1">
        <v>0.60899999999999999</v>
      </c>
      <c r="AF9" s="1">
        <v>1</v>
      </c>
      <c r="AG9" s="2">
        <v>1E-3</v>
      </c>
      <c r="AH9" s="1">
        <v>47.5</v>
      </c>
      <c r="AI9" s="2">
        <v>11.6</v>
      </c>
      <c r="AJ9" s="1">
        <v>30</v>
      </c>
      <c r="AK9" s="1">
        <v>143</v>
      </c>
      <c r="AL9" s="1">
        <v>137</v>
      </c>
      <c r="AM9" s="1">
        <v>0.59</v>
      </c>
      <c r="AN9" s="1">
        <v>1</v>
      </c>
      <c r="AO9" s="2">
        <v>1E-3</v>
      </c>
      <c r="AP9" s="1">
        <v>43.2</v>
      </c>
      <c r="AQ9" s="2">
        <v>12.4</v>
      </c>
      <c r="AR9" s="15"/>
      <c r="AS9" s="15"/>
      <c r="AT9" s="15"/>
      <c r="AU9" s="15"/>
      <c r="AV9" s="15"/>
      <c r="AW9" s="16"/>
      <c r="AX9" s="15"/>
      <c r="AY9" s="15"/>
      <c r="AZ9" s="13">
        <v>15</v>
      </c>
      <c r="BB9" s="11">
        <v>87</v>
      </c>
      <c r="BC9" s="11">
        <v>256</v>
      </c>
      <c r="BD9" s="11">
        <v>140</v>
      </c>
      <c r="BE9" s="11">
        <v>128</v>
      </c>
      <c r="BF9" s="11">
        <v>30</v>
      </c>
      <c r="BG9" s="11">
        <v>128</v>
      </c>
      <c r="BH9" s="11">
        <v>149</v>
      </c>
      <c r="BI9" s="43">
        <v>256</v>
      </c>
      <c r="BJ9" s="2">
        <v>499</v>
      </c>
      <c r="BK9" s="11">
        <v>76</v>
      </c>
      <c r="BL9" s="11">
        <v>256</v>
      </c>
      <c r="BM9" s="11">
        <v>142</v>
      </c>
      <c r="BN9" s="11">
        <v>128</v>
      </c>
      <c r="BO9" s="11">
        <v>31</v>
      </c>
      <c r="BP9" s="11">
        <v>128</v>
      </c>
      <c r="BQ9" s="11">
        <v>145</v>
      </c>
      <c r="BR9" s="43">
        <v>256</v>
      </c>
      <c r="BS9" s="2">
        <v>504</v>
      </c>
      <c r="BX9" s="1">
        <v>35</v>
      </c>
      <c r="BY9" s="1">
        <v>128</v>
      </c>
      <c r="BZ9" s="1">
        <v>140</v>
      </c>
      <c r="CA9" s="2">
        <v>128</v>
      </c>
      <c r="CB9" s="1">
        <v>412</v>
      </c>
    </row>
    <row r="10" spans="1:81">
      <c r="T10" s="1">
        <v>30</v>
      </c>
      <c r="U10" s="1">
        <v>143</v>
      </c>
      <c r="V10" s="1">
        <v>162</v>
      </c>
      <c r="W10" s="1">
        <v>0.59199999999999997</v>
      </c>
      <c r="X10" s="1">
        <v>1</v>
      </c>
      <c r="Y10" s="2">
        <v>1E-3</v>
      </c>
      <c r="Z10" s="1">
        <v>46.9</v>
      </c>
      <c r="AA10" s="2">
        <v>11.6</v>
      </c>
      <c r="AB10" s="1">
        <v>29</v>
      </c>
      <c r="AC10" s="1">
        <v>144</v>
      </c>
      <c r="AD10" s="1">
        <v>166</v>
      </c>
      <c r="AE10" s="1">
        <v>0.59</v>
      </c>
      <c r="AF10" s="1">
        <v>1</v>
      </c>
      <c r="AG10" s="2">
        <v>1E-3</v>
      </c>
      <c r="AH10" s="1">
        <v>46.4</v>
      </c>
      <c r="AI10" s="2">
        <v>12.5</v>
      </c>
      <c r="AJ10" s="1">
        <v>29</v>
      </c>
      <c r="AK10" s="1">
        <v>144</v>
      </c>
      <c r="AL10" s="1">
        <v>177</v>
      </c>
      <c r="AM10" s="1">
        <v>0.58899999999999997</v>
      </c>
      <c r="AN10" s="1">
        <v>1</v>
      </c>
      <c r="AO10" s="2">
        <v>1E-3</v>
      </c>
      <c r="AP10" s="1">
        <v>46.4</v>
      </c>
      <c r="AQ10" s="2">
        <v>11.5</v>
      </c>
      <c r="AR10" s="15"/>
      <c r="AS10" s="15"/>
      <c r="AT10" s="15"/>
      <c r="AU10" s="15"/>
      <c r="AV10" s="15"/>
      <c r="AW10" s="16"/>
      <c r="AX10" s="15"/>
      <c r="AY10" s="15"/>
      <c r="BB10" s="11">
        <v>123</v>
      </c>
      <c r="BC10" s="11">
        <v>256</v>
      </c>
      <c r="BD10" s="11">
        <v>146</v>
      </c>
      <c r="BE10" s="11">
        <v>256</v>
      </c>
      <c r="BF10" s="11">
        <v>30</v>
      </c>
      <c r="BG10" s="11">
        <v>128</v>
      </c>
      <c r="BH10" s="11">
        <v>143</v>
      </c>
      <c r="BI10" s="43">
        <v>128</v>
      </c>
      <c r="BJ10" s="2">
        <v>539</v>
      </c>
      <c r="BK10" s="11">
        <v>79</v>
      </c>
      <c r="BL10" s="11">
        <v>256</v>
      </c>
      <c r="BM10" s="11">
        <v>109</v>
      </c>
      <c r="BN10" s="11">
        <v>256</v>
      </c>
      <c r="BO10" s="11">
        <v>35</v>
      </c>
      <c r="BP10" s="11">
        <v>128</v>
      </c>
      <c r="BQ10" s="11">
        <v>109</v>
      </c>
      <c r="BR10" s="43">
        <v>128</v>
      </c>
      <c r="BS10" s="2">
        <v>627</v>
      </c>
      <c r="BX10" s="1">
        <v>34</v>
      </c>
      <c r="BY10" s="1">
        <v>128</v>
      </c>
      <c r="BZ10" s="1">
        <v>146</v>
      </c>
      <c r="CA10" s="2">
        <v>128</v>
      </c>
      <c r="CB10" s="1">
        <v>447</v>
      </c>
    </row>
    <row r="11" spans="1:81">
      <c r="T11" s="1">
        <v>29</v>
      </c>
      <c r="U11" s="1">
        <v>145</v>
      </c>
      <c r="V11" s="1">
        <v>183</v>
      </c>
      <c r="W11" s="1">
        <v>0.58599999999999997</v>
      </c>
      <c r="X11" s="1">
        <v>1</v>
      </c>
      <c r="Y11" s="2">
        <v>1E-3</v>
      </c>
      <c r="Z11" s="1">
        <v>46.9</v>
      </c>
      <c r="AA11" s="2">
        <v>11.5</v>
      </c>
      <c r="AB11" s="1">
        <v>30</v>
      </c>
      <c r="AC11" s="1">
        <v>142</v>
      </c>
      <c r="AD11" s="1">
        <v>152</v>
      </c>
      <c r="AE11" s="1">
        <v>0.59399999999999997</v>
      </c>
      <c r="AF11" s="1">
        <v>1</v>
      </c>
      <c r="AG11" s="2">
        <v>1E-3</v>
      </c>
      <c r="AH11" s="1">
        <v>46.7</v>
      </c>
      <c r="AI11" s="2">
        <v>13.4</v>
      </c>
      <c r="AJ11" s="1">
        <v>30</v>
      </c>
      <c r="AK11" s="1">
        <v>142</v>
      </c>
      <c r="AL11" s="1">
        <v>165</v>
      </c>
      <c r="AM11" s="1">
        <v>0.59499999999999997</v>
      </c>
      <c r="AN11" s="1">
        <v>1</v>
      </c>
      <c r="AO11" s="2">
        <v>1E-3</v>
      </c>
      <c r="AP11" s="1">
        <v>45.8</v>
      </c>
      <c r="AQ11" s="2">
        <v>11.8</v>
      </c>
      <c r="AR11" s="15"/>
      <c r="AS11" s="15"/>
      <c r="AT11" s="15"/>
      <c r="AU11" s="15"/>
      <c r="AV11" s="15"/>
      <c r="AW11" s="16"/>
      <c r="AX11" s="15"/>
      <c r="AY11" s="15"/>
      <c r="BB11" s="11">
        <v>93</v>
      </c>
      <c r="BC11" s="11">
        <v>256</v>
      </c>
      <c r="BD11" s="11">
        <v>119</v>
      </c>
      <c r="BE11" s="11">
        <v>256</v>
      </c>
      <c r="BF11" s="11">
        <v>32</v>
      </c>
      <c r="BG11" s="11">
        <v>128</v>
      </c>
      <c r="BH11" s="11">
        <v>130</v>
      </c>
      <c r="BI11" s="43">
        <v>128</v>
      </c>
      <c r="BJ11" s="2">
        <v>502</v>
      </c>
      <c r="BK11" s="11">
        <v>74</v>
      </c>
      <c r="BL11" s="11">
        <v>256</v>
      </c>
      <c r="BM11" s="11">
        <v>140</v>
      </c>
      <c r="BN11" s="11">
        <v>256</v>
      </c>
      <c r="BO11" s="11">
        <v>34</v>
      </c>
      <c r="BP11" s="11">
        <v>128</v>
      </c>
      <c r="BQ11" s="11">
        <v>127</v>
      </c>
      <c r="BR11" s="43">
        <v>128</v>
      </c>
      <c r="BS11" s="2">
        <v>632</v>
      </c>
      <c r="BX11" s="1">
        <v>25</v>
      </c>
      <c r="BY11" s="1">
        <v>128</v>
      </c>
      <c r="BZ11" s="1">
        <v>119</v>
      </c>
      <c r="CA11" s="2">
        <v>128</v>
      </c>
      <c r="CB11" s="1">
        <v>728</v>
      </c>
    </row>
    <row r="12" spans="1:81">
      <c r="T12" s="1">
        <v>29</v>
      </c>
      <c r="U12" s="1">
        <v>145</v>
      </c>
      <c r="V12" s="1">
        <v>178</v>
      </c>
      <c r="W12" s="1">
        <v>0.58599999999999997</v>
      </c>
      <c r="X12" s="1">
        <v>1</v>
      </c>
      <c r="Y12" s="2">
        <v>1E-3</v>
      </c>
      <c r="Z12" s="1">
        <v>46.4</v>
      </c>
      <c r="AA12" s="2">
        <v>11.8</v>
      </c>
      <c r="AB12" s="1">
        <v>30</v>
      </c>
      <c r="AC12" s="1">
        <v>138</v>
      </c>
      <c r="AD12" s="1">
        <v>168</v>
      </c>
      <c r="AE12" s="1">
        <v>0.60599999999999998</v>
      </c>
      <c r="AF12" s="1">
        <v>1</v>
      </c>
      <c r="AG12" s="2">
        <v>1E-3</v>
      </c>
      <c r="AH12" s="1">
        <v>48.4</v>
      </c>
      <c r="AI12" s="2">
        <v>11.8</v>
      </c>
      <c r="AJ12" s="1">
        <v>30</v>
      </c>
      <c r="AK12" s="1">
        <v>144</v>
      </c>
      <c r="AL12" s="1">
        <v>143</v>
      </c>
      <c r="AM12" s="1">
        <v>0.59</v>
      </c>
      <c r="AN12" s="1">
        <v>1</v>
      </c>
      <c r="AO12" s="2">
        <v>1E-3</v>
      </c>
      <c r="AP12" s="1">
        <v>46.1</v>
      </c>
      <c r="AQ12" s="2">
        <v>12.2</v>
      </c>
      <c r="AR12" s="15"/>
      <c r="AS12" s="15"/>
      <c r="AT12" s="15"/>
      <c r="AU12" s="15"/>
      <c r="AV12" s="15"/>
      <c r="AW12" s="16"/>
      <c r="AX12" s="15"/>
      <c r="AY12" s="15"/>
      <c r="BB12" s="11">
        <v>71</v>
      </c>
      <c r="BC12" s="11">
        <v>256</v>
      </c>
      <c r="BD12" s="11">
        <v>109</v>
      </c>
      <c r="BE12" s="11">
        <v>256</v>
      </c>
      <c r="BF12" s="11">
        <v>34</v>
      </c>
      <c r="BG12" s="11">
        <v>128</v>
      </c>
      <c r="BH12" s="11">
        <v>103</v>
      </c>
      <c r="BI12" s="43">
        <v>128</v>
      </c>
      <c r="BJ12" s="2">
        <v>492</v>
      </c>
      <c r="BK12" s="11">
        <v>83</v>
      </c>
      <c r="BL12" s="11">
        <v>256</v>
      </c>
      <c r="BM12" s="11">
        <v>121</v>
      </c>
      <c r="BN12" s="11">
        <v>256</v>
      </c>
      <c r="BO12" s="11">
        <v>33</v>
      </c>
      <c r="BP12" s="11">
        <v>128</v>
      </c>
      <c r="BQ12" s="11">
        <v>103</v>
      </c>
      <c r="BR12" s="43">
        <v>128</v>
      </c>
      <c r="BS12" s="2">
        <v>607</v>
      </c>
      <c r="BX12" s="1">
        <v>26</v>
      </c>
      <c r="BY12" s="1">
        <v>128</v>
      </c>
      <c r="BZ12" s="1">
        <v>109</v>
      </c>
      <c r="CA12" s="2">
        <v>128</v>
      </c>
      <c r="CB12" s="1">
        <v>923</v>
      </c>
    </row>
    <row r="13" spans="1:81" s="5" customFormat="1">
      <c r="A13" s="4"/>
      <c r="B13" s="4"/>
      <c r="E13" s="4"/>
      <c r="M13" s="4"/>
      <c r="N13" s="4"/>
      <c r="O13" s="4"/>
      <c r="P13" s="4"/>
      <c r="S13" s="4"/>
      <c r="T13" s="5">
        <v>30</v>
      </c>
      <c r="U13" s="5">
        <v>143</v>
      </c>
      <c r="V13" s="5">
        <v>169</v>
      </c>
      <c r="W13" s="5">
        <v>0.59099999999999997</v>
      </c>
      <c r="X13" s="5">
        <v>1</v>
      </c>
      <c r="Y13" s="4">
        <v>1E-3</v>
      </c>
      <c r="Z13" s="5">
        <v>46.7</v>
      </c>
      <c r="AA13" s="4">
        <v>11.5</v>
      </c>
      <c r="AB13" s="5">
        <v>30</v>
      </c>
      <c r="AC13" s="5">
        <v>138</v>
      </c>
      <c r="AD13" s="5">
        <v>127</v>
      </c>
      <c r="AE13" s="5">
        <v>0.60499999999999998</v>
      </c>
      <c r="AF13" s="5">
        <v>1</v>
      </c>
      <c r="AG13" s="4">
        <v>1E-3</v>
      </c>
      <c r="AH13" s="5">
        <v>48.4</v>
      </c>
      <c r="AI13" s="4">
        <v>11.8</v>
      </c>
      <c r="AJ13" s="5">
        <v>30</v>
      </c>
      <c r="AK13" s="5">
        <v>141</v>
      </c>
      <c r="AL13" s="5">
        <v>133</v>
      </c>
      <c r="AM13" s="5">
        <v>0.59599999999999997</v>
      </c>
      <c r="AN13" s="5">
        <v>1</v>
      </c>
      <c r="AO13" s="4">
        <v>1E-3</v>
      </c>
      <c r="AP13" s="5">
        <v>46.4</v>
      </c>
      <c r="AQ13" s="4">
        <v>12.5</v>
      </c>
      <c r="AR13" s="21"/>
      <c r="AS13" s="21"/>
      <c r="AT13" s="21"/>
      <c r="AU13" s="21"/>
      <c r="AV13" s="21"/>
      <c r="AW13" s="22"/>
      <c r="AX13" s="21"/>
      <c r="AY13" s="21"/>
      <c r="AZ13" s="20"/>
      <c r="BA13" s="4"/>
      <c r="BB13" s="11">
        <v>100</v>
      </c>
      <c r="BC13" s="11">
        <v>256</v>
      </c>
      <c r="BD13" s="11">
        <v>131</v>
      </c>
      <c r="BE13" s="11">
        <v>256</v>
      </c>
      <c r="BF13" s="12">
        <v>32</v>
      </c>
      <c r="BG13" s="12">
        <v>128</v>
      </c>
      <c r="BH13" s="12">
        <v>124</v>
      </c>
      <c r="BI13" s="44">
        <v>128</v>
      </c>
      <c r="BJ13" s="4">
        <v>591</v>
      </c>
      <c r="BK13" s="12">
        <v>82</v>
      </c>
      <c r="BL13" s="12">
        <v>256</v>
      </c>
      <c r="BM13" s="12">
        <v>123</v>
      </c>
      <c r="BN13" s="12">
        <v>256</v>
      </c>
      <c r="BO13" s="12">
        <v>32</v>
      </c>
      <c r="BP13" s="12">
        <v>128</v>
      </c>
      <c r="BQ13" s="12">
        <v>126</v>
      </c>
      <c r="BR13" s="44">
        <v>128</v>
      </c>
      <c r="BS13" s="4">
        <v>682</v>
      </c>
      <c r="BW13" s="4"/>
      <c r="BX13" s="5">
        <v>26</v>
      </c>
      <c r="BY13" s="5">
        <v>128</v>
      </c>
      <c r="BZ13" s="5">
        <v>131</v>
      </c>
      <c r="CA13" s="4">
        <v>128</v>
      </c>
      <c r="CB13" s="5">
        <v>590</v>
      </c>
      <c r="CC13" s="6"/>
    </row>
    <row r="14" spans="1:81">
      <c r="A14" s="2">
        <v>3</v>
      </c>
      <c r="B14" s="2" t="s">
        <v>68</v>
      </c>
      <c r="D14" s="1" t="s">
        <v>60</v>
      </c>
      <c r="E14" s="2" t="s">
        <v>60</v>
      </c>
      <c r="F14" s="1">
        <v>3</v>
      </c>
      <c r="G14" s="1">
        <v>1995</v>
      </c>
      <c r="H14" s="1">
        <v>27</v>
      </c>
      <c r="I14" s="1" t="s">
        <v>61</v>
      </c>
      <c r="J14" s="1" t="s">
        <v>62</v>
      </c>
      <c r="K14" s="1" t="s">
        <v>62</v>
      </c>
      <c r="M14" s="2">
        <v>1</v>
      </c>
      <c r="O14" s="2">
        <v>60</v>
      </c>
      <c r="P14" s="2">
        <v>7</v>
      </c>
      <c r="Q14" s="1" t="s">
        <v>63</v>
      </c>
      <c r="S14" s="2" t="s">
        <v>62</v>
      </c>
      <c r="T14" s="1">
        <v>29</v>
      </c>
      <c r="U14" s="1">
        <v>149</v>
      </c>
      <c r="V14" s="1">
        <v>210</v>
      </c>
      <c r="W14" s="1">
        <v>0.57399999999999995</v>
      </c>
      <c r="X14" s="1">
        <v>1</v>
      </c>
      <c r="Y14" s="2">
        <v>1E-3</v>
      </c>
      <c r="Z14" s="1">
        <v>46.1</v>
      </c>
      <c r="AA14" s="2">
        <v>12.4</v>
      </c>
      <c r="AB14" s="1">
        <v>28</v>
      </c>
      <c r="AC14" s="1">
        <v>153</v>
      </c>
      <c r="AD14" s="1">
        <v>172</v>
      </c>
      <c r="AE14" s="1">
        <v>0.56399999999999995</v>
      </c>
      <c r="AF14" s="1">
        <v>1</v>
      </c>
      <c r="AG14" s="2">
        <v>1E-3</v>
      </c>
      <c r="AH14" s="1">
        <v>45.5</v>
      </c>
      <c r="AI14" s="2">
        <v>13.1</v>
      </c>
      <c r="AJ14" s="1">
        <v>28</v>
      </c>
      <c r="AK14" s="1">
        <v>154</v>
      </c>
      <c r="AL14" s="1">
        <v>161</v>
      </c>
      <c r="AM14" s="1">
        <v>0.56000000000000005</v>
      </c>
      <c r="AN14" s="1">
        <v>1</v>
      </c>
      <c r="AO14" s="2">
        <v>1E-3</v>
      </c>
      <c r="AP14" s="1">
        <v>46.9</v>
      </c>
      <c r="AQ14" s="2">
        <v>11.3</v>
      </c>
      <c r="AR14" s="1">
        <v>28</v>
      </c>
      <c r="AS14" s="1">
        <v>154</v>
      </c>
      <c r="AT14" s="1">
        <v>174</v>
      </c>
      <c r="AU14" s="1">
        <v>0.56100000000000005</v>
      </c>
      <c r="AV14" s="1">
        <v>1</v>
      </c>
      <c r="AW14" s="2">
        <v>0.02</v>
      </c>
      <c r="BB14" s="1">
        <v>51</v>
      </c>
      <c r="BC14" s="1">
        <v>255</v>
      </c>
      <c r="BD14" s="1">
        <v>103</v>
      </c>
      <c r="BE14" s="2">
        <v>255</v>
      </c>
      <c r="BF14" s="1">
        <v>31</v>
      </c>
      <c r="BG14" s="1">
        <v>128</v>
      </c>
      <c r="BH14" s="1">
        <v>119</v>
      </c>
      <c r="BI14" s="2">
        <v>128</v>
      </c>
      <c r="BJ14" s="2">
        <v>587</v>
      </c>
      <c r="BK14" s="1">
        <v>66</v>
      </c>
      <c r="BL14" s="1">
        <v>255</v>
      </c>
      <c r="BM14" s="1">
        <v>140</v>
      </c>
      <c r="BN14" s="2">
        <v>255</v>
      </c>
      <c r="BO14" s="1">
        <v>23</v>
      </c>
      <c r="BP14" s="1">
        <v>128</v>
      </c>
      <c r="BQ14" s="1">
        <v>140</v>
      </c>
      <c r="BR14" s="2">
        <v>128</v>
      </c>
      <c r="BS14" s="2">
        <v>617</v>
      </c>
      <c r="BT14" s="1">
        <v>56</v>
      </c>
      <c r="BU14" s="1">
        <v>255</v>
      </c>
      <c r="BV14" s="1">
        <v>143</v>
      </c>
      <c r="BW14" s="2">
        <v>255</v>
      </c>
      <c r="BX14" s="1">
        <v>21</v>
      </c>
      <c r="BY14" s="1">
        <v>128</v>
      </c>
      <c r="BZ14" s="1">
        <v>146</v>
      </c>
      <c r="CA14" s="2">
        <v>128</v>
      </c>
      <c r="CB14" s="1">
        <v>382</v>
      </c>
    </row>
    <row r="15" spans="1:81">
      <c r="T15" s="1">
        <v>28</v>
      </c>
      <c r="U15" s="1">
        <v>152</v>
      </c>
      <c r="V15" s="1">
        <v>171</v>
      </c>
      <c r="W15" s="1">
        <v>0.56599999999999995</v>
      </c>
      <c r="X15" s="1">
        <v>1</v>
      </c>
      <c r="Y15" s="2">
        <v>1E-3</v>
      </c>
      <c r="Z15" s="1">
        <v>45.2</v>
      </c>
      <c r="AA15" s="2">
        <v>12.5</v>
      </c>
      <c r="AB15" s="1">
        <v>27</v>
      </c>
      <c r="AC15" s="1">
        <v>162</v>
      </c>
      <c r="AD15" s="1">
        <v>161</v>
      </c>
      <c r="AE15" s="1">
        <v>0.53800000000000003</v>
      </c>
      <c r="AF15" s="1">
        <v>1</v>
      </c>
      <c r="AG15" s="2">
        <v>1E-3</v>
      </c>
      <c r="AH15" s="1">
        <v>45.2</v>
      </c>
      <c r="AI15" s="2">
        <v>12.7</v>
      </c>
      <c r="AJ15" s="1">
        <v>28</v>
      </c>
      <c r="AK15" s="1">
        <v>157</v>
      </c>
      <c r="AL15" s="1">
        <v>225</v>
      </c>
      <c r="AM15" s="1">
        <v>0.55100000000000005</v>
      </c>
      <c r="AN15" s="1">
        <v>1</v>
      </c>
      <c r="AO15" s="2">
        <v>1E-3</v>
      </c>
      <c r="AP15" s="1">
        <v>46.4</v>
      </c>
      <c r="AQ15" s="2">
        <v>12.7</v>
      </c>
      <c r="AR15" s="1">
        <v>27</v>
      </c>
      <c r="AS15" s="1">
        <v>163</v>
      </c>
      <c r="AT15" s="1">
        <v>175</v>
      </c>
      <c r="AU15" s="1">
        <v>0.53500000000000003</v>
      </c>
      <c r="AV15" s="1">
        <v>5</v>
      </c>
      <c r="AW15" s="2">
        <v>1E-3</v>
      </c>
      <c r="BB15" s="1">
        <v>70</v>
      </c>
      <c r="BC15" s="1">
        <v>255</v>
      </c>
      <c r="BD15" s="1">
        <v>124</v>
      </c>
      <c r="BE15" s="2">
        <v>255</v>
      </c>
      <c r="BF15" s="1">
        <v>29</v>
      </c>
      <c r="BG15" s="1">
        <v>128</v>
      </c>
      <c r="BH15" s="1">
        <v>109</v>
      </c>
      <c r="BI15" s="2">
        <v>128</v>
      </c>
      <c r="BJ15" s="2">
        <v>407</v>
      </c>
      <c r="BK15" s="1">
        <v>63</v>
      </c>
      <c r="BL15" s="1">
        <v>255</v>
      </c>
      <c r="BM15" s="1">
        <v>146</v>
      </c>
      <c r="BN15" s="2">
        <v>255</v>
      </c>
      <c r="BO15" s="1">
        <v>29</v>
      </c>
      <c r="BP15" s="1">
        <v>128</v>
      </c>
      <c r="BQ15" s="1">
        <v>146</v>
      </c>
      <c r="BR15" s="2">
        <v>128</v>
      </c>
      <c r="BS15" s="2">
        <v>432</v>
      </c>
      <c r="BT15" s="1">
        <v>62</v>
      </c>
      <c r="BU15" s="1">
        <v>255</v>
      </c>
      <c r="BV15" s="1">
        <v>130</v>
      </c>
      <c r="BW15" s="2">
        <v>255</v>
      </c>
      <c r="BX15" s="1">
        <v>23</v>
      </c>
      <c r="BY15" s="1">
        <v>128</v>
      </c>
      <c r="BZ15" s="1">
        <v>119</v>
      </c>
      <c r="CA15" s="2">
        <v>128</v>
      </c>
      <c r="CB15" s="1">
        <v>602</v>
      </c>
    </row>
    <row r="16" spans="1:81">
      <c r="T16" s="1">
        <v>28</v>
      </c>
      <c r="U16" s="1">
        <v>152</v>
      </c>
      <c r="V16" s="1">
        <v>163</v>
      </c>
      <c r="W16" s="1">
        <v>0.56699999999999995</v>
      </c>
      <c r="X16" s="1">
        <v>1</v>
      </c>
      <c r="Y16" s="2">
        <v>1E-3</v>
      </c>
      <c r="Z16" s="1">
        <v>46.4</v>
      </c>
      <c r="AA16" s="2">
        <v>11.8</v>
      </c>
      <c r="AB16" s="1">
        <v>28</v>
      </c>
      <c r="AC16" s="1">
        <v>154</v>
      </c>
      <c r="AD16" s="1">
        <v>195</v>
      </c>
      <c r="AE16" s="1">
        <v>0.56100000000000005</v>
      </c>
      <c r="AF16" s="1">
        <v>1</v>
      </c>
      <c r="AG16" s="2">
        <v>1E-3</v>
      </c>
      <c r="AH16" s="1">
        <v>45.5</v>
      </c>
      <c r="AI16" s="2">
        <v>13.4</v>
      </c>
      <c r="AJ16" s="1">
        <v>28</v>
      </c>
      <c r="AK16" s="1">
        <v>155</v>
      </c>
      <c r="AL16" s="1">
        <v>194</v>
      </c>
      <c r="AM16" s="1">
        <v>0.55600000000000005</v>
      </c>
      <c r="AN16" s="1">
        <v>1</v>
      </c>
      <c r="AO16" s="2">
        <v>1E-3</v>
      </c>
      <c r="AP16" s="1">
        <v>46.1</v>
      </c>
      <c r="AQ16" s="2">
        <v>11.5</v>
      </c>
      <c r="AR16" s="1">
        <v>28</v>
      </c>
      <c r="AS16" s="1">
        <v>155</v>
      </c>
      <c r="AT16" s="1">
        <v>98</v>
      </c>
      <c r="AU16" s="1">
        <v>0.55800000000000005</v>
      </c>
      <c r="AV16" s="1">
        <v>5</v>
      </c>
      <c r="AW16" s="2">
        <v>1E-3</v>
      </c>
      <c r="BB16" s="1">
        <v>68</v>
      </c>
      <c r="BC16" s="1">
        <v>255</v>
      </c>
      <c r="BD16" s="1">
        <v>134</v>
      </c>
      <c r="BE16" s="2">
        <v>255</v>
      </c>
      <c r="BF16" s="1">
        <v>28</v>
      </c>
      <c r="BG16" s="1">
        <v>128</v>
      </c>
      <c r="BH16" s="1">
        <v>131</v>
      </c>
      <c r="BI16" s="2">
        <v>128</v>
      </c>
      <c r="BJ16" s="2">
        <v>452</v>
      </c>
      <c r="BK16" s="1">
        <v>56</v>
      </c>
      <c r="BL16" s="1">
        <v>255</v>
      </c>
      <c r="BM16" s="1">
        <v>119</v>
      </c>
      <c r="BN16" s="2">
        <v>255</v>
      </c>
      <c r="BO16" s="1">
        <v>26</v>
      </c>
      <c r="BP16" s="1">
        <v>128</v>
      </c>
      <c r="BQ16" s="1">
        <v>119</v>
      </c>
      <c r="BR16" s="2">
        <v>128</v>
      </c>
      <c r="BS16" s="2">
        <v>382</v>
      </c>
      <c r="BT16" s="1">
        <v>56</v>
      </c>
      <c r="BU16" s="1">
        <v>255</v>
      </c>
      <c r="BV16" s="1">
        <v>103</v>
      </c>
      <c r="BW16" s="2">
        <v>255</v>
      </c>
      <c r="BX16" s="1">
        <v>25</v>
      </c>
      <c r="BY16" s="1">
        <v>128</v>
      </c>
      <c r="BZ16" s="1">
        <v>109</v>
      </c>
      <c r="CA16" s="2">
        <v>128</v>
      </c>
      <c r="CB16" s="1">
        <v>457</v>
      </c>
    </row>
    <row r="17" spans="1:81">
      <c r="T17" s="1">
        <v>28</v>
      </c>
      <c r="U17" s="1">
        <v>155</v>
      </c>
      <c r="V17" s="1">
        <v>168</v>
      </c>
      <c r="W17" s="1">
        <v>0.55600000000000005</v>
      </c>
      <c r="X17" s="1">
        <v>1</v>
      </c>
      <c r="Y17" s="2">
        <v>1E-3</v>
      </c>
      <c r="Z17" s="1">
        <v>44.9</v>
      </c>
      <c r="AA17" s="2">
        <v>12.5</v>
      </c>
      <c r="AB17" s="1">
        <v>28</v>
      </c>
      <c r="AC17" s="1">
        <v>155</v>
      </c>
      <c r="AD17" s="1">
        <v>164</v>
      </c>
      <c r="AE17" s="1">
        <v>0.55700000000000005</v>
      </c>
      <c r="AF17" s="1">
        <v>1</v>
      </c>
      <c r="AG17" s="2">
        <v>1E-3</v>
      </c>
      <c r="AH17" s="1">
        <v>45.8</v>
      </c>
      <c r="AI17" s="2">
        <v>12.4</v>
      </c>
      <c r="AJ17" s="1">
        <v>28</v>
      </c>
      <c r="AK17" s="1">
        <v>157</v>
      </c>
      <c r="AL17" s="1">
        <v>205</v>
      </c>
      <c r="AM17" s="1">
        <v>0.55200000000000005</v>
      </c>
      <c r="AN17" s="1">
        <v>1</v>
      </c>
      <c r="AO17" s="2">
        <v>1E-3</v>
      </c>
      <c r="AP17" s="1">
        <v>46.1</v>
      </c>
      <c r="AQ17" s="2">
        <v>11.1</v>
      </c>
      <c r="AW17" s="2"/>
      <c r="BB17" s="1">
        <v>68</v>
      </c>
      <c r="BC17" s="1">
        <v>255</v>
      </c>
      <c r="BD17" s="1">
        <v>120</v>
      </c>
      <c r="BE17" s="2">
        <v>255</v>
      </c>
      <c r="BF17" s="1">
        <v>28</v>
      </c>
      <c r="BG17" s="1">
        <v>128</v>
      </c>
      <c r="BH17" s="1">
        <v>149</v>
      </c>
      <c r="BI17" s="2">
        <v>128</v>
      </c>
      <c r="BJ17" s="2">
        <v>497</v>
      </c>
      <c r="BK17" s="1">
        <v>60</v>
      </c>
      <c r="BL17" s="1">
        <v>255</v>
      </c>
      <c r="BM17" s="1">
        <v>109</v>
      </c>
      <c r="BN17" s="2">
        <v>255</v>
      </c>
      <c r="BO17" s="1">
        <v>26</v>
      </c>
      <c r="BP17" s="1">
        <v>128</v>
      </c>
      <c r="BQ17" s="1">
        <v>109</v>
      </c>
      <c r="BR17" s="2">
        <v>128</v>
      </c>
      <c r="BS17" s="2">
        <v>407</v>
      </c>
      <c r="BT17" s="1">
        <v>54</v>
      </c>
      <c r="BU17" s="1">
        <v>255</v>
      </c>
      <c r="BV17" s="1">
        <v>124</v>
      </c>
      <c r="BW17" s="2">
        <v>255</v>
      </c>
      <c r="BX17" s="1">
        <v>26</v>
      </c>
      <c r="BY17" s="1">
        <v>128</v>
      </c>
      <c r="BZ17" s="1">
        <v>131</v>
      </c>
      <c r="CA17" s="2">
        <v>128</v>
      </c>
      <c r="CB17" s="1">
        <v>457</v>
      </c>
    </row>
    <row r="18" spans="1:81" s="5" customFormat="1">
      <c r="A18" s="4"/>
      <c r="B18" s="4"/>
      <c r="E18" s="4"/>
      <c r="M18" s="4"/>
      <c r="N18" s="4"/>
      <c r="O18" s="4"/>
      <c r="P18" s="4"/>
      <c r="S18" s="4"/>
      <c r="T18" s="5">
        <v>29</v>
      </c>
      <c r="U18" s="5">
        <v>148</v>
      </c>
      <c r="V18" s="5">
        <v>125</v>
      </c>
      <c r="W18" s="5">
        <v>0.57599999999999996</v>
      </c>
      <c r="X18" s="5">
        <v>1</v>
      </c>
      <c r="Y18" s="4">
        <v>1E-3</v>
      </c>
      <c r="Z18" s="5">
        <v>44.4</v>
      </c>
      <c r="AA18" s="4">
        <v>12.9</v>
      </c>
      <c r="AB18" s="5">
        <v>28</v>
      </c>
      <c r="AC18" s="5">
        <v>155</v>
      </c>
      <c r="AD18" s="5">
        <v>160</v>
      </c>
      <c r="AE18" s="5">
        <v>0.55600000000000005</v>
      </c>
      <c r="AF18" s="5">
        <v>1</v>
      </c>
      <c r="AG18" s="4">
        <v>1E-3</v>
      </c>
      <c r="AH18" s="5">
        <v>44.7</v>
      </c>
      <c r="AI18" s="24">
        <v>12</v>
      </c>
      <c r="AJ18" s="5">
        <v>29</v>
      </c>
      <c r="AK18" s="5">
        <v>150</v>
      </c>
      <c r="AL18" s="5">
        <v>170</v>
      </c>
      <c r="AM18" s="5">
        <v>0.56999999999999995</v>
      </c>
      <c r="AN18" s="5">
        <v>1</v>
      </c>
      <c r="AO18" s="4">
        <v>1E-3</v>
      </c>
      <c r="AP18" s="5">
        <v>46.1</v>
      </c>
      <c r="AQ18" s="4">
        <v>11.3</v>
      </c>
      <c r="AW18" s="4"/>
      <c r="AZ18" s="20"/>
      <c r="BA18" s="4"/>
      <c r="BB18" s="5">
        <v>71</v>
      </c>
      <c r="BC18" s="5">
        <v>255</v>
      </c>
      <c r="BD18" s="5">
        <v>123</v>
      </c>
      <c r="BE18" s="4">
        <v>255</v>
      </c>
      <c r="BF18" s="5">
        <v>30</v>
      </c>
      <c r="BG18" s="5">
        <v>128</v>
      </c>
      <c r="BH18" s="5">
        <v>143</v>
      </c>
      <c r="BI18" s="4">
        <v>128</v>
      </c>
      <c r="BJ18" s="4">
        <v>522</v>
      </c>
      <c r="BK18" s="5">
        <v>57</v>
      </c>
      <c r="BL18" s="5">
        <v>255</v>
      </c>
      <c r="BM18" s="5">
        <v>131</v>
      </c>
      <c r="BN18" s="4">
        <v>255</v>
      </c>
      <c r="BO18" s="5">
        <v>28</v>
      </c>
      <c r="BP18" s="5">
        <v>128</v>
      </c>
      <c r="BQ18" s="5">
        <v>131</v>
      </c>
      <c r="BR18" s="4">
        <v>128</v>
      </c>
      <c r="BS18" s="4">
        <v>432</v>
      </c>
      <c r="BT18" s="5">
        <v>55</v>
      </c>
      <c r="BU18" s="5">
        <v>255</v>
      </c>
      <c r="BV18" s="5">
        <v>134</v>
      </c>
      <c r="BW18" s="4">
        <v>255</v>
      </c>
      <c r="BX18" s="5">
        <v>27</v>
      </c>
      <c r="BY18" s="5">
        <v>128</v>
      </c>
      <c r="BZ18" s="5">
        <v>149</v>
      </c>
      <c r="CA18" s="4">
        <v>128</v>
      </c>
      <c r="CB18" s="5">
        <v>347</v>
      </c>
      <c r="CC18" s="6"/>
    </row>
    <row r="19" spans="1:81">
      <c r="A19" s="2">
        <v>4</v>
      </c>
      <c r="B19" s="2" t="s">
        <v>69</v>
      </c>
      <c r="C19" s="1" t="s">
        <v>70</v>
      </c>
      <c r="D19" s="1" t="s">
        <v>60</v>
      </c>
      <c r="E19" s="2" t="s">
        <v>62</v>
      </c>
      <c r="F19" s="1">
        <v>7</v>
      </c>
      <c r="G19" s="1">
        <v>2002</v>
      </c>
      <c r="H19" s="1">
        <v>20</v>
      </c>
      <c r="I19" s="1" t="s">
        <v>61</v>
      </c>
      <c r="J19" s="1" t="s">
        <v>62</v>
      </c>
      <c r="K19" s="1" t="s">
        <v>62</v>
      </c>
      <c r="M19" s="2">
        <v>1</v>
      </c>
      <c r="O19" s="2">
        <v>45</v>
      </c>
      <c r="P19" s="2">
        <v>9</v>
      </c>
      <c r="Q19" s="1" t="s">
        <v>63</v>
      </c>
      <c r="S19" s="2" t="s">
        <v>62</v>
      </c>
      <c r="T19" s="1">
        <v>26</v>
      </c>
      <c r="U19" s="1">
        <v>172</v>
      </c>
      <c r="V19" s="1">
        <v>193</v>
      </c>
      <c r="W19" s="1">
        <v>0.51</v>
      </c>
      <c r="X19" s="1">
        <v>1</v>
      </c>
      <c r="Y19" s="2">
        <v>1E-3</v>
      </c>
      <c r="Z19" s="1">
        <v>45.5</v>
      </c>
      <c r="AA19" s="2">
        <v>16.100000000000001</v>
      </c>
      <c r="AB19" s="1">
        <v>28</v>
      </c>
      <c r="AC19" s="1">
        <v>156</v>
      </c>
      <c r="AD19" s="1">
        <v>126</v>
      </c>
      <c r="AE19" s="1">
        <v>0.55500000000000005</v>
      </c>
      <c r="AF19" s="1">
        <v>1</v>
      </c>
      <c r="AG19" s="2">
        <v>1E-3</v>
      </c>
      <c r="AH19" s="1">
        <v>45.2</v>
      </c>
      <c r="AI19" s="2">
        <v>12.4</v>
      </c>
      <c r="AJ19" s="1">
        <v>29</v>
      </c>
      <c r="AK19" s="1">
        <v>144</v>
      </c>
      <c r="AL19" s="1">
        <v>155</v>
      </c>
      <c r="AM19" s="1">
        <v>0.59</v>
      </c>
      <c r="AN19" s="1">
        <v>1</v>
      </c>
      <c r="AO19" s="2">
        <v>1E-3</v>
      </c>
      <c r="AP19" s="1">
        <v>43.8</v>
      </c>
      <c r="AQ19" s="2">
        <v>11.3</v>
      </c>
      <c r="AR19" s="15"/>
      <c r="AS19" s="15"/>
      <c r="AT19" s="15"/>
      <c r="AU19" s="15"/>
      <c r="AV19" s="15"/>
      <c r="AW19" s="16"/>
      <c r="AX19" s="15"/>
      <c r="AY19" s="15"/>
    </row>
    <row r="20" spans="1:81">
      <c r="T20" s="1">
        <v>27</v>
      </c>
      <c r="U20" s="1">
        <v>163</v>
      </c>
      <c r="V20" s="1">
        <v>165</v>
      </c>
      <c r="W20" s="1">
        <v>0.53500000000000003</v>
      </c>
      <c r="X20" s="1">
        <v>1</v>
      </c>
      <c r="Y20" s="2">
        <v>1E-3</v>
      </c>
      <c r="Z20" s="1">
        <v>44.1</v>
      </c>
      <c r="AA20" s="2">
        <v>15.7</v>
      </c>
      <c r="AB20" s="1">
        <v>28</v>
      </c>
      <c r="AC20" s="1">
        <v>156</v>
      </c>
      <c r="AD20" s="1">
        <v>176</v>
      </c>
      <c r="AE20" s="1">
        <v>0.55500000000000005</v>
      </c>
      <c r="AF20" s="1">
        <v>1</v>
      </c>
      <c r="AG20" s="2">
        <v>1E-3</v>
      </c>
      <c r="AH20" s="1">
        <v>42.4</v>
      </c>
      <c r="AI20" s="2">
        <v>11.8</v>
      </c>
      <c r="AJ20" s="1">
        <v>29</v>
      </c>
      <c r="AK20" s="1">
        <v>146</v>
      </c>
      <c r="AL20" s="1">
        <v>220</v>
      </c>
      <c r="AM20" s="1">
        <v>0.58299999999999996</v>
      </c>
      <c r="AN20" s="1">
        <v>1</v>
      </c>
      <c r="AO20" s="2">
        <v>1E-3</v>
      </c>
      <c r="AP20" s="1">
        <v>45.8</v>
      </c>
      <c r="AQ20" s="2">
        <v>10.199999999999999</v>
      </c>
      <c r="AR20" s="15"/>
      <c r="AS20" s="15"/>
      <c r="AT20" s="15"/>
      <c r="AU20" s="15"/>
      <c r="AV20" s="15"/>
      <c r="AW20" s="16"/>
      <c r="AX20" s="15"/>
      <c r="AY20" s="15"/>
    </row>
    <row r="21" spans="1:81">
      <c r="T21" s="1">
        <v>27</v>
      </c>
      <c r="U21" s="1">
        <v>161</v>
      </c>
      <c r="V21" s="1">
        <v>195</v>
      </c>
      <c r="W21" s="1">
        <v>0.54</v>
      </c>
      <c r="X21" s="1">
        <v>1</v>
      </c>
      <c r="Y21" s="2">
        <v>1E-3</v>
      </c>
      <c r="Z21" s="1">
        <v>45.2</v>
      </c>
      <c r="AA21" s="2">
        <v>16.2</v>
      </c>
      <c r="AB21" s="1">
        <v>28</v>
      </c>
      <c r="AC21" s="1">
        <v>156</v>
      </c>
      <c r="AD21" s="1">
        <v>166</v>
      </c>
      <c r="AE21" s="1">
        <v>0.55500000000000005</v>
      </c>
      <c r="AF21" s="1">
        <v>1</v>
      </c>
      <c r="AG21" s="2">
        <v>1E-3</v>
      </c>
      <c r="AH21" s="1">
        <v>43.2</v>
      </c>
      <c r="AI21" s="2">
        <v>12.5</v>
      </c>
      <c r="AJ21" s="1">
        <v>28</v>
      </c>
      <c r="AK21" s="1">
        <v>156</v>
      </c>
      <c r="AL21" s="1">
        <v>172</v>
      </c>
      <c r="AM21" s="1">
        <v>0.55400000000000005</v>
      </c>
      <c r="AN21" s="1">
        <v>1</v>
      </c>
      <c r="AO21" s="2">
        <v>1E-3</v>
      </c>
      <c r="AP21" s="1">
        <v>45.8</v>
      </c>
      <c r="AQ21" s="2">
        <v>12.7</v>
      </c>
      <c r="AR21" s="15"/>
      <c r="AS21" s="15"/>
      <c r="AT21" s="15"/>
      <c r="AU21" s="15"/>
      <c r="AV21" s="15"/>
      <c r="AW21" s="16"/>
      <c r="AX21" s="15"/>
      <c r="AY21" s="15"/>
    </row>
    <row r="22" spans="1:81">
      <c r="T22" s="1">
        <v>28</v>
      </c>
      <c r="U22" s="1">
        <v>152</v>
      </c>
      <c r="V22" s="1">
        <v>235</v>
      </c>
      <c r="W22" s="1">
        <v>0.56499999999999995</v>
      </c>
      <c r="X22" s="1">
        <v>1</v>
      </c>
      <c r="Y22" s="2">
        <v>1E-3</v>
      </c>
      <c r="Z22" s="1">
        <v>44.1</v>
      </c>
      <c r="AA22" s="2">
        <v>16.399999999999999</v>
      </c>
      <c r="AB22" s="1">
        <v>27</v>
      </c>
      <c r="AC22" s="1">
        <v>159</v>
      </c>
      <c r="AD22" s="1">
        <v>255</v>
      </c>
      <c r="AE22" s="1">
        <v>0.54500000000000004</v>
      </c>
      <c r="AF22" s="1">
        <v>1</v>
      </c>
      <c r="AG22" s="2">
        <v>1E-3</v>
      </c>
      <c r="AH22" s="1">
        <v>45.2</v>
      </c>
      <c r="AI22" s="2">
        <v>13.1</v>
      </c>
      <c r="AJ22" s="1">
        <v>27</v>
      </c>
      <c r="AK22" s="1">
        <v>161</v>
      </c>
      <c r="AL22" s="1">
        <v>170</v>
      </c>
      <c r="AM22" s="1">
        <v>0.54</v>
      </c>
      <c r="AN22" s="1">
        <v>1</v>
      </c>
      <c r="AO22" s="2">
        <v>1E-3</v>
      </c>
      <c r="AP22" s="1">
        <v>46.1</v>
      </c>
      <c r="AQ22" s="2">
        <v>11.8</v>
      </c>
      <c r="AR22" s="15"/>
      <c r="AS22" s="15"/>
      <c r="AT22" s="15"/>
      <c r="AU22" s="15"/>
      <c r="AV22" s="15"/>
      <c r="AW22" s="16"/>
      <c r="AX22" s="15"/>
      <c r="AY22" s="15"/>
    </row>
    <row r="23" spans="1:81" s="5" customFormat="1">
      <c r="A23" s="4"/>
      <c r="B23" s="4"/>
      <c r="E23" s="4"/>
      <c r="M23" s="4"/>
      <c r="N23" s="4"/>
      <c r="O23" s="4"/>
      <c r="P23" s="4"/>
      <c r="S23" s="4"/>
      <c r="T23" s="5">
        <v>27</v>
      </c>
      <c r="U23" s="5">
        <v>158</v>
      </c>
      <c r="V23" s="5">
        <v>205</v>
      </c>
      <c r="W23" s="5">
        <v>0.54900000000000004</v>
      </c>
      <c r="X23" s="5">
        <v>1</v>
      </c>
      <c r="Y23" s="4">
        <v>1E-3</v>
      </c>
      <c r="Z23" s="5">
        <v>44.7</v>
      </c>
      <c r="AA23" s="4">
        <v>15.9</v>
      </c>
      <c r="AB23" s="5">
        <v>28</v>
      </c>
      <c r="AC23" s="5">
        <v>152</v>
      </c>
      <c r="AD23" s="5">
        <v>250</v>
      </c>
      <c r="AE23" s="5">
        <v>0.56499999999999995</v>
      </c>
      <c r="AF23" s="5">
        <v>1</v>
      </c>
      <c r="AG23" s="4">
        <v>1E-3</v>
      </c>
      <c r="AH23" s="5">
        <v>44.4</v>
      </c>
      <c r="AI23" s="4">
        <v>12.7</v>
      </c>
      <c r="AJ23" s="5">
        <v>27</v>
      </c>
      <c r="AK23" s="5">
        <v>159</v>
      </c>
      <c r="AL23" s="5">
        <v>169</v>
      </c>
      <c r="AM23" s="5">
        <v>0.54600000000000004</v>
      </c>
      <c r="AN23" s="5">
        <v>1</v>
      </c>
      <c r="AO23" s="4">
        <v>1E-3</v>
      </c>
      <c r="AP23" s="5">
        <v>44.7</v>
      </c>
      <c r="AQ23" s="4">
        <v>12.4</v>
      </c>
      <c r="AR23" s="21"/>
      <c r="AS23" s="21"/>
      <c r="AT23" s="21"/>
      <c r="AU23" s="21"/>
      <c r="AV23" s="21"/>
      <c r="AW23" s="22"/>
      <c r="AX23" s="21"/>
      <c r="AY23" s="21"/>
      <c r="AZ23" s="20"/>
      <c r="BA23" s="4"/>
      <c r="BE23" s="4"/>
      <c r="BI23" s="4"/>
      <c r="BJ23" s="4"/>
      <c r="BN23" s="4"/>
      <c r="BR23" s="4"/>
      <c r="BS23" s="4"/>
      <c r="BW23" s="4"/>
      <c r="CA23" s="4"/>
      <c r="CC23" s="6"/>
    </row>
    <row r="24" spans="1:81">
      <c r="A24" s="2">
        <v>5</v>
      </c>
      <c r="B24" s="2" t="s">
        <v>71</v>
      </c>
      <c r="D24" s="1" t="s">
        <v>60</v>
      </c>
      <c r="E24" s="2" t="s">
        <v>62</v>
      </c>
      <c r="F24" s="1">
        <v>6</v>
      </c>
      <c r="G24" s="1">
        <v>2002</v>
      </c>
      <c r="H24" s="1">
        <v>20</v>
      </c>
      <c r="I24" s="1" t="s">
        <v>61</v>
      </c>
      <c r="J24" s="1" t="s">
        <v>62</v>
      </c>
      <c r="K24" s="1" t="s">
        <v>62</v>
      </c>
      <c r="M24" s="2">
        <v>1</v>
      </c>
      <c r="O24" s="2">
        <v>45</v>
      </c>
      <c r="P24" s="2">
        <v>8</v>
      </c>
      <c r="Q24" s="1" t="s">
        <v>63</v>
      </c>
      <c r="S24" s="2" t="s">
        <v>72</v>
      </c>
      <c r="T24" s="1">
        <v>30</v>
      </c>
      <c r="U24" s="1">
        <v>143</v>
      </c>
      <c r="V24" s="1">
        <v>121</v>
      </c>
      <c r="W24" s="1">
        <v>0.59</v>
      </c>
      <c r="X24" s="1">
        <v>1</v>
      </c>
      <c r="Y24" s="2">
        <v>1E-3</v>
      </c>
      <c r="Z24" s="1">
        <v>47.8</v>
      </c>
      <c r="AA24" s="2">
        <v>10.9</v>
      </c>
      <c r="AB24" s="1">
        <v>31</v>
      </c>
      <c r="AC24" s="1">
        <v>136</v>
      </c>
      <c r="AD24" s="1">
        <v>116</v>
      </c>
      <c r="AE24" s="1">
        <v>0.61199999999999999</v>
      </c>
      <c r="AF24" s="1">
        <v>1</v>
      </c>
      <c r="AG24" s="2">
        <v>1E-3</v>
      </c>
      <c r="AH24" s="1">
        <v>47.8</v>
      </c>
      <c r="AI24" s="2">
        <v>10.8</v>
      </c>
      <c r="AJ24" s="1">
        <v>30</v>
      </c>
      <c r="AK24" s="1">
        <v>143</v>
      </c>
      <c r="AL24" s="1">
        <v>116</v>
      </c>
      <c r="AM24" s="1">
        <v>0.59</v>
      </c>
      <c r="AN24" s="1">
        <v>1</v>
      </c>
      <c r="AO24" s="2">
        <v>1E-3</v>
      </c>
      <c r="AP24" s="1">
        <v>47.8</v>
      </c>
      <c r="AQ24" s="2">
        <v>10.4</v>
      </c>
      <c r="AR24" s="15"/>
      <c r="AS24" s="15"/>
      <c r="AT24" s="15"/>
      <c r="AU24" s="15"/>
      <c r="AV24" s="15"/>
      <c r="AW24" s="16"/>
      <c r="AX24" s="15"/>
      <c r="AY24" s="15"/>
    </row>
    <row r="25" spans="1:81">
      <c r="T25" s="1">
        <v>30</v>
      </c>
      <c r="U25" s="1">
        <v>138</v>
      </c>
      <c r="V25" s="1">
        <v>131</v>
      </c>
      <c r="W25" s="1">
        <v>0.60699999999999998</v>
      </c>
      <c r="X25" s="1">
        <v>1</v>
      </c>
      <c r="Y25" s="2">
        <v>1E-3</v>
      </c>
      <c r="Z25" s="1">
        <v>46.4</v>
      </c>
      <c r="AA25" s="2">
        <v>10.8</v>
      </c>
      <c r="AB25" s="1">
        <v>30</v>
      </c>
      <c r="AC25" s="1">
        <v>139</v>
      </c>
      <c r="AD25" s="1">
        <v>135</v>
      </c>
      <c r="AE25" s="1">
        <v>0.60199999999999998</v>
      </c>
      <c r="AF25" s="1">
        <v>1</v>
      </c>
      <c r="AG25" s="2">
        <v>1E-3</v>
      </c>
      <c r="AH25" s="1">
        <v>47.8</v>
      </c>
      <c r="AI25" s="2">
        <v>11.3</v>
      </c>
      <c r="AJ25" s="1">
        <v>30</v>
      </c>
      <c r="AK25" s="1">
        <v>140</v>
      </c>
      <c r="AL25" s="1">
        <v>96</v>
      </c>
      <c r="AM25" s="1">
        <v>0.59899999999999998</v>
      </c>
      <c r="AN25" s="1">
        <v>1</v>
      </c>
      <c r="AO25" s="2">
        <v>1E-3</v>
      </c>
      <c r="AP25" s="1">
        <v>47.8</v>
      </c>
      <c r="AQ25" s="2">
        <v>9.5</v>
      </c>
      <c r="AR25" s="15"/>
      <c r="AS25" s="15"/>
      <c r="AT25" s="15"/>
      <c r="AU25" s="15"/>
      <c r="AV25" s="15"/>
      <c r="AW25" s="16"/>
      <c r="AX25" s="15"/>
      <c r="AY25" s="15"/>
    </row>
    <row r="26" spans="1:81">
      <c r="T26" s="1">
        <v>30</v>
      </c>
      <c r="U26" s="1">
        <v>139</v>
      </c>
      <c r="V26" s="1">
        <v>141</v>
      </c>
      <c r="W26" s="1">
        <v>0.60199999999999998</v>
      </c>
      <c r="X26" s="1">
        <v>1</v>
      </c>
      <c r="Y26" s="2">
        <v>1E-3</v>
      </c>
      <c r="Z26" s="1">
        <v>46.1</v>
      </c>
      <c r="AA26" s="2">
        <v>11.3</v>
      </c>
      <c r="AB26" s="1">
        <v>31</v>
      </c>
      <c r="AC26" s="1">
        <v>136</v>
      </c>
      <c r="AD26" s="1">
        <v>121</v>
      </c>
      <c r="AE26" s="1">
        <v>0.61199999999999999</v>
      </c>
      <c r="AF26" s="1">
        <v>1</v>
      </c>
      <c r="AG26" s="2">
        <v>1E-3</v>
      </c>
      <c r="AH26" s="1">
        <v>47.5</v>
      </c>
      <c r="AI26" s="2">
        <v>12</v>
      </c>
      <c r="AJ26" s="1">
        <v>30</v>
      </c>
      <c r="AK26" s="1">
        <v>138</v>
      </c>
      <c r="AL26" s="1">
        <v>124</v>
      </c>
      <c r="AM26" s="1">
        <v>0.60699999999999998</v>
      </c>
      <c r="AN26" s="1">
        <v>1</v>
      </c>
      <c r="AO26" s="2">
        <v>1E-3</v>
      </c>
      <c r="AP26" s="1">
        <v>47.8</v>
      </c>
      <c r="AQ26" s="2">
        <v>10.199999999999999</v>
      </c>
      <c r="AR26" s="15"/>
      <c r="AS26" s="15"/>
      <c r="AT26" s="15"/>
      <c r="AU26" s="15"/>
      <c r="AV26" s="15"/>
      <c r="AW26" s="16"/>
      <c r="AX26" s="15"/>
      <c r="AY26" s="15"/>
    </row>
    <row r="27" spans="1:81">
      <c r="T27" s="1">
        <v>31</v>
      </c>
      <c r="U27" s="1">
        <v>136</v>
      </c>
      <c r="V27" s="1">
        <v>106</v>
      </c>
      <c r="W27" s="1">
        <v>0.61</v>
      </c>
      <c r="X27" s="1">
        <v>1</v>
      </c>
      <c r="Y27" s="2">
        <v>1E-3</v>
      </c>
      <c r="Z27" s="1">
        <v>46.4</v>
      </c>
      <c r="AA27" s="2">
        <v>11.8</v>
      </c>
      <c r="AB27" s="1">
        <v>31</v>
      </c>
      <c r="AC27" s="1">
        <v>136</v>
      </c>
      <c r="AD27" s="1">
        <v>138</v>
      </c>
      <c r="AE27" s="1">
        <v>0.61</v>
      </c>
      <c r="AF27" s="1">
        <v>1</v>
      </c>
      <c r="AG27" s="2">
        <v>1E-3</v>
      </c>
      <c r="AH27" s="1">
        <v>44.4</v>
      </c>
      <c r="AI27" s="2">
        <v>10.8</v>
      </c>
      <c r="AJ27" s="1">
        <v>30</v>
      </c>
      <c r="AK27" s="1">
        <v>137</v>
      </c>
      <c r="AL27" s="1">
        <v>119</v>
      </c>
      <c r="AM27" s="1">
        <v>0.61</v>
      </c>
      <c r="AN27" s="1">
        <v>1</v>
      </c>
      <c r="AO27" s="2">
        <v>1E-3</v>
      </c>
      <c r="AP27" s="1">
        <v>46.9</v>
      </c>
      <c r="AQ27" s="2">
        <v>10.4</v>
      </c>
      <c r="AR27" s="15"/>
      <c r="AS27" s="15"/>
      <c r="AT27" s="15"/>
      <c r="AU27" s="15"/>
      <c r="AV27" s="15"/>
      <c r="AW27" s="16"/>
      <c r="AX27" s="15"/>
      <c r="AY27" s="15"/>
    </row>
    <row r="28" spans="1:81" s="5" customFormat="1">
      <c r="A28" s="4"/>
      <c r="B28" s="4"/>
      <c r="E28" s="4"/>
      <c r="M28" s="4"/>
      <c r="N28" s="4"/>
      <c r="O28" s="4"/>
      <c r="P28" s="4"/>
      <c r="S28" s="4"/>
      <c r="T28" s="5">
        <v>30</v>
      </c>
      <c r="U28" s="5">
        <v>138</v>
      </c>
      <c r="V28" s="5">
        <v>139</v>
      </c>
      <c r="W28" s="5">
        <v>0.60499999999999998</v>
      </c>
      <c r="X28" s="5">
        <v>1</v>
      </c>
      <c r="Y28" s="4">
        <v>1E-3</v>
      </c>
      <c r="Z28" s="5">
        <v>46.7</v>
      </c>
      <c r="AA28" s="4">
        <v>11.3</v>
      </c>
      <c r="AB28" s="5">
        <v>31</v>
      </c>
      <c r="AC28" s="5">
        <v>136</v>
      </c>
      <c r="AD28" s="5">
        <v>128</v>
      </c>
      <c r="AE28" s="5">
        <v>0.61099999999999999</v>
      </c>
      <c r="AF28" s="5">
        <v>1</v>
      </c>
      <c r="AG28" s="4">
        <v>1E-3</v>
      </c>
      <c r="AH28" s="5">
        <v>46.4</v>
      </c>
      <c r="AI28" s="4">
        <v>11.6</v>
      </c>
      <c r="AJ28" s="5">
        <v>31</v>
      </c>
      <c r="AK28" s="5">
        <v>133</v>
      </c>
      <c r="AL28" s="5">
        <v>117</v>
      </c>
      <c r="AM28" s="5">
        <v>0.621</v>
      </c>
      <c r="AN28" s="5">
        <v>1</v>
      </c>
      <c r="AO28" s="4">
        <v>1E-3</v>
      </c>
      <c r="AP28" s="5">
        <v>47.2</v>
      </c>
      <c r="AQ28" s="4">
        <v>10.9</v>
      </c>
      <c r="AR28" s="21"/>
      <c r="AS28" s="21"/>
      <c r="AT28" s="21"/>
      <c r="AU28" s="21"/>
      <c r="AV28" s="21"/>
      <c r="AW28" s="22"/>
      <c r="AX28" s="21"/>
      <c r="AY28" s="21"/>
      <c r="AZ28" s="20"/>
      <c r="BA28" s="4"/>
      <c r="BE28" s="4"/>
      <c r="BI28" s="4"/>
      <c r="BJ28" s="4"/>
      <c r="BN28" s="4"/>
      <c r="BR28" s="4"/>
      <c r="BS28" s="4"/>
      <c r="BW28" s="4"/>
      <c r="CA28" s="4"/>
      <c r="CC28" s="6"/>
    </row>
    <row r="29" spans="1:81">
      <c r="A29" s="2">
        <v>6</v>
      </c>
      <c r="B29" s="2" t="s">
        <v>73</v>
      </c>
      <c r="D29" s="1" t="s">
        <v>60</v>
      </c>
      <c r="E29" s="2" t="s">
        <v>62</v>
      </c>
      <c r="F29" s="1">
        <v>2</v>
      </c>
      <c r="G29" s="1">
        <v>2003</v>
      </c>
      <c r="H29" s="1">
        <v>19</v>
      </c>
      <c r="I29" s="1" t="s">
        <v>66</v>
      </c>
      <c r="J29" s="1" t="s">
        <v>62</v>
      </c>
      <c r="K29" s="1" t="s">
        <v>62</v>
      </c>
      <c r="M29" s="2">
        <v>4</v>
      </c>
      <c r="N29" s="2" t="s">
        <v>74</v>
      </c>
      <c r="O29" s="2">
        <v>5</v>
      </c>
      <c r="P29" s="2">
        <v>7</v>
      </c>
      <c r="Q29" s="1" t="s">
        <v>63</v>
      </c>
      <c r="S29" s="2" t="s">
        <v>72</v>
      </c>
      <c r="T29" s="1">
        <v>28</v>
      </c>
      <c r="U29" s="1">
        <v>155</v>
      </c>
      <c r="V29" s="1">
        <v>170</v>
      </c>
      <c r="W29" s="1">
        <v>0.56599999999999995</v>
      </c>
      <c r="X29" s="1">
        <v>1</v>
      </c>
      <c r="Y29" s="2">
        <v>1E-3</v>
      </c>
      <c r="Z29" s="1">
        <v>44.9</v>
      </c>
      <c r="AA29" s="2">
        <v>10.8</v>
      </c>
      <c r="AB29" s="1">
        <v>28</v>
      </c>
      <c r="AC29" s="1">
        <v>152</v>
      </c>
      <c r="AD29" s="1">
        <v>167</v>
      </c>
      <c r="AE29" s="1">
        <v>0.56499999999999995</v>
      </c>
      <c r="AF29" s="1">
        <v>1</v>
      </c>
      <c r="AG29" s="2">
        <v>1E-3</v>
      </c>
      <c r="AH29" s="1">
        <v>44.9</v>
      </c>
      <c r="AI29" s="2">
        <v>12</v>
      </c>
      <c r="AJ29" s="1">
        <v>30</v>
      </c>
      <c r="AK29" s="1">
        <v>142</v>
      </c>
      <c r="AL29" s="1">
        <v>175</v>
      </c>
      <c r="AM29" s="1">
        <v>0.59299999999999997</v>
      </c>
      <c r="AN29" s="1">
        <v>1</v>
      </c>
      <c r="AO29" s="2">
        <v>1E-3</v>
      </c>
      <c r="AP29" s="1">
        <v>45.8</v>
      </c>
      <c r="AQ29" s="2">
        <v>12.5</v>
      </c>
      <c r="AR29" s="15"/>
      <c r="AS29" s="15"/>
      <c r="AT29" s="15"/>
      <c r="AU29" s="15"/>
      <c r="AV29" s="15"/>
      <c r="AW29" s="16"/>
      <c r="AX29" s="15"/>
      <c r="AY29" s="15"/>
    </row>
    <row r="30" spans="1:81">
      <c r="T30" s="1">
        <v>28</v>
      </c>
      <c r="U30" s="1">
        <v>152</v>
      </c>
      <c r="V30" s="1">
        <v>191</v>
      </c>
      <c r="W30" s="1">
        <v>0.56699999999999995</v>
      </c>
      <c r="X30" s="1">
        <v>1</v>
      </c>
      <c r="Y30" s="2">
        <v>1E-3</v>
      </c>
      <c r="Z30" s="1">
        <v>44.1</v>
      </c>
      <c r="AA30" s="2">
        <v>10.9</v>
      </c>
      <c r="AB30" s="1">
        <v>28</v>
      </c>
      <c r="AC30" s="1">
        <v>153</v>
      </c>
      <c r="AD30" s="1">
        <v>106</v>
      </c>
      <c r="AE30" s="1">
        <v>0.56299999999999994</v>
      </c>
      <c r="AF30" s="1">
        <v>1</v>
      </c>
      <c r="AG30" s="2">
        <v>1E-3</v>
      </c>
      <c r="AH30" s="1">
        <v>43.8</v>
      </c>
      <c r="AI30" s="2">
        <v>14.5</v>
      </c>
      <c r="AJ30" s="1">
        <v>29</v>
      </c>
      <c r="AK30" s="1">
        <v>150</v>
      </c>
      <c r="AL30" s="1">
        <v>186</v>
      </c>
      <c r="AM30" s="1">
        <v>0.56999999999999995</v>
      </c>
      <c r="AN30" s="1">
        <v>1</v>
      </c>
      <c r="AO30" s="2">
        <v>1E-3</v>
      </c>
      <c r="AP30" s="1">
        <v>46.1</v>
      </c>
      <c r="AQ30" s="2">
        <v>11.3</v>
      </c>
      <c r="AR30" s="15"/>
      <c r="AS30" s="15"/>
      <c r="AT30" s="15"/>
      <c r="AU30" s="15"/>
      <c r="AV30" s="15"/>
      <c r="AW30" s="16"/>
      <c r="AX30" s="15"/>
      <c r="AY30" s="15"/>
    </row>
    <row r="31" spans="1:81">
      <c r="T31" s="1">
        <v>28</v>
      </c>
      <c r="U31" s="1">
        <v>152</v>
      </c>
      <c r="V31" s="1">
        <v>150</v>
      </c>
      <c r="W31" s="1">
        <v>0.56699999999999995</v>
      </c>
      <c r="X31" s="1">
        <v>1</v>
      </c>
      <c r="Y31" s="2">
        <v>1E-3</v>
      </c>
      <c r="Z31" s="1">
        <v>47.5</v>
      </c>
      <c r="AA31" s="2">
        <v>9</v>
      </c>
      <c r="AB31" s="1">
        <v>29</v>
      </c>
      <c r="AC31" s="1">
        <v>145</v>
      </c>
      <c r="AD31" s="1">
        <v>150</v>
      </c>
      <c r="AE31" s="1">
        <v>0.58499999999999996</v>
      </c>
      <c r="AF31" s="1">
        <v>1</v>
      </c>
      <c r="AG31" s="2">
        <v>1E-3</v>
      </c>
      <c r="AH31" s="1">
        <v>44.1</v>
      </c>
      <c r="AI31" s="2">
        <v>15.2</v>
      </c>
      <c r="AJ31" s="1">
        <v>29</v>
      </c>
      <c r="AK31" s="1">
        <v>146</v>
      </c>
      <c r="AL31" s="1">
        <v>144</v>
      </c>
      <c r="AM31" s="1">
        <v>0.58199999999999996</v>
      </c>
      <c r="AN31" s="1">
        <v>1</v>
      </c>
      <c r="AO31" s="2">
        <v>1E-3</v>
      </c>
      <c r="AP31" s="1">
        <v>45.2</v>
      </c>
      <c r="AQ31" s="2">
        <v>15</v>
      </c>
      <c r="AR31" s="15"/>
      <c r="AS31" s="15"/>
      <c r="AT31" s="15"/>
      <c r="AU31" s="15"/>
      <c r="AV31" s="15"/>
      <c r="AW31" s="16"/>
      <c r="AX31" s="15"/>
      <c r="AY31" s="15"/>
    </row>
    <row r="32" spans="1:81">
      <c r="T32" s="1">
        <v>28</v>
      </c>
      <c r="U32" s="1">
        <v>153</v>
      </c>
      <c r="V32" s="1">
        <v>164</v>
      </c>
      <c r="W32" s="1">
        <v>0.56200000000000006</v>
      </c>
      <c r="X32" s="1">
        <v>1</v>
      </c>
      <c r="Y32" s="2">
        <v>1E-3</v>
      </c>
      <c r="Z32" s="1">
        <v>44.7</v>
      </c>
      <c r="AA32" s="2">
        <v>12.2</v>
      </c>
      <c r="AB32" s="1">
        <v>28</v>
      </c>
      <c r="AC32" s="1">
        <v>156</v>
      </c>
      <c r="AD32" s="1">
        <v>197</v>
      </c>
      <c r="AE32" s="1">
        <v>0.55300000000000005</v>
      </c>
      <c r="AF32" s="1">
        <v>1</v>
      </c>
      <c r="AG32" s="2">
        <v>1E-3</v>
      </c>
      <c r="AH32" s="1">
        <v>45.2</v>
      </c>
      <c r="AI32" s="2">
        <v>14.3</v>
      </c>
      <c r="AJ32" s="1">
        <v>29</v>
      </c>
      <c r="AK32" s="1">
        <v>148</v>
      </c>
      <c r="AL32" s="1">
        <v>169</v>
      </c>
      <c r="AM32" s="1">
        <v>0.57699999999999996</v>
      </c>
      <c r="AN32" s="1">
        <v>1</v>
      </c>
      <c r="AO32" s="2">
        <v>1E-3</v>
      </c>
      <c r="AP32" s="1">
        <v>45.2</v>
      </c>
      <c r="AQ32" s="2">
        <v>11.6</v>
      </c>
      <c r="AR32" s="15"/>
      <c r="AS32" s="15"/>
      <c r="AT32" s="15"/>
      <c r="AU32" s="15"/>
      <c r="AV32" s="15"/>
      <c r="AW32" s="16"/>
      <c r="AX32" s="15"/>
      <c r="AY32" s="15"/>
    </row>
    <row r="33" spans="1:81" s="5" customFormat="1">
      <c r="A33" s="4"/>
      <c r="B33" s="4"/>
      <c r="E33" s="4"/>
      <c r="M33" s="4"/>
      <c r="N33" s="4"/>
      <c r="O33" s="4"/>
      <c r="P33" s="4"/>
      <c r="S33" s="4"/>
      <c r="T33" s="5">
        <v>28</v>
      </c>
      <c r="U33" s="5">
        <v>152</v>
      </c>
      <c r="V33" s="5">
        <v>196</v>
      </c>
      <c r="W33" s="5">
        <v>0.56599999999999995</v>
      </c>
      <c r="X33" s="5">
        <v>1</v>
      </c>
      <c r="Y33" s="4">
        <v>1E-3</v>
      </c>
      <c r="Z33" s="5">
        <v>43.8</v>
      </c>
      <c r="AA33" s="4">
        <v>13.2</v>
      </c>
      <c r="AB33" s="5">
        <v>28</v>
      </c>
      <c r="AC33" s="5">
        <v>153</v>
      </c>
      <c r="AD33" s="5">
        <v>180</v>
      </c>
      <c r="AE33" s="5">
        <v>0.56299999999999994</v>
      </c>
      <c r="AF33" s="5">
        <v>1</v>
      </c>
      <c r="AG33" s="4">
        <v>1E-3</v>
      </c>
      <c r="AH33" s="5">
        <v>44.9</v>
      </c>
      <c r="AI33" s="4">
        <v>10.9</v>
      </c>
      <c r="AJ33" s="5">
        <v>29</v>
      </c>
      <c r="AK33" s="5">
        <v>147</v>
      </c>
      <c r="AL33" s="5">
        <v>160</v>
      </c>
      <c r="AM33" s="5">
        <v>0.57999999999999996</v>
      </c>
      <c r="AN33" s="5">
        <v>1</v>
      </c>
      <c r="AO33" s="4">
        <v>1E-3</v>
      </c>
      <c r="AP33" s="5">
        <v>45.8</v>
      </c>
      <c r="AQ33" s="4">
        <v>12.4</v>
      </c>
      <c r="AR33" s="21"/>
      <c r="AS33" s="21"/>
      <c r="AT33" s="21"/>
      <c r="AU33" s="21"/>
      <c r="AV33" s="21"/>
      <c r="AW33" s="22"/>
      <c r="AX33" s="21"/>
      <c r="AY33" s="21"/>
      <c r="AZ33" s="20"/>
      <c r="BA33" s="4"/>
      <c r="BE33" s="4"/>
      <c r="BI33" s="4"/>
      <c r="BJ33" s="4"/>
      <c r="BN33" s="4"/>
      <c r="BR33" s="4"/>
      <c r="BS33" s="4"/>
      <c r="BW33" s="4"/>
      <c r="CA33" s="4"/>
      <c r="CC33" s="6"/>
    </row>
    <row r="34" spans="1:81">
      <c r="A34" s="2">
        <v>7</v>
      </c>
      <c r="B34" s="2" t="s">
        <v>75</v>
      </c>
      <c r="D34" s="1" t="s">
        <v>60</v>
      </c>
      <c r="E34" s="2" t="s">
        <v>62</v>
      </c>
      <c r="F34" s="1">
        <v>7</v>
      </c>
      <c r="G34" s="1">
        <v>2002</v>
      </c>
      <c r="H34" s="1">
        <v>20</v>
      </c>
      <c r="I34" s="1" t="s">
        <v>61</v>
      </c>
      <c r="J34" s="1" t="s">
        <v>62</v>
      </c>
      <c r="K34" s="1" t="s">
        <v>62</v>
      </c>
      <c r="M34" s="2">
        <v>12</v>
      </c>
      <c r="O34" s="2">
        <v>5</v>
      </c>
      <c r="P34" s="2">
        <v>7</v>
      </c>
      <c r="Q34" s="1" t="s">
        <v>63</v>
      </c>
      <c r="S34" s="2" t="s">
        <v>62</v>
      </c>
      <c r="T34" s="1">
        <v>29</v>
      </c>
      <c r="U34" s="1">
        <v>148</v>
      </c>
      <c r="V34" s="1">
        <v>153</v>
      </c>
      <c r="W34" s="1">
        <v>0.57699999999999996</v>
      </c>
      <c r="X34" s="1">
        <v>1</v>
      </c>
      <c r="Y34" s="2">
        <v>1E-3</v>
      </c>
      <c r="Z34" s="1">
        <v>45.5</v>
      </c>
      <c r="AA34" s="2">
        <v>11.1</v>
      </c>
      <c r="AB34" s="1">
        <v>29</v>
      </c>
      <c r="AC34" s="1">
        <v>148</v>
      </c>
      <c r="AD34" s="1">
        <v>152</v>
      </c>
      <c r="AE34" s="1">
        <v>0.57699999999999996</v>
      </c>
      <c r="AF34" s="1">
        <v>1</v>
      </c>
      <c r="AG34" s="2">
        <v>1E-3</v>
      </c>
      <c r="AH34" s="1">
        <v>45.5</v>
      </c>
      <c r="AI34" s="2">
        <v>10.9</v>
      </c>
      <c r="AJ34" s="1">
        <v>29</v>
      </c>
      <c r="AK34" s="1">
        <v>150</v>
      </c>
      <c r="AL34" s="1">
        <v>147</v>
      </c>
      <c r="AM34" s="1">
        <v>0.57299999999999995</v>
      </c>
      <c r="AN34" s="1">
        <v>1</v>
      </c>
      <c r="AO34" s="2">
        <v>1E-3</v>
      </c>
      <c r="AP34" s="1">
        <v>45.2</v>
      </c>
      <c r="AQ34" s="2">
        <v>10.199999999999999</v>
      </c>
      <c r="AR34" s="15"/>
      <c r="AS34" s="15"/>
      <c r="AT34" s="15"/>
      <c r="AU34" s="15"/>
      <c r="AV34" s="15"/>
      <c r="AW34" s="16"/>
      <c r="AX34" s="15"/>
      <c r="AY34" s="15"/>
    </row>
    <row r="35" spans="1:81">
      <c r="T35" s="1">
        <v>28</v>
      </c>
      <c r="U35" s="1">
        <v>153</v>
      </c>
      <c r="V35" s="1">
        <v>117</v>
      </c>
      <c r="W35" s="1">
        <v>0.56299999999999994</v>
      </c>
      <c r="X35" s="1">
        <v>1</v>
      </c>
      <c r="Y35" s="2">
        <v>1E-3</v>
      </c>
      <c r="Z35" s="1">
        <v>46.1</v>
      </c>
      <c r="AA35" s="2">
        <v>10.8</v>
      </c>
      <c r="AB35" s="1">
        <v>29</v>
      </c>
      <c r="AC35" s="1">
        <v>148</v>
      </c>
      <c r="AD35" s="1">
        <v>142</v>
      </c>
      <c r="AE35" s="1">
        <v>0.57799999999999996</v>
      </c>
      <c r="AF35" s="1">
        <v>1</v>
      </c>
      <c r="AG35" s="2">
        <v>1E-3</v>
      </c>
      <c r="AH35" s="1">
        <v>46.1</v>
      </c>
      <c r="AI35" s="2">
        <v>10.9</v>
      </c>
      <c r="AJ35" s="1">
        <v>29</v>
      </c>
      <c r="AK35" s="1">
        <v>146</v>
      </c>
      <c r="AL35" s="1">
        <v>153</v>
      </c>
      <c r="AM35" s="1">
        <v>0.58299999999999996</v>
      </c>
      <c r="AN35" s="1">
        <v>1</v>
      </c>
      <c r="AO35" s="2">
        <v>1E-3</v>
      </c>
      <c r="AP35" s="1">
        <v>47.2</v>
      </c>
      <c r="AQ35" s="2">
        <v>10.6</v>
      </c>
      <c r="AR35" s="15"/>
      <c r="AS35" s="15"/>
      <c r="AT35" s="15"/>
      <c r="AU35" s="15"/>
      <c r="AV35" s="15"/>
      <c r="AW35" s="16"/>
      <c r="AX35" s="15"/>
      <c r="AY35" s="15"/>
    </row>
    <row r="36" spans="1:81">
      <c r="T36" s="1">
        <v>28</v>
      </c>
      <c r="U36" s="1">
        <v>156</v>
      </c>
      <c r="V36" s="1">
        <v>163</v>
      </c>
      <c r="W36" s="1">
        <v>0.55300000000000005</v>
      </c>
      <c r="X36" s="1">
        <v>1</v>
      </c>
      <c r="Y36" s="2">
        <v>1E-3</v>
      </c>
      <c r="Z36" s="1">
        <v>45.5</v>
      </c>
      <c r="AA36" s="2">
        <v>9.4</v>
      </c>
      <c r="AB36" s="1">
        <v>30</v>
      </c>
      <c r="AC36" s="1">
        <v>141</v>
      </c>
      <c r="AD36" s="1">
        <v>150</v>
      </c>
      <c r="AE36" s="1">
        <v>0.59599999999999997</v>
      </c>
      <c r="AF36" s="1">
        <v>1</v>
      </c>
      <c r="AG36" s="2">
        <v>1E-3</v>
      </c>
      <c r="AH36" s="1">
        <v>45.2</v>
      </c>
      <c r="AI36" s="2">
        <v>11.1</v>
      </c>
      <c r="AJ36" s="1">
        <v>30</v>
      </c>
      <c r="AK36" s="1">
        <v>142</v>
      </c>
      <c r="AL36" s="1">
        <v>135</v>
      </c>
      <c r="AM36" s="1">
        <v>0.59499999999999997</v>
      </c>
      <c r="AN36" s="1">
        <v>1</v>
      </c>
      <c r="AO36" s="2">
        <v>1E-3</v>
      </c>
      <c r="AP36" s="1">
        <v>46.4</v>
      </c>
      <c r="AQ36" s="2">
        <v>10.9</v>
      </c>
      <c r="AR36" s="15"/>
      <c r="AS36" s="15"/>
      <c r="AT36" s="15"/>
      <c r="AU36" s="15"/>
      <c r="AV36" s="15"/>
      <c r="AW36" s="16"/>
      <c r="AX36" s="15"/>
      <c r="AY36" s="15"/>
    </row>
    <row r="37" spans="1:81">
      <c r="T37" s="1">
        <v>30</v>
      </c>
      <c r="U37" s="1">
        <v>141</v>
      </c>
      <c r="V37" s="1">
        <v>124</v>
      </c>
      <c r="W37" s="1">
        <v>0.59799999999999998</v>
      </c>
      <c r="X37" s="1">
        <v>1</v>
      </c>
      <c r="Y37" s="2">
        <v>1E-3</v>
      </c>
      <c r="Z37" s="1">
        <v>45.5</v>
      </c>
      <c r="AA37" s="2">
        <v>10.8</v>
      </c>
      <c r="AB37" s="1">
        <v>28</v>
      </c>
      <c r="AC37" s="1">
        <v>152</v>
      </c>
      <c r="AD37" s="1">
        <v>179</v>
      </c>
      <c r="AE37" s="1">
        <v>0.56599999999999995</v>
      </c>
      <c r="AF37" s="1">
        <v>1</v>
      </c>
      <c r="AG37" s="2">
        <v>1E-3</v>
      </c>
      <c r="AH37" s="1">
        <v>46.9</v>
      </c>
      <c r="AI37" s="2">
        <v>10.8</v>
      </c>
      <c r="AJ37" s="1">
        <v>29</v>
      </c>
      <c r="AK37" s="1">
        <v>146</v>
      </c>
      <c r="AL37" s="1">
        <v>135</v>
      </c>
      <c r="AM37" s="1">
        <v>0.58299999999999996</v>
      </c>
      <c r="AN37" s="1">
        <v>1</v>
      </c>
      <c r="AO37" s="2">
        <v>1E-3</v>
      </c>
      <c r="AP37" s="1">
        <v>49.2</v>
      </c>
      <c r="AQ37" s="2">
        <v>10.4</v>
      </c>
      <c r="AR37" s="15"/>
      <c r="AS37" s="15"/>
      <c r="AT37" s="15"/>
      <c r="AU37" s="15"/>
      <c r="AV37" s="15"/>
      <c r="AW37" s="16"/>
      <c r="AX37" s="15"/>
      <c r="AY37" s="15"/>
    </row>
    <row r="38" spans="1:81" s="5" customFormat="1">
      <c r="A38" s="4"/>
      <c r="B38" s="4"/>
      <c r="E38" s="4"/>
      <c r="M38" s="4"/>
      <c r="N38" s="4"/>
      <c r="O38" s="4"/>
      <c r="P38" s="4"/>
      <c r="S38" s="4"/>
      <c r="T38" s="5">
        <v>30</v>
      </c>
      <c r="U38" s="5">
        <v>138</v>
      </c>
      <c r="V38" s="5">
        <v>122</v>
      </c>
      <c r="W38" s="5">
        <v>0.60599999999999998</v>
      </c>
      <c r="X38" s="5">
        <v>1</v>
      </c>
      <c r="Y38" s="4">
        <v>1E-3</v>
      </c>
      <c r="Z38" s="5">
        <v>43.8</v>
      </c>
      <c r="AA38" s="4">
        <v>11.1</v>
      </c>
      <c r="AB38" s="5">
        <v>29</v>
      </c>
      <c r="AC38" s="5">
        <v>146</v>
      </c>
      <c r="AD38" s="5">
        <v>168</v>
      </c>
      <c r="AE38" s="5">
        <v>0.58199999999999996</v>
      </c>
      <c r="AF38" s="5">
        <v>1</v>
      </c>
      <c r="AG38" s="4">
        <v>1E-3</v>
      </c>
      <c r="AH38" s="5">
        <v>44.9</v>
      </c>
      <c r="AI38" s="4">
        <v>11.8</v>
      </c>
      <c r="AJ38" s="5">
        <v>29</v>
      </c>
      <c r="AK38" s="5">
        <v>146</v>
      </c>
      <c r="AL38" s="5">
        <v>151</v>
      </c>
      <c r="AM38" s="5">
        <v>0.58099999999999996</v>
      </c>
      <c r="AN38" s="5">
        <v>1</v>
      </c>
      <c r="AO38" s="4">
        <v>1E-3</v>
      </c>
      <c r="AP38" s="5">
        <v>47.5</v>
      </c>
      <c r="AQ38" s="4">
        <v>10.9</v>
      </c>
      <c r="AR38" s="21"/>
      <c r="AS38" s="21"/>
      <c r="AT38" s="21"/>
      <c r="AU38" s="21"/>
      <c r="AV38" s="21"/>
      <c r="AW38" s="22"/>
      <c r="AX38" s="21"/>
      <c r="AY38" s="21"/>
      <c r="AZ38" s="20"/>
      <c r="BA38" s="4"/>
      <c r="BE38" s="4"/>
      <c r="BI38" s="4"/>
      <c r="BJ38" s="2"/>
      <c r="BN38" s="4"/>
      <c r="BR38" s="4"/>
      <c r="BS38" s="2"/>
      <c r="BW38" s="4"/>
      <c r="CA38" s="4"/>
      <c r="CC38" s="6"/>
    </row>
    <row r="39" spans="1:81">
      <c r="A39" s="2">
        <v>8</v>
      </c>
      <c r="B39" s="2" t="s">
        <v>76</v>
      </c>
      <c r="D39" s="1" t="s">
        <v>60</v>
      </c>
      <c r="E39" s="2" t="s">
        <v>60</v>
      </c>
      <c r="F39" s="1">
        <v>8</v>
      </c>
      <c r="G39" s="1">
        <v>2000</v>
      </c>
      <c r="H39" s="1">
        <v>22</v>
      </c>
      <c r="I39" s="1" t="s">
        <v>66</v>
      </c>
      <c r="J39" s="1" t="s">
        <v>62</v>
      </c>
      <c r="K39" s="1" t="s">
        <v>62</v>
      </c>
      <c r="M39" s="2">
        <v>1</v>
      </c>
      <c r="O39" s="2">
        <v>5</v>
      </c>
      <c r="Q39" s="1" t="s">
        <v>63</v>
      </c>
      <c r="S39" s="2" t="s">
        <v>62</v>
      </c>
      <c r="T39" s="1">
        <v>31</v>
      </c>
      <c r="U39" s="1">
        <v>132</v>
      </c>
      <c r="V39" s="1">
        <v>112</v>
      </c>
      <c r="W39" s="1">
        <v>0.623</v>
      </c>
      <c r="X39" s="1">
        <v>1</v>
      </c>
      <c r="Y39" s="2">
        <v>1E-3</v>
      </c>
      <c r="Z39" s="1">
        <v>48.7</v>
      </c>
      <c r="AA39" s="2">
        <v>11.1</v>
      </c>
      <c r="AB39" s="1">
        <v>31</v>
      </c>
      <c r="AC39" s="1">
        <v>134</v>
      </c>
      <c r="AD39" s="1">
        <v>129</v>
      </c>
      <c r="AE39" s="1">
        <v>0.61599999999999999</v>
      </c>
      <c r="AF39" s="1">
        <v>1</v>
      </c>
      <c r="AG39" s="2">
        <v>1E-3</v>
      </c>
      <c r="AH39" s="1">
        <v>49</v>
      </c>
      <c r="AI39" s="2">
        <v>10.4</v>
      </c>
      <c r="AJ39" s="1">
        <v>29</v>
      </c>
      <c r="AK39" s="1">
        <v>146</v>
      </c>
      <c r="AL39" s="1">
        <v>157</v>
      </c>
      <c r="AM39" s="1">
        <v>0.58299999999999996</v>
      </c>
      <c r="AN39" s="1">
        <v>1</v>
      </c>
      <c r="AO39" s="2">
        <v>1E-3</v>
      </c>
      <c r="AP39" s="1">
        <v>49.2</v>
      </c>
      <c r="AQ39" s="2">
        <v>10.1</v>
      </c>
      <c r="AR39" s="15"/>
      <c r="AS39" s="15"/>
      <c r="AT39" s="15"/>
      <c r="AU39" s="15"/>
      <c r="AV39" s="15"/>
      <c r="AW39" s="16"/>
      <c r="AX39" s="15"/>
      <c r="AY39" s="15"/>
      <c r="AZ39" s="13">
        <v>5</v>
      </c>
      <c r="BF39" s="31">
        <v>46</v>
      </c>
      <c r="BG39" s="31">
        <v>128</v>
      </c>
      <c r="BH39" s="31">
        <v>146</v>
      </c>
      <c r="BI39" s="45">
        <v>128</v>
      </c>
      <c r="BJ39" s="25">
        <v>355</v>
      </c>
      <c r="BO39" s="31">
        <v>98</v>
      </c>
      <c r="BP39" s="31">
        <v>192</v>
      </c>
      <c r="BQ39" s="31">
        <v>143</v>
      </c>
      <c r="BR39" s="45">
        <v>192</v>
      </c>
      <c r="BS39" s="25">
        <v>439</v>
      </c>
      <c r="BX39" s="31">
        <v>23</v>
      </c>
      <c r="BY39" s="31">
        <v>64</v>
      </c>
      <c r="BZ39" s="31">
        <v>119</v>
      </c>
      <c r="CA39" s="45">
        <v>64</v>
      </c>
      <c r="CB39" s="1">
        <v>304</v>
      </c>
    </row>
    <row r="40" spans="1:81">
      <c r="T40" s="1">
        <v>29</v>
      </c>
      <c r="U40" s="1">
        <v>149</v>
      </c>
      <c r="V40" s="1">
        <v>146</v>
      </c>
      <c r="W40" s="1">
        <v>0.57499999999999996</v>
      </c>
      <c r="X40" s="1">
        <v>1</v>
      </c>
      <c r="Y40" s="2">
        <v>1E-3</v>
      </c>
      <c r="Z40" s="1">
        <v>47.8</v>
      </c>
      <c r="AA40" s="2">
        <v>12.5</v>
      </c>
      <c r="AB40" s="1">
        <v>28</v>
      </c>
      <c r="AC40" s="1">
        <v>155</v>
      </c>
      <c r="AD40" s="1">
        <v>138</v>
      </c>
      <c r="AE40" s="1">
        <v>0.55600000000000005</v>
      </c>
      <c r="AF40" s="1">
        <v>1</v>
      </c>
      <c r="AG40" s="2">
        <v>1E-3</v>
      </c>
      <c r="AH40" s="1">
        <v>48.4</v>
      </c>
      <c r="AI40" s="2">
        <v>11.6</v>
      </c>
      <c r="AJ40" s="1">
        <v>29</v>
      </c>
      <c r="AK40" s="1">
        <v>145</v>
      </c>
      <c r="AL40" s="1">
        <v>203</v>
      </c>
      <c r="AM40" s="1">
        <v>0.58599999999999997</v>
      </c>
      <c r="AN40" s="1">
        <v>1</v>
      </c>
      <c r="AO40" s="2">
        <v>1E-3</v>
      </c>
      <c r="AP40" s="1">
        <v>49.2</v>
      </c>
      <c r="AQ40" s="2">
        <v>10.4</v>
      </c>
      <c r="AR40" s="15"/>
      <c r="AS40" s="15"/>
      <c r="AT40" s="15"/>
      <c r="AU40" s="15"/>
      <c r="AV40" s="15"/>
      <c r="AW40" s="16"/>
      <c r="AX40" s="15"/>
      <c r="AY40" s="15"/>
      <c r="BF40" s="17">
        <v>85</v>
      </c>
      <c r="BG40" s="31">
        <v>192</v>
      </c>
      <c r="BH40" s="31">
        <v>119</v>
      </c>
      <c r="BI40" s="45">
        <v>192</v>
      </c>
      <c r="BJ40" s="2">
        <v>356</v>
      </c>
      <c r="BO40" s="31">
        <v>95</v>
      </c>
      <c r="BP40" s="31">
        <v>192</v>
      </c>
      <c r="BQ40" s="31">
        <v>130</v>
      </c>
      <c r="BR40" s="45">
        <v>192</v>
      </c>
      <c r="BS40" s="2">
        <v>498</v>
      </c>
      <c r="BX40" s="31">
        <v>21</v>
      </c>
      <c r="BY40" s="31">
        <v>64</v>
      </c>
      <c r="BZ40" s="31">
        <v>109</v>
      </c>
      <c r="CA40" s="45">
        <v>64</v>
      </c>
      <c r="CB40" s="1">
        <v>355</v>
      </c>
    </row>
    <row r="41" spans="1:81">
      <c r="T41" s="1">
        <v>30</v>
      </c>
      <c r="U41" s="1">
        <v>143</v>
      </c>
      <c r="V41" s="1">
        <v>151</v>
      </c>
      <c r="W41" s="1">
        <v>0.59199999999999997</v>
      </c>
      <c r="X41" s="1">
        <v>1</v>
      </c>
      <c r="Y41" s="2">
        <v>1E-3</v>
      </c>
      <c r="Z41" s="1">
        <v>49</v>
      </c>
      <c r="AA41" s="2">
        <v>10.8</v>
      </c>
      <c r="AB41" s="1">
        <v>31</v>
      </c>
      <c r="AC41" s="1">
        <v>131</v>
      </c>
      <c r="AD41" s="1">
        <v>108</v>
      </c>
      <c r="AE41" s="1">
        <v>0.625</v>
      </c>
      <c r="AF41" s="1">
        <v>1</v>
      </c>
      <c r="AG41" s="2">
        <v>1E-3</v>
      </c>
      <c r="AH41" s="1">
        <v>49</v>
      </c>
      <c r="AI41" s="2">
        <v>11.8</v>
      </c>
      <c r="AJ41" s="1">
        <v>28</v>
      </c>
      <c r="AK41" s="1">
        <v>153</v>
      </c>
      <c r="AL41" s="1">
        <v>187</v>
      </c>
      <c r="AM41" s="1">
        <v>0.56200000000000006</v>
      </c>
      <c r="AN41" s="1">
        <v>1</v>
      </c>
      <c r="AO41" s="2">
        <v>1E-3</v>
      </c>
      <c r="AP41" s="1">
        <v>49</v>
      </c>
      <c r="AQ41" s="2">
        <v>10.4</v>
      </c>
      <c r="AR41" s="15"/>
      <c r="AS41" s="15"/>
      <c r="AT41" s="15"/>
      <c r="AU41" s="15"/>
      <c r="AV41" s="15"/>
      <c r="AW41" s="16"/>
      <c r="AX41" s="15"/>
      <c r="AY41" s="15"/>
      <c r="BF41" s="31">
        <v>84</v>
      </c>
      <c r="BG41" s="31">
        <v>192</v>
      </c>
      <c r="BH41" s="31">
        <v>109</v>
      </c>
      <c r="BI41" s="45">
        <v>192</v>
      </c>
      <c r="BJ41" s="2">
        <v>461</v>
      </c>
      <c r="BO41" s="31">
        <v>103</v>
      </c>
      <c r="BP41" s="31">
        <v>192</v>
      </c>
      <c r="BQ41" s="31">
        <v>103</v>
      </c>
      <c r="BR41" s="45">
        <v>192</v>
      </c>
      <c r="BS41" s="2">
        <v>556</v>
      </c>
      <c r="BX41" s="31">
        <v>20</v>
      </c>
      <c r="BY41" s="31">
        <v>64</v>
      </c>
      <c r="BZ41" s="31">
        <v>131</v>
      </c>
      <c r="CA41" s="45">
        <v>64</v>
      </c>
      <c r="CB41" s="1">
        <v>417</v>
      </c>
    </row>
    <row r="42" spans="1:81">
      <c r="T42" s="1">
        <v>30</v>
      </c>
      <c r="U42" s="1">
        <v>142</v>
      </c>
      <c r="V42" s="1">
        <v>160</v>
      </c>
      <c r="W42" s="1">
        <v>0.59499999999999997</v>
      </c>
      <c r="X42" s="1">
        <v>1</v>
      </c>
      <c r="Y42" s="2">
        <v>1E-3</v>
      </c>
      <c r="Z42" s="1">
        <v>49.2</v>
      </c>
      <c r="AA42" s="2">
        <v>11.8</v>
      </c>
      <c r="AB42" s="1">
        <v>29</v>
      </c>
      <c r="AC42" s="1">
        <v>146</v>
      </c>
      <c r="AD42" s="1">
        <v>173</v>
      </c>
      <c r="AE42" s="1">
        <v>0.58299999999999996</v>
      </c>
      <c r="AF42" s="1">
        <v>1</v>
      </c>
      <c r="AG42" s="2">
        <v>1E-3</v>
      </c>
      <c r="AH42" s="1">
        <v>49</v>
      </c>
      <c r="AI42" s="2">
        <v>11.1</v>
      </c>
      <c r="AJ42" s="1">
        <v>29</v>
      </c>
      <c r="AK42" s="1">
        <v>145</v>
      </c>
      <c r="AL42" s="1">
        <v>215</v>
      </c>
      <c r="AM42" s="1">
        <v>0.58499999999999996</v>
      </c>
      <c r="AN42" s="1">
        <v>1</v>
      </c>
      <c r="AO42" s="2">
        <v>1E-3</v>
      </c>
      <c r="AP42" s="1">
        <v>49.2</v>
      </c>
      <c r="AQ42" s="2">
        <v>10.199999999999999</v>
      </c>
      <c r="AR42" s="15"/>
      <c r="AS42" s="15"/>
      <c r="AT42" s="15"/>
      <c r="AU42" s="15"/>
      <c r="AV42" s="15"/>
      <c r="AW42" s="16"/>
      <c r="AX42" s="15"/>
      <c r="AY42" s="15"/>
      <c r="BF42" s="31">
        <v>91</v>
      </c>
      <c r="BG42" s="31">
        <v>192</v>
      </c>
      <c r="BH42" s="31">
        <v>131</v>
      </c>
      <c r="BI42" s="45">
        <v>192</v>
      </c>
      <c r="BJ42" s="2">
        <v>443</v>
      </c>
      <c r="BO42" s="31">
        <v>104</v>
      </c>
      <c r="BP42" s="31">
        <v>192</v>
      </c>
      <c r="BQ42" s="31">
        <v>124</v>
      </c>
      <c r="BR42" s="45">
        <v>192</v>
      </c>
      <c r="BS42" s="2">
        <v>528</v>
      </c>
      <c r="BX42" s="31">
        <v>24</v>
      </c>
      <c r="BY42" s="31">
        <v>64</v>
      </c>
      <c r="BZ42" s="31">
        <v>149</v>
      </c>
      <c r="CA42" s="45">
        <v>64</v>
      </c>
      <c r="CB42" s="1">
        <v>394</v>
      </c>
    </row>
    <row r="43" spans="1:81" s="5" customFormat="1">
      <c r="A43" s="4"/>
      <c r="B43" s="4"/>
      <c r="E43" s="4"/>
      <c r="M43" s="4"/>
      <c r="N43" s="4"/>
      <c r="O43" s="4"/>
      <c r="P43" s="4"/>
      <c r="S43" s="4"/>
      <c r="T43" s="5">
        <v>30</v>
      </c>
      <c r="U43" s="5">
        <v>141</v>
      </c>
      <c r="V43" s="5">
        <v>171</v>
      </c>
      <c r="W43" s="5">
        <v>0.59599999999999997</v>
      </c>
      <c r="X43" s="5">
        <v>1</v>
      </c>
      <c r="Y43" s="4">
        <v>1E-3</v>
      </c>
      <c r="Z43" s="5">
        <v>48.4</v>
      </c>
      <c r="AA43" s="4">
        <v>11.3</v>
      </c>
      <c r="AB43" s="5">
        <v>30</v>
      </c>
      <c r="AC43" s="5">
        <v>137</v>
      </c>
      <c r="AD43" s="5">
        <v>188</v>
      </c>
      <c r="AE43" s="5">
        <v>0.60899999999999999</v>
      </c>
      <c r="AF43" s="5">
        <v>1</v>
      </c>
      <c r="AG43" s="4">
        <v>1E-3</v>
      </c>
      <c r="AH43" s="5">
        <v>48.4</v>
      </c>
      <c r="AI43" s="4">
        <v>11.3</v>
      </c>
      <c r="AJ43" s="5">
        <v>28</v>
      </c>
      <c r="AK43" s="5">
        <v>151</v>
      </c>
      <c r="AL43" s="5">
        <v>158</v>
      </c>
      <c r="AM43" s="5">
        <v>0.56899999999999995</v>
      </c>
      <c r="AN43" s="5">
        <v>1</v>
      </c>
      <c r="AO43" s="4">
        <v>1E-3</v>
      </c>
      <c r="AP43" s="5">
        <v>49.8</v>
      </c>
      <c r="AQ43" s="4">
        <v>10.8</v>
      </c>
      <c r="AR43" s="21"/>
      <c r="AS43" s="21"/>
      <c r="AT43" s="21"/>
      <c r="AU43" s="21"/>
      <c r="AV43" s="21"/>
      <c r="AW43" s="22"/>
      <c r="AX43" s="21"/>
      <c r="AY43" s="21"/>
      <c r="AZ43" s="20"/>
      <c r="BA43" s="4"/>
      <c r="BE43" s="4"/>
      <c r="BF43" s="39">
        <v>69</v>
      </c>
      <c r="BG43" s="39">
        <v>192</v>
      </c>
      <c r="BH43" s="39">
        <v>149</v>
      </c>
      <c r="BI43" s="46">
        <v>192</v>
      </c>
      <c r="BJ43" s="4">
        <v>707</v>
      </c>
      <c r="BN43" s="4"/>
      <c r="BO43" s="39">
        <v>134</v>
      </c>
      <c r="BP43" s="39">
        <v>192</v>
      </c>
      <c r="BQ43" s="39">
        <v>134</v>
      </c>
      <c r="BR43" s="46">
        <v>192</v>
      </c>
      <c r="BS43" s="4">
        <v>538</v>
      </c>
      <c r="BW43" s="4"/>
      <c r="BX43" s="31">
        <v>23</v>
      </c>
      <c r="BY43" s="31">
        <v>64</v>
      </c>
      <c r="BZ43" s="31">
        <v>143</v>
      </c>
      <c r="CA43" s="45">
        <v>64</v>
      </c>
      <c r="CB43" s="5">
        <v>382</v>
      </c>
      <c r="CC43" s="6"/>
    </row>
    <row r="44" spans="1:81">
      <c r="A44" s="2">
        <v>9</v>
      </c>
      <c r="B44" s="2" t="s">
        <v>77</v>
      </c>
      <c r="C44" s="1" t="s">
        <v>78</v>
      </c>
      <c r="D44" s="1" t="s">
        <v>60</v>
      </c>
      <c r="E44" s="2" t="s">
        <v>60</v>
      </c>
      <c r="F44" s="1">
        <v>9</v>
      </c>
      <c r="G44" s="1">
        <v>1994</v>
      </c>
      <c r="H44" s="1">
        <v>28</v>
      </c>
      <c r="I44" s="1" t="s">
        <v>79</v>
      </c>
      <c r="J44" s="1" t="s">
        <v>62</v>
      </c>
      <c r="K44" s="1" t="s">
        <v>62</v>
      </c>
      <c r="M44" s="2">
        <v>12</v>
      </c>
      <c r="O44" s="2">
        <v>5</v>
      </c>
      <c r="P44" s="2">
        <v>7</v>
      </c>
      <c r="Q44" s="1" t="s">
        <v>63</v>
      </c>
      <c r="S44" s="2" t="s">
        <v>62</v>
      </c>
      <c r="T44" s="1">
        <v>28</v>
      </c>
      <c r="U44" s="1">
        <v>151</v>
      </c>
      <c r="V44" s="1">
        <v>144</v>
      </c>
      <c r="W44" s="1">
        <v>0.56899999999999995</v>
      </c>
      <c r="X44" s="1">
        <v>1</v>
      </c>
      <c r="Y44" s="2">
        <v>1E-3</v>
      </c>
      <c r="Z44" s="1">
        <v>44.4</v>
      </c>
      <c r="AA44" s="2">
        <v>10.6</v>
      </c>
      <c r="AB44" s="1">
        <v>28</v>
      </c>
      <c r="AC44" s="1">
        <v>151</v>
      </c>
      <c r="AD44" s="1">
        <v>150</v>
      </c>
      <c r="AE44" s="1">
        <v>0.56899999999999995</v>
      </c>
      <c r="AF44" s="1">
        <v>1</v>
      </c>
      <c r="AG44" s="2">
        <v>1E-3</v>
      </c>
      <c r="AH44" s="1">
        <v>43.5</v>
      </c>
      <c r="AI44" s="2">
        <v>13.1</v>
      </c>
      <c r="AJ44" s="1">
        <v>28</v>
      </c>
      <c r="AK44" s="1">
        <v>156</v>
      </c>
      <c r="AL44" s="1">
        <v>154</v>
      </c>
      <c r="AM44" s="1">
        <v>0.55500000000000005</v>
      </c>
      <c r="AN44" s="1">
        <v>1</v>
      </c>
      <c r="AO44" s="2">
        <v>1E-3</v>
      </c>
      <c r="AP44" s="1">
        <v>44.4</v>
      </c>
      <c r="AQ44" s="2">
        <v>12.4</v>
      </c>
      <c r="AR44" s="15"/>
      <c r="AS44" s="15"/>
      <c r="AT44" s="15"/>
      <c r="AU44" s="15"/>
      <c r="AV44" s="15"/>
      <c r="AW44" s="16"/>
      <c r="AX44" s="15"/>
      <c r="AY44" s="15"/>
      <c r="AZ44" s="13">
        <v>5</v>
      </c>
      <c r="BF44" s="17">
        <v>41</v>
      </c>
      <c r="BG44" s="17">
        <v>128</v>
      </c>
      <c r="BH44" s="17">
        <v>146</v>
      </c>
      <c r="BI44" s="29">
        <v>128</v>
      </c>
      <c r="BJ44" s="2">
        <v>415</v>
      </c>
      <c r="BO44" s="17">
        <v>33</v>
      </c>
      <c r="BP44" s="17">
        <v>128</v>
      </c>
      <c r="BQ44" s="17">
        <v>143</v>
      </c>
      <c r="BR44" s="29">
        <v>128</v>
      </c>
      <c r="BS44" s="2">
        <v>512</v>
      </c>
      <c r="BW44" s="1"/>
      <c r="BX44" s="62">
        <v>28</v>
      </c>
      <c r="BY44" s="52">
        <v>128</v>
      </c>
      <c r="BZ44" s="52">
        <v>140</v>
      </c>
      <c r="CA44" s="63">
        <v>128</v>
      </c>
      <c r="CB44" s="1">
        <v>387</v>
      </c>
    </row>
    <row r="45" spans="1:81">
      <c r="T45" s="1">
        <v>28</v>
      </c>
      <c r="U45" s="1">
        <v>151</v>
      </c>
      <c r="V45" s="1">
        <v>130</v>
      </c>
      <c r="W45" s="1">
        <v>0.56899999999999995</v>
      </c>
      <c r="X45" s="1">
        <v>1</v>
      </c>
      <c r="Y45" s="2">
        <v>1E-3</v>
      </c>
      <c r="Z45" s="1">
        <v>45.2</v>
      </c>
      <c r="AA45" s="2">
        <v>11.6</v>
      </c>
      <c r="AB45" s="1">
        <v>28</v>
      </c>
      <c r="AC45" s="1">
        <v>152</v>
      </c>
      <c r="AD45" s="1">
        <v>159</v>
      </c>
      <c r="AE45" s="1">
        <v>0.56699999999999995</v>
      </c>
      <c r="AF45" s="1">
        <v>1</v>
      </c>
      <c r="AG45" s="2">
        <v>1E-3</v>
      </c>
      <c r="AH45" s="1">
        <v>43.8</v>
      </c>
      <c r="AI45" s="2">
        <v>14.3</v>
      </c>
      <c r="AJ45" s="1">
        <v>28</v>
      </c>
      <c r="AK45" s="1">
        <v>156</v>
      </c>
      <c r="AL45" s="1">
        <v>165</v>
      </c>
      <c r="AM45" s="1">
        <v>0.55500000000000005</v>
      </c>
      <c r="AN45" s="1">
        <v>1</v>
      </c>
      <c r="AO45" s="2">
        <v>1E-3</v>
      </c>
      <c r="AP45" s="1">
        <v>44.7</v>
      </c>
      <c r="AQ45" s="2">
        <v>12.4</v>
      </c>
      <c r="AR45" s="15"/>
      <c r="AS45" s="15"/>
      <c r="AT45" s="15"/>
      <c r="AU45" s="15"/>
      <c r="AV45" s="15"/>
      <c r="AW45" s="16"/>
      <c r="AX45" s="15"/>
      <c r="AY45" s="15"/>
      <c r="BF45" s="17">
        <v>36</v>
      </c>
      <c r="BG45" s="17">
        <v>128</v>
      </c>
      <c r="BH45" s="17">
        <v>119</v>
      </c>
      <c r="BI45" s="29">
        <v>128</v>
      </c>
      <c r="BJ45" s="2">
        <v>457</v>
      </c>
      <c r="BO45" s="17">
        <v>34</v>
      </c>
      <c r="BP45" s="17">
        <v>128</v>
      </c>
      <c r="BQ45" s="17">
        <v>130</v>
      </c>
      <c r="BR45" s="29">
        <v>128</v>
      </c>
      <c r="BS45" s="2">
        <v>469</v>
      </c>
      <c r="BW45" s="1"/>
      <c r="BX45" s="64">
        <v>39</v>
      </c>
      <c r="BY45" s="31">
        <v>128</v>
      </c>
      <c r="BZ45" s="31">
        <v>146</v>
      </c>
      <c r="CA45" s="45">
        <v>128</v>
      </c>
      <c r="CB45" s="1">
        <v>457</v>
      </c>
    </row>
    <row r="46" spans="1:81">
      <c r="T46" s="1">
        <v>29</v>
      </c>
      <c r="U46" s="1">
        <v>150</v>
      </c>
      <c r="V46" s="1">
        <v>150</v>
      </c>
      <c r="W46" s="1">
        <v>0.56999999999999995</v>
      </c>
      <c r="X46" s="1">
        <v>1</v>
      </c>
      <c r="Y46" s="2">
        <v>1E-3</v>
      </c>
      <c r="Z46" s="1">
        <v>44.4</v>
      </c>
      <c r="AA46" s="2">
        <v>11.5</v>
      </c>
      <c r="AB46" s="1">
        <v>29</v>
      </c>
      <c r="AC46" s="1">
        <v>150</v>
      </c>
      <c r="AD46" s="1">
        <v>139</v>
      </c>
      <c r="AE46" s="1">
        <v>0.56999999999999995</v>
      </c>
      <c r="AF46" s="1">
        <v>1</v>
      </c>
      <c r="AG46" s="2">
        <v>1E-3</v>
      </c>
      <c r="AH46" s="1">
        <v>42.9</v>
      </c>
      <c r="AI46" s="2">
        <v>13.2</v>
      </c>
      <c r="AJ46" s="1">
        <v>28</v>
      </c>
      <c r="AK46" s="1">
        <v>157</v>
      </c>
      <c r="AL46" s="1">
        <v>173</v>
      </c>
      <c r="AM46" s="1">
        <v>0.55100000000000005</v>
      </c>
      <c r="AN46" s="1">
        <v>1</v>
      </c>
      <c r="AO46" s="2">
        <v>1E-3</v>
      </c>
      <c r="AP46" s="1">
        <v>44.7</v>
      </c>
      <c r="AQ46" s="2">
        <v>12</v>
      </c>
      <c r="AR46" s="15"/>
      <c r="AS46" s="15"/>
      <c r="AT46" s="15"/>
      <c r="AU46" s="15"/>
      <c r="AV46" s="15"/>
      <c r="AW46" s="16"/>
      <c r="AX46" s="15"/>
      <c r="AY46" s="15"/>
      <c r="BF46" s="17">
        <v>29</v>
      </c>
      <c r="BG46" s="17">
        <v>128</v>
      </c>
      <c r="BH46" s="17">
        <v>109</v>
      </c>
      <c r="BI46" s="29">
        <v>128</v>
      </c>
      <c r="BJ46" s="2">
        <v>472</v>
      </c>
      <c r="BO46" s="17">
        <v>33</v>
      </c>
      <c r="BP46" s="17">
        <v>128</v>
      </c>
      <c r="BQ46" s="17">
        <v>103</v>
      </c>
      <c r="BR46" s="29">
        <v>128</v>
      </c>
      <c r="BS46" s="2">
        <v>457</v>
      </c>
      <c r="BW46" s="1"/>
      <c r="BX46" s="64">
        <v>40</v>
      </c>
      <c r="BY46" s="31">
        <v>128</v>
      </c>
      <c r="BZ46" s="31">
        <v>119</v>
      </c>
      <c r="CA46" s="45">
        <v>128</v>
      </c>
      <c r="CB46" s="1">
        <v>457</v>
      </c>
    </row>
    <row r="47" spans="1:81">
      <c r="T47" s="1">
        <v>29</v>
      </c>
      <c r="U47" s="1">
        <v>147</v>
      </c>
      <c r="V47" s="1">
        <v>146</v>
      </c>
      <c r="W47" s="1">
        <v>0.58099999999999996</v>
      </c>
      <c r="X47" s="1">
        <v>1</v>
      </c>
      <c r="Y47" s="2">
        <v>1E-3</v>
      </c>
      <c r="Z47" s="1">
        <v>44.7</v>
      </c>
      <c r="AA47" s="2">
        <v>14.1</v>
      </c>
      <c r="AB47" s="1">
        <v>29</v>
      </c>
      <c r="AC47" s="1">
        <v>150</v>
      </c>
      <c r="AD47" s="1">
        <v>156</v>
      </c>
      <c r="AE47" s="1">
        <v>0.56999999999999995</v>
      </c>
      <c r="AF47" s="1">
        <v>1</v>
      </c>
      <c r="AG47" s="2">
        <v>1E-3</v>
      </c>
      <c r="AH47" s="1">
        <v>43.8</v>
      </c>
      <c r="AI47" s="2">
        <v>12.5</v>
      </c>
      <c r="AJ47" s="1">
        <v>28</v>
      </c>
      <c r="AK47" s="1">
        <v>155</v>
      </c>
      <c r="AL47" s="1">
        <v>156</v>
      </c>
      <c r="AM47" s="1">
        <v>0.55600000000000005</v>
      </c>
      <c r="AN47" s="1">
        <v>1</v>
      </c>
      <c r="AO47" s="2">
        <v>1E-3</v>
      </c>
      <c r="AP47" s="1">
        <v>45.2</v>
      </c>
      <c r="AQ47" s="2">
        <v>12.2</v>
      </c>
      <c r="AR47" s="15"/>
      <c r="AS47" s="15"/>
      <c r="AT47" s="15"/>
      <c r="AU47" s="15"/>
      <c r="AV47" s="15"/>
      <c r="AW47" s="16"/>
      <c r="AX47" s="15"/>
      <c r="AY47" s="15"/>
      <c r="BF47" s="17">
        <v>36</v>
      </c>
      <c r="BG47" s="17">
        <v>128</v>
      </c>
      <c r="BH47" s="17">
        <v>131</v>
      </c>
      <c r="BI47" s="29">
        <v>128</v>
      </c>
      <c r="BJ47" s="2">
        <v>432</v>
      </c>
      <c r="BO47" s="17">
        <v>32</v>
      </c>
      <c r="BP47" s="17">
        <v>128</v>
      </c>
      <c r="BQ47" s="17">
        <v>124</v>
      </c>
      <c r="BR47" s="29">
        <v>128</v>
      </c>
      <c r="BS47" s="2">
        <v>417</v>
      </c>
      <c r="BW47" s="1"/>
      <c r="BX47" s="64">
        <v>40</v>
      </c>
      <c r="BY47" s="31">
        <v>128</v>
      </c>
      <c r="BZ47" s="31">
        <v>109</v>
      </c>
      <c r="CA47" s="45">
        <v>128</v>
      </c>
      <c r="CB47" s="1">
        <v>457</v>
      </c>
    </row>
    <row r="48" spans="1:81" s="5" customFormat="1">
      <c r="A48" s="4"/>
      <c r="B48" s="4"/>
      <c r="E48" s="4"/>
      <c r="M48" s="4"/>
      <c r="N48" s="4"/>
      <c r="O48" s="4"/>
      <c r="P48" s="4"/>
      <c r="S48" s="4"/>
      <c r="T48" s="5">
        <v>29</v>
      </c>
      <c r="U48" s="5">
        <v>150</v>
      </c>
      <c r="V48" s="5">
        <v>139</v>
      </c>
      <c r="W48" s="5">
        <v>0.56999999999999995</v>
      </c>
      <c r="X48" s="5">
        <v>1</v>
      </c>
      <c r="Y48" s="4">
        <v>1E-3</v>
      </c>
      <c r="Z48" s="5">
        <v>43.5</v>
      </c>
      <c r="AA48" s="4">
        <v>13.8</v>
      </c>
      <c r="AB48" s="5">
        <v>29</v>
      </c>
      <c r="AC48" s="5">
        <v>150</v>
      </c>
      <c r="AD48" s="5">
        <v>152</v>
      </c>
      <c r="AE48" s="5">
        <v>0.56999999999999995</v>
      </c>
      <c r="AF48" s="5">
        <v>1</v>
      </c>
      <c r="AG48" s="4">
        <v>1E-3</v>
      </c>
      <c r="AH48" s="5">
        <v>43.8</v>
      </c>
      <c r="AI48" s="4">
        <v>12.5</v>
      </c>
      <c r="AJ48" s="5">
        <v>28</v>
      </c>
      <c r="AK48" s="5">
        <v>156</v>
      </c>
      <c r="AL48" s="5">
        <v>151</v>
      </c>
      <c r="AM48" s="5">
        <v>0.55500000000000005</v>
      </c>
      <c r="AN48" s="5">
        <v>1</v>
      </c>
      <c r="AO48" s="4">
        <v>1E-3</v>
      </c>
      <c r="AP48" s="5">
        <v>45.2</v>
      </c>
      <c r="AQ48" s="4">
        <v>10.9</v>
      </c>
      <c r="AR48" s="21"/>
      <c r="AS48" s="21"/>
      <c r="AT48" s="21"/>
      <c r="AU48" s="21"/>
      <c r="AV48" s="21"/>
      <c r="AW48" s="22"/>
      <c r="AX48" s="21"/>
      <c r="AY48" s="21"/>
      <c r="AZ48" s="20"/>
      <c r="BA48" s="4"/>
      <c r="BE48" s="4"/>
      <c r="BF48" s="23">
        <v>34</v>
      </c>
      <c r="BG48" s="23">
        <v>128</v>
      </c>
      <c r="BH48" s="23">
        <v>149</v>
      </c>
      <c r="BI48" s="30">
        <v>128</v>
      </c>
      <c r="BJ48" s="4">
        <v>477</v>
      </c>
      <c r="BN48" s="4"/>
      <c r="BO48" s="23">
        <v>32</v>
      </c>
      <c r="BP48" s="23">
        <v>128</v>
      </c>
      <c r="BQ48" s="23">
        <v>134</v>
      </c>
      <c r="BR48" s="30">
        <v>128</v>
      </c>
      <c r="BS48" s="4">
        <v>482</v>
      </c>
      <c r="BX48" s="70">
        <v>39</v>
      </c>
      <c r="BY48" s="39">
        <v>128</v>
      </c>
      <c r="BZ48" s="39">
        <v>131</v>
      </c>
      <c r="CA48" s="46">
        <v>128</v>
      </c>
      <c r="CB48" s="5">
        <v>482</v>
      </c>
      <c r="CC48" s="6"/>
    </row>
    <row r="49" spans="1:81">
      <c r="A49" s="2">
        <v>10</v>
      </c>
      <c r="B49" s="2" t="s">
        <v>80</v>
      </c>
      <c r="D49" s="1" t="s">
        <v>60</v>
      </c>
      <c r="E49" s="2" t="s">
        <v>62</v>
      </c>
      <c r="F49" s="1">
        <v>6</v>
      </c>
      <c r="G49" s="1">
        <v>2002</v>
      </c>
      <c r="H49" s="1">
        <v>20</v>
      </c>
      <c r="I49" s="1" t="s">
        <v>61</v>
      </c>
      <c r="J49" s="1" t="s">
        <v>62</v>
      </c>
      <c r="K49" s="1" t="s">
        <v>62</v>
      </c>
      <c r="M49" s="2">
        <v>13</v>
      </c>
      <c r="N49" s="2" t="s">
        <v>81</v>
      </c>
      <c r="O49" s="2">
        <v>5</v>
      </c>
      <c r="Q49" s="1" t="s">
        <v>63</v>
      </c>
      <c r="S49" s="2" t="s">
        <v>60</v>
      </c>
      <c r="T49" s="1">
        <v>29</v>
      </c>
      <c r="U49" s="1">
        <v>147</v>
      </c>
      <c r="V49" s="1">
        <v>206</v>
      </c>
      <c r="W49" s="1">
        <v>0.57899999999999996</v>
      </c>
      <c r="X49" s="1">
        <v>1</v>
      </c>
      <c r="Y49" s="2">
        <v>1E-3</v>
      </c>
      <c r="Z49" s="1">
        <v>45.2</v>
      </c>
      <c r="AA49" s="2">
        <v>12.2</v>
      </c>
      <c r="AB49" s="1">
        <v>29</v>
      </c>
      <c r="AC49" s="1">
        <v>147</v>
      </c>
      <c r="AD49" s="1">
        <v>139</v>
      </c>
      <c r="AE49" s="1">
        <v>0.58099999999999996</v>
      </c>
      <c r="AF49" s="1">
        <v>1</v>
      </c>
      <c r="AG49" s="2">
        <v>1E-3</v>
      </c>
      <c r="AH49" s="1">
        <v>45.8</v>
      </c>
      <c r="AI49" s="2">
        <v>12</v>
      </c>
      <c r="AJ49" s="1">
        <v>29</v>
      </c>
      <c r="AK49" s="1">
        <v>145</v>
      </c>
      <c r="AL49" s="1">
        <v>215</v>
      </c>
      <c r="AM49" s="1">
        <v>0.58499999999999996</v>
      </c>
      <c r="AN49" s="1">
        <v>1</v>
      </c>
      <c r="AO49" s="2">
        <v>1E-3</v>
      </c>
      <c r="AP49" s="1">
        <v>45.8</v>
      </c>
      <c r="AQ49" s="2">
        <v>10.199999999999999</v>
      </c>
      <c r="AR49" s="15"/>
      <c r="AS49" s="15"/>
      <c r="AT49" s="15"/>
      <c r="AU49" s="15"/>
      <c r="AV49" s="15"/>
      <c r="AW49" s="16"/>
      <c r="AX49" s="15"/>
      <c r="AY49" s="15"/>
    </row>
    <row r="50" spans="1:81">
      <c r="T50" s="1">
        <v>28</v>
      </c>
      <c r="U50" s="1">
        <v>155</v>
      </c>
      <c r="V50" s="1">
        <v>216</v>
      </c>
      <c r="W50" s="1">
        <v>0.55800000000000005</v>
      </c>
      <c r="X50" s="1">
        <v>1</v>
      </c>
      <c r="Y50" s="2">
        <v>1E-3</v>
      </c>
      <c r="Z50" s="1">
        <v>47.2</v>
      </c>
      <c r="AA50" s="2">
        <v>13.9</v>
      </c>
      <c r="AB50" s="1">
        <v>28</v>
      </c>
      <c r="AC50" s="1">
        <v>152</v>
      </c>
      <c r="AD50" s="1">
        <v>200</v>
      </c>
      <c r="AE50" s="1">
        <v>0.56499999999999995</v>
      </c>
      <c r="AF50" s="1">
        <v>1</v>
      </c>
      <c r="AG50" s="2">
        <v>1E-3</v>
      </c>
      <c r="AH50" s="1">
        <v>45.5</v>
      </c>
      <c r="AI50" s="2">
        <v>13.9</v>
      </c>
      <c r="AJ50" s="1">
        <v>29</v>
      </c>
      <c r="AK50" s="1">
        <v>146</v>
      </c>
      <c r="AL50" s="1">
        <v>195</v>
      </c>
      <c r="AM50" s="1">
        <v>0.58399999999999996</v>
      </c>
      <c r="AN50" s="1">
        <v>1</v>
      </c>
      <c r="AO50" s="2">
        <v>1E-3</v>
      </c>
      <c r="AP50" s="1">
        <v>45.2</v>
      </c>
      <c r="AQ50" s="2">
        <v>12.4</v>
      </c>
      <c r="AR50" s="15"/>
      <c r="AS50" s="15"/>
      <c r="AT50" s="15"/>
      <c r="AU50" s="15"/>
      <c r="AV50" s="15"/>
      <c r="AW50" s="16"/>
      <c r="AX50" s="15"/>
      <c r="AY50" s="15"/>
    </row>
    <row r="51" spans="1:81">
      <c r="T51" s="1">
        <v>29</v>
      </c>
      <c r="U51" s="1">
        <v>147</v>
      </c>
      <c r="V51" s="1">
        <v>254</v>
      </c>
      <c r="W51" s="1">
        <v>0.58099999999999996</v>
      </c>
      <c r="X51" s="1">
        <v>1</v>
      </c>
      <c r="Y51" s="2">
        <v>1E-3</v>
      </c>
      <c r="Z51" s="1">
        <v>45.2</v>
      </c>
      <c r="AA51" s="2">
        <v>13.9</v>
      </c>
      <c r="AB51" s="1">
        <v>28</v>
      </c>
      <c r="AC51" s="1">
        <v>154</v>
      </c>
      <c r="AD51" s="1">
        <v>164</v>
      </c>
      <c r="AE51" s="1">
        <v>0.55900000000000005</v>
      </c>
      <c r="AF51" s="1">
        <v>1</v>
      </c>
      <c r="AG51" s="2">
        <v>1E-3</v>
      </c>
      <c r="AH51" s="1">
        <v>46.4</v>
      </c>
      <c r="AI51" s="2">
        <v>26.1</v>
      </c>
      <c r="AJ51" s="1">
        <v>28</v>
      </c>
      <c r="AK51" s="1">
        <v>152</v>
      </c>
      <c r="AL51" s="1">
        <v>200</v>
      </c>
      <c r="AM51" s="1">
        <v>0.56599999999999995</v>
      </c>
      <c r="AN51" s="1">
        <v>1</v>
      </c>
      <c r="AO51" s="2">
        <v>1E-3</v>
      </c>
      <c r="AP51" s="1">
        <v>44.9</v>
      </c>
      <c r="AQ51" s="2">
        <v>15.7</v>
      </c>
      <c r="AR51" s="15"/>
      <c r="AS51" s="15"/>
      <c r="AT51" s="15"/>
      <c r="AU51" s="15"/>
      <c r="AV51" s="15"/>
      <c r="AW51" s="16"/>
      <c r="AX51" s="15"/>
      <c r="AY51" s="15"/>
    </row>
    <row r="52" spans="1:81">
      <c r="T52" s="1">
        <v>28</v>
      </c>
      <c r="U52" s="1">
        <v>151</v>
      </c>
      <c r="V52" s="1">
        <v>195</v>
      </c>
      <c r="W52" s="1">
        <v>0.56799999999999995</v>
      </c>
      <c r="X52" s="1">
        <v>1</v>
      </c>
      <c r="Y52" s="2">
        <v>1E-3</v>
      </c>
      <c r="Z52" s="1">
        <v>43.2</v>
      </c>
      <c r="AA52" s="2">
        <v>11.5</v>
      </c>
      <c r="AB52" s="1">
        <v>29</v>
      </c>
      <c r="AC52" s="1">
        <v>146</v>
      </c>
      <c r="AD52" s="1">
        <v>109</v>
      </c>
      <c r="AE52" s="1">
        <v>0.58299999999999996</v>
      </c>
      <c r="AF52" s="1">
        <v>1</v>
      </c>
      <c r="AG52" s="2">
        <v>1E-3</v>
      </c>
      <c r="AH52" s="1">
        <v>45.5</v>
      </c>
      <c r="AI52" s="2">
        <v>15.7</v>
      </c>
      <c r="AJ52" s="1">
        <v>28</v>
      </c>
      <c r="AK52" s="1">
        <v>155</v>
      </c>
      <c r="AL52" s="1">
        <v>143</v>
      </c>
      <c r="AM52" s="1">
        <v>0.55700000000000005</v>
      </c>
      <c r="AN52" s="1">
        <v>1</v>
      </c>
      <c r="AO52" s="2">
        <v>1E-3</v>
      </c>
      <c r="AP52" s="1">
        <v>44.9</v>
      </c>
      <c r="AQ52" s="2">
        <v>12.5</v>
      </c>
      <c r="AR52" s="15"/>
      <c r="AS52" s="15"/>
      <c r="AT52" s="15"/>
      <c r="AU52" s="15"/>
      <c r="AV52" s="15"/>
      <c r="AW52" s="16"/>
      <c r="AX52" s="15"/>
      <c r="AY52" s="15"/>
    </row>
    <row r="53" spans="1:81" s="5" customFormat="1">
      <c r="A53" s="4"/>
      <c r="B53" s="4"/>
      <c r="E53" s="4"/>
      <c r="M53" s="4"/>
      <c r="N53" s="4"/>
      <c r="O53" s="4"/>
      <c r="P53" s="4"/>
      <c r="S53" s="4"/>
      <c r="T53" s="5">
        <v>28</v>
      </c>
      <c r="U53" s="5">
        <v>152</v>
      </c>
      <c r="V53" s="5">
        <v>179</v>
      </c>
      <c r="W53" s="5">
        <v>0.56599999999999995</v>
      </c>
      <c r="X53" s="5">
        <v>1</v>
      </c>
      <c r="Y53" s="4">
        <v>1E-3</v>
      </c>
      <c r="Z53" s="5">
        <v>45.5</v>
      </c>
      <c r="AA53" s="4">
        <v>12.4</v>
      </c>
      <c r="AB53" s="5">
        <v>28</v>
      </c>
      <c r="AC53" s="5">
        <v>153</v>
      </c>
      <c r="AD53" s="5">
        <v>148</v>
      </c>
      <c r="AE53" s="5">
        <v>0.56299999999999994</v>
      </c>
      <c r="AF53" s="5">
        <v>1</v>
      </c>
      <c r="AG53" s="4">
        <v>1E-3</v>
      </c>
      <c r="AH53" s="5">
        <v>45.8</v>
      </c>
      <c r="AI53" s="4">
        <v>17.100000000000001</v>
      </c>
      <c r="AJ53" s="5">
        <v>28</v>
      </c>
      <c r="AK53" s="5">
        <v>151</v>
      </c>
      <c r="AL53" s="5">
        <v>255</v>
      </c>
      <c r="AM53" s="5">
        <v>0.56999999999999995</v>
      </c>
      <c r="AN53" s="5">
        <v>1</v>
      </c>
      <c r="AO53" s="4">
        <v>1E-3</v>
      </c>
      <c r="AP53" s="5">
        <v>45.8</v>
      </c>
      <c r="AQ53" s="4">
        <v>17.100000000000001</v>
      </c>
      <c r="AR53" s="21"/>
      <c r="AS53" s="21"/>
      <c r="AT53" s="21"/>
      <c r="AU53" s="21"/>
      <c r="AV53" s="21"/>
      <c r="AW53" s="22"/>
      <c r="AX53" s="21"/>
      <c r="AY53" s="21"/>
      <c r="AZ53" s="20"/>
      <c r="BA53" s="4"/>
      <c r="BE53" s="4"/>
      <c r="BI53" s="4"/>
      <c r="BJ53" s="4"/>
      <c r="BN53" s="4"/>
      <c r="BR53" s="4"/>
      <c r="BS53" s="4"/>
      <c r="BW53" s="4"/>
      <c r="CA53" s="4"/>
      <c r="CC53" s="6"/>
    </row>
    <row r="54" spans="1:81">
      <c r="A54" s="2">
        <v>11</v>
      </c>
      <c r="B54" s="2" t="s">
        <v>82</v>
      </c>
      <c r="D54" s="1" t="s">
        <v>60</v>
      </c>
      <c r="E54" s="2" t="s">
        <v>62</v>
      </c>
      <c r="F54" s="1">
        <v>9</v>
      </c>
      <c r="G54" s="1">
        <v>2001</v>
      </c>
      <c r="H54" s="1">
        <v>21</v>
      </c>
      <c r="I54" s="1" t="s">
        <v>66</v>
      </c>
      <c r="J54" s="1" t="s">
        <v>62</v>
      </c>
      <c r="K54" s="1" t="s">
        <v>62</v>
      </c>
      <c r="M54" s="2">
        <v>13</v>
      </c>
      <c r="O54" s="2">
        <v>5</v>
      </c>
      <c r="Q54" s="1" t="s">
        <v>63</v>
      </c>
      <c r="S54" s="2" t="s">
        <v>60</v>
      </c>
      <c r="T54" s="1">
        <v>29</v>
      </c>
      <c r="U54" s="1">
        <v>145</v>
      </c>
      <c r="V54" s="1">
        <v>190</v>
      </c>
      <c r="W54" s="1">
        <v>0.58699999999999997</v>
      </c>
      <c r="X54" s="1">
        <v>1</v>
      </c>
      <c r="Y54" s="2">
        <v>1E-3</v>
      </c>
      <c r="Z54" s="1">
        <v>51</v>
      </c>
      <c r="AA54" s="2">
        <v>7.6</v>
      </c>
      <c r="AB54" s="1">
        <v>32</v>
      </c>
      <c r="AC54" s="1">
        <v>126</v>
      </c>
      <c r="AD54" s="1">
        <v>120</v>
      </c>
      <c r="AE54" s="1">
        <v>0.63900000000000001</v>
      </c>
      <c r="AF54" s="1">
        <v>1</v>
      </c>
      <c r="AG54" s="2">
        <v>1E-3</v>
      </c>
      <c r="AH54" s="1">
        <v>52.4</v>
      </c>
      <c r="AI54" s="2">
        <v>10.4</v>
      </c>
      <c r="AR54" s="15"/>
      <c r="AS54" s="15"/>
      <c r="AT54" s="15"/>
      <c r="AU54" s="15"/>
      <c r="AV54" s="15"/>
      <c r="AW54" s="16"/>
      <c r="AX54" s="15"/>
      <c r="AY54" s="15"/>
    </row>
    <row r="55" spans="1:81">
      <c r="T55" s="1">
        <v>32</v>
      </c>
      <c r="U55" s="1">
        <v>129</v>
      </c>
      <c r="V55" s="1">
        <v>123</v>
      </c>
      <c r="W55" s="1">
        <v>0.63200000000000001</v>
      </c>
      <c r="X55" s="1">
        <v>1</v>
      </c>
      <c r="Y55" s="2">
        <v>1E-3</v>
      </c>
      <c r="Z55" s="1">
        <v>51</v>
      </c>
      <c r="AA55" s="2">
        <v>7.9</v>
      </c>
      <c r="AB55" s="1">
        <v>32</v>
      </c>
      <c r="AC55" s="1">
        <v>126</v>
      </c>
      <c r="AD55" s="1">
        <v>95</v>
      </c>
      <c r="AE55" s="1">
        <v>0.63900000000000001</v>
      </c>
      <c r="AF55" s="1">
        <v>1</v>
      </c>
      <c r="AG55" s="2">
        <v>1E-3</v>
      </c>
      <c r="AH55" s="1">
        <v>51.2</v>
      </c>
      <c r="AI55" s="2">
        <v>9.5</v>
      </c>
      <c r="AR55" s="15"/>
      <c r="AS55" s="15"/>
      <c r="AT55" s="15"/>
      <c r="AU55" s="15"/>
      <c r="AV55" s="15"/>
      <c r="AW55" s="16"/>
      <c r="AX55" s="15"/>
      <c r="AY55" s="15"/>
    </row>
    <row r="56" spans="1:81">
      <c r="T56" s="1">
        <v>31</v>
      </c>
      <c r="U56" s="1">
        <v>136</v>
      </c>
      <c r="V56" s="1">
        <v>180</v>
      </c>
      <c r="W56" s="1">
        <v>0.61199999999999999</v>
      </c>
      <c r="X56" s="1">
        <v>1</v>
      </c>
      <c r="Y56" s="2">
        <v>1E-3</v>
      </c>
      <c r="Z56" s="1">
        <v>49.8</v>
      </c>
      <c r="AA56" s="2">
        <v>10.6</v>
      </c>
      <c r="AB56" s="1">
        <v>31</v>
      </c>
      <c r="AC56" s="1">
        <v>130</v>
      </c>
      <c r="AD56" s="1">
        <v>117</v>
      </c>
      <c r="AE56" s="1">
        <v>0.628</v>
      </c>
      <c r="AF56" s="1">
        <v>1</v>
      </c>
      <c r="AG56" s="2">
        <v>1E-3</v>
      </c>
      <c r="AH56" s="1">
        <v>49.2</v>
      </c>
      <c r="AI56" s="2">
        <v>9.6999999999999993</v>
      </c>
      <c r="AR56" s="15"/>
      <c r="AS56" s="15"/>
      <c r="AT56" s="15"/>
      <c r="AU56" s="15"/>
      <c r="AV56" s="15"/>
      <c r="AW56" s="16"/>
      <c r="AX56" s="15"/>
      <c r="AY56" s="15"/>
    </row>
    <row r="57" spans="1:81">
      <c r="T57" s="1">
        <v>31</v>
      </c>
      <c r="U57" s="1">
        <v>130</v>
      </c>
      <c r="V57" s="1">
        <v>116</v>
      </c>
      <c r="W57" s="1">
        <v>0.63</v>
      </c>
      <c r="X57" s="1">
        <v>1</v>
      </c>
      <c r="Y57" s="2">
        <v>1E-3</v>
      </c>
      <c r="Z57" s="1">
        <v>49.2</v>
      </c>
      <c r="AA57" s="2">
        <v>9.6999999999999993</v>
      </c>
      <c r="AB57" s="1">
        <v>31</v>
      </c>
      <c r="AC57" s="1">
        <v>131</v>
      </c>
      <c r="AD57" s="1">
        <v>123</v>
      </c>
      <c r="AE57" s="1">
        <v>0.626</v>
      </c>
      <c r="AF57" s="1">
        <v>1</v>
      </c>
      <c r="AG57" s="2">
        <v>1E-3</v>
      </c>
      <c r="AH57" s="1">
        <v>51.8</v>
      </c>
      <c r="AI57" s="2">
        <v>10.6</v>
      </c>
      <c r="AR57" s="15"/>
      <c r="AS57" s="15"/>
      <c r="AT57" s="15"/>
      <c r="AU57" s="15"/>
      <c r="AV57" s="15"/>
      <c r="AW57" s="16"/>
      <c r="AX57" s="15"/>
      <c r="AY57" s="15"/>
    </row>
    <row r="58" spans="1:81" s="5" customFormat="1">
      <c r="A58" s="4"/>
      <c r="B58" s="4"/>
      <c r="E58" s="4"/>
      <c r="M58" s="4"/>
      <c r="N58" s="4"/>
      <c r="O58" s="4"/>
      <c r="P58" s="4"/>
      <c r="S58" s="4"/>
      <c r="T58" s="5">
        <v>31</v>
      </c>
      <c r="U58" s="5">
        <v>131</v>
      </c>
      <c r="V58" s="5">
        <v>136</v>
      </c>
      <c r="W58" s="5">
        <v>0.626</v>
      </c>
      <c r="X58" s="5">
        <v>1</v>
      </c>
      <c r="Y58" s="4">
        <v>1E-3</v>
      </c>
      <c r="Z58" s="5">
        <v>49.5</v>
      </c>
      <c r="AA58" s="4">
        <v>10.199999999999999</v>
      </c>
      <c r="AB58" s="5">
        <v>31</v>
      </c>
      <c r="AC58" s="5">
        <v>134</v>
      </c>
      <c r="AD58" s="5">
        <v>93</v>
      </c>
      <c r="AE58" s="5">
        <v>0.61799999999999999</v>
      </c>
      <c r="AF58" s="5">
        <v>1</v>
      </c>
      <c r="AG58" s="4">
        <v>1E-3</v>
      </c>
      <c r="AH58" s="5">
        <v>50.4</v>
      </c>
      <c r="AI58" s="4">
        <v>9.4</v>
      </c>
      <c r="AO58" s="4"/>
      <c r="AQ58" s="4"/>
      <c r="AR58" s="21"/>
      <c r="AS58" s="21"/>
      <c r="AT58" s="21"/>
      <c r="AU58" s="21"/>
      <c r="AV58" s="21"/>
      <c r="AW58" s="22"/>
      <c r="AX58" s="21"/>
      <c r="AY58" s="21"/>
      <c r="AZ58" s="20"/>
      <c r="BA58" s="4"/>
      <c r="BE58" s="4"/>
      <c r="BI58" s="4"/>
      <c r="BJ58" s="4"/>
      <c r="BN58" s="4"/>
      <c r="BR58" s="4"/>
      <c r="BS58" s="4"/>
      <c r="BW58" s="4"/>
      <c r="CA58" s="4"/>
      <c r="CC58" s="6"/>
    </row>
    <row r="59" spans="1:81">
      <c r="A59" s="2">
        <v>12</v>
      </c>
      <c r="B59" s="2" t="s">
        <v>83</v>
      </c>
      <c r="D59" s="1" t="s">
        <v>60</v>
      </c>
      <c r="E59" s="2" t="s">
        <v>62</v>
      </c>
      <c r="F59" s="1">
        <v>6</v>
      </c>
      <c r="G59" s="1">
        <v>2002</v>
      </c>
      <c r="H59" s="1">
        <v>20</v>
      </c>
      <c r="I59" s="1" t="s">
        <v>61</v>
      </c>
      <c r="J59" s="1" t="s">
        <v>62</v>
      </c>
      <c r="K59" s="1" t="s">
        <v>62</v>
      </c>
      <c r="M59" s="2">
        <v>1</v>
      </c>
      <c r="O59" s="2">
        <v>5</v>
      </c>
      <c r="Q59" s="1" t="s">
        <v>63</v>
      </c>
      <c r="S59" s="2" t="s">
        <v>60</v>
      </c>
      <c r="T59" s="1">
        <v>29</v>
      </c>
      <c r="U59" s="1">
        <v>147</v>
      </c>
      <c r="V59" s="1">
        <v>123</v>
      </c>
      <c r="W59" s="1">
        <v>0.58099999999999996</v>
      </c>
      <c r="X59" s="1">
        <v>1</v>
      </c>
      <c r="Y59" s="2">
        <v>1E-3</v>
      </c>
      <c r="Z59" s="1">
        <v>45.5</v>
      </c>
      <c r="AA59" s="2">
        <v>9.5</v>
      </c>
      <c r="AB59" s="1">
        <v>29</v>
      </c>
      <c r="AC59" s="1">
        <v>145</v>
      </c>
      <c r="AD59" s="1">
        <v>146</v>
      </c>
      <c r="AE59" s="1">
        <v>0.58499999999999996</v>
      </c>
      <c r="AF59" s="1">
        <v>1</v>
      </c>
      <c r="AG59" s="2">
        <v>1E-3</v>
      </c>
      <c r="AH59" s="1">
        <v>46.4</v>
      </c>
      <c r="AI59" s="2">
        <v>11.1</v>
      </c>
      <c r="AR59" s="15"/>
      <c r="AS59" s="15"/>
      <c r="AT59" s="15"/>
      <c r="AU59" s="15"/>
      <c r="AV59" s="15"/>
      <c r="AW59" s="16"/>
      <c r="AX59" s="15"/>
      <c r="AY59" s="15"/>
    </row>
    <row r="60" spans="1:81">
      <c r="T60" s="1">
        <v>28</v>
      </c>
      <c r="U60" s="1">
        <v>151</v>
      </c>
      <c r="V60" s="1">
        <v>149</v>
      </c>
      <c r="W60" s="1">
        <v>0.56899999999999995</v>
      </c>
      <c r="X60" s="1">
        <v>1</v>
      </c>
      <c r="Y60" s="2">
        <v>1E-3</v>
      </c>
      <c r="Z60" s="1">
        <v>45.5</v>
      </c>
      <c r="AA60" s="2">
        <v>10.4</v>
      </c>
      <c r="AB60" s="1">
        <v>29</v>
      </c>
      <c r="AC60" s="1">
        <v>150</v>
      </c>
      <c r="AD60" s="1">
        <v>176</v>
      </c>
      <c r="AE60" s="1">
        <v>0.57299999999999995</v>
      </c>
      <c r="AF60" s="1">
        <v>1</v>
      </c>
      <c r="AG60" s="2">
        <v>1E-3</v>
      </c>
      <c r="AH60" s="1">
        <v>45.5</v>
      </c>
      <c r="AI60" s="2">
        <v>10.199999999999999</v>
      </c>
      <c r="AR60" s="15"/>
      <c r="AS60" s="15"/>
      <c r="AT60" s="15"/>
      <c r="AU60" s="15"/>
      <c r="AV60" s="15"/>
      <c r="AW60" s="16"/>
      <c r="AX60" s="15"/>
      <c r="AY60" s="15"/>
    </row>
    <row r="61" spans="1:81">
      <c r="T61" s="1">
        <v>29</v>
      </c>
      <c r="U61" s="1">
        <v>145</v>
      </c>
      <c r="V61" s="1">
        <v>145</v>
      </c>
      <c r="W61" s="1">
        <v>0.58499999999999996</v>
      </c>
      <c r="X61" s="1">
        <v>1</v>
      </c>
      <c r="Y61" s="2">
        <v>1E-3</v>
      </c>
      <c r="Z61" s="1">
        <v>46.7</v>
      </c>
      <c r="AA61" s="2">
        <v>10.6</v>
      </c>
      <c r="AB61" s="1">
        <v>28</v>
      </c>
      <c r="AC61" s="1">
        <v>155</v>
      </c>
      <c r="AD61" s="1">
        <v>219</v>
      </c>
      <c r="AE61" s="1">
        <v>0.55800000000000005</v>
      </c>
      <c r="AF61" s="1">
        <v>1</v>
      </c>
      <c r="AG61" s="2">
        <v>1E-3</v>
      </c>
      <c r="AH61" s="1">
        <v>46.1</v>
      </c>
      <c r="AI61" s="2">
        <v>11.5</v>
      </c>
      <c r="AR61" s="15"/>
      <c r="AS61" s="15"/>
      <c r="AT61" s="15"/>
      <c r="AU61" s="15"/>
      <c r="AV61" s="15"/>
      <c r="AW61" s="16"/>
      <c r="AX61" s="15"/>
      <c r="AY61" s="15"/>
    </row>
    <row r="62" spans="1:81">
      <c r="T62" s="1">
        <v>29</v>
      </c>
      <c r="U62" s="1">
        <v>150</v>
      </c>
      <c r="V62" s="1">
        <v>139</v>
      </c>
      <c r="W62" s="1">
        <v>0.57099999999999995</v>
      </c>
      <c r="X62" s="1">
        <v>1</v>
      </c>
      <c r="Y62" s="2">
        <v>1E-3</v>
      </c>
      <c r="Z62" s="1">
        <v>45.2</v>
      </c>
      <c r="AA62" s="2">
        <v>12</v>
      </c>
      <c r="AB62" s="1">
        <v>28</v>
      </c>
      <c r="AC62" s="1">
        <v>152</v>
      </c>
      <c r="AD62" s="1">
        <v>195</v>
      </c>
      <c r="AE62" s="1">
        <v>0.56499999999999995</v>
      </c>
      <c r="AF62" s="1">
        <v>1</v>
      </c>
      <c r="AG62" s="2">
        <v>1E-3</v>
      </c>
      <c r="AH62" s="1">
        <v>46.7</v>
      </c>
      <c r="AI62" s="2">
        <v>10.199999999999999</v>
      </c>
      <c r="AR62" s="15"/>
      <c r="AS62" s="15"/>
      <c r="AT62" s="15"/>
      <c r="AU62" s="15"/>
      <c r="AV62" s="15"/>
      <c r="AW62" s="16"/>
      <c r="AX62" s="15"/>
      <c r="AY62" s="15"/>
    </row>
    <row r="63" spans="1:81" s="5" customFormat="1">
      <c r="A63" s="4"/>
      <c r="B63" s="4"/>
      <c r="E63" s="4"/>
      <c r="M63" s="4"/>
      <c r="N63" s="4"/>
      <c r="O63" s="4"/>
      <c r="P63" s="4"/>
      <c r="S63" s="4"/>
      <c r="T63" s="5">
        <v>29</v>
      </c>
      <c r="U63" s="5">
        <v>145</v>
      </c>
      <c r="V63" s="5">
        <v>105</v>
      </c>
      <c r="W63" s="5">
        <v>0.58499999999999996</v>
      </c>
      <c r="X63" s="5">
        <v>1</v>
      </c>
      <c r="Y63" s="4">
        <v>1E-3</v>
      </c>
      <c r="Z63" s="5">
        <v>45.5</v>
      </c>
      <c r="AA63" s="4">
        <v>11.8</v>
      </c>
      <c r="AB63" s="5">
        <v>29</v>
      </c>
      <c r="AC63" s="5">
        <v>148</v>
      </c>
      <c r="AD63" s="5">
        <v>216</v>
      </c>
      <c r="AE63" s="5">
        <v>0.57799999999999996</v>
      </c>
      <c r="AF63" s="5">
        <v>1</v>
      </c>
      <c r="AG63" s="4">
        <v>1E-3</v>
      </c>
      <c r="AH63" s="5">
        <v>47.2</v>
      </c>
      <c r="AI63" s="4">
        <v>8.3000000000000007</v>
      </c>
      <c r="AO63" s="4"/>
      <c r="AQ63" s="4"/>
      <c r="AR63" s="21"/>
      <c r="AS63" s="21"/>
      <c r="AT63" s="21"/>
      <c r="AU63" s="21"/>
      <c r="AV63" s="21"/>
      <c r="AW63" s="22"/>
      <c r="AX63" s="21"/>
      <c r="AY63" s="21"/>
      <c r="AZ63" s="20"/>
      <c r="BA63" s="4"/>
      <c r="BE63" s="4"/>
      <c r="BI63" s="4"/>
      <c r="BJ63" s="4"/>
      <c r="BN63" s="4"/>
      <c r="BR63" s="4"/>
      <c r="BS63" s="4"/>
      <c r="BW63" s="4"/>
      <c r="CA63" s="4"/>
      <c r="CC63" s="6"/>
    </row>
    <row r="64" spans="1:81">
      <c r="A64" s="2">
        <v>13</v>
      </c>
      <c r="B64" s="2" t="s">
        <v>84</v>
      </c>
      <c r="D64" s="1" t="s">
        <v>60</v>
      </c>
      <c r="E64" s="2" t="s">
        <v>62</v>
      </c>
      <c r="F64" s="1">
        <v>8</v>
      </c>
      <c r="G64" s="1">
        <v>2004</v>
      </c>
      <c r="H64" s="1">
        <v>18</v>
      </c>
      <c r="I64" s="1" t="s">
        <v>61</v>
      </c>
      <c r="J64" s="1" t="s">
        <v>62</v>
      </c>
      <c r="K64" s="1" t="s">
        <v>62</v>
      </c>
      <c r="M64" s="2">
        <v>1</v>
      </c>
      <c r="O64" s="2">
        <v>5</v>
      </c>
      <c r="Q64" s="1" t="s">
        <v>63</v>
      </c>
      <c r="S64" s="2" t="s">
        <v>62</v>
      </c>
      <c r="T64" s="1">
        <v>29</v>
      </c>
      <c r="U64" s="1">
        <v>149</v>
      </c>
      <c r="V64" s="1">
        <v>132</v>
      </c>
      <c r="W64" s="1">
        <v>0.57399999999999995</v>
      </c>
      <c r="X64" s="1">
        <v>1</v>
      </c>
      <c r="Y64" s="2">
        <v>1E-3</v>
      </c>
      <c r="Z64" s="1">
        <v>46.4</v>
      </c>
      <c r="AA64" s="2">
        <v>11.5</v>
      </c>
      <c r="AB64" s="1">
        <v>29</v>
      </c>
      <c r="AC64" s="1">
        <v>149</v>
      </c>
      <c r="AD64" s="1">
        <v>162</v>
      </c>
      <c r="AE64" s="1">
        <v>0.57299999999999995</v>
      </c>
      <c r="AF64" s="1">
        <v>1</v>
      </c>
      <c r="AG64" s="2">
        <v>1E-3</v>
      </c>
      <c r="AH64" s="1">
        <v>46.1</v>
      </c>
      <c r="AI64" s="2">
        <v>11.5</v>
      </c>
      <c r="AR64" s="15"/>
      <c r="AS64" s="15"/>
      <c r="AT64" s="15"/>
      <c r="AU64" s="15"/>
      <c r="AV64" s="15"/>
      <c r="AW64" s="16"/>
      <c r="AX64" s="15"/>
      <c r="AY64" s="15"/>
    </row>
    <row r="65" spans="1:81">
      <c r="T65" s="1">
        <v>29</v>
      </c>
      <c r="U65" s="1">
        <v>149</v>
      </c>
      <c r="V65" s="1">
        <v>140</v>
      </c>
      <c r="W65" s="1">
        <v>0.57299999999999995</v>
      </c>
      <c r="X65" s="1">
        <v>1</v>
      </c>
      <c r="Y65" s="2">
        <v>1E-3</v>
      </c>
      <c r="Z65" s="1">
        <v>46.9</v>
      </c>
      <c r="AA65" s="2">
        <v>12.9</v>
      </c>
      <c r="AB65" s="1">
        <v>29</v>
      </c>
      <c r="AC65" s="1">
        <v>150</v>
      </c>
      <c r="AD65" s="1">
        <v>163</v>
      </c>
      <c r="AE65" s="1">
        <v>0.57099999999999995</v>
      </c>
      <c r="AF65" s="1">
        <v>1</v>
      </c>
      <c r="AG65" s="2">
        <v>1E-3</v>
      </c>
      <c r="AH65" s="1">
        <v>46.9</v>
      </c>
      <c r="AI65" s="2">
        <v>11.3</v>
      </c>
      <c r="AR65" s="15"/>
      <c r="AS65" s="15"/>
      <c r="AT65" s="15"/>
      <c r="AU65" s="15"/>
      <c r="AV65" s="15"/>
      <c r="AW65" s="16"/>
      <c r="AX65" s="15"/>
      <c r="AY65" s="15"/>
    </row>
    <row r="66" spans="1:81">
      <c r="T66" s="1">
        <v>28</v>
      </c>
      <c r="U66" s="1">
        <v>151</v>
      </c>
      <c r="V66" s="1">
        <v>134</v>
      </c>
      <c r="W66" s="1">
        <v>0.56899999999999995</v>
      </c>
      <c r="X66" s="1">
        <v>1</v>
      </c>
      <c r="Y66" s="2">
        <v>1E-3</v>
      </c>
      <c r="Z66" s="1">
        <v>45.5</v>
      </c>
      <c r="AA66" s="2">
        <v>10.8</v>
      </c>
      <c r="AB66" s="1">
        <v>29</v>
      </c>
      <c r="AC66" s="1">
        <v>150</v>
      </c>
      <c r="AD66" s="1">
        <v>159</v>
      </c>
      <c r="AE66" s="1">
        <v>0.57299999999999995</v>
      </c>
      <c r="AF66" s="1">
        <v>1</v>
      </c>
      <c r="AG66" s="2">
        <v>1E-3</v>
      </c>
      <c r="AH66" s="1">
        <v>46.7</v>
      </c>
      <c r="AI66" s="2">
        <v>10.9</v>
      </c>
      <c r="AR66" s="15"/>
      <c r="AS66" s="15"/>
      <c r="AT66" s="15"/>
      <c r="AU66" s="15"/>
      <c r="AV66" s="15"/>
      <c r="AW66" s="16"/>
      <c r="AX66" s="15"/>
      <c r="AY66" s="15"/>
    </row>
    <row r="67" spans="1:81">
      <c r="T67" s="1">
        <v>28</v>
      </c>
      <c r="U67" s="1">
        <v>151</v>
      </c>
      <c r="V67" s="1">
        <v>127</v>
      </c>
      <c r="W67" s="1">
        <v>0.56999999999999995</v>
      </c>
      <c r="X67" s="1">
        <v>1</v>
      </c>
      <c r="Y67" s="2">
        <v>1E-3</v>
      </c>
      <c r="Z67" s="1">
        <v>45.8</v>
      </c>
      <c r="AA67" s="2">
        <v>10.9</v>
      </c>
      <c r="AB67" s="1">
        <v>29</v>
      </c>
      <c r="AC67" s="1">
        <v>147</v>
      </c>
      <c r="AD67" s="1">
        <v>170</v>
      </c>
      <c r="AE67" s="1">
        <v>0.57999999999999996</v>
      </c>
      <c r="AF67" s="1">
        <v>1</v>
      </c>
      <c r="AG67" s="2">
        <v>1E-3</v>
      </c>
      <c r="AH67" s="1">
        <v>46.7</v>
      </c>
      <c r="AI67" s="2">
        <v>12.4</v>
      </c>
      <c r="AR67" s="15"/>
      <c r="AS67" s="15"/>
      <c r="AT67" s="15"/>
      <c r="AU67" s="15"/>
      <c r="AV67" s="15"/>
      <c r="AW67" s="16"/>
      <c r="AX67" s="15"/>
      <c r="AY67" s="15"/>
    </row>
    <row r="68" spans="1:81" s="5" customFormat="1">
      <c r="A68" s="4"/>
      <c r="B68" s="4"/>
      <c r="E68" s="4"/>
      <c r="M68" s="4"/>
      <c r="N68" s="4"/>
      <c r="O68" s="4"/>
      <c r="P68" s="4"/>
      <c r="S68" s="4"/>
      <c r="T68" s="5">
        <v>29</v>
      </c>
      <c r="U68" s="5">
        <v>150</v>
      </c>
      <c r="V68" s="5">
        <v>167</v>
      </c>
      <c r="W68" s="5">
        <v>0.57199999999999995</v>
      </c>
      <c r="X68" s="5">
        <v>1</v>
      </c>
      <c r="Y68" s="4">
        <v>1E-3</v>
      </c>
      <c r="Z68" s="5">
        <v>45.8</v>
      </c>
      <c r="AA68" s="4">
        <v>12.5</v>
      </c>
      <c r="AB68" s="5">
        <v>29</v>
      </c>
      <c r="AC68" s="5">
        <v>149</v>
      </c>
      <c r="AD68" s="5">
        <v>157</v>
      </c>
      <c r="AE68" s="5">
        <v>0.57599999999999996</v>
      </c>
      <c r="AF68" s="5">
        <v>1</v>
      </c>
      <c r="AG68" s="4">
        <v>1E-3</v>
      </c>
      <c r="AH68" s="5">
        <v>44.4</v>
      </c>
      <c r="AI68" s="4">
        <v>12.9</v>
      </c>
      <c r="AO68" s="4"/>
      <c r="AQ68" s="4"/>
      <c r="AR68" s="21"/>
      <c r="AS68" s="21"/>
      <c r="AT68" s="21"/>
      <c r="AU68" s="21"/>
      <c r="AV68" s="21"/>
      <c r="AW68" s="22"/>
      <c r="AX68" s="21"/>
      <c r="AY68" s="21"/>
      <c r="AZ68" s="20"/>
      <c r="BA68" s="4"/>
      <c r="BE68" s="4"/>
      <c r="BI68" s="4"/>
      <c r="BJ68" s="4"/>
      <c r="BN68" s="4"/>
      <c r="BR68" s="4"/>
      <c r="BS68" s="4"/>
      <c r="BW68" s="4"/>
      <c r="CA68" s="4"/>
      <c r="CC68" s="6"/>
    </row>
    <row r="69" spans="1:81">
      <c r="A69" s="2">
        <v>14</v>
      </c>
      <c r="B69" s="2" t="s">
        <v>85</v>
      </c>
      <c r="D69" s="1" t="s">
        <v>60</v>
      </c>
      <c r="E69" s="2" t="s">
        <v>62</v>
      </c>
      <c r="F69" s="1">
        <v>1</v>
      </c>
      <c r="G69" s="1">
        <v>1995</v>
      </c>
      <c r="H69" s="1">
        <v>27</v>
      </c>
      <c r="I69" s="1" t="s">
        <v>61</v>
      </c>
      <c r="J69" s="1" t="s">
        <v>62</v>
      </c>
      <c r="K69" s="1" t="s">
        <v>62</v>
      </c>
      <c r="M69" s="2">
        <v>12</v>
      </c>
      <c r="O69" s="2">
        <v>5</v>
      </c>
      <c r="Q69" s="1" t="s">
        <v>63</v>
      </c>
      <c r="S69" s="2" t="s">
        <v>62</v>
      </c>
      <c r="T69" s="1">
        <v>29</v>
      </c>
      <c r="U69" s="1">
        <v>145</v>
      </c>
      <c r="V69" s="1">
        <v>206</v>
      </c>
      <c r="W69" s="1">
        <v>0.58599999999999997</v>
      </c>
      <c r="X69" s="1">
        <v>1</v>
      </c>
      <c r="Y69" s="2">
        <v>1E-3</v>
      </c>
      <c r="Z69" s="1">
        <v>46.7</v>
      </c>
      <c r="AA69" s="2">
        <v>12.9</v>
      </c>
      <c r="AB69" s="1">
        <v>29</v>
      </c>
      <c r="AC69" s="1">
        <v>144</v>
      </c>
      <c r="AD69" s="1">
        <v>177</v>
      </c>
      <c r="AE69" s="1">
        <v>0.58899999999999997</v>
      </c>
      <c r="AF69" s="1">
        <v>1</v>
      </c>
      <c r="AG69" s="2">
        <v>1E-3</v>
      </c>
      <c r="AH69" s="1">
        <v>45.8</v>
      </c>
      <c r="AI69" s="2">
        <v>12.2</v>
      </c>
      <c r="AJ69" s="1">
        <v>30</v>
      </c>
      <c r="AK69" s="1">
        <v>140</v>
      </c>
      <c r="AL69" s="1">
        <v>128</v>
      </c>
      <c r="AM69" s="1">
        <v>0.6</v>
      </c>
      <c r="AN69" s="1">
        <v>1</v>
      </c>
      <c r="AO69" s="2">
        <v>1E-3</v>
      </c>
      <c r="AP69" s="1">
        <v>45.8</v>
      </c>
      <c r="AQ69" s="2">
        <v>10.199999999999999</v>
      </c>
      <c r="AR69" s="15"/>
      <c r="AS69" s="15"/>
      <c r="AT69" s="15"/>
      <c r="AU69" s="15"/>
      <c r="AV69" s="15"/>
      <c r="AW69" s="16"/>
      <c r="AX69" s="15"/>
      <c r="AY69" s="15"/>
    </row>
    <row r="70" spans="1:81">
      <c r="T70" s="1">
        <v>30</v>
      </c>
      <c r="U70" s="1">
        <v>139</v>
      </c>
      <c r="V70" s="1">
        <v>158</v>
      </c>
      <c r="W70" s="1">
        <v>0.60299999999999998</v>
      </c>
      <c r="X70" s="1">
        <v>1</v>
      </c>
      <c r="Y70" s="2">
        <v>1E-3</v>
      </c>
      <c r="Z70" s="1">
        <v>47.5</v>
      </c>
      <c r="AA70" s="2">
        <v>11.1</v>
      </c>
      <c r="AB70" s="1">
        <v>29</v>
      </c>
      <c r="AC70" s="1">
        <v>147</v>
      </c>
      <c r="AD70" s="1">
        <v>201</v>
      </c>
      <c r="AE70" s="1">
        <v>0.57899999999999996</v>
      </c>
      <c r="AF70" s="1">
        <v>1</v>
      </c>
      <c r="AG70" s="2">
        <v>1E-3</v>
      </c>
      <c r="AH70" s="1">
        <v>47.5</v>
      </c>
      <c r="AI70" s="2">
        <v>11.3</v>
      </c>
      <c r="AJ70" s="1">
        <v>29</v>
      </c>
      <c r="AK70" s="1">
        <v>144</v>
      </c>
      <c r="AL70" s="1">
        <v>152</v>
      </c>
      <c r="AM70" s="1">
        <v>0.58899999999999997</v>
      </c>
      <c r="AN70" s="1">
        <v>1</v>
      </c>
      <c r="AO70" s="2">
        <v>1E-3</v>
      </c>
      <c r="AP70" s="1">
        <v>46.9</v>
      </c>
      <c r="AQ70" s="2">
        <v>11.3</v>
      </c>
      <c r="AR70" s="15"/>
      <c r="AS70" s="15"/>
      <c r="AT70" s="15"/>
      <c r="AU70" s="15"/>
      <c r="AV70" s="15"/>
      <c r="AW70" s="16"/>
      <c r="AX70" s="15"/>
      <c r="AY70" s="15"/>
    </row>
    <row r="71" spans="1:81">
      <c r="T71" s="1">
        <v>30</v>
      </c>
      <c r="U71" s="1">
        <v>133</v>
      </c>
      <c r="V71" s="1">
        <v>105</v>
      </c>
      <c r="W71" s="1">
        <v>0.62</v>
      </c>
      <c r="X71" s="1">
        <v>1</v>
      </c>
      <c r="Y71" s="2">
        <v>1E-3</v>
      </c>
      <c r="Z71" s="1">
        <v>47.8</v>
      </c>
      <c r="AA71" s="2">
        <v>12.2</v>
      </c>
      <c r="AB71" s="1">
        <v>30</v>
      </c>
      <c r="AC71" s="1">
        <v>143</v>
      </c>
      <c r="AD71" s="1">
        <v>163</v>
      </c>
      <c r="AE71" s="1">
        <v>0.59099999999999997</v>
      </c>
      <c r="AF71" s="1">
        <v>1</v>
      </c>
      <c r="AG71" s="2">
        <v>1E-3</v>
      </c>
      <c r="AH71" s="1">
        <v>47.2</v>
      </c>
      <c r="AI71" s="2">
        <v>10.4</v>
      </c>
      <c r="AJ71" s="1">
        <v>29</v>
      </c>
      <c r="AK71" s="1">
        <v>149</v>
      </c>
      <c r="AL71" s="1">
        <v>193</v>
      </c>
      <c r="AM71" s="1">
        <v>0.57499999999999996</v>
      </c>
      <c r="AN71" s="1">
        <v>1</v>
      </c>
      <c r="AO71" s="2">
        <v>1E-3</v>
      </c>
      <c r="AP71" s="1">
        <v>47.8</v>
      </c>
      <c r="AQ71" s="2">
        <v>9.9</v>
      </c>
      <c r="AR71" s="15"/>
      <c r="AS71" s="15"/>
      <c r="AT71" s="15"/>
      <c r="AU71" s="15"/>
      <c r="AV71" s="15"/>
      <c r="AW71" s="16"/>
      <c r="AX71" s="15"/>
      <c r="AY71" s="15"/>
    </row>
    <row r="72" spans="1:81">
      <c r="T72" s="1">
        <v>29</v>
      </c>
      <c r="U72" s="1">
        <v>144</v>
      </c>
      <c r="V72" s="1">
        <v>178</v>
      </c>
      <c r="W72" s="1">
        <v>0.58699999999999997</v>
      </c>
      <c r="X72" s="1">
        <v>1</v>
      </c>
      <c r="Y72" s="2">
        <v>1E-3</v>
      </c>
      <c r="Z72" s="1">
        <v>47.8</v>
      </c>
      <c r="AA72" s="2">
        <v>10.9</v>
      </c>
      <c r="AB72" s="1">
        <v>30</v>
      </c>
      <c r="AC72" s="1">
        <v>142</v>
      </c>
      <c r="AD72" s="1">
        <v>156</v>
      </c>
      <c r="AE72" s="1">
        <v>0.59499999999999997</v>
      </c>
      <c r="AF72" s="1">
        <v>1</v>
      </c>
      <c r="AG72" s="2">
        <v>1E-3</v>
      </c>
      <c r="AH72" s="1">
        <v>47.5</v>
      </c>
      <c r="AI72" s="2">
        <v>11.6</v>
      </c>
      <c r="AJ72" s="1">
        <v>30</v>
      </c>
      <c r="AK72" s="1">
        <v>141</v>
      </c>
      <c r="AL72" s="1">
        <v>137</v>
      </c>
      <c r="AM72" s="1">
        <v>0.59599999999999997</v>
      </c>
      <c r="AN72" s="1">
        <v>1</v>
      </c>
      <c r="AO72" s="2">
        <v>1E-3</v>
      </c>
      <c r="AP72" s="1">
        <v>47.8</v>
      </c>
      <c r="AQ72" s="2">
        <v>10.9</v>
      </c>
      <c r="AR72" s="15"/>
      <c r="AS72" s="15"/>
      <c r="AT72" s="15"/>
      <c r="AU72" s="15"/>
      <c r="AV72" s="15"/>
      <c r="AW72" s="16"/>
      <c r="AX72" s="15"/>
      <c r="AY72" s="15"/>
    </row>
    <row r="73" spans="1:81" s="5" customFormat="1">
      <c r="A73" s="4"/>
      <c r="B73" s="4"/>
      <c r="E73" s="4"/>
      <c r="M73" s="4"/>
      <c r="N73" s="4"/>
      <c r="O73" s="4"/>
      <c r="P73" s="4"/>
      <c r="S73" s="4"/>
      <c r="T73" s="5">
        <v>30</v>
      </c>
      <c r="U73" s="5">
        <v>137</v>
      </c>
      <c r="V73" s="5">
        <v>132</v>
      </c>
      <c r="W73" s="5">
        <v>0.60899999999999999</v>
      </c>
      <c r="X73" s="5">
        <v>1</v>
      </c>
      <c r="Y73" s="4">
        <v>1E-3</v>
      </c>
      <c r="Z73" s="5">
        <v>46.4</v>
      </c>
      <c r="AA73" s="4">
        <v>13.4</v>
      </c>
      <c r="AB73" s="5">
        <v>30</v>
      </c>
      <c r="AC73" s="5">
        <v>143</v>
      </c>
      <c r="AD73" s="5">
        <v>184</v>
      </c>
      <c r="AE73" s="5">
        <v>0.59199999999999997</v>
      </c>
      <c r="AF73" s="5">
        <v>1</v>
      </c>
      <c r="AG73" s="4">
        <v>1E-3</v>
      </c>
      <c r="AH73" s="5">
        <v>48.1</v>
      </c>
      <c r="AI73" s="4">
        <v>11.5</v>
      </c>
      <c r="AJ73" s="5">
        <v>30</v>
      </c>
      <c r="AK73" s="5">
        <v>139</v>
      </c>
      <c r="AL73" s="5">
        <v>134</v>
      </c>
      <c r="AM73" s="5">
        <v>0.60199999999999998</v>
      </c>
      <c r="AN73" s="5">
        <v>1</v>
      </c>
      <c r="AO73" s="4">
        <v>1E-3</v>
      </c>
      <c r="AP73" s="5">
        <v>48.1</v>
      </c>
      <c r="AQ73" s="4">
        <v>9</v>
      </c>
      <c r="AR73" s="21"/>
      <c r="AS73" s="21"/>
      <c r="AT73" s="21"/>
      <c r="AU73" s="21"/>
      <c r="AV73" s="21"/>
      <c r="AW73" s="22"/>
      <c r="AX73" s="21"/>
      <c r="AY73" s="21"/>
      <c r="AZ73" s="20"/>
      <c r="BA73" s="4"/>
      <c r="BE73" s="4"/>
      <c r="BI73" s="4"/>
      <c r="BJ73" s="4"/>
      <c r="BN73" s="4"/>
      <c r="BR73" s="4"/>
      <c r="BS73" s="4"/>
      <c r="BW73" s="4"/>
      <c r="CA73" s="4"/>
      <c r="CC73" s="6"/>
    </row>
    <row r="74" spans="1:81">
      <c r="A74" s="2">
        <v>15</v>
      </c>
      <c r="B74" s="2" t="s">
        <v>86</v>
      </c>
      <c r="D74" s="1" t="s">
        <v>60</v>
      </c>
      <c r="E74" s="2" t="s">
        <v>62</v>
      </c>
      <c r="F74" s="1">
        <v>5</v>
      </c>
      <c r="G74" s="1">
        <v>2002</v>
      </c>
      <c r="H74" s="1">
        <v>20</v>
      </c>
      <c r="I74" s="1" t="s">
        <v>66</v>
      </c>
      <c r="J74" s="1" t="s">
        <v>62</v>
      </c>
      <c r="K74" s="1" t="s">
        <v>62</v>
      </c>
      <c r="M74" s="2">
        <v>1</v>
      </c>
      <c r="O74" s="2">
        <v>5</v>
      </c>
      <c r="Q74" s="1" t="s">
        <v>63</v>
      </c>
      <c r="S74" s="2" t="s">
        <v>72</v>
      </c>
      <c r="T74" s="1">
        <v>28</v>
      </c>
      <c r="U74" s="1">
        <v>156</v>
      </c>
      <c r="V74" s="1">
        <v>178</v>
      </c>
      <c r="W74" s="1">
        <v>0.55500000000000005</v>
      </c>
      <c r="X74" s="1">
        <v>1</v>
      </c>
      <c r="Y74" s="2">
        <v>1E-3</v>
      </c>
      <c r="Z74" s="1">
        <v>44.9</v>
      </c>
      <c r="AA74" s="2">
        <v>16.399999999999999</v>
      </c>
      <c r="AB74" s="1">
        <v>29</v>
      </c>
      <c r="AC74" s="1">
        <v>148</v>
      </c>
      <c r="AD74" s="1">
        <v>110</v>
      </c>
      <c r="AE74" s="1">
        <v>0.57599999999999996</v>
      </c>
      <c r="AF74" s="1">
        <v>10</v>
      </c>
      <c r="AG74" s="2">
        <v>0.02</v>
      </c>
      <c r="AH74" s="1">
        <v>46.1</v>
      </c>
      <c r="AI74" s="2">
        <v>13.9</v>
      </c>
      <c r="AR74" s="15"/>
      <c r="AS74" s="15"/>
      <c r="AT74" s="15"/>
      <c r="AU74" s="15"/>
      <c r="AV74" s="15"/>
      <c r="AW74" s="16"/>
      <c r="AX74" s="15"/>
      <c r="AY74" s="15"/>
    </row>
    <row r="75" spans="1:81">
      <c r="T75" s="1">
        <v>28</v>
      </c>
      <c r="U75" s="1">
        <v>151</v>
      </c>
      <c r="V75" s="1">
        <v>130</v>
      </c>
      <c r="W75" s="1">
        <v>0.56799999999999995</v>
      </c>
      <c r="X75" s="1">
        <v>10</v>
      </c>
      <c r="Y75" s="2">
        <v>0.02</v>
      </c>
      <c r="Z75" s="1">
        <v>44.4</v>
      </c>
      <c r="AA75" s="2">
        <v>25.8</v>
      </c>
      <c r="AB75" s="1">
        <v>30</v>
      </c>
      <c r="AC75" s="1">
        <v>143</v>
      </c>
      <c r="AD75" s="1">
        <v>145</v>
      </c>
      <c r="AE75" s="1">
        <v>0.59</v>
      </c>
      <c r="AF75" s="1">
        <v>5</v>
      </c>
      <c r="AG75" s="2">
        <v>5.0000000000000001E-3</v>
      </c>
      <c r="AH75" s="1">
        <v>46.1</v>
      </c>
      <c r="AI75" s="2">
        <v>10.199999999999999</v>
      </c>
      <c r="AR75" s="15"/>
      <c r="AS75" s="15"/>
      <c r="AT75" s="15"/>
      <c r="AU75" s="15"/>
      <c r="AV75" s="15"/>
      <c r="AW75" s="16"/>
      <c r="AX75" s="15"/>
      <c r="AY75" s="15"/>
    </row>
    <row r="76" spans="1:81">
      <c r="T76" s="1">
        <v>30</v>
      </c>
      <c r="U76" s="1">
        <v>143</v>
      </c>
      <c r="V76" s="1">
        <v>111</v>
      </c>
      <c r="W76" s="1">
        <v>0.59199999999999997</v>
      </c>
      <c r="X76" s="1">
        <v>10</v>
      </c>
      <c r="Y76" s="2">
        <v>0.02</v>
      </c>
      <c r="Z76" s="1">
        <v>46.1</v>
      </c>
      <c r="AA76" s="2">
        <v>12</v>
      </c>
      <c r="AB76" s="1">
        <v>30</v>
      </c>
      <c r="AC76" s="1">
        <v>139</v>
      </c>
      <c r="AD76" s="1">
        <v>110</v>
      </c>
      <c r="AE76" s="1">
        <v>0.60299999999999998</v>
      </c>
      <c r="AF76" s="1">
        <v>10</v>
      </c>
      <c r="AG76" s="2">
        <v>0.02</v>
      </c>
      <c r="AH76" s="1">
        <v>45.2</v>
      </c>
      <c r="AI76" s="2">
        <v>13.2</v>
      </c>
      <c r="AR76" s="15"/>
      <c r="AS76" s="15"/>
      <c r="AT76" s="15"/>
      <c r="AU76" s="15"/>
      <c r="AV76" s="15"/>
      <c r="AW76" s="16"/>
      <c r="AX76" s="15"/>
      <c r="AY76" s="15"/>
    </row>
    <row r="77" spans="1:81">
      <c r="T77" s="1">
        <v>28</v>
      </c>
      <c r="U77" s="1">
        <v>154</v>
      </c>
      <c r="V77" s="1">
        <v>195</v>
      </c>
      <c r="W77" s="1">
        <v>0.56000000000000005</v>
      </c>
      <c r="X77" s="1">
        <v>10</v>
      </c>
      <c r="Y77" s="2">
        <v>0.02</v>
      </c>
      <c r="Z77" s="1">
        <v>47.5</v>
      </c>
      <c r="AA77" s="2">
        <v>11.1</v>
      </c>
      <c r="AB77" s="1">
        <v>28</v>
      </c>
      <c r="AC77" s="1">
        <v>154</v>
      </c>
      <c r="AD77" s="1">
        <v>152</v>
      </c>
      <c r="AE77" s="1">
        <v>0.56000000000000005</v>
      </c>
      <c r="AF77" s="1">
        <v>10</v>
      </c>
      <c r="AG77" s="2">
        <v>0.02</v>
      </c>
      <c r="AH77" s="1">
        <v>46.1</v>
      </c>
      <c r="AI77" s="2">
        <v>11.6</v>
      </c>
      <c r="AR77" s="15"/>
      <c r="AS77" s="15"/>
      <c r="AT77" s="15"/>
      <c r="AU77" s="15"/>
      <c r="AV77" s="15"/>
      <c r="AW77" s="16"/>
      <c r="AX77" s="15"/>
      <c r="AY77" s="15"/>
    </row>
    <row r="78" spans="1:81" s="5" customFormat="1">
      <c r="A78" s="4"/>
      <c r="B78" s="4"/>
      <c r="E78" s="4"/>
      <c r="M78" s="4"/>
      <c r="N78" s="4"/>
      <c r="O78" s="4"/>
      <c r="P78" s="4"/>
      <c r="S78" s="4"/>
      <c r="T78" s="5">
        <v>29</v>
      </c>
      <c r="U78" s="5">
        <v>148</v>
      </c>
      <c r="V78" s="5">
        <v>152</v>
      </c>
      <c r="W78" s="5">
        <v>0.57799999999999996</v>
      </c>
      <c r="X78" s="5">
        <v>5</v>
      </c>
      <c r="Y78" s="4">
        <v>5.0000000000000001E-3</v>
      </c>
      <c r="Z78" s="5">
        <v>46.1</v>
      </c>
      <c r="AA78" s="4">
        <v>13.1</v>
      </c>
      <c r="AB78" s="5">
        <v>28</v>
      </c>
      <c r="AC78" s="5">
        <v>157</v>
      </c>
      <c r="AD78" s="5">
        <v>232</v>
      </c>
      <c r="AE78" s="5">
        <v>0.55200000000000005</v>
      </c>
      <c r="AF78" s="5">
        <v>10</v>
      </c>
      <c r="AG78" s="4">
        <v>0.02</v>
      </c>
      <c r="AH78" s="5">
        <v>46.1</v>
      </c>
      <c r="AI78" s="4">
        <v>14.5</v>
      </c>
      <c r="AO78" s="4"/>
      <c r="AQ78" s="4"/>
      <c r="AR78" s="21"/>
      <c r="AS78" s="21"/>
      <c r="AT78" s="21"/>
      <c r="AU78" s="21"/>
      <c r="AV78" s="21"/>
      <c r="AW78" s="22"/>
      <c r="AX78" s="21"/>
      <c r="AY78" s="21"/>
      <c r="AZ78" s="20"/>
      <c r="BA78" s="4"/>
      <c r="BE78" s="4"/>
      <c r="BI78" s="4"/>
      <c r="BJ78" s="4"/>
      <c r="BN78" s="4"/>
      <c r="BR78" s="4"/>
      <c r="BS78" s="4"/>
      <c r="BW78" s="4"/>
      <c r="BX78" s="1"/>
      <c r="BY78" s="1"/>
      <c r="BZ78" s="1"/>
      <c r="CA78" s="2"/>
      <c r="CC78" s="6"/>
    </row>
    <row r="79" spans="1:81">
      <c r="A79" s="2">
        <v>16</v>
      </c>
      <c r="B79" s="2" t="s">
        <v>87</v>
      </c>
      <c r="D79" s="1" t="s">
        <v>60</v>
      </c>
      <c r="E79" s="2" t="s">
        <v>60</v>
      </c>
      <c r="F79" s="1">
        <v>5</v>
      </c>
      <c r="G79" s="1">
        <v>1987</v>
      </c>
      <c r="H79" s="1">
        <v>25</v>
      </c>
      <c r="I79" s="1" t="s">
        <v>61</v>
      </c>
      <c r="J79" s="1" t="s">
        <v>62</v>
      </c>
      <c r="K79" s="1" t="s">
        <v>62</v>
      </c>
      <c r="M79" s="2">
        <v>12</v>
      </c>
      <c r="Q79" s="1" t="s">
        <v>63</v>
      </c>
      <c r="S79" s="2" t="s">
        <v>62</v>
      </c>
      <c r="T79" s="26">
        <v>32</v>
      </c>
      <c r="U79" s="26">
        <v>125</v>
      </c>
      <c r="V79" s="26">
        <v>87</v>
      </c>
      <c r="W79" s="26">
        <v>0.64180999999999999</v>
      </c>
      <c r="X79" s="27">
        <v>10</v>
      </c>
      <c r="Y79" s="28">
        <v>0.02</v>
      </c>
      <c r="Z79" s="1">
        <v>48.1</v>
      </c>
      <c r="AA79" s="2">
        <v>8.1</v>
      </c>
      <c r="AB79" s="26">
        <v>31</v>
      </c>
      <c r="AC79" s="26">
        <v>133</v>
      </c>
      <c r="AD79" s="26">
        <v>35</v>
      </c>
      <c r="AE79" s="26">
        <v>0.62038000000000004</v>
      </c>
      <c r="AF79" s="27">
        <v>10</v>
      </c>
      <c r="AG79" s="28">
        <v>0.02</v>
      </c>
      <c r="AH79" s="26">
        <v>47.2</v>
      </c>
      <c r="AI79" s="25">
        <v>12.7</v>
      </c>
      <c r="AJ79" s="31">
        <v>30</v>
      </c>
      <c r="AK79" s="31">
        <v>137</v>
      </c>
      <c r="AL79" s="31">
        <v>107</v>
      </c>
      <c r="AM79" s="31">
        <v>0.60914000000000001</v>
      </c>
      <c r="AN79" s="31">
        <v>0.05</v>
      </c>
      <c r="AO79" s="31">
        <v>10</v>
      </c>
      <c r="AP79" s="1">
        <v>49.2</v>
      </c>
      <c r="AQ79" s="2">
        <v>11.6</v>
      </c>
      <c r="AR79" s="15"/>
      <c r="AS79" s="15"/>
      <c r="AT79" s="15"/>
      <c r="AU79" s="15"/>
      <c r="AV79" s="15"/>
      <c r="AW79" s="16"/>
      <c r="AX79" s="15"/>
      <c r="AY79" s="15"/>
      <c r="AZ79" s="13">
        <v>5</v>
      </c>
      <c r="BF79" s="1">
        <v>20</v>
      </c>
      <c r="BG79" s="1">
        <v>128</v>
      </c>
      <c r="BH79" s="1">
        <v>139</v>
      </c>
      <c r="BI79" s="2">
        <v>128</v>
      </c>
      <c r="BJ79" s="2">
        <v>535</v>
      </c>
      <c r="BO79" s="1">
        <v>20</v>
      </c>
      <c r="BP79" s="1">
        <v>128</v>
      </c>
      <c r="BQ79" s="1">
        <v>117</v>
      </c>
      <c r="BR79" s="2">
        <v>128</v>
      </c>
      <c r="BS79" s="2">
        <v>609</v>
      </c>
      <c r="BW79" s="1"/>
      <c r="BX79" s="62">
        <v>20</v>
      </c>
      <c r="BY79" s="52">
        <v>128</v>
      </c>
      <c r="BZ79" s="52">
        <v>119</v>
      </c>
      <c r="CA79" s="63">
        <v>128</v>
      </c>
      <c r="CB79" s="1">
        <v>345</v>
      </c>
    </row>
    <row r="80" spans="1:81">
      <c r="T80" s="1">
        <v>31</v>
      </c>
      <c r="U80" s="1">
        <v>135</v>
      </c>
      <c r="V80" s="1">
        <v>112</v>
      </c>
      <c r="W80" s="1">
        <v>0.61375999999999997</v>
      </c>
      <c r="X80" s="17">
        <v>10</v>
      </c>
      <c r="Y80" s="29">
        <v>0.02</v>
      </c>
      <c r="Z80" s="1">
        <v>48.7</v>
      </c>
      <c r="AA80" s="2">
        <v>10.9</v>
      </c>
      <c r="AB80" s="1">
        <v>31</v>
      </c>
      <c r="AC80" s="1">
        <v>135</v>
      </c>
      <c r="AD80" s="1">
        <v>140</v>
      </c>
      <c r="AE80" s="1">
        <v>0.61436999999999997</v>
      </c>
      <c r="AF80" s="17">
        <v>10</v>
      </c>
      <c r="AG80" s="29">
        <v>0.02</v>
      </c>
      <c r="AH80" s="1">
        <v>46.9</v>
      </c>
      <c r="AI80" s="2">
        <v>11.8</v>
      </c>
      <c r="AJ80" s="31">
        <v>30</v>
      </c>
      <c r="AK80" s="31">
        <v>141</v>
      </c>
      <c r="AL80" s="31">
        <v>140</v>
      </c>
      <c r="AM80" s="31">
        <v>0.59674000000000005</v>
      </c>
      <c r="AN80" s="31">
        <v>0.05</v>
      </c>
      <c r="AO80" s="31">
        <v>10</v>
      </c>
      <c r="AP80" s="1">
        <v>50.7</v>
      </c>
      <c r="AQ80" s="2">
        <v>10.9</v>
      </c>
      <c r="AR80" s="15"/>
      <c r="AS80" s="15"/>
      <c r="AT80" s="15"/>
      <c r="AU80" s="15"/>
      <c r="AV80" s="15"/>
      <c r="AW80" s="16"/>
      <c r="AX80" s="15"/>
      <c r="AY80" s="15"/>
      <c r="BF80" s="1">
        <v>27</v>
      </c>
      <c r="BG80" s="1">
        <v>128</v>
      </c>
      <c r="BH80" s="1">
        <v>107</v>
      </c>
      <c r="BI80" s="2">
        <v>128</v>
      </c>
      <c r="BJ80" s="2">
        <v>412</v>
      </c>
      <c r="BO80" s="1">
        <v>20</v>
      </c>
      <c r="BP80" s="1">
        <v>128</v>
      </c>
      <c r="BQ80" s="1">
        <v>116</v>
      </c>
      <c r="BR80" s="2">
        <v>128</v>
      </c>
      <c r="BS80" s="2">
        <v>658</v>
      </c>
      <c r="BW80" s="1"/>
      <c r="BX80" s="73">
        <v>29</v>
      </c>
      <c r="BY80" s="31">
        <v>128</v>
      </c>
      <c r="BZ80" s="31">
        <v>109</v>
      </c>
      <c r="CA80" s="45">
        <v>128</v>
      </c>
      <c r="CB80" s="1">
        <v>482</v>
      </c>
    </row>
    <row r="81" spans="1:81">
      <c r="T81" s="1">
        <v>31</v>
      </c>
      <c r="U81" s="1">
        <v>136</v>
      </c>
      <c r="V81" s="1">
        <v>182</v>
      </c>
      <c r="W81" s="1">
        <v>0.61131000000000002</v>
      </c>
      <c r="X81" s="17">
        <v>10</v>
      </c>
      <c r="Y81" s="29">
        <v>0.02</v>
      </c>
      <c r="Z81" s="1">
        <v>48.1</v>
      </c>
      <c r="AA81" s="2">
        <v>11.6</v>
      </c>
      <c r="AB81" s="1">
        <v>32</v>
      </c>
      <c r="AC81" s="1">
        <v>126</v>
      </c>
      <c r="AD81" s="1">
        <v>33</v>
      </c>
      <c r="AE81" s="1">
        <v>0.64066000000000001</v>
      </c>
      <c r="AF81" s="17">
        <v>10</v>
      </c>
      <c r="AG81" s="29">
        <v>0.02</v>
      </c>
      <c r="AH81" s="1">
        <v>48.7</v>
      </c>
      <c r="AI81" s="2">
        <v>10.8</v>
      </c>
      <c r="AJ81" s="31">
        <v>30</v>
      </c>
      <c r="AK81" s="31">
        <v>140</v>
      </c>
      <c r="AL81" s="31">
        <v>195</v>
      </c>
      <c r="AM81" s="31">
        <v>0.60082000000000002</v>
      </c>
      <c r="AN81" s="31">
        <v>0.05</v>
      </c>
      <c r="AO81" s="31">
        <v>10</v>
      </c>
      <c r="AP81" s="1">
        <v>50.1</v>
      </c>
      <c r="AQ81" s="2">
        <v>10.8</v>
      </c>
      <c r="AR81" s="15"/>
      <c r="AS81" s="15"/>
      <c r="AT81" s="15"/>
      <c r="AU81" s="15"/>
      <c r="AV81" s="15"/>
      <c r="AW81" s="16"/>
      <c r="AX81" s="15"/>
      <c r="AY81" s="15"/>
      <c r="BF81" s="1">
        <v>26</v>
      </c>
      <c r="BG81" s="1">
        <v>128</v>
      </c>
      <c r="BH81" s="1">
        <v>106</v>
      </c>
      <c r="BI81" s="2">
        <v>128</v>
      </c>
      <c r="BJ81" s="2">
        <v>507</v>
      </c>
      <c r="BO81" s="1">
        <v>20</v>
      </c>
      <c r="BP81" s="1">
        <v>128</v>
      </c>
      <c r="BQ81" s="1">
        <v>141</v>
      </c>
      <c r="BR81" s="2">
        <v>128</v>
      </c>
      <c r="BS81" s="2">
        <v>642</v>
      </c>
      <c r="BW81" s="1"/>
      <c r="BX81" s="64">
        <v>31</v>
      </c>
      <c r="BY81" s="31">
        <v>128</v>
      </c>
      <c r="BZ81" s="31">
        <v>131</v>
      </c>
      <c r="CA81" s="45">
        <v>128</v>
      </c>
      <c r="CB81" s="1">
        <v>655</v>
      </c>
    </row>
    <row r="82" spans="1:81">
      <c r="T82" s="1">
        <v>30</v>
      </c>
      <c r="U82" s="1">
        <v>142</v>
      </c>
      <c r="V82" s="1">
        <v>137</v>
      </c>
      <c r="W82" s="1">
        <v>0.59399999999999997</v>
      </c>
      <c r="X82" s="17">
        <v>10</v>
      </c>
      <c r="Y82" s="29">
        <v>0.02</v>
      </c>
      <c r="Z82" s="1">
        <v>48.1</v>
      </c>
      <c r="AA82" s="2">
        <v>9</v>
      </c>
      <c r="AB82" s="1">
        <v>32</v>
      </c>
      <c r="AC82" s="1">
        <v>128</v>
      </c>
      <c r="AD82" s="1">
        <v>36</v>
      </c>
      <c r="AE82" s="1">
        <v>0.63329000000000002</v>
      </c>
      <c r="AF82" s="17">
        <v>10</v>
      </c>
      <c r="AG82" s="29">
        <v>0.02</v>
      </c>
      <c r="AH82" s="1">
        <v>49.2</v>
      </c>
      <c r="AI82" s="2">
        <v>11.8</v>
      </c>
      <c r="AJ82" s="31">
        <v>29</v>
      </c>
      <c r="AK82" s="31">
        <v>146</v>
      </c>
      <c r="AL82" s="31">
        <v>163</v>
      </c>
      <c r="AM82" s="31">
        <v>0.58145999999999998</v>
      </c>
      <c r="AN82" s="31">
        <v>0.05</v>
      </c>
      <c r="AO82" s="31">
        <v>10</v>
      </c>
      <c r="AP82" s="1">
        <v>48.4</v>
      </c>
      <c r="AQ82" s="2">
        <v>10.9</v>
      </c>
      <c r="AR82" s="15"/>
      <c r="AS82" s="15"/>
      <c r="AT82" s="15"/>
      <c r="AU82" s="15"/>
      <c r="AV82" s="15"/>
      <c r="AW82" s="16"/>
      <c r="AX82" s="15"/>
      <c r="AY82" s="15"/>
      <c r="BF82" s="1">
        <v>25</v>
      </c>
      <c r="BG82" s="1">
        <v>128</v>
      </c>
      <c r="BH82" s="1">
        <v>105</v>
      </c>
      <c r="BI82" s="2">
        <v>128</v>
      </c>
      <c r="BJ82" s="2">
        <v>587</v>
      </c>
      <c r="BO82" s="1">
        <v>25</v>
      </c>
      <c r="BP82" s="1">
        <v>128</v>
      </c>
      <c r="BQ82" s="1">
        <v>125</v>
      </c>
      <c r="BR82" s="2">
        <v>128</v>
      </c>
      <c r="BS82" s="2">
        <v>565</v>
      </c>
      <c r="BW82" s="1"/>
      <c r="BX82" s="64">
        <v>29</v>
      </c>
      <c r="BY82" s="31">
        <v>128</v>
      </c>
      <c r="BZ82" s="31">
        <v>149</v>
      </c>
      <c r="CA82" s="45">
        <v>128</v>
      </c>
      <c r="CB82" s="1">
        <v>562</v>
      </c>
    </row>
    <row r="83" spans="1:81" s="5" customFormat="1">
      <c r="A83" s="4"/>
      <c r="B83" s="4"/>
      <c r="E83" s="4"/>
      <c r="M83" s="4"/>
      <c r="N83" s="4"/>
      <c r="O83" s="4"/>
      <c r="P83" s="4"/>
      <c r="S83" s="4"/>
      <c r="T83" s="5">
        <v>30</v>
      </c>
      <c r="U83" s="5">
        <v>143</v>
      </c>
      <c r="V83" s="5">
        <v>185</v>
      </c>
      <c r="W83" s="5">
        <v>0.59072000000000002</v>
      </c>
      <c r="X83" s="23">
        <v>10</v>
      </c>
      <c r="Y83" s="30">
        <v>0.02</v>
      </c>
      <c r="Z83" s="5">
        <v>49.8</v>
      </c>
      <c r="AA83" s="4">
        <v>11.5</v>
      </c>
      <c r="AB83" s="5">
        <v>30</v>
      </c>
      <c r="AC83" s="5">
        <v>140</v>
      </c>
      <c r="AD83" s="5">
        <v>130</v>
      </c>
      <c r="AE83" s="5">
        <v>0.6</v>
      </c>
      <c r="AF83" s="23">
        <v>10</v>
      </c>
      <c r="AG83" s="30">
        <v>0.02</v>
      </c>
      <c r="AH83" s="5">
        <v>48.4</v>
      </c>
      <c r="AI83" s="4">
        <v>11.6</v>
      </c>
      <c r="AJ83" s="31">
        <v>30</v>
      </c>
      <c r="AK83" s="31">
        <v>140</v>
      </c>
      <c r="AL83" s="31">
        <v>168</v>
      </c>
      <c r="AM83" s="31">
        <v>0.60019999999999996</v>
      </c>
      <c r="AN83" s="31">
        <v>0.05</v>
      </c>
      <c r="AO83" s="31">
        <v>10</v>
      </c>
      <c r="AP83" s="5">
        <v>50.7</v>
      </c>
      <c r="AQ83" s="4">
        <v>11.1</v>
      </c>
      <c r="AR83" s="21"/>
      <c r="AS83" s="21"/>
      <c r="AT83" s="21"/>
      <c r="AU83" s="21"/>
      <c r="AV83" s="21"/>
      <c r="AW83" s="22"/>
      <c r="AX83" s="21"/>
      <c r="AY83" s="21"/>
      <c r="AZ83" s="20"/>
      <c r="BA83" s="4"/>
      <c r="BE83" s="4"/>
      <c r="BF83" s="5">
        <v>30</v>
      </c>
      <c r="BG83" s="5">
        <v>128</v>
      </c>
      <c r="BH83" s="5">
        <v>130</v>
      </c>
      <c r="BI83" s="4">
        <v>128</v>
      </c>
      <c r="BJ83" s="4">
        <v>742</v>
      </c>
      <c r="BN83" s="4"/>
      <c r="BO83" s="5">
        <v>20</v>
      </c>
      <c r="BP83" s="5">
        <v>128</v>
      </c>
      <c r="BQ83" s="5">
        <v>118</v>
      </c>
      <c r="BR83" s="4">
        <v>128</v>
      </c>
      <c r="BS83" s="4">
        <v>538</v>
      </c>
      <c r="BX83" s="70">
        <v>23</v>
      </c>
      <c r="BY83" s="39">
        <v>128</v>
      </c>
      <c r="BZ83" s="39">
        <v>143</v>
      </c>
      <c r="CA83" s="46">
        <v>128</v>
      </c>
      <c r="CB83" s="5">
        <v>557</v>
      </c>
      <c r="CC83" s="6"/>
    </row>
    <row r="84" spans="1:81">
      <c r="A84" s="2">
        <v>17</v>
      </c>
      <c r="B84" s="2" t="s">
        <v>88</v>
      </c>
      <c r="C84" s="1" t="s">
        <v>89</v>
      </c>
      <c r="D84" s="1" t="s">
        <v>62</v>
      </c>
      <c r="E84" s="2" t="s">
        <v>60</v>
      </c>
      <c r="F84" s="1">
        <v>7</v>
      </c>
      <c r="G84" s="1">
        <v>1999</v>
      </c>
      <c r="H84" s="1">
        <v>23</v>
      </c>
      <c r="I84" s="1" t="s">
        <v>61</v>
      </c>
      <c r="J84" s="1" t="s">
        <v>62</v>
      </c>
      <c r="K84" s="1" t="s">
        <v>62</v>
      </c>
      <c r="M84" s="2">
        <v>4</v>
      </c>
      <c r="N84" s="2" t="s">
        <v>90</v>
      </c>
      <c r="Q84" s="1" t="s">
        <v>63</v>
      </c>
      <c r="S84" s="2" t="s">
        <v>62</v>
      </c>
      <c r="AI84" s="1"/>
      <c r="AJ84" s="75"/>
      <c r="AK84" s="26"/>
      <c r="AL84" s="26"/>
      <c r="AM84" s="26"/>
      <c r="AN84" s="26"/>
      <c r="AO84" s="25"/>
      <c r="AR84" s="15"/>
      <c r="AS84" s="15"/>
      <c r="AT84" s="15"/>
      <c r="AU84" s="15"/>
      <c r="AV84" s="15"/>
      <c r="AW84" s="16"/>
      <c r="AX84" s="15"/>
      <c r="AY84" s="15"/>
      <c r="AZ84" s="13">
        <v>5</v>
      </c>
      <c r="BF84" s="1">
        <v>26</v>
      </c>
      <c r="BG84" s="1">
        <v>128</v>
      </c>
      <c r="BH84" s="1">
        <v>106</v>
      </c>
      <c r="BI84" s="2">
        <v>128</v>
      </c>
      <c r="BJ84" s="2">
        <v>885</v>
      </c>
      <c r="BO84" s="1">
        <v>30</v>
      </c>
      <c r="BP84" s="1">
        <v>128</v>
      </c>
      <c r="BQ84" s="1">
        <v>142</v>
      </c>
      <c r="BR84" s="2">
        <v>128</v>
      </c>
      <c r="BS84" s="2">
        <v>547</v>
      </c>
      <c r="BX84" s="1">
        <v>39</v>
      </c>
      <c r="BY84" s="1">
        <v>128</v>
      </c>
      <c r="BZ84" s="1">
        <v>140</v>
      </c>
      <c r="CA84" s="2">
        <v>128</v>
      </c>
      <c r="CB84" s="1">
        <v>678</v>
      </c>
    </row>
    <row r="85" spans="1:81">
      <c r="AI85" s="1"/>
      <c r="AJ85" s="3"/>
      <c r="AR85" s="15"/>
      <c r="AS85" s="15"/>
      <c r="AT85" s="15"/>
      <c r="AU85" s="15"/>
      <c r="AV85" s="15"/>
      <c r="AW85" s="16"/>
      <c r="AX85" s="15"/>
      <c r="AY85" s="15"/>
      <c r="BF85" s="1">
        <v>29</v>
      </c>
      <c r="BG85" s="1">
        <v>128</v>
      </c>
      <c r="BH85" s="1">
        <v>104</v>
      </c>
      <c r="BI85" s="2">
        <v>128</v>
      </c>
      <c r="BJ85" s="2">
        <v>927</v>
      </c>
      <c r="BO85" s="1">
        <v>29</v>
      </c>
      <c r="BP85" s="1">
        <v>128</v>
      </c>
      <c r="BQ85" s="1">
        <v>109</v>
      </c>
      <c r="BR85" s="2">
        <v>128</v>
      </c>
      <c r="BS85" s="2">
        <v>697</v>
      </c>
      <c r="BX85" s="1">
        <v>39</v>
      </c>
      <c r="BY85" s="1">
        <v>128</v>
      </c>
      <c r="BZ85" s="1">
        <v>146</v>
      </c>
      <c r="CA85" s="2">
        <v>128</v>
      </c>
      <c r="CB85" s="1">
        <v>946</v>
      </c>
    </row>
    <row r="86" spans="1:81">
      <c r="AI86" s="1"/>
      <c r="AJ86" s="3"/>
      <c r="AR86" s="15"/>
      <c r="AS86" s="15"/>
      <c r="AT86" s="15"/>
      <c r="AU86" s="15"/>
      <c r="AV86" s="15"/>
      <c r="AW86" s="16"/>
      <c r="AX86" s="15"/>
      <c r="AY86" s="15"/>
      <c r="BF86" s="1">
        <v>31</v>
      </c>
      <c r="BG86" s="1">
        <v>128</v>
      </c>
      <c r="BH86" s="1">
        <v>151</v>
      </c>
      <c r="BI86" s="2">
        <v>128</v>
      </c>
      <c r="BJ86" s="2">
        <v>755</v>
      </c>
      <c r="BO86" s="1">
        <v>40</v>
      </c>
      <c r="BP86" s="1">
        <v>128</v>
      </c>
      <c r="BQ86" s="1">
        <v>140</v>
      </c>
      <c r="BR86" s="2">
        <v>128</v>
      </c>
      <c r="BS86" s="2">
        <v>629</v>
      </c>
      <c r="BX86" s="1">
        <v>38</v>
      </c>
      <c r="BY86" s="1">
        <v>128</v>
      </c>
      <c r="BZ86" s="1">
        <v>119</v>
      </c>
      <c r="CA86" s="2">
        <v>128</v>
      </c>
      <c r="CB86" s="1">
        <v>979</v>
      </c>
    </row>
    <row r="87" spans="1:81">
      <c r="AI87" s="1"/>
      <c r="AJ87" s="3"/>
      <c r="AR87" s="15"/>
      <c r="AS87" s="15"/>
      <c r="AT87" s="15"/>
      <c r="AU87" s="15"/>
      <c r="AV87" s="15"/>
      <c r="AW87" s="16"/>
      <c r="AX87" s="15"/>
      <c r="AY87" s="15"/>
      <c r="BF87" s="1">
        <v>37</v>
      </c>
      <c r="BG87" s="1">
        <v>128</v>
      </c>
      <c r="BH87" s="1">
        <v>137</v>
      </c>
      <c r="BI87" s="2">
        <v>128</v>
      </c>
      <c r="BJ87" s="2">
        <v>747</v>
      </c>
      <c r="BO87" s="1">
        <v>41</v>
      </c>
      <c r="BP87" s="1">
        <v>128</v>
      </c>
      <c r="BQ87" s="1">
        <v>121</v>
      </c>
      <c r="BR87" s="2">
        <v>128</v>
      </c>
      <c r="BS87" s="2">
        <v>897</v>
      </c>
      <c r="BX87" s="1">
        <v>38</v>
      </c>
      <c r="BY87" s="1">
        <v>128</v>
      </c>
      <c r="BZ87" s="1">
        <v>109</v>
      </c>
      <c r="CA87" s="2">
        <v>128</v>
      </c>
      <c r="CB87" s="1">
        <v>772</v>
      </c>
    </row>
    <row r="88" spans="1:81" s="5" customFormat="1">
      <c r="A88" s="4"/>
      <c r="B88" s="4"/>
      <c r="E88" s="4"/>
      <c r="M88" s="4"/>
      <c r="N88" s="4"/>
      <c r="O88" s="4"/>
      <c r="P88" s="4"/>
      <c r="S88" s="4"/>
      <c r="Y88" s="4"/>
      <c r="AA88" s="4"/>
      <c r="AG88" s="4"/>
      <c r="AH88" s="1"/>
      <c r="AI88" s="1"/>
      <c r="AJ88" s="6"/>
      <c r="AO88" s="4"/>
      <c r="AQ88" s="4"/>
      <c r="AR88" s="21"/>
      <c r="AS88" s="21"/>
      <c r="AT88" s="21"/>
      <c r="AU88" s="21"/>
      <c r="AV88" s="21"/>
      <c r="AW88" s="22"/>
      <c r="AX88" s="21"/>
      <c r="AY88" s="21"/>
      <c r="AZ88" s="20"/>
      <c r="BA88" s="4"/>
      <c r="BE88" s="4"/>
      <c r="BF88" s="5">
        <v>36</v>
      </c>
      <c r="BG88" s="5">
        <v>128</v>
      </c>
      <c r="BH88" s="5">
        <v>116</v>
      </c>
      <c r="BI88" s="4">
        <v>128</v>
      </c>
      <c r="BJ88" s="4">
        <v>677</v>
      </c>
      <c r="BN88" s="4"/>
      <c r="BO88" s="5">
        <v>33</v>
      </c>
      <c r="BP88" s="5">
        <v>128</v>
      </c>
      <c r="BQ88" s="5">
        <v>123</v>
      </c>
      <c r="BR88" s="4">
        <v>128</v>
      </c>
      <c r="BS88" s="4">
        <v>1018</v>
      </c>
      <c r="BW88" s="4"/>
      <c r="BX88" s="5">
        <v>37</v>
      </c>
      <c r="BY88" s="5">
        <v>128</v>
      </c>
      <c r="BZ88" s="5">
        <v>131</v>
      </c>
      <c r="CA88" s="4">
        <v>128</v>
      </c>
      <c r="CB88" s="5">
        <v>763</v>
      </c>
      <c r="CC88" s="6"/>
    </row>
    <row r="89" spans="1:81">
      <c r="A89" s="2">
        <v>18</v>
      </c>
      <c r="B89" s="2" t="s">
        <v>91</v>
      </c>
      <c r="D89" s="32" t="s">
        <v>60</v>
      </c>
      <c r="E89" s="33" t="s">
        <v>60</v>
      </c>
      <c r="F89" s="32">
        <v>11</v>
      </c>
      <c r="G89" s="32">
        <v>1999</v>
      </c>
      <c r="H89" s="32">
        <v>23</v>
      </c>
      <c r="I89" s="32" t="s">
        <v>61</v>
      </c>
      <c r="J89" s="32" t="s">
        <v>62</v>
      </c>
      <c r="K89" s="32" t="s">
        <v>62</v>
      </c>
      <c r="L89" s="32"/>
      <c r="M89" s="33">
        <v>7</v>
      </c>
      <c r="N89" s="33"/>
      <c r="O89" s="33">
        <v>5</v>
      </c>
      <c r="P89" s="33">
        <v>7</v>
      </c>
      <c r="Q89" s="32" t="s">
        <v>63</v>
      </c>
      <c r="R89" s="32"/>
      <c r="S89" s="33" t="s">
        <v>60</v>
      </c>
      <c r="T89" s="34">
        <v>30</v>
      </c>
      <c r="U89" s="34">
        <v>143</v>
      </c>
      <c r="V89" s="34">
        <v>123</v>
      </c>
      <c r="W89" s="34">
        <v>0.59233999999999998</v>
      </c>
      <c r="X89" s="34">
        <v>10</v>
      </c>
      <c r="Y89" s="40">
        <v>0.02</v>
      </c>
      <c r="Z89" s="32">
        <v>50.4</v>
      </c>
      <c r="AA89" s="33">
        <v>9</v>
      </c>
      <c r="AB89" s="34">
        <v>30</v>
      </c>
      <c r="AC89" s="34">
        <v>140</v>
      </c>
      <c r="AD89" s="34">
        <v>112</v>
      </c>
      <c r="AE89" s="34">
        <v>0.59874000000000005</v>
      </c>
      <c r="AF89" s="34">
        <v>10</v>
      </c>
      <c r="AG89" s="40">
        <v>0.02</v>
      </c>
      <c r="AH89" s="42">
        <v>50.4</v>
      </c>
      <c r="AI89" s="35">
        <v>10.1</v>
      </c>
      <c r="AJ89" s="32">
        <v>32</v>
      </c>
      <c r="AK89" s="32">
        <v>123</v>
      </c>
      <c r="AL89" s="32">
        <v>112</v>
      </c>
      <c r="AM89" s="32">
        <v>0.64849999999999997</v>
      </c>
      <c r="AN89" s="32">
        <v>10</v>
      </c>
      <c r="AO89" s="33">
        <v>0.02</v>
      </c>
      <c r="AP89" s="32">
        <v>50.7</v>
      </c>
      <c r="AQ89" s="33">
        <v>9.1999999999999993</v>
      </c>
      <c r="AR89" s="15"/>
      <c r="AS89" s="15"/>
      <c r="AT89" s="15"/>
      <c r="AU89" s="15"/>
      <c r="AV89" s="15"/>
      <c r="AW89" s="16"/>
      <c r="AX89" s="15"/>
      <c r="AY89" s="15"/>
      <c r="AZ89" s="13">
        <v>5</v>
      </c>
      <c r="BA89" s="2">
        <v>7</v>
      </c>
      <c r="BF89" s="17">
        <v>40</v>
      </c>
      <c r="BG89" s="17">
        <v>128</v>
      </c>
      <c r="BH89" s="17">
        <v>140</v>
      </c>
      <c r="BI89" s="29">
        <v>128</v>
      </c>
      <c r="BJ89" s="2">
        <v>572</v>
      </c>
      <c r="BO89" s="17">
        <v>15</v>
      </c>
      <c r="BP89" s="17">
        <v>128</v>
      </c>
      <c r="BQ89" s="17">
        <v>140</v>
      </c>
      <c r="BR89" s="29">
        <v>128</v>
      </c>
      <c r="BS89" s="2">
        <v>457</v>
      </c>
      <c r="BX89" s="1">
        <v>46</v>
      </c>
      <c r="BY89" s="17">
        <v>128</v>
      </c>
      <c r="BZ89" s="1">
        <v>140</v>
      </c>
      <c r="CA89" s="29">
        <v>128</v>
      </c>
      <c r="CB89" s="1">
        <v>527</v>
      </c>
    </row>
    <row r="90" spans="1:81">
      <c r="D90" s="32"/>
      <c r="E90" s="33"/>
      <c r="F90" s="32"/>
      <c r="G90" s="32"/>
      <c r="H90" s="32"/>
      <c r="I90" s="32"/>
      <c r="J90" s="32"/>
      <c r="K90" s="32"/>
      <c r="L90" s="32"/>
      <c r="M90" s="33"/>
      <c r="N90" s="33"/>
      <c r="O90" s="33"/>
      <c r="P90" s="33"/>
      <c r="Q90" s="32"/>
      <c r="R90" s="32"/>
      <c r="S90" s="33"/>
      <c r="T90" s="34">
        <v>31</v>
      </c>
      <c r="U90" s="34">
        <v>130</v>
      </c>
      <c r="V90" s="34">
        <v>77</v>
      </c>
      <c r="W90" s="34">
        <v>0.62895999999999996</v>
      </c>
      <c r="X90" s="34">
        <v>10</v>
      </c>
      <c r="Y90" s="40">
        <v>0.02</v>
      </c>
      <c r="Z90" s="32">
        <v>49.8</v>
      </c>
      <c r="AA90" s="33">
        <v>11.6</v>
      </c>
      <c r="AB90" s="34">
        <v>30</v>
      </c>
      <c r="AC90" s="34">
        <v>141</v>
      </c>
      <c r="AD90" s="34">
        <v>152</v>
      </c>
      <c r="AE90" s="34">
        <v>0.59675999999999996</v>
      </c>
      <c r="AF90" s="34">
        <v>10</v>
      </c>
      <c r="AG90" s="40">
        <v>0.02</v>
      </c>
      <c r="AH90" s="32">
        <v>49</v>
      </c>
      <c r="AI90" s="33">
        <v>9.6999999999999993</v>
      </c>
      <c r="AJ90" s="32">
        <v>33</v>
      </c>
      <c r="AK90" s="32">
        <v>119</v>
      </c>
      <c r="AL90" s="32">
        <v>103</v>
      </c>
      <c r="AM90" s="32">
        <v>0.66</v>
      </c>
      <c r="AN90" s="32">
        <v>10</v>
      </c>
      <c r="AO90" s="33">
        <v>0.02</v>
      </c>
      <c r="AP90" s="32">
        <v>49.8</v>
      </c>
      <c r="AQ90" s="33">
        <v>10.1</v>
      </c>
      <c r="AR90" s="15"/>
      <c r="AS90" s="15"/>
      <c r="AT90" s="15"/>
      <c r="AU90" s="15"/>
      <c r="AV90" s="15"/>
      <c r="AW90" s="16"/>
      <c r="AX90" s="15"/>
      <c r="AY90" s="15"/>
      <c r="BF90" s="17">
        <v>35</v>
      </c>
      <c r="BG90" s="17">
        <v>128</v>
      </c>
      <c r="BH90" s="17">
        <v>146</v>
      </c>
      <c r="BI90" s="29">
        <v>128</v>
      </c>
      <c r="BJ90" s="2">
        <v>507</v>
      </c>
      <c r="BO90" s="17">
        <v>26</v>
      </c>
      <c r="BP90" s="17">
        <v>128</v>
      </c>
      <c r="BQ90" s="17">
        <v>146</v>
      </c>
      <c r="BR90" s="29">
        <v>128</v>
      </c>
      <c r="BS90" s="2">
        <v>507</v>
      </c>
      <c r="BX90" s="1">
        <v>26</v>
      </c>
      <c r="BY90" s="17">
        <v>128</v>
      </c>
      <c r="BZ90" s="1">
        <v>146</v>
      </c>
      <c r="CA90" s="29">
        <v>128</v>
      </c>
      <c r="CB90" s="1">
        <v>622</v>
      </c>
    </row>
    <row r="91" spans="1:81">
      <c r="D91" s="32"/>
      <c r="E91" s="33"/>
      <c r="F91" s="32"/>
      <c r="G91" s="32"/>
      <c r="H91" s="32"/>
      <c r="I91" s="32"/>
      <c r="J91" s="32"/>
      <c r="K91" s="32"/>
      <c r="L91" s="32"/>
      <c r="M91" s="33"/>
      <c r="N91" s="33"/>
      <c r="O91" s="33"/>
      <c r="P91" s="33"/>
      <c r="Q91" s="32"/>
      <c r="R91" s="32"/>
      <c r="S91" s="33"/>
      <c r="T91" s="34">
        <v>30</v>
      </c>
      <c r="U91" s="34">
        <v>139</v>
      </c>
      <c r="V91" s="34">
        <v>82</v>
      </c>
      <c r="W91" s="34">
        <v>0.60258999999999996</v>
      </c>
      <c r="X91" s="34">
        <v>10</v>
      </c>
      <c r="Y91" s="40">
        <v>0.02</v>
      </c>
      <c r="Z91" s="32">
        <v>48.1</v>
      </c>
      <c r="AA91" s="33">
        <v>12</v>
      </c>
      <c r="AB91" s="34">
        <v>31</v>
      </c>
      <c r="AC91" s="34">
        <v>133</v>
      </c>
      <c r="AD91" s="34">
        <v>82</v>
      </c>
      <c r="AE91" s="34">
        <v>0.61992000000000003</v>
      </c>
      <c r="AF91" s="34">
        <v>10</v>
      </c>
      <c r="AG91" s="40">
        <v>0.02</v>
      </c>
      <c r="AH91" s="32">
        <v>50.7</v>
      </c>
      <c r="AI91" s="33">
        <v>10.199999999999999</v>
      </c>
      <c r="AJ91" s="32">
        <v>33</v>
      </c>
      <c r="AK91" s="32">
        <v>118</v>
      </c>
      <c r="AL91" s="32">
        <v>102</v>
      </c>
      <c r="AM91" s="32">
        <v>0.66283999999999998</v>
      </c>
      <c r="AN91" s="32">
        <v>10</v>
      </c>
      <c r="AO91" s="33">
        <v>0.02</v>
      </c>
      <c r="AP91" s="32">
        <v>50.7</v>
      </c>
      <c r="AQ91" s="33">
        <v>10.1</v>
      </c>
      <c r="AR91" s="15"/>
      <c r="AS91" s="15"/>
      <c r="AT91" s="15"/>
      <c r="AU91" s="15"/>
      <c r="AV91" s="15"/>
      <c r="AW91" s="16"/>
      <c r="AX91" s="15"/>
      <c r="AY91" s="15"/>
      <c r="BF91" s="17">
        <v>39</v>
      </c>
      <c r="BG91" s="17">
        <v>128</v>
      </c>
      <c r="BH91" s="17">
        <v>119</v>
      </c>
      <c r="BI91" s="29">
        <v>128</v>
      </c>
      <c r="BJ91" s="2">
        <v>557</v>
      </c>
      <c r="BO91" s="17">
        <v>39</v>
      </c>
      <c r="BP91" s="17">
        <v>128</v>
      </c>
      <c r="BQ91" s="17">
        <v>119</v>
      </c>
      <c r="BR91" s="29">
        <v>128</v>
      </c>
      <c r="BS91" s="2">
        <v>377</v>
      </c>
      <c r="BX91" s="1">
        <v>25</v>
      </c>
      <c r="BY91" s="17">
        <v>128</v>
      </c>
      <c r="BZ91" s="1">
        <v>119</v>
      </c>
      <c r="CA91" s="29">
        <v>128</v>
      </c>
      <c r="CB91" s="1">
        <v>597</v>
      </c>
    </row>
    <row r="92" spans="1:81">
      <c r="D92" s="32"/>
      <c r="E92" s="33"/>
      <c r="F92" s="32"/>
      <c r="G92" s="32"/>
      <c r="H92" s="32"/>
      <c r="I92" s="32"/>
      <c r="J92" s="32"/>
      <c r="K92" s="32"/>
      <c r="L92" s="32"/>
      <c r="M92" s="33"/>
      <c r="N92" s="33"/>
      <c r="O92" s="33"/>
      <c r="P92" s="33"/>
      <c r="Q92" s="32"/>
      <c r="R92" s="32"/>
      <c r="S92" s="33"/>
      <c r="T92" s="34">
        <v>30</v>
      </c>
      <c r="U92" s="34">
        <v>140</v>
      </c>
      <c r="V92" s="34">
        <v>70</v>
      </c>
      <c r="W92" s="34">
        <v>0.59989000000000003</v>
      </c>
      <c r="X92" s="34">
        <v>10</v>
      </c>
      <c r="Y92" s="40">
        <v>0.02</v>
      </c>
      <c r="Z92" s="32">
        <v>50.1</v>
      </c>
      <c r="AA92" s="33">
        <v>10.199999999999999</v>
      </c>
      <c r="AB92" s="34">
        <v>29</v>
      </c>
      <c r="AC92" s="34">
        <v>144</v>
      </c>
      <c r="AD92" s="34">
        <v>156</v>
      </c>
      <c r="AE92" s="34">
        <v>0.58716999999999997</v>
      </c>
      <c r="AF92" s="34">
        <v>10</v>
      </c>
      <c r="AG92" s="40">
        <v>0.02</v>
      </c>
      <c r="AH92" s="32">
        <v>50.1</v>
      </c>
      <c r="AI92" s="33">
        <v>9</v>
      </c>
      <c r="AJ92" s="32">
        <v>31</v>
      </c>
      <c r="AK92" s="32">
        <v>131</v>
      </c>
      <c r="AL92" s="32">
        <v>122</v>
      </c>
      <c r="AM92" s="32">
        <v>0.62519000000000002</v>
      </c>
      <c r="AN92" s="32">
        <v>10</v>
      </c>
      <c r="AO92" s="33">
        <v>0.02</v>
      </c>
      <c r="AP92" s="32">
        <v>51</v>
      </c>
      <c r="AQ92" s="33">
        <v>12.5</v>
      </c>
      <c r="AR92" s="15"/>
      <c r="AS92" s="15"/>
      <c r="AT92" s="15"/>
      <c r="AU92" s="15"/>
      <c r="AV92" s="15"/>
      <c r="AW92" s="16"/>
      <c r="AX92" s="15"/>
      <c r="AY92" s="15"/>
      <c r="BF92" s="17">
        <v>29</v>
      </c>
      <c r="BG92" s="17">
        <v>128</v>
      </c>
      <c r="BH92" s="17">
        <v>109</v>
      </c>
      <c r="BI92" s="29">
        <v>128</v>
      </c>
      <c r="BJ92" s="2">
        <v>532</v>
      </c>
      <c r="BO92" s="17">
        <v>29</v>
      </c>
      <c r="BP92" s="17">
        <v>128</v>
      </c>
      <c r="BQ92" s="17">
        <v>109</v>
      </c>
      <c r="BR92" s="29">
        <v>128</v>
      </c>
      <c r="BS92" s="2">
        <v>532</v>
      </c>
      <c r="BX92" s="1">
        <v>49</v>
      </c>
      <c r="BY92" s="17">
        <v>128</v>
      </c>
      <c r="BZ92" s="1">
        <v>109</v>
      </c>
      <c r="CA92" s="29">
        <v>128</v>
      </c>
      <c r="CB92" s="1">
        <v>572</v>
      </c>
    </row>
    <row r="93" spans="1:81" s="5" customFormat="1">
      <c r="A93" s="4"/>
      <c r="B93" s="4"/>
      <c r="D93" s="36"/>
      <c r="E93" s="37"/>
      <c r="F93" s="36"/>
      <c r="G93" s="36"/>
      <c r="H93" s="36"/>
      <c r="I93" s="36"/>
      <c r="J93" s="36"/>
      <c r="K93" s="36"/>
      <c r="L93" s="36"/>
      <c r="M93" s="37"/>
      <c r="N93" s="37"/>
      <c r="O93" s="37"/>
      <c r="P93" s="37"/>
      <c r="Q93" s="36"/>
      <c r="R93" s="36"/>
      <c r="S93" s="37"/>
      <c r="T93" s="38">
        <v>29</v>
      </c>
      <c r="U93" s="38">
        <v>147</v>
      </c>
      <c r="V93" s="38">
        <v>188</v>
      </c>
      <c r="W93" s="38">
        <v>0.58028000000000002</v>
      </c>
      <c r="X93" s="38">
        <v>10</v>
      </c>
      <c r="Y93" s="41">
        <v>0.02</v>
      </c>
      <c r="Z93" s="36">
        <v>49</v>
      </c>
      <c r="AA93" s="37">
        <v>11.5</v>
      </c>
      <c r="AB93" s="38">
        <v>30</v>
      </c>
      <c r="AC93" s="38">
        <v>143</v>
      </c>
      <c r="AD93" s="38">
        <v>119</v>
      </c>
      <c r="AE93" s="38">
        <v>0.59187999999999996</v>
      </c>
      <c r="AF93" s="38">
        <v>10</v>
      </c>
      <c r="AG93" s="41">
        <v>0.02</v>
      </c>
      <c r="AH93" s="36">
        <v>49.5</v>
      </c>
      <c r="AI93" s="37">
        <v>11.5</v>
      </c>
      <c r="AJ93" s="36">
        <v>32</v>
      </c>
      <c r="AK93" s="36">
        <v>127</v>
      </c>
      <c r="AL93" s="36">
        <v>102</v>
      </c>
      <c r="AM93" s="36">
        <v>0.63671999999999995</v>
      </c>
      <c r="AN93" s="36">
        <v>10</v>
      </c>
      <c r="AO93" s="37">
        <v>0.02</v>
      </c>
      <c r="AP93" s="36">
        <v>50.7</v>
      </c>
      <c r="AQ93" s="37">
        <v>11.1</v>
      </c>
      <c r="AR93" s="21"/>
      <c r="AS93" s="21"/>
      <c r="AT93" s="21"/>
      <c r="AU93" s="21"/>
      <c r="AV93" s="21"/>
      <c r="AW93" s="22"/>
      <c r="AX93" s="21"/>
      <c r="AY93" s="21"/>
      <c r="AZ93" s="20"/>
      <c r="BA93" s="4"/>
      <c r="BE93" s="4"/>
      <c r="BF93" s="23">
        <v>55</v>
      </c>
      <c r="BG93" s="23">
        <v>128</v>
      </c>
      <c r="BH93" s="23">
        <v>131</v>
      </c>
      <c r="BI93" s="30">
        <v>128</v>
      </c>
      <c r="BJ93" s="4">
        <v>557</v>
      </c>
      <c r="BN93" s="4"/>
      <c r="BO93" s="23">
        <v>31</v>
      </c>
      <c r="BP93" s="23">
        <v>128</v>
      </c>
      <c r="BQ93" s="23">
        <v>131</v>
      </c>
      <c r="BR93" s="30">
        <v>128</v>
      </c>
      <c r="BS93" s="4">
        <v>362</v>
      </c>
      <c r="BW93" s="4"/>
      <c r="BX93" s="5">
        <v>45</v>
      </c>
      <c r="BY93" s="23">
        <v>128</v>
      </c>
      <c r="BZ93" s="5">
        <v>131</v>
      </c>
      <c r="CA93" s="30">
        <v>128</v>
      </c>
      <c r="CB93" s="5">
        <v>587</v>
      </c>
      <c r="CC93" s="6"/>
    </row>
    <row r="94" spans="1:81">
      <c r="A94" s="2">
        <v>19</v>
      </c>
      <c r="B94" s="2" t="s">
        <v>92</v>
      </c>
      <c r="D94" s="32" t="s">
        <v>60</v>
      </c>
      <c r="E94" s="33" t="s">
        <v>60</v>
      </c>
      <c r="F94" s="32">
        <v>4</v>
      </c>
      <c r="G94" s="32">
        <v>1988</v>
      </c>
      <c r="H94" s="32">
        <v>34</v>
      </c>
      <c r="I94" s="32" t="s">
        <v>61</v>
      </c>
      <c r="J94" s="32" t="s">
        <v>62</v>
      </c>
      <c r="K94" s="32" t="s">
        <v>62</v>
      </c>
      <c r="L94" s="32"/>
      <c r="M94" s="33">
        <v>1</v>
      </c>
      <c r="N94" s="33"/>
      <c r="O94" s="33">
        <v>5</v>
      </c>
      <c r="P94" s="33"/>
      <c r="Q94" s="32" t="s">
        <v>63</v>
      </c>
      <c r="R94" s="32"/>
      <c r="S94" s="33" t="s">
        <v>62</v>
      </c>
      <c r="T94" s="34">
        <v>29</v>
      </c>
      <c r="U94" s="34">
        <v>149</v>
      </c>
      <c r="V94" s="34">
        <v>111</v>
      </c>
      <c r="W94" s="34">
        <v>0.57504999999999995</v>
      </c>
      <c r="X94" s="34">
        <v>10</v>
      </c>
      <c r="Y94" s="40">
        <v>0.02</v>
      </c>
      <c r="Z94" s="32">
        <v>47.5</v>
      </c>
      <c r="AA94" s="33">
        <v>8.5</v>
      </c>
      <c r="AB94" s="34">
        <v>29</v>
      </c>
      <c r="AC94" s="34">
        <v>148</v>
      </c>
      <c r="AD94" s="34">
        <v>125</v>
      </c>
      <c r="AE94" s="34">
        <v>0.57596000000000003</v>
      </c>
      <c r="AF94" s="34">
        <v>10</v>
      </c>
      <c r="AG94" s="40">
        <v>0.02</v>
      </c>
      <c r="AH94" s="32">
        <v>48.1</v>
      </c>
      <c r="AI94" s="33">
        <v>13.8</v>
      </c>
      <c r="AJ94" s="32">
        <v>31</v>
      </c>
      <c r="AK94" s="32">
        <v>134</v>
      </c>
      <c r="AL94" s="32">
        <v>105</v>
      </c>
      <c r="AM94" s="32">
        <v>0.61624000000000001</v>
      </c>
      <c r="AN94" s="32">
        <v>10</v>
      </c>
      <c r="AO94" s="33">
        <v>0.02</v>
      </c>
      <c r="AP94" s="32">
        <v>46.1</v>
      </c>
      <c r="AQ94" s="33">
        <v>11.3</v>
      </c>
      <c r="AR94" s="15"/>
      <c r="AS94" s="15"/>
      <c r="AT94" s="15"/>
      <c r="AU94" s="15"/>
      <c r="AV94" s="15"/>
      <c r="AW94" s="16"/>
      <c r="AX94" s="15"/>
      <c r="AY94" s="15"/>
      <c r="AZ94" s="13">
        <v>5</v>
      </c>
      <c r="BF94" s="17">
        <v>25</v>
      </c>
      <c r="BG94" s="17">
        <v>128</v>
      </c>
      <c r="BH94" s="17">
        <v>146</v>
      </c>
      <c r="BI94" s="29">
        <v>128</v>
      </c>
      <c r="BJ94" s="2">
        <v>280</v>
      </c>
      <c r="BO94" s="17">
        <v>30</v>
      </c>
      <c r="BP94" s="17">
        <v>128</v>
      </c>
      <c r="BQ94" s="17">
        <v>146</v>
      </c>
      <c r="BR94" s="29">
        <v>128</v>
      </c>
      <c r="BS94" s="2">
        <v>432</v>
      </c>
      <c r="BX94" s="1">
        <v>28</v>
      </c>
      <c r="BY94" s="17">
        <v>128</v>
      </c>
      <c r="BZ94" s="1">
        <v>140</v>
      </c>
      <c r="CA94" s="29">
        <v>128</v>
      </c>
      <c r="CB94" s="1">
        <v>309</v>
      </c>
    </row>
    <row r="95" spans="1:81">
      <c r="D95" s="32"/>
      <c r="E95" s="33"/>
      <c r="F95" s="32"/>
      <c r="G95" s="32"/>
      <c r="H95" s="32"/>
      <c r="I95" s="32"/>
      <c r="J95" s="32"/>
      <c r="K95" s="32"/>
      <c r="L95" s="32"/>
      <c r="M95" s="33"/>
      <c r="N95" s="33"/>
      <c r="O95" s="33"/>
      <c r="P95" s="33"/>
      <c r="Q95" s="32"/>
      <c r="R95" s="32"/>
      <c r="S95" s="33"/>
      <c r="T95" s="34">
        <v>29</v>
      </c>
      <c r="U95" s="34">
        <v>145</v>
      </c>
      <c r="V95" s="34">
        <v>126</v>
      </c>
      <c r="W95" s="34">
        <v>0.58557999999999999</v>
      </c>
      <c r="X95" s="34">
        <v>10</v>
      </c>
      <c r="Y95" s="40">
        <v>0.02</v>
      </c>
      <c r="Z95" s="32">
        <v>47.8</v>
      </c>
      <c r="AA95" s="33">
        <v>12.9</v>
      </c>
      <c r="AB95" s="34">
        <v>28</v>
      </c>
      <c r="AC95" s="34">
        <v>157</v>
      </c>
      <c r="AD95" s="34">
        <v>141</v>
      </c>
      <c r="AE95" s="34">
        <v>0.55040999999999995</v>
      </c>
      <c r="AF95" s="34">
        <v>10</v>
      </c>
      <c r="AG95" s="40">
        <v>0.02</v>
      </c>
      <c r="AH95" s="32">
        <v>48.1</v>
      </c>
      <c r="AI95" s="33">
        <v>9.5</v>
      </c>
      <c r="AJ95" s="32">
        <v>30</v>
      </c>
      <c r="AK95" s="32">
        <v>142</v>
      </c>
      <c r="AL95" s="32">
        <v>101</v>
      </c>
      <c r="AM95" s="32">
        <v>0.59509999999999996</v>
      </c>
      <c r="AN95" s="32">
        <v>10</v>
      </c>
      <c r="AO95" s="33">
        <v>0.02</v>
      </c>
      <c r="AP95" s="32">
        <v>46.1</v>
      </c>
      <c r="AQ95" s="33">
        <v>23.5</v>
      </c>
      <c r="AR95" s="15"/>
      <c r="AS95" s="15"/>
      <c r="AT95" s="15"/>
      <c r="AU95" s="15"/>
      <c r="AV95" s="15"/>
      <c r="AW95" s="16"/>
      <c r="AX95" s="15"/>
      <c r="AY95" s="15"/>
      <c r="BF95" s="17">
        <v>34</v>
      </c>
      <c r="BG95" s="17">
        <v>128</v>
      </c>
      <c r="BH95" s="17">
        <v>119</v>
      </c>
      <c r="BI95" s="29">
        <v>128</v>
      </c>
      <c r="BJ95" s="2">
        <v>306</v>
      </c>
      <c r="BO95" s="17">
        <v>29</v>
      </c>
      <c r="BP95" s="17">
        <v>128</v>
      </c>
      <c r="BQ95" s="17">
        <v>119</v>
      </c>
      <c r="BR95" s="29">
        <v>128</v>
      </c>
      <c r="BS95" s="2">
        <v>411</v>
      </c>
      <c r="BX95" s="1">
        <v>30</v>
      </c>
      <c r="BY95" s="17">
        <v>128</v>
      </c>
      <c r="BZ95" s="1">
        <v>146</v>
      </c>
      <c r="CA95" s="29">
        <v>128</v>
      </c>
      <c r="CB95" s="1">
        <v>329</v>
      </c>
    </row>
    <row r="96" spans="1:81">
      <c r="D96" s="32"/>
      <c r="E96" s="33"/>
      <c r="F96" s="32"/>
      <c r="G96" s="32"/>
      <c r="H96" s="32"/>
      <c r="I96" s="32"/>
      <c r="J96" s="32"/>
      <c r="K96" s="32"/>
      <c r="L96" s="32"/>
      <c r="M96" s="33"/>
      <c r="N96" s="33"/>
      <c r="O96" s="33"/>
      <c r="P96" s="33"/>
      <c r="Q96" s="32"/>
      <c r="R96" s="32"/>
      <c r="S96" s="33"/>
      <c r="T96" s="34">
        <v>28</v>
      </c>
      <c r="U96" s="34">
        <v>151</v>
      </c>
      <c r="V96" s="34">
        <v>150</v>
      </c>
      <c r="W96" s="34">
        <v>0.56930000000000003</v>
      </c>
      <c r="X96" s="34">
        <v>10</v>
      </c>
      <c r="Y96" s="40">
        <v>0.02</v>
      </c>
      <c r="Z96" s="32">
        <v>46.4</v>
      </c>
      <c r="AA96" s="33">
        <v>11.3</v>
      </c>
      <c r="AB96" s="34">
        <v>29</v>
      </c>
      <c r="AC96" s="34">
        <v>144</v>
      </c>
      <c r="AD96" s="34">
        <v>160</v>
      </c>
      <c r="AE96" s="34">
        <v>0.58897999999999995</v>
      </c>
      <c r="AF96" s="34">
        <v>10</v>
      </c>
      <c r="AG96" s="40">
        <v>0.02</v>
      </c>
      <c r="AH96" s="32">
        <v>50.1</v>
      </c>
      <c r="AI96" s="33">
        <v>12.7</v>
      </c>
      <c r="AJ96" s="32">
        <v>29</v>
      </c>
      <c r="AK96" s="32">
        <v>144</v>
      </c>
      <c r="AL96" s="32">
        <v>185</v>
      </c>
      <c r="AM96" s="32">
        <v>0.58836999999999995</v>
      </c>
      <c r="AN96" s="32">
        <v>10</v>
      </c>
      <c r="AO96" s="33">
        <v>0.02</v>
      </c>
      <c r="AP96" s="32">
        <v>48.7</v>
      </c>
      <c r="AQ96" s="33">
        <v>9</v>
      </c>
      <c r="AR96" s="15"/>
      <c r="AS96" s="15"/>
      <c r="AT96" s="15"/>
      <c r="AU96" s="15"/>
      <c r="AV96" s="15"/>
      <c r="AW96" s="16"/>
      <c r="AX96" s="15"/>
      <c r="AY96" s="15"/>
      <c r="BF96" s="17">
        <v>29</v>
      </c>
      <c r="BG96" s="17">
        <v>128</v>
      </c>
      <c r="BH96" s="17">
        <v>109</v>
      </c>
      <c r="BI96" s="29">
        <v>128</v>
      </c>
      <c r="BJ96" s="2">
        <v>173</v>
      </c>
      <c r="BO96" s="17">
        <v>34</v>
      </c>
      <c r="BP96" s="17">
        <v>128</v>
      </c>
      <c r="BQ96" s="17">
        <v>109</v>
      </c>
      <c r="BR96" s="29">
        <v>128</v>
      </c>
      <c r="BS96" s="2">
        <v>447</v>
      </c>
      <c r="BX96" s="1">
        <v>33</v>
      </c>
      <c r="BY96" s="17">
        <v>128</v>
      </c>
      <c r="BZ96" s="1">
        <v>119</v>
      </c>
      <c r="CA96" s="29">
        <v>128</v>
      </c>
      <c r="CB96" s="1">
        <v>325</v>
      </c>
    </row>
    <row r="97" spans="1:81">
      <c r="D97" s="32"/>
      <c r="E97" s="33"/>
      <c r="F97" s="32"/>
      <c r="G97" s="32"/>
      <c r="H97" s="32"/>
      <c r="I97" s="32"/>
      <c r="J97" s="32"/>
      <c r="K97" s="32"/>
      <c r="L97" s="32"/>
      <c r="M97" s="33"/>
      <c r="N97" s="33"/>
      <c r="O97" s="33"/>
      <c r="P97" s="33"/>
      <c r="Q97" s="32"/>
      <c r="R97" s="32"/>
      <c r="S97" s="33"/>
      <c r="T97" s="34">
        <v>28</v>
      </c>
      <c r="U97" s="34">
        <v>152</v>
      </c>
      <c r="V97" s="34">
        <v>138</v>
      </c>
      <c r="W97" s="34">
        <v>0.56469999999999998</v>
      </c>
      <c r="X97" s="34">
        <v>10</v>
      </c>
      <c r="Y97" s="40">
        <v>0.02</v>
      </c>
      <c r="Z97" s="32">
        <v>47.2</v>
      </c>
      <c r="AA97" s="33">
        <v>10.8</v>
      </c>
      <c r="AB97" s="34">
        <v>29</v>
      </c>
      <c r="AC97" s="34">
        <v>146</v>
      </c>
      <c r="AD97" s="34">
        <v>151</v>
      </c>
      <c r="AE97" s="34">
        <v>0.58401000000000003</v>
      </c>
      <c r="AF97" s="34">
        <v>10</v>
      </c>
      <c r="AG97" s="40">
        <v>0.02</v>
      </c>
      <c r="AH97" s="32">
        <v>48.4</v>
      </c>
      <c r="AI97" s="33">
        <v>9.9</v>
      </c>
      <c r="AJ97" s="32">
        <v>30</v>
      </c>
      <c r="AK97" s="32">
        <v>142</v>
      </c>
      <c r="AL97" s="32">
        <v>74</v>
      </c>
      <c r="AM97" s="32">
        <v>0.59287999999999996</v>
      </c>
      <c r="AN97" s="32">
        <v>10</v>
      </c>
      <c r="AO97" s="33">
        <v>0.02</v>
      </c>
      <c r="AP97" s="32">
        <v>47.5</v>
      </c>
      <c r="AQ97" s="33">
        <v>13.8</v>
      </c>
      <c r="AR97" s="15"/>
      <c r="AS97" s="15"/>
      <c r="AT97" s="15"/>
      <c r="AU97" s="15"/>
      <c r="AV97" s="15"/>
      <c r="AW97" s="16"/>
      <c r="AX97" s="15"/>
      <c r="AY97" s="15"/>
      <c r="BF97" s="17">
        <v>31</v>
      </c>
      <c r="BG97" s="17">
        <v>128</v>
      </c>
      <c r="BH97" s="17">
        <v>131</v>
      </c>
      <c r="BI97" s="29">
        <v>128</v>
      </c>
      <c r="BJ97" s="2">
        <v>332</v>
      </c>
      <c r="BO97" s="17">
        <v>31</v>
      </c>
      <c r="BP97" s="17">
        <v>128</v>
      </c>
      <c r="BQ97" s="17">
        <v>131</v>
      </c>
      <c r="BR97" s="29">
        <v>128</v>
      </c>
      <c r="BS97" s="2">
        <v>462</v>
      </c>
      <c r="BX97" s="1">
        <v>37</v>
      </c>
      <c r="BY97" s="17">
        <v>128</v>
      </c>
      <c r="BZ97" s="1">
        <v>109</v>
      </c>
      <c r="CA97" s="29">
        <v>128</v>
      </c>
      <c r="CB97" s="1">
        <v>307</v>
      </c>
    </row>
    <row r="98" spans="1:81" s="5" customFormat="1">
      <c r="A98" s="4"/>
      <c r="B98" s="4"/>
      <c r="D98" s="36"/>
      <c r="E98" s="37"/>
      <c r="F98" s="36"/>
      <c r="G98" s="36"/>
      <c r="H98" s="36"/>
      <c r="I98" s="36"/>
      <c r="J98" s="36"/>
      <c r="K98" s="36"/>
      <c r="L98" s="36"/>
      <c r="M98" s="37"/>
      <c r="N98" s="37"/>
      <c r="O98" s="37"/>
      <c r="P98" s="37"/>
      <c r="Q98" s="36"/>
      <c r="R98" s="36"/>
      <c r="S98" s="37"/>
      <c r="T98" s="38">
        <v>29</v>
      </c>
      <c r="U98" s="38">
        <v>147</v>
      </c>
      <c r="V98" s="38">
        <v>163</v>
      </c>
      <c r="W98" s="38">
        <v>0.57923000000000002</v>
      </c>
      <c r="X98" s="38">
        <v>10</v>
      </c>
      <c r="Y98" s="41">
        <v>0.02</v>
      </c>
      <c r="Z98" s="36">
        <v>48.1</v>
      </c>
      <c r="AA98" s="37">
        <v>13.1</v>
      </c>
      <c r="AB98" s="38">
        <v>29</v>
      </c>
      <c r="AC98" s="38">
        <v>146</v>
      </c>
      <c r="AD98" s="38">
        <v>125</v>
      </c>
      <c r="AE98" s="38">
        <v>0.58296999999999999</v>
      </c>
      <c r="AF98" s="38">
        <v>10</v>
      </c>
      <c r="AG98" s="41">
        <v>0.02</v>
      </c>
      <c r="AH98" s="36">
        <v>46.7</v>
      </c>
      <c r="AI98" s="37">
        <v>14.1</v>
      </c>
      <c r="AJ98" s="36">
        <v>30</v>
      </c>
      <c r="AK98" s="36">
        <v>140</v>
      </c>
      <c r="AL98" s="36">
        <v>247</v>
      </c>
      <c r="AM98" s="36">
        <v>0.59972999999999999</v>
      </c>
      <c r="AN98" s="36">
        <v>10</v>
      </c>
      <c r="AO98" s="37">
        <v>0.02</v>
      </c>
      <c r="AP98" s="36">
        <v>47.5</v>
      </c>
      <c r="AQ98" s="37">
        <v>17.8</v>
      </c>
      <c r="AR98" s="21"/>
      <c r="AS98" s="21"/>
      <c r="AT98" s="21"/>
      <c r="AU98" s="21"/>
      <c r="AV98" s="21"/>
      <c r="AW98" s="22"/>
      <c r="AX98" s="21"/>
      <c r="AY98" s="21"/>
      <c r="AZ98" s="20"/>
      <c r="BA98" s="4"/>
      <c r="BE98" s="4"/>
      <c r="BF98" s="23">
        <v>29</v>
      </c>
      <c r="BG98" s="23">
        <v>128</v>
      </c>
      <c r="BH98" s="23">
        <v>149</v>
      </c>
      <c r="BI98" s="30">
        <v>128</v>
      </c>
      <c r="BJ98" s="4">
        <v>228</v>
      </c>
      <c r="BN98" s="4"/>
      <c r="BO98" s="23">
        <v>24</v>
      </c>
      <c r="BP98" s="23">
        <v>128</v>
      </c>
      <c r="BQ98" s="23">
        <v>149</v>
      </c>
      <c r="BR98" s="30">
        <v>128</v>
      </c>
      <c r="BS98" s="4">
        <v>527</v>
      </c>
      <c r="BW98" s="4"/>
      <c r="BX98" s="5">
        <v>39</v>
      </c>
      <c r="BY98" s="23">
        <v>128</v>
      </c>
      <c r="BZ98" s="5">
        <v>131</v>
      </c>
      <c r="CA98" s="30">
        <v>128</v>
      </c>
      <c r="CB98" s="5">
        <v>392</v>
      </c>
      <c r="CC98" s="6"/>
    </row>
    <row r="99" spans="1:81" ht="15" customHeight="1">
      <c r="A99" s="2">
        <v>20</v>
      </c>
      <c r="B99" s="2" t="s">
        <v>93</v>
      </c>
      <c r="D99" s="32" t="s">
        <v>60</v>
      </c>
      <c r="E99" s="33" t="s">
        <v>62</v>
      </c>
      <c r="F99" s="32">
        <v>3</v>
      </c>
      <c r="G99" s="32">
        <v>2001</v>
      </c>
      <c r="H99" s="32">
        <v>21</v>
      </c>
      <c r="I99" s="32" t="s">
        <v>61</v>
      </c>
      <c r="J99" s="32" t="s">
        <v>62</v>
      </c>
      <c r="K99" s="32" t="s">
        <v>62</v>
      </c>
      <c r="L99" s="32"/>
      <c r="M99" s="33">
        <v>1</v>
      </c>
      <c r="N99" s="33" t="s">
        <v>94</v>
      </c>
      <c r="O99" s="33">
        <v>20</v>
      </c>
      <c r="P99" s="33">
        <v>7</v>
      </c>
      <c r="Q99" s="32" t="s">
        <v>63</v>
      </c>
      <c r="R99" s="32"/>
      <c r="S99" s="33" t="s">
        <v>62</v>
      </c>
      <c r="T99" s="34">
        <v>29</v>
      </c>
      <c r="U99" s="34">
        <v>144</v>
      </c>
      <c r="V99" s="34">
        <v>138</v>
      </c>
      <c r="W99" s="34">
        <v>0.58850999999999998</v>
      </c>
      <c r="X99" s="34">
        <v>10</v>
      </c>
      <c r="Y99" s="40">
        <v>0.02</v>
      </c>
      <c r="Z99" s="32">
        <v>46.4</v>
      </c>
      <c r="AA99" s="33">
        <v>11.1</v>
      </c>
      <c r="AB99" s="34">
        <v>29</v>
      </c>
      <c r="AC99" s="34">
        <v>147</v>
      </c>
      <c r="AD99" s="34">
        <v>145</v>
      </c>
      <c r="AE99" s="34">
        <v>0.58126</v>
      </c>
      <c r="AF99" s="34">
        <v>10</v>
      </c>
      <c r="AG99" s="40">
        <v>0.02</v>
      </c>
      <c r="AH99" s="32">
        <v>46.9</v>
      </c>
      <c r="AI99" s="33">
        <v>11.6</v>
      </c>
      <c r="AJ99" s="32">
        <v>29</v>
      </c>
      <c r="AK99" s="32">
        <v>144</v>
      </c>
      <c r="AL99" s="32">
        <v>121</v>
      </c>
      <c r="AM99" s="32">
        <v>0.58865999999999996</v>
      </c>
      <c r="AN99" s="32">
        <v>5</v>
      </c>
      <c r="AO99" s="33">
        <v>5.0000000000000001E-3</v>
      </c>
      <c r="AP99" s="32">
        <v>46.9</v>
      </c>
      <c r="AQ99" s="33">
        <v>11.6</v>
      </c>
      <c r="AZ99" s="13">
        <v>5</v>
      </c>
      <c r="BF99" s="1">
        <v>28</v>
      </c>
      <c r="BG99" s="31">
        <v>128</v>
      </c>
      <c r="BH99" s="1">
        <v>140</v>
      </c>
      <c r="BI99" s="45">
        <v>128</v>
      </c>
      <c r="BJ99" s="2">
        <v>321</v>
      </c>
      <c r="BO99" s="1">
        <v>28</v>
      </c>
      <c r="BP99" s="31">
        <v>128</v>
      </c>
      <c r="BQ99" s="1">
        <v>149</v>
      </c>
      <c r="BR99" s="45">
        <v>128</v>
      </c>
      <c r="BS99" s="2">
        <v>347</v>
      </c>
    </row>
    <row r="100" spans="1:81" ht="15" customHeight="1">
      <c r="D100" s="32"/>
      <c r="E100" s="33"/>
      <c r="F100" s="32"/>
      <c r="G100" s="32"/>
      <c r="H100" s="32"/>
      <c r="I100" s="32"/>
      <c r="J100" s="32"/>
      <c r="K100" s="32"/>
      <c r="L100" s="32"/>
      <c r="M100" s="33"/>
      <c r="N100" s="33"/>
      <c r="O100" s="33"/>
      <c r="P100" s="33"/>
      <c r="Q100" s="32"/>
      <c r="R100" s="32"/>
      <c r="S100" s="33"/>
      <c r="T100" s="34">
        <v>29</v>
      </c>
      <c r="U100" s="34">
        <v>147</v>
      </c>
      <c r="V100" s="34">
        <v>136</v>
      </c>
      <c r="W100" s="34">
        <v>0.57959000000000005</v>
      </c>
      <c r="X100" s="34">
        <v>10</v>
      </c>
      <c r="Y100" s="40">
        <v>0.02</v>
      </c>
      <c r="Z100" s="32">
        <v>47.8</v>
      </c>
      <c r="AA100" s="33">
        <v>11.1</v>
      </c>
      <c r="AB100" s="34">
        <v>29</v>
      </c>
      <c r="AC100" s="34">
        <v>144</v>
      </c>
      <c r="AD100" s="34">
        <v>139</v>
      </c>
      <c r="AE100" s="34">
        <v>0.58889999999999998</v>
      </c>
      <c r="AF100" s="34">
        <v>10</v>
      </c>
      <c r="AG100" s="40">
        <v>0.02</v>
      </c>
      <c r="AH100" s="32">
        <v>48.1</v>
      </c>
      <c r="AI100" s="33">
        <v>11.1</v>
      </c>
      <c r="AJ100" s="32">
        <v>29</v>
      </c>
      <c r="AK100" s="32">
        <v>148</v>
      </c>
      <c r="AL100" s="32">
        <v>115</v>
      </c>
      <c r="AM100" s="32">
        <v>0.57757999999999998</v>
      </c>
      <c r="AN100" s="32">
        <v>10</v>
      </c>
      <c r="AO100" s="33">
        <v>0.02</v>
      </c>
      <c r="AP100" s="32">
        <v>46.9</v>
      </c>
      <c r="AQ100" s="33">
        <v>12.4</v>
      </c>
      <c r="BF100" s="1">
        <v>31</v>
      </c>
      <c r="BG100" s="31">
        <v>128</v>
      </c>
      <c r="BH100" s="1">
        <v>146</v>
      </c>
      <c r="BI100" s="45">
        <v>128</v>
      </c>
      <c r="BJ100" s="2">
        <v>442</v>
      </c>
      <c r="BO100" s="1">
        <v>27</v>
      </c>
      <c r="BP100" s="31">
        <v>128</v>
      </c>
      <c r="BQ100" s="1">
        <v>143</v>
      </c>
      <c r="BR100" s="45">
        <v>128</v>
      </c>
      <c r="BS100" s="2">
        <v>392</v>
      </c>
    </row>
    <row r="101" spans="1:81" ht="15" customHeight="1">
      <c r="D101" s="32"/>
      <c r="E101" s="33"/>
      <c r="F101" s="32"/>
      <c r="G101" s="32"/>
      <c r="H101" s="32"/>
      <c r="I101" s="32"/>
      <c r="J101" s="32"/>
      <c r="K101" s="32"/>
      <c r="L101" s="32"/>
      <c r="M101" s="33"/>
      <c r="N101" s="33"/>
      <c r="O101" s="33"/>
      <c r="P101" s="33"/>
      <c r="Q101" s="32"/>
      <c r="R101" s="32"/>
      <c r="S101" s="33"/>
      <c r="T101" s="34">
        <v>28</v>
      </c>
      <c r="U101" s="34">
        <v>151</v>
      </c>
      <c r="V101" s="34">
        <v>145</v>
      </c>
      <c r="W101" s="34">
        <v>0.56796999999999997</v>
      </c>
      <c r="X101" s="34">
        <v>10</v>
      </c>
      <c r="Y101" s="40">
        <v>0.02</v>
      </c>
      <c r="Z101" s="32">
        <v>46.4</v>
      </c>
      <c r="AA101" s="33">
        <v>13.1</v>
      </c>
      <c r="AB101" s="34">
        <v>29</v>
      </c>
      <c r="AC101" s="34">
        <v>144</v>
      </c>
      <c r="AD101" s="34">
        <v>147</v>
      </c>
      <c r="AE101" s="34">
        <v>0.58819999999999995</v>
      </c>
      <c r="AF101" s="34">
        <v>10</v>
      </c>
      <c r="AG101" s="40">
        <v>0.02</v>
      </c>
      <c r="AH101" s="32">
        <v>47.2</v>
      </c>
      <c r="AI101" s="33">
        <v>11.5</v>
      </c>
      <c r="AJ101" s="32">
        <v>29</v>
      </c>
      <c r="AK101" s="32">
        <v>146</v>
      </c>
      <c r="AL101" s="32">
        <v>114</v>
      </c>
      <c r="AM101" s="32">
        <v>0.58162999999999998</v>
      </c>
      <c r="AN101" s="32">
        <v>10</v>
      </c>
      <c r="AO101" s="33">
        <v>0.02</v>
      </c>
      <c r="AP101" s="32">
        <v>46.9</v>
      </c>
      <c r="AQ101" s="33">
        <v>13.1</v>
      </c>
      <c r="BF101" s="1">
        <v>32</v>
      </c>
      <c r="BG101" s="31">
        <v>128</v>
      </c>
      <c r="BH101" s="1">
        <v>119</v>
      </c>
      <c r="BI101" s="45">
        <v>128</v>
      </c>
      <c r="BJ101" s="2">
        <v>497</v>
      </c>
      <c r="BO101" s="1">
        <v>34</v>
      </c>
      <c r="BP101" s="31">
        <v>128</v>
      </c>
      <c r="BQ101" s="1">
        <v>130</v>
      </c>
      <c r="BR101" s="45">
        <v>128</v>
      </c>
      <c r="BS101" s="2">
        <v>367</v>
      </c>
    </row>
    <row r="102" spans="1:81" ht="15" customHeight="1">
      <c r="D102" s="32"/>
      <c r="E102" s="33"/>
      <c r="F102" s="32"/>
      <c r="G102" s="32"/>
      <c r="H102" s="32"/>
      <c r="I102" s="32"/>
      <c r="J102" s="32"/>
      <c r="K102" s="32"/>
      <c r="L102" s="32"/>
      <c r="M102" s="33"/>
      <c r="N102" s="33"/>
      <c r="O102" s="33"/>
      <c r="P102" s="33"/>
      <c r="Q102" s="32"/>
      <c r="R102" s="32"/>
      <c r="S102" s="33"/>
      <c r="T102" s="34">
        <v>29</v>
      </c>
      <c r="U102" s="34">
        <v>153</v>
      </c>
      <c r="V102" s="34">
        <v>149</v>
      </c>
      <c r="W102" s="34">
        <v>0.56379999999999997</v>
      </c>
      <c r="X102" s="34">
        <v>10</v>
      </c>
      <c r="Y102" s="40">
        <v>0.02</v>
      </c>
      <c r="Z102" s="32">
        <v>48.1</v>
      </c>
      <c r="AA102" s="33">
        <v>11.5</v>
      </c>
      <c r="AB102" s="34">
        <v>30</v>
      </c>
      <c r="AC102" s="34">
        <v>142</v>
      </c>
      <c r="AD102" s="34">
        <v>145</v>
      </c>
      <c r="AE102" s="34">
        <v>0.59553999999999996</v>
      </c>
      <c r="AF102" s="34">
        <v>10</v>
      </c>
      <c r="AG102" s="40">
        <v>0.02</v>
      </c>
      <c r="AH102" s="32">
        <v>47.5</v>
      </c>
      <c r="AI102" s="33">
        <v>10.6</v>
      </c>
      <c r="AJ102" s="32">
        <v>29</v>
      </c>
      <c r="AK102" s="32">
        <v>147</v>
      </c>
      <c r="AL102" s="32">
        <v>129</v>
      </c>
      <c r="AM102" s="32">
        <v>0.58101999999999998</v>
      </c>
      <c r="AN102" s="32">
        <v>10</v>
      </c>
      <c r="AO102" s="33">
        <v>0.02</v>
      </c>
      <c r="AP102" s="32">
        <v>47.5</v>
      </c>
      <c r="AQ102" s="33">
        <v>10.4</v>
      </c>
      <c r="BF102" s="1">
        <v>25</v>
      </c>
      <c r="BG102" s="31">
        <v>128</v>
      </c>
      <c r="BH102" s="1">
        <v>109</v>
      </c>
      <c r="BI102" s="45">
        <v>128</v>
      </c>
      <c r="BJ102" s="2">
        <v>502</v>
      </c>
      <c r="BO102" s="1">
        <v>28</v>
      </c>
      <c r="BP102" s="31">
        <v>128</v>
      </c>
      <c r="BQ102" s="1">
        <v>103</v>
      </c>
      <c r="BR102" s="45">
        <v>128</v>
      </c>
      <c r="BS102" s="2">
        <v>347</v>
      </c>
    </row>
    <row r="103" spans="1:81" s="5" customFormat="1">
      <c r="A103" s="4"/>
      <c r="B103" s="4"/>
      <c r="D103" s="36"/>
      <c r="E103" s="37"/>
      <c r="F103" s="36"/>
      <c r="G103" s="36"/>
      <c r="H103" s="36"/>
      <c r="I103" s="36"/>
      <c r="J103" s="36"/>
      <c r="K103" s="36"/>
      <c r="L103" s="36"/>
      <c r="M103" s="37"/>
      <c r="N103" s="37"/>
      <c r="O103" s="37"/>
      <c r="P103" s="37"/>
      <c r="Q103" s="36"/>
      <c r="R103" s="36"/>
      <c r="S103" s="37"/>
      <c r="T103" s="36">
        <v>29</v>
      </c>
      <c r="U103" s="36">
        <v>149</v>
      </c>
      <c r="V103" s="36">
        <v>137</v>
      </c>
      <c r="W103" s="36">
        <v>0.58482999999999996</v>
      </c>
      <c r="X103" s="38">
        <v>10</v>
      </c>
      <c r="Y103" s="41">
        <v>0.02</v>
      </c>
      <c r="Z103" s="36">
        <v>46.1</v>
      </c>
      <c r="AA103" s="37">
        <v>13.4</v>
      </c>
      <c r="AB103" s="36">
        <v>30</v>
      </c>
      <c r="AC103" s="36">
        <v>140</v>
      </c>
      <c r="AD103" s="36">
        <v>167</v>
      </c>
      <c r="AE103" s="36">
        <v>0.59877999999999998</v>
      </c>
      <c r="AF103" s="38">
        <v>10</v>
      </c>
      <c r="AG103" s="41">
        <v>0.02</v>
      </c>
      <c r="AH103" s="36">
        <v>45.8</v>
      </c>
      <c r="AI103" s="37">
        <v>11.3</v>
      </c>
      <c r="AJ103" s="36">
        <v>29</v>
      </c>
      <c r="AK103" s="36">
        <v>147</v>
      </c>
      <c r="AL103" s="36">
        <v>99</v>
      </c>
      <c r="AM103" s="36">
        <v>0.57903000000000004</v>
      </c>
      <c r="AN103" s="36">
        <v>10</v>
      </c>
      <c r="AO103" s="37">
        <v>0.02</v>
      </c>
      <c r="AP103" s="36">
        <v>46.9</v>
      </c>
      <c r="AQ103" s="37">
        <v>10.9</v>
      </c>
      <c r="AZ103" s="20"/>
      <c r="BA103" s="4"/>
      <c r="BE103" s="4"/>
      <c r="BF103" s="5">
        <v>25</v>
      </c>
      <c r="BG103" s="39">
        <v>128</v>
      </c>
      <c r="BH103" s="5">
        <v>131</v>
      </c>
      <c r="BI103" s="46">
        <v>128</v>
      </c>
      <c r="BJ103" s="4">
        <v>552</v>
      </c>
      <c r="BN103" s="4"/>
      <c r="BO103" s="5">
        <v>35</v>
      </c>
      <c r="BP103" s="39">
        <v>128</v>
      </c>
      <c r="BQ103" s="5">
        <v>124</v>
      </c>
      <c r="BR103" s="46">
        <v>128</v>
      </c>
      <c r="BS103" s="4">
        <v>329</v>
      </c>
      <c r="BW103" s="4"/>
      <c r="BX103" s="1"/>
      <c r="BY103" s="1"/>
      <c r="BZ103" s="1"/>
      <c r="CA103" s="2"/>
      <c r="CC103" s="6"/>
    </row>
    <row r="104" spans="1:81" ht="15" customHeight="1">
      <c r="A104" s="2">
        <v>21</v>
      </c>
      <c r="B104" s="2" t="s">
        <v>95</v>
      </c>
      <c r="D104" s="32" t="s">
        <v>60</v>
      </c>
      <c r="E104" s="33" t="s">
        <v>60</v>
      </c>
      <c r="F104" s="32">
        <v>12</v>
      </c>
      <c r="G104" s="32">
        <v>2003</v>
      </c>
      <c r="H104" s="32"/>
      <c r="I104" s="32" t="s">
        <v>61</v>
      </c>
      <c r="J104" s="32" t="s">
        <v>62</v>
      </c>
      <c r="K104" s="32" t="s">
        <v>62</v>
      </c>
      <c r="L104" s="32"/>
      <c r="M104" s="33">
        <v>1</v>
      </c>
      <c r="N104" s="33"/>
      <c r="O104" s="33">
        <v>5</v>
      </c>
      <c r="P104" s="33">
        <v>7</v>
      </c>
      <c r="Q104" s="32" t="s">
        <v>63</v>
      </c>
      <c r="R104" s="32"/>
      <c r="S104" s="33" t="s">
        <v>62</v>
      </c>
      <c r="T104" s="34">
        <v>31</v>
      </c>
      <c r="U104" s="34">
        <v>130</v>
      </c>
      <c r="V104" s="34">
        <v>120</v>
      </c>
      <c r="W104" s="34">
        <v>0.62956000000000001</v>
      </c>
      <c r="X104" s="34">
        <v>0.02</v>
      </c>
      <c r="Y104" s="40">
        <v>10</v>
      </c>
      <c r="Z104" s="32">
        <v>49.8</v>
      </c>
      <c r="AA104" s="33">
        <v>9.5</v>
      </c>
      <c r="AB104" s="34">
        <v>32</v>
      </c>
      <c r="AC104" s="34">
        <v>129</v>
      </c>
      <c r="AD104" s="34">
        <v>103</v>
      </c>
      <c r="AE104" s="34">
        <v>0.63119999999999998</v>
      </c>
      <c r="AF104" s="34">
        <v>5.0000000000000001E-3</v>
      </c>
      <c r="AG104" s="40">
        <v>5</v>
      </c>
      <c r="AH104" s="32">
        <v>49.5</v>
      </c>
      <c r="AI104" s="33">
        <v>9.9</v>
      </c>
      <c r="AJ104" s="31">
        <v>31</v>
      </c>
      <c r="AK104" s="31">
        <v>134</v>
      </c>
      <c r="AL104" s="31">
        <v>86</v>
      </c>
      <c r="AM104" s="31">
        <v>0.61658000000000002</v>
      </c>
      <c r="AN104" s="31">
        <v>5.0000000000000001E-3</v>
      </c>
      <c r="AO104" s="31">
        <v>10</v>
      </c>
      <c r="AP104" s="32">
        <v>50.7</v>
      </c>
      <c r="AQ104" s="33">
        <v>8.8000000000000007</v>
      </c>
      <c r="AZ104" s="13">
        <v>5</v>
      </c>
      <c r="BA104" s="2">
        <v>7</v>
      </c>
      <c r="BF104" s="31">
        <v>26</v>
      </c>
      <c r="BG104" s="31">
        <v>128</v>
      </c>
      <c r="BH104" s="31">
        <v>149</v>
      </c>
      <c r="BI104" s="45">
        <v>128</v>
      </c>
      <c r="BJ104" s="2">
        <v>447</v>
      </c>
      <c r="BO104" s="31">
        <v>34</v>
      </c>
      <c r="BP104" s="31">
        <v>128</v>
      </c>
      <c r="BQ104" s="31">
        <v>140</v>
      </c>
      <c r="BR104" s="45">
        <v>128</v>
      </c>
      <c r="BS104" s="2">
        <v>392</v>
      </c>
      <c r="BW104" s="1"/>
      <c r="BX104" s="62">
        <v>33</v>
      </c>
      <c r="BY104" s="52">
        <v>128</v>
      </c>
      <c r="BZ104" s="52">
        <v>140</v>
      </c>
      <c r="CA104" s="63">
        <v>128</v>
      </c>
      <c r="CB104" s="1">
        <v>279</v>
      </c>
    </row>
    <row r="105" spans="1:81" ht="15" customHeight="1">
      <c r="D105" s="32"/>
      <c r="E105" s="33"/>
      <c r="F105" s="32"/>
      <c r="G105" s="32"/>
      <c r="H105" s="32"/>
      <c r="I105" s="32"/>
      <c r="J105" s="32"/>
      <c r="K105" s="32"/>
      <c r="L105" s="32"/>
      <c r="M105" s="33"/>
      <c r="N105" s="33"/>
      <c r="O105" s="33"/>
      <c r="P105" s="33"/>
      <c r="Q105" s="32"/>
      <c r="R105" s="32"/>
      <c r="S105" s="33"/>
      <c r="T105" s="34">
        <v>31</v>
      </c>
      <c r="U105" s="34">
        <v>131</v>
      </c>
      <c r="V105" s="34">
        <v>128</v>
      </c>
      <c r="W105" s="34">
        <v>0.62507999999999997</v>
      </c>
      <c r="X105" s="34">
        <v>0.02</v>
      </c>
      <c r="Y105" s="40">
        <v>10</v>
      </c>
      <c r="Z105" s="32">
        <v>49.5</v>
      </c>
      <c r="AA105" s="33">
        <v>9.1999999999999993</v>
      </c>
      <c r="AB105" s="34">
        <v>31</v>
      </c>
      <c r="AC105" s="34">
        <v>134</v>
      </c>
      <c r="AD105" s="34">
        <v>123</v>
      </c>
      <c r="AE105" s="34">
        <v>0.61821000000000004</v>
      </c>
      <c r="AF105" s="34">
        <v>0.02</v>
      </c>
      <c r="AG105" s="40">
        <v>10</v>
      </c>
      <c r="AH105" s="32">
        <v>49.8</v>
      </c>
      <c r="AI105" s="33">
        <v>9.5</v>
      </c>
      <c r="AJ105" s="31">
        <v>30</v>
      </c>
      <c r="AK105" s="31">
        <v>137</v>
      </c>
      <c r="AL105" s="31">
        <v>88</v>
      </c>
      <c r="AM105" s="31">
        <v>0.60977999999999999</v>
      </c>
      <c r="AN105" s="31">
        <v>5.0000000000000001E-3</v>
      </c>
      <c r="AO105" s="31">
        <v>10</v>
      </c>
      <c r="AP105" s="32">
        <v>50.7</v>
      </c>
      <c r="AQ105" s="33">
        <v>9.1999999999999993</v>
      </c>
      <c r="BF105" s="31">
        <v>33</v>
      </c>
      <c r="BG105" s="31">
        <v>128</v>
      </c>
      <c r="BH105" s="31">
        <v>143</v>
      </c>
      <c r="BI105" s="45">
        <v>128</v>
      </c>
      <c r="BJ105" s="2">
        <v>455</v>
      </c>
      <c r="BO105" s="31">
        <v>34</v>
      </c>
      <c r="BP105" s="31">
        <v>128</v>
      </c>
      <c r="BQ105" s="31">
        <v>146</v>
      </c>
      <c r="BR105" s="45">
        <v>128</v>
      </c>
      <c r="BS105" s="2">
        <v>428</v>
      </c>
      <c r="BW105" s="1"/>
      <c r="BX105" s="64">
        <v>28</v>
      </c>
      <c r="BY105" s="31">
        <v>128</v>
      </c>
      <c r="BZ105" s="31">
        <v>146</v>
      </c>
      <c r="CA105" s="45">
        <v>128</v>
      </c>
      <c r="CB105" s="1">
        <v>369</v>
      </c>
    </row>
    <row r="106" spans="1:81" ht="15" customHeight="1">
      <c r="D106" s="32"/>
      <c r="E106" s="33"/>
      <c r="F106" s="32"/>
      <c r="G106" s="32"/>
      <c r="H106" s="32"/>
      <c r="I106" s="32"/>
      <c r="J106" s="32"/>
      <c r="K106" s="32"/>
      <c r="L106" s="32"/>
      <c r="M106" s="33"/>
      <c r="N106" s="33"/>
      <c r="O106" s="33"/>
      <c r="P106" s="33"/>
      <c r="Q106" s="32"/>
      <c r="R106" s="32"/>
      <c r="S106" s="33"/>
      <c r="T106" s="34">
        <v>31</v>
      </c>
      <c r="U106" s="34">
        <v>131</v>
      </c>
      <c r="V106" s="34">
        <v>116</v>
      </c>
      <c r="W106" s="34">
        <v>0.62539</v>
      </c>
      <c r="X106" s="34">
        <v>0.02</v>
      </c>
      <c r="Y106" s="40">
        <v>10</v>
      </c>
      <c r="Z106" s="32">
        <v>49.2</v>
      </c>
      <c r="AA106" s="33">
        <v>9.1999999999999993</v>
      </c>
      <c r="AB106" s="34">
        <v>32</v>
      </c>
      <c r="AC106" s="34">
        <v>126</v>
      </c>
      <c r="AD106" s="34">
        <v>104</v>
      </c>
      <c r="AE106" s="34">
        <v>0.63995999999999997</v>
      </c>
      <c r="AF106" s="34">
        <v>0.02</v>
      </c>
      <c r="AG106" s="40">
        <v>10</v>
      </c>
      <c r="AH106" s="32">
        <v>49.2</v>
      </c>
      <c r="AI106" s="33">
        <v>9.9</v>
      </c>
      <c r="AJ106" s="31">
        <v>31</v>
      </c>
      <c r="AK106" s="31">
        <v>131</v>
      </c>
      <c r="AL106" s="31">
        <v>108</v>
      </c>
      <c r="AM106" s="31">
        <v>0.62521000000000004</v>
      </c>
      <c r="AN106" s="31">
        <v>0.02</v>
      </c>
      <c r="AO106" s="31">
        <v>5</v>
      </c>
      <c r="AP106" s="32">
        <v>50.7</v>
      </c>
      <c r="AQ106" s="33">
        <v>9</v>
      </c>
      <c r="BF106" s="31">
        <v>35</v>
      </c>
      <c r="BG106" s="31">
        <v>128</v>
      </c>
      <c r="BH106" s="31">
        <v>130</v>
      </c>
      <c r="BI106" s="45">
        <v>128</v>
      </c>
      <c r="BJ106" s="2">
        <v>432</v>
      </c>
      <c r="BO106" s="31">
        <v>32</v>
      </c>
      <c r="BP106" s="31">
        <v>128</v>
      </c>
      <c r="BQ106" s="31">
        <v>119</v>
      </c>
      <c r="BR106" s="45">
        <v>128</v>
      </c>
      <c r="BS106" s="2">
        <v>377</v>
      </c>
      <c r="BW106" s="1"/>
      <c r="BX106" s="64">
        <v>30</v>
      </c>
      <c r="BY106" s="31">
        <v>128</v>
      </c>
      <c r="BZ106" s="31">
        <v>119</v>
      </c>
      <c r="CA106" s="45">
        <v>128</v>
      </c>
      <c r="CB106" s="1">
        <v>286</v>
      </c>
    </row>
    <row r="107" spans="1:81" ht="15" customHeight="1">
      <c r="D107" s="32"/>
      <c r="E107" s="33"/>
      <c r="F107" s="32"/>
      <c r="G107" s="32"/>
      <c r="H107" s="32"/>
      <c r="I107" s="32"/>
      <c r="J107" s="32"/>
      <c r="K107" s="32"/>
      <c r="L107" s="32"/>
      <c r="M107" s="33"/>
      <c r="N107" s="33"/>
      <c r="O107" s="33"/>
      <c r="P107" s="33"/>
      <c r="Q107" s="32"/>
      <c r="R107" s="32"/>
      <c r="S107" s="33"/>
      <c r="T107" s="34">
        <v>32</v>
      </c>
      <c r="U107" s="34">
        <v>129</v>
      </c>
      <c r="V107" s="34">
        <v>125</v>
      </c>
      <c r="W107" s="34">
        <v>0.63116000000000005</v>
      </c>
      <c r="X107" s="34">
        <v>0.02</v>
      </c>
      <c r="Y107" s="40">
        <v>10</v>
      </c>
      <c r="Z107" s="32">
        <v>49</v>
      </c>
      <c r="AA107" s="33">
        <v>9.1999999999999993</v>
      </c>
      <c r="AB107" s="34">
        <v>32</v>
      </c>
      <c r="AC107" s="34">
        <v>128</v>
      </c>
      <c r="AD107" s="34">
        <v>109</v>
      </c>
      <c r="AE107" s="34">
        <v>0.63339999999999996</v>
      </c>
      <c r="AF107" s="34">
        <v>0.02</v>
      </c>
      <c r="AG107" s="40">
        <v>10</v>
      </c>
      <c r="AH107" s="32">
        <v>49.2</v>
      </c>
      <c r="AI107" s="33">
        <v>9.5</v>
      </c>
      <c r="AJ107" s="31">
        <v>31</v>
      </c>
      <c r="AK107" s="31">
        <v>132</v>
      </c>
      <c r="AL107" s="31">
        <v>92</v>
      </c>
      <c r="AM107" s="31">
        <v>0.62151999999999996</v>
      </c>
      <c r="AN107" s="31">
        <v>0.05</v>
      </c>
      <c r="AO107" s="31">
        <v>10</v>
      </c>
      <c r="AP107" s="32">
        <v>51</v>
      </c>
      <c r="AQ107" s="33">
        <v>9.4</v>
      </c>
      <c r="BF107" s="31">
        <v>33</v>
      </c>
      <c r="BG107" s="31">
        <v>128</v>
      </c>
      <c r="BH107" s="31">
        <v>103</v>
      </c>
      <c r="BI107" s="45">
        <v>128</v>
      </c>
      <c r="BJ107" s="2">
        <v>408</v>
      </c>
      <c r="BO107" s="31">
        <v>34</v>
      </c>
      <c r="BP107" s="31">
        <v>128</v>
      </c>
      <c r="BQ107" s="31">
        <v>109</v>
      </c>
      <c r="BR107" s="45">
        <v>128</v>
      </c>
      <c r="BS107" s="2">
        <v>432</v>
      </c>
      <c r="BW107" s="1"/>
      <c r="BX107" s="64">
        <v>29</v>
      </c>
      <c r="BY107" s="31">
        <v>128</v>
      </c>
      <c r="BZ107" s="31">
        <v>109</v>
      </c>
      <c r="CA107" s="45">
        <v>128</v>
      </c>
      <c r="CB107" s="1">
        <v>317</v>
      </c>
    </row>
    <row r="108" spans="1:81" s="5" customFormat="1" ht="15" customHeight="1">
      <c r="A108" s="4"/>
      <c r="B108" s="4"/>
      <c r="D108" s="36"/>
      <c r="E108" s="37"/>
      <c r="F108" s="36"/>
      <c r="G108" s="36"/>
      <c r="H108" s="36"/>
      <c r="I108" s="36"/>
      <c r="J108" s="36"/>
      <c r="K108" s="36"/>
      <c r="L108" s="36"/>
      <c r="M108" s="37"/>
      <c r="N108" s="37"/>
      <c r="O108" s="37"/>
      <c r="P108" s="37"/>
      <c r="Q108" s="36"/>
      <c r="R108" s="36"/>
      <c r="S108" s="37"/>
      <c r="T108" s="38">
        <v>32</v>
      </c>
      <c r="U108" s="38">
        <v>129</v>
      </c>
      <c r="V108" s="38">
        <v>126</v>
      </c>
      <c r="W108" s="38">
        <v>0.63092000000000004</v>
      </c>
      <c r="X108" s="38">
        <v>0.02</v>
      </c>
      <c r="Y108" s="41">
        <v>10</v>
      </c>
      <c r="Z108" s="36">
        <v>49</v>
      </c>
      <c r="AA108" s="37">
        <v>9.1999999999999993</v>
      </c>
      <c r="AB108" s="38">
        <v>32</v>
      </c>
      <c r="AC108" s="38">
        <v>127</v>
      </c>
      <c r="AD108" s="38">
        <v>103</v>
      </c>
      <c r="AE108" s="38">
        <v>0.63587000000000005</v>
      </c>
      <c r="AF108" s="38">
        <v>5.0000000000000001E-3</v>
      </c>
      <c r="AG108" s="41">
        <v>5</v>
      </c>
      <c r="AH108" s="36">
        <v>49.5</v>
      </c>
      <c r="AI108" s="37">
        <v>9.6999999999999993</v>
      </c>
      <c r="AJ108" s="31">
        <v>31</v>
      </c>
      <c r="AK108" s="31">
        <v>131</v>
      </c>
      <c r="AL108" s="31">
        <v>108</v>
      </c>
      <c r="AM108" s="31">
        <v>0.62433000000000005</v>
      </c>
      <c r="AN108" s="31">
        <v>0.02</v>
      </c>
      <c r="AO108" s="31">
        <v>5</v>
      </c>
      <c r="AP108" s="36">
        <v>51</v>
      </c>
      <c r="AQ108" s="37">
        <v>9</v>
      </c>
      <c r="AZ108" s="20"/>
      <c r="BA108" s="4"/>
      <c r="BE108" s="4"/>
      <c r="BF108" s="39">
        <v>29</v>
      </c>
      <c r="BG108" s="39">
        <v>128</v>
      </c>
      <c r="BH108" s="39">
        <v>124</v>
      </c>
      <c r="BI108" s="46">
        <v>128</v>
      </c>
      <c r="BJ108" s="4">
        <v>457</v>
      </c>
      <c r="BN108" s="4"/>
      <c r="BO108" s="39">
        <v>35</v>
      </c>
      <c r="BP108" s="39">
        <v>128</v>
      </c>
      <c r="BQ108" s="39">
        <v>131</v>
      </c>
      <c r="BR108" s="46">
        <v>128</v>
      </c>
      <c r="BS108" s="4">
        <v>452</v>
      </c>
      <c r="BX108" s="64">
        <v>25</v>
      </c>
      <c r="BY108" s="31">
        <v>128</v>
      </c>
      <c r="BZ108" s="31">
        <v>131</v>
      </c>
      <c r="CA108" s="45">
        <v>128</v>
      </c>
      <c r="CB108" s="5">
        <v>311</v>
      </c>
      <c r="CC108" s="6"/>
    </row>
    <row r="109" spans="1:81" ht="15" customHeight="1">
      <c r="A109" s="2">
        <v>22</v>
      </c>
      <c r="B109" s="2" t="s">
        <v>96</v>
      </c>
      <c r="C109" s="1" t="s">
        <v>97</v>
      </c>
      <c r="D109" s="32" t="s">
        <v>60</v>
      </c>
      <c r="E109" s="33" t="s">
        <v>60</v>
      </c>
      <c r="F109" s="32">
        <v>8</v>
      </c>
      <c r="G109" s="32">
        <v>2004</v>
      </c>
      <c r="H109" s="32"/>
      <c r="I109" s="32" t="s">
        <v>61</v>
      </c>
      <c r="J109" s="32" t="s">
        <v>62</v>
      </c>
      <c r="K109" s="32" t="s">
        <v>62</v>
      </c>
      <c r="L109" s="32"/>
      <c r="M109" s="33">
        <v>1</v>
      </c>
      <c r="N109" s="33"/>
      <c r="O109" s="33">
        <v>5</v>
      </c>
      <c r="P109" s="33">
        <v>7</v>
      </c>
      <c r="Q109" s="32" t="s">
        <v>63</v>
      </c>
      <c r="R109" s="32"/>
      <c r="S109" s="33" t="s">
        <v>72</v>
      </c>
      <c r="T109" s="34">
        <v>32</v>
      </c>
      <c r="U109" s="34">
        <v>127</v>
      </c>
      <c r="V109" s="34">
        <v>118</v>
      </c>
      <c r="W109" s="34">
        <v>0.63765000000000005</v>
      </c>
      <c r="X109" s="34">
        <v>0.02</v>
      </c>
      <c r="Y109" s="40">
        <v>10</v>
      </c>
      <c r="Z109" s="32">
        <v>45.8</v>
      </c>
      <c r="AA109" s="33">
        <v>11.1</v>
      </c>
      <c r="AB109" s="34">
        <v>31</v>
      </c>
      <c r="AC109" s="34">
        <v>133</v>
      </c>
      <c r="AD109" s="34">
        <v>190</v>
      </c>
      <c r="AE109" s="34">
        <v>0.62092000000000003</v>
      </c>
      <c r="AF109" s="34">
        <v>0.02</v>
      </c>
      <c r="AG109" s="40">
        <v>10</v>
      </c>
      <c r="AH109" s="32">
        <v>46.9</v>
      </c>
      <c r="AI109" s="33">
        <v>10.199999999999999</v>
      </c>
      <c r="AJ109" s="31">
        <v>32</v>
      </c>
      <c r="AK109" s="31">
        <v>127</v>
      </c>
      <c r="AL109" s="31">
        <v>120</v>
      </c>
      <c r="AM109" s="31">
        <v>0.63778000000000001</v>
      </c>
      <c r="AN109" s="31">
        <v>0.05</v>
      </c>
      <c r="AO109" s="31">
        <v>10</v>
      </c>
      <c r="AP109" s="32">
        <v>50.1</v>
      </c>
      <c r="AQ109" s="33">
        <v>9.1999999999999993</v>
      </c>
      <c r="AZ109" s="13">
        <v>5</v>
      </c>
      <c r="BA109" s="2">
        <v>7</v>
      </c>
      <c r="BF109" s="31">
        <v>20</v>
      </c>
      <c r="BG109" s="31">
        <v>128</v>
      </c>
      <c r="BH109" s="31">
        <v>140</v>
      </c>
      <c r="BI109" s="45">
        <v>128</v>
      </c>
      <c r="BJ109" s="2">
        <v>267</v>
      </c>
      <c r="BO109" s="31">
        <v>40</v>
      </c>
      <c r="BP109" s="31">
        <v>128</v>
      </c>
      <c r="BQ109" s="31">
        <v>140</v>
      </c>
      <c r="BR109" s="45">
        <v>128</v>
      </c>
      <c r="BS109" s="2">
        <v>330</v>
      </c>
      <c r="BW109" s="1"/>
      <c r="BX109" s="62">
        <v>40</v>
      </c>
      <c r="BY109" s="52">
        <v>128</v>
      </c>
      <c r="BZ109" s="52">
        <v>140</v>
      </c>
      <c r="CA109" s="63">
        <v>128</v>
      </c>
      <c r="CB109" s="1">
        <v>635</v>
      </c>
    </row>
    <row r="110" spans="1:81" ht="15" customHeight="1">
      <c r="D110" s="32"/>
      <c r="E110" s="33"/>
      <c r="F110" s="32"/>
      <c r="G110" s="32"/>
      <c r="H110" s="32"/>
      <c r="I110" s="32"/>
      <c r="J110" s="32"/>
      <c r="K110" s="32"/>
      <c r="L110" s="32"/>
      <c r="M110" s="33"/>
      <c r="N110" s="33"/>
      <c r="O110" s="33"/>
      <c r="P110" s="33"/>
      <c r="Q110" s="32"/>
      <c r="R110" s="32"/>
      <c r="S110" s="33"/>
      <c r="T110" s="34">
        <v>31</v>
      </c>
      <c r="U110" s="34">
        <v>130</v>
      </c>
      <c r="V110" s="34">
        <v>156</v>
      </c>
      <c r="W110" s="34">
        <v>0.62997000000000003</v>
      </c>
      <c r="X110" s="34">
        <v>0.02</v>
      </c>
      <c r="Y110" s="40">
        <v>10</v>
      </c>
      <c r="Z110" s="32">
        <v>49.5</v>
      </c>
      <c r="AA110" s="33">
        <v>9</v>
      </c>
      <c r="AB110" s="34">
        <v>31</v>
      </c>
      <c r="AC110" s="34">
        <v>133</v>
      </c>
      <c r="AD110" s="34">
        <v>171</v>
      </c>
      <c r="AE110" s="34">
        <v>0.61868000000000001</v>
      </c>
      <c r="AF110" s="34">
        <v>0.02</v>
      </c>
      <c r="AG110" s="40">
        <v>10</v>
      </c>
      <c r="AH110" s="32">
        <v>47.8</v>
      </c>
      <c r="AI110" s="33">
        <v>10.8</v>
      </c>
      <c r="AJ110" s="31">
        <v>32</v>
      </c>
      <c r="AK110" s="31">
        <v>128</v>
      </c>
      <c r="AL110" s="31">
        <v>123</v>
      </c>
      <c r="AM110" s="31">
        <v>0.63454999999999995</v>
      </c>
      <c r="AN110" s="31">
        <v>0.05</v>
      </c>
      <c r="AO110" s="31">
        <v>10</v>
      </c>
      <c r="AP110" s="32">
        <v>49.8</v>
      </c>
      <c r="AQ110" s="33">
        <v>9.6999999999999993</v>
      </c>
      <c r="BF110" s="31">
        <v>40</v>
      </c>
      <c r="BG110" s="31">
        <v>128</v>
      </c>
      <c r="BH110" s="31">
        <v>146</v>
      </c>
      <c r="BI110" s="45">
        <v>128</v>
      </c>
      <c r="BJ110" s="2">
        <v>267</v>
      </c>
      <c r="BO110" s="31">
        <v>40</v>
      </c>
      <c r="BP110" s="31">
        <v>128</v>
      </c>
      <c r="BQ110" s="31">
        <v>146</v>
      </c>
      <c r="BR110" s="45">
        <v>128</v>
      </c>
      <c r="BS110" s="2">
        <v>303</v>
      </c>
      <c r="BW110" s="1"/>
      <c r="BX110" s="64">
        <v>26</v>
      </c>
      <c r="BY110" s="31">
        <v>128</v>
      </c>
      <c r="BZ110" s="31">
        <v>146</v>
      </c>
      <c r="CA110" s="45">
        <v>128</v>
      </c>
      <c r="CB110" s="1">
        <v>721</v>
      </c>
    </row>
    <row r="111" spans="1:81" ht="15" customHeight="1">
      <c r="D111" s="32"/>
      <c r="E111" s="33"/>
      <c r="F111" s="32"/>
      <c r="G111" s="32"/>
      <c r="H111" s="32"/>
      <c r="I111" s="32"/>
      <c r="J111" s="32"/>
      <c r="K111" s="32"/>
      <c r="L111" s="32"/>
      <c r="M111" s="33"/>
      <c r="N111" s="33"/>
      <c r="O111" s="33"/>
      <c r="P111" s="33"/>
      <c r="Q111" s="32"/>
      <c r="R111" s="32"/>
      <c r="S111" s="33"/>
      <c r="T111" s="34">
        <v>31</v>
      </c>
      <c r="U111" s="34">
        <v>134</v>
      </c>
      <c r="V111" s="34">
        <v>183</v>
      </c>
      <c r="W111" s="34">
        <v>0.61626999999999998</v>
      </c>
      <c r="X111" s="34">
        <v>0.02</v>
      </c>
      <c r="Y111" s="40">
        <v>10</v>
      </c>
      <c r="Z111" s="32">
        <v>47.2</v>
      </c>
      <c r="AA111" s="33">
        <v>10.6</v>
      </c>
      <c r="AB111" s="34">
        <v>32</v>
      </c>
      <c r="AC111" s="34">
        <v>129</v>
      </c>
      <c r="AD111" s="34">
        <v>160</v>
      </c>
      <c r="AE111" s="34">
        <v>0.63014000000000003</v>
      </c>
      <c r="AF111" s="34">
        <v>0.02</v>
      </c>
      <c r="AG111" s="40">
        <v>10</v>
      </c>
      <c r="AH111" s="32">
        <v>46.7</v>
      </c>
      <c r="AI111" s="33">
        <v>10.4</v>
      </c>
      <c r="AJ111" s="31">
        <v>31</v>
      </c>
      <c r="AK111" s="31">
        <v>136</v>
      </c>
      <c r="AL111" s="31">
        <v>141</v>
      </c>
      <c r="AM111" s="31">
        <v>0.61204000000000003</v>
      </c>
      <c r="AN111" s="31">
        <v>0.05</v>
      </c>
      <c r="AO111" s="31">
        <v>10</v>
      </c>
      <c r="AP111" s="32">
        <v>48.7</v>
      </c>
      <c r="AQ111" s="33">
        <v>9.9</v>
      </c>
      <c r="BF111" s="31">
        <v>39</v>
      </c>
      <c r="BG111" s="31">
        <v>128</v>
      </c>
      <c r="BH111" s="31">
        <v>119</v>
      </c>
      <c r="BI111" s="45">
        <v>128</v>
      </c>
      <c r="BJ111" s="2">
        <v>532</v>
      </c>
      <c r="BO111" s="31">
        <v>40</v>
      </c>
      <c r="BP111" s="31">
        <v>128</v>
      </c>
      <c r="BQ111" s="31">
        <v>119</v>
      </c>
      <c r="BR111" s="45">
        <v>128</v>
      </c>
      <c r="BS111" s="2">
        <v>687</v>
      </c>
      <c r="BW111" s="1"/>
      <c r="BX111" s="64">
        <v>40</v>
      </c>
      <c r="BY111" s="31">
        <v>128</v>
      </c>
      <c r="BZ111" s="31">
        <v>119</v>
      </c>
      <c r="CA111" s="45">
        <v>128</v>
      </c>
      <c r="CB111" s="1">
        <v>567</v>
      </c>
    </row>
    <row r="112" spans="1:81" ht="15" customHeight="1">
      <c r="D112" s="32"/>
      <c r="E112" s="33"/>
      <c r="F112" s="32"/>
      <c r="G112" s="32"/>
      <c r="H112" s="32"/>
      <c r="I112" s="32"/>
      <c r="J112" s="32"/>
      <c r="K112" s="32"/>
      <c r="L112" s="32"/>
      <c r="M112" s="33"/>
      <c r="N112" s="33"/>
      <c r="O112" s="33"/>
      <c r="P112" s="33"/>
      <c r="Q112" s="32"/>
      <c r="R112" s="32"/>
      <c r="S112" s="33"/>
      <c r="T112" s="34">
        <v>31</v>
      </c>
      <c r="U112" s="34">
        <v>133</v>
      </c>
      <c r="V112" s="34">
        <v>153</v>
      </c>
      <c r="W112" s="34">
        <v>0.61938000000000004</v>
      </c>
      <c r="X112" s="34">
        <v>0.02</v>
      </c>
      <c r="Y112" s="40">
        <v>10</v>
      </c>
      <c r="Z112" s="32">
        <v>45.2</v>
      </c>
      <c r="AA112" s="33">
        <v>9.9</v>
      </c>
      <c r="AB112" s="34">
        <v>31</v>
      </c>
      <c r="AC112" s="34">
        <v>130</v>
      </c>
      <c r="AD112" s="34">
        <v>167</v>
      </c>
      <c r="AE112" s="34">
        <v>0.62839</v>
      </c>
      <c r="AF112" s="34">
        <v>0.02</v>
      </c>
      <c r="AG112" s="40">
        <v>10</v>
      </c>
      <c r="AH112" s="32">
        <v>45.8</v>
      </c>
      <c r="AI112" s="33">
        <v>11.6</v>
      </c>
      <c r="AJ112" s="31">
        <v>30</v>
      </c>
      <c r="AK112" s="31">
        <v>140</v>
      </c>
      <c r="AL112" s="31">
        <v>155</v>
      </c>
      <c r="AM112" s="31">
        <v>0.59997</v>
      </c>
      <c r="AN112" s="31">
        <v>0.05</v>
      </c>
      <c r="AO112" s="31">
        <v>10</v>
      </c>
      <c r="AP112" s="32">
        <v>49.8</v>
      </c>
      <c r="AQ112" s="33">
        <v>9.1999999999999993</v>
      </c>
      <c r="BF112" s="31">
        <v>40</v>
      </c>
      <c r="BG112" s="31">
        <v>128</v>
      </c>
      <c r="BH112" s="31">
        <v>109</v>
      </c>
      <c r="BI112" s="45">
        <v>128</v>
      </c>
      <c r="BJ112" s="2">
        <v>637</v>
      </c>
      <c r="BO112" s="31">
        <v>40</v>
      </c>
      <c r="BP112" s="31">
        <v>128</v>
      </c>
      <c r="BQ112" s="31">
        <v>109</v>
      </c>
      <c r="BR112" s="45">
        <v>128</v>
      </c>
      <c r="BS112" s="2">
        <v>387</v>
      </c>
      <c r="BW112" s="1"/>
      <c r="BX112" s="64">
        <v>40</v>
      </c>
      <c r="BY112" s="31">
        <v>128</v>
      </c>
      <c r="BZ112" s="31">
        <v>109</v>
      </c>
      <c r="CA112" s="45">
        <v>128</v>
      </c>
      <c r="CB112" s="1">
        <v>783</v>
      </c>
    </row>
    <row r="113" spans="1:81" s="5" customFormat="1" ht="15" customHeight="1">
      <c r="A113" s="4"/>
      <c r="B113" s="4"/>
      <c r="D113" s="36"/>
      <c r="E113" s="37"/>
      <c r="F113" s="36"/>
      <c r="G113" s="36"/>
      <c r="H113" s="36"/>
      <c r="I113" s="36"/>
      <c r="J113" s="36"/>
      <c r="K113" s="36"/>
      <c r="L113" s="36"/>
      <c r="M113" s="37"/>
      <c r="N113" s="37"/>
      <c r="O113" s="37"/>
      <c r="P113" s="37"/>
      <c r="Q113" s="36"/>
      <c r="R113" s="36"/>
      <c r="S113" s="37"/>
      <c r="T113" s="38">
        <v>32</v>
      </c>
      <c r="U113" s="38">
        <v>127</v>
      </c>
      <c r="V113" s="38">
        <v>158</v>
      </c>
      <c r="W113" s="38">
        <v>0.63571999999999995</v>
      </c>
      <c r="X113" s="38">
        <v>0.02</v>
      </c>
      <c r="Y113" s="41">
        <v>10</v>
      </c>
      <c r="Z113" s="36">
        <v>44.9</v>
      </c>
      <c r="AA113" s="37">
        <v>10.6</v>
      </c>
      <c r="AB113" s="38">
        <v>31</v>
      </c>
      <c r="AC113" s="38">
        <v>133</v>
      </c>
      <c r="AD113" s="38">
        <v>159</v>
      </c>
      <c r="AE113" s="38">
        <v>0.62078999999999995</v>
      </c>
      <c r="AF113" s="38">
        <v>0.02</v>
      </c>
      <c r="AG113" s="41">
        <v>10</v>
      </c>
      <c r="AH113" s="36">
        <v>49</v>
      </c>
      <c r="AI113" s="37">
        <v>9.6999999999999993</v>
      </c>
      <c r="AJ113" s="31">
        <v>32</v>
      </c>
      <c r="AK113" s="31">
        <v>128</v>
      </c>
      <c r="AL113" s="31">
        <v>137</v>
      </c>
      <c r="AM113" s="31">
        <v>0.63344</v>
      </c>
      <c r="AN113" s="31">
        <v>0.05</v>
      </c>
      <c r="AO113" s="31">
        <v>10</v>
      </c>
      <c r="AP113" s="36">
        <v>49.5</v>
      </c>
      <c r="AQ113" s="37">
        <v>9.5</v>
      </c>
      <c r="AZ113" s="20"/>
      <c r="BA113" s="4"/>
      <c r="BE113" s="4"/>
      <c r="BF113" s="39">
        <v>40</v>
      </c>
      <c r="BG113" s="39">
        <v>128</v>
      </c>
      <c r="BH113" s="39">
        <v>131</v>
      </c>
      <c r="BI113" s="46">
        <v>128</v>
      </c>
      <c r="BJ113" s="4">
        <v>457</v>
      </c>
      <c r="BN113" s="4"/>
      <c r="BO113" s="39">
        <v>40</v>
      </c>
      <c r="BP113" s="39">
        <v>128</v>
      </c>
      <c r="BQ113" s="39">
        <v>131</v>
      </c>
      <c r="BR113" s="46">
        <v>128</v>
      </c>
      <c r="BS113" s="4">
        <v>577</v>
      </c>
      <c r="BX113" s="64">
        <v>40</v>
      </c>
      <c r="BY113" s="31">
        <v>128</v>
      </c>
      <c r="BZ113" s="31">
        <v>131</v>
      </c>
      <c r="CA113" s="45">
        <v>128</v>
      </c>
      <c r="CB113" s="5">
        <v>739</v>
      </c>
      <c r="CC113" s="6"/>
    </row>
    <row r="114" spans="1:81" ht="15" customHeight="1">
      <c r="A114" s="2">
        <v>23</v>
      </c>
      <c r="B114" s="2" t="s">
        <v>98</v>
      </c>
      <c r="D114" s="32" t="s">
        <v>60</v>
      </c>
      <c r="E114" s="33" t="s">
        <v>60</v>
      </c>
      <c r="F114" s="32">
        <v>2</v>
      </c>
      <c r="G114" s="32">
        <v>2004</v>
      </c>
      <c r="H114" s="32"/>
      <c r="I114" s="32" t="s">
        <v>66</v>
      </c>
      <c r="J114" s="32" t="s">
        <v>62</v>
      </c>
      <c r="K114" s="32" t="s">
        <v>62</v>
      </c>
      <c r="L114" s="32"/>
      <c r="M114" s="33">
        <v>1</v>
      </c>
      <c r="N114" s="33"/>
      <c r="O114" s="33">
        <v>5</v>
      </c>
      <c r="P114" s="33">
        <v>7</v>
      </c>
      <c r="Q114" s="32" t="s">
        <v>63</v>
      </c>
      <c r="R114" s="32"/>
      <c r="S114" s="33" t="s">
        <v>72</v>
      </c>
      <c r="T114" s="34">
        <v>30</v>
      </c>
      <c r="U114" s="34">
        <v>139</v>
      </c>
      <c r="V114" s="34">
        <v>255</v>
      </c>
      <c r="W114" s="34">
        <v>0.60197000000000001</v>
      </c>
      <c r="X114" s="34">
        <v>0.02</v>
      </c>
      <c r="Y114" s="40">
        <v>10</v>
      </c>
      <c r="Z114" s="32">
        <v>49.8</v>
      </c>
      <c r="AA114" s="33">
        <v>9.6999999999999993</v>
      </c>
      <c r="AB114" s="34">
        <v>29</v>
      </c>
      <c r="AC114" s="34">
        <v>144</v>
      </c>
      <c r="AD114" s="34">
        <v>123</v>
      </c>
      <c r="AE114" s="34">
        <v>0.58862999999999999</v>
      </c>
      <c r="AF114" s="34">
        <v>0.02</v>
      </c>
      <c r="AG114" s="40">
        <v>10</v>
      </c>
      <c r="AH114" s="32">
        <v>49.8</v>
      </c>
      <c r="AI114" s="33">
        <v>10.4</v>
      </c>
      <c r="AJ114" s="31">
        <v>31</v>
      </c>
      <c r="AK114" s="31">
        <v>135</v>
      </c>
      <c r="AL114" s="31">
        <v>178</v>
      </c>
      <c r="AM114" s="31">
        <v>0.61482000000000003</v>
      </c>
      <c r="AN114" s="31">
        <v>0.02</v>
      </c>
      <c r="AO114" s="31">
        <v>10</v>
      </c>
      <c r="AP114" s="32">
        <v>49</v>
      </c>
      <c r="AQ114" s="33">
        <v>9.9</v>
      </c>
      <c r="AZ114" s="13">
        <v>5</v>
      </c>
      <c r="BA114" s="2">
        <v>7</v>
      </c>
      <c r="BF114" s="31">
        <v>25</v>
      </c>
      <c r="BG114" s="31">
        <v>128</v>
      </c>
      <c r="BH114" s="31">
        <v>140</v>
      </c>
      <c r="BI114" s="45">
        <v>128</v>
      </c>
      <c r="BJ114" s="2">
        <v>349</v>
      </c>
      <c r="BO114" s="31">
        <v>24</v>
      </c>
      <c r="BP114" s="31">
        <v>128</v>
      </c>
      <c r="BQ114" s="31">
        <v>140</v>
      </c>
      <c r="BR114" s="45">
        <v>128</v>
      </c>
      <c r="BS114" s="2">
        <v>316</v>
      </c>
      <c r="BW114" s="1"/>
      <c r="BX114" s="62">
        <v>25</v>
      </c>
      <c r="BY114" s="52">
        <v>128</v>
      </c>
      <c r="BZ114" s="52">
        <v>140</v>
      </c>
      <c r="CA114" s="63">
        <v>128</v>
      </c>
      <c r="CB114" s="1">
        <v>297</v>
      </c>
    </row>
    <row r="115" spans="1:81" ht="15" customHeight="1">
      <c r="D115" s="32"/>
      <c r="E115" s="33"/>
      <c r="F115" s="32"/>
      <c r="G115" s="32"/>
      <c r="H115" s="32"/>
      <c r="I115" s="32"/>
      <c r="J115" s="32"/>
      <c r="K115" s="32"/>
      <c r="L115" s="32"/>
      <c r="M115" s="33"/>
      <c r="N115" s="33"/>
      <c r="O115" s="33"/>
      <c r="P115" s="33"/>
      <c r="Q115" s="32"/>
      <c r="R115" s="32"/>
      <c r="S115" s="33"/>
      <c r="T115" s="34">
        <v>28</v>
      </c>
      <c r="U115" s="34">
        <v>155</v>
      </c>
      <c r="V115" s="34">
        <v>136</v>
      </c>
      <c r="W115" s="34">
        <v>0.55757000000000001</v>
      </c>
      <c r="X115" s="34">
        <v>0.02</v>
      </c>
      <c r="Y115" s="40">
        <v>10</v>
      </c>
      <c r="Z115" s="32">
        <v>49.2</v>
      </c>
      <c r="AA115" s="33">
        <v>10.6</v>
      </c>
      <c r="AB115" s="34">
        <v>30</v>
      </c>
      <c r="AC115" s="34">
        <v>143</v>
      </c>
      <c r="AD115" s="34">
        <v>179</v>
      </c>
      <c r="AE115" s="34">
        <v>0.59252000000000005</v>
      </c>
      <c r="AF115" s="34">
        <v>0.02</v>
      </c>
      <c r="AG115" s="40">
        <v>10</v>
      </c>
      <c r="AH115" s="32">
        <v>49.2</v>
      </c>
      <c r="AI115" s="33">
        <v>10.4</v>
      </c>
      <c r="AJ115" s="31">
        <v>30</v>
      </c>
      <c r="AK115" s="31">
        <v>143</v>
      </c>
      <c r="AL115" s="31">
        <v>214</v>
      </c>
      <c r="AM115" s="31">
        <v>0.59208000000000005</v>
      </c>
      <c r="AN115" s="31">
        <v>0.05</v>
      </c>
      <c r="AO115" s="31">
        <v>10</v>
      </c>
      <c r="AP115" s="32">
        <v>49</v>
      </c>
      <c r="AQ115" s="33">
        <v>10.4</v>
      </c>
      <c r="BF115" s="31">
        <v>26</v>
      </c>
      <c r="BG115" s="31">
        <v>128</v>
      </c>
      <c r="BH115" s="31">
        <v>146</v>
      </c>
      <c r="BI115" s="45">
        <v>128</v>
      </c>
      <c r="BJ115" s="2">
        <v>291</v>
      </c>
      <c r="BO115" s="31">
        <v>26</v>
      </c>
      <c r="BP115" s="31">
        <v>128</v>
      </c>
      <c r="BQ115" s="31">
        <v>146</v>
      </c>
      <c r="BR115" s="45">
        <v>128</v>
      </c>
      <c r="BS115" s="2">
        <v>412</v>
      </c>
      <c r="BW115" s="1"/>
      <c r="BX115" s="64">
        <v>21</v>
      </c>
      <c r="BY115" s="31">
        <v>128</v>
      </c>
      <c r="BZ115" s="31">
        <v>146</v>
      </c>
      <c r="CA115" s="45">
        <v>128</v>
      </c>
      <c r="CB115" s="1">
        <v>357</v>
      </c>
    </row>
    <row r="116" spans="1:81" ht="15" customHeight="1">
      <c r="D116" s="32"/>
      <c r="E116" s="33"/>
      <c r="F116" s="32"/>
      <c r="G116" s="32"/>
      <c r="H116" s="32"/>
      <c r="I116" s="32"/>
      <c r="J116" s="32"/>
      <c r="K116" s="32"/>
      <c r="L116" s="32"/>
      <c r="M116" s="33"/>
      <c r="N116" s="33"/>
      <c r="O116" s="33"/>
      <c r="P116" s="33"/>
      <c r="Q116" s="32"/>
      <c r="R116" s="32"/>
      <c r="S116" s="33"/>
      <c r="T116" s="34">
        <v>29</v>
      </c>
      <c r="U116" s="34">
        <v>147</v>
      </c>
      <c r="V116" s="34">
        <v>185</v>
      </c>
      <c r="W116" s="34">
        <v>0.57999999999999996</v>
      </c>
      <c r="X116" s="34">
        <v>0.02</v>
      </c>
      <c r="Y116" s="40">
        <v>10</v>
      </c>
      <c r="Z116" s="32">
        <v>49.2</v>
      </c>
      <c r="AA116" s="33">
        <v>10.8</v>
      </c>
      <c r="AB116" s="34">
        <v>30</v>
      </c>
      <c r="AC116" s="34">
        <v>138</v>
      </c>
      <c r="AD116" s="34">
        <v>182</v>
      </c>
      <c r="AE116" s="34">
        <v>0.60580999999999996</v>
      </c>
      <c r="AF116" s="34">
        <v>0.02</v>
      </c>
      <c r="AG116" s="40">
        <v>10</v>
      </c>
      <c r="AH116" s="32">
        <v>48.7</v>
      </c>
      <c r="AI116" s="33">
        <v>10.8</v>
      </c>
      <c r="AJ116" s="31">
        <v>28</v>
      </c>
      <c r="AK116" s="31">
        <v>152</v>
      </c>
      <c r="AL116" s="31">
        <v>175</v>
      </c>
      <c r="AM116" s="31">
        <v>0.56455999999999995</v>
      </c>
      <c r="AN116" s="31">
        <v>0.02</v>
      </c>
      <c r="AO116" s="31">
        <v>5</v>
      </c>
      <c r="AP116" s="32">
        <v>49.8</v>
      </c>
      <c r="AQ116" s="33">
        <v>10.4</v>
      </c>
      <c r="BF116" s="31">
        <v>25</v>
      </c>
      <c r="BG116" s="31">
        <v>128</v>
      </c>
      <c r="BH116" s="31">
        <v>119</v>
      </c>
      <c r="BI116" s="45">
        <v>128</v>
      </c>
      <c r="BJ116" s="2">
        <v>367</v>
      </c>
      <c r="BO116" s="31">
        <v>25</v>
      </c>
      <c r="BP116" s="31">
        <v>128</v>
      </c>
      <c r="BQ116" s="31">
        <v>119</v>
      </c>
      <c r="BR116" s="45">
        <v>128</v>
      </c>
      <c r="BS116" s="2">
        <v>357</v>
      </c>
      <c r="BW116" s="1"/>
      <c r="BX116" s="64">
        <v>20</v>
      </c>
      <c r="BY116" s="31">
        <v>128</v>
      </c>
      <c r="BZ116" s="31">
        <v>119</v>
      </c>
      <c r="CA116" s="45">
        <v>128</v>
      </c>
      <c r="CB116" s="1">
        <v>332</v>
      </c>
    </row>
    <row r="117" spans="1:81" ht="15" customHeight="1">
      <c r="D117" s="32"/>
      <c r="E117" s="33"/>
      <c r="F117" s="32"/>
      <c r="G117" s="32"/>
      <c r="H117" s="32"/>
      <c r="I117" s="32"/>
      <c r="J117" s="32"/>
      <c r="K117" s="32"/>
      <c r="L117" s="32"/>
      <c r="M117" s="33"/>
      <c r="N117" s="33"/>
      <c r="O117" s="33"/>
      <c r="P117" s="33"/>
      <c r="Q117" s="32"/>
      <c r="R117" s="32"/>
      <c r="S117" s="33"/>
      <c r="T117" s="34">
        <v>29</v>
      </c>
      <c r="U117" s="34">
        <v>147</v>
      </c>
      <c r="V117" s="34">
        <v>138</v>
      </c>
      <c r="W117" s="34">
        <v>0.57991000000000004</v>
      </c>
      <c r="X117" s="34">
        <v>0.02</v>
      </c>
      <c r="Y117" s="40">
        <v>10</v>
      </c>
      <c r="Z117" s="32">
        <v>49</v>
      </c>
      <c r="AA117" s="33">
        <v>10.4</v>
      </c>
      <c r="AB117" s="34">
        <v>29</v>
      </c>
      <c r="AC117" s="34">
        <v>147</v>
      </c>
      <c r="AD117" s="34">
        <v>151</v>
      </c>
      <c r="AE117" s="34">
        <v>0.57869000000000004</v>
      </c>
      <c r="AF117" s="34">
        <v>0.02</v>
      </c>
      <c r="AG117" s="40">
        <v>10</v>
      </c>
      <c r="AH117" s="32">
        <v>49.8</v>
      </c>
      <c r="AI117" s="33">
        <v>10.199999999999999</v>
      </c>
      <c r="AJ117" s="31">
        <v>29</v>
      </c>
      <c r="AK117" s="31">
        <v>145</v>
      </c>
      <c r="AL117" s="31">
        <v>213</v>
      </c>
      <c r="AM117" s="31">
        <v>0.58431999999999995</v>
      </c>
      <c r="AN117" s="31">
        <v>0.02</v>
      </c>
      <c r="AO117" s="31">
        <v>5</v>
      </c>
      <c r="AP117" s="32">
        <v>49.5</v>
      </c>
      <c r="AQ117" s="33">
        <v>10.199999999999999</v>
      </c>
      <c r="BF117" s="31">
        <v>29</v>
      </c>
      <c r="BG117" s="31">
        <v>128</v>
      </c>
      <c r="BH117" s="31">
        <v>109</v>
      </c>
      <c r="BI117" s="45">
        <v>128</v>
      </c>
      <c r="BJ117" s="2">
        <v>297</v>
      </c>
      <c r="BO117" s="31">
        <v>29</v>
      </c>
      <c r="BP117" s="31">
        <v>128</v>
      </c>
      <c r="BQ117" s="31">
        <v>109</v>
      </c>
      <c r="BR117" s="45">
        <v>128</v>
      </c>
      <c r="BS117" s="2">
        <v>457</v>
      </c>
      <c r="BW117" s="1"/>
      <c r="BX117" s="64">
        <v>29</v>
      </c>
      <c r="BY117" s="31">
        <v>128</v>
      </c>
      <c r="BZ117" s="31">
        <v>109</v>
      </c>
      <c r="CA117" s="45">
        <v>128</v>
      </c>
      <c r="CB117" s="1">
        <v>347</v>
      </c>
    </row>
    <row r="118" spans="1:81" s="5" customFormat="1" ht="15" customHeight="1">
      <c r="A118" s="4"/>
      <c r="B118" s="4"/>
      <c r="D118" s="36"/>
      <c r="E118" s="37"/>
      <c r="F118" s="36"/>
      <c r="G118" s="36"/>
      <c r="H118" s="36"/>
      <c r="I118" s="36"/>
      <c r="J118" s="36"/>
      <c r="K118" s="36"/>
      <c r="L118" s="36"/>
      <c r="M118" s="37"/>
      <c r="N118" s="37"/>
      <c r="O118" s="37"/>
      <c r="P118" s="37"/>
      <c r="Q118" s="36"/>
      <c r="R118" s="36"/>
      <c r="S118" s="37"/>
      <c r="T118" s="38">
        <v>30</v>
      </c>
      <c r="U118" s="38">
        <v>142</v>
      </c>
      <c r="V118" s="38">
        <v>244</v>
      </c>
      <c r="W118" s="38">
        <v>0.59440999999999999</v>
      </c>
      <c r="X118" s="38">
        <v>0.02</v>
      </c>
      <c r="Y118" s="41">
        <v>10</v>
      </c>
      <c r="Z118" s="36">
        <v>48.4</v>
      </c>
      <c r="AA118" s="37">
        <v>10.199999999999999</v>
      </c>
      <c r="AB118" s="38">
        <v>30</v>
      </c>
      <c r="AC118" s="38">
        <v>142</v>
      </c>
      <c r="AD118" s="38">
        <v>151</v>
      </c>
      <c r="AE118" s="38">
        <v>0.59519999999999995</v>
      </c>
      <c r="AF118" s="38">
        <v>0.02</v>
      </c>
      <c r="AG118" s="41">
        <v>10</v>
      </c>
      <c r="AH118" s="36">
        <v>48.4</v>
      </c>
      <c r="AI118" s="37">
        <v>10.199999999999999</v>
      </c>
      <c r="AJ118" s="31">
        <v>30</v>
      </c>
      <c r="AK118" s="31">
        <v>140</v>
      </c>
      <c r="AL118" s="31">
        <v>223</v>
      </c>
      <c r="AM118" s="31">
        <v>0.59894000000000003</v>
      </c>
      <c r="AN118" s="31">
        <v>0.05</v>
      </c>
      <c r="AO118" s="31">
        <v>10</v>
      </c>
      <c r="AP118" s="36">
        <v>49.2</v>
      </c>
      <c r="AQ118" s="37">
        <v>10.8</v>
      </c>
      <c r="AZ118" s="20"/>
      <c r="BA118" s="4"/>
      <c r="BE118" s="4"/>
      <c r="BF118" s="39">
        <v>31</v>
      </c>
      <c r="BG118" s="39">
        <v>128</v>
      </c>
      <c r="BH118" s="39">
        <v>131</v>
      </c>
      <c r="BI118" s="46">
        <v>128</v>
      </c>
      <c r="BJ118" s="4">
        <v>377</v>
      </c>
      <c r="BN118" s="4"/>
      <c r="BO118" s="39">
        <v>31</v>
      </c>
      <c r="BP118" s="39">
        <v>128</v>
      </c>
      <c r="BQ118" s="39">
        <v>131</v>
      </c>
      <c r="BR118" s="46">
        <v>128</v>
      </c>
      <c r="BS118" s="4">
        <v>345</v>
      </c>
      <c r="BX118" s="64">
        <v>26</v>
      </c>
      <c r="BY118" s="31">
        <v>128</v>
      </c>
      <c r="BZ118" s="31">
        <v>131</v>
      </c>
      <c r="CA118" s="45">
        <v>128</v>
      </c>
      <c r="CB118" s="5">
        <v>357</v>
      </c>
      <c r="CC118" s="6"/>
    </row>
    <row r="119" spans="1:81" ht="15" customHeight="1">
      <c r="A119" s="2">
        <v>24</v>
      </c>
      <c r="B119" s="2" t="s">
        <v>99</v>
      </c>
      <c r="D119" s="32" t="s">
        <v>60</v>
      </c>
      <c r="E119" s="33" t="s">
        <v>60</v>
      </c>
      <c r="F119" s="32">
        <v>12</v>
      </c>
      <c r="G119" s="32">
        <v>2003</v>
      </c>
      <c r="H119" s="32"/>
      <c r="I119" s="32" t="s">
        <v>61</v>
      </c>
      <c r="J119" s="32" t="s">
        <v>62</v>
      </c>
      <c r="K119" s="32" t="s">
        <v>62</v>
      </c>
      <c r="L119" s="32"/>
      <c r="M119" s="33">
        <v>1</v>
      </c>
      <c r="N119" s="33"/>
      <c r="O119" s="33">
        <v>5</v>
      </c>
      <c r="P119" s="33">
        <v>7</v>
      </c>
      <c r="Q119" s="32" t="s">
        <v>63</v>
      </c>
      <c r="R119" s="32"/>
      <c r="S119" s="33" t="s">
        <v>62</v>
      </c>
      <c r="T119" s="34">
        <v>31</v>
      </c>
      <c r="U119" s="34">
        <v>132</v>
      </c>
      <c r="V119" s="34">
        <v>122</v>
      </c>
      <c r="W119" s="34">
        <v>0.62400999999999995</v>
      </c>
      <c r="X119" s="34">
        <v>0.02</v>
      </c>
      <c r="Y119" s="40">
        <v>10</v>
      </c>
      <c r="Z119" s="32">
        <v>53</v>
      </c>
      <c r="AA119" s="33">
        <v>8.8000000000000007</v>
      </c>
      <c r="AB119" s="34">
        <v>31</v>
      </c>
      <c r="AC119" s="34">
        <v>130</v>
      </c>
      <c r="AD119" s="34">
        <v>152</v>
      </c>
      <c r="AE119" s="34">
        <v>0.62926000000000004</v>
      </c>
      <c r="AF119" s="34">
        <v>5.0000000000000001E-3</v>
      </c>
      <c r="AG119" s="40">
        <v>5</v>
      </c>
      <c r="AH119" s="32">
        <v>51.5</v>
      </c>
      <c r="AI119" s="33">
        <v>9.4</v>
      </c>
      <c r="AJ119" s="31">
        <v>31</v>
      </c>
      <c r="AK119" s="31">
        <v>133</v>
      </c>
      <c r="AL119" s="31">
        <v>153</v>
      </c>
      <c r="AM119" s="31">
        <v>0.62</v>
      </c>
      <c r="AN119" s="31">
        <v>0.02</v>
      </c>
      <c r="AO119" s="31">
        <v>1</v>
      </c>
      <c r="AP119" s="32">
        <v>52.4</v>
      </c>
      <c r="AQ119" s="33">
        <v>9.1999999999999993</v>
      </c>
      <c r="AZ119" s="13">
        <v>5</v>
      </c>
      <c r="BA119" s="2">
        <v>7</v>
      </c>
      <c r="BF119" s="31">
        <v>36</v>
      </c>
      <c r="BG119" s="31">
        <v>128</v>
      </c>
      <c r="BH119" s="31">
        <v>140</v>
      </c>
      <c r="BI119" s="45">
        <v>128</v>
      </c>
      <c r="BJ119" s="2">
        <v>277</v>
      </c>
      <c r="BO119" s="31">
        <v>41</v>
      </c>
      <c r="BP119" s="31">
        <v>128</v>
      </c>
      <c r="BQ119" s="31">
        <v>140</v>
      </c>
      <c r="BR119" s="45">
        <v>128</v>
      </c>
      <c r="BS119" s="2">
        <v>334</v>
      </c>
      <c r="BW119" s="1"/>
      <c r="BX119" s="62">
        <v>38</v>
      </c>
      <c r="BY119" s="52">
        <v>128</v>
      </c>
      <c r="BZ119" s="52">
        <v>140</v>
      </c>
      <c r="CA119" s="63">
        <v>128</v>
      </c>
      <c r="CB119" s="1">
        <v>381</v>
      </c>
    </row>
    <row r="120" spans="1:81" ht="15" customHeight="1">
      <c r="D120" s="32"/>
      <c r="E120" s="33"/>
      <c r="F120" s="32"/>
      <c r="G120" s="32"/>
      <c r="H120" s="32"/>
      <c r="I120" s="32"/>
      <c r="J120" s="32"/>
      <c r="K120" s="32"/>
      <c r="L120" s="32"/>
      <c r="M120" s="33"/>
      <c r="N120" s="33"/>
      <c r="O120" s="33"/>
      <c r="P120" s="33"/>
      <c r="Q120" s="32"/>
      <c r="R120" s="32"/>
      <c r="S120" s="33"/>
      <c r="T120" s="34">
        <v>30</v>
      </c>
      <c r="U120" s="34">
        <v>137</v>
      </c>
      <c r="V120" s="34">
        <v>150</v>
      </c>
      <c r="W120" s="34">
        <v>0.60802999999999996</v>
      </c>
      <c r="X120" s="34">
        <v>5.0000000000000001E-3</v>
      </c>
      <c r="Y120" s="40">
        <v>10</v>
      </c>
      <c r="Z120" s="32">
        <v>51.8</v>
      </c>
      <c r="AA120" s="33">
        <v>9</v>
      </c>
      <c r="AB120" s="34">
        <v>32</v>
      </c>
      <c r="AC120" s="34">
        <v>128</v>
      </c>
      <c r="AD120" s="34">
        <v>139</v>
      </c>
      <c r="AE120" s="34">
        <v>0.63500000000000001</v>
      </c>
      <c r="AF120" s="34">
        <v>5.0000000000000001E-3</v>
      </c>
      <c r="AG120" s="40">
        <v>10</v>
      </c>
      <c r="AH120" s="32">
        <v>52.4</v>
      </c>
      <c r="AI120" s="33">
        <v>9.4</v>
      </c>
      <c r="AJ120" s="31">
        <v>31</v>
      </c>
      <c r="AK120" s="31">
        <v>133</v>
      </c>
      <c r="AL120" s="31">
        <v>143</v>
      </c>
      <c r="AM120" s="31">
        <v>0.61975000000000002</v>
      </c>
      <c r="AN120" s="31">
        <v>5.0000000000000001E-3</v>
      </c>
      <c r="AO120" s="31">
        <v>1</v>
      </c>
      <c r="AP120" s="32">
        <v>51.8</v>
      </c>
      <c r="AQ120" s="33">
        <v>9.5</v>
      </c>
      <c r="BF120" s="31">
        <v>41</v>
      </c>
      <c r="BG120" s="31">
        <v>128</v>
      </c>
      <c r="BH120" s="31">
        <v>146</v>
      </c>
      <c r="BI120" s="45">
        <v>128</v>
      </c>
      <c r="BJ120" s="2">
        <v>375</v>
      </c>
      <c r="BO120" s="31">
        <v>42</v>
      </c>
      <c r="BP120" s="31">
        <v>128</v>
      </c>
      <c r="BQ120" s="31">
        <v>146</v>
      </c>
      <c r="BR120" s="45">
        <v>128</v>
      </c>
      <c r="BS120" s="2">
        <v>422</v>
      </c>
      <c r="BW120" s="1"/>
      <c r="BX120" s="64">
        <v>40</v>
      </c>
      <c r="BY120" s="31">
        <v>128</v>
      </c>
      <c r="BZ120" s="31">
        <v>146</v>
      </c>
      <c r="CA120" s="45">
        <v>128</v>
      </c>
      <c r="CB120" s="1">
        <v>475</v>
      </c>
    </row>
    <row r="121" spans="1:81" ht="15" customHeight="1">
      <c r="D121" s="32"/>
      <c r="E121" s="33"/>
      <c r="F121" s="32"/>
      <c r="G121" s="32"/>
      <c r="H121" s="32"/>
      <c r="I121" s="32"/>
      <c r="J121" s="32"/>
      <c r="K121" s="32"/>
      <c r="L121" s="32"/>
      <c r="M121" s="33"/>
      <c r="N121" s="33"/>
      <c r="O121" s="33"/>
      <c r="P121" s="33"/>
      <c r="Q121" s="32"/>
      <c r="R121" s="32"/>
      <c r="S121" s="33"/>
      <c r="T121" s="34">
        <v>31</v>
      </c>
      <c r="U121" s="34">
        <v>132</v>
      </c>
      <c r="V121" s="34">
        <v>140</v>
      </c>
      <c r="W121" s="34">
        <v>0.62148000000000003</v>
      </c>
      <c r="X121" s="34">
        <v>0.02</v>
      </c>
      <c r="Y121" s="40">
        <v>10</v>
      </c>
      <c r="Z121" s="32">
        <v>52.7</v>
      </c>
      <c r="AA121" s="33">
        <v>9.5</v>
      </c>
      <c r="AB121" s="34">
        <v>32</v>
      </c>
      <c r="AC121" s="34">
        <v>126</v>
      </c>
      <c r="AD121" s="34">
        <v>159</v>
      </c>
      <c r="AE121" s="34">
        <v>0.63937999999999995</v>
      </c>
      <c r="AF121" s="34">
        <v>5.0000000000000001E-3</v>
      </c>
      <c r="AG121" s="40">
        <v>10</v>
      </c>
      <c r="AH121" s="32">
        <v>52.4</v>
      </c>
      <c r="AI121" s="33">
        <v>9.5</v>
      </c>
      <c r="AJ121" s="31">
        <v>31</v>
      </c>
      <c r="AK121" s="31">
        <v>133</v>
      </c>
      <c r="AL121" s="31">
        <v>142</v>
      </c>
      <c r="AM121" s="31">
        <v>0.62</v>
      </c>
      <c r="AN121" s="31">
        <v>0.02</v>
      </c>
      <c r="AO121" s="31">
        <v>5</v>
      </c>
      <c r="AP121" s="32">
        <v>51.2</v>
      </c>
      <c r="AQ121" s="33">
        <v>9.6999999999999993</v>
      </c>
      <c r="BF121" s="31">
        <v>39</v>
      </c>
      <c r="BG121" s="31">
        <v>128</v>
      </c>
      <c r="BH121" s="31">
        <v>119</v>
      </c>
      <c r="BI121" s="45">
        <v>128</v>
      </c>
      <c r="BJ121" s="2">
        <v>381</v>
      </c>
      <c r="BO121" s="31">
        <v>39</v>
      </c>
      <c r="BP121" s="31">
        <v>128</v>
      </c>
      <c r="BQ121" s="31">
        <v>119</v>
      </c>
      <c r="BR121" s="45">
        <v>128</v>
      </c>
      <c r="BS121" s="2">
        <v>295</v>
      </c>
      <c r="BW121" s="1"/>
      <c r="BX121" s="64">
        <v>38</v>
      </c>
      <c r="BY121" s="31">
        <v>128</v>
      </c>
      <c r="BZ121" s="31">
        <v>119</v>
      </c>
      <c r="CA121" s="45">
        <v>128</v>
      </c>
      <c r="CB121" s="1">
        <v>387</v>
      </c>
    </row>
    <row r="122" spans="1:81" ht="15" customHeight="1">
      <c r="D122" s="32"/>
      <c r="E122" s="33"/>
      <c r="F122" s="32"/>
      <c r="G122" s="32"/>
      <c r="H122" s="32"/>
      <c r="I122" s="32"/>
      <c r="J122" s="32"/>
      <c r="K122" s="32"/>
      <c r="L122" s="32"/>
      <c r="M122" s="33"/>
      <c r="N122" s="33"/>
      <c r="O122" s="33"/>
      <c r="P122" s="33"/>
      <c r="Q122" s="32"/>
      <c r="R122" s="32"/>
      <c r="S122" s="33"/>
      <c r="T122" s="34">
        <v>31</v>
      </c>
      <c r="U122" s="34">
        <v>131</v>
      </c>
      <c r="V122" s="34">
        <v>143</v>
      </c>
      <c r="W122" s="34">
        <v>0.62531000000000003</v>
      </c>
      <c r="X122" s="34">
        <v>0.02</v>
      </c>
      <c r="Y122" s="40">
        <v>10</v>
      </c>
      <c r="Z122" s="32">
        <v>52.1</v>
      </c>
      <c r="AA122" s="33">
        <v>9.1999999999999993</v>
      </c>
      <c r="AB122" s="34">
        <v>32</v>
      </c>
      <c r="AC122" s="34">
        <v>126</v>
      </c>
      <c r="AD122" s="34">
        <v>145</v>
      </c>
      <c r="AE122" s="34">
        <v>0.63890999999999998</v>
      </c>
      <c r="AF122" s="34">
        <v>5.0000000000000001E-3</v>
      </c>
      <c r="AG122" s="40">
        <v>5</v>
      </c>
      <c r="AH122" s="32">
        <v>52.7</v>
      </c>
      <c r="AI122" s="33">
        <v>9</v>
      </c>
      <c r="AJ122" s="31">
        <v>31</v>
      </c>
      <c r="AK122" s="31">
        <v>133</v>
      </c>
      <c r="AL122" s="31">
        <v>124</v>
      </c>
      <c r="AM122" s="31">
        <v>0.62024999999999997</v>
      </c>
      <c r="AN122" s="31">
        <v>0.02</v>
      </c>
      <c r="AO122" s="31">
        <v>5</v>
      </c>
      <c r="AP122" s="32">
        <v>52.1</v>
      </c>
      <c r="AQ122" s="33">
        <v>9.4</v>
      </c>
      <c r="BF122" s="31">
        <v>39</v>
      </c>
      <c r="BG122" s="31">
        <v>128</v>
      </c>
      <c r="BH122" s="31">
        <v>109</v>
      </c>
      <c r="BI122" s="45">
        <v>128</v>
      </c>
      <c r="BJ122" s="2">
        <v>325</v>
      </c>
      <c r="BO122" s="31">
        <v>35</v>
      </c>
      <c r="BP122" s="31">
        <v>128</v>
      </c>
      <c r="BQ122" s="31">
        <v>109</v>
      </c>
      <c r="BR122" s="45">
        <v>128</v>
      </c>
      <c r="BS122" s="2">
        <v>352</v>
      </c>
      <c r="BW122" s="1"/>
      <c r="BX122" s="64">
        <v>36</v>
      </c>
      <c r="BY122" s="31">
        <v>128</v>
      </c>
      <c r="BZ122" s="31">
        <v>109</v>
      </c>
      <c r="CA122" s="45">
        <v>128</v>
      </c>
      <c r="CB122" s="1">
        <v>407</v>
      </c>
    </row>
    <row r="123" spans="1:81" s="5" customFormat="1" ht="15" customHeight="1">
      <c r="A123" s="4"/>
      <c r="B123" s="4"/>
      <c r="D123" s="36"/>
      <c r="E123" s="37"/>
      <c r="F123" s="36"/>
      <c r="G123" s="36"/>
      <c r="H123" s="36"/>
      <c r="I123" s="36"/>
      <c r="J123" s="36"/>
      <c r="K123" s="36"/>
      <c r="L123" s="36"/>
      <c r="M123" s="37"/>
      <c r="N123" s="37"/>
      <c r="O123" s="37"/>
      <c r="P123" s="37"/>
      <c r="Q123" s="36"/>
      <c r="R123" s="36"/>
      <c r="S123" s="37"/>
      <c r="T123" s="38">
        <v>32</v>
      </c>
      <c r="U123" s="38">
        <v>126</v>
      </c>
      <c r="V123" s="38">
        <v>134</v>
      </c>
      <c r="W123" s="38">
        <v>0.63985000000000003</v>
      </c>
      <c r="X123" s="38">
        <v>0.02</v>
      </c>
      <c r="Y123" s="41">
        <v>10</v>
      </c>
      <c r="Z123" s="36">
        <v>53</v>
      </c>
      <c r="AA123" s="37">
        <v>9.1999999999999993</v>
      </c>
      <c r="AB123" s="38">
        <v>31</v>
      </c>
      <c r="AC123" s="38">
        <v>130</v>
      </c>
      <c r="AD123" s="38">
        <v>131</v>
      </c>
      <c r="AE123" s="38">
        <v>0.62877000000000005</v>
      </c>
      <c r="AF123" s="38">
        <v>5.0000000000000001E-3</v>
      </c>
      <c r="AG123" s="41">
        <v>10</v>
      </c>
      <c r="AH123" s="36">
        <v>53</v>
      </c>
      <c r="AI123" s="37">
        <v>9.1999999999999993</v>
      </c>
      <c r="AJ123" s="31">
        <v>31</v>
      </c>
      <c r="AK123" s="31">
        <v>136</v>
      </c>
      <c r="AL123" s="31">
        <v>145</v>
      </c>
      <c r="AM123" s="31">
        <v>0.61216999999999999</v>
      </c>
      <c r="AN123" s="31">
        <v>5.0000000000000001E-3</v>
      </c>
      <c r="AO123" s="31">
        <v>1</v>
      </c>
      <c r="AP123" s="36">
        <v>51.8</v>
      </c>
      <c r="AQ123" s="37">
        <v>9.1999999999999993</v>
      </c>
      <c r="AZ123" s="20"/>
      <c r="BA123" s="4"/>
      <c r="BE123" s="4"/>
      <c r="BF123" s="39">
        <v>37</v>
      </c>
      <c r="BG123" s="39">
        <v>128</v>
      </c>
      <c r="BH123" s="39">
        <v>131</v>
      </c>
      <c r="BI123" s="46">
        <v>128</v>
      </c>
      <c r="BJ123" s="4">
        <v>365</v>
      </c>
      <c r="BN123" s="4"/>
      <c r="BO123" s="39">
        <v>36</v>
      </c>
      <c r="BP123" s="39">
        <v>128</v>
      </c>
      <c r="BQ123" s="39">
        <v>131</v>
      </c>
      <c r="BR123" s="46">
        <v>128</v>
      </c>
      <c r="BS123" s="4">
        <v>392</v>
      </c>
      <c r="BX123" s="64">
        <v>38</v>
      </c>
      <c r="BY123" s="31">
        <v>128</v>
      </c>
      <c r="BZ123" s="31">
        <v>131</v>
      </c>
      <c r="CA123" s="45">
        <v>128</v>
      </c>
      <c r="CB123" s="5">
        <v>397</v>
      </c>
      <c r="CC123" s="6"/>
    </row>
    <row r="124" spans="1:81" ht="15" customHeight="1">
      <c r="A124" s="2">
        <v>25</v>
      </c>
      <c r="B124" s="2" t="s">
        <v>100</v>
      </c>
      <c r="D124" s="32" t="s">
        <v>60</v>
      </c>
      <c r="E124" s="33" t="s">
        <v>60</v>
      </c>
      <c r="F124" s="32">
        <v>3</v>
      </c>
      <c r="G124" s="32">
        <v>2003</v>
      </c>
      <c r="H124" s="32"/>
      <c r="I124" s="32" t="s">
        <v>66</v>
      </c>
      <c r="J124" s="32" t="s">
        <v>62</v>
      </c>
      <c r="K124" s="32" t="s">
        <v>60</v>
      </c>
      <c r="L124" s="32" t="s">
        <v>101</v>
      </c>
      <c r="M124" s="33">
        <v>1</v>
      </c>
      <c r="N124" s="33"/>
      <c r="O124" s="33">
        <v>5</v>
      </c>
      <c r="P124" s="33">
        <v>7</v>
      </c>
      <c r="Q124" s="32" t="s">
        <v>61</v>
      </c>
      <c r="R124" s="32" t="s">
        <v>102</v>
      </c>
      <c r="S124" s="33" t="s">
        <v>60</v>
      </c>
      <c r="T124" s="34">
        <v>20</v>
      </c>
      <c r="U124" s="34">
        <v>209</v>
      </c>
      <c r="V124" s="34">
        <v>156</v>
      </c>
      <c r="W124" s="34">
        <v>0.40394000000000002</v>
      </c>
      <c r="X124" s="34">
        <v>0.05</v>
      </c>
      <c r="Y124" s="40">
        <v>10</v>
      </c>
      <c r="Z124" s="32">
        <v>25.8</v>
      </c>
      <c r="AA124" s="33">
        <v>12.4</v>
      </c>
      <c r="AB124" s="34">
        <v>18</v>
      </c>
      <c r="AC124" s="34">
        <v>224</v>
      </c>
      <c r="AD124" s="34">
        <v>157</v>
      </c>
      <c r="AE124" s="34">
        <v>0.36088999999999999</v>
      </c>
      <c r="AF124" s="34">
        <v>0.05</v>
      </c>
      <c r="AG124" s="40">
        <v>10</v>
      </c>
      <c r="AH124" s="32">
        <v>23.8</v>
      </c>
      <c r="AI124" s="33">
        <v>13.1</v>
      </c>
      <c r="AJ124" s="31">
        <v>21</v>
      </c>
      <c r="AK124" s="31">
        <v>206</v>
      </c>
      <c r="AL124" s="31">
        <v>125</v>
      </c>
      <c r="AM124" s="31">
        <v>0.41225000000000001</v>
      </c>
      <c r="AN124" s="31">
        <v>0.05</v>
      </c>
      <c r="AO124" s="31">
        <v>10</v>
      </c>
      <c r="AP124" s="32">
        <v>22.3</v>
      </c>
      <c r="AQ124" s="33">
        <v>13.6</v>
      </c>
      <c r="AZ124" s="13">
        <v>5</v>
      </c>
      <c r="BA124" s="2">
        <v>7</v>
      </c>
      <c r="BF124" s="31">
        <v>20</v>
      </c>
      <c r="BG124" s="31">
        <v>128</v>
      </c>
      <c r="BH124" s="31">
        <v>140</v>
      </c>
      <c r="BI124" s="45">
        <v>128</v>
      </c>
      <c r="BJ124" s="2">
        <v>257</v>
      </c>
      <c r="BO124" s="31">
        <v>20</v>
      </c>
      <c r="BP124" s="31">
        <v>128</v>
      </c>
      <c r="BQ124" s="31">
        <v>140</v>
      </c>
      <c r="BR124" s="45">
        <v>128</v>
      </c>
      <c r="BS124" s="2">
        <v>249</v>
      </c>
      <c r="BW124" s="1"/>
      <c r="BX124" s="62">
        <v>20</v>
      </c>
      <c r="BY124" s="52">
        <v>128</v>
      </c>
      <c r="BZ124" s="52">
        <v>140</v>
      </c>
      <c r="CA124" s="63">
        <v>128</v>
      </c>
      <c r="CB124" s="1">
        <v>257</v>
      </c>
    </row>
    <row r="125" spans="1:81" ht="15" customHeight="1">
      <c r="D125" s="32"/>
      <c r="E125" s="33"/>
      <c r="F125" s="32"/>
      <c r="G125" s="32"/>
      <c r="H125" s="32"/>
      <c r="I125" s="32"/>
      <c r="J125" s="32"/>
      <c r="K125" s="32"/>
      <c r="L125" s="32"/>
      <c r="M125" s="33"/>
      <c r="N125" s="33"/>
      <c r="O125" s="33"/>
      <c r="P125" s="33"/>
      <c r="Q125" s="32"/>
      <c r="R125" s="32"/>
      <c r="S125" s="33"/>
      <c r="T125" s="34">
        <v>17</v>
      </c>
      <c r="U125" s="34">
        <v>230</v>
      </c>
      <c r="V125" s="34">
        <v>122</v>
      </c>
      <c r="W125" s="34">
        <v>0.34282000000000001</v>
      </c>
      <c r="X125" s="34">
        <v>0.05</v>
      </c>
      <c r="Y125" s="40">
        <v>10</v>
      </c>
      <c r="Z125" s="32">
        <v>25.5</v>
      </c>
      <c r="AA125" s="33">
        <v>12.4</v>
      </c>
      <c r="AB125" s="34">
        <v>18</v>
      </c>
      <c r="AC125" s="34">
        <v>223</v>
      </c>
      <c r="AD125" s="34">
        <v>147</v>
      </c>
      <c r="AE125" s="34">
        <v>0.36330000000000001</v>
      </c>
      <c r="AF125" s="34">
        <v>0.05</v>
      </c>
      <c r="AG125" s="40">
        <v>10</v>
      </c>
      <c r="AH125" s="32">
        <v>22</v>
      </c>
      <c r="AI125" s="33">
        <v>13.4</v>
      </c>
      <c r="AJ125" s="31">
        <v>20</v>
      </c>
      <c r="AK125" s="31">
        <v>211</v>
      </c>
      <c r="AL125" s="31">
        <v>127</v>
      </c>
      <c r="AM125" s="31">
        <v>0.39681</v>
      </c>
      <c r="AN125" s="31">
        <v>0.02</v>
      </c>
      <c r="AO125" s="31">
        <v>5</v>
      </c>
      <c r="AP125" s="32">
        <v>22.9</v>
      </c>
      <c r="AQ125" s="33">
        <v>13.8</v>
      </c>
      <c r="BF125" s="31">
        <v>26</v>
      </c>
      <c r="BG125" s="31">
        <v>128</v>
      </c>
      <c r="BH125" s="31">
        <v>146</v>
      </c>
      <c r="BI125" s="45">
        <v>128</v>
      </c>
      <c r="BJ125" s="2">
        <v>247</v>
      </c>
      <c r="BO125" s="31">
        <v>26</v>
      </c>
      <c r="BP125" s="31">
        <v>128</v>
      </c>
      <c r="BQ125" s="31">
        <v>146</v>
      </c>
      <c r="BR125" s="45">
        <v>128</v>
      </c>
      <c r="BS125" s="2">
        <v>382</v>
      </c>
      <c r="BW125" s="1"/>
      <c r="BX125" s="64">
        <v>26</v>
      </c>
      <c r="BY125" s="31">
        <v>128</v>
      </c>
      <c r="BZ125" s="31">
        <v>146</v>
      </c>
      <c r="CA125" s="45">
        <v>128</v>
      </c>
      <c r="CB125" s="1">
        <v>342</v>
      </c>
    </row>
    <row r="126" spans="1:81" ht="15" customHeight="1">
      <c r="D126" s="32"/>
      <c r="E126" s="33"/>
      <c r="F126" s="32"/>
      <c r="G126" s="32"/>
      <c r="H126" s="32"/>
      <c r="I126" s="32"/>
      <c r="J126" s="32"/>
      <c r="K126" s="32"/>
      <c r="L126" s="32"/>
      <c r="M126" s="33"/>
      <c r="N126" s="33"/>
      <c r="O126" s="33"/>
      <c r="P126" s="33"/>
      <c r="Q126" s="32"/>
      <c r="R126" s="32"/>
      <c r="S126" s="33"/>
      <c r="T126" s="34">
        <v>19</v>
      </c>
      <c r="U126" s="34">
        <v>219</v>
      </c>
      <c r="V126" s="34">
        <v>151</v>
      </c>
      <c r="W126" s="34">
        <v>0.37517</v>
      </c>
      <c r="X126" s="34">
        <v>0.05</v>
      </c>
      <c r="Y126" s="40">
        <v>10</v>
      </c>
      <c r="Z126" s="32">
        <v>22.3</v>
      </c>
      <c r="AA126" s="33">
        <v>12.5</v>
      </c>
      <c r="AB126" s="34">
        <v>20</v>
      </c>
      <c r="AC126" s="34">
        <v>212</v>
      </c>
      <c r="AD126" s="34">
        <v>139</v>
      </c>
      <c r="AE126" s="34">
        <v>0.39355000000000001</v>
      </c>
      <c r="AF126" s="34">
        <v>0.05</v>
      </c>
      <c r="AG126" s="40">
        <v>10</v>
      </c>
      <c r="AH126" s="32">
        <v>23.5</v>
      </c>
      <c r="AI126" s="33">
        <v>13.4</v>
      </c>
      <c r="AJ126" s="31">
        <v>19</v>
      </c>
      <c r="AK126" s="31">
        <v>214</v>
      </c>
      <c r="AL126" s="31">
        <v>133</v>
      </c>
      <c r="AM126" s="31">
        <v>0.38999</v>
      </c>
      <c r="AN126" s="31">
        <v>0.05</v>
      </c>
      <c r="AO126" s="31">
        <v>10</v>
      </c>
      <c r="AP126" s="32">
        <v>22</v>
      </c>
      <c r="AQ126" s="33">
        <v>13.8</v>
      </c>
      <c r="BF126" s="31">
        <v>19</v>
      </c>
      <c r="BG126" s="31">
        <v>128</v>
      </c>
      <c r="BH126" s="31">
        <v>119</v>
      </c>
      <c r="BI126" s="45">
        <v>128</v>
      </c>
      <c r="BJ126" s="2">
        <v>252</v>
      </c>
      <c r="BO126" s="31">
        <v>20</v>
      </c>
      <c r="BP126" s="31">
        <v>128</v>
      </c>
      <c r="BQ126" s="31">
        <v>119</v>
      </c>
      <c r="BR126" s="45">
        <v>128</v>
      </c>
      <c r="BS126" s="2">
        <v>312</v>
      </c>
      <c r="BW126" s="1"/>
      <c r="BX126" s="64">
        <v>19</v>
      </c>
      <c r="BY126" s="31">
        <v>128</v>
      </c>
      <c r="BZ126" s="31">
        <v>119</v>
      </c>
      <c r="CA126" s="45">
        <v>128</v>
      </c>
      <c r="CB126" s="1">
        <v>347</v>
      </c>
    </row>
    <row r="127" spans="1:81" ht="15" customHeight="1">
      <c r="D127" s="32"/>
      <c r="E127" s="33"/>
      <c r="F127" s="32"/>
      <c r="G127" s="32"/>
      <c r="H127" s="32"/>
      <c r="I127" s="32"/>
      <c r="J127" s="32"/>
      <c r="K127" s="32"/>
      <c r="L127" s="32"/>
      <c r="M127" s="33"/>
      <c r="N127" s="33"/>
      <c r="O127" s="33"/>
      <c r="P127" s="33"/>
      <c r="Q127" s="32"/>
      <c r="R127" s="32"/>
      <c r="S127" s="33"/>
      <c r="T127" s="34">
        <v>19</v>
      </c>
      <c r="U127" s="34">
        <v>220</v>
      </c>
      <c r="V127" s="34">
        <v>160</v>
      </c>
      <c r="W127" s="34">
        <v>0.37162000000000001</v>
      </c>
      <c r="X127" s="34">
        <v>0.05</v>
      </c>
      <c r="Y127" s="40">
        <v>10</v>
      </c>
      <c r="Z127" s="32">
        <v>26.1</v>
      </c>
      <c r="AA127" s="33">
        <v>11.5</v>
      </c>
      <c r="AB127" s="34">
        <v>20</v>
      </c>
      <c r="AC127" s="34">
        <v>208</v>
      </c>
      <c r="AD127" s="34">
        <v>145</v>
      </c>
      <c r="AE127" s="34">
        <v>0.40659000000000001</v>
      </c>
      <c r="AF127" s="34">
        <v>0.05</v>
      </c>
      <c r="AG127" s="40">
        <v>10</v>
      </c>
      <c r="AH127" s="32">
        <v>24</v>
      </c>
      <c r="AI127" s="33">
        <v>13.1</v>
      </c>
      <c r="AJ127" s="31">
        <v>20</v>
      </c>
      <c r="AK127" s="31">
        <v>210</v>
      </c>
      <c r="AL127" s="31">
        <v>141</v>
      </c>
      <c r="AM127" s="31">
        <v>0.4</v>
      </c>
      <c r="AN127" s="31">
        <v>0.05</v>
      </c>
      <c r="AO127" s="31">
        <v>10</v>
      </c>
      <c r="AP127" s="32">
        <v>22.6</v>
      </c>
      <c r="AQ127" s="33">
        <v>13.6</v>
      </c>
      <c r="BF127" s="31">
        <v>20</v>
      </c>
      <c r="BG127" s="31">
        <v>128</v>
      </c>
      <c r="BH127" s="31">
        <v>109</v>
      </c>
      <c r="BI127" s="45">
        <v>128</v>
      </c>
      <c r="BJ127" s="2">
        <v>297</v>
      </c>
      <c r="BO127" s="31">
        <v>29</v>
      </c>
      <c r="BP127" s="31">
        <v>128</v>
      </c>
      <c r="BQ127" s="31">
        <v>109</v>
      </c>
      <c r="BR127" s="45">
        <v>128</v>
      </c>
      <c r="BS127" s="2">
        <v>317</v>
      </c>
      <c r="BW127" s="1"/>
      <c r="BX127" s="64">
        <v>24</v>
      </c>
      <c r="BY127" s="31">
        <v>128</v>
      </c>
      <c r="BZ127" s="31">
        <v>109</v>
      </c>
      <c r="CA127" s="45">
        <v>128</v>
      </c>
      <c r="CB127" s="1">
        <v>342</v>
      </c>
    </row>
    <row r="128" spans="1:81" s="5" customFormat="1" ht="15" customHeight="1">
      <c r="A128" s="4"/>
      <c r="B128" s="4"/>
      <c r="D128" s="36"/>
      <c r="E128" s="37"/>
      <c r="F128" s="36"/>
      <c r="G128" s="36"/>
      <c r="H128" s="36"/>
      <c r="I128" s="36"/>
      <c r="J128" s="36"/>
      <c r="K128" s="36"/>
      <c r="L128" s="36"/>
      <c r="M128" s="37"/>
      <c r="N128" s="37"/>
      <c r="O128" s="37"/>
      <c r="P128" s="37"/>
      <c r="Q128" s="36"/>
      <c r="R128" s="36"/>
      <c r="S128" s="37"/>
      <c r="T128" s="38">
        <v>18</v>
      </c>
      <c r="U128" s="38">
        <v>223</v>
      </c>
      <c r="V128" s="38">
        <v>164</v>
      </c>
      <c r="W128" s="38">
        <v>0.3624</v>
      </c>
      <c r="X128" s="38">
        <v>0.05</v>
      </c>
      <c r="Y128" s="41">
        <v>10</v>
      </c>
      <c r="Z128" s="36">
        <v>25.2</v>
      </c>
      <c r="AA128" s="37">
        <v>12.2</v>
      </c>
      <c r="AB128" s="38">
        <v>21</v>
      </c>
      <c r="AC128" s="38">
        <v>205</v>
      </c>
      <c r="AD128" s="38">
        <v>134</v>
      </c>
      <c r="AE128" s="38">
        <v>0.41559000000000001</v>
      </c>
      <c r="AF128" s="38">
        <v>0.05</v>
      </c>
      <c r="AG128" s="41">
        <v>10</v>
      </c>
      <c r="AH128" s="36">
        <v>24.6</v>
      </c>
      <c r="AI128" s="37">
        <v>13.1</v>
      </c>
      <c r="AJ128" s="31">
        <v>19</v>
      </c>
      <c r="AK128" s="31">
        <v>219</v>
      </c>
      <c r="AL128" s="31">
        <v>164</v>
      </c>
      <c r="AM128" s="31">
        <v>0.37561</v>
      </c>
      <c r="AN128" s="31">
        <v>0.05</v>
      </c>
      <c r="AO128" s="31">
        <v>10</v>
      </c>
      <c r="AP128" s="36">
        <v>22</v>
      </c>
      <c r="AQ128" s="37">
        <v>13.6</v>
      </c>
      <c r="AZ128" s="20"/>
      <c r="BA128" s="4"/>
      <c r="BE128" s="4"/>
      <c r="BF128" s="39">
        <v>31</v>
      </c>
      <c r="BG128" s="39">
        <v>128</v>
      </c>
      <c r="BH128" s="39">
        <v>131</v>
      </c>
      <c r="BI128" s="46">
        <v>128</v>
      </c>
      <c r="BJ128" s="4">
        <v>282</v>
      </c>
      <c r="BN128" s="4"/>
      <c r="BO128" s="39">
        <v>31</v>
      </c>
      <c r="BP128" s="39">
        <v>128</v>
      </c>
      <c r="BQ128" s="39">
        <v>131</v>
      </c>
      <c r="BR128" s="46">
        <v>128</v>
      </c>
      <c r="BS128" s="4">
        <v>317</v>
      </c>
      <c r="BX128" s="70">
        <v>26</v>
      </c>
      <c r="BY128" s="39">
        <v>128</v>
      </c>
      <c r="BZ128" s="39">
        <v>131</v>
      </c>
      <c r="CA128" s="46">
        <v>128</v>
      </c>
      <c r="CB128" s="5">
        <v>347</v>
      </c>
      <c r="CC128" s="6"/>
    </row>
    <row r="129" spans="1:81" ht="15" customHeight="1">
      <c r="A129" s="2">
        <v>26</v>
      </c>
      <c r="B129" s="2" t="s">
        <v>103</v>
      </c>
      <c r="C129" s="1" t="s">
        <v>104</v>
      </c>
      <c r="D129" s="32" t="s">
        <v>60</v>
      </c>
      <c r="E129" s="33" t="s">
        <v>60</v>
      </c>
      <c r="F129" s="32">
        <v>1</v>
      </c>
      <c r="G129" s="32">
        <v>2003</v>
      </c>
      <c r="H129" s="32"/>
      <c r="I129" s="32" t="s">
        <v>61</v>
      </c>
      <c r="J129" s="32" t="s">
        <v>62</v>
      </c>
      <c r="K129" s="32" t="s">
        <v>62</v>
      </c>
      <c r="L129" s="32"/>
      <c r="M129" s="33">
        <v>7</v>
      </c>
      <c r="N129" s="33"/>
      <c r="O129" s="33">
        <v>5</v>
      </c>
      <c r="P129" s="33">
        <v>7</v>
      </c>
      <c r="Q129" s="32" t="s">
        <v>63</v>
      </c>
      <c r="R129" s="32"/>
      <c r="S129" s="33" t="s">
        <v>62</v>
      </c>
      <c r="T129" s="34">
        <v>31</v>
      </c>
      <c r="U129" s="34">
        <v>132</v>
      </c>
      <c r="V129" s="34">
        <v>179</v>
      </c>
      <c r="W129" s="34">
        <v>0.62226000000000004</v>
      </c>
      <c r="X129" s="34">
        <v>0.02</v>
      </c>
      <c r="Y129" s="40">
        <v>10</v>
      </c>
      <c r="Z129" s="32">
        <v>49</v>
      </c>
      <c r="AA129" s="33">
        <v>12.4</v>
      </c>
      <c r="AB129" s="34">
        <v>31</v>
      </c>
      <c r="AC129" s="34">
        <v>130</v>
      </c>
      <c r="AD129" s="34">
        <v>156</v>
      </c>
      <c r="AE129" s="34">
        <v>0.63</v>
      </c>
      <c r="AF129" s="34">
        <v>5.0000000000000001E-3</v>
      </c>
      <c r="AG129" s="40">
        <v>1</v>
      </c>
      <c r="AH129" s="32">
        <v>49.5</v>
      </c>
      <c r="AI129" s="33">
        <v>11.3</v>
      </c>
      <c r="AJ129" s="32"/>
      <c r="AK129" s="32"/>
      <c r="AL129" s="32"/>
      <c r="AM129" s="32"/>
      <c r="AN129" s="32"/>
      <c r="AO129" s="33"/>
      <c r="AP129" s="32">
        <v>49.2</v>
      </c>
      <c r="AQ129" s="33">
        <v>10.199999999999999</v>
      </c>
      <c r="AZ129" s="13">
        <v>5</v>
      </c>
      <c r="BA129" s="2">
        <v>7</v>
      </c>
      <c r="BF129" s="31">
        <v>22</v>
      </c>
      <c r="BG129" s="31">
        <v>128</v>
      </c>
      <c r="BH129" s="31">
        <v>140</v>
      </c>
      <c r="BI129" s="45">
        <v>128</v>
      </c>
      <c r="BJ129" s="2">
        <v>329</v>
      </c>
      <c r="BO129" s="31">
        <v>16</v>
      </c>
      <c r="BP129" s="31">
        <v>64</v>
      </c>
      <c r="BQ129" s="31">
        <v>140</v>
      </c>
      <c r="BR129" s="45">
        <v>64</v>
      </c>
      <c r="BS129" s="2">
        <v>434</v>
      </c>
      <c r="CB129" s="1">
        <v>398</v>
      </c>
    </row>
    <row r="130" spans="1:81" ht="15" customHeight="1">
      <c r="D130" s="32"/>
      <c r="E130" s="33"/>
      <c r="F130" s="32"/>
      <c r="G130" s="32"/>
      <c r="H130" s="32"/>
      <c r="I130" s="32"/>
      <c r="J130" s="32"/>
      <c r="K130" s="32"/>
      <c r="L130" s="32"/>
      <c r="M130" s="33"/>
      <c r="N130" s="33"/>
      <c r="O130" s="33"/>
      <c r="P130" s="33"/>
      <c r="Q130" s="32"/>
      <c r="R130" s="32"/>
      <c r="S130" s="33"/>
      <c r="T130" s="34">
        <v>32</v>
      </c>
      <c r="U130" s="34">
        <v>128</v>
      </c>
      <c r="V130" s="34">
        <v>199</v>
      </c>
      <c r="W130" s="34">
        <v>0.63414999999999999</v>
      </c>
      <c r="X130" s="34">
        <v>5.0000000000000001E-3</v>
      </c>
      <c r="Y130" s="40">
        <v>10</v>
      </c>
      <c r="Z130" s="32">
        <v>48.4</v>
      </c>
      <c r="AA130" s="33">
        <v>12.9</v>
      </c>
      <c r="AB130" s="34">
        <v>31</v>
      </c>
      <c r="AC130" s="34">
        <v>132</v>
      </c>
      <c r="AD130" s="34">
        <v>148</v>
      </c>
      <c r="AE130" s="34">
        <v>0.62207999999999997</v>
      </c>
      <c r="AF130" s="34">
        <v>5.0000000000000001E-3</v>
      </c>
      <c r="AG130" s="40">
        <v>5</v>
      </c>
      <c r="AH130" s="32">
        <v>49.5</v>
      </c>
      <c r="AI130" s="33">
        <v>11.8</v>
      </c>
      <c r="AJ130" s="32"/>
      <c r="AK130" s="32"/>
      <c r="AL130" s="32"/>
      <c r="AM130" s="32"/>
      <c r="AN130" s="32"/>
      <c r="AO130" s="33"/>
      <c r="AP130" s="32">
        <v>50.1</v>
      </c>
      <c r="AQ130" s="33">
        <v>10.4</v>
      </c>
      <c r="BF130" s="31">
        <v>24</v>
      </c>
      <c r="BG130" s="31">
        <v>128</v>
      </c>
      <c r="BH130" s="31">
        <v>146</v>
      </c>
      <c r="BI130" s="45">
        <v>128</v>
      </c>
      <c r="BJ130" s="2">
        <v>321</v>
      </c>
      <c r="BO130" s="31">
        <v>16</v>
      </c>
      <c r="BP130" s="31">
        <v>64</v>
      </c>
      <c r="BQ130" s="31">
        <v>146</v>
      </c>
      <c r="BR130" s="45">
        <v>64</v>
      </c>
      <c r="BS130" s="2">
        <v>459</v>
      </c>
      <c r="CB130" s="1">
        <v>396</v>
      </c>
    </row>
    <row r="131" spans="1:81" ht="15" customHeight="1">
      <c r="D131" s="32"/>
      <c r="E131" s="33"/>
      <c r="F131" s="32"/>
      <c r="G131" s="32"/>
      <c r="H131" s="32"/>
      <c r="I131" s="32"/>
      <c r="J131" s="32"/>
      <c r="K131" s="32"/>
      <c r="L131" s="32"/>
      <c r="M131" s="33"/>
      <c r="N131" s="33"/>
      <c r="O131" s="33"/>
      <c r="P131" s="33"/>
      <c r="Q131" s="32"/>
      <c r="R131" s="32"/>
      <c r="S131" s="33"/>
      <c r="T131" s="34">
        <v>32</v>
      </c>
      <c r="U131" s="34">
        <v>128</v>
      </c>
      <c r="V131" s="34">
        <v>163</v>
      </c>
      <c r="W131" s="34">
        <v>0.63400999999999996</v>
      </c>
      <c r="X131" s="34">
        <v>0.02</v>
      </c>
      <c r="Y131" s="40">
        <v>10</v>
      </c>
      <c r="Z131" s="32">
        <v>48.4</v>
      </c>
      <c r="AA131" s="33">
        <v>10.9</v>
      </c>
      <c r="AB131" s="34">
        <v>31</v>
      </c>
      <c r="AC131" s="34">
        <v>130</v>
      </c>
      <c r="AD131" s="34">
        <v>152</v>
      </c>
      <c r="AE131" s="34">
        <v>0.62922999999999996</v>
      </c>
      <c r="AF131" s="34">
        <v>5.0000000000000001E-3</v>
      </c>
      <c r="AG131" s="40">
        <v>1</v>
      </c>
      <c r="AH131" s="32">
        <v>49.5</v>
      </c>
      <c r="AI131" s="33">
        <v>11.5</v>
      </c>
      <c r="AJ131" s="32"/>
      <c r="AK131" s="32"/>
      <c r="AL131" s="32"/>
      <c r="AM131" s="32"/>
      <c r="AN131" s="32"/>
      <c r="AO131" s="33"/>
      <c r="AP131" s="32">
        <v>50.4</v>
      </c>
      <c r="AQ131" s="33">
        <v>10.1</v>
      </c>
      <c r="BF131" s="31">
        <v>20</v>
      </c>
      <c r="BG131" s="31">
        <v>64</v>
      </c>
      <c r="BH131" s="31">
        <v>119</v>
      </c>
      <c r="BI131" s="45">
        <v>64</v>
      </c>
      <c r="BJ131" s="2">
        <v>322</v>
      </c>
      <c r="BO131" s="31">
        <v>16</v>
      </c>
      <c r="BP131" s="31">
        <v>64</v>
      </c>
      <c r="BQ131" s="31">
        <v>119</v>
      </c>
      <c r="BR131" s="45">
        <v>64</v>
      </c>
      <c r="BS131" s="2">
        <v>594</v>
      </c>
      <c r="CB131" s="1">
        <v>382</v>
      </c>
    </row>
    <row r="132" spans="1:81" ht="15" customHeight="1">
      <c r="D132" s="32"/>
      <c r="E132" s="33"/>
      <c r="F132" s="32"/>
      <c r="G132" s="32"/>
      <c r="H132" s="32"/>
      <c r="I132" s="32"/>
      <c r="J132" s="32"/>
      <c r="K132" s="32"/>
      <c r="L132" s="32"/>
      <c r="M132" s="33"/>
      <c r="N132" s="33"/>
      <c r="O132" s="33"/>
      <c r="P132" s="33"/>
      <c r="Q132" s="32"/>
      <c r="R132" s="32"/>
      <c r="S132" s="33"/>
      <c r="T132" s="34">
        <v>32</v>
      </c>
      <c r="U132" s="34">
        <v>126</v>
      </c>
      <c r="V132" s="34">
        <v>155</v>
      </c>
      <c r="W132" s="34">
        <v>0.64</v>
      </c>
      <c r="X132" s="34">
        <v>0.02</v>
      </c>
      <c r="Y132" s="40">
        <v>10</v>
      </c>
      <c r="Z132" s="32">
        <v>48.7</v>
      </c>
      <c r="AA132" s="33">
        <v>12.5</v>
      </c>
      <c r="AB132" s="34">
        <v>31</v>
      </c>
      <c r="AC132" s="34">
        <v>130</v>
      </c>
      <c r="AD132" s="34">
        <v>155</v>
      </c>
      <c r="AE132" s="34">
        <v>0.62958999999999998</v>
      </c>
      <c r="AF132" s="34">
        <v>5.0000000000000001E-3</v>
      </c>
      <c r="AG132" s="40">
        <v>1</v>
      </c>
      <c r="AH132" s="32">
        <v>49.5</v>
      </c>
      <c r="AI132" s="33">
        <v>11.3</v>
      </c>
      <c r="AJ132" s="32"/>
      <c r="AK132" s="32"/>
      <c r="AL132" s="32"/>
      <c r="AM132" s="32"/>
      <c r="AN132" s="32"/>
      <c r="AO132" s="33"/>
      <c r="AP132" s="32">
        <v>50.4</v>
      </c>
      <c r="AQ132" s="33">
        <v>10.199999999999999</v>
      </c>
      <c r="BF132" s="31">
        <v>19</v>
      </c>
      <c r="BG132" s="31">
        <v>64</v>
      </c>
      <c r="BH132" s="31">
        <v>109</v>
      </c>
      <c r="BI132" s="45">
        <v>64</v>
      </c>
      <c r="BJ132" s="2">
        <v>307</v>
      </c>
      <c r="BO132" s="31">
        <v>17</v>
      </c>
      <c r="BP132" s="31">
        <v>64</v>
      </c>
      <c r="BQ132" s="31">
        <v>109</v>
      </c>
      <c r="BR132" s="45">
        <v>64</v>
      </c>
      <c r="BS132" s="2">
        <v>573</v>
      </c>
      <c r="CB132" s="1">
        <v>412</v>
      </c>
    </row>
    <row r="133" spans="1:81" s="5" customFormat="1" ht="15" customHeight="1">
      <c r="A133" s="4"/>
      <c r="B133" s="4"/>
      <c r="D133" s="36"/>
      <c r="E133" s="37"/>
      <c r="F133" s="36"/>
      <c r="G133" s="36"/>
      <c r="H133" s="36"/>
      <c r="I133" s="36"/>
      <c r="J133" s="36"/>
      <c r="K133" s="36"/>
      <c r="L133" s="36"/>
      <c r="M133" s="37"/>
      <c r="N133" s="37"/>
      <c r="O133" s="37"/>
      <c r="P133" s="37"/>
      <c r="Q133" s="36"/>
      <c r="R133" s="36"/>
      <c r="S133" s="37"/>
      <c r="T133" s="38">
        <v>31</v>
      </c>
      <c r="U133" s="38">
        <v>130</v>
      </c>
      <c r="V133" s="38">
        <v>169</v>
      </c>
      <c r="W133" s="38">
        <v>0.62734999999999996</v>
      </c>
      <c r="X133" s="38">
        <v>5.0000000000000001E-3</v>
      </c>
      <c r="Y133" s="41">
        <v>1</v>
      </c>
      <c r="Z133" s="36">
        <v>49</v>
      </c>
      <c r="AA133" s="37">
        <v>12.2</v>
      </c>
      <c r="AB133" s="38">
        <v>31</v>
      </c>
      <c r="AC133" s="38">
        <v>130</v>
      </c>
      <c r="AD133" s="38">
        <v>162</v>
      </c>
      <c r="AE133" s="38">
        <v>0.62792000000000003</v>
      </c>
      <c r="AF133" s="38">
        <v>5.0000000000000001E-3</v>
      </c>
      <c r="AG133" s="41">
        <v>1</v>
      </c>
      <c r="AH133" s="36">
        <v>49.5</v>
      </c>
      <c r="AI133" s="37">
        <v>11.1</v>
      </c>
      <c r="AJ133" s="36"/>
      <c r="AK133" s="36"/>
      <c r="AL133" s="36"/>
      <c r="AM133" s="36"/>
      <c r="AN133" s="36"/>
      <c r="AO133" s="37"/>
      <c r="AP133" s="36">
        <v>51</v>
      </c>
      <c r="AQ133" s="37">
        <v>10.1</v>
      </c>
      <c r="AZ133" s="20"/>
      <c r="BA133" s="4"/>
      <c r="BE133" s="4"/>
      <c r="BF133" s="39">
        <v>15</v>
      </c>
      <c r="BG133" s="39">
        <v>64</v>
      </c>
      <c r="BH133" s="39">
        <v>131</v>
      </c>
      <c r="BI133" s="46">
        <v>64</v>
      </c>
      <c r="BJ133" s="4">
        <v>332</v>
      </c>
      <c r="BN133" s="4"/>
      <c r="BO133" s="39">
        <v>16</v>
      </c>
      <c r="BP133" s="39">
        <v>64</v>
      </c>
      <c r="BQ133" s="39">
        <v>131</v>
      </c>
      <c r="BR133" s="46">
        <v>64</v>
      </c>
      <c r="BS133" s="4">
        <v>466</v>
      </c>
      <c r="BW133" s="4"/>
      <c r="BX133" s="1"/>
      <c r="BY133" s="1"/>
      <c r="BZ133" s="1"/>
      <c r="CA133" s="2"/>
      <c r="CB133" s="5">
        <v>412</v>
      </c>
      <c r="CC133" s="6"/>
    </row>
    <row r="134" spans="1:81" ht="15" customHeight="1">
      <c r="A134" s="2">
        <v>27</v>
      </c>
      <c r="B134" s="2" t="s">
        <v>105</v>
      </c>
      <c r="D134" s="32" t="s">
        <v>60</v>
      </c>
      <c r="E134" s="33" t="s">
        <v>60</v>
      </c>
      <c r="F134" s="32">
        <v>4</v>
      </c>
      <c r="G134" s="32">
        <v>2001</v>
      </c>
      <c r="H134" s="32"/>
      <c r="I134" s="32" t="s">
        <v>61</v>
      </c>
      <c r="J134" s="32" t="s">
        <v>62</v>
      </c>
      <c r="K134" s="32" t="s">
        <v>62</v>
      </c>
      <c r="L134" s="32"/>
      <c r="M134" s="33">
        <v>12</v>
      </c>
      <c r="N134" s="33"/>
      <c r="O134" s="33">
        <v>5</v>
      </c>
      <c r="P134" s="33">
        <v>7</v>
      </c>
      <c r="Q134" s="32" t="s">
        <v>63</v>
      </c>
      <c r="R134" s="32"/>
      <c r="S134" s="33" t="s">
        <v>60</v>
      </c>
      <c r="T134" s="34">
        <v>30</v>
      </c>
      <c r="U134" s="34">
        <v>140</v>
      </c>
      <c r="V134" s="34">
        <v>48</v>
      </c>
      <c r="W134" s="34">
        <v>0.60048000000000001</v>
      </c>
      <c r="X134" s="34">
        <v>0.05</v>
      </c>
      <c r="Y134" s="40">
        <v>10</v>
      </c>
      <c r="Z134" s="32">
        <v>46.7</v>
      </c>
      <c r="AA134" s="33">
        <v>12</v>
      </c>
      <c r="AB134" s="34">
        <v>34</v>
      </c>
      <c r="AC134" s="34">
        <v>114</v>
      </c>
      <c r="AD134" s="34">
        <v>168</v>
      </c>
      <c r="AE134" s="34">
        <v>0.67496</v>
      </c>
      <c r="AF134" s="34">
        <v>0.05</v>
      </c>
      <c r="AG134" s="40">
        <v>10</v>
      </c>
      <c r="AH134" s="32">
        <v>47.2</v>
      </c>
      <c r="AI134" s="33">
        <v>9.4</v>
      </c>
      <c r="AJ134" s="31">
        <v>34</v>
      </c>
      <c r="AK134" s="31">
        <v>115</v>
      </c>
      <c r="AL134" s="31">
        <v>47</v>
      </c>
      <c r="AM134" s="31">
        <v>0.67003999999999997</v>
      </c>
      <c r="AN134" s="31">
        <v>0.05</v>
      </c>
      <c r="AO134" s="31">
        <v>10</v>
      </c>
      <c r="AP134" s="32">
        <v>45.8</v>
      </c>
      <c r="AQ134" s="33">
        <v>8.8000000000000007</v>
      </c>
      <c r="AZ134" s="13">
        <v>5</v>
      </c>
      <c r="BA134" s="2">
        <v>7</v>
      </c>
      <c r="BF134" s="31">
        <v>40</v>
      </c>
      <c r="BG134" s="31">
        <v>128</v>
      </c>
      <c r="BH134" s="31">
        <v>140</v>
      </c>
      <c r="BI134" s="45">
        <v>128</v>
      </c>
      <c r="BJ134" s="2">
        <v>447</v>
      </c>
      <c r="BO134" s="31">
        <v>40</v>
      </c>
      <c r="BP134" s="31">
        <v>128</v>
      </c>
      <c r="BQ134" s="31">
        <v>140</v>
      </c>
      <c r="BR134" s="45">
        <v>128</v>
      </c>
      <c r="BS134" s="2">
        <v>532</v>
      </c>
      <c r="BW134" s="1"/>
      <c r="BX134" s="62">
        <v>34</v>
      </c>
      <c r="BY134" s="52">
        <v>128</v>
      </c>
      <c r="BZ134" s="52">
        <v>134</v>
      </c>
      <c r="CA134" s="63">
        <v>128</v>
      </c>
      <c r="CB134" s="1">
        <v>382</v>
      </c>
    </row>
    <row r="135" spans="1:81" ht="15" customHeight="1">
      <c r="D135" s="32"/>
      <c r="E135" s="33"/>
      <c r="F135" s="32"/>
      <c r="G135" s="32"/>
      <c r="H135" s="32"/>
      <c r="I135" s="32"/>
      <c r="J135" s="32"/>
      <c r="K135" s="32"/>
      <c r="L135" s="32"/>
      <c r="M135" s="33"/>
      <c r="N135" s="33"/>
      <c r="O135" s="33"/>
      <c r="P135" s="33"/>
      <c r="Q135" s="32"/>
      <c r="R135" s="32"/>
      <c r="S135" s="33"/>
      <c r="T135" s="34">
        <v>29</v>
      </c>
      <c r="U135" s="34">
        <v>145</v>
      </c>
      <c r="V135" s="34">
        <v>92</v>
      </c>
      <c r="W135" s="34">
        <v>0.58584000000000003</v>
      </c>
      <c r="X135" s="34">
        <v>0.05</v>
      </c>
      <c r="Y135" s="40">
        <v>10</v>
      </c>
      <c r="Z135" s="32">
        <v>46.7</v>
      </c>
      <c r="AA135" s="33">
        <v>10.199999999999999</v>
      </c>
      <c r="AB135" s="34">
        <v>32</v>
      </c>
      <c r="AC135" s="34">
        <v>126</v>
      </c>
      <c r="AD135" s="34">
        <v>142</v>
      </c>
      <c r="AE135" s="34">
        <v>0.64044000000000001</v>
      </c>
      <c r="AF135" s="34">
        <v>0.05</v>
      </c>
      <c r="AG135" s="40">
        <v>10</v>
      </c>
      <c r="AH135" s="32">
        <v>49.2</v>
      </c>
      <c r="AI135" s="33">
        <v>7.9</v>
      </c>
      <c r="AJ135" s="31">
        <v>31</v>
      </c>
      <c r="AK135" s="31">
        <v>132</v>
      </c>
      <c r="AL135" s="31">
        <v>39</v>
      </c>
      <c r="AM135" s="31">
        <v>0.62324000000000002</v>
      </c>
      <c r="AN135" s="31">
        <v>0.05</v>
      </c>
      <c r="AO135" s="31">
        <v>10</v>
      </c>
      <c r="AP135" s="32">
        <v>49.8</v>
      </c>
      <c r="AQ135" s="33">
        <v>9.4</v>
      </c>
      <c r="BF135" s="31">
        <v>20</v>
      </c>
      <c r="BG135" s="31">
        <v>128</v>
      </c>
      <c r="BH135" s="31">
        <v>146</v>
      </c>
      <c r="BI135" s="45">
        <v>128</v>
      </c>
      <c r="BJ135" s="2">
        <v>557</v>
      </c>
      <c r="BO135" s="31">
        <v>26</v>
      </c>
      <c r="BP135" s="31">
        <v>128</v>
      </c>
      <c r="BQ135" s="31">
        <v>146</v>
      </c>
      <c r="BR135" s="45">
        <v>128</v>
      </c>
      <c r="BS135" s="2">
        <v>582</v>
      </c>
      <c r="BW135" s="1"/>
      <c r="BX135" s="64">
        <v>20</v>
      </c>
      <c r="BY135" s="31">
        <v>128</v>
      </c>
      <c r="BZ135" s="31">
        <v>120</v>
      </c>
      <c r="CA135" s="45">
        <v>128</v>
      </c>
      <c r="CB135" s="1">
        <v>432</v>
      </c>
    </row>
    <row r="136" spans="1:81" ht="15" customHeight="1">
      <c r="D136" s="32"/>
      <c r="E136" s="33"/>
      <c r="F136" s="32"/>
      <c r="G136" s="32"/>
      <c r="H136" s="32"/>
      <c r="I136" s="32"/>
      <c r="J136" s="32"/>
      <c r="K136" s="32"/>
      <c r="L136" s="32"/>
      <c r="M136" s="33"/>
      <c r="N136" s="33"/>
      <c r="O136" s="33"/>
      <c r="P136" s="33"/>
      <c r="Q136" s="32"/>
      <c r="R136" s="32"/>
      <c r="S136" s="33"/>
      <c r="T136" s="34">
        <v>30</v>
      </c>
      <c r="U136" s="34">
        <v>142</v>
      </c>
      <c r="V136" s="34">
        <v>115</v>
      </c>
      <c r="W136" s="34">
        <v>0.59321999999999997</v>
      </c>
      <c r="X136" s="34">
        <v>0.05</v>
      </c>
      <c r="Y136" s="40">
        <v>10</v>
      </c>
      <c r="Z136" s="32">
        <v>51.5</v>
      </c>
      <c r="AA136" s="33">
        <v>8.1</v>
      </c>
      <c r="AB136" s="34">
        <v>32</v>
      </c>
      <c r="AC136" s="34">
        <v>126</v>
      </c>
      <c r="AD136" s="34">
        <v>179</v>
      </c>
      <c r="AE136" s="34">
        <v>0.64071</v>
      </c>
      <c r="AF136" s="34">
        <v>0.05</v>
      </c>
      <c r="AG136" s="40">
        <v>10</v>
      </c>
      <c r="AH136" s="32">
        <v>51.5</v>
      </c>
      <c r="AI136" s="33">
        <v>7.8</v>
      </c>
      <c r="AJ136" s="31">
        <v>33</v>
      </c>
      <c r="AK136" s="31">
        <v>119</v>
      </c>
      <c r="AL136" s="31">
        <v>50</v>
      </c>
      <c r="AM136" s="31">
        <v>0.65893999999999997</v>
      </c>
      <c r="AN136" s="31">
        <v>0.05</v>
      </c>
      <c r="AO136" s="31">
        <v>10</v>
      </c>
      <c r="AP136" s="32">
        <v>51.5</v>
      </c>
      <c r="AQ136" s="33">
        <v>8.3000000000000007</v>
      </c>
      <c r="BF136" s="31">
        <v>20</v>
      </c>
      <c r="BG136" s="31">
        <v>128</v>
      </c>
      <c r="BH136" s="31">
        <v>119</v>
      </c>
      <c r="BI136" s="45">
        <v>128</v>
      </c>
      <c r="BJ136" s="2">
        <v>919</v>
      </c>
      <c r="BO136" s="31">
        <v>39</v>
      </c>
      <c r="BP136" s="31">
        <v>128</v>
      </c>
      <c r="BQ136" s="31">
        <v>119</v>
      </c>
      <c r="BR136" s="45">
        <v>128</v>
      </c>
      <c r="BS136" s="2">
        <v>582</v>
      </c>
      <c r="BW136" s="1"/>
      <c r="BX136" s="64">
        <v>23</v>
      </c>
      <c r="BY136" s="31">
        <v>128</v>
      </c>
      <c r="BZ136" s="31">
        <v>123</v>
      </c>
      <c r="CA136" s="45">
        <v>128</v>
      </c>
      <c r="CB136" s="1">
        <v>457</v>
      </c>
    </row>
    <row r="137" spans="1:81" ht="15" customHeight="1">
      <c r="D137" s="32"/>
      <c r="E137" s="33"/>
      <c r="F137" s="32"/>
      <c r="G137" s="32"/>
      <c r="H137" s="32"/>
      <c r="I137" s="32"/>
      <c r="J137" s="32"/>
      <c r="K137" s="32"/>
      <c r="L137" s="32"/>
      <c r="M137" s="33"/>
      <c r="N137" s="33"/>
      <c r="O137" s="33"/>
      <c r="P137" s="33"/>
      <c r="Q137" s="32"/>
      <c r="R137" s="32"/>
      <c r="S137" s="33"/>
      <c r="T137" s="34">
        <v>30</v>
      </c>
      <c r="U137" s="34">
        <v>139</v>
      </c>
      <c r="V137" s="34">
        <v>125</v>
      </c>
      <c r="W137" s="34">
        <v>0.60392000000000001</v>
      </c>
      <c r="X137" s="34">
        <v>0.05</v>
      </c>
      <c r="Y137" s="40">
        <v>10</v>
      </c>
      <c r="Z137" s="32">
        <v>46.4</v>
      </c>
      <c r="AA137" s="33">
        <v>11.3</v>
      </c>
      <c r="AB137" s="34">
        <v>32</v>
      </c>
      <c r="AC137" s="34">
        <v>128</v>
      </c>
      <c r="AD137" s="34">
        <v>91</v>
      </c>
      <c r="AE137" s="34">
        <v>0.63539000000000001</v>
      </c>
      <c r="AF137" s="34">
        <v>0.05</v>
      </c>
      <c r="AG137" s="40">
        <v>10</v>
      </c>
      <c r="AH137" s="32">
        <v>49.5</v>
      </c>
      <c r="AI137" s="33">
        <v>15.5</v>
      </c>
      <c r="AJ137" s="31">
        <v>32</v>
      </c>
      <c r="AK137" s="31">
        <v>126</v>
      </c>
      <c r="AL137" s="31">
        <v>39</v>
      </c>
      <c r="AM137" s="31">
        <v>0.64046000000000003</v>
      </c>
      <c r="AN137" s="31">
        <v>0.05</v>
      </c>
      <c r="AO137" s="31">
        <v>10</v>
      </c>
      <c r="AP137" s="32">
        <v>48.7</v>
      </c>
      <c r="AQ137" s="33">
        <v>6.7</v>
      </c>
      <c r="BF137" s="31">
        <v>29</v>
      </c>
      <c r="BG137" s="31">
        <v>128</v>
      </c>
      <c r="BH137" s="31">
        <v>109</v>
      </c>
      <c r="BI137" s="45">
        <v>128</v>
      </c>
      <c r="BJ137" s="2">
        <v>1022</v>
      </c>
      <c r="BO137" s="31">
        <v>29</v>
      </c>
      <c r="BP137" s="31">
        <v>128</v>
      </c>
      <c r="BQ137" s="31">
        <v>109</v>
      </c>
      <c r="BR137" s="45">
        <v>128</v>
      </c>
      <c r="BS137" s="2">
        <v>897</v>
      </c>
      <c r="BW137" s="1"/>
      <c r="BX137" s="64">
        <v>39</v>
      </c>
      <c r="BY137" s="31">
        <v>128</v>
      </c>
      <c r="BZ137" s="31">
        <v>139</v>
      </c>
      <c r="CA137" s="45">
        <v>128</v>
      </c>
      <c r="CB137" s="1">
        <v>432</v>
      </c>
    </row>
    <row r="138" spans="1:81" s="5" customFormat="1" ht="15" customHeight="1">
      <c r="A138" s="4"/>
      <c r="B138" s="4"/>
      <c r="D138" s="36"/>
      <c r="E138" s="37"/>
      <c r="F138" s="36"/>
      <c r="G138" s="36"/>
      <c r="H138" s="36"/>
      <c r="I138" s="36"/>
      <c r="J138" s="36"/>
      <c r="K138" s="36"/>
      <c r="L138" s="36"/>
      <c r="M138" s="37"/>
      <c r="N138" s="37"/>
      <c r="O138" s="37"/>
      <c r="P138" s="37"/>
      <c r="Q138" s="36"/>
      <c r="R138" s="36"/>
      <c r="S138" s="37"/>
      <c r="T138" s="38">
        <v>30</v>
      </c>
      <c r="U138" s="38">
        <v>143</v>
      </c>
      <c r="V138" s="38">
        <v>120</v>
      </c>
      <c r="W138" s="38">
        <v>0.59023999999999999</v>
      </c>
      <c r="X138" s="38">
        <v>0.05</v>
      </c>
      <c r="Y138" s="41">
        <v>10</v>
      </c>
      <c r="Z138" s="36">
        <v>51.2</v>
      </c>
      <c r="AA138" s="37">
        <v>8.1</v>
      </c>
      <c r="AB138" s="38">
        <v>31</v>
      </c>
      <c r="AC138" s="38">
        <v>133</v>
      </c>
      <c r="AD138" s="38">
        <v>93</v>
      </c>
      <c r="AE138" s="38">
        <v>0.62138000000000004</v>
      </c>
      <c r="AF138" s="38">
        <v>0.05</v>
      </c>
      <c r="AG138" s="41">
        <v>10</v>
      </c>
      <c r="AH138" s="36">
        <v>53</v>
      </c>
      <c r="AI138" s="37">
        <v>9.4</v>
      </c>
      <c r="AJ138" s="31">
        <v>31</v>
      </c>
      <c r="AK138" s="31">
        <v>135</v>
      </c>
      <c r="AL138" s="31">
        <v>95</v>
      </c>
      <c r="AM138" s="31">
        <v>0.61292999999999997</v>
      </c>
      <c r="AN138" s="31">
        <v>0.05</v>
      </c>
      <c r="AO138" s="31">
        <v>10</v>
      </c>
      <c r="AP138" s="36">
        <v>51</v>
      </c>
      <c r="AQ138" s="37">
        <v>8.5</v>
      </c>
      <c r="AZ138" s="20"/>
      <c r="BA138" s="4"/>
      <c r="BE138" s="4"/>
      <c r="BF138" s="39">
        <v>31</v>
      </c>
      <c r="BG138" s="39">
        <v>128</v>
      </c>
      <c r="BH138" s="39">
        <v>131</v>
      </c>
      <c r="BI138" s="46">
        <v>128</v>
      </c>
      <c r="BJ138" s="4">
        <v>907</v>
      </c>
      <c r="BN138" s="4"/>
      <c r="BO138" s="39">
        <v>31</v>
      </c>
      <c r="BP138" s="39">
        <v>128</v>
      </c>
      <c r="BQ138" s="39">
        <v>131</v>
      </c>
      <c r="BR138" s="46">
        <v>128</v>
      </c>
      <c r="BS138" s="4">
        <v>1022</v>
      </c>
      <c r="BX138" s="64">
        <v>27</v>
      </c>
      <c r="BY138" s="31">
        <v>128</v>
      </c>
      <c r="BZ138" s="31">
        <v>107</v>
      </c>
      <c r="CA138" s="45">
        <v>128</v>
      </c>
      <c r="CB138" s="5">
        <v>457</v>
      </c>
      <c r="CC138" s="6"/>
    </row>
    <row r="139" spans="1:81" ht="15" customHeight="1">
      <c r="A139" s="2">
        <v>28</v>
      </c>
      <c r="B139" s="2" t="s">
        <v>106</v>
      </c>
      <c r="C139" s="1" t="s">
        <v>107</v>
      </c>
      <c r="D139" s="32" t="s">
        <v>60</v>
      </c>
      <c r="E139" s="33" t="s">
        <v>60</v>
      </c>
      <c r="F139" s="32">
        <v>4</v>
      </c>
      <c r="G139" s="32">
        <v>1994</v>
      </c>
      <c r="H139" s="32"/>
      <c r="I139" s="32" t="s">
        <v>66</v>
      </c>
      <c r="J139" s="32" t="s">
        <v>62</v>
      </c>
      <c r="K139" s="32" t="s">
        <v>62</v>
      </c>
      <c r="L139" s="32"/>
      <c r="M139" s="33">
        <v>13</v>
      </c>
      <c r="N139" s="33" t="s">
        <v>108</v>
      </c>
      <c r="O139" s="33">
        <v>5</v>
      </c>
      <c r="P139" s="33">
        <v>7</v>
      </c>
      <c r="Q139" s="32" t="s">
        <v>63</v>
      </c>
      <c r="R139" s="32"/>
      <c r="S139" s="33" t="s">
        <v>62</v>
      </c>
      <c r="T139" s="34">
        <v>30</v>
      </c>
      <c r="U139" s="34">
        <v>143</v>
      </c>
      <c r="V139" s="34">
        <v>72</v>
      </c>
      <c r="W139" s="34">
        <v>0.59265999999999996</v>
      </c>
      <c r="X139" s="34">
        <v>0.05</v>
      </c>
      <c r="Y139" s="40">
        <v>10</v>
      </c>
      <c r="Z139" s="32">
        <v>47.2</v>
      </c>
      <c r="AA139" s="33">
        <v>15.9</v>
      </c>
      <c r="AB139" s="34">
        <v>30</v>
      </c>
      <c r="AC139" s="34">
        <v>137</v>
      </c>
      <c r="AD139" s="34">
        <v>97</v>
      </c>
      <c r="AE139" s="34">
        <v>0.60929</v>
      </c>
      <c r="AF139" s="34">
        <v>0.05</v>
      </c>
      <c r="AG139" s="40">
        <v>10</v>
      </c>
      <c r="AH139" s="32">
        <v>44.4</v>
      </c>
      <c r="AI139" s="33">
        <v>10.199999999999999</v>
      </c>
      <c r="AJ139" s="31">
        <v>31</v>
      </c>
      <c r="AK139" s="31">
        <v>135</v>
      </c>
      <c r="AL139" s="31">
        <v>111</v>
      </c>
      <c r="AM139" s="31">
        <v>0.61514000000000002</v>
      </c>
      <c r="AN139" s="31">
        <v>0.05</v>
      </c>
      <c r="AO139" s="31">
        <v>10</v>
      </c>
      <c r="AP139" s="32">
        <v>49.8</v>
      </c>
      <c r="AQ139" s="33">
        <v>9.9</v>
      </c>
      <c r="AZ139" s="13">
        <v>5</v>
      </c>
      <c r="BA139" s="2">
        <v>7</v>
      </c>
      <c r="BF139" s="31">
        <v>40</v>
      </c>
      <c r="BG139" s="31">
        <v>128</v>
      </c>
      <c r="BH139" s="31">
        <v>120</v>
      </c>
      <c r="BI139" s="45">
        <v>128</v>
      </c>
      <c r="BJ139" s="2">
        <v>304</v>
      </c>
      <c r="BO139" s="31">
        <v>35</v>
      </c>
      <c r="BP139" s="31">
        <v>128</v>
      </c>
      <c r="BQ139" s="31">
        <v>140</v>
      </c>
      <c r="BR139" s="45">
        <v>128</v>
      </c>
      <c r="BS139" s="2">
        <v>282</v>
      </c>
      <c r="BW139" s="1"/>
      <c r="BX139" s="62">
        <v>40</v>
      </c>
      <c r="BY139" s="52">
        <v>128</v>
      </c>
      <c r="BZ139" s="52">
        <v>140</v>
      </c>
      <c r="CA139" s="63">
        <v>128</v>
      </c>
      <c r="CB139" s="1">
        <v>432</v>
      </c>
    </row>
    <row r="140" spans="1:81" ht="15" customHeight="1">
      <c r="C140" s="1" t="s">
        <v>109</v>
      </c>
      <c r="D140" s="32"/>
      <c r="E140" s="33"/>
      <c r="F140" s="32"/>
      <c r="G140" s="32"/>
      <c r="H140" s="32"/>
      <c r="I140" s="32"/>
      <c r="J140" s="32"/>
      <c r="K140" s="32"/>
      <c r="L140" s="32"/>
      <c r="M140" s="33"/>
      <c r="N140" s="33"/>
      <c r="O140" s="33"/>
      <c r="P140" s="33"/>
      <c r="Q140" s="32"/>
      <c r="R140" s="32"/>
      <c r="S140" s="33"/>
      <c r="T140" s="34">
        <v>30</v>
      </c>
      <c r="U140" s="34">
        <v>140</v>
      </c>
      <c r="V140" s="34">
        <v>100</v>
      </c>
      <c r="W140" s="34">
        <v>0.59872000000000003</v>
      </c>
      <c r="X140" s="34">
        <v>0.05</v>
      </c>
      <c r="Y140" s="40">
        <v>10</v>
      </c>
      <c r="Z140" s="32">
        <v>44.7</v>
      </c>
      <c r="AA140" s="33">
        <v>14.3</v>
      </c>
      <c r="AB140" s="34">
        <v>31</v>
      </c>
      <c r="AC140" s="34">
        <v>131</v>
      </c>
      <c r="AD140" s="34">
        <v>154</v>
      </c>
      <c r="AE140" s="34">
        <v>0.62538000000000005</v>
      </c>
      <c r="AF140" s="34">
        <v>0.05</v>
      </c>
      <c r="AG140" s="40">
        <v>10</v>
      </c>
      <c r="AH140" s="32">
        <v>43.2</v>
      </c>
      <c r="AI140" s="33">
        <v>13.1</v>
      </c>
      <c r="AJ140" s="31">
        <v>30</v>
      </c>
      <c r="AK140" s="31">
        <v>137</v>
      </c>
      <c r="AL140" s="31">
        <v>96</v>
      </c>
      <c r="AM140" s="31">
        <v>0.60802999999999996</v>
      </c>
      <c r="AN140" s="31">
        <v>0.05</v>
      </c>
      <c r="AO140" s="31">
        <v>10</v>
      </c>
      <c r="AP140" s="32">
        <v>45.8</v>
      </c>
      <c r="AQ140" s="33">
        <v>10.8</v>
      </c>
      <c r="BF140" s="31">
        <v>43</v>
      </c>
      <c r="BG140" s="31">
        <v>128</v>
      </c>
      <c r="BH140" s="31">
        <v>123</v>
      </c>
      <c r="BI140" s="45">
        <v>128</v>
      </c>
      <c r="BJ140" s="2">
        <v>252</v>
      </c>
      <c r="BO140" s="31">
        <v>35</v>
      </c>
      <c r="BP140" s="31">
        <v>128</v>
      </c>
      <c r="BQ140" s="31">
        <v>146</v>
      </c>
      <c r="BR140" s="45">
        <v>128</v>
      </c>
      <c r="BS140" s="2">
        <v>307</v>
      </c>
      <c r="BW140" s="1"/>
      <c r="BX140" s="64">
        <v>26</v>
      </c>
      <c r="BY140" s="31">
        <v>128</v>
      </c>
      <c r="BZ140" s="31">
        <v>146</v>
      </c>
      <c r="CA140" s="45">
        <v>128</v>
      </c>
      <c r="CB140" s="1">
        <v>432</v>
      </c>
    </row>
    <row r="141" spans="1:81" ht="15" customHeight="1">
      <c r="D141" s="32"/>
      <c r="E141" s="33"/>
      <c r="F141" s="32"/>
      <c r="G141" s="32"/>
      <c r="H141" s="32"/>
      <c r="I141" s="32"/>
      <c r="J141" s="32"/>
      <c r="K141" s="32"/>
      <c r="L141" s="32"/>
      <c r="M141" s="33"/>
      <c r="N141" s="33"/>
      <c r="O141" s="33"/>
      <c r="P141" s="33"/>
      <c r="Q141" s="32"/>
      <c r="R141" s="32"/>
      <c r="S141" s="33"/>
      <c r="T141" s="34">
        <v>30</v>
      </c>
      <c r="U141" s="34">
        <v>140</v>
      </c>
      <c r="V141" s="34">
        <v>142</v>
      </c>
      <c r="W141" s="34">
        <v>0.6</v>
      </c>
      <c r="X141" s="34">
        <v>0.05</v>
      </c>
      <c r="Y141" s="40">
        <v>10</v>
      </c>
      <c r="Z141" s="32">
        <v>46.4</v>
      </c>
      <c r="AA141" s="33">
        <v>16.2</v>
      </c>
      <c r="AB141" s="34">
        <v>31</v>
      </c>
      <c r="AC141" s="34">
        <v>131</v>
      </c>
      <c r="AD141" s="34">
        <v>92</v>
      </c>
      <c r="AE141" s="34">
        <v>0.62631999999999999</v>
      </c>
      <c r="AF141" s="34">
        <v>0.05</v>
      </c>
      <c r="AG141" s="40">
        <v>10</v>
      </c>
      <c r="AH141" s="32">
        <v>46.4</v>
      </c>
      <c r="AI141" s="33">
        <v>20.8</v>
      </c>
      <c r="AJ141" s="31">
        <v>30</v>
      </c>
      <c r="AK141" s="31">
        <v>140</v>
      </c>
      <c r="AL141" s="31">
        <v>150</v>
      </c>
      <c r="AM141" s="31">
        <v>0.6</v>
      </c>
      <c r="AN141" s="31">
        <v>0.05</v>
      </c>
      <c r="AO141" s="31">
        <v>10</v>
      </c>
      <c r="AP141" s="32">
        <v>48.4</v>
      </c>
      <c r="AQ141" s="33">
        <v>9.5</v>
      </c>
      <c r="BF141" s="31">
        <v>39</v>
      </c>
      <c r="BG141" s="31">
        <v>128</v>
      </c>
      <c r="BH141" s="31">
        <v>139</v>
      </c>
      <c r="BI141" s="45">
        <v>128</v>
      </c>
      <c r="BJ141" s="2">
        <v>261</v>
      </c>
      <c r="BO141" s="31">
        <v>40</v>
      </c>
      <c r="BP141" s="31">
        <v>128</v>
      </c>
      <c r="BQ141" s="31">
        <v>119</v>
      </c>
      <c r="BR141" s="45">
        <v>128</v>
      </c>
      <c r="BS141" s="2">
        <v>382</v>
      </c>
      <c r="BW141" s="1"/>
      <c r="BX141" s="64">
        <v>20</v>
      </c>
      <c r="BY141" s="31">
        <v>128</v>
      </c>
      <c r="BZ141" s="31">
        <v>119</v>
      </c>
      <c r="CA141" s="45">
        <v>128</v>
      </c>
      <c r="CB141" s="1">
        <v>407</v>
      </c>
    </row>
    <row r="142" spans="1:81" ht="15" customHeight="1">
      <c r="D142" s="32"/>
      <c r="E142" s="33"/>
      <c r="F142" s="32"/>
      <c r="G142" s="32"/>
      <c r="H142" s="32"/>
      <c r="I142" s="32"/>
      <c r="J142" s="32"/>
      <c r="K142" s="32"/>
      <c r="L142" s="32"/>
      <c r="M142" s="33"/>
      <c r="N142" s="33"/>
      <c r="O142" s="33"/>
      <c r="P142" s="33"/>
      <c r="Q142" s="32"/>
      <c r="R142" s="32"/>
      <c r="S142" s="33"/>
      <c r="T142" s="34">
        <v>29</v>
      </c>
      <c r="U142" s="34">
        <v>145</v>
      </c>
      <c r="V142" s="34">
        <v>141</v>
      </c>
      <c r="W142" s="34">
        <v>0.58548999999999995</v>
      </c>
      <c r="X142" s="34">
        <v>0.05</v>
      </c>
      <c r="Y142" s="40">
        <v>10</v>
      </c>
      <c r="Z142" s="32">
        <v>43.5</v>
      </c>
      <c r="AA142" s="33">
        <v>13.6</v>
      </c>
      <c r="AB142" s="34">
        <v>30</v>
      </c>
      <c r="AC142" s="34">
        <v>141</v>
      </c>
      <c r="AD142" s="34">
        <v>189</v>
      </c>
      <c r="AE142" s="34">
        <v>0.59709000000000001</v>
      </c>
      <c r="AF142" s="34">
        <v>0.05</v>
      </c>
      <c r="AG142" s="40">
        <v>10</v>
      </c>
      <c r="AH142" s="32">
        <v>43.5</v>
      </c>
      <c r="AI142" s="33">
        <v>14.8</v>
      </c>
      <c r="AJ142" s="31">
        <v>30</v>
      </c>
      <c r="AK142" s="31">
        <v>138</v>
      </c>
      <c r="AL142" s="31">
        <v>107</v>
      </c>
      <c r="AM142" s="31">
        <v>0.60499000000000003</v>
      </c>
      <c r="AN142" s="31">
        <v>0.05</v>
      </c>
      <c r="AO142" s="31">
        <v>10</v>
      </c>
      <c r="AP142" s="32">
        <v>51</v>
      </c>
      <c r="AQ142" s="33">
        <v>6.4</v>
      </c>
      <c r="BF142" s="31">
        <v>27</v>
      </c>
      <c r="BG142" s="31">
        <v>128</v>
      </c>
      <c r="BH142" s="31">
        <v>107</v>
      </c>
      <c r="BI142" s="45">
        <v>128</v>
      </c>
      <c r="BJ142" s="2">
        <v>307</v>
      </c>
      <c r="BO142" s="31">
        <v>29</v>
      </c>
      <c r="BP142" s="31">
        <v>128</v>
      </c>
      <c r="BQ142" s="31">
        <v>109</v>
      </c>
      <c r="BR142" s="45">
        <v>128</v>
      </c>
      <c r="BS142" s="2">
        <v>307</v>
      </c>
      <c r="BW142" s="1"/>
      <c r="BX142" s="64">
        <v>29</v>
      </c>
      <c r="BY142" s="31">
        <v>128</v>
      </c>
      <c r="BZ142" s="31">
        <v>109</v>
      </c>
      <c r="CA142" s="45">
        <v>128</v>
      </c>
      <c r="CB142" s="1">
        <v>457</v>
      </c>
    </row>
    <row r="143" spans="1:81" s="5" customFormat="1" ht="15" customHeight="1">
      <c r="A143" s="4"/>
      <c r="B143" s="4"/>
      <c r="D143" s="36"/>
      <c r="E143" s="37"/>
      <c r="F143" s="36"/>
      <c r="G143" s="36"/>
      <c r="H143" s="36"/>
      <c r="I143" s="36"/>
      <c r="J143" s="36"/>
      <c r="K143" s="36"/>
      <c r="L143" s="36"/>
      <c r="M143" s="37"/>
      <c r="N143" s="37"/>
      <c r="O143" s="37"/>
      <c r="P143" s="37"/>
      <c r="Q143" s="36"/>
      <c r="R143" s="36"/>
      <c r="S143" s="37"/>
      <c r="T143" s="38">
        <v>31</v>
      </c>
      <c r="U143" s="38">
        <v>133</v>
      </c>
      <c r="V143" s="38">
        <v>77</v>
      </c>
      <c r="W143" s="38">
        <v>0.62131999999999998</v>
      </c>
      <c r="X143" s="38">
        <v>0.05</v>
      </c>
      <c r="Y143" s="41">
        <v>10</v>
      </c>
      <c r="Z143" s="36">
        <v>43.2</v>
      </c>
      <c r="AA143" s="37">
        <v>21.5</v>
      </c>
      <c r="AB143" s="38">
        <v>31</v>
      </c>
      <c r="AC143" s="38">
        <v>134</v>
      </c>
      <c r="AD143" s="38">
        <v>118</v>
      </c>
      <c r="AE143" s="38">
        <v>0.61831999999999998</v>
      </c>
      <c r="AF143" s="38">
        <v>0.05</v>
      </c>
      <c r="AG143" s="41">
        <v>10</v>
      </c>
      <c r="AH143" s="36">
        <v>46.4</v>
      </c>
      <c r="AI143" s="37">
        <v>23.8</v>
      </c>
      <c r="AJ143" s="31">
        <v>30</v>
      </c>
      <c r="AK143" s="31">
        <v>143</v>
      </c>
      <c r="AL143" s="31">
        <v>129</v>
      </c>
      <c r="AM143" s="31">
        <v>0.59045999999999998</v>
      </c>
      <c r="AN143" s="31">
        <v>0.05</v>
      </c>
      <c r="AO143" s="31">
        <v>10</v>
      </c>
      <c r="AP143" s="36">
        <v>46.1</v>
      </c>
      <c r="AQ143" s="37">
        <v>12.2</v>
      </c>
      <c r="AZ143" s="20"/>
      <c r="BA143" s="4"/>
      <c r="BE143" s="4"/>
      <c r="BF143" s="39">
        <v>26</v>
      </c>
      <c r="BG143" s="39">
        <v>128</v>
      </c>
      <c r="BH143" s="39">
        <v>106</v>
      </c>
      <c r="BI143" s="46">
        <v>128</v>
      </c>
      <c r="BJ143" s="4">
        <v>382</v>
      </c>
      <c r="BN143" s="4"/>
      <c r="BO143" s="39">
        <v>31</v>
      </c>
      <c r="BP143" s="39">
        <v>128</v>
      </c>
      <c r="BQ143" s="39">
        <v>131</v>
      </c>
      <c r="BR143" s="46">
        <v>128</v>
      </c>
      <c r="BS143" s="4">
        <v>295</v>
      </c>
      <c r="BX143" s="64">
        <v>31</v>
      </c>
      <c r="BY143" s="31">
        <v>128</v>
      </c>
      <c r="BZ143" s="31">
        <v>131</v>
      </c>
      <c r="CA143" s="45">
        <v>128</v>
      </c>
      <c r="CB143" s="5">
        <v>482</v>
      </c>
      <c r="CC143" s="6"/>
    </row>
    <row r="144" spans="1:81" ht="15" customHeight="1">
      <c r="A144" s="2">
        <v>29</v>
      </c>
      <c r="B144" s="2" t="s">
        <v>110</v>
      </c>
      <c r="D144" s="32" t="s">
        <v>60</v>
      </c>
      <c r="E144" s="33" t="s">
        <v>60</v>
      </c>
      <c r="F144" s="32">
        <v>8</v>
      </c>
      <c r="G144" s="32">
        <v>1996</v>
      </c>
      <c r="H144" s="32"/>
      <c r="I144" s="32" t="s">
        <v>61</v>
      </c>
      <c r="J144" s="32" t="s">
        <v>62</v>
      </c>
      <c r="K144" s="32" t="s">
        <v>62</v>
      </c>
      <c r="L144" s="32"/>
      <c r="M144" s="33">
        <v>1</v>
      </c>
      <c r="N144" s="33"/>
      <c r="O144" s="33">
        <v>5</v>
      </c>
      <c r="P144" s="33">
        <v>7</v>
      </c>
      <c r="Q144" s="32" t="s">
        <v>63</v>
      </c>
      <c r="R144" s="32"/>
      <c r="S144" s="33" t="s">
        <v>62</v>
      </c>
      <c r="T144" s="34">
        <v>31</v>
      </c>
      <c r="U144" s="34">
        <v>133</v>
      </c>
      <c r="V144" s="34">
        <v>208</v>
      </c>
      <c r="W144" s="34">
        <v>0.62097999999999998</v>
      </c>
      <c r="X144" s="34">
        <v>0.05</v>
      </c>
      <c r="Y144" s="40">
        <v>10</v>
      </c>
      <c r="Z144" s="32">
        <v>48.1</v>
      </c>
      <c r="AA144" s="33">
        <v>9.9</v>
      </c>
      <c r="AB144" s="34">
        <v>28</v>
      </c>
      <c r="AC144" s="34">
        <v>153</v>
      </c>
      <c r="AD144" s="34">
        <v>211</v>
      </c>
      <c r="AE144" s="34">
        <v>0.56183000000000005</v>
      </c>
      <c r="AF144" s="34">
        <v>0.05</v>
      </c>
      <c r="AG144" s="40">
        <v>10</v>
      </c>
      <c r="AH144" s="32">
        <v>47.8</v>
      </c>
      <c r="AI144" s="33">
        <v>14.3</v>
      </c>
      <c r="AJ144" s="31">
        <v>34</v>
      </c>
      <c r="AK144" s="31">
        <v>112</v>
      </c>
      <c r="AL144" s="31">
        <v>169</v>
      </c>
      <c r="AM144" s="31">
        <v>0.68010999999999999</v>
      </c>
      <c r="AN144" s="31">
        <v>0.05</v>
      </c>
      <c r="AO144" s="31">
        <v>10</v>
      </c>
      <c r="AP144" s="32">
        <v>51.2</v>
      </c>
      <c r="AQ144" s="33">
        <v>10.9</v>
      </c>
      <c r="AZ144" s="13">
        <v>5</v>
      </c>
      <c r="BA144" s="2">
        <v>7</v>
      </c>
      <c r="BF144" s="31">
        <v>40</v>
      </c>
      <c r="BG144" s="31">
        <v>128</v>
      </c>
      <c r="BH144" s="31">
        <v>140</v>
      </c>
      <c r="BI144" s="45">
        <v>128</v>
      </c>
      <c r="BJ144" s="47"/>
      <c r="BO144" s="31">
        <v>35</v>
      </c>
      <c r="BP144" s="31">
        <v>128</v>
      </c>
      <c r="BQ144" s="31">
        <v>140</v>
      </c>
      <c r="BR144" s="45">
        <v>128</v>
      </c>
      <c r="BS144" s="47"/>
      <c r="BW144" s="1"/>
      <c r="BX144" s="62">
        <v>40</v>
      </c>
      <c r="BY144" s="52">
        <v>128</v>
      </c>
      <c r="BZ144" s="52">
        <v>140</v>
      </c>
      <c r="CA144" s="63">
        <v>128</v>
      </c>
      <c r="CB144" s="49"/>
    </row>
    <row r="145" spans="1:81" ht="15" customHeight="1">
      <c r="D145" s="32"/>
      <c r="E145" s="33"/>
      <c r="F145" s="32"/>
      <c r="G145" s="32"/>
      <c r="H145" s="32"/>
      <c r="I145" s="32"/>
      <c r="J145" s="32"/>
      <c r="K145" s="32"/>
      <c r="L145" s="32"/>
      <c r="M145" s="33"/>
      <c r="N145" s="33"/>
      <c r="O145" s="33"/>
      <c r="P145" s="33"/>
      <c r="Q145" s="32"/>
      <c r="R145" s="32"/>
      <c r="S145" s="33"/>
      <c r="T145" s="34">
        <v>28</v>
      </c>
      <c r="U145" s="34">
        <v>151</v>
      </c>
      <c r="V145" s="34">
        <v>255</v>
      </c>
      <c r="W145" s="34">
        <v>0.56798999999999999</v>
      </c>
      <c r="X145" s="34">
        <v>0.05</v>
      </c>
      <c r="Y145" s="40">
        <v>10</v>
      </c>
      <c r="Z145" s="32">
        <v>51.2</v>
      </c>
      <c r="AA145" s="33">
        <v>10.6</v>
      </c>
      <c r="AB145" s="34">
        <v>37</v>
      </c>
      <c r="AC145" s="34">
        <v>91</v>
      </c>
      <c r="AD145" s="34">
        <v>70</v>
      </c>
      <c r="AE145" s="34">
        <v>0.73885999999999996</v>
      </c>
      <c r="AF145" s="34">
        <v>0.05</v>
      </c>
      <c r="AG145" s="40">
        <v>10</v>
      </c>
      <c r="AH145" s="32">
        <v>48.7</v>
      </c>
      <c r="AI145" s="33">
        <v>17.100000000000001</v>
      </c>
      <c r="AJ145" s="31">
        <v>33</v>
      </c>
      <c r="AK145" s="31">
        <v>122</v>
      </c>
      <c r="AL145" s="31">
        <v>152</v>
      </c>
      <c r="AM145" s="31">
        <v>0.65</v>
      </c>
      <c r="AN145" s="31">
        <v>0.05</v>
      </c>
      <c r="AO145" s="31">
        <v>10</v>
      </c>
      <c r="AP145" s="32">
        <v>49.8</v>
      </c>
      <c r="AQ145" s="33">
        <v>10.4</v>
      </c>
      <c r="BF145" s="31">
        <v>46</v>
      </c>
      <c r="BG145" s="31">
        <v>128</v>
      </c>
      <c r="BH145" s="31">
        <v>146</v>
      </c>
      <c r="BI145" s="45">
        <v>128</v>
      </c>
      <c r="BJ145" s="47"/>
      <c r="BO145" s="31">
        <v>46</v>
      </c>
      <c r="BP145" s="31">
        <v>128</v>
      </c>
      <c r="BQ145" s="31">
        <v>146</v>
      </c>
      <c r="BR145" s="45">
        <v>128</v>
      </c>
      <c r="BS145" s="47"/>
      <c r="BW145" s="1"/>
      <c r="BX145" s="64">
        <v>46</v>
      </c>
      <c r="BY145" s="31">
        <v>128</v>
      </c>
      <c r="BZ145" s="31">
        <v>146</v>
      </c>
      <c r="CA145" s="45">
        <v>128</v>
      </c>
      <c r="CB145" s="49"/>
    </row>
    <row r="146" spans="1:81" ht="15" customHeight="1">
      <c r="D146" s="32"/>
      <c r="E146" s="33"/>
      <c r="F146" s="32"/>
      <c r="G146" s="32"/>
      <c r="H146" s="32"/>
      <c r="I146" s="32"/>
      <c r="J146" s="32"/>
      <c r="K146" s="32"/>
      <c r="L146" s="32"/>
      <c r="M146" s="33"/>
      <c r="N146" s="33"/>
      <c r="O146" s="33"/>
      <c r="P146" s="33"/>
      <c r="Q146" s="32"/>
      <c r="R146" s="32"/>
      <c r="S146" s="33"/>
      <c r="T146" s="34">
        <v>30</v>
      </c>
      <c r="U146" s="34">
        <v>139</v>
      </c>
      <c r="V146" s="34">
        <v>104</v>
      </c>
      <c r="W146" s="34">
        <v>0.60321000000000002</v>
      </c>
      <c r="X146" s="34">
        <v>0.05</v>
      </c>
      <c r="Y146" s="40">
        <v>10</v>
      </c>
      <c r="Z146" s="32">
        <v>49.8</v>
      </c>
      <c r="AA146" s="33">
        <v>10.4</v>
      </c>
      <c r="AB146" s="34">
        <v>34</v>
      </c>
      <c r="AC146" s="34">
        <v>112</v>
      </c>
      <c r="AD146" s="34">
        <v>177</v>
      </c>
      <c r="AE146" s="34">
        <v>0.68086999999999998</v>
      </c>
      <c r="AF146" s="34">
        <v>0.05</v>
      </c>
      <c r="AG146" s="40">
        <v>10</v>
      </c>
      <c r="AH146" s="32">
        <v>49.5</v>
      </c>
      <c r="AI146" s="33">
        <v>10.9</v>
      </c>
      <c r="AJ146" s="31">
        <v>29</v>
      </c>
      <c r="AK146" s="31">
        <v>144</v>
      </c>
      <c r="AL146" s="31">
        <v>178</v>
      </c>
      <c r="AM146" s="31">
        <v>0.58965999999999996</v>
      </c>
      <c r="AN146" s="31">
        <v>0.05</v>
      </c>
      <c r="AO146" s="31">
        <v>10</v>
      </c>
      <c r="AP146" s="32">
        <v>50.1</v>
      </c>
      <c r="AQ146" s="33">
        <v>10.1</v>
      </c>
      <c r="BF146" s="31">
        <v>40</v>
      </c>
      <c r="BG146" s="31">
        <v>128</v>
      </c>
      <c r="BH146" s="31">
        <v>119</v>
      </c>
      <c r="BI146" s="45">
        <v>128</v>
      </c>
      <c r="BJ146" s="47"/>
      <c r="BO146" s="31">
        <v>39</v>
      </c>
      <c r="BP146" s="31">
        <v>128</v>
      </c>
      <c r="BQ146" s="31">
        <v>119</v>
      </c>
      <c r="BR146" s="45">
        <v>128</v>
      </c>
      <c r="BS146" s="47"/>
      <c r="BW146" s="1"/>
      <c r="BX146" s="64">
        <v>39</v>
      </c>
      <c r="BY146" s="31">
        <v>128</v>
      </c>
      <c r="BZ146" s="31">
        <v>119</v>
      </c>
      <c r="CA146" s="45">
        <v>128</v>
      </c>
      <c r="CB146" s="49"/>
    </row>
    <row r="147" spans="1:81" ht="15" customHeight="1">
      <c r="D147" s="32"/>
      <c r="E147" s="33"/>
      <c r="F147" s="32"/>
      <c r="G147" s="32"/>
      <c r="H147" s="32"/>
      <c r="I147" s="32"/>
      <c r="J147" s="32"/>
      <c r="K147" s="32"/>
      <c r="L147" s="32"/>
      <c r="M147" s="33"/>
      <c r="N147" s="33"/>
      <c r="O147" s="33"/>
      <c r="P147" s="33"/>
      <c r="Q147" s="32"/>
      <c r="R147" s="32"/>
      <c r="S147" s="33"/>
      <c r="T147" s="34">
        <v>32</v>
      </c>
      <c r="U147" s="34">
        <v>129</v>
      </c>
      <c r="V147" s="34">
        <v>109</v>
      </c>
      <c r="W147" s="34">
        <v>0.63029000000000002</v>
      </c>
      <c r="X147" s="34">
        <v>0.05</v>
      </c>
      <c r="Y147" s="40">
        <v>10</v>
      </c>
      <c r="Z147" s="32">
        <v>47.8</v>
      </c>
      <c r="AA147" s="33">
        <v>11.8</v>
      </c>
      <c r="AB147" s="34">
        <v>32</v>
      </c>
      <c r="AC147" s="34">
        <v>128</v>
      </c>
      <c r="AD147" s="34">
        <v>110</v>
      </c>
      <c r="AE147" s="34">
        <v>0.63532</v>
      </c>
      <c r="AF147" s="34">
        <v>0.05</v>
      </c>
      <c r="AG147" s="40">
        <v>10</v>
      </c>
      <c r="AH147" s="32">
        <v>52.7</v>
      </c>
      <c r="AI147" s="33">
        <v>9.9</v>
      </c>
      <c r="AJ147" s="31">
        <v>29</v>
      </c>
      <c r="AK147" s="31">
        <v>149</v>
      </c>
      <c r="AL147" s="31">
        <v>255</v>
      </c>
      <c r="AM147" s="31">
        <v>0.57428999999999997</v>
      </c>
      <c r="AN147" s="31">
        <v>0.05</v>
      </c>
      <c r="AO147" s="31">
        <v>10</v>
      </c>
      <c r="AP147" s="32">
        <v>48.4</v>
      </c>
      <c r="AQ147" s="33">
        <v>12.9</v>
      </c>
      <c r="BF147" s="31">
        <v>49</v>
      </c>
      <c r="BG147" s="31">
        <v>128</v>
      </c>
      <c r="BH147" s="31">
        <v>109</v>
      </c>
      <c r="BI147" s="45">
        <v>128</v>
      </c>
      <c r="BJ147" s="47"/>
      <c r="BO147" s="31">
        <v>40</v>
      </c>
      <c r="BP147" s="31">
        <v>128</v>
      </c>
      <c r="BQ147" s="31">
        <v>109</v>
      </c>
      <c r="BR147" s="45">
        <v>128</v>
      </c>
      <c r="BS147" s="47"/>
      <c r="BW147" s="1"/>
      <c r="BX147" s="64">
        <v>49</v>
      </c>
      <c r="BY147" s="31">
        <v>128</v>
      </c>
      <c r="BZ147" s="31">
        <v>109</v>
      </c>
      <c r="CA147" s="45">
        <v>128</v>
      </c>
      <c r="CB147" s="49"/>
    </row>
    <row r="148" spans="1:81" s="5" customFormat="1" ht="15" customHeight="1">
      <c r="A148" s="4"/>
      <c r="B148" s="4"/>
      <c r="D148" s="36"/>
      <c r="E148" s="37"/>
      <c r="F148" s="36"/>
      <c r="G148" s="36"/>
      <c r="H148" s="36"/>
      <c r="I148" s="36"/>
      <c r="J148" s="36"/>
      <c r="K148" s="36"/>
      <c r="L148" s="36"/>
      <c r="M148" s="37"/>
      <c r="N148" s="37"/>
      <c r="O148" s="37"/>
      <c r="P148" s="37"/>
      <c r="Q148" s="36"/>
      <c r="R148" s="36"/>
      <c r="S148" s="37"/>
      <c r="T148" s="38">
        <v>33</v>
      </c>
      <c r="U148" s="38">
        <v>118</v>
      </c>
      <c r="V148" s="38">
        <v>134</v>
      </c>
      <c r="W148" s="38">
        <v>0.66313999999999995</v>
      </c>
      <c r="X148" s="38">
        <v>0.05</v>
      </c>
      <c r="Y148" s="41">
        <v>10</v>
      </c>
      <c r="Z148" s="36">
        <v>49.5</v>
      </c>
      <c r="AA148" s="37">
        <v>10.6</v>
      </c>
      <c r="AB148" s="38">
        <v>32</v>
      </c>
      <c r="AC148" s="38">
        <v>128</v>
      </c>
      <c r="AD148" s="38">
        <v>137</v>
      </c>
      <c r="AE148" s="38">
        <v>0.63475999999999999</v>
      </c>
      <c r="AF148" s="38">
        <v>0.05</v>
      </c>
      <c r="AG148" s="41">
        <v>10</v>
      </c>
      <c r="AH148" s="36">
        <v>51.5</v>
      </c>
      <c r="AI148" s="37">
        <v>10.6</v>
      </c>
      <c r="AJ148" s="31">
        <v>33</v>
      </c>
      <c r="AK148" s="31">
        <v>121</v>
      </c>
      <c r="AL148" s="31">
        <v>157</v>
      </c>
      <c r="AM148" s="31">
        <v>0.65385000000000004</v>
      </c>
      <c r="AN148" s="31">
        <v>0.05</v>
      </c>
      <c r="AO148" s="31">
        <v>10</v>
      </c>
      <c r="AP148" s="36">
        <v>50.4</v>
      </c>
      <c r="AQ148" s="37">
        <v>10.199999999999999</v>
      </c>
      <c r="AZ148" s="20"/>
      <c r="BA148" s="4"/>
      <c r="BE148" s="4"/>
      <c r="BF148" s="31">
        <v>51</v>
      </c>
      <c r="BG148" s="31">
        <v>128</v>
      </c>
      <c r="BH148" s="31">
        <v>131</v>
      </c>
      <c r="BI148" s="45">
        <v>128</v>
      </c>
      <c r="BJ148" s="48"/>
      <c r="BN148" s="4"/>
      <c r="BO148" s="31">
        <v>51</v>
      </c>
      <c r="BP148" s="31">
        <v>128</v>
      </c>
      <c r="BQ148" s="31">
        <v>131</v>
      </c>
      <c r="BR148" s="45">
        <v>128</v>
      </c>
      <c r="BS148" s="48"/>
      <c r="BX148" s="64">
        <v>51</v>
      </c>
      <c r="BY148" s="31">
        <v>128</v>
      </c>
      <c r="BZ148" s="31">
        <v>131</v>
      </c>
      <c r="CA148" s="45">
        <v>128</v>
      </c>
      <c r="CB148" s="50"/>
      <c r="CC148" s="6"/>
    </row>
    <row r="149" spans="1:81" ht="15" customHeight="1">
      <c r="A149" s="2">
        <v>30</v>
      </c>
      <c r="B149" s="2" t="s">
        <v>111</v>
      </c>
      <c r="C149" s="1" t="s">
        <v>112</v>
      </c>
      <c r="D149" s="1" t="s">
        <v>62</v>
      </c>
      <c r="E149" s="2" t="s">
        <v>60</v>
      </c>
      <c r="F149" s="1">
        <v>7</v>
      </c>
      <c r="G149" s="1">
        <v>1999</v>
      </c>
      <c r="I149" s="1" t="s">
        <v>61</v>
      </c>
      <c r="J149" s="1" t="s">
        <v>62</v>
      </c>
      <c r="K149" s="1" t="s">
        <v>62</v>
      </c>
      <c r="M149" s="2">
        <v>4</v>
      </c>
      <c r="N149" s="2" t="s">
        <v>113</v>
      </c>
      <c r="Q149" s="1" t="s">
        <v>63</v>
      </c>
      <c r="S149" s="2" t="s">
        <v>62</v>
      </c>
      <c r="AZ149" s="13">
        <v>5</v>
      </c>
      <c r="BA149" s="2">
        <v>6</v>
      </c>
      <c r="BE149" s="1"/>
      <c r="BF149" s="62">
        <v>26</v>
      </c>
      <c r="BG149" s="52">
        <v>128</v>
      </c>
      <c r="BH149" s="52">
        <v>140</v>
      </c>
      <c r="BI149" s="63">
        <v>128</v>
      </c>
      <c r="BJ149" s="2">
        <v>357</v>
      </c>
      <c r="BN149" s="1"/>
      <c r="BO149" s="62">
        <v>29</v>
      </c>
      <c r="BP149" s="52">
        <v>128</v>
      </c>
      <c r="BQ149" s="52">
        <v>149</v>
      </c>
      <c r="BR149" s="63">
        <v>128</v>
      </c>
      <c r="BS149" s="2">
        <v>342</v>
      </c>
      <c r="BW149" s="1"/>
      <c r="BX149" s="72">
        <v>30</v>
      </c>
      <c r="BY149" s="27">
        <v>128</v>
      </c>
      <c r="BZ149" s="27">
        <v>146</v>
      </c>
      <c r="CA149" s="28">
        <v>128</v>
      </c>
      <c r="CB149" s="1">
        <v>432</v>
      </c>
    </row>
    <row r="150" spans="1:81" ht="15" customHeight="1">
      <c r="AN150" s="1" t="s">
        <v>114</v>
      </c>
      <c r="BE150" s="1"/>
      <c r="BF150" s="64">
        <v>25</v>
      </c>
      <c r="BG150" s="31">
        <v>128</v>
      </c>
      <c r="BH150" s="31">
        <v>146</v>
      </c>
      <c r="BI150" s="45">
        <v>128</v>
      </c>
      <c r="BJ150" s="2">
        <v>342</v>
      </c>
      <c r="BN150" s="1"/>
      <c r="BO150" s="64">
        <v>23</v>
      </c>
      <c r="BP150" s="31">
        <v>128</v>
      </c>
      <c r="BQ150" s="31">
        <v>143</v>
      </c>
      <c r="BR150" s="45">
        <v>128</v>
      </c>
      <c r="BS150" s="2">
        <v>427</v>
      </c>
      <c r="BW150" s="1"/>
      <c r="BX150" s="73">
        <v>31</v>
      </c>
      <c r="BY150" s="17">
        <v>128</v>
      </c>
      <c r="BZ150" s="17">
        <v>119</v>
      </c>
      <c r="CA150" s="29">
        <v>128</v>
      </c>
      <c r="CB150" s="1">
        <v>407</v>
      </c>
    </row>
    <row r="151" spans="1:81" ht="15" customHeight="1">
      <c r="BE151" s="1"/>
      <c r="BF151" s="64">
        <v>25</v>
      </c>
      <c r="BG151" s="31">
        <v>128</v>
      </c>
      <c r="BH151" s="31">
        <v>119</v>
      </c>
      <c r="BI151" s="45">
        <v>128</v>
      </c>
      <c r="BJ151" s="2">
        <v>407</v>
      </c>
      <c r="BN151" s="1"/>
      <c r="BO151" s="64">
        <v>28</v>
      </c>
      <c r="BP151" s="31">
        <v>128</v>
      </c>
      <c r="BQ151" s="31">
        <v>130</v>
      </c>
      <c r="BR151" s="45">
        <v>128</v>
      </c>
      <c r="BS151" s="2">
        <v>477</v>
      </c>
      <c r="BW151" s="1"/>
      <c r="BX151" s="73">
        <v>29</v>
      </c>
      <c r="BY151" s="17">
        <v>128</v>
      </c>
      <c r="BZ151" s="17">
        <v>109</v>
      </c>
      <c r="CA151" s="29">
        <v>128</v>
      </c>
      <c r="CB151" s="1">
        <v>387</v>
      </c>
    </row>
    <row r="152" spans="1:81" ht="15" customHeight="1">
      <c r="BE152" s="1"/>
      <c r="BF152" s="64">
        <v>24</v>
      </c>
      <c r="BG152" s="31">
        <v>128</v>
      </c>
      <c r="BH152" s="31">
        <v>109</v>
      </c>
      <c r="BI152" s="45">
        <v>128</v>
      </c>
      <c r="BJ152" s="2">
        <v>482</v>
      </c>
      <c r="BN152" s="1"/>
      <c r="BO152" s="64">
        <v>28</v>
      </c>
      <c r="BP152" s="31">
        <v>128</v>
      </c>
      <c r="BQ152" s="31">
        <v>103</v>
      </c>
      <c r="BR152" s="45">
        <v>128</v>
      </c>
      <c r="BS152" s="2">
        <v>422</v>
      </c>
      <c r="BW152" s="1"/>
      <c r="BX152" s="73">
        <v>28</v>
      </c>
      <c r="BY152" s="17">
        <v>128</v>
      </c>
      <c r="BZ152" s="17">
        <v>131</v>
      </c>
      <c r="CA152" s="29">
        <v>128</v>
      </c>
      <c r="CB152" s="1">
        <v>527</v>
      </c>
    </row>
    <row r="153" spans="1:81" s="5" customFormat="1" ht="15" customHeight="1">
      <c r="A153" s="4"/>
      <c r="B153" s="4"/>
      <c r="E153" s="4"/>
      <c r="M153" s="4"/>
      <c r="N153" s="4"/>
      <c r="O153" s="4"/>
      <c r="P153" s="4"/>
      <c r="S153" s="4"/>
      <c r="Y153" s="4"/>
      <c r="AA153" s="4"/>
      <c r="AG153" s="4"/>
      <c r="AI153" s="4"/>
      <c r="AO153" s="4"/>
      <c r="AQ153" s="4"/>
      <c r="AZ153" s="20"/>
      <c r="BA153" s="4"/>
      <c r="BF153" s="64">
        <v>26</v>
      </c>
      <c r="BG153" s="31">
        <v>128</v>
      </c>
      <c r="BH153" s="31">
        <v>131</v>
      </c>
      <c r="BI153" s="45">
        <v>128</v>
      </c>
      <c r="BJ153" s="4">
        <v>462</v>
      </c>
      <c r="BO153" s="64">
        <v>27</v>
      </c>
      <c r="BP153" s="31">
        <v>128</v>
      </c>
      <c r="BQ153" s="31">
        <v>124</v>
      </c>
      <c r="BR153" s="45">
        <v>128</v>
      </c>
      <c r="BS153" s="4">
        <v>457</v>
      </c>
      <c r="BX153" s="73">
        <v>29</v>
      </c>
      <c r="BY153" s="17">
        <v>128</v>
      </c>
      <c r="BZ153" s="17">
        <v>149</v>
      </c>
      <c r="CA153" s="29">
        <v>128</v>
      </c>
      <c r="CB153" s="5">
        <v>434</v>
      </c>
      <c r="CC153" s="6"/>
    </row>
    <row r="154" spans="1:81" ht="15" customHeight="1">
      <c r="A154" s="2">
        <v>31</v>
      </c>
      <c r="B154" s="2" t="s">
        <v>115</v>
      </c>
      <c r="C154" s="61"/>
      <c r="D154" s="1" t="s">
        <v>62</v>
      </c>
      <c r="E154" s="2" t="s">
        <v>60</v>
      </c>
      <c r="F154" s="1">
        <v>2</v>
      </c>
      <c r="G154" s="1">
        <v>1987</v>
      </c>
      <c r="I154" s="1" t="s">
        <v>61</v>
      </c>
      <c r="J154" s="1" t="s">
        <v>62</v>
      </c>
      <c r="K154" s="1" t="s">
        <v>62</v>
      </c>
      <c r="M154" s="2">
        <v>19</v>
      </c>
      <c r="Q154" s="1" t="s">
        <v>63</v>
      </c>
      <c r="S154" s="2" t="s">
        <v>62</v>
      </c>
      <c r="AZ154" s="13">
        <v>5</v>
      </c>
      <c r="BA154" s="2">
        <v>7</v>
      </c>
      <c r="BE154" s="1"/>
      <c r="BF154" s="62">
        <v>40</v>
      </c>
      <c r="BG154" s="52">
        <v>128</v>
      </c>
      <c r="BH154" s="52">
        <v>146</v>
      </c>
      <c r="BI154" s="63">
        <v>128</v>
      </c>
      <c r="BJ154" s="2">
        <v>442</v>
      </c>
      <c r="BN154" s="1"/>
      <c r="BO154" s="62">
        <v>23</v>
      </c>
      <c r="BP154" s="52">
        <v>128</v>
      </c>
      <c r="BQ154" s="52">
        <v>143</v>
      </c>
      <c r="BR154" s="63">
        <v>128</v>
      </c>
      <c r="BS154" s="2">
        <v>617</v>
      </c>
      <c r="BW154" s="1"/>
      <c r="BX154" s="72">
        <v>20</v>
      </c>
      <c r="BY154" s="27">
        <v>128</v>
      </c>
      <c r="BZ154" s="27">
        <v>140</v>
      </c>
      <c r="CA154" s="28">
        <v>128</v>
      </c>
      <c r="CB154" s="1">
        <v>367</v>
      </c>
    </row>
    <row r="155" spans="1:81" ht="15" customHeight="1">
      <c r="BE155" s="1"/>
      <c r="BF155" s="64">
        <v>39</v>
      </c>
      <c r="BG155" s="31">
        <v>128</v>
      </c>
      <c r="BH155" s="31">
        <v>119</v>
      </c>
      <c r="BI155" s="45">
        <v>128</v>
      </c>
      <c r="BJ155" s="2">
        <v>472</v>
      </c>
      <c r="BN155" s="1"/>
      <c r="BO155" s="64">
        <v>30</v>
      </c>
      <c r="BP155" s="31">
        <v>128</v>
      </c>
      <c r="BQ155" s="31">
        <v>130</v>
      </c>
      <c r="BR155" s="45">
        <v>128</v>
      </c>
      <c r="BS155" s="2">
        <v>432</v>
      </c>
      <c r="BW155" s="1"/>
      <c r="BX155" s="73">
        <v>26</v>
      </c>
      <c r="BY155" s="17">
        <v>128</v>
      </c>
      <c r="BZ155" s="17">
        <v>146</v>
      </c>
      <c r="CA155" s="29">
        <v>128</v>
      </c>
      <c r="CB155" s="1">
        <v>357</v>
      </c>
    </row>
    <row r="156" spans="1:81" ht="15" customHeight="1">
      <c r="BE156" s="1"/>
      <c r="BF156" s="64">
        <v>29</v>
      </c>
      <c r="BG156" s="31">
        <v>128</v>
      </c>
      <c r="BH156" s="31">
        <v>109</v>
      </c>
      <c r="BI156" s="45">
        <v>128</v>
      </c>
      <c r="BJ156" s="2">
        <v>557</v>
      </c>
      <c r="BN156" s="1"/>
      <c r="BO156" s="64">
        <v>23</v>
      </c>
      <c r="BP156" s="31">
        <v>128</v>
      </c>
      <c r="BQ156" s="31">
        <v>103</v>
      </c>
      <c r="BR156" s="45">
        <v>128</v>
      </c>
      <c r="BS156" s="2">
        <v>457</v>
      </c>
      <c r="BW156" s="1"/>
      <c r="BX156" s="73">
        <v>20</v>
      </c>
      <c r="BY156" s="17">
        <v>128</v>
      </c>
      <c r="BZ156" s="17">
        <v>119</v>
      </c>
      <c r="CA156" s="29">
        <v>128</v>
      </c>
      <c r="CB156" s="1">
        <v>392</v>
      </c>
    </row>
    <row r="157" spans="1:81" ht="15" customHeight="1">
      <c r="BE157" s="1"/>
      <c r="BF157" s="64">
        <v>31</v>
      </c>
      <c r="BG157" s="31">
        <v>128</v>
      </c>
      <c r="BH157" s="31">
        <v>131</v>
      </c>
      <c r="BI157" s="45">
        <v>128</v>
      </c>
      <c r="BJ157" s="2">
        <v>532</v>
      </c>
      <c r="BN157" s="1"/>
      <c r="BO157" s="64">
        <v>24</v>
      </c>
      <c r="BP157" s="31">
        <v>128</v>
      </c>
      <c r="BQ157" s="31">
        <v>124</v>
      </c>
      <c r="BR157" s="45">
        <v>128</v>
      </c>
      <c r="BS157" s="2">
        <v>432</v>
      </c>
      <c r="BW157" s="1"/>
      <c r="BX157" s="73">
        <v>29</v>
      </c>
      <c r="BY157" s="17">
        <v>128</v>
      </c>
      <c r="BZ157" s="17">
        <v>109</v>
      </c>
      <c r="CA157" s="29">
        <v>128</v>
      </c>
      <c r="CB157" s="1">
        <v>432</v>
      </c>
    </row>
    <row r="158" spans="1:81" s="5" customFormat="1" ht="15" customHeight="1">
      <c r="A158" s="4"/>
      <c r="B158" s="4"/>
      <c r="E158" s="4"/>
      <c r="M158" s="4"/>
      <c r="N158" s="4"/>
      <c r="O158" s="4"/>
      <c r="P158" s="4"/>
      <c r="S158" s="4"/>
      <c r="Y158" s="4"/>
      <c r="AA158" s="4"/>
      <c r="AG158" s="4"/>
      <c r="AI158" s="4"/>
      <c r="AO158" s="4"/>
      <c r="AQ158" s="4"/>
      <c r="AZ158" s="20"/>
      <c r="BA158" s="4"/>
      <c r="BF158" s="70">
        <v>29</v>
      </c>
      <c r="BG158" s="39">
        <v>128</v>
      </c>
      <c r="BH158" s="39">
        <v>149</v>
      </c>
      <c r="BI158" s="46">
        <v>128</v>
      </c>
      <c r="BJ158" s="4">
        <v>682</v>
      </c>
      <c r="BO158" s="70">
        <v>34</v>
      </c>
      <c r="BP158" s="39">
        <v>128</v>
      </c>
      <c r="BQ158" s="39">
        <v>134</v>
      </c>
      <c r="BR158" s="46">
        <v>128</v>
      </c>
      <c r="BS158" s="4">
        <v>457</v>
      </c>
      <c r="BX158" s="74">
        <v>31</v>
      </c>
      <c r="BY158" s="23">
        <v>128</v>
      </c>
      <c r="BZ158" s="23">
        <v>131</v>
      </c>
      <c r="CA158" s="30">
        <v>128</v>
      </c>
      <c r="CB158" s="5">
        <v>432</v>
      </c>
      <c r="CC158" s="6"/>
    </row>
  </sheetData>
  <mergeCells count="9">
    <mergeCell ref="BB2:BJ2"/>
    <mergeCell ref="BB1:CB1"/>
    <mergeCell ref="BK2:BS2"/>
    <mergeCell ref="BT2:CB2"/>
    <mergeCell ref="T2:AA2"/>
    <mergeCell ref="AB2:AI2"/>
    <mergeCell ref="AJ2:AQ2"/>
    <mergeCell ref="T1:AQ1"/>
    <mergeCell ref="AR2:AY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3"/>
  <sheetViews>
    <sheetView zoomScale="63" workbookViewId="0">
      <pane xSplit="2" ySplit="3" topLeftCell="AA4" activePane="bottomRight" state="frozen"/>
      <selection pane="topRight"/>
      <selection pane="bottomLeft"/>
      <selection pane="bottomRight" activeCell="Q107" sqref="Q107"/>
    </sheetView>
  </sheetViews>
  <sheetFormatPr defaultColWidth="9.140625" defaultRowHeight="15" customHeight="1"/>
  <cols>
    <col min="1" max="1" width="8.28515625" style="2" customWidth="1"/>
    <col min="2" max="2" width="19.28515625" style="2" customWidth="1"/>
    <col min="3" max="3" width="12.140625" style="1" bestFit="1" customWidth="1"/>
    <col min="4" max="4" width="7.7109375" style="1" customWidth="1"/>
    <col min="5" max="5" width="7.7109375" style="2" customWidth="1"/>
    <col min="6" max="6" width="9.140625" style="1"/>
    <col min="7" max="8" width="8.85546875" style="1" customWidth="1"/>
    <col min="9" max="9" width="4.5703125" style="1" bestFit="1" customWidth="1"/>
    <col min="10" max="10" width="9.140625" style="1"/>
    <col min="11" max="11" width="17.140625" style="1" bestFit="1" customWidth="1"/>
    <col min="12" max="12" width="17.140625" style="1" customWidth="1"/>
    <col min="13" max="13" width="12.5703125" style="2" bestFit="1" customWidth="1"/>
    <col min="14" max="14" width="16.7109375" style="2" bestFit="1" customWidth="1"/>
    <col min="15" max="15" width="15" style="1" customWidth="1"/>
    <col min="16" max="16" width="11.28515625" style="1" bestFit="1" customWidth="1"/>
    <col min="17" max="17" width="17.140625" style="2" customWidth="1"/>
    <col min="18" max="21" width="0" style="1" hidden="1" customWidth="1"/>
    <col min="22" max="22" width="15.140625" style="1" hidden="1" customWidth="1"/>
    <col min="23" max="23" width="17.5703125" style="1" hidden="1" customWidth="1"/>
    <col min="24" max="25" width="0" style="1" hidden="1" customWidth="1"/>
    <col min="26" max="26" width="18.28515625" style="13" bestFit="1" customWidth="1"/>
    <col min="27" max="27" width="18.28515625" style="2" customWidth="1"/>
    <col min="28" max="29" width="10.42578125" style="1" hidden="1" customWidth="1"/>
    <col min="30" max="30" width="10.28515625" style="1" hidden="1" customWidth="1"/>
    <col min="31" max="31" width="12.28515625" style="2" hidden="1" customWidth="1"/>
    <col min="32" max="32" width="10.42578125" style="1" bestFit="1" customWidth="1"/>
    <col min="33" max="33" width="10.42578125" style="1" customWidth="1"/>
    <col min="34" max="34" width="10.28515625" style="1" bestFit="1" customWidth="1"/>
    <col min="35" max="35" width="12.28515625" style="1" bestFit="1" customWidth="1"/>
    <col min="36" max="36" width="10" style="13" bestFit="1" customWidth="1"/>
    <col min="37" max="38" width="10.42578125" style="1" hidden="1" customWidth="1"/>
    <col min="39" max="39" width="10.28515625" style="1" hidden="1" customWidth="1"/>
    <col min="40" max="40" width="12.28515625" style="2" hidden="1" customWidth="1"/>
    <col min="41" max="41" width="10.42578125" style="1" bestFit="1" customWidth="1"/>
    <col min="42" max="42" width="10.42578125" style="1" customWidth="1"/>
    <col min="43" max="43" width="10.28515625" style="1" bestFit="1" customWidth="1"/>
    <col min="44" max="44" width="12.28515625" style="1" bestFit="1" customWidth="1"/>
    <col min="45" max="45" width="10" style="13" bestFit="1" customWidth="1"/>
    <col min="46" max="47" width="10.42578125" style="1" hidden="1" customWidth="1"/>
    <col min="48" max="48" width="10.28515625" style="1" hidden="1" customWidth="1"/>
    <col min="49" max="49" width="12.28515625" style="2" hidden="1" customWidth="1"/>
    <col min="50" max="50" width="10.42578125" style="1" bestFit="1" customWidth="1"/>
    <col min="51" max="51" width="10.42578125" style="1" customWidth="1"/>
    <col min="52" max="52" width="10.28515625" style="1" bestFit="1" customWidth="1"/>
    <col min="53" max="53" width="12.28515625" style="1" bestFit="1" customWidth="1"/>
    <col min="54" max="54" width="10" style="13" bestFit="1" customWidth="1"/>
    <col min="55" max="55" width="12.7109375" style="2" customWidth="1"/>
    <col min="56" max="16384" width="9.140625" style="1"/>
  </cols>
  <sheetData>
    <row r="1" spans="1:55">
      <c r="AA1" s="25"/>
      <c r="AB1" s="96" t="s">
        <v>1</v>
      </c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51"/>
    </row>
    <row r="2" spans="1:55">
      <c r="R2" s="99" t="s">
        <v>5</v>
      </c>
      <c r="S2" s="100"/>
      <c r="T2" s="100"/>
      <c r="U2" s="100"/>
      <c r="V2" s="100"/>
      <c r="W2" s="100"/>
      <c r="X2" s="100"/>
      <c r="Y2" s="100"/>
      <c r="AB2" s="93" t="s">
        <v>2</v>
      </c>
      <c r="AC2" s="94"/>
      <c r="AD2" s="94"/>
      <c r="AE2" s="94"/>
      <c r="AF2" s="94"/>
      <c r="AG2" s="94"/>
      <c r="AH2" s="94"/>
      <c r="AI2" s="94"/>
      <c r="AJ2" s="95"/>
      <c r="AK2" s="93" t="s">
        <v>3</v>
      </c>
      <c r="AL2" s="94"/>
      <c r="AM2" s="94"/>
      <c r="AN2" s="94"/>
      <c r="AO2" s="94"/>
      <c r="AP2" s="94"/>
      <c r="AQ2" s="94"/>
      <c r="AR2" s="94"/>
      <c r="AS2" s="95"/>
      <c r="AT2" s="93" t="s">
        <v>4</v>
      </c>
      <c r="AU2" s="94"/>
      <c r="AV2" s="94"/>
      <c r="AW2" s="94"/>
      <c r="AX2" s="94"/>
      <c r="AY2" s="94"/>
      <c r="AZ2" s="94"/>
      <c r="BA2" s="94"/>
      <c r="BB2" s="94"/>
      <c r="BC2" s="20"/>
    </row>
    <row r="3" spans="1:55" s="5" customFormat="1">
      <c r="A3" s="14" t="s">
        <v>6</v>
      </c>
      <c r="B3" s="8" t="s">
        <v>7</v>
      </c>
      <c r="C3" s="7" t="s">
        <v>8</v>
      </c>
      <c r="D3" s="7" t="s">
        <v>0</v>
      </c>
      <c r="E3" s="8" t="s">
        <v>1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8" t="s">
        <v>16</v>
      </c>
      <c r="N3" s="8" t="s">
        <v>17</v>
      </c>
      <c r="O3" s="7" t="s">
        <v>20</v>
      </c>
      <c r="P3" s="7" t="s">
        <v>21</v>
      </c>
      <c r="Q3" s="8" t="s">
        <v>22</v>
      </c>
      <c r="R3" s="9" t="s">
        <v>23</v>
      </c>
      <c r="S3" s="9" t="s">
        <v>24</v>
      </c>
      <c r="T3" s="9" t="s">
        <v>25</v>
      </c>
      <c r="U3" s="9" t="s">
        <v>26</v>
      </c>
      <c r="V3" s="9" t="s">
        <v>27</v>
      </c>
      <c r="W3" s="10" t="s">
        <v>28</v>
      </c>
      <c r="X3" s="9" t="s">
        <v>29</v>
      </c>
      <c r="Y3" s="9" t="s">
        <v>30</v>
      </c>
      <c r="Z3" s="14" t="s">
        <v>18</v>
      </c>
      <c r="AA3" s="8" t="s">
        <v>19</v>
      </c>
      <c r="AB3" s="5" t="s">
        <v>31</v>
      </c>
      <c r="AC3" s="5" t="s">
        <v>32</v>
      </c>
      <c r="AD3" s="5" t="s">
        <v>33</v>
      </c>
      <c r="AE3" s="4" t="s">
        <v>34</v>
      </c>
      <c r="AF3" s="5" t="s">
        <v>35</v>
      </c>
      <c r="AG3" s="5" t="s">
        <v>36</v>
      </c>
      <c r="AH3" s="5" t="s">
        <v>37</v>
      </c>
      <c r="AI3" s="5" t="s">
        <v>38</v>
      </c>
      <c r="AJ3" s="14" t="s">
        <v>39</v>
      </c>
      <c r="AK3" s="5" t="s">
        <v>40</v>
      </c>
      <c r="AL3" s="5" t="s">
        <v>41</v>
      </c>
      <c r="AM3" s="5" t="s">
        <v>42</v>
      </c>
      <c r="AN3" s="4" t="s">
        <v>43</v>
      </c>
      <c r="AO3" s="5" t="s">
        <v>44</v>
      </c>
      <c r="AP3" s="5" t="s">
        <v>45</v>
      </c>
      <c r="AQ3" s="5" t="s">
        <v>46</v>
      </c>
      <c r="AR3" s="5" t="s">
        <v>47</v>
      </c>
      <c r="AS3" s="14" t="s">
        <v>48</v>
      </c>
      <c r="AT3" s="5" t="s">
        <v>49</v>
      </c>
      <c r="AU3" s="5" t="s">
        <v>50</v>
      </c>
      <c r="AV3" s="5" t="s">
        <v>51</v>
      </c>
      <c r="AW3" s="4" t="s">
        <v>52</v>
      </c>
      <c r="AX3" s="5" t="s">
        <v>53</v>
      </c>
      <c r="AY3" s="5" t="s">
        <v>54</v>
      </c>
      <c r="AZ3" s="5" t="s">
        <v>55</v>
      </c>
      <c r="BA3" s="5" t="s">
        <v>56</v>
      </c>
      <c r="BB3" s="6" t="s">
        <v>57</v>
      </c>
      <c r="BC3" s="13" t="s">
        <v>116</v>
      </c>
    </row>
    <row r="4" spans="1:55" ht="15" customHeight="1">
      <c r="A4" s="2">
        <v>32</v>
      </c>
      <c r="B4" s="2" t="s">
        <v>117</v>
      </c>
      <c r="C4" s="1" t="s">
        <v>118</v>
      </c>
      <c r="D4" s="1" t="s">
        <v>62</v>
      </c>
      <c r="E4" s="2" t="s">
        <v>60</v>
      </c>
      <c r="F4" s="1">
        <v>12</v>
      </c>
      <c r="G4" s="1">
        <v>1992</v>
      </c>
      <c r="I4" s="1" t="s">
        <v>66</v>
      </c>
      <c r="J4" s="1" t="s">
        <v>62</v>
      </c>
      <c r="K4" s="1" t="s">
        <v>119</v>
      </c>
      <c r="M4" s="2">
        <v>4</v>
      </c>
      <c r="N4" s="2" t="s">
        <v>120</v>
      </c>
      <c r="O4" s="1" t="s">
        <v>63</v>
      </c>
      <c r="Q4" s="2" t="s">
        <v>62</v>
      </c>
      <c r="Z4" s="13">
        <v>5</v>
      </c>
      <c r="AA4" s="2">
        <v>7</v>
      </c>
      <c r="AF4" s="31">
        <v>35</v>
      </c>
      <c r="AG4" s="31">
        <v>128</v>
      </c>
      <c r="AH4" s="31">
        <v>146</v>
      </c>
      <c r="AI4" s="31">
        <v>128</v>
      </c>
      <c r="AJ4" s="13">
        <v>435</v>
      </c>
      <c r="AO4" s="31">
        <v>20</v>
      </c>
      <c r="AP4" s="31">
        <v>128</v>
      </c>
      <c r="AQ4" s="31">
        <v>143</v>
      </c>
      <c r="AR4" s="31">
        <v>128</v>
      </c>
      <c r="AS4" s="13">
        <v>332</v>
      </c>
      <c r="AX4" s="31">
        <v>35</v>
      </c>
      <c r="AY4" s="31">
        <v>128</v>
      </c>
      <c r="AZ4" s="31">
        <v>119</v>
      </c>
      <c r="BA4" s="31">
        <v>128</v>
      </c>
      <c r="BB4" s="3">
        <v>582</v>
      </c>
      <c r="BC4" s="13" t="s">
        <v>121</v>
      </c>
    </row>
    <row r="5" spans="1:55" ht="15" customHeight="1">
      <c r="AF5" s="31">
        <v>41</v>
      </c>
      <c r="AG5" s="31">
        <v>128</v>
      </c>
      <c r="AH5" s="31">
        <v>35</v>
      </c>
      <c r="AI5" s="31">
        <v>128</v>
      </c>
      <c r="AJ5" s="13">
        <v>505</v>
      </c>
      <c r="AO5" s="31">
        <v>40</v>
      </c>
      <c r="AP5" s="31">
        <v>128</v>
      </c>
      <c r="AQ5" s="31">
        <v>20</v>
      </c>
      <c r="AR5" s="31">
        <v>128</v>
      </c>
      <c r="AS5" s="13">
        <v>396</v>
      </c>
      <c r="AX5" s="31">
        <v>37</v>
      </c>
      <c r="AY5" s="31">
        <v>128</v>
      </c>
      <c r="AZ5" s="31">
        <v>35</v>
      </c>
      <c r="BA5" s="31">
        <v>128</v>
      </c>
      <c r="BB5" s="13">
        <v>736</v>
      </c>
      <c r="BC5" s="2" t="s">
        <v>122</v>
      </c>
    </row>
    <row r="6" spans="1:55" ht="15" customHeight="1">
      <c r="AF6" s="31">
        <v>24</v>
      </c>
      <c r="AG6" s="31">
        <v>128</v>
      </c>
      <c r="AH6" s="31">
        <v>35</v>
      </c>
      <c r="AI6" s="31">
        <v>128</v>
      </c>
      <c r="AJ6" s="13">
        <v>419</v>
      </c>
      <c r="AO6" s="31">
        <v>15</v>
      </c>
      <c r="AP6" s="31">
        <v>128</v>
      </c>
      <c r="AQ6" s="31">
        <v>20</v>
      </c>
      <c r="AR6" s="31">
        <v>128</v>
      </c>
      <c r="AS6" s="13">
        <v>320</v>
      </c>
      <c r="AX6" s="31">
        <v>26</v>
      </c>
      <c r="AY6" s="31">
        <v>128</v>
      </c>
      <c r="AZ6" s="31">
        <v>35</v>
      </c>
      <c r="BA6" s="31">
        <v>128</v>
      </c>
      <c r="BB6" s="13">
        <v>450</v>
      </c>
      <c r="BC6" s="2" t="s">
        <v>123</v>
      </c>
    </row>
    <row r="7" spans="1:55" ht="15" customHeight="1">
      <c r="AF7" s="31">
        <v>20</v>
      </c>
      <c r="AG7" s="31">
        <v>128</v>
      </c>
      <c r="AH7" s="31">
        <v>119</v>
      </c>
      <c r="AI7" s="31">
        <v>128</v>
      </c>
      <c r="AJ7" s="13">
        <v>227</v>
      </c>
      <c r="AO7" s="31">
        <v>30</v>
      </c>
      <c r="AP7" s="31">
        <v>128</v>
      </c>
      <c r="AQ7" s="31">
        <v>130</v>
      </c>
      <c r="AR7" s="31">
        <v>128</v>
      </c>
      <c r="AS7" s="13">
        <v>433</v>
      </c>
      <c r="AX7" s="31">
        <v>29</v>
      </c>
      <c r="AY7" s="31">
        <v>128</v>
      </c>
      <c r="AZ7" s="31">
        <v>109</v>
      </c>
      <c r="BA7" s="31">
        <v>128</v>
      </c>
      <c r="BB7" s="13">
        <v>483</v>
      </c>
      <c r="BC7" s="2" t="s">
        <v>121</v>
      </c>
    </row>
    <row r="8" spans="1:55" ht="15" customHeight="1">
      <c r="AF8" s="31">
        <v>39</v>
      </c>
      <c r="AG8" s="31">
        <v>128</v>
      </c>
      <c r="AH8" s="31">
        <v>20</v>
      </c>
      <c r="AI8" s="31">
        <v>128</v>
      </c>
      <c r="AJ8" s="13">
        <v>259</v>
      </c>
      <c r="AO8" s="31">
        <v>35</v>
      </c>
      <c r="AP8" s="31">
        <v>128</v>
      </c>
      <c r="AQ8" s="31">
        <v>30</v>
      </c>
      <c r="AR8" s="31">
        <v>128</v>
      </c>
      <c r="AS8" s="13">
        <v>601</v>
      </c>
      <c r="AX8" s="31">
        <v>38</v>
      </c>
      <c r="AY8" s="31">
        <v>128</v>
      </c>
      <c r="AZ8" s="31">
        <v>29</v>
      </c>
      <c r="BA8" s="31">
        <v>128</v>
      </c>
      <c r="BB8" s="13">
        <v>549</v>
      </c>
      <c r="BC8" s="2" t="s">
        <v>122</v>
      </c>
    </row>
    <row r="9" spans="1:55" ht="15" customHeight="1">
      <c r="B9" s="1"/>
      <c r="Z9" s="2"/>
      <c r="AE9" s="1"/>
      <c r="AF9" s="31">
        <v>17</v>
      </c>
      <c r="AG9" s="31">
        <v>128</v>
      </c>
      <c r="AH9" s="31">
        <v>20</v>
      </c>
      <c r="AI9" s="31">
        <v>128</v>
      </c>
      <c r="AJ9" s="13">
        <v>2</v>
      </c>
      <c r="AN9" s="1"/>
      <c r="AO9" s="31">
        <v>28</v>
      </c>
      <c r="AP9" s="31">
        <v>128</v>
      </c>
      <c r="AQ9" s="31">
        <v>30</v>
      </c>
      <c r="AR9" s="31">
        <v>128</v>
      </c>
      <c r="AS9" s="13">
        <v>301</v>
      </c>
      <c r="AW9" s="1"/>
      <c r="AX9" s="31">
        <v>28</v>
      </c>
      <c r="AY9" s="31">
        <v>128</v>
      </c>
      <c r="AZ9" s="31">
        <v>29</v>
      </c>
      <c r="BA9" s="31">
        <v>128</v>
      </c>
      <c r="BB9" s="13">
        <v>391</v>
      </c>
      <c r="BC9" s="2" t="s">
        <v>123</v>
      </c>
    </row>
    <row r="10" spans="1:55" ht="15" customHeight="1">
      <c r="B10" s="1"/>
      <c r="Z10" s="2"/>
      <c r="AE10" s="1"/>
      <c r="AF10" s="31">
        <v>29</v>
      </c>
      <c r="AG10" s="31">
        <v>128</v>
      </c>
      <c r="AH10" s="31">
        <v>109</v>
      </c>
      <c r="AI10" s="31">
        <v>128</v>
      </c>
      <c r="AJ10" s="13">
        <v>842</v>
      </c>
      <c r="AN10" s="1"/>
      <c r="AO10" s="31">
        <v>43</v>
      </c>
      <c r="AP10" s="31">
        <v>128</v>
      </c>
      <c r="AQ10" s="31">
        <v>103</v>
      </c>
      <c r="AR10" s="31">
        <v>128</v>
      </c>
      <c r="AS10" s="13">
        <v>582</v>
      </c>
      <c r="AW10" s="1"/>
      <c r="AX10" s="31">
        <v>31</v>
      </c>
      <c r="AY10" s="31">
        <v>128</v>
      </c>
      <c r="AZ10" s="31">
        <v>131</v>
      </c>
      <c r="BA10" s="31">
        <v>128</v>
      </c>
      <c r="BB10" s="13">
        <v>1022</v>
      </c>
      <c r="BC10" s="2" t="s">
        <v>121</v>
      </c>
    </row>
    <row r="11" spans="1:55" ht="15" customHeight="1">
      <c r="B11" s="1"/>
      <c r="Z11" s="2"/>
      <c r="AE11" s="1"/>
      <c r="AF11" s="31">
        <v>40</v>
      </c>
      <c r="AG11" s="31">
        <v>128</v>
      </c>
      <c r="AH11" s="31">
        <v>29</v>
      </c>
      <c r="AI11" s="31">
        <v>128</v>
      </c>
      <c r="AJ11" s="13">
        <v>866</v>
      </c>
      <c r="AN11" s="1"/>
      <c r="AO11" s="31">
        <v>39</v>
      </c>
      <c r="AP11" s="31">
        <v>128</v>
      </c>
      <c r="AQ11" s="31">
        <v>43</v>
      </c>
      <c r="AR11" s="31">
        <v>128</v>
      </c>
      <c r="AS11" s="13">
        <v>690</v>
      </c>
      <c r="AW11" s="1"/>
      <c r="AX11" s="31">
        <v>37</v>
      </c>
      <c r="AY11" s="31">
        <v>128</v>
      </c>
      <c r="AZ11" s="31">
        <v>31</v>
      </c>
      <c r="BA11" s="31">
        <v>128</v>
      </c>
      <c r="BB11" s="13">
        <v>446</v>
      </c>
      <c r="BC11" s="2" t="s">
        <v>122</v>
      </c>
    </row>
    <row r="12" spans="1:55" ht="15" customHeight="1">
      <c r="B12" s="1"/>
      <c r="Z12" s="2"/>
      <c r="AE12" s="1"/>
      <c r="AF12" s="31">
        <v>21</v>
      </c>
      <c r="AG12" s="31">
        <v>128</v>
      </c>
      <c r="AH12" s="31">
        <v>29</v>
      </c>
      <c r="AI12" s="31">
        <v>128</v>
      </c>
      <c r="AJ12" s="13">
        <v>786</v>
      </c>
      <c r="AN12" s="1"/>
      <c r="AO12" s="31">
        <v>35</v>
      </c>
      <c r="AP12" s="31">
        <v>128</v>
      </c>
      <c r="AQ12" s="31">
        <v>43</v>
      </c>
      <c r="AR12" s="31">
        <v>128</v>
      </c>
      <c r="AS12" s="13">
        <v>498</v>
      </c>
      <c r="AW12" s="1"/>
      <c r="AX12" s="31">
        <v>24</v>
      </c>
      <c r="AY12" s="31">
        <v>128</v>
      </c>
      <c r="AZ12" s="31">
        <v>31</v>
      </c>
      <c r="BA12" s="31">
        <v>128</v>
      </c>
      <c r="BB12" s="13">
        <v>940</v>
      </c>
      <c r="BC12" s="2" t="s">
        <v>123</v>
      </c>
    </row>
    <row r="13" spans="1:55" ht="15" customHeight="1">
      <c r="B13" s="1"/>
      <c r="Z13" s="2"/>
      <c r="AE13" s="1"/>
      <c r="AF13" s="31">
        <v>31</v>
      </c>
      <c r="AG13" s="31">
        <v>128</v>
      </c>
      <c r="AH13" s="31">
        <v>131</v>
      </c>
      <c r="AI13" s="31">
        <v>128</v>
      </c>
      <c r="AJ13" s="13">
        <v>137</v>
      </c>
      <c r="AN13" s="1"/>
      <c r="AO13" s="31">
        <v>24</v>
      </c>
      <c r="AP13" s="31">
        <v>128</v>
      </c>
      <c r="AQ13" s="31">
        <v>124</v>
      </c>
      <c r="AR13" s="31">
        <v>128</v>
      </c>
      <c r="AS13" s="13">
        <v>662</v>
      </c>
      <c r="AW13" s="1"/>
      <c r="AX13" s="31">
        <v>29</v>
      </c>
      <c r="AY13" s="31">
        <v>128</v>
      </c>
      <c r="AZ13" s="31">
        <v>149</v>
      </c>
      <c r="BA13" s="31">
        <v>128</v>
      </c>
      <c r="BB13" s="13">
        <v>557</v>
      </c>
      <c r="BC13" s="2" t="s">
        <v>121</v>
      </c>
    </row>
    <row r="14" spans="1:55" ht="15" customHeight="1">
      <c r="B14" s="1"/>
      <c r="Z14" s="2"/>
      <c r="AE14" s="1"/>
      <c r="AF14" s="31">
        <v>40</v>
      </c>
      <c r="AG14" s="31">
        <v>128</v>
      </c>
      <c r="AH14" s="31">
        <v>31</v>
      </c>
      <c r="AI14" s="31">
        <v>128</v>
      </c>
      <c r="AJ14" s="13">
        <v>157</v>
      </c>
      <c r="AN14" s="1"/>
      <c r="AO14" s="31">
        <v>38</v>
      </c>
      <c r="AP14" s="31">
        <v>128</v>
      </c>
      <c r="AQ14" s="31">
        <v>24</v>
      </c>
      <c r="AR14" s="31">
        <v>128</v>
      </c>
      <c r="AS14" s="13">
        <v>714</v>
      </c>
      <c r="AW14" s="1"/>
      <c r="AX14" s="31">
        <v>38</v>
      </c>
      <c r="AY14" s="31">
        <v>128</v>
      </c>
      <c r="AZ14" s="31">
        <v>29</v>
      </c>
      <c r="BA14" s="31">
        <v>128</v>
      </c>
      <c r="BB14" s="13">
        <v>765</v>
      </c>
      <c r="BC14" s="2" t="s">
        <v>122</v>
      </c>
    </row>
    <row r="15" spans="1:55" ht="15" customHeight="1">
      <c r="AF15" s="31">
        <v>23</v>
      </c>
      <c r="AG15" s="31">
        <v>128</v>
      </c>
      <c r="AH15" s="31">
        <v>31</v>
      </c>
      <c r="AI15" s="31">
        <v>128</v>
      </c>
      <c r="AJ15" s="13">
        <v>65</v>
      </c>
      <c r="AO15" s="31">
        <v>22</v>
      </c>
      <c r="AP15" s="31">
        <v>128</v>
      </c>
      <c r="AQ15" s="31">
        <v>24</v>
      </c>
      <c r="AR15" s="31">
        <v>128</v>
      </c>
      <c r="AS15" s="13">
        <v>626</v>
      </c>
      <c r="AX15" s="31">
        <v>19</v>
      </c>
      <c r="AY15" s="31">
        <v>128</v>
      </c>
      <c r="AZ15" s="31">
        <v>29</v>
      </c>
      <c r="BA15" s="31">
        <v>128</v>
      </c>
      <c r="BB15" s="13">
        <v>515</v>
      </c>
      <c r="BC15" s="2" t="s">
        <v>123</v>
      </c>
    </row>
    <row r="16" spans="1:55" ht="15" customHeight="1">
      <c r="AF16" s="31">
        <v>29</v>
      </c>
      <c r="AG16" s="31">
        <v>128</v>
      </c>
      <c r="AH16" s="31">
        <v>149</v>
      </c>
      <c r="AI16" s="31">
        <v>128</v>
      </c>
      <c r="AJ16" s="13">
        <v>432</v>
      </c>
      <c r="AO16" s="31">
        <v>34</v>
      </c>
      <c r="AP16" s="31">
        <v>128</v>
      </c>
      <c r="AQ16" s="31">
        <v>134</v>
      </c>
      <c r="AR16" s="31">
        <v>128</v>
      </c>
      <c r="AS16" s="13">
        <v>597</v>
      </c>
      <c r="AX16" s="31">
        <v>23</v>
      </c>
      <c r="AY16" s="31">
        <v>128</v>
      </c>
      <c r="AZ16" s="31">
        <v>143</v>
      </c>
      <c r="BA16" s="31">
        <v>128</v>
      </c>
      <c r="BB16" s="13">
        <v>1022</v>
      </c>
      <c r="BC16" s="2" t="s">
        <v>121</v>
      </c>
    </row>
    <row r="17" spans="1:55" ht="15" customHeight="1">
      <c r="AF17" s="31">
        <v>39</v>
      </c>
      <c r="AG17" s="31">
        <v>128</v>
      </c>
      <c r="AH17" s="31">
        <v>29</v>
      </c>
      <c r="AI17" s="31">
        <v>128</v>
      </c>
      <c r="AJ17" s="13">
        <v>522</v>
      </c>
      <c r="AO17" s="31">
        <v>38</v>
      </c>
      <c r="AP17" s="31">
        <v>128</v>
      </c>
      <c r="AQ17" s="31">
        <v>34</v>
      </c>
      <c r="AR17" s="31">
        <v>128</v>
      </c>
      <c r="AS17" s="13">
        <v>709</v>
      </c>
      <c r="AX17" s="31">
        <v>33</v>
      </c>
      <c r="AY17" s="31">
        <v>128</v>
      </c>
      <c r="AZ17" s="31">
        <v>23</v>
      </c>
      <c r="BA17" s="31">
        <v>128</v>
      </c>
      <c r="BB17" s="13">
        <v>1022</v>
      </c>
      <c r="BC17" s="2" t="s">
        <v>122</v>
      </c>
    </row>
    <row r="18" spans="1:55" ht="15" customHeight="1">
      <c r="AF18" s="31">
        <v>17</v>
      </c>
      <c r="AG18" s="31">
        <v>128</v>
      </c>
      <c r="AH18" s="31">
        <v>29</v>
      </c>
      <c r="AI18" s="31">
        <v>128</v>
      </c>
      <c r="AJ18" s="13">
        <v>360</v>
      </c>
      <c r="AO18" s="31">
        <v>27</v>
      </c>
      <c r="AP18" s="31">
        <v>128</v>
      </c>
      <c r="AQ18" s="31">
        <v>34</v>
      </c>
      <c r="AR18" s="31">
        <v>128</v>
      </c>
      <c r="AS18" s="13">
        <v>571</v>
      </c>
      <c r="AX18" s="31">
        <v>12</v>
      </c>
      <c r="AY18" s="31">
        <v>128</v>
      </c>
      <c r="AZ18" s="31">
        <v>23</v>
      </c>
      <c r="BA18" s="31">
        <v>128</v>
      </c>
      <c r="BB18" s="13">
        <v>992</v>
      </c>
      <c r="BC18" s="2" t="s">
        <v>123</v>
      </c>
    </row>
    <row r="19" spans="1:55" s="26" customFormat="1" ht="15" customHeight="1">
      <c r="A19" s="25">
        <v>33</v>
      </c>
      <c r="B19" s="25" t="s">
        <v>124</v>
      </c>
      <c r="C19" s="26" t="s">
        <v>125</v>
      </c>
      <c r="D19" s="26" t="s">
        <v>62</v>
      </c>
      <c r="E19" s="25" t="s">
        <v>60</v>
      </c>
      <c r="F19" s="26">
        <v>10</v>
      </c>
      <c r="G19" s="26">
        <v>1991</v>
      </c>
      <c r="I19" s="26" t="s">
        <v>61</v>
      </c>
      <c r="J19" s="26" t="s">
        <v>62</v>
      </c>
      <c r="K19" s="26" t="s">
        <v>62</v>
      </c>
      <c r="M19" s="25">
        <v>12</v>
      </c>
      <c r="N19" s="25"/>
      <c r="O19" s="26" t="s">
        <v>63</v>
      </c>
      <c r="Q19" s="25" t="s">
        <v>62</v>
      </c>
      <c r="Z19" s="51">
        <v>5</v>
      </c>
      <c r="AA19" s="25">
        <v>7</v>
      </c>
      <c r="AE19" s="25"/>
      <c r="AF19" s="52">
        <v>41</v>
      </c>
      <c r="AG19" s="52">
        <v>128</v>
      </c>
      <c r="AH19" s="52">
        <v>120</v>
      </c>
      <c r="AI19" s="52">
        <v>128</v>
      </c>
      <c r="AJ19" s="51">
        <v>236</v>
      </c>
      <c r="AN19" s="25"/>
      <c r="AO19" s="52">
        <v>42</v>
      </c>
      <c r="AP19" s="52">
        <v>128</v>
      </c>
      <c r="AQ19" s="52">
        <v>105</v>
      </c>
      <c r="AR19" s="52">
        <v>128</v>
      </c>
      <c r="AS19" s="51">
        <v>362</v>
      </c>
      <c r="AW19" s="25"/>
      <c r="AX19" s="52">
        <v>42</v>
      </c>
      <c r="AY19" s="52">
        <v>128</v>
      </c>
      <c r="AZ19" s="52">
        <v>146</v>
      </c>
      <c r="BA19" s="52">
        <v>128</v>
      </c>
      <c r="BB19" s="51">
        <v>223</v>
      </c>
      <c r="BC19" s="25" t="s">
        <v>121</v>
      </c>
    </row>
    <row r="20" spans="1:55" ht="15" customHeight="1">
      <c r="AF20" s="31">
        <v>43</v>
      </c>
      <c r="AG20" s="31">
        <v>128</v>
      </c>
      <c r="AH20" s="31">
        <v>41</v>
      </c>
      <c r="AI20" s="31">
        <v>128</v>
      </c>
      <c r="AJ20" s="13">
        <v>240</v>
      </c>
      <c r="AO20" s="31">
        <v>44</v>
      </c>
      <c r="AP20" s="31">
        <v>128</v>
      </c>
      <c r="AQ20" s="31">
        <v>42</v>
      </c>
      <c r="AR20" s="31">
        <v>128</v>
      </c>
      <c r="AS20" s="13">
        <v>430</v>
      </c>
      <c r="AX20" s="31">
        <v>45</v>
      </c>
      <c r="AY20" s="31">
        <v>128</v>
      </c>
      <c r="AZ20" s="31">
        <v>42</v>
      </c>
      <c r="BA20" s="31">
        <v>128</v>
      </c>
      <c r="BB20" s="13">
        <v>245</v>
      </c>
      <c r="BC20" s="2" t="s">
        <v>122</v>
      </c>
    </row>
    <row r="21" spans="1:55" ht="15" customHeight="1">
      <c r="AF21" s="31">
        <v>38</v>
      </c>
      <c r="AG21" s="31">
        <v>128</v>
      </c>
      <c r="AH21" s="31">
        <v>41</v>
      </c>
      <c r="AI21" s="31">
        <v>128</v>
      </c>
      <c r="AJ21" s="13">
        <v>226</v>
      </c>
      <c r="AO21" s="31">
        <v>39</v>
      </c>
      <c r="AP21" s="31">
        <v>128</v>
      </c>
      <c r="AQ21" s="31">
        <v>42</v>
      </c>
      <c r="AR21" s="31">
        <v>128</v>
      </c>
      <c r="AS21" s="13">
        <v>354</v>
      </c>
      <c r="AX21" s="31">
        <v>39</v>
      </c>
      <c r="AY21" s="31">
        <v>128</v>
      </c>
      <c r="AZ21" s="31">
        <v>42</v>
      </c>
      <c r="BA21" s="31">
        <v>128</v>
      </c>
      <c r="BB21" s="13">
        <v>209</v>
      </c>
      <c r="BC21" s="2" t="s">
        <v>123</v>
      </c>
    </row>
    <row r="22" spans="1:55" ht="15" customHeight="1">
      <c r="AF22" s="31">
        <v>40</v>
      </c>
      <c r="AG22" s="31">
        <v>128</v>
      </c>
      <c r="AH22" s="31">
        <v>123</v>
      </c>
      <c r="AI22" s="31">
        <v>128</v>
      </c>
      <c r="AJ22" s="13">
        <v>415</v>
      </c>
      <c r="AO22" s="31">
        <v>50</v>
      </c>
      <c r="AP22" s="31">
        <v>128</v>
      </c>
      <c r="AQ22" s="31">
        <v>130</v>
      </c>
      <c r="AR22" s="31">
        <v>128</v>
      </c>
      <c r="AS22" s="13">
        <v>403</v>
      </c>
      <c r="AX22" s="31">
        <v>39</v>
      </c>
      <c r="AY22" s="31">
        <v>128</v>
      </c>
      <c r="AZ22" s="31">
        <v>119</v>
      </c>
      <c r="BA22" s="31">
        <v>128</v>
      </c>
      <c r="BB22" s="13">
        <v>312</v>
      </c>
      <c r="BC22" s="2" t="s">
        <v>121</v>
      </c>
    </row>
    <row r="23" spans="1:55" ht="15" customHeight="1">
      <c r="AF23" s="31">
        <v>45</v>
      </c>
      <c r="AG23" s="31">
        <v>128</v>
      </c>
      <c r="AH23" s="31">
        <v>40</v>
      </c>
      <c r="AI23" s="31">
        <v>128</v>
      </c>
      <c r="AJ23" s="13">
        <v>421</v>
      </c>
      <c r="AO23" s="31">
        <v>52</v>
      </c>
      <c r="AP23" s="31">
        <v>128</v>
      </c>
      <c r="AQ23" s="31">
        <v>50</v>
      </c>
      <c r="AR23" s="31">
        <v>128</v>
      </c>
      <c r="AS23" s="13">
        <v>439</v>
      </c>
      <c r="AX23" s="31">
        <v>42</v>
      </c>
      <c r="AY23" s="31">
        <v>128</v>
      </c>
      <c r="AZ23" s="31">
        <v>39</v>
      </c>
      <c r="BA23" s="31">
        <v>128</v>
      </c>
      <c r="BB23" s="13">
        <v>318</v>
      </c>
      <c r="BC23" s="2" t="s">
        <v>122</v>
      </c>
    </row>
    <row r="24" spans="1:55" ht="15" customHeight="1">
      <c r="AF24" s="31">
        <v>33</v>
      </c>
      <c r="AG24" s="31">
        <v>128</v>
      </c>
      <c r="AH24" s="31">
        <v>40</v>
      </c>
      <c r="AI24" s="31">
        <v>128</v>
      </c>
      <c r="AJ24" s="13">
        <v>409</v>
      </c>
      <c r="AO24" s="31">
        <v>47</v>
      </c>
      <c r="AP24" s="31">
        <v>128</v>
      </c>
      <c r="AQ24" s="31">
        <v>50</v>
      </c>
      <c r="AR24" s="31">
        <v>128</v>
      </c>
      <c r="AS24" s="13">
        <v>395</v>
      </c>
      <c r="AX24" s="31">
        <v>35</v>
      </c>
      <c r="AY24" s="31">
        <v>128</v>
      </c>
      <c r="AZ24" s="31">
        <v>39</v>
      </c>
      <c r="BA24" s="31">
        <v>128</v>
      </c>
      <c r="BB24" s="13">
        <v>296</v>
      </c>
      <c r="BC24" s="2" t="s">
        <v>123</v>
      </c>
    </row>
    <row r="25" spans="1:55" ht="15" customHeight="1">
      <c r="AF25" s="31">
        <v>34</v>
      </c>
      <c r="AG25" s="31">
        <v>128</v>
      </c>
      <c r="AH25" s="31">
        <v>139</v>
      </c>
      <c r="AI25" s="31">
        <v>128</v>
      </c>
      <c r="AJ25" s="13">
        <v>319</v>
      </c>
      <c r="AO25" s="31">
        <v>35</v>
      </c>
      <c r="AP25" s="31">
        <v>128</v>
      </c>
      <c r="AQ25" s="31">
        <v>117</v>
      </c>
      <c r="AR25" s="31">
        <v>128</v>
      </c>
      <c r="AS25" s="13">
        <v>422</v>
      </c>
      <c r="AX25" s="31">
        <v>38</v>
      </c>
      <c r="AY25" s="31">
        <v>128</v>
      </c>
      <c r="AZ25" s="31">
        <v>109</v>
      </c>
      <c r="BA25" s="31">
        <v>128</v>
      </c>
      <c r="BB25" s="13">
        <v>301</v>
      </c>
      <c r="BC25" s="2" t="s">
        <v>121</v>
      </c>
    </row>
    <row r="26" spans="1:55" ht="15" customHeight="1">
      <c r="AF26" s="31">
        <v>39</v>
      </c>
      <c r="AG26" s="31">
        <v>128</v>
      </c>
      <c r="AH26" s="31">
        <v>34</v>
      </c>
      <c r="AI26" s="31">
        <v>128</v>
      </c>
      <c r="AJ26" s="13">
        <v>333</v>
      </c>
      <c r="AO26" s="31">
        <v>39</v>
      </c>
      <c r="AP26" s="31">
        <v>128</v>
      </c>
      <c r="AQ26" s="31">
        <v>35</v>
      </c>
      <c r="AR26" s="31">
        <v>128</v>
      </c>
      <c r="AS26" s="13">
        <v>442</v>
      </c>
      <c r="AX26" s="31">
        <v>42</v>
      </c>
      <c r="AY26" s="31">
        <v>128</v>
      </c>
      <c r="AZ26" s="31">
        <v>38</v>
      </c>
      <c r="BA26" s="31">
        <v>128</v>
      </c>
      <c r="BB26" s="13">
        <v>317</v>
      </c>
      <c r="BC26" s="2" t="s">
        <v>122</v>
      </c>
    </row>
    <row r="27" spans="1:55" ht="15" customHeight="1">
      <c r="AF27" s="31">
        <v>31</v>
      </c>
      <c r="AG27" s="31">
        <v>128</v>
      </c>
      <c r="AH27" s="31">
        <v>34</v>
      </c>
      <c r="AI27" s="31">
        <v>128</v>
      </c>
      <c r="AJ27" s="13">
        <v>311</v>
      </c>
      <c r="AO27" s="31">
        <v>29</v>
      </c>
      <c r="AP27" s="31">
        <v>128</v>
      </c>
      <c r="AQ27" s="31">
        <v>35</v>
      </c>
      <c r="AR27" s="31">
        <v>128</v>
      </c>
      <c r="AS27" s="13">
        <v>418</v>
      </c>
      <c r="AX27" s="31">
        <v>33</v>
      </c>
      <c r="AY27" s="31">
        <v>128</v>
      </c>
      <c r="AZ27" s="31">
        <v>38</v>
      </c>
      <c r="BA27" s="31">
        <v>128</v>
      </c>
      <c r="BB27" s="13">
        <v>289</v>
      </c>
      <c r="BC27" s="2" t="s">
        <v>123</v>
      </c>
    </row>
    <row r="28" spans="1:55" ht="15" customHeight="1">
      <c r="AF28" s="31">
        <v>35</v>
      </c>
      <c r="AG28" s="31">
        <v>128</v>
      </c>
      <c r="AH28" s="31">
        <v>107</v>
      </c>
      <c r="AI28" s="31">
        <v>128</v>
      </c>
      <c r="AJ28" s="13">
        <v>442</v>
      </c>
      <c r="AO28" s="31">
        <v>35</v>
      </c>
      <c r="AP28" s="31">
        <v>128</v>
      </c>
      <c r="AQ28" s="31">
        <v>116</v>
      </c>
      <c r="AR28" s="31">
        <v>128</v>
      </c>
      <c r="AS28" s="13">
        <v>437</v>
      </c>
      <c r="AX28" s="31">
        <v>31</v>
      </c>
      <c r="AY28" s="31">
        <v>128</v>
      </c>
      <c r="AZ28" s="31">
        <v>131</v>
      </c>
      <c r="BA28" s="31">
        <v>128</v>
      </c>
      <c r="BB28" s="13">
        <v>303</v>
      </c>
      <c r="BC28" s="2" t="s">
        <v>121</v>
      </c>
    </row>
    <row r="29" spans="1:55" ht="15" customHeight="1">
      <c r="AF29" s="31">
        <v>39</v>
      </c>
      <c r="AG29" s="31">
        <v>128</v>
      </c>
      <c r="AH29" s="31">
        <v>35</v>
      </c>
      <c r="AI29" s="31">
        <v>128</v>
      </c>
      <c r="AJ29" s="13">
        <v>526</v>
      </c>
      <c r="AO29" s="31">
        <v>38</v>
      </c>
      <c r="AP29" s="31">
        <v>128</v>
      </c>
      <c r="AQ29" s="31">
        <v>35</v>
      </c>
      <c r="AR29" s="31">
        <v>128</v>
      </c>
      <c r="AS29" s="13">
        <v>447</v>
      </c>
      <c r="AX29" s="31">
        <v>36</v>
      </c>
      <c r="AY29" s="31">
        <v>128</v>
      </c>
      <c r="AZ29" s="31">
        <v>31</v>
      </c>
      <c r="BA29" s="31">
        <v>128</v>
      </c>
      <c r="BB29" s="13">
        <v>313</v>
      </c>
      <c r="BC29" s="2" t="s">
        <v>122</v>
      </c>
    </row>
    <row r="30" spans="1:55" ht="15" customHeight="1">
      <c r="AF30" s="31">
        <v>32</v>
      </c>
      <c r="AG30" s="31">
        <v>128</v>
      </c>
      <c r="AH30" s="31">
        <v>35</v>
      </c>
      <c r="AI30" s="31">
        <v>128</v>
      </c>
      <c r="AJ30" s="13">
        <v>442</v>
      </c>
      <c r="AO30" s="31">
        <v>30</v>
      </c>
      <c r="AP30" s="31">
        <v>128</v>
      </c>
      <c r="AQ30" s="31">
        <v>35</v>
      </c>
      <c r="AR30" s="31">
        <v>128</v>
      </c>
      <c r="AS30" s="13">
        <v>425</v>
      </c>
      <c r="AX30" s="31">
        <v>28</v>
      </c>
      <c r="AY30" s="31">
        <v>128</v>
      </c>
      <c r="AZ30" s="31">
        <v>31</v>
      </c>
      <c r="BA30" s="31">
        <v>128</v>
      </c>
      <c r="BB30" s="13">
        <v>295</v>
      </c>
      <c r="BC30" s="2" t="s">
        <v>123</v>
      </c>
    </row>
    <row r="31" spans="1:55" ht="15" customHeight="1">
      <c r="AF31" s="31">
        <v>30</v>
      </c>
      <c r="AG31" s="31">
        <v>128</v>
      </c>
      <c r="AH31" s="31">
        <v>106</v>
      </c>
      <c r="AI31" s="31">
        <v>128</v>
      </c>
      <c r="AJ31" s="13">
        <v>392</v>
      </c>
      <c r="AO31" s="31">
        <v>34</v>
      </c>
      <c r="AP31" s="31">
        <v>128</v>
      </c>
      <c r="AQ31" s="31">
        <v>141</v>
      </c>
      <c r="AR31" s="31">
        <v>128</v>
      </c>
      <c r="AS31" s="13">
        <v>378</v>
      </c>
      <c r="AX31" s="31">
        <v>34</v>
      </c>
      <c r="AY31" s="31">
        <v>128</v>
      </c>
      <c r="AZ31" s="31">
        <v>149</v>
      </c>
      <c r="BA31" s="31">
        <v>128</v>
      </c>
      <c r="BB31" s="13">
        <v>390</v>
      </c>
      <c r="BC31" s="2" t="s">
        <v>121</v>
      </c>
    </row>
    <row r="32" spans="1:55" ht="15" customHeight="1">
      <c r="AF32" s="31">
        <v>37</v>
      </c>
      <c r="AG32" s="31">
        <v>128</v>
      </c>
      <c r="AH32" s="31">
        <v>30</v>
      </c>
      <c r="AI32" s="31">
        <v>128</v>
      </c>
      <c r="AJ32" s="13">
        <v>432</v>
      </c>
      <c r="AO32" s="31">
        <v>36</v>
      </c>
      <c r="AP32" s="31">
        <v>128</v>
      </c>
      <c r="AQ32" s="31">
        <v>34</v>
      </c>
      <c r="AR32" s="31">
        <v>128</v>
      </c>
      <c r="AS32" s="13">
        <v>390</v>
      </c>
      <c r="AX32" s="31">
        <v>38</v>
      </c>
      <c r="AY32" s="31">
        <v>128</v>
      </c>
      <c r="AZ32" s="31">
        <v>34</v>
      </c>
      <c r="BA32" s="31">
        <v>128</v>
      </c>
      <c r="BB32" s="13">
        <v>408</v>
      </c>
      <c r="BC32" s="2" t="s">
        <v>122</v>
      </c>
    </row>
    <row r="33" spans="1:55" ht="15" customHeight="1">
      <c r="AF33" s="31">
        <v>27</v>
      </c>
      <c r="AG33" s="31">
        <v>128</v>
      </c>
      <c r="AH33" s="31">
        <v>30</v>
      </c>
      <c r="AI33" s="31">
        <v>128</v>
      </c>
      <c r="AJ33" s="13">
        <v>308</v>
      </c>
      <c r="AO33" s="31">
        <v>30</v>
      </c>
      <c r="AP33" s="31">
        <v>128</v>
      </c>
      <c r="AQ33" s="31">
        <v>34</v>
      </c>
      <c r="AR33" s="31">
        <v>128</v>
      </c>
      <c r="AS33" s="13">
        <v>366</v>
      </c>
      <c r="AX33" s="31">
        <v>30</v>
      </c>
      <c r="AY33" s="31">
        <v>128</v>
      </c>
      <c r="AZ33" s="31">
        <v>34</v>
      </c>
      <c r="BA33" s="31">
        <v>128</v>
      </c>
      <c r="BB33" s="13">
        <v>378</v>
      </c>
      <c r="BC33" s="2" t="s">
        <v>123</v>
      </c>
    </row>
    <row r="34" spans="1:55" s="26" customFormat="1" ht="15" customHeight="1">
      <c r="A34" s="25">
        <v>34</v>
      </c>
      <c r="B34" s="25" t="s">
        <v>126</v>
      </c>
      <c r="C34" s="26" t="s">
        <v>127</v>
      </c>
      <c r="D34" s="26" t="s">
        <v>62</v>
      </c>
      <c r="E34" s="25" t="s">
        <v>60</v>
      </c>
      <c r="F34" s="26">
        <v>1</v>
      </c>
      <c r="G34" s="26">
        <v>1996</v>
      </c>
      <c r="I34" s="26" t="s">
        <v>61</v>
      </c>
      <c r="J34" s="26" t="s">
        <v>62</v>
      </c>
      <c r="K34" s="26" t="s">
        <v>62</v>
      </c>
      <c r="M34" s="25">
        <v>4</v>
      </c>
      <c r="N34" s="25" t="s">
        <v>128</v>
      </c>
      <c r="O34" s="26" t="s">
        <v>63</v>
      </c>
      <c r="Q34" s="25" t="s">
        <v>62</v>
      </c>
      <c r="Z34" s="51">
        <v>5</v>
      </c>
      <c r="AA34" s="25">
        <v>7</v>
      </c>
      <c r="AF34" s="62">
        <v>53</v>
      </c>
      <c r="AG34" s="52">
        <v>128</v>
      </c>
      <c r="AH34" s="52">
        <v>146</v>
      </c>
      <c r="AI34" s="63">
        <v>128</v>
      </c>
      <c r="AJ34" s="25">
        <v>1002</v>
      </c>
      <c r="AO34" s="62">
        <v>43</v>
      </c>
      <c r="AP34" s="52">
        <v>128</v>
      </c>
      <c r="AQ34" s="52">
        <v>143</v>
      </c>
      <c r="AR34" s="63">
        <v>128</v>
      </c>
      <c r="AS34" s="25">
        <v>955</v>
      </c>
      <c r="AX34" s="62">
        <v>35</v>
      </c>
      <c r="AY34" s="52">
        <v>128</v>
      </c>
      <c r="AZ34" s="52">
        <v>140</v>
      </c>
      <c r="BA34" s="52">
        <v>128</v>
      </c>
      <c r="BB34" s="68">
        <v>657</v>
      </c>
      <c r="BC34" s="25" t="s">
        <v>121</v>
      </c>
    </row>
    <row r="35" spans="1:55" ht="15" customHeight="1">
      <c r="AE35" s="1"/>
      <c r="AF35" s="64">
        <v>56</v>
      </c>
      <c r="AG35" s="31">
        <v>128</v>
      </c>
      <c r="AH35" s="31">
        <v>53</v>
      </c>
      <c r="AI35" s="45">
        <v>128</v>
      </c>
      <c r="AJ35" s="2">
        <v>1022</v>
      </c>
      <c r="AN35" s="1"/>
      <c r="AO35" s="64">
        <v>55</v>
      </c>
      <c r="AP35" s="31">
        <v>128</v>
      </c>
      <c r="AQ35" s="31">
        <v>43</v>
      </c>
      <c r="AR35" s="45">
        <v>128</v>
      </c>
      <c r="AS35" s="2">
        <v>999</v>
      </c>
      <c r="AW35" s="1"/>
      <c r="AX35" s="64">
        <v>60</v>
      </c>
      <c r="AY35" s="31">
        <v>128</v>
      </c>
      <c r="AZ35" s="31">
        <v>35</v>
      </c>
      <c r="BA35" s="31">
        <v>128</v>
      </c>
      <c r="BB35" s="69">
        <v>925</v>
      </c>
      <c r="BC35" s="2" t="s">
        <v>122</v>
      </c>
    </row>
    <row r="36" spans="1:55" ht="15" customHeight="1">
      <c r="AE36" s="1"/>
      <c r="AF36" s="64">
        <v>48</v>
      </c>
      <c r="AG36" s="31">
        <v>128</v>
      </c>
      <c r="AH36" s="31">
        <v>53</v>
      </c>
      <c r="AI36" s="45">
        <v>128</v>
      </c>
      <c r="AJ36" s="2">
        <v>972</v>
      </c>
      <c r="AN36" s="1"/>
      <c r="AO36" s="64">
        <v>34</v>
      </c>
      <c r="AP36" s="31">
        <v>128</v>
      </c>
      <c r="AQ36" s="31">
        <v>43</v>
      </c>
      <c r="AR36" s="45">
        <v>128</v>
      </c>
      <c r="AS36" s="2">
        <v>913</v>
      </c>
      <c r="AW36" s="1"/>
      <c r="AX36" s="64">
        <v>23</v>
      </c>
      <c r="AY36" s="31">
        <v>128</v>
      </c>
      <c r="AZ36" s="31">
        <v>35</v>
      </c>
      <c r="BA36" s="31">
        <v>128</v>
      </c>
      <c r="BB36" s="69">
        <v>577</v>
      </c>
      <c r="BC36" s="2" t="s">
        <v>123</v>
      </c>
    </row>
    <row r="37" spans="1:55" ht="15" customHeight="1">
      <c r="Z37" s="13" t="s">
        <v>114</v>
      </c>
      <c r="AE37" s="1"/>
      <c r="AF37" s="64">
        <v>39</v>
      </c>
      <c r="AG37" s="31">
        <v>128</v>
      </c>
      <c r="AH37" s="31">
        <v>119</v>
      </c>
      <c r="AI37" s="45">
        <v>128</v>
      </c>
      <c r="AJ37" s="2">
        <v>932</v>
      </c>
      <c r="AN37" s="1"/>
      <c r="AO37" s="64">
        <v>40</v>
      </c>
      <c r="AP37" s="31">
        <v>128</v>
      </c>
      <c r="AQ37" s="31">
        <v>130</v>
      </c>
      <c r="AR37" s="45">
        <v>128</v>
      </c>
      <c r="AS37" s="2">
        <v>907</v>
      </c>
      <c r="AW37" s="1"/>
      <c r="AX37" s="64">
        <v>55</v>
      </c>
      <c r="AY37" s="31">
        <v>128</v>
      </c>
      <c r="AZ37" s="31">
        <v>146</v>
      </c>
      <c r="BA37" s="31">
        <v>128</v>
      </c>
      <c r="BB37" s="69">
        <v>667</v>
      </c>
      <c r="BC37" s="2" t="s">
        <v>121</v>
      </c>
    </row>
    <row r="38" spans="1:55" ht="15" customHeight="1">
      <c r="AE38" s="1"/>
      <c r="AF38" s="64">
        <v>45</v>
      </c>
      <c r="AG38" s="31">
        <v>128</v>
      </c>
      <c r="AH38" s="31">
        <v>39</v>
      </c>
      <c r="AI38" s="45">
        <v>128</v>
      </c>
      <c r="AJ38" s="2">
        <v>986</v>
      </c>
      <c r="AN38" s="1"/>
      <c r="AO38" s="64">
        <v>50</v>
      </c>
      <c r="AP38" s="31">
        <v>128</v>
      </c>
      <c r="AQ38" s="31">
        <v>40</v>
      </c>
      <c r="AR38" s="45">
        <v>128</v>
      </c>
      <c r="AS38" s="2">
        <v>975</v>
      </c>
      <c r="AW38" s="1"/>
      <c r="AX38" s="64">
        <v>72</v>
      </c>
      <c r="AY38" s="31">
        <v>128</v>
      </c>
      <c r="AZ38" s="31">
        <v>55</v>
      </c>
      <c r="BA38" s="31">
        <v>128</v>
      </c>
      <c r="BB38" s="69">
        <v>749</v>
      </c>
      <c r="BC38" s="2" t="s">
        <v>122</v>
      </c>
    </row>
    <row r="39" spans="1:55" ht="15" customHeight="1">
      <c r="AE39" s="1"/>
      <c r="AF39" s="64">
        <v>33</v>
      </c>
      <c r="AG39" s="31">
        <v>128</v>
      </c>
      <c r="AH39" s="31">
        <v>39</v>
      </c>
      <c r="AI39" s="45">
        <v>128</v>
      </c>
      <c r="AJ39" s="2">
        <v>720</v>
      </c>
      <c r="AN39" s="1"/>
      <c r="AO39" s="64">
        <v>34</v>
      </c>
      <c r="AP39" s="31">
        <v>128</v>
      </c>
      <c r="AQ39" s="31">
        <v>40</v>
      </c>
      <c r="AR39" s="45">
        <v>128</v>
      </c>
      <c r="AS39" s="2">
        <v>853</v>
      </c>
      <c r="AW39" s="1"/>
      <c r="AX39" s="64">
        <v>40</v>
      </c>
      <c r="AY39" s="31">
        <v>128</v>
      </c>
      <c r="AZ39" s="31">
        <v>55</v>
      </c>
      <c r="BA39" s="31">
        <v>128</v>
      </c>
      <c r="BB39" s="69">
        <v>613</v>
      </c>
      <c r="BC39" s="2" t="s">
        <v>123</v>
      </c>
    </row>
    <row r="40" spans="1:55" ht="15" customHeight="1">
      <c r="AE40" s="1"/>
      <c r="AF40" s="64">
        <v>44</v>
      </c>
      <c r="AG40" s="31">
        <v>128</v>
      </c>
      <c r="AH40" s="31">
        <v>109</v>
      </c>
      <c r="AI40" s="45">
        <v>128</v>
      </c>
      <c r="AJ40" s="2">
        <v>1022</v>
      </c>
      <c r="AN40" s="1"/>
      <c r="AO40" s="64">
        <v>43</v>
      </c>
      <c r="AP40" s="31">
        <v>128</v>
      </c>
      <c r="AQ40" s="31">
        <v>103</v>
      </c>
      <c r="AR40" s="45">
        <v>128</v>
      </c>
      <c r="AS40" s="2">
        <v>1022</v>
      </c>
      <c r="AW40" s="1"/>
      <c r="AX40" s="64">
        <v>49</v>
      </c>
      <c r="AY40" s="31">
        <v>128</v>
      </c>
      <c r="AZ40" s="31">
        <v>119</v>
      </c>
      <c r="BA40" s="31">
        <v>128</v>
      </c>
      <c r="BB40" s="69">
        <v>932</v>
      </c>
      <c r="BC40" s="2" t="s">
        <v>121</v>
      </c>
    </row>
    <row r="41" spans="1:55" ht="15" customHeight="1">
      <c r="AE41" s="1"/>
      <c r="AF41" s="64">
        <v>54</v>
      </c>
      <c r="AG41" s="31">
        <v>128</v>
      </c>
      <c r="AH41" s="31">
        <v>44</v>
      </c>
      <c r="AI41" s="45">
        <v>128</v>
      </c>
      <c r="AJ41" s="2">
        <v>1022</v>
      </c>
      <c r="AN41" s="1"/>
      <c r="AO41" s="64">
        <v>51</v>
      </c>
      <c r="AP41" s="31">
        <v>128</v>
      </c>
      <c r="AQ41" s="31">
        <v>43</v>
      </c>
      <c r="AR41" s="45">
        <v>128</v>
      </c>
      <c r="AS41" s="2">
        <v>1022</v>
      </c>
      <c r="AW41" s="1"/>
      <c r="AX41" s="64">
        <v>65</v>
      </c>
      <c r="AY41" s="31">
        <v>128</v>
      </c>
      <c r="AZ41" s="31">
        <v>49</v>
      </c>
      <c r="BA41" s="31">
        <v>128</v>
      </c>
      <c r="BB41" s="69">
        <v>1022</v>
      </c>
      <c r="BC41" s="2" t="s">
        <v>122</v>
      </c>
    </row>
    <row r="42" spans="1:55" ht="15" customHeight="1">
      <c r="AE42" s="1"/>
      <c r="AF42" s="64">
        <v>36</v>
      </c>
      <c r="AG42" s="31">
        <v>128</v>
      </c>
      <c r="AH42" s="31">
        <v>44</v>
      </c>
      <c r="AI42" s="45">
        <v>128</v>
      </c>
      <c r="AJ42" s="2">
        <v>840</v>
      </c>
      <c r="AN42" s="1"/>
      <c r="AO42" s="64">
        <v>37</v>
      </c>
      <c r="AP42" s="31">
        <v>128</v>
      </c>
      <c r="AQ42" s="31">
        <v>43</v>
      </c>
      <c r="AR42" s="45">
        <v>128</v>
      </c>
      <c r="AS42" s="2">
        <v>760</v>
      </c>
      <c r="AW42" s="1"/>
      <c r="AX42" s="64">
        <v>35</v>
      </c>
      <c r="AY42" s="31">
        <v>128</v>
      </c>
      <c r="AZ42" s="31">
        <v>49</v>
      </c>
      <c r="BA42" s="31">
        <v>128</v>
      </c>
      <c r="BB42" s="69">
        <v>808</v>
      </c>
      <c r="BC42" s="2" t="s">
        <v>123</v>
      </c>
    </row>
    <row r="43" spans="1:55" ht="15" customHeight="1">
      <c r="AE43" s="1"/>
      <c r="AF43" s="64">
        <v>41</v>
      </c>
      <c r="AG43" s="31">
        <v>128</v>
      </c>
      <c r="AH43" s="31">
        <v>131</v>
      </c>
      <c r="AI43" s="45">
        <v>128</v>
      </c>
      <c r="AJ43" s="2">
        <v>1022</v>
      </c>
      <c r="AN43" s="1"/>
      <c r="AO43" s="64">
        <v>44</v>
      </c>
      <c r="AP43" s="31">
        <v>128</v>
      </c>
      <c r="AQ43" s="31">
        <v>124</v>
      </c>
      <c r="AR43" s="45">
        <v>128</v>
      </c>
      <c r="AS43" s="2">
        <v>1022</v>
      </c>
      <c r="AW43" s="1"/>
      <c r="AX43" s="64">
        <v>49</v>
      </c>
      <c r="AY43" s="31">
        <v>128</v>
      </c>
      <c r="AZ43" s="31">
        <v>109</v>
      </c>
      <c r="BA43" s="31">
        <v>128</v>
      </c>
      <c r="BB43" s="69">
        <v>738</v>
      </c>
      <c r="BC43" s="2" t="s">
        <v>121</v>
      </c>
    </row>
    <row r="44" spans="1:55" ht="15" customHeight="1">
      <c r="AE44" s="1"/>
      <c r="AF44" s="64">
        <v>50</v>
      </c>
      <c r="AG44" s="31">
        <v>128</v>
      </c>
      <c r="AH44" s="31">
        <v>41</v>
      </c>
      <c r="AI44" s="45">
        <v>128</v>
      </c>
      <c r="AJ44" s="2">
        <v>1022</v>
      </c>
      <c r="AN44" s="1"/>
      <c r="AO44" s="64">
        <v>62</v>
      </c>
      <c r="AP44" s="31">
        <v>128</v>
      </c>
      <c r="AQ44" s="31">
        <v>44</v>
      </c>
      <c r="AR44" s="45">
        <v>128</v>
      </c>
      <c r="AS44" s="2">
        <v>1022</v>
      </c>
      <c r="AW44" s="1"/>
      <c r="AX44" s="64">
        <v>63</v>
      </c>
      <c r="AY44" s="31">
        <v>128</v>
      </c>
      <c r="AZ44" s="31">
        <v>49</v>
      </c>
      <c r="BA44" s="31">
        <v>128</v>
      </c>
      <c r="BB44" s="69">
        <v>940</v>
      </c>
      <c r="BC44" s="2" t="s">
        <v>122</v>
      </c>
    </row>
    <row r="45" spans="1:55" ht="15" customHeight="1">
      <c r="AE45" s="1"/>
      <c r="AF45" s="64">
        <v>33</v>
      </c>
      <c r="AG45" s="31">
        <v>128</v>
      </c>
      <c r="AH45" s="31">
        <v>41</v>
      </c>
      <c r="AI45" s="45">
        <v>128</v>
      </c>
      <c r="AJ45" s="2">
        <v>810</v>
      </c>
      <c r="AN45" s="1"/>
      <c r="AO45" s="64">
        <v>35</v>
      </c>
      <c r="AP45" s="31">
        <v>128</v>
      </c>
      <c r="AQ45" s="31">
        <v>44</v>
      </c>
      <c r="AR45" s="45">
        <v>128</v>
      </c>
      <c r="AS45" s="2">
        <v>860</v>
      </c>
      <c r="AW45" s="1"/>
      <c r="AX45" s="64">
        <v>37</v>
      </c>
      <c r="AY45" s="31">
        <v>128</v>
      </c>
      <c r="AZ45" s="31">
        <v>49</v>
      </c>
      <c r="BA45" s="31">
        <v>128</v>
      </c>
      <c r="BB45" s="69">
        <v>504</v>
      </c>
      <c r="BC45" s="2" t="s">
        <v>123</v>
      </c>
    </row>
    <row r="46" spans="1:55" ht="15" customHeight="1">
      <c r="AE46" s="1"/>
      <c r="AF46" s="64">
        <v>49</v>
      </c>
      <c r="AG46" s="31">
        <v>128</v>
      </c>
      <c r="AH46" s="31">
        <v>149</v>
      </c>
      <c r="AI46" s="45">
        <v>128</v>
      </c>
      <c r="AJ46" s="2">
        <v>1022</v>
      </c>
      <c r="AN46" s="1"/>
      <c r="AO46" s="64">
        <v>54</v>
      </c>
      <c r="AP46" s="31">
        <v>128</v>
      </c>
      <c r="AQ46" s="31">
        <v>134</v>
      </c>
      <c r="AR46" s="45">
        <v>128</v>
      </c>
      <c r="AS46" s="2">
        <v>1022</v>
      </c>
      <c r="AW46" s="1"/>
      <c r="AX46" s="64">
        <v>46</v>
      </c>
      <c r="AY46" s="31">
        <v>128</v>
      </c>
      <c r="AZ46" s="31">
        <v>131</v>
      </c>
      <c r="BA46" s="31">
        <v>128</v>
      </c>
      <c r="BB46" s="69">
        <v>607</v>
      </c>
      <c r="BC46" s="2" t="s">
        <v>121</v>
      </c>
    </row>
    <row r="47" spans="1:55" ht="15" customHeight="1">
      <c r="AE47" s="1"/>
      <c r="AF47" s="64">
        <v>56</v>
      </c>
      <c r="AG47" s="31">
        <v>128</v>
      </c>
      <c r="AH47" s="31">
        <v>49</v>
      </c>
      <c r="AI47" s="45">
        <v>128</v>
      </c>
      <c r="AJ47" s="2">
        <v>1022</v>
      </c>
      <c r="AN47" s="1"/>
      <c r="AO47" s="64">
        <v>67</v>
      </c>
      <c r="AP47" s="31">
        <v>128</v>
      </c>
      <c r="AQ47" s="31">
        <v>54</v>
      </c>
      <c r="AR47" s="45">
        <v>128</v>
      </c>
      <c r="AS47" s="2">
        <v>1022</v>
      </c>
      <c r="AW47" s="1"/>
      <c r="AX47" s="64">
        <v>63</v>
      </c>
      <c r="AY47" s="31">
        <v>128</v>
      </c>
      <c r="AZ47" s="31">
        <v>46</v>
      </c>
      <c r="BA47" s="31">
        <v>128</v>
      </c>
      <c r="BB47" s="69">
        <v>763</v>
      </c>
      <c r="BC47" s="2" t="s">
        <v>122</v>
      </c>
    </row>
    <row r="48" spans="1:55" s="5" customFormat="1" ht="15" customHeight="1">
      <c r="A48" s="4"/>
      <c r="B48" s="4"/>
      <c r="E48" s="4"/>
      <c r="M48" s="4"/>
      <c r="N48" s="4"/>
      <c r="Q48" s="4"/>
      <c r="Z48" s="20"/>
      <c r="AA48" s="4"/>
      <c r="AF48" s="64">
        <v>35</v>
      </c>
      <c r="AG48" s="31">
        <v>128</v>
      </c>
      <c r="AH48" s="31">
        <v>49</v>
      </c>
      <c r="AI48" s="45">
        <v>128</v>
      </c>
      <c r="AJ48" s="2">
        <v>800</v>
      </c>
      <c r="AK48" s="1"/>
      <c r="AL48" s="1"/>
      <c r="AM48" s="1"/>
      <c r="AN48" s="1"/>
      <c r="AO48" s="64">
        <v>34</v>
      </c>
      <c r="AP48" s="31">
        <v>128</v>
      </c>
      <c r="AQ48" s="31">
        <v>54</v>
      </c>
      <c r="AR48" s="45">
        <v>128</v>
      </c>
      <c r="AS48" s="2">
        <v>820</v>
      </c>
      <c r="AT48" s="1"/>
      <c r="AU48" s="1"/>
      <c r="AV48" s="1"/>
      <c r="AW48" s="1"/>
      <c r="AX48" s="64">
        <v>32</v>
      </c>
      <c r="AY48" s="31">
        <v>128</v>
      </c>
      <c r="AZ48" s="31">
        <v>46</v>
      </c>
      <c r="BA48" s="31">
        <v>128</v>
      </c>
      <c r="BB48" s="69">
        <v>389</v>
      </c>
      <c r="BC48" s="2" t="s">
        <v>123</v>
      </c>
    </row>
    <row r="49" spans="1:55" ht="15" customHeight="1">
      <c r="A49" s="2">
        <v>35</v>
      </c>
      <c r="B49" s="2" t="s">
        <v>129</v>
      </c>
      <c r="C49" s="1" t="s">
        <v>130</v>
      </c>
      <c r="D49" s="1" t="s">
        <v>62</v>
      </c>
      <c r="E49" s="2" t="s">
        <v>60</v>
      </c>
      <c r="F49" s="1">
        <v>7</v>
      </c>
      <c r="G49" s="1">
        <v>2004</v>
      </c>
      <c r="H49" s="1" t="s">
        <v>61</v>
      </c>
      <c r="I49" s="1" t="s">
        <v>62</v>
      </c>
      <c r="J49" s="1" t="s">
        <v>62</v>
      </c>
      <c r="K49" s="1" t="s">
        <v>62</v>
      </c>
      <c r="M49" s="2">
        <v>4</v>
      </c>
      <c r="N49" s="2" t="s">
        <v>131</v>
      </c>
      <c r="O49" s="1" t="s">
        <v>63</v>
      </c>
      <c r="Q49" s="2" t="s">
        <v>62</v>
      </c>
      <c r="Z49" s="13">
        <v>5</v>
      </c>
      <c r="AA49" s="2">
        <v>6</v>
      </c>
      <c r="AE49" s="1"/>
      <c r="AF49" s="62">
        <v>35</v>
      </c>
      <c r="AG49" s="52">
        <v>128</v>
      </c>
      <c r="AH49" s="52">
        <v>140</v>
      </c>
      <c r="AI49" s="52">
        <v>128</v>
      </c>
      <c r="AJ49" s="68">
        <v>462</v>
      </c>
      <c r="AK49" s="26"/>
      <c r="AL49" s="26"/>
      <c r="AM49" s="26"/>
      <c r="AN49" s="25"/>
      <c r="AO49" s="52">
        <v>29</v>
      </c>
      <c r="AP49" s="52">
        <v>128</v>
      </c>
      <c r="AQ49" s="52">
        <v>149</v>
      </c>
      <c r="AR49" s="52">
        <v>128</v>
      </c>
      <c r="AS49" s="68">
        <v>483</v>
      </c>
      <c r="AT49" s="26"/>
      <c r="AU49" s="26"/>
      <c r="AV49" s="26"/>
      <c r="AW49" s="26"/>
      <c r="AX49" s="62">
        <v>23</v>
      </c>
      <c r="AY49" s="52">
        <v>128</v>
      </c>
      <c r="AZ49" s="52">
        <v>146</v>
      </c>
      <c r="BA49" s="63">
        <v>128</v>
      </c>
      <c r="BB49" s="71">
        <v>343</v>
      </c>
      <c r="BC49" s="25" t="s">
        <v>121</v>
      </c>
    </row>
    <row r="50" spans="1:55" ht="15" customHeight="1">
      <c r="AE50" s="1"/>
      <c r="AF50" s="64">
        <v>49</v>
      </c>
      <c r="AG50" s="31">
        <v>128</v>
      </c>
      <c r="AH50" s="31">
        <v>35</v>
      </c>
      <c r="AI50" s="31">
        <v>128</v>
      </c>
      <c r="AJ50" s="69">
        <v>488</v>
      </c>
      <c r="AO50" s="31">
        <v>52</v>
      </c>
      <c r="AP50" s="31">
        <v>128</v>
      </c>
      <c r="AQ50" s="31">
        <v>29</v>
      </c>
      <c r="AR50" s="31">
        <v>128</v>
      </c>
      <c r="AS50" s="69">
        <v>829</v>
      </c>
      <c r="AW50" s="1"/>
      <c r="AX50" s="64">
        <v>48</v>
      </c>
      <c r="AY50" s="31">
        <v>128</v>
      </c>
      <c r="AZ50" s="31">
        <v>23</v>
      </c>
      <c r="BA50" s="45">
        <v>128</v>
      </c>
      <c r="BB50" s="43">
        <v>579</v>
      </c>
      <c r="BC50" s="2" t="s">
        <v>122</v>
      </c>
    </row>
    <row r="51" spans="1:55" ht="15" customHeight="1">
      <c r="AE51" s="1"/>
      <c r="AF51" s="64">
        <v>21</v>
      </c>
      <c r="AG51" s="31">
        <v>128</v>
      </c>
      <c r="AH51" s="31">
        <v>35</v>
      </c>
      <c r="AI51" s="31">
        <v>128</v>
      </c>
      <c r="AJ51" s="69">
        <v>448</v>
      </c>
      <c r="AO51" s="31">
        <v>15</v>
      </c>
      <c r="AP51" s="31">
        <v>128</v>
      </c>
      <c r="AQ51" s="31">
        <v>29</v>
      </c>
      <c r="AR51" s="31">
        <v>128</v>
      </c>
      <c r="AS51" s="69">
        <v>463</v>
      </c>
      <c r="AW51" s="1"/>
      <c r="AX51" s="64">
        <v>18</v>
      </c>
      <c r="AY51" s="31">
        <v>128</v>
      </c>
      <c r="AZ51" s="31">
        <v>23</v>
      </c>
      <c r="BA51" s="45">
        <v>128</v>
      </c>
      <c r="BB51" s="43">
        <v>333</v>
      </c>
      <c r="BC51" s="2" t="s">
        <v>123</v>
      </c>
    </row>
    <row r="52" spans="1:55" ht="15" customHeight="1">
      <c r="AE52" s="1"/>
      <c r="AF52" s="64">
        <v>40</v>
      </c>
      <c r="AG52" s="31">
        <v>128</v>
      </c>
      <c r="AH52" s="31">
        <v>146</v>
      </c>
      <c r="AI52" s="31">
        <v>128</v>
      </c>
      <c r="AJ52" s="69">
        <v>872</v>
      </c>
      <c r="AO52" s="31">
        <v>23</v>
      </c>
      <c r="AP52" s="31">
        <v>128</v>
      </c>
      <c r="AQ52" s="31">
        <v>143</v>
      </c>
      <c r="AR52" s="31">
        <v>128</v>
      </c>
      <c r="AS52" s="69">
        <v>582</v>
      </c>
      <c r="AW52" s="1"/>
      <c r="AX52" s="64">
        <v>39</v>
      </c>
      <c r="AY52" s="31">
        <v>128</v>
      </c>
      <c r="AZ52" s="31">
        <v>119</v>
      </c>
      <c r="BA52" s="45">
        <v>128</v>
      </c>
      <c r="BB52" s="43">
        <v>632</v>
      </c>
      <c r="BC52" s="2" t="s">
        <v>121</v>
      </c>
    </row>
    <row r="53" spans="1:55" ht="15" customHeight="1">
      <c r="AE53" s="1"/>
      <c r="AF53" s="64">
        <v>51</v>
      </c>
      <c r="AG53" s="31">
        <v>128</v>
      </c>
      <c r="AH53" s="31">
        <v>40</v>
      </c>
      <c r="AI53" s="31">
        <v>128</v>
      </c>
      <c r="AJ53" s="69">
        <v>908</v>
      </c>
      <c r="AO53" s="31">
        <v>55</v>
      </c>
      <c r="AP53" s="31">
        <v>128</v>
      </c>
      <c r="AQ53" s="31">
        <v>23</v>
      </c>
      <c r="AR53" s="31">
        <v>128</v>
      </c>
      <c r="AS53" s="69">
        <v>710</v>
      </c>
      <c r="AW53" s="1"/>
      <c r="AX53" s="64">
        <v>55</v>
      </c>
      <c r="AY53" s="31">
        <v>128</v>
      </c>
      <c r="AZ53" s="31">
        <v>39</v>
      </c>
      <c r="BA53" s="45">
        <v>128</v>
      </c>
      <c r="BB53" s="43">
        <v>762</v>
      </c>
      <c r="BC53" s="2" t="s">
        <v>122</v>
      </c>
    </row>
    <row r="54" spans="1:55" ht="15" customHeight="1">
      <c r="AE54" s="1"/>
      <c r="AF54" s="64">
        <v>26</v>
      </c>
      <c r="AG54" s="31">
        <v>128</v>
      </c>
      <c r="AH54" s="31">
        <v>40</v>
      </c>
      <c r="AI54" s="31">
        <v>128</v>
      </c>
      <c r="AJ54" s="69">
        <v>816</v>
      </c>
      <c r="AO54" s="31">
        <v>11</v>
      </c>
      <c r="AP54" s="31">
        <v>128</v>
      </c>
      <c r="AQ54" s="31">
        <v>23</v>
      </c>
      <c r="AR54" s="31">
        <v>128</v>
      </c>
      <c r="AS54" s="69">
        <v>546</v>
      </c>
      <c r="AW54" s="1"/>
      <c r="AX54" s="64">
        <v>24</v>
      </c>
      <c r="AY54" s="31">
        <v>128</v>
      </c>
      <c r="AZ54" s="31">
        <v>39</v>
      </c>
      <c r="BA54" s="45">
        <v>128</v>
      </c>
      <c r="BB54" s="43">
        <v>564</v>
      </c>
      <c r="BC54" s="2" t="s">
        <v>123</v>
      </c>
    </row>
    <row r="55" spans="1:55" ht="15" customHeight="1">
      <c r="AE55" s="1"/>
      <c r="AF55" s="64">
        <v>39</v>
      </c>
      <c r="AG55" s="31">
        <v>128</v>
      </c>
      <c r="AH55" s="31">
        <v>119</v>
      </c>
      <c r="AI55" s="31">
        <v>128</v>
      </c>
      <c r="AJ55" s="69">
        <v>772</v>
      </c>
      <c r="AO55" s="31">
        <v>30</v>
      </c>
      <c r="AP55" s="31">
        <v>128</v>
      </c>
      <c r="AQ55" s="31">
        <v>130</v>
      </c>
      <c r="AR55" s="31">
        <v>128</v>
      </c>
      <c r="AS55" s="69">
        <v>457</v>
      </c>
      <c r="AW55" s="1"/>
      <c r="AX55" s="64">
        <v>29</v>
      </c>
      <c r="AY55" s="31">
        <v>128</v>
      </c>
      <c r="AZ55" s="31">
        <v>109</v>
      </c>
      <c r="BA55" s="45">
        <v>128</v>
      </c>
      <c r="BB55" s="43">
        <v>657</v>
      </c>
      <c r="BC55" s="2" t="s">
        <v>121</v>
      </c>
    </row>
    <row r="56" spans="1:55" ht="15" customHeight="1">
      <c r="AE56" s="1"/>
      <c r="AF56" s="64">
        <v>49</v>
      </c>
      <c r="AG56" s="31">
        <v>128</v>
      </c>
      <c r="AH56" s="31">
        <v>39</v>
      </c>
      <c r="AI56" s="31">
        <v>128</v>
      </c>
      <c r="AJ56" s="69">
        <v>810</v>
      </c>
      <c r="AO56" s="31">
        <v>54</v>
      </c>
      <c r="AP56" s="31">
        <v>128</v>
      </c>
      <c r="AQ56" s="31">
        <v>30</v>
      </c>
      <c r="AR56" s="31">
        <v>128</v>
      </c>
      <c r="AS56" s="69">
        <v>553</v>
      </c>
      <c r="AW56" s="1"/>
      <c r="AX56" s="64">
        <v>48</v>
      </c>
      <c r="AY56" s="31">
        <v>128</v>
      </c>
      <c r="AZ56" s="31">
        <v>29</v>
      </c>
      <c r="BA56" s="45">
        <v>128</v>
      </c>
      <c r="BB56" s="43">
        <v>949</v>
      </c>
      <c r="BC56" s="2" t="s">
        <v>122</v>
      </c>
    </row>
    <row r="57" spans="1:55" ht="15" customHeight="1">
      <c r="AE57" s="1"/>
      <c r="AF57" s="64">
        <v>22</v>
      </c>
      <c r="AG57" s="31">
        <v>128</v>
      </c>
      <c r="AH57" s="31">
        <v>39</v>
      </c>
      <c r="AI57" s="31">
        <v>128</v>
      </c>
      <c r="AJ57" s="69">
        <v>710</v>
      </c>
      <c r="AO57" s="31">
        <v>16</v>
      </c>
      <c r="AP57" s="31">
        <v>128</v>
      </c>
      <c r="AQ57" s="31">
        <v>30</v>
      </c>
      <c r="AR57" s="31">
        <v>128</v>
      </c>
      <c r="AS57" s="69">
        <v>443</v>
      </c>
      <c r="AW57" s="1"/>
      <c r="AX57" s="64">
        <v>21</v>
      </c>
      <c r="AY57" s="31">
        <v>128</v>
      </c>
      <c r="AZ57" s="31">
        <v>29</v>
      </c>
      <c r="BA57" s="45">
        <v>128</v>
      </c>
      <c r="BB57" s="43">
        <v>551</v>
      </c>
      <c r="BC57" s="2" t="s">
        <v>123</v>
      </c>
    </row>
    <row r="58" spans="1:55" ht="15" customHeight="1">
      <c r="AE58" s="1"/>
      <c r="AF58" s="64">
        <v>29</v>
      </c>
      <c r="AG58" s="31">
        <v>128</v>
      </c>
      <c r="AH58" s="31">
        <v>109</v>
      </c>
      <c r="AI58" s="31">
        <v>128</v>
      </c>
      <c r="AJ58" s="69">
        <v>897</v>
      </c>
      <c r="AO58" s="31">
        <v>23</v>
      </c>
      <c r="AP58" s="31">
        <v>128</v>
      </c>
      <c r="AQ58" s="31">
        <v>103</v>
      </c>
      <c r="AR58" s="31">
        <v>128</v>
      </c>
      <c r="AS58" s="69">
        <v>482</v>
      </c>
      <c r="AW58" s="1"/>
      <c r="AX58" s="64">
        <v>31</v>
      </c>
      <c r="AY58" s="31">
        <v>128</v>
      </c>
      <c r="AZ58" s="31">
        <v>131</v>
      </c>
      <c r="BA58" s="45">
        <v>128</v>
      </c>
      <c r="BB58" s="43">
        <v>907</v>
      </c>
      <c r="BC58" s="2" t="s">
        <v>121</v>
      </c>
    </row>
    <row r="59" spans="1:55" ht="15" customHeight="1">
      <c r="AE59" s="1"/>
      <c r="AF59" s="64">
        <v>53</v>
      </c>
      <c r="AG59" s="31">
        <v>128</v>
      </c>
      <c r="AH59" s="31">
        <v>29</v>
      </c>
      <c r="AI59" s="31">
        <v>128</v>
      </c>
      <c r="AJ59" s="69">
        <v>941</v>
      </c>
      <c r="AO59" s="31">
        <v>50</v>
      </c>
      <c r="AP59" s="31">
        <v>128</v>
      </c>
      <c r="AQ59" s="31">
        <v>23</v>
      </c>
      <c r="AR59" s="31">
        <v>128</v>
      </c>
      <c r="AS59" s="69">
        <v>594</v>
      </c>
      <c r="AW59" s="1"/>
      <c r="AX59" s="64">
        <v>48</v>
      </c>
      <c r="AY59" s="31">
        <v>128</v>
      </c>
      <c r="AZ59" s="31">
        <v>31</v>
      </c>
      <c r="BA59" s="45">
        <v>128</v>
      </c>
      <c r="BB59" s="43">
        <v>1022</v>
      </c>
      <c r="BC59" s="2" t="s">
        <v>122</v>
      </c>
    </row>
    <row r="60" spans="1:55" ht="15" customHeight="1">
      <c r="AE60" s="1"/>
      <c r="AF60" s="64">
        <v>17</v>
      </c>
      <c r="AG60" s="31">
        <v>128</v>
      </c>
      <c r="AH60" s="31">
        <v>29</v>
      </c>
      <c r="AI60" s="31">
        <v>128</v>
      </c>
      <c r="AJ60" s="69">
        <v>865</v>
      </c>
      <c r="AO60" s="31">
        <v>11</v>
      </c>
      <c r="AP60" s="31">
        <v>128</v>
      </c>
      <c r="AQ60" s="31">
        <v>23</v>
      </c>
      <c r="AR60" s="31">
        <v>128</v>
      </c>
      <c r="AS60" s="69">
        <v>430</v>
      </c>
      <c r="AW60" s="1"/>
      <c r="AX60" s="64">
        <v>21</v>
      </c>
      <c r="AY60" s="31">
        <v>128</v>
      </c>
      <c r="AZ60" s="31">
        <v>31</v>
      </c>
      <c r="BA60" s="45">
        <v>128</v>
      </c>
      <c r="BB60" s="43">
        <v>465</v>
      </c>
      <c r="BC60" s="2" t="s">
        <v>123</v>
      </c>
    </row>
    <row r="61" spans="1:55" ht="15" customHeight="1">
      <c r="AE61" s="1"/>
      <c r="AF61" s="64">
        <v>31</v>
      </c>
      <c r="AG61" s="31">
        <v>128</v>
      </c>
      <c r="AH61" s="31">
        <v>131</v>
      </c>
      <c r="AI61" s="31">
        <v>128</v>
      </c>
      <c r="AJ61" s="69">
        <v>1022</v>
      </c>
      <c r="AO61" s="31">
        <v>24</v>
      </c>
      <c r="AP61" s="31">
        <v>128</v>
      </c>
      <c r="AQ61" s="31">
        <v>124</v>
      </c>
      <c r="AR61" s="31">
        <v>128</v>
      </c>
      <c r="AS61" s="69">
        <v>457</v>
      </c>
      <c r="AW61" s="1"/>
      <c r="AX61" s="64">
        <v>29</v>
      </c>
      <c r="AY61" s="31">
        <v>128</v>
      </c>
      <c r="AZ61" s="31">
        <v>149</v>
      </c>
      <c r="BA61" s="45">
        <v>128</v>
      </c>
      <c r="BB61" s="43">
        <v>607</v>
      </c>
      <c r="BC61" s="2" t="s">
        <v>121</v>
      </c>
    </row>
    <row r="62" spans="1:55" ht="15" customHeight="1">
      <c r="AE62" s="1"/>
      <c r="AF62" s="64">
        <v>56</v>
      </c>
      <c r="AG62" s="31">
        <v>128</v>
      </c>
      <c r="AH62" s="31">
        <v>31</v>
      </c>
      <c r="AI62" s="31">
        <v>128</v>
      </c>
      <c r="AJ62" s="69">
        <v>1022</v>
      </c>
      <c r="AO62" s="31">
        <v>68</v>
      </c>
      <c r="AP62" s="31">
        <v>128</v>
      </c>
      <c r="AQ62" s="31">
        <v>24</v>
      </c>
      <c r="AR62" s="31">
        <v>128</v>
      </c>
      <c r="AS62" s="69">
        <v>583</v>
      </c>
      <c r="AW62" s="1"/>
      <c r="AX62" s="64">
        <v>47</v>
      </c>
      <c r="AY62" s="31">
        <v>128</v>
      </c>
      <c r="AZ62" s="31">
        <v>29</v>
      </c>
      <c r="BA62" s="45">
        <v>128</v>
      </c>
      <c r="BB62" s="43">
        <v>943</v>
      </c>
      <c r="BC62" s="2" t="s">
        <v>122</v>
      </c>
    </row>
    <row r="63" spans="1:55" s="5" customFormat="1" ht="15.75" customHeight="1">
      <c r="A63" s="4"/>
      <c r="B63" s="4"/>
      <c r="E63" s="4"/>
      <c r="M63" s="4"/>
      <c r="N63" s="4"/>
      <c r="Q63" s="4"/>
      <c r="Z63" s="20"/>
      <c r="AA63" s="4"/>
      <c r="AF63" s="70">
        <v>30</v>
      </c>
      <c r="AG63" s="39">
        <v>128</v>
      </c>
      <c r="AH63" s="39">
        <v>31</v>
      </c>
      <c r="AI63" s="39">
        <v>128</v>
      </c>
      <c r="AJ63" s="69">
        <v>978</v>
      </c>
      <c r="AN63" s="4"/>
      <c r="AO63" s="39">
        <v>11</v>
      </c>
      <c r="AP63" s="39">
        <v>128</v>
      </c>
      <c r="AQ63" s="39">
        <v>24</v>
      </c>
      <c r="AR63" s="39">
        <v>128</v>
      </c>
      <c r="AS63" s="69">
        <v>397</v>
      </c>
      <c r="AX63" s="70">
        <v>19</v>
      </c>
      <c r="AY63" s="39">
        <v>128</v>
      </c>
      <c r="AZ63" s="39">
        <v>29</v>
      </c>
      <c r="BA63" s="46">
        <v>128</v>
      </c>
      <c r="BB63" s="43">
        <v>525</v>
      </c>
      <c r="BC63" s="4" t="s">
        <v>123</v>
      </c>
    </row>
    <row r="64" spans="1:55" ht="15" customHeight="1">
      <c r="A64" s="2">
        <v>36</v>
      </c>
      <c r="B64" s="2" t="s">
        <v>132</v>
      </c>
      <c r="D64" s="1" t="s">
        <v>62</v>
      </c>
      <c r="E64" s="2" t="s">
        <v>60</v>
      </c>
      <c r="F64" s="1">
        <v>9</v>
      </c>
      <c r="G64" s="1">
        <v>2003</v>
      </c>
      <c r="I64" s="1" t="s">
        <v>61</v>
      </c>
      <c r="J64" s="1" t="s">
        <v>62</v>
      </c>
      <c r="K64" s="1" t="s">
        <v>62</v>
      </c>
      <c r="M64" s="2">
        <v>4</v>
      </c>
      <c r="N64" s="2" t="s">
        <v>120</v>
      </c>
      <c r="O64" s="1" t="s">
        <v>63</v>
      </c>
      <c r="Q64" s="2" t="s">
        <v>60</v>
      </c>
      <c r="Z64" s="13">
        <v>5</v>
      </c>
      <c r="AF64" s="31">
        <v>25</v>
      </c>
      <c r="AG64" s="31">
        <v>128</v>
      </c>
      <c r="AH64" s="31">
        <v>140</v>
      </c>
      <c r="AI64" s="31">
        <v>128</v>
      </c>
      <c r="AJ64" s="68">
        <v>197</v>
      </c>
      <c r="AO64" s="31">
        <v>29</v>
      </c>
      <c r="AP64" s="31">
        <v>128</v>
      </c>
      <c r="AQ64" s="31">
        <v>149</v>
      </c>
      <c r="AR64" s="31">
        <v>128</v>
      </c>
      <c r="AS64" s="68">
        <v>317</v>
      </c>
      <c r="AX64" s="31">
        <v>26</v>
      </c>
      <c r="AY64" s="31">
        <v>128</v>
      </c>
      <c r="AZ64" s="31">
        <v>146</v>
      </c>
      <c r="BA64" s="31">
        <v>128</v>
      </c>
      <c r="BB64" s="68">
        <v>407</v>
      </c>
      <c r="BC64" s="25" t="s">
        <v>121</v>
      </c>
    </row>
    <row r="65" spans="1:55" ht="15" customHeight="1">
      <c r="AF65" s="31">
        <v>29</v>
      </c>
      <c r="AG65" s="31">
        <v>128</v>
      </c>
      <c r="AH65" s="31">
        <v>25</v>
      </c>
      <c r="AI65" s="31">
        <v>128</v>
      </c>
      <c r="AJ65" s="69">
        <v>211</v>
      </c>
      <c r="AO65" s="31">
        <v>32</v>
      </c>
      <c r="AP65" s="31">
        <v>128</v>
      </c>
      <c r="AQ65" s="31">
        <v>29</v>
      </c>
      <c r="AR65" s="31">
        <v>128</v>
      </c>
      <c r="AS65" s="69"/>
      <c r="AX65" s="31">
        <v>29</v>
      </c>
      <c r="AY65" s="31">
        <v>128</v>
      </c>
      <c r="AZ65" s="31">
        <v>26</v>
      </c>
      <c r="BA65" s="31">
        <v>128</v>
      </c>
      <c r="BB65" s="69">
        <v>557</v>
      </c>
      <c r="BC65" s="2" t="s">
        <v>122</v>
      </c>
    </row>
    <row r="66" spans="1:55" ht="15" customHeight="1">
      <c r="AF66" s="31">
        <v>14</v>
      </c>
      <c r="AG66" s="31">
        <v>128</v>
      </c>
      <c r="AH66" s="31">
        <v>25</v>
      </c>
      <c r="AI66" s="31">
        <v>128</v>
      </c>
      <c r="AJ66" s="69">
        <v>191</v>
      </c>
      <c r="AO66" s="31">
        <v>25</v>
      </c>
      <c r="AP66" s="31">
        <v>128</v>
      </c>
      <c r="AQ66" s="31">
        <v>29</v>
      </c>
      <c r="AR66" s="31">
        <v>128</v>
      </c>
      <c r="AS66" s="69"/>
      <c r="AX66" s="31">
        <v>23</v>
      </c>
      <c r="AY66" s="31">
        <v>128</v>
      </c>
      <c r="AZ66" s="31">
        <v>26</v>
      </c>
      <c r="BA66" s="31">
        <v>128</v>
      </c>
      <c r="BB66" s="69">
        <v>297</v>
      </c>
      <c r="BC66" s="2" t="s">
        <v>123</v>
      </c>
    </row>
    <row r="67" spans="1:55" ht="15" customHeight="1">
      <c r="AF67" s="31">
        <v>26</v>
      </c>
      <c r="AG67" s="31">
        <v>128</v>
      </c>
      <c r="AH67" s="31">
        <v>146</v>
      </c>
      <c r="AI67" s="31">
        <v>128</v>
      </c>
      <c r="AJ67" s="69">
        <v>407</v>
      </c>
      <c r="AO67" s="31">
        <v>23</v>
      </c>
      <c r="AP67" s="31">
        <v>128</v>
      </c>
      <c r="AQ67" s="31">
        <v>143</v>
      </c>
      <c r="AR67" s="31">
        <v>128</v>
      </c>
      <c r="AS67" s="69">
        <v>332</v>
      </c>
      <c r="AX67" s="31">
        <v>25</v>
      </c>
      <c r="AY67" s="31">
        <v>128</v>
      </c>
      <c r="AZ67" s="31">
        <v>119</v>
      </c>
      <c r="BA67" s="31">
        <v>128</v>
      </c>
      <c r="BB67" s="69">
        <v>407</v>
      </c>
      <c r="BC67" s="2" t="s">
        <v>121</v>
      </c>
    </row>
    <row r="68" spans="1:55" ht="15" customHeight="1">
      <c r="AF68" s="31">
        <v>32</v>
      </c>
      <c r="AG68" s="31">
        <v>128</v>
      </c>
      <c r="AH68" s="31">
        <v>26</v>
      </c>
      <c r="AI68" s="31">
        <v>128</v>
      </c>
      <c r="AJ68" s="69"/>
      <c r="AO68" s="31">
        <v>29</v>
      </c>
      <c r="AP68" s="31">
        <v>128</v>
      </c>
      <c r="AQ68" s="31">
        <v>23</v>
      </c>
      <c r="AR68" s="31">
        <v>128</v>
      </c>
      <c r="AS68" s="69">
        <v>360</v>
      </c>
      <c r="AX68" s="31">
        <v>32</v>
      </c>
      <c r="AY68" s="31">
        <v>128</v>
      </c>
      <c r="AZ68" s="31">
        <v>25</v>
      </c>
      <c r="BA68" s="31">
        <v>128</v>
      </c>
      <c r="BB68" s="69">
        <v>557</v>
      </c>
      <c r="BC68" s="2" t="s">
        <v>122</v>
      </c>
    </row>
    <row r="69" spans="1:55" ht="15" customHeight="1">
      <c r="AF69" s="31">
        <v>24</v>
      </c>
      <c r="AG69" s="31">
        <v>128</v>
      </c>
      <c r="AH69" s="31">
        <v>26</v>
      </c>
      <c r="AI69" s="31">
        <v>128</v>
      </c>
      <c r="AJ69" s="69"/>
      <c r="AO69" s="31">
        <v>19</v>
      </c>
      <c r="AP69" s="31">
        <v>128</v>
      </c>
      <c r="AQ69" s="31">
        <v>23</v>
      </c>
      <c r="AR69" s="31">
        <v>128</v>
      </c>
      <c r="AS69" s="69">
        <v>326</v>
      </c>
      <c r="AX69" s="31">
        <v>22</v>
      </c>
      <c r="AY69" s="31">
        <v>128</v>
      </c>
      <c r="AZ69" s="31">
        <v>25</v>
      </c>
      <c r="BA69" s="31">
        <v>128</v>
      </c>
      <c r="BB69" s="69">
        <v>337</v>
      </c>
      <c r="BC69" s="2" t="s">
        <v>123</v>
      </c>
    </row>
    <row r="70" spans="1:55" ht="15" customHeight="1">
      <c r="AF70" s="31">
        <v>20</v>
      </c>
      <c r="AG70" s="31">
        <v>128</v>
      </c>
      <c r="AH70" s="31">
        <v>119</v>
      </c>
      <c r="AI70" s="31">
        <v>128</v>
      </c>
      <c r="AJ70" s="69">
        <v>292</v>
      </c>
      <c r="AO70" s="31">
        <v>30</v>
      </c>
      <c r="AP70" s="31">
        <v>128</v>
      </c>
      <c r="AQ70" s="31">
        <v>130</v>
      </c>
      <c r="AR70" s="31">
        <v>128</v>
      </c>
      <c r="AS70" s="69">
        <v>408</v>
      </c>
      <c r="AX70" s="31">
        <v>29</v>
      </c>
      <c r="AY70" s="31">
        <v>128</v>
      </c>
      <c r="AZ70" s="31">
        <v>109</v>
      </c>
      <c r="BA70" s="31">
        <v>128</v>
      </c>
      <c r="BB70" s="69">
        <v>507</v>
      </c>
      <c r="BC70" s="2" t="s">
        <v>121</v>
      </c>
    </row>
    <row r="71" spans="1:55" ht="15" customHeight="1">
      <c r="AF71" s="31">
        <v>27</v>
      </c>
      <c r="AG71" s="31">
        <v>128</v>
      </c>
      <c r="AH71" s="31">
        <v>20</v>
      </c>
      <c r="AI71" s="31">
        <v>128</v>
      </c>
      <c r="AJ71" s="69">
        <v>306</v>
      </c>
      <c r="AO71" s="31">
        <v>32</v>
      </c>
      <c r="AP71" s="31">
        <v>128</v>
      </c>
      <c r="AQ71" s="31">
        <v>30</v>
      </c>
      <c r="AR71" s="31">
        <v>128</v>
      </c>
      <c r="AS71" s="69"/>
      <c r="AX71" s="31">
        <v>32</v>
      </c>
      <c r="AY71" s="31">
        <v>128</v>
      </c>
      <c r="AZ71" s="31">
        <v>29</v>
      </c>
      <c r="BA71" s="31">
        <v>128</v>
      </c>
      <c r="BB71" s="69">
        <v>547</v>
      </c>
      <c r="BC71" s="2" t="s">
        <v>122</v>
      </c>
    </row>
    <row r="72" spans="1:55" ht="15" customHeight="1">
      <c r="AF72" s="31">
        <v>16</v>
      </c>
      <c r="AG72" s="31">
        <v>128</v>
      </c>
      <c r="AH72" s="31">
        <v>20</v>
      </c>
      <c r="AI72" s="31">
        <v>128</v>
      </c>
      <c r="AJ72" s="69">
        <v>284</v>
      </c>
      <c r="AO72" s="31">
        <v>24</v>
      </c>
      <c r="AP72" s="31">
        <v>128</v>
      </c>
      <c r="AQ72" s="31">
        <v>30</v>
      </c>
      <c r="AR72" s="31">
        <v>128</v>
      </c>
      <c r="AS72" s="69"/>
      <c r="AX72" s="31">
        <v>23</v>
      </c>
      <c r="AY72" s="31">
        <v>128</v>
      </c>
      <c r="AZ72" s="31">
        <v>29</v>
      </c>
      <c r="BA72" s="31">
        <v>128</v>
      </c>
      <c r="BB72" s="69">
        <v>357</v>
      </c>
      <c r="BC72" s="2" t="s">
        <v>123</v>
      </c>
    </row>
    <row r="73" spans="1:55" ht="15" customHeight="1">
      <c r="AF73" s="31">
        <v>29</v>
      </c>
      <c r="AG73" s="31">
        <v>128</v>
      </c>
      <c r="AH73" s="31">
        <v>109</v>
      </c>
      <c r="AI73" s="31">
        <v>128</v>
      </c>
      <c r="AJ73" s="69">
        <v>342</v>
      </c>
      <c r="AO73" s="31">
        <v>28</v>
      </c>
      <c r="AP73" s="31">
        <v>128</v>
      </c>
      <c r="AQ73" s="31">
        <v>103</v>
      </c>
      <c r="AR73" s="31">
        <v>128</v>
      </c>
      <c r="AS73" s="69">
        <v>407</v>
      </c>
      <c r="AX73" s="31">
        <v>26</v>
      </c>
      <c r="AY73" s="31">
        <v>128</v>
      </c>
      <c r="AZ73" s="31">
        <v>131</v>
      </c>
      <c r="BA73" s="31">
        <v>128</v>
      </c>
      <c r="BB73" s="69">
        <v>433</v>
      </c>
      <c r="BC73" s="2" t="s">
        <v>121</v>
      </c>
    </row>
    <row r="74" spans="1:55" ht="15" customHeight="1">
      <c r="AF74" s="31">
        <v>32</v>
      </c>
      <c r="AG74" s="31">
        <v>128</v>
      </c>
      <c r="AH74" s="31">
        <v>29</v>
      </c>
      <c r="AI74" s="31">
        <v>128</v>
      </c>
      <c r="AJ74" s="69"/>
      <c r="AO74" s="31">
        <v>31</v>
      </c>
      <c r="AP74" s="31">
        <v>128</v>
      </c>
      <c r="AQ74" s="31">
        <v>28</v>
      </c>
      <c r="AR74" s="31">
        <v>128</v>
      </c>
      <c r="AS74" s="69"/>
      <c r="AX74" s="31">
        <v>30</v>
      </c>
      <c r="AY74" s="31">
        <v>128</v>
      </c>
      <c r="AZ74" s="31">
        <v>26</v>
      </c>
      <c r="BA74" s="31">
        <v>128</v>
      </c>
      <c r="BB74" s="69">
        <v>533</v>
      </c>
      <c r="BC74" s="2" t="s">
        <v>122</v>
      </c>
    </row>
    <row r="75" spans="1:55" ht="15" customHeight="1">
      <c r="AF75" s="31">
        <v>24</v>
      </c>
      <c r="AG75" s="31">
        <v>128</v>
      </c>
      <c r="AH75" s="31">
        <v>29</v>
      </c>
      <c r="AI75" s="31">
        <v>128</v>
      </c>
      <c r="AJ75" s="69"/>
      <c r="AO75" s="31">
        <v>24</v>
      </c>
      <c r="AP75" s="31">
        <v>128</v>
      </c>
      <c r="AQ75" s="31">
        <v>28</v>
      </c>
      <c r="AR75" s="31">
        <v>128</v>
      </c>
      <c r="AS75" s="69"/>
      <c r="AX75" s="31">
        <v>23</v>
      </c>
      <c r="AY75" s="31">
        <v>128</v>
      </c>
      <c r="AZ75" s="31">
        <v>26</v>
      </c>
      <c r="BA75" s="31">
        <v>128</v>
      </c>
      <c r="BB75" s="69">
        <v>353</v>
      </c>
      <c r="BC75" s="2" t="s">
        <v>123</v>
      </c>
    </row>
    <row r="76" spans="1:55" ht="15" customHeight="1">
      <c r="AF76" s="31">
        <v>26</v>
      </c>
      <c r="AG76" s="31">
        <v>128</v>
      </c>
      <c r="AH76" s="31">
        <v>131</v>
      </c>
      <c r="AI76" s="31">
        <v>128</v>
      </c>
      <c r="AJ76" s="69">
        <v>358</v>
      </c>
      <c r="AO76" s="31">
        <v>24</v>
      </c>
      <c r="AP76" s="31">
        <v>128</v>
      </c>
      <c r="AQ76" s="31">
        <v>124</v>
      </c>
      <c r="AR76" s="31">
        <v>128</v>
      </c>
      <c r="AS76" s="69">
        <v>382</v>
      </c>
      <c r="AX76" s="31">
        <v>29</v>
      </c>
      <c r="AY76" s="31">
        <v>128</v>
      </c>
      <c r="AZ76" s="31">
        <v>149</v>
      </c>
      <c r="BA76" s="31">
        <v>128</v>
      </c>
      <c r="BB76" s="69">
        <v>382</v>
      </c>
      <c r="BC76" s="2" t="s">
        <v>121</v>
      </c>
    </row>
    <row r="77" spans="1:55" ht="15" customHeight="1">
      <c r="AF77" s="31">
        <v>30</v>
      </c>
      <c r="AG77" s="31">
        <v>128</v>
      </c>
      <c r="AH77" s="31">
        <v>26</v>
      </c>
      <c r="AI77" s="31">
        <v>128</v>
      </c>
      <c r="AJ77" s="69"/>
      <c r="AO77" s="31">
        <v>31</v>
      </c>
      <c r="AP77" s="31">
        <v>128</v>
      </c>
      <c r="AQ77" s="31">
        <v>24</v>
      </c>
      <c r="AR77" s="31">
        <v>128</v>
      </c>
      <c r="AS77" s="69"/>
      <c r="AX77" s="31">
        <v>32</v>
      </c>
      <c r="AY77" s="31">
        <v>128</v>
      </c>
      <c r="AZ77" s="31">
        <v>29</v>
      </c>
      <c r="BA77" s="31">
        <v>128</v>
      </c>
      <c r="BB77" s="69">
        <v>512</v>
      </c>
      <c r="BC77" s="2" t="s">
        <v>122</v>
      </c>
    </row>
    <row r="78" spans="1:55" s="5" customFormat="1" ht="15" customHeight="1">
      <c r="A78" s="4"/>
      <c r="B78" s="4"/>
      <c r="E78" s="4"/>
      <c r="M78" s="4"/>
      <c r="N78" s="4"/>
      <c r="Q78" s="4"/>
      <c r="Z78" s="20"/>
      <c r="AA78" s="4"/>
      <c r="AE78" s="4"/>
      <c r="AF78" s="39">
        <v>23</v>
      </c>
      <c r="AG78" s="39">
        <v>128</v>
      </c>
      <c r="AH78" s="39">
        <v>26</v>
      </c>
      <c r="AI78" s="39">
        <v>128</v>
      </c>
      <c r="AJ78" s="69"/>
      <c r="AN78" s="4"/>
      <c r="AO78" s="39">
        <v>21</v>
      </c>
      <c r="AP78" s="39">
        <v>128</v>
      </c>
      <c r="AQ78" s="39">
        <v>24</v>
      </c>
      <c r="AR78" s="39">
        <v>128</v>
      </c>
      <c r="AS78" s="69"/>
      <c r="AW78" s="4"/>
      <c r="AX78" s="31">
        <v>23</v>
      </c>
      <c r="AY78" s="31">
        <v>128</v>
      </c>
      <c r="AZ78" s="31">
        <v>29</v>
      </c>
      <c r="BA78" s="31">
        <v>128</v>
      </c>
      <c r="BB78" s="69">
        <v>322</v>
      </c>
      <c r="BC78" s="4" t="s">
        <v>123</v>
      </c>
    </row>
    <row r="79" spans="1:55" ht="15" customHeight="1">
      <c r="A79" s="2">
        <v>37</v>
      </c>
      <c r="B79" s="2" t="s">
        <v>133</v>
      </c>
      <c r="D79" s="1" t="s">
        <v>62</v>
      </c>
      <c r="E79" s="2" t="s">
        <v>60</v>
      </c>
      <c r="F79" s="1">
        <v>11</v>
      </c>
      <c r="G79" s="1">
        <v>2002</v>
      </c>
      <c r="I79" s="1" t="s">
        <v>61</v>
      </c>
      <c r="J79" s="1" t="s">
        <v>62</v>
      </c>
      <c r="K79" s="1" t="s">
        <v>62</v>
      </c>
      <c r="M79" s="2">
        <v>1</v>
      </c>
      <c r="O79" s="1" t="s">
        <v>63</v>
      </c>
      <c r="Q79" s="2" t="s">
        <v>62</v>
      </c>
      <c r="Z79" s="13">
        <v>5</v>
      </c>
      <c r="AF79" s="31">
        <v>25</v>
      </c>
      <c r="AG79" s="31">
        <v>128</v>
      </c>
      <c r="AH79" s="31">
        <v>134</v>
      </c>
      <c r="AI79" s="31">
        <v>128</v>
      </c>
      <c r="AJ79" s="68">
        <v>307</v>
      </c>
      <c r="AO79" s="31">
        <v>26</v>
      </c>
      <c r="AP79" s="31">
        <v>128</v>
      </c>
      <c r="AQ79" s="31">
        <v>106</v>
      </c>
      <c r="AR79" s="31">
        <v>128</v>
      </c>
      <c r="AS79" s="68">
        <v>382</v>
      </c>
      <c r="AW79" s="1"/>
      <c r="AX79" s="62">
        <v>25</v>
      </c>
      <c r="AY79" s="52">
        <v>128</v>
      </c>
      <c r="AZ79" s="52">
        <v>140</v>
      </c>
      <c r="BA79" s="52">
        <v>128</v>
      </c>
      <c r="BB79" s="68">
        <v>276</v>
      </c>
      <c r="BC79" s="25" t="s">
        <v>121</v>
      </c>
    </row>
    <row r="80" spans="1:55" ht="15" customHeight="1">
      <c r="AF80" s="31">
        <v>39</v>
      </c>
      <c r="AG80" s="31">
        <v>128</v>
      </c>
      <c r="AH80" s="31">
        <v>25</v>
      </c>
      <c r="AI80" s="31">
        <v>128</v>
      </c>
      <c r="AJ80" s="69"/>
      <c r="AO80" s="31">
        <v>37</v>
      </c>
      <c r="AP80" s="31">
        <v>128</v>
      </c>
      <c r="AQ80" s="31">
        <v>26</v>
      </c>
      <c r="AR80" s="31">
        <v>128</v>
      </c>
      <c r="AS80" s="69"/>
      <c r="AW80" s="1"/>
      <c r="AX80" s="64">
        <v>37</v>
      </c>
      <c r="AY80" s="31">
        <v>128</v>
      </c>
      <c r="AZ80" s="31">
        <v>25</v>
      </c>
      <c r="BA80" s="31">
        <v>128</v>
      </c>
      <c r="BB80" s="69">
        <v>816</v>
      </c>
      <c r="BC80" s="2" t="s">
        <v>122</v>
      </c>
    </row>
    <row r="81" spans="1:55" ht="15" customHeight="1">
      <c r="AF81" s="31">
        <v>20</v>
      </c>
      <c r="AG81" s="31">
        <v>128</v>
      </c>
      <c r="AH81" s="31">
        <v>25</v>
      </c>
      <c r="AI81" s="31">
        <v>128</v>
      </c>
      <c r="AJ81" s="69"/>
      <c r="AO81" s="31">
        <v>18</v>
      </c>
      <c r="AP81" s="31">
        <v>128</v>
      </c>
      <c r="AQ81" s="31">
        <v>26</v>
      </c>
      <c r="AR81" s="31">
        <v>128</v>
      </c>
      <c r="AS81" s="69"/>
      <c r="AW81" s="1"/>
      <c r="AX81" s="64">
        <v>12</v>
      </c>
      <c r="AY81" s="31">
        <v>128</v>
      </c>
      <c r="AZ81" s="31">
        <v>25</v>
      </c>
      <c r="BA81" s="31">
        <v>128</v>
      </c>
      <c r="BB81" s="69">
        <v>166</v>
      </c>
      <c r="BC81" s="2" t="s">
        <v>123</v>
      </c>
    </row>
    <row r="82" spans="1:55" ht="15" customHeight="1">
      <c r="AF82" s="31">
        <v>20</v>
      </c>
      <c r="AG82" s="31">
        <v>128</v>
      </c>
      <c r="AH82" s="31">
        <v>120</v>
      </c>
      <c r="AI82" s="31">
        <v>128</v>
      </c>
      <c r="AJ82" s="69">
        <v>307</v>
      </c>
      <c r="AO82" s="31">
        <v>25</v>
      </c>
      <c r="AP82" s="31">
        <v>128</v>
      </c>
      <c r="AQ82" s="31">
        <v>105</v>
      </c>
      <c r="AR82" s="31">
        <v>128</v>
      </c>
      <c r="AS82" s="69">
        <v>442</v>
      </c>
      <c r="AW82" s="1"/>
      <c r="AX82" s="64">
        <v>26</v>
      </c>
      <c r="AY82" s="31">
        <v>128</v>
      </c>
      <c r="AZ82" s="31">
        <v>146</v>
      </c>
      <c r="BA82" s="31">
        <v>128</v>
      </c>
      <c r="BB82" s="69">
        <v>407</v>
      </c>
      <c r="BC82" s="2" t="s">
        <v>121</v>
      </c>
    </row>
    <row r="83" spans="1:55" ht="15" customHeight="1">
      <c r="AF83" s="31">
        <v>45</v>
      </c>
      <c r="AG83" s="31">
        <v>128</v>
      </c>
      <c r="AH83" s="31">
        <v>20</v>
      </c>
      <c r="AI83" s="31">
        <v>128</v>
      </c>
      <c r="AJ83" s="69"/>
      <c r="AO83" s="31">
        <v>43</v>
      </c>
      <c r="AP83" s="31">
        <v>128</v>
      </c>
      <c r="AQ83" s="31">
        <v>25</v>
      </c>
      <c r="AR83" s="31">
        <v>128</v>
      </c>
      <c r="AS83" s="69"/>
      <c r="AW83" s="1"/>
      <c r="AX83" s="64">
        <v>42</v>
      </c>
      <c r="AY83" s="31">
        <v>128</v>
      </c>
      <c r="AZ83" s="31">
        <v>26</v>
      </c>
      <c r="BA83" s="31">
        <v>128</v>
      </c>
      <c r="BB83" s="69">
        <v>767</v>
      </c>
      <c r="BC83" s="2" t="s">
        <v>122</v>
      </c>
    </row>
    <row r="84" spans="1:55" ht="15" customHeight="1">
      <c r="AF84" s="31">
        <v>10</v>
      </c>
      <c r="AG84" s="31">
        <v>128</v>
      </c>
      <c r="AH84" s="31">
        <v>20</v>
      </c>
      <c r="AI84" s="31">
        <v>128</v>
      </c>
      <c r="AJ84" s="69"/>
      <c r="AO84" s="31">
        <v>16</v>
      </c>
      <c r="AP84" s="31">
        <v>128</v>
      </c>
      <c r="AQ84" s="31">
        <v>25</v>
      </c>
      <c r="AR84" s="31">
        <v>128</v>
      </c>
      <c r="AS84" s="69"/>
      <c r="AW84" s="1"/>
      <c r="AX84" s="64">
        <v>15</v>
      </c>
      <c r="AY84" s="31">
        <v>128</v>
      </c>
      <c r="AZ84" s="31">
        <v>26</v>
      </c>
      <c r="BA84" s="31">
        <v>128</v>
      </c>
      <c r="BB84" s="69">
        <v>277</v>
      </c>
      <c r="BC84" s="2" t="s">
        <v>123</v>
      </c>
    </row>
    <row r="85" spans="1:55" ht="15" customHeight="1">
      <c r="AF85" s="31">
        <v>23</v>
      </c>
      <c r="AG85" s="31">
        <v>128</v>
      </c>
      <c r="AH85" s="31">
        <v>123</v>
      </c>
      <c r="AI85" s="31">
        <v>128</v>
      </c>
      <c r="AJ85" s="69">
        <v>382</v>
      </c>
      <c r="AO85" s="31">
        <v>30</v>
      </c>
      <c r="AP85" s="31">
        <v>128</v>
      </c>
      <c r="AQ85" s="31">
        <v>130</v>
      </c>
      <c r="AR85" s="31">
        <v>128</v>
      </c>
      <c r="AS85" s="69">
        <v>432</v>
      </c>
      <c r="AW85" s="1"/>
      <c r="AX85" s="64">
        <v>19</v>
      </c>
      <c r="AY85" s="31">
        <v>128</v>
      </c>
      <c r="AZ85" s="31">
        <v>119</v>
      </c>
      <c r="BA85" s="31">
        <v>128</v>
      </c>
      <c r="BB85" s="69">
        <v>483</v>
      </c>
      <c r="BC85" s="2" t="s">
        <v>121</v>
      </c>
    </row>
    <row r="86" spans="1:55" ht="15" customHeight="1">
      <c r="AF86" s="31">
        <v>42</v>
      </c>
      <c r="AG86" s="31">
        <v>128</v>
      </c>
      <c r="AH86" s="31">
        <v>23</v>
      </c>
      <c r="AI86" s="31">
        <v>128</v>
      </c>
      <c r="AJ86" s="69"/>
      <c r="AO86" s="31">
        <v>42</v>
      </c>
      <c r="AP86" s="31">
        <v>128</v>
      </c>
      <c r="AQ86" s="31">
        <v>30</v>
      </c>
      <c r="AR86" s="31">
        <v>128</v>
      </c>
      <c r="AS86" s="69"/>
      <c r="AW86" s="1"/>
      <c r="AX86" s="64">
        <v>51</v>
      </c>
      <c r="AY86" s="31">
        <v>128</v>
      </c>
      <c r="AZ86" s="31">
        <v>19</v>
      </c>
      <c r="BA86" s="31">
        <v>128</v>
      </c>
      <c r="BB86" s="69">
        <v>843</v>
      </c>
      <c r="BC86" s="2" t="s">
        <v>122</v>
      </c>
    </row>
    <row r="87" spans="1:55" ht="15" customHeight="1">
      <c r="AF87" s="31">
        <v>16</v>
      </c>
      <c r="AG87" s="31">
        <v>128</v>
      </c>
      <c r="AH87" s="31">
        <v>23</v>
      </c>
      <c r="AI87" s="31">
        <v>128</v>
      </c>
      <c r="AJ87" s="69"/>
      <c r="AO87" s="31">
        <v>15</v>
      </c>
      <c r="AP87" s="31">
        <v>128</v>
      </c>
      <c r="AQ87" s="31">
        <v>30</v>
      </c>
      <c r="AR87" s="31">
        <v>128</v>
      </c>
      <c r="AS87" s="69"/>
      <c r="AW87" s="1"/>
      <c r="AX87" s="64">
        <v>7</v>
      </c>
      <c r="AY87" s="31">
        <v>128</v>
      </c>
      <c r="AZ87" s="31">
        <v>19</v>
      </c>
      <c r="BA87" s="31">
        <v>128</v>
      </c>
      <c r="BB87" s="69">
        <v>183</v>
      </c>
      <c r="BC87" s="2" t="s">
        <v>123</v>
      </c>
    </row>
    <row r="88" spans="1:55" ht="15" customHeight="1">
      <c r="AF88" s="31">
        <v>39</v>
      </c>
      <c r="AG88" s="31">
        <v>128</v>
      </c>
      <c r="AH88" s="31">
        <v>139</v>
      </c>
      <c r="AI88" s="31">
        <v>128</v>
      </c>
      <c r="AJ88" s="69">
        <v>467</v>
      </c>
      <c r="AO88" s="31">
        <v>37</v>
      </c>
      <c r="AP88" s="31">
        <v>128</v>
      </c>
      <c r="AQ88" s="31">
        <v>117</v>
      </c>
      <c r="AR88" s="31">
        <v>128</v>
      </c>
      <c r="AS88" s="69">
        <v>382</v>
      </c>
      <c r="AW88" s="1"/>
      <c r="AX88" s="64">
        <v>29</v>
      </c>
      <c r="AY88" s="31">
        <v>128</v>
      </c>
      <c r="AZ88" s="31">
        <v>109</v>
      </c>
      <c r="BA88" s="31">
        <v>128</v>
      </c>
      <c r="BB88" s="69">
        <v>482</v>
      </c>
      <c r="BC88" s="2" t="s">
        <v>121</v>
      </c>
    </row>
    <row r="89" spans="1:55" ht="15" customHeight="1">
      <c r="AF89" s="31">
        <v>47</v>
      </c>
      <c r="AG89" s="31">
        <v>128</v>
      </c>
      <c r="AH89" s="31">
        <v>39</v>
      </c>
      <c r="AI89" s="31">
        <v>128</v>
      </c>
      <c r="AJ89" s="69"/>
      <c r="AO89" s="31">
        <v>47</v>
      </c>
      <c r="AP89" s="31">
        <v>128</v>
      </c>
      <c r="AQ89" s="31">
        <v>37</v>
      </c>
      <c r="AR89" s="31">
        <v>128</v>
      </c>
      <c r="AS89" s="69"/>
      <c r="AW89" s="1"/>
      <c r="AX89" s="64">
        <v>50</v>
      </c>
      <c r="AY89" s="31">
        <v>128</v>
      </c>
      <c r="AZ89" s="31">
        <v>29</v>
      </c>
      <c r="BA89" s="31">
        <v>128</v>
      </c>
      <c r="BB89" s="69">
        <v>862</v>
      </c>
      <c r="BC89" s="2" t="s">
        <v>122</v>
      </c>
    </row>
    <row r="90" spans="1:55" ht="15" customHeight="1">
      <c r="AF90" s="31">
        <v>15</v>
      </c>
      <c r="AG90" s="31">
        <v>128</v>
      </c>
      <c r="AH90" s="31">
        <v>39</v>
      </c>
      <c r="AI90" s="31">
        <v>128</v>
      </c>
      <c r="AJ90" s="69"/>
      <c r="AO90" s="31">
        <v>13</v>
      </c>
      <c r="AP90" s="31">
        <v>128</v>
      </c>
      <c r="AQ90" s="31">
        <v>37</v>
      </c>
      <c r="AR90" s="31">
        <v>128</v>
      </c>
      <c r="AS90" s="69"/>
      <c r="AW90" s="1"/>
      <c r="AX90" s="64">
        <v>10</v>
      </c>
      <c r="AY90" s="31">
        <v>128</v>
      </c>
      <c r="AZ90" s="31">
        <v>29</v>
      </c>
      <c r="BA90" s="31">
        <v>128</v>
      </c>
      <c r="BB90" s="69">
        <v>182</v>
      </c>
      <c r="BC90" s="2" t="s">
        <v>123</v>
      </c>
    </row>
    <row r="91" spans="1:55" ht="15" customHeight="1">
      <c r="AF91" s="31">
        <v>27</v>
      </c>
      <c r="AG91" s="31">
        <v>128</v>
      </c>
      <c r="AH91" s="31">
        <v>107</v>
      </c>
      <c r="AI91" s="31">
        <v>128</v>
      </c>
      <c r="AJ91" s="69">
        <v>407</v>
      </c>
      <c r="AO91" s="31">
        <v>36</v>
      </c>
      <c r="AP91" s="31">
        <v>128</v>
      </c>
      <c r="AQ91" s="31">
        <v>116</v>
      </c>
      <c r="AR91" s="31">
        <v>128</v>
      </c>
      <c r="AS91" s="69">
        <v>457</v>
      </c>
      <c r="AW91" s="1"/>
      <c r="AX91" s="64">
        <v>31</v>
      </c>
      <c r="AY91" s="31">
        <v>128</v>
      </c>
      <c r="AZ91" s="31">
        <v>131</v>
      </c>
      <c r="BA91" s="31">
        <v>128</v>
      </c>
      <c r="BB91" s="69">
        <v>407</v>
      </c>
      <c r="BC91" s="2" t="s">
        <v>121</v>
      </c>
    </row>
    <row r="92" spans="1:55" ht="15" customHeight="1">
      <c r="AF92" s="31">
        <v>44</v>
      </c>
      <c r="AG92" s="31">
        <v>128</v>
      </c>
      <c r="AH92" s="31">
        <v>27</v>
      </c>
      <c r="AI92" s="31">
        <v>128</v>
      </c>
      <c r="AJ92" s="69"/>
      <c r="AO92" s="31">
        <v>54</v>
      </c>
      <c r="AP92" s="31">
        <v>128</v>
      </c>
      <c r="AQ92" s="31">
        <v>36</v>
      </c>
      <c r="AR92" s="31">
        <v>128</v>
      </c>
      <c r="AS92" s="69"/>
      <c r="AW92" s="1"/>
      <c r="AX92" s="64">
        <v>54</v>
      </c>
      <c r="AY92" s="31">
        <v>128</v>
      </c>
      <c r="AZ92" s="31">
        <v>31</v>
      </c>
      <c r="BA92" s="31">
        <v>128</v>
      </c>
      <c r="BB92" s="69">
        <v>767</v>
      </c>
      <c r="BC92" s="2" t="s">
        <v>122</v>
      </c>
    </row>
    <row r="93" spans="1:55" s="5" customFormat="1" ht="15" customHeight="1">
      <c r="A93" s="4"/>
      <c r="B93" s="4"/>
      <c r="E93" s="4"/>
      <c r="M93" s="4"/>
      <c r="N93" s="4"/>
      <c r="Q93" s="4"/>
      <c r="Z93" s="20"/>
      <c r="AA93" s="4"/>
      <c r="AE93" s="4"/>
      <c r="AF93" s="39">
        <v>13</v>
      </c>
      <c r="AG93" s="39">
        <v>128</v>
      </c>
      <c r="AH93" s="39">
        <v>27</v>
      </c>
      <c r="AI93" s="39">
        <v>128</v>
      </c>
      <c r="AJ93" s="69"/>
      <c r="AN93" s="4"/>
      <c r="AO93" s="39">
        <v>15</v>
      </c>
      <c r="AP93" s="39">
        <v>128</v>
      </c>
      <c r="AQ93" s="39">
        <v>36</v>
      </c>
      <c r="AR93" s="39">
        <v>128</v>
      </c>
      <c r="AS93" s="69"/>
      <c r="AX93" s="70">
        <v>7</v>
      </c>
      <c r="AY93" s="39">
        <v>128</v>
      </c>
      <c r="AZ93" s="39">
        <v>31</v>
      </c>
      <c r="BA93" s="39">
        <v>128</v>
      </c>
      <c r="BB93" s="76">
        <v>147</v>
      </c>
      <c r="BC93" s="4" t="s">
        <v>123</v>
      </c>
    </row>
    <row r="94" spans="1:55" ht="15" customHeight="1">
      <c r="A94" s="2">
        <v>38</v>
      </c>
      <c r="B94" s="2" t="s">
        <v>134</v>
      </c>
      <c r="D94" s="1" t="s">
        <v>62</v>
      </c>
      <c r="E94" s="2" t="s">
        <v>60</v>
      </c>
      <c r="F94" s="1">
        <v>1</v>
      </c>
      <c r="G94" s="1">
        <v>2004</v>
      </c>
      <c r="I94" s="1" t="s">
        <v>61</v>
      </c>
      <c r="J94" s="1" t="s">
        <v>62</v>
      </c>
      <c r="K94" s="1" t="s">
        <v>62</v>
      </c>
      <c r="M94" s="2">
        <v>1</v>
      </c>
      <c r="O94" s="1" t="s">
        <v>63</v>
      </c>
      <c r="Q94" s="2" t="s">
        <v>62</v>
      </c>
      <c r="Z94" s="13">
        <v>5</v>
      </c>
      <c r="AF94" s="31">
        <v>35</v>
      </c>
      <c r="AG94" s="31">
        <v>128</v>
      </c>
      <c r="AH94" s="31">
        <v>140</v>
      </c>
      <c r="AI94" s="31">
        <v>128</v>
      </c>
      <c r="AJ94" s="68">
        <v>307</v>
      </c>
      <c r="AO94" s="31">
        <v>29</v>
      </c>
      <c r="AP94" s="31">
        <v>128</v>
      </c>
      <c r="AQ94" s="31">
        <v>149</v>
      </c>
      <c r="AR94" s="31">
        <v>128</v>
      </c>
      <c r="AS94" s="68">
        <v>332</v>
      </c>
      <c r="AW94" s="1"/>
      <c r="AX94" s="64">
        <v>35</v>
      </c>
      <c r="AY94" s="31">
        <v>128</v>
      </c>
      <c r="AZ94" s="31">
        <v>140</v>
      </c>
      <c r="BA94" s="31">
        <v>128</v>
      </c>
      <c r="BB94" s="69">
        <v>408</v>
      </c>
      <c r="BC94" s="25" t="s">
        <v>121</v>
      </c>
    </row>
    <row r="95" spans="1:55" ht="15" customHeight="1">
      <c r="AF95" s="31">
        <v>41</v>
      </c>
      <c r="AG95" s="31">
        <v>128</v>
      </c>
      <c r="AH95" s="31">
        <v>35</v>
      </c>
      <c r="AI95" s="31">
        <v>128</v>
      </c>
      <c r="AJ95" s="69">
        <v>667</v>
      </c>
      <c r="AO95" s="31">
        <v>34</v>
      </c>
      <c r="AP95" s="31">
        <v>128</v>
      </c>
      <c r="AQ95" s="31">
        <v>29</v>
      </c>
      <c r="AR95" s="31">
        <v>128</v>
      </c>
      <c r="AS95" s="69">
        <v>632</v>
      </c>
      <c r="AW95" s="1"/>
      <c r="AX95" s="64">
        <v>39</v>
      </c>
      <c r="AY95" s="31">
        <v>128</v>
      </c>
      <c r="AZ95" s="31">
        <v>35</v>
      </c>
      <c r="BA95" s="31">
        <v>128</v>
      </c>
      <c r="BB95" s="69">
        <v>548</v>
      </c>
      <c r="BC95" s="2" t="s">
        <v>122</v>
      </c>
    </row>
    <row r="96" spans="1:55" ht="15" customHeight="1">
      <c r="AF96" s="31">
        <v>24</v>
      </c>
      <c r="AG96" s="31">
        <v>128</v>
      </c>
      <c r="AH96" s="31">
        <v>35</v>
      </c>
      <c r="AI96" s="31">
        <v>128</v>
      </c>
      <c r="AJ96" s="69">
        <v>277</v>
      </c>
      <c r="AO96" s="31">
        <v>24</v>
      </c>
      <c r="AP96" s="31">
        <v>128</v>
      </c>
      <c r="AQ96" s="31">
        <v>29</v>
      </c>
      <c r="AR96" s="31">
        <v>128</v>
      </c>
      <c r="AS96" s="69">
        <v>302</v>
      </c>
      <c r="AW96" s="1"/>
      <c r="AX96" s="64">
        <v>31</v>
      </c>
      <c r="AY96" s="31">
        <v>128</v>
      </c>
      <c r="AZ96" s="31">
        <v>35</v>
      </c>
      <c r="BA96" s="31">
        <v>128</v>
      </c>
      <c r="BB96" s="69">
        <v>378</v>
      </c>
      <c r="BC96" s="2" t="s">
        <v>123</v>
      </c>
    </row>
    <row r="97" spans="1:55" ht="15" customHeight="1">
      <c r="AF97" s="31">
        <v>26</v>
      </c>
      <c r="AG97" s="31">
        <v>128</v>
      </c>
      <c r="AH97" s="31">
        <v>146</v>
      </c>
      <c r="AI97" s="31">
        <v>128</v>
      </c>
      <c r="AJ97" s="69">
        <v>407</v>
      </c>
      <c r="AO97" s="31">
        <v>33</v>
      </c>
      <c r="AP97" s="31">
        <v>128</v>
      </c>
      <c r="AQ97" s="31">
        <v>143</v>
      </c>
      <c r="AR97" s="31">
        <v>128</v>
      </c>
      <c r="AS97" s="69">
        <v>332</v>
      </c>
      <c r="AW97" s="1"/>
      <c r="AX97" s="64">
        <v>26</v>
      </c>
      <c r="AY97" s="31">
        <v>128</v>
      </c>
      <c r="AZ97" s="31">
        <v>146</v>
      </c>
      <c r="BA97" s="31">
        <v>128</v>
      </c>
      <c r="BB97" s="69">
        <v>452</v>
      </c>
      <c r="BC97" s="2" t="s">
        <v>121</v>
      </c>
    </row>
    <row r="98" spans="1:55" ht="15" customHeight="1">
      <c r="AF98" s="31">
        <v>35</v>
      </c>
      <c r="AG98" s="31">
        <v>128</v>
      </c>
      <c r="AH98" s="31">
        <v>26</v>
      </c>
      <c r="AI98" s="31">
        <v>128</v>
      </c>
      <c r="AJ98" s="69">
        <v>607</v>
      </c>
      <c r="AO98" s="31">
        <v>40</v>
      </c>
      <c r="AP98" s="31">
        <v>128</v>
      </c>
      <c r="AQ98" s="31">
        <v>33</v>
      </c>
      <c r="AR98" s="31">
        <v>128</v>
      </c>
      <c r="AS98" s="69">
        <v>622</v>
      </c>
      <c r="AW98" s="1"/>
      <c r="AX98" s="64">
        <v>35</v>
      </c>
      <c r="AY98" s="31">
        <v>128</v>
      </c>
      <c r="AZ98" s="31">
        <v>26</v>
      </c>
      <c r="BA98" s="31">
        <v>128</v>
      </c>
      <c r="BB98" s="69">
        <v>562</v>
      </c>
      <c r="BC98" s="2" t="s">
        <v>122</v>
      </c>
    </row>
    <row r="99" spans="1:55" ht="15" customHeight="1">
      <c r="AF99" s="31">
        <v>23</v>
      </c>
      <c r="AG99" s="31">
        <v>128</v>
      </c>
      <c r="AH99" s="31">
        <v>26</v>
      </c>
      <c r="AI99" s="31">
        <v>128</v>
      </c>
      <c r="AJ99" s="69">
        <v>367</v>
      </c>
      <c r="AO99" s="31">
        <v>27</v>
      </c>
      <c r="AP99" s="31">
        <v>128</v>
      </c>
      <c r="AQ99" s="31">
        <v>33</v>
      </c>
      <c r="AR99" s="31">
        <v>128</v>
      </c>
      <c r="AS99" s="69">
        <v>312</v>
      </c>
      <c r="AW99" s="1"/>
      <c r="AX99" s="64">
        <v>23</v>
      </c>
      <c r="AY99" s="31">
        <v>128</v>
      </c>
      <c r="AZ99" s="31">
        <v>26</v>
      </c>
      <c r="BA99" s="31">
        <v>128</v>
      </c>
      <c r="BB99" s="69">
        <v>392</v>
      </c>
      <c r="BC99" s="2" t="s">
        <v>123</v>
      </c>
    </row>
    <row r="100" spans="1:55" ht="15" customHeight="1">
      <c r="AF100" s="31">
        <v>20</v>
      </c>
      <c r="AG100" s="31">
        <v>128</v>
      </c>
      <c r="AH100" s="31">
        <v>119</v>
      </c>
      <c r="AI100" s="31">
        <v>128</v>
      </c>
      <c r="AJ100" s="69">
        <v>407</v>
      </c>
      <c r="AO100" s="31">
        <v>30</v>
      </c>
      <c r="AP100" s="31">
        <v>128</v>
      </c>
      <c r="AQ100" s="31">
        <v>130</v>
      </c>
      <c r="AR100" s="31">
        <v>128</v>
      </c>
      <c r="AS100" s="69">
        <v>432</v>
      </c>
      <c r="AW100" s="1"/>
      <c r="AX100" s="64">
        <v>39</v>
      </c>
      <c r="AY100" s="31">
        <v>128</v>
      </c>
      <c r="AZ100" s="31">
        <v>119</v>
      </c>
      <c r="BA100" s="31">
        <v>128</v>
      </c>
      <c r="BB100" s="69">
        <v>407</v>
      </c>
      <c r="BC100" s="2" t="s">
        <v>121</v>
      </c>
    </row>
    <row r="101" spans="1:55" ht="15" customHeight="1">
      <c r="AF101" s="31">
        <v>36</v>
      </c>
      <c r="AG101" s="31">
        <v>128</v>
      </c>
      <c r="AH101" s="31">
        <v>20</v>
      </c>
      <c r="AI101" s="31">
        <v>128</v>
      </c>
      <c r="AJ101" s="69">
        <v>597</v>
      </c>
      <c r="AO101" s="31">
        <v>36</v>
      </c>
      <c r="AP101" s="31">
        <v>128</v>
      </c>
      <c r="AQ101" s="31">
        <v>30</v>
      </c>
      <c r="AR101" s="31">
        <v>128</v>
      </c>
      <c r="AS101" s="69">
        <v>582</v>
      </c>
      <c r="AW101" s="1"/>
      <c r="AX101" s="64">
        <v>46</v>
      </c>
      <c r="AY101" s="31">
        <v>128</v>
      </c>
      <c r="AZ101" s="31">
        <v>39</v>
      </c>
      <c r="BA101" s="31">
        <v>128</v>
      </c>
      <c r="BB101" s="69">
        <v>547</v>
      </c>
      <c r="BC101" s="2" t="s">
        <v>122</v>
      </c>
    </row>
    <row r="102" spans="1:55" ht="15" customHeight="1">
      <c r="AF102" s="31">
        <v>18</v>
      </c>
      <c r="AG102" s="31">
        <v>128</v>
      </c>
      <c r="AH102" s="31">
        <v>20</v>
      </c>
      <c r="AI102" s="31">
        <v>128</v>
      </c>
      <c r="AJ102" s="69">
        <v>357</v>
      </c>
      <c r="AO102" s="31">
        <v>26</v>
      </c>
      <c r="AP102" s="31">
        <v>128</v>
      </c>
      <c r="AQ102" s="31">
        <v>30</v>
      </c>
      <c r="AR102" s="31">
        <v>128</v>
      </c>
      <c r="AS102" s="69">
        <v>372</v>
      </c>
      <c r="AW102" s="1"/>
      <c r="AX102" s="64">
        <v>32</v>
      </c>
      <c r="AY102" s="31">
        <v>128</v>
      </c>
      <c r="AZ102" s="31">
        <v>39</v>
      </c>
      <c r="BA102" s="31">
        <v>128</v>
      </c>
      <c r="BB102" s="69">
        <v>377</v>
      </c>
      <c r="BC102" s="2" t="s">
        <v>123</v>
      </c>
    </row>
    <row r="103" spans="1:55" ht="15" customHeight="1">
      <c r="AF103" s="31">
        <v>29</v>
      </c>
      <c r="AG103" s="31">
        <v>128</v>
      </c>
      <c r="AH103" s="31">
        <v>109</v>
      </c>
      <c r="AI103" s="31">
        <v>128</v>
      </c>
      <c r="AJ103" s="69">
        <v>382</v>
      </c>
      <c r="AO103" s="31">
        <v>33</v>
      </c>
      <c r="AP103" s="31">
        <v>128</v>
      </c>
      <c r="AQ103" s="31">
        <v>103</v>
      </c>
      <c r="AR103" s="31">
        <v>128</v>
      </c>
      <c r="AS103" s="69">
        <v>417</v>
      </c>
      <c r="AW103" s="1"/>
      <c r="AX103" s="64">
        <v>29</v>
      </c>
      <c r="AY103" s="31">
        <v>128</v>
      </c>
      <c r="AZ103" s="31">
        <v>109</v>
      </c>
      <c r="BA103" s="31">
        <v>128</v>
      </c>
      <c r="BB103" s="69">
        <v>432</v>
      </c>
      <c r="BC103" s="2" t="s">
        <v>121</v>
      </c>
    </row>
    <row r="104" spans="1:55" ht="15" customHeight="1">
      <c r="AF104" s="31">
        <v>39</v>
      </c>
      <c r="AG104" s="31">
        <v>128</v>
      </c>
      <c r="AH104" s="31">
        <v>29</v>
      </c>
      <c r="AI104" s="31">
        <v>128</v>
      </c>
      <c r="AJ104" s="69">
        <v>552</v>
      </c>
      <c r="AO104" s="31">
        <v>38</v>
      </c>
      <c r="AP104" s="31">
        <v>128</v>
      </c>
      <c r="AQ104" s="31">
        <v>33</v>
      </c>
      <c r="AR104" s="31">
        <v>128</v>
      </c>
      <c r="AS104" s="69">
        <v>657</v>
      </c>
      <c r="AW104" s="1"/>
      <c r="AX104" s="64">
        <v>36</v>
      </c>
      <c r="AY104" s="31">
        <v>128</v>
      </c>
      <c r="AZ104" s="31">
        <v>29</v>
      </c>
      <c r="BA104" s="31">
        <v>128</v>
      </c>
      <c r="BB104" s="69">
        <v>562</v>
      </c>
      <c r="BC104" s="2" t="s">
        <v>122</v>
      </c>
    </row>
    <row r="105" spans="1:55" ht="15" customHeight="1">
      <c r="AF105" s="31">
        <v>21</v>
      </c>
      <c r="AG105" s="31">
        <v>128</v>
      </c>
      <c r="AH105" s="31">
        <v>29</v>
      </c>
      <c r="AI105" s="31">
        <v>128</v>
      </c>
      <c r="AJ105" s="69">
        <v>352</v>
      </c>
      <c r="AO105" s="31">
        <v>27</v>
      </c>
      <c r="AP105" s="31">
        <v>128</v>
      </c>
      <c r="AQ105" s="31">
        <v>33</v>
      </c>
      <c r="AR105" s="31">
        <v>128</v>
      </c>
      <c r="AS105" s="69">
        <v>367</v>
      </c>
      <c r="AW105" s="1"/>
      <c r="AX105" s="64">
        <v>25</v>
      </c>
      <c r="AY105" s="31">
        <v>128</v>
      </c>
      <c r="AZ105" s="31">
        <v>29</v>
      </c>
      <c r="BA105" s="31">
        <v>128</v>
      </c>
      <c r="BB105" s="69">
        <v>392</v>
      </c>
      <c r="BC105" s="2" t="s">
        <v>123</v>
      </c>
    </row>
    <row r="106" spans="1:55" ht="15" customHeight="1">
      <c r="AF106" s="31">
        <v>31</v>
      </c>
      <c r="AG106" s="31">
        <v>128</v>
      </c>
      <c r="AH106" s="31">
        <v>131</v>
      </c>
      <c r="AI106" s="31">
        <v>128</v>
      </c>
      <c r="AJ106" s="69">
        <v>367</v>
      </c>
      <c r="AO106" s="31">
        <v>34</v>
      </c>
      <c r="AP106" s="31">
        <v>128</v>
      </c>
      <c r="AQ106" s="31">
        <v>124</v>
      </c>
      <c r="AR106" s="31">
        <v>128</v>
      </c>
      <c r="AS106" s="69">
        <v>382</v>
      </c>
      <c r="AW106" s="1"/>
      <c r="AX106" s="64">
        <v>31</v>
      </c>
      <c r="AY106" s="31">
        <v>128</v>
      </c>
      <c r="AZ106" s="31">
        <v>131</v>
      </c>
      <c r="BA106" s="31">
        <v>128</v>
      </c>
      <c r="BB106" s="69">
        <v>433</v>
      </c>
      <c r="BC106" s="2" t="s">
        <v>121</v>
      </c>
    </row>
    <row r="107" spans="1:55" ht="15" customHeight="1">
      <c r="AF107" s="31">
        <v>37</v>
      </c>
      <c r="AG107" s="31">
        <v>128</v>
      </c>
      <c r="AH107" s="31">
        <v>31</v>
      </c>
      <c r="AI107" s="31">
        <v>128</v>
      </c>
      <c r="AJ107" s="69">
        <v>577</v>
      </c>
      <c r="AO107" s="31">
        <v>40</v>
      </c>
      <c r="AP107" s="31">
        <v>128</v>
      </c>
      <c r="AQ107" s="31">
        <v>34</v>
      </c>
      <c r="AR107" s="31">
        <v>128</v>
      </c>
      <c r="AS107" s="69">
        <v>622</v>
      </c>
      <c r="AW107" s="1"/>
      <c r="AX107" s="64">
        <v>37</v>
      </c>
      <c r="AY107" s="31">
        <v>128</v>
      </c>
      <c r="AZ107" s="31">
        <v>31</v>
      </c>
      <c r="BA107" s="31">
        <v>128</v>
      </c>
      <c r="BB107" s="69">
        <v>563</v>
      </c>
      <c r="BC107" s="2" t="s">
        <v>122</v>
      </c>
    </row>
    <row r="108" spans="1:55" s="5" customFormat="1" ht="15" customHeight="1">
      <c r="A108" s="4"/>
      <c r="B108" s="4"/>
      <c r="E108" s="4"/>
      <c r="M108" s="4"/>
      <c r="N108" s="4"/>
      <c r="Q108" s="4"/>
      <c r="Z108" s="20"/>
      <c r="AA108" s="4"/>
      <c r="AE108" s="4"/>
      <c r="AF108" s="39">
        <v>25</v>
      </c>
      <c r="AG108" s="39">
        <v>128</v>
      </c>
      <c r="AH108" s="39">
        <v>31</v>
      </c>
      <c r="AI108" s="39">
        <v>128</v>
      </c>
      <c r="AJ108" s="76">
        <v>327</v>
      </c>
      <c r="AN108" s="4"/>
      <c r="AO108" s="39">
        <v>29</v>
      </c>
      <c r="AP108" s="39">
        <v>128</v>
      </c>
      <c r="AQ108" s="39">
        <v>34</v>
      </c>
      <c r="AR108" s="39">
        <v>128</v>
      </c>
      <c r="AS108" s="76">
        <v>352</v>
      </c>
      <c r="AX108" s="70">
        <v>28</v>
      </c>
      <c r="AY108" s="39">
        <v>128</v>
      </c>
      <c r="AZ108" s="39">
        <v>31</v>
      </c>
      <c r="BA108" s="39">
        <v>128</v>
      </c>
      <c r="BB108" s="76">
        <v>383</v>
      </c>
      <c r="BC108" s="4" t="s">
        <v>123</v>
      </c>
    </row>
    <row r="109" spans="1:55" ht="15" customHeight="1">
      <c r="A109" s="2">
        <v>39</v>
      </c>
      <c r="B109" s="2" t="s">
        <v>135</v>
      </c>
      <c r="D109" s="1" t="s">
        <v>62</v>
      </c>
      <c r="E109" s="2" t="s">
        <v>60</v>
      </c>
      <c r="BC109" s="2" t="s">
        <v>121</v>
      </c>
    </row>
    <row r="110" spans="1:55" ht="15" customHeight="1">
      <c r="BC110" s="2" t="s">
        <v>122</v>
      </c>
    </row>
    <row r="111" spans="1:55" ht="15" customHeight="1">
      <c r="BC111" s="2" t="s">
        <v>123</v>
      </c>
    </row>
    <row r="112" spans="1:55" ht="15" customHeight="1">
      <c r="BC112" s="2" t="s">
        <v>121</v>
      </c>
    </row>
    <row r="113" spans="1:55" ht="15" customHeight="1">
      <c r="BC113" s="2" t="s">
        <v>122</v>
      </c>
    </row>
    <row r="114" spans="1:55" ht="15" customHeight="1">
      <c r="BC114" s="2" t="s">
        <v>123</v>
      </c>
    </row>
    <row r="115" spans="1:55" ht="15" customHeight="1">
      <c r="BC115" s="2" t="s">
        <v>121</v>
      </c>
    </row>
    <row r="116" spans="1:55" ht="15" customHeight="1">
      <c r="BC116" s="2" t="s">
        <v>122</v>
      </c>
    </row>
    <row r="117" spans="1:55" ht="15" customHeight="1">
      <c r="BC117" s="2" t="s">
        <v>123</v>
      </c>
    </row>
    <row r="118" spans="1:55" ht="15" customHeight="1">
      <c r="BC118" s="2" t="s">
        <v>121</v>
      </c>
    </row>
    <row r="119" spans="1:55" ht="15" customHeight="1">
      <c r="BC119" s="2" t="s">
        <v>122</v>
      </c>
    </row>
    <row r="120" spans="1:55" ht="15" customHeight="1">
      <c r="BC120" s="2" t="s">
        <v>123</v>
      </c>
    </row>
    <row r="121" spans="1:55" ht="15" customHeight="1">
      <c r="BC121" s="2" t="s">
        <v>121</v>
      </c>
    </row>
    <row r="122" spans="1:55" ht="15" customHeight="1">
      <c r="BC122" s="2" t="s">
        <v>122</v>
      </c>
    </row>
    <row r="123" spans="1:55" s="5" customFormat="1" ht="15" customHeight="1">
      <c r="A123" s="4"/>
      <c r="B123" s="4"/>
      <c r="E123" s="4"/>
      <c r="M123" s="4"/>
      <c r="N123" s="4"/>
      <c r="Q123" s="4"/>
      <c r="Z123" s="20"/>
      <c r="AA123" s="4"/>
      <c r="AE123" s="4"/>
      <c r="AJ123" s="20"/>
      <c r="AN123" s="4"/>
      <c r="AS123" s="20"/>
      <c r="AW123" s="4"/>
      <c r="BB123" s="20"/>
      <c r="BC123" s="4" t="s">
        <v>123</v>
      </c>
    </row>
  </sheetData>
  <mergeCells count="5">
    <mergeCell ref="AB1:BB1"/>
    <mergeCell ref="R2:Y2"/>
    <mergeCell ref="AB2:AJ2"/>
    <mergeCell ref="AK2:AS2"/>
    <mergeCell ref="AT2:B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5" sqref="G5"/>
    </sheetView>
  </sheetViews>
  <sheetFormatPr defaultRowHeight="15"/>
  <cols>
    <col min="1" max="1" width="12.5703125" bestFit="1" customWidth="1"/>
    <col min="2" max="2" width="13.28515625" bestFit="1" customWidth="1"/>
    <col min="3" max="3" width="16.140625" customWidth="1"/>
    <col min="4" max="4" width="18.28515625" bestFit="1" customWidth="1"/>
    <col min="5" max="5" width="9.42578125" bestFit="1" customWidth="1"/>
    <col min="6" max="6" width="17.85546875" bestFit="1" customWidth="1"/>
  </cols>
  <sheetData>
    <row r="1" spans="1:7">
      <c r="A1" t="s">
        <v>136</v>
      </c>
      <c r="B1" t="s">
        <v>137</v>
      </c>
      <c r="C1" t="s">
        <v>138</v>
      </c>
      <c r="E1" t="s">
        <v>136</v>
      </c>
      <c r="F1" t="s">
        <v>139</v>
      </c>
      <c r="G1" t="s">
        <v>140</v>
      </c>
    </row>
    <row r="2" spans="1:7">
      <c r="A2">
        <v>1</v>
      </c>
      <c r="B2" t="s">
        <v>141</v>
      </c>
      <c r="C2">
        <v>1</v>
      </c>
      <c r="E2">
        <v>1</v>
      </c>
      <c r="F2" t="s">
        <v>142</v>
      </c>
      <c r="G2" t="s">
        <v>61</v>
      </c>
    </row>
    <row r="3" spans="1:7">
      <c r="A3">
        <v>2</v>
      </c>
      <c r="B3" t="s">
        <v>141</v>
      </c>
      <c r="C3">
        <v>1</v>
      </c>
      <c r="E3">
        <v>2</v>
      </c>
      <c r="F3" t="s">
        <v>143</v>
      </c>
      <c r="G3" t="s">
        <v>66</v>
      </c>
    </row>
    <row r="4" spans="1:7">
      <c r="A4">
        <v>3</v>
      </c>
      <c r="B4" t="s">
        <v>141</v>
      </c>
      <c r="C4">
        <v>1</v>
      </c>
      <c r="E4">
        <v>3</v>
      </c>
      <c r="F4" t="s">
        <v>144</v>
      </c>
      <c r="G4" t="s">
        <v>79</v>
      </c>
    </row>
    <row r="5" spans="1:7">
      <c r="A5">
        <v>4</v>
      </c>
      <c r="B5" t="s">
        <v>141</v>
      </c>
      <c r="C5">
        <v>1</v>
      </c>
    </row>
    <row r="6" spans="1:7">
      <c r="A6">
        <v>5</v>
      </c>
      <c r="B6" t="s">
        <v>145</v>
      </c>
      <c r="C6">
        <v>2</v>
      </c>
    </row>
    <row r="7" spans="1:7">
      <c r="A7">
        <v>6</v>
      </c>
      <c r="B7" t="s">
        <v>145</v>
      </c>
      <c r="C7">
        <v>2</v>
      </c>
    </row>
    <row r="8" spans="1:7">
      <c r="A8">
        <v>7</v>
      </c>
      <c r="B8" t="s">
        <v>145</v>
      </c>
      <c r="C8">
        <v>2</v>
      </c>
    </row>
    <row r="9" spans="1:7">
      <c r="A9">
        <v>8</v>
      </c>
      <c r="B9" t="s">
        <v>145</v>
      </c>
      <c r="C9">
        <v>2</v>
      </c>
    </row>
    <row r="10" spans="1:7">
      <c r="A10">
        <v>9</v>
      </c>
      <c r="B10" t="s">
        <v>146</v>
      </c>
      <c r="C10">
        <v>3</v>
      </c>
    </row>
    <row r="11" spans="1:7">
      <c r="A11">
        <v>10</v>
      </c>
      <c r="B11" t="s">
        <v>146</v>
      </c>
      <c r="C11">
        <v>3</v>
      </c>
    </row>
    <row r="12" spans="1:7">
      <c r="A12">
        <v>11</v>
      </c>
      <c r="B12" t="s">
        <v>146</v>
      </c>
      <c r="C12">
        <v>3</v>
      </c>
    </row>
    <row r="13" spans="1:7">
      <c r="A13">
        <v>12</v>
      </c>
      <c r="B13" t="s">
        <v>146</v>
      </c>
      <c r="C13">
        <v>3</v>
      </c>
    </row>
    <row r="14" spans="1:7">
      <c r="A14">
        <v>13</v>
      </c>
      <c r="B14" t="s">
        <v>146</v>
      </c>
      <c r="C14">
        <v>3</v>
      </c>
    </row>
    <row r="15" spans="1:7">
      <c r="A15">
        <v>14</v>
      </c>
      <c r="B15" t="s">
        <v>147</v>
      </c>
      <c r="C15">
        <v>4</v>
      </c>
    </row>
    <row r="16" spans="1:7">
      <c r="A16">
        <v>15</v>
      </c>
      <c r="B16" t="s">
        <v>147</v>
      </c>
      <c r="C16">
        <v>4</v>
      </c>
    </row>
    <row r="17" spans="1:6">
      <c r="A17">
        <v>16</v>
      </c>
      <c r="B17" t="s">
        <v>147</v>
      </c>
      <c r="C17">
        <v>4</v>
      </c>
    </row>
    <row r="18" spans="1:6">
      <c r="A18">
        <v>17</v>
      </c>
      <c r="B18" t="s">
        <v>148</v>
      </c>
      <c r="C18">
        <v>5</v>
      </c>
    </row>
    <row r="19" spans="1:6">
      <c r="A19">
        <v>18</v>
      </c>
      <c r="B19" t="s">
        <v>148</v>
      </c>
      <c r="C19">
        <v>5</v>
      </c>
    </row>
    <row r="20" spans="1:6">
      <c r="A20">
        <v>19</v>
      </c>
      <c r="B20" t="s">
        <v>149</v>
      </c>
      <c r="C20">
        <v>0</v>
      </c>
    </row>
    <row r="22" spans="1:6">
      <c r="A22" t="s">
        <v>136</v>
      </c>
      <c r="B22" t="s">
        <v>9</v>
      </c>
      <c r="C22" t="s">
        <v>150</v>
      </c>
      <c r="D22" t="s">
        <v>151</v>
      </c>
      <c r="E22" t="s">
        <v>152</v>
      </c>
      <c r="F22" t="s">
        <v>153</v>
      </c>
    </row>
    <row r="23" spans="1:6">
      <c r="A23">
        <v>1</v>
      </c>
      <c r="B23" t="s">
        <v>154</v>
      </c>
      <c r="C23" t="s">
        <v>155</v>
      </c>
      <c r="D23">
        <v>4</v>
      </c>
      <c r="E23" t="s">
        <v>156</v>
      </c>
      <c r="F23">
        <f t="shared" ref="F23:F35" si="0">IF(D23 = 1,3, IF(D23 = 2,4, IF( D23 = 3, 1, IF(D23 = 4,2,0))))</f>
        <v>2</v>
      </c>
    </row>
    <row r="24" spans="1:6">
      <c r="A24">
        <v>2</v>
      </c>
      <c r="B24" t="s">
        <v>157</v>
      </c>
      <c r="C24" t="s">
        <v>155</v>
      </c>
      <c r="D24">
        <v>4</v>
      </c>
      <c r="E24" t="s">
        <v>156</v>
      </c>
      <c r="F24">
        <f t="shared" si="0"/>
        <v>2</v>
      </c>
    </row>
    <row r="25" spans="1:6">
      <c r="A25">
        <v>3</v>
      </c>
      <c r="B25" t="s">
        <v>158</v>
      </c>
      <c r="C25" t="s">
        <v>159</v>
      </c>
      <c r="D25">
        <v>1</v>
      </c>
      <c r="E25" t="s">
        <v>160</v>
      </c>
      <c r="F25">
        <f t="shared" si="0"/>
        <v>3</v>
      </c>
    </row>
    <row r="26" spans="1:6">
      <c r="A26">
        <v>4</v>
      </c>
      <c r="B26" t="s">
        <v>161</v>
      </c>
      <c r="C26" t="s">
        <v>159</v>
      </c>
      <c r="D26">
        <v>1</v>
      </c>
      <c r="E26" t="s">
        <v>160</v>
      </c>
      <c r="F26">
        <f t="shared" si="0"/>
        <v>3</v>
      </c>
    </row>
    <row r="27" spans="1:6">
      <c r="A27">
        <v>5</v>
      </c>
      <c r="B27" t="s">
        <v>162</v>
      </c>
      <c r="C27" t="s">
        <v>159</v>
      </c>
      <c r="D27">
        <v>1</v>
      </c>
      <c r="E27" t="s">
        <v>160</v>
      </c>
      <c r="F27">
        <f t="shared" si="0"/>
        <v>3</v>
      </c>
    </row>
    <row r="28" spans="1:6">
      <c r="A28">
        <v>6</v>
      </c>
      <c r="B28" t="s">
        <v>163</v>
      </c>
      <c r="C28" t="s">
        <v>156</v>
      </c>
      <c r="D28">
        <v>2</v>
      </c>
      <c r="E28" t="s">
        <v>155</v>
      </c>
      <c r="F28">
        <f t="shared" si="0"/>
        <v>4</v>
      </c>
    </row>
    <row r="29" spans="1:6">
      <c r="A29">
        <v>7</v>
      </c>
      <c r="B29" t="s">
        <v>164</v>
      </c>
      <c r="C29" t="s">
        <v>156</v>
      </c>
      <c r="D29">
        <v>2</v>
      </c>
      <c r="E29" t="s">
        <v>155</v>
      </c>
      <c r="F29">
        <f t="shared" si="0"/>
        <v>4</v>
      </c>
    </row>
    <row r="30" spans="1:6">
      <c r="A30">
        <v>8</v>
      </c>
      <c r="B30" t="s">
        <v>165</v>
      </c>
      <c r="C30" t="s">
        <v>156</v>
      </c>
      <c r="D30">
        <v>2</v>
      </c>
      <c r="E30" t="s">
        <v>155</v>
      </c>
      <c r="F30">
        <f t="shared" si="0"/>
        <v>4</v>
      </c>
    </row>
    <row r="31" spans="1:6">
      <c r="A31">
        <v>9</v>
      </c>
      <c r="B31" t="s">
        <v>166</v>
      </c>
      <c r="C31" t="s">
        <v>160</v>
      </c>
      <c r="D31">
        <v>3</v>
      </c>
      <c r="E31" t="s">
        <v>159</v>
      </c>
      <c r="F31">
        <f t="shared" si="0"/>
        <v>1</v>
      </c>
    </row>
    <row r="32" spans="1:6">
      <c r="A32">
        <v>10</v>
      </c>
      <c r="B32" t="s">
        <v>167</v>
      </c>
      <c r="C32" t="s">
        <v>160</v>
      </c>
      <c r="D32">
        <v>3</v>
      </c>
      <c r="E32" t="s">
        <v>159</v>
      </c>
      <c r="F32">
        <f t="shared" si="0"/>
        <v>1</v>
      </c>
    </row>
    <row r="33" spans="1:6">
      <c r="A33">
        <v>11</v>
      </c>
      <c r="B33" t="s">
        <v>168</v>
      </c>
      <c r="C33" t="s">
        <v>160</v>
      </c>
      <c r="D33">
        <v>3</v>
      </c>
      <c r="E33" t="s">
        <v>159</v>
      </c>
      <c r="F33">
        <f t="shared" si="0"/>
        <v>1</v>
      </c>
    </row>
    <row r="34" spans="1:6">
      <c r="A34">
        <v>12</v>
      </c>
      <c r="B34" t="s">
        <v>169</v>
      </c>
      <c r="C34" t="s">
        <v>155</v>
      </c>
      <c r="D34">
        <v>4</v>
      </c>
      <c r="E34" t="s">
        <v>156</v>
      </c>
      <c r="F34">
        <f t="shared" si="0"/>
        <v>2</v>
      </c>
    </row>
    <row r="35" spans="1:6">
      <c r="A35">
        <v>0</v>
      </c>
      <c r="B35" t="s">
        <v>149</v>
      </c>
      <c r="C35" t="s">
        <v>149</v>
      </c>
      <c r="D35">
        <v>0</v>
      </c>
      <c r="E35" t="s">
        <v>149</v>
      </c>
      <c r="F3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G38" sqref="G38"/>
    </sheetView>
  </sheetViews>
  <sheetFormatPr defaultRowHeight="15" customHeight="1"/>
  <cols>
    <col min="1" max="1" width="10.42578125" bestFit="1" customWidth="1"/>
    <col min="2" max="2" width="12.42578125" bestFit="1" customWidth="1"/>
    <col min="3" max="3" width="10.28515625" bestFit="1" customWidth="1"/>
    <col min="4" max="4" width="12.28515625" bestFit="1" customWidth="1"/>
    <col min="5" max="5" width="10" bestFit="1" customWidth="1"/>
    <col min="6" max="6" width="10.42578125" bestFit="1" customWidth="1"/>
    <col min="7" max="7" width="12.42578125" bestFit="1" customWidth="1"/>
    <col min="8" max="8" width="10.28515625" bestFit="1" customWidth="1"/>
    <col min="9" max="9" width="12.28515625" bestFit="1" customWidth="1"/>
    <col min="10" max="10" width="10" bestFit="1" customWidth="1"/>
    <col min="11" max="11" width="10.42578125" bestFit="1" customWidth="1"/>
    <col min="12" max="12" width="12.42578125" bestFit="1" customWidth="1"/>
    <col min="13" max="13" width="10.28515625" bestFit="1" customWidth="1"/>
    <col min="14" max="14" width="12.28515625" bestFit="1" customWidth="1"/>
    <col min="15" max="15" width="10" bestFit="1" customWidth="1"/>
  </cols>
  <sheetData>
    <row r="1" spans="1:15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</row>
    <row r="2" spans="1:1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</sheetData>
  <mergeCells count="4">
    <mergeCell ref="A1:O1"/>
    <mergeCell ref="A2:E2"/>
    <mergeCell ref="F2:J2"/>
    <mergeCell ref="K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61"/>
  <sheetViews>
    <sheetView tabSelected="1" topLeftCell="V1" workbookViewId="0">
      <selection activeCell="AE22" sqref="AE22"/>
    </sheetView>
  </sheetViews>
  <sheetFormatPr defaultRowHeight="15" customHeight="1"/>
  <cols>
    <col min="10" max="10" width="12" style="56" bestFit="1" customWidth="1"/>
    <col min="11" max="11" width="11.5703125" bestFit="1" customWidth="1"/>
    <col min="12" max="12" width="13.7109375" bestFit="1" customWidth="1"/>
    <col min="13" max="13" width="14.140625" bestFit="1" customWidth="1"/>
    <col min="14" max="14" width="15.28515625" bestFit="1" customWidth="1"/>
    <col min="15" max="15" width="15.85546875" bestFit="1" customWidth="1"/>
    <col min="16" max="16" width="15.5703125" bestFit="1" customWidth="1"/>
    <col min="17" max="17" width="11.5703125" bestFit="1" customWidth="1"/>
    <col min="18" max="18" width="13.7109375" bestFit="1" customWidth="1"/>
    <col min="19" max="19" width="14.140625" bestFit="1" customWidth="1"/>
    <col min="20" max="20" width="15.28515625" bestFit="1" customWidth="1"/>
    <col min="21" max="21" width="15.85546875" bestFit="1" customWidth="1"/>
    <col min="22" max="22" width="15.5703125" bestFit="1" customWidth="1"/>
    <col min="23" max="23" width="11.5703125" bestFit="1" customWidth="1"/>
    <col min="24" max="24" width="13.7109375" bestFit="1" customWidth="1"/>
    <col min="25" max="25" width="14.140625" bestFit="1" customWidth="1"/>
    <col min="26" max="26" width="15.28515625" bestFit="1" customWidth="1"/>
    <col min="27" max="27" width="15.85546875" bestFit="1" customWidth="1"/>
    <col min="28" max="28" width="15.5703125" bestFit="1" customWidth="1"/>
    <col min="29" max="29" width="15.42578125" style="59" bestFit="1" customWidth="1"/>
    <col min="30" max="30" width="17.5703125" bestFit="1" customWidth="1"/>
    <col min="31" max="31" width="16" bestFit="1" customWidth="1"/>
    <col min="32" max="32" width="15.42578125" bestFit="1" customWidth="1"/>
    <col min="33" max="33" width="17.5703125" bestFit="1" customWidth="1"/>
    <col min="34" max="34" width="16" bestFit="1" customWidth="1"/>
    <col min="35" max="35" width="15.42578125" bestFit="1" customWidth="1"/>
    <col min="36" max="36" width="17.5703125" bestFit="1" customWidth="1"/>
    <col min="37" max="37" width="16" bestFit="1" customWidth="1"/>
    <col min="38" max="38" width="9.140625" style="59"/>
  </cols>
  <sheetData>
    <row r="1" spans="1:38" s="53" customFormat="1">
      <c r="A1" s="53" t="str">
        <f>'Raw_Data_pt1.1'!A3</f>
        <v>PPno</v>
      </c>
      <c r="B1" s="53" t="s">
        <v>0</v>
      </c>
      <c r="C1" s="53" t="s">
        <v>1</v>
      </c>
      <c r="D1" s="53" t="str">
        <f>'Raw_Data_pt1.1'!F3</f>
        <v>Month</v>
      </c>
      <c r="E1" s="53" t="s">
        <v>170</v>
      </c>
      <c r="F1" s="53" t="str">
        <f>'Raw_Data_pt1.1'!G3</f>
        <v>Year</v>
      </c>
      <c r="G1" s="53" t="str">
        <f>'Raw_Data_pt1.1'!I3</f>
        <v>Sex</v>
      </c>
      <c r="H1" s="53" t="str">
        <f>'Raw_Data_pt1.1'!M3</f>
        <v>Ethnicity</v>
      </c>
      <c r="I1" s="53" t="s">
        <v>171</v>
      </c>
      <c r="J1" s="55" t="s">
        <v>172</v>
      </c>
      <c r="K1" s="53" t="s">
        <v>173</v>
      </c>
      <c r="L1" s="53" t="s">
        <v>174</v>
      </c>
      <c r="M1" s="53" t="s">
        <v>175</v>
      </c>
      <c r="N1" s="53" t="s">
        <v>176</v>
      </c>
      <c r="O1" s="53" t="s">
        <v>177</v>
      </c>
      <c r="P1" s="53" t="s">
        <v>178</v>
      </c>
      <c r="Q1" s="53" t="s">
        <v>179</v>
      </c>
      <c r="R1" s="53" t="s">
        <v>180</v>
      </c>
      <c r="S1" s="53" t="s">
        <v>181</v>
      </c>
      <c r="T1" s="53" t="s">
        <v>182</v>
      </c>
      <c r="U1" s="53" t="s">
        <v>183</v>
      </c>
      <c r="V1" s="53" t="s">
        <v>184</v>
      </c>
      <c r="W1" s="53" t="s">
        <v>185</v>
      </c>
      <c r="X1" s="53" t="s">
        <v>186</v>
      </c>
      <c r="Y1" s="53" t="s">
        <v>187</v>
      </c>
      <c r="Z1" s="53" t="s">
        <v>188</v>
      </c>
      <c r="AA1" s="53" t="s">
        <v>189</v>
      </c>
      <c r="AB1" s="53" t="s">
        <v>190</v>
      </c>
      <c r="AC1" s="58" t="s">
        <v>191</v>
      </c>
      <c r="AD1" s="53" t="s">
        <v>192</v>
      </c>
      <c r="AE1" s="53" t="s">
        <v>193</v>
      </c>
      <c r="AF1" s="53" t="s">
        <v>194</v>
      </c>
      <c r="AG1" s="53" t="s">
        <v>195</v>
      </c>
      <c r="AH1" s="53" t="s">
        <v>196</v>
      </c>
      <c r="AI1" s="53" t="s">
        <v>197</v>
      </c>
      <c r="AJ1" s="53" t="s">
        <v>198</v>
      </c>
      <c r="AK1" s="53" t="s">
        <v>199</v>
      </c>
      <c r="AL1" s="58"/>
    </row>
    <row r="2" spans="1:38">
      <c r="A2">
        <f>IF('Raw_Data_pt1.1'!A4 = "", "", 'Raw_Data_pt1.1'!A4)</f>
        <v>1</v>
      </c>
      <c r="B2">
        <f>IF('Raw_Data_pt1.1'!D4 = "", "", IF('Raw_Data_pt1.1'!D4 = "Y", 1, 0))</f>
        <v>1</v>
      </c>
      <c r="C2">
        <f>IF('Raw_Data_pt1.1'!E4 = "", "", IF('Raw_Data_pt1.1'!E4 = "Y", 1, 0))</f>
        <v>1</v>
      </c>
      <c r="D2">
        <f>IF('Raw_Data_pt1.1'!F4 = "", "", 'Raw_Data_pt1.1'!F4)</f>
        <v>3</v>
      </c>
      <c r="E2">
        <f>IF(D2 = "", "", VLOOKUP(D2, Key!$A$23:$D$35, 4, FALSE))</f>
        <v>1</v>
      </c>
      <c r="F2">
        <f>IF('Raw_Data_pt1.1'!G4 = "", "", 'Raw_Data_pt1.1'!G4)</f>
        <v>1999</v>
      </c>
      <c r="G2">
        <f>IF('Raw_Data_pt1.1'!I4 = "", "", IF('Raw_Data_pt1.1'!I4 = "F", 1, IF('Raw_Data_pt1.1'!I4 = "M", 2, 3)))</f>
        <v>1</v>
      </c>
      <c r="H2">
        <f>IF('Raw_Data_pt1.1'!M4 = "", "", VLOOKUP('Raw_Data_pt1.1'!M4, Key!$A$2:$C$20, 3, TRUE))</f>
        <v>1</v>
      </c>
      <c r="I2">
        <f>IF('Raw_Data_pt1.1'!Q4 = "", "", IF('Raw_Data_pt1.1'!Q4 = "P", 1, 0))</f>
        <v>1</v>
      </c>
      <c r="J2" s="56">
        <v>1</v>
      </c>
      <c r="K2">
        <f>IF('Raw_Data_pt1.1'!T4 = "", "", 'Raw_Data_pt1.1'!T4)</f>
        <v>30</v>
      </c>
      <c r="L2">
        <f>IF('Raw_Data_pt1.1'!U4 = "", "", 'Raw_Data_pt1.1'!U4)</f>
        <v>139</v>
      </c>
      <c r="M2">
        <f>IF('Raw_Data_pt1.1'!V4 = "", "", 'Raw_Data_pt1.1'!V4)</f>
        <v>255</v>
      </c>
      <c r="N2">
        <f>IF('Raw_Data_pt1.1'!W4 = "", "", 'Raw_Data_pt1.1'!W4)</f>
        <v>0.60199999999999998</v>
      </c>
      <c r="O2">
        <f>IF('Raw_Data_pt1.1'!Z4 = "", "", 'Raw_Data_pt1.1'!Z4)</f>
        <v>47.8</v>
      </c>
      <c r="P2">
        <f>IF('Raw_Data_pt1.1'!AA4 = "", "", 'Raw_Data_pt1.1'!AA4)</f>
        <v>12.9</v>
      </c>
      <c r="Q2">
        <f>IF('Raw_Data_pt1.1'!AB4 = "", "", 'Raw_Data_pt1.1'!AB4)</f>
        <v>30</v>
      </c>
      <c r="R2">
        <f>IF('Raw_Data_pt1.1'!AC4 = "", "", 'Raw_Data_pt1.1'!AC4)</f>
        <v>143</v>
      </c>
      <c r="S2">
        <f>IF('Raw_Data_pt1.1'!AD4 = "", "", 'Raw_Data_pt1.1'!AD4)</f>
        <v>163</v>
      </c>
      <c r="T2">
        <f>IF('Raw_Data_pt1.1'!AE4 = "", "", 'Raw_Data_pt1.1'!AE4)</f>
        <v>0.59099999999999997</v>
      </c>
      <c r="U2">
        <f>IF('Raw_Data_pt1.1'!AH4 = "", "", 'Raw_Data_pt1.1'!AH4)</f>
        <v>46.9</v>
      </c>
      <c r="V2">
        <f>IF('Raw_Data_pt1.1'!AI4 = "", "", 'Raw_Data_pt1.1'!AI4)</f>
        <v>11.5</v>
      </c>
      <c r="W2">
        <f>IF('Raw_Data_pt1.1'!AJ4 = "", "", 'Raw_Data_pt1.1'!AJ4)</f>
        <v>29</v>
      </c>
      <c r="X2">
        <f>IF('Raw_Data_pt1.1'!AK4 = "", "", 'Raw_Data_pt1.1'!AK4)</f>
        <v>145</v>
      </c>
      <c r="Y2">
        <f>IF('Raw_Data_pt1.1'!AL4 = "", "", 'Raw_Data_pt1.1'!AL4)</f>
        <v>138</v>
      </c>
      <c r="Z2">
        <f>IF('Raw_Data_pt1.1'!AM4 = "", "", 'Raw_Data_pt1.1'!AM4)</f>
        <v>0.58699999999999997</v>
      </c>
      <c r="AA2">
        <f>IF('Raw_Data_pt1.1'!AP4 = "", "", 'Raw_Data_pt1.1'!AP4)</f>
        <v>47.2</v>
      </c>
      <c r="AB2">
        <f>IF('Raw_Data_pt1.1'!AQ4 = "", "", 'Raw_Data_pt1.1'!AQ4)</f>
        <v>11.1</v>
      </c>
      <c r="AC2" s="59">
        <f>IF('Raw_Data_pt1.1'!BF4 = "", "", 'Raw_Data_pt1.1'!BF4)</f>
        <v>27</v>
      </c>
      <c r="AD2">
        <f>IF('Raw_Data_pt1.1'!BG4 = "", "", 'Raw_Data_pt1.1'!BG4)</f>
        <v>128</v>
      </c>
      <c r="AE2">
        <f>IF('Raw_Data_pt1.1'!BJ4 = "", "", 'Raw_Data_pt1.1'!BJ4)</f>
        <v>415</v>
      </c>
      <c r="AF2">
        <f>IF('Raw_Data_pt1.1'!BO4 = "", "", 'Raw_Data_pt1.1'!BO4)</f>
        <v>28</v>
      </c>
      <c r="AG2">
        <f>IF('Raw_Data_pt1.1'!BP4 = "", "", 'Raw_Data_pt1.1'!BP4)</f>
        <v>128</v>
      </c>
      <c r="AH2">
        <f>IF('Raw_Data_pt1.1'!BS4 = "", "", 'Raw_Data_pt1.1'!BS4)</f>
        <v>313</v>
      </c>
      <c r="AI2">
        <f>IF('Raw_Data_pt1.1'!BX4 = "", "", 'Raw_Data_pt1.1'!BX4)</f>
        <v>30</v>
      </c>
      <c r="AJ2">
        <f>IF('Raw_Data_pt1.1'!BY4 = "", "", 'Raw_Data_pt1.1'!BY4)</f>
        <v>128</v>
      </c>
      <c r="AK2">
        <f>IF('Raw_Data_pt1.1'!CB4 = "", "", 'Raw_Data_pt1.1'!CB4)</f>
        <v>482</v>
      </c>
    </row>
    <row r="3" spans="1:38">
      <c r="A3">
        <f>A2</f>
        <v>1</v>
      </c>
      <c r="B3">
        <f t="shared" ref="B3:I3" si="0">B2</f>
        <v>1</v>
      </c>
      <c r="C3">
        <f t="shared" si="0"/>
        <v>1</v>
      </c>
      <c r="D3">
        <f t="shared" si="0"/>
        <v>3</v>
      </c>
      <c r="E3">
        <f t="shared" si="0"/>
        <v>1</v>
      </c>
      <c r="F3">
        <f t="shared" si="0"/>
        <v>1999</v>
      </c>
      <c r="G3">
        <f t="shared" si="0"/>
        <v>1</v>
      </c>
      <c r="H3">
        <f t="shared" si="0"/>
        <v>1</v>
      </c>
      <c r="I3">
        <f t="shared" si="0"/>
        <v>1</v>
      </c>
      <c r="J3" s="56">
        <v>1</v>
      </c>
      <c r="K3">
        <f>IF('Raw_Data_pt1.1'!T5 = "", "", 'Raw_Data_pt1.1'!T5)</f>
        <v>30</v>
      </c>
      <c r="L3">
        <f>IF('Raw_Data_pt1.1'!U5 = "", "", 'Raw_Data_pt1.1'!U5)</f>
        <v>138</v>
      </c>
      <c r="M3">
        <f>IF('Raw_Data_pt1.1'!V5 = "", "", 'Raw_Data_pt1.1'!V5)</f>
        <v>181</v>
      </c>
      <c r="N3">
        <f>IF('Raw_Data_pt1.1'!W5 = "", "", 'Raw_Data_pt1.1'!W5)</f>
        <v>0.60499999999999998</v>
      </c>
      <c r="O3">
        <f>IF('Raw_Data_pt1.1'!Z5 = "", "", 'Raw_Data_pt1.1'!Z5)</f>
        <v>45.8</v>
      </c>
      <c r="P3">
        <f>IF('Raw_Data_pt1.1'!AA5 = "", "", 'Raw_Data_pt1.1'!AA5)</f>
        <v>14.5</v>
      </c>
      <c r="Q3">
        <f>IF('Raw_Data_pt1.1'!AB5 = "", "", 'Raw_Data_pt1.1'!AB5)</f>
        <v>30</v>
      </c>
      <c r="R3">
        <f>IF('Raw_Data_pt1.1'!AC5 = "", "", 'Raw_Data_pt1.1'!AC5)</f>
        <v>138</v>
      </c>
      <c r="S3">
        <f>IF('Raw_Data_pt1.1'!AD5 = "", "", 'Raw_Data_pt1.1'!AD5)</f>
        <v>207</v>
      </c>
      <c r="T3">
        <f>IF('Raw_Data_pt1.1'!AE5 = "", "", 'Raw_Data_pt1.1'!AE5)</f>
        <v>0.60499999999999998</v>
      </c>
      <c r="U3">
        <f>IF('Raw_Data_pt1.1'!AH5 = "", "", 'Raw_Data_pt1.1'!AH5)</f>
        <v>46.7</v>
      </c>
      <c r="V3">
        <f>IF('Raw_Data_pt1.1'!AI5 = "", "", 'Raw_Data_pt1.1'!AI5)</f>
        <v>12</v>
      </c>
      <c r="W3">
        <f>IF('Raw_Data_pt1.1'!AJ5 = "", "", 'Raw_Data_pt1.1'!AJ5)</f>
        <v>30</v>
      </c>
      <c r="X3">
        <f>IF('Raw_Data_pt1.1'!AK5 = "", "", 'Raw_Data_pt1.1'!AK5)</f>
        <v>143</v>
      </c>
      <c r="Y3">
        <f>IF('Raw_Data_pt1.1'!AL5 = "", "", 'Raw_Data_pt1.1'!AL5)</f>
        <v>141</v>
      </c>
      <c r="Z3">
        <f>IF('Raw_Data_pt1.1'!AM5 = "", "", 'Raw_Data_pt1.1'!AM5)</f>
        <v>0.59099999999999997</v>
      </c>
      <c r="AA3">
        <f>IF('Raw_Data_pt1.1'!AP5 = "", "", 'Raw_Data_pt1.1'!AP5)</f>
        <v>46.7</v>
      </c>
      <c r="AB3">
        <f>IF('Raw_Data_pt1.1'!AQ5 = "", "", 'Raw_Data_pt1.1'!AQ5)</f>
        <v>11.1</v>
      </c>
      <c r="AC3" s="59">
        <f>IF('Raw_Data_pt1.1'!BF5 = "", "", 'Raw_Data_pt1.1'!BF5)</f>
        <v>27</v>
      </c>
      <c r="AD3">
        <f>IF('Raw_Data_pt1.1'!BG5 = "", "", 'Raw_Data_pt1.1'!BG5)</f>
        <v>128</v>
      </c>
      <c r="AE3">
        <f>IF('Raw_Data_pt1.1'!BJ5 = "", "", 'Raw_Data_pt1.1'!BJ5)</f>
        <v>486</v>
      </c>
      <c r="AF3">
        <f>IF('Raw_Data_pt1.1'!BO5 = "", "", 'Raw_Data_pt1.1'!BO5)</f>
        <v>22</v>
      </c>
      <c r="AG3">
        <f>IF('Raw_Data_pt1.1'!BP5 = "", "", 'Raw_Data_pt1.1'!BP5)</f>
        <v>128</v>
      </c>
      <c r="AH3">
        <f>IF('Raw_Data_pt1.1'!BS5 = "", "", 'Raw_Data_pt1.1'!BS5)</f>
        <v>532</v>
      </c>
      <c r="AI3">
        <f>IF('Raw_Data_pt1.1'!BX5 = "", "", 'Raw_Data_pt1.1'!BX5)</f>
        <v>27</v>
      </c>
      <c r="AJ3">
        <f>IF('Raw_Data_pt1.1'!BY5 = "", "", 'Raw_Data_pt1.1'!BY5)</f>
        <v>128</v>
      </c>
      <c r="AK3">
        <f>IF('Raw_Data_pt1.1'!CB5 = "", "", 'Raw_Data_pt1.1'!CB5)</f>
        <v>557</v>
      </c>
    </row>
    <row r="4" spans="1:38">
      <c r="A4">
        <f t="shared" ref="A4:A6" si="1">A3</f>
        <v>1</v>
      </c>
      <c r="B4">
        <f t="shared" ref="B4:B6" si="2">B3</f>
        <v>1</v>
      </c>
      <c r="C4">
        <f t="shared" ref="C4:C6" si="3">C3</f>
        <v>1</v>
      </c>
      <c r="D4">
        <f t="shared" ref="D4:D6" si="4">D3</f>
        <v>3</v>
      </c>
      <c r="E4">
        <f t="shared" ref="E4:E6" si="5">E3</f>
        <v>1</v>
      </c>
      <c r="F4">
        <f t="shared" ref="F4:F6" si="6">F3</f>
        <v>1999</v>
      </c>
      <c r="G4">
        <f t="shared" ref="G4:G6" si="7">G3</f>
        <v>1</v>
      </c>
      <c r="H4">
        <f t="shared" ref="H4:H6" si="8">H3</f>
        <v>1</v>
      </c>
      <c r="I4">
        <f t="shared" ref="I4:I6" si="9">I3</f>
        <v>1</v>
      </c>
      <c r="J4" s="56">
        <v>1</v>
      </c>
      <c r="K4">
        <f>IF('Raw_Data_pt1.1'!T6 = "", "", 'Raw_Data_pt1.1'!T6)</f>
        <v>30</v>
      </c>
      <c r="L4">
        <f>IF('Raw_Data_pt1.1'!U6 = "", "", 'Raw_Data_pt1.1'!U6)</f>
        <v>139</v>
      </c>
      <c r="M4">
        <f>IF('Raw_Data_pt1.1'!V6 = "", "", 'Raw_Data_pt1.1'!V6)</f>
        <v>170</v>
      </c>
      <c r="N4">
        <f>IF('Raw_Data_pt1.1'!W6 = "", "", 'Raw_Data_pt1.1'!W6)</f>
        <v>0.60299999999999998</v>
      </c>
      <c r="O4">
        <f>IF('Raw_Data_pt1.1'!Z6 = "", "", 'Raw_Data_pt1.1'!Z6)</f>
        <v>43.8</v>
      </c>
      <c r="P4">
        <f>IF('Raw_Data_pt1.1'!AA6 = "", "", 'Raw_Data_pt1.1'!AA6)</f>
        <v>13.8</v>
      </c>
      <c r="Q4">
        <f>IF('Raw_Data_pt1.1'!AB6 = "", "", 'Raw_Data_pt1.1'!AB6)</f>
        <v>30</v>
      </c>
      <c r="R4">
        <f>IF('Raw_Data_pt1.1'!AC6 = "", "", 'Raw_Data_pt1.1'!AC6)</f>
        <v>139</v>
      </c>
      <c r="S4">
        <f>IF('Raw_Data_pt1.1'!AD6 = "", "", 'Raw_Data_pt1.1'!AD6)</f>
        <v>169</v>
      </c>
      <c r="T4">
        <f>IF('Raw_Data_pt1.1'!AE6 = "", "", 'Raw_Data_pt1.1'!AE6)</f>
        <v>0.60299999999999998</v>
      </c>
      <c r="U4">
        <f>IF('Raw_Data_pt1.1'!AH6 = "", "", 'Raw_Data_pt1.1'!AH6)</f>
        <v>47.5</v>
      </c>
      <c r="V4">
        <f>IF('Raw_Data_pt1.1'!AI6 = "", "", 'Raw_Data_pt1.1'!AI6)</f>
        <v>12.7</v>
      </c>
      <c r="W4">
        <f>IF('Raw_Data_pt1.1'!AJ6 = "", "", 'Raw_Data_pt1.1'!AJ6)</f>
        <v>30</v>
      </c>
      <c r="X4">
        <f>IF('Raw_Data_pt1.1'!AK6 = "", "", 'Raw_Data_pt1.1'!AK6)</f>
        <v>141</v>
      </c>
      <c r="Y4">
        <f>IF('Raw_Data_pt1.1'!AL6 = "", "", 'Raw_Data_pt1.1'!AL6)</f>
        <v>162</v>
      </c>
      <c r="Z4">
        <f>IF('Raw_Data_pt1.1'!AM6 = "", "", 'Raw_Data_pt1.1'!AM6)</f>
        <v>0.59599999999999997</v>
      </c>
      <c r="AA4">
        <f>IF('Raw_Data_pt1.1'!AP6 = "", "", 'Raw_Data_pt1.1'!AP6)</f>
        <v>47.2</v>
      </c>
      <c r="AB4">
        <f>IF('Raw_Data_pt1.1'!AQ6 = "", "", 'Raw_Data_pt1.1'!AQ6)</f>
        <v>11.3</v>
      </c>
      <c r="AC4" s="59">
        <f>IF('Raw_Data_pt1.1'!BF6 = "", "", 'Raw_Data_pt1.1'!BF6)</f>
        <v>28</v>
      </c>
      <c r="AD4">
        <f>IF('Raw_Data_pt1.1'!BG6 = "", "", 'Raw_Data_pt1.1'!BG6)</f>
        <v>128</v>
      </c>
      <c r="AE4">
        <f>IF('Raw_Data_pt1.1'!BJ6 = "", "", 'Raw_Data_pt1.1'!BJ6)</f>
        <v>624</v>
      </c>
      <c r="AF4">
        <f>IF('Raw_Data_pt1.1'!BO6 = "", "", 'Raw_Data_pt1.1'!BO6)</f>
        <v>23</v>
      </c>
      <c r="AG4">
        <f>IF('Raw_Data_pt1.1'!BP6 = "", "", 'Raw_Data_pt1.1'!BP6)</f>
        <v>128</v>
      </c>
      <c r="AH4">
        <f>IF('Raw_Data_pt1.1'!BS6 = "", "", 'Raw_Data_pt1.1'!BS6)</f>
        <v>592</v>
      </c>
      <c r="AI4">
        <f>IF('Raw_Data_pt1.1'!BX6 = "", "", 'Raw_Data_pt1.1'!BX6)</f>
        <v>27</v>
      </c>
      <c r="AJ4">
        <f>IF('Raw_Data_pt1.1'!BY6 = "", "", 'Raw_Data_pt1.1'!BY6)</f>
        <v>128</v>
      </c>
      <c r="AK4">
        <f>IF('Raw_Data_pt1.1'!CB6 = "", "", 'Raw_Data_pt1.1'!CB6)</f>
        <v>497</v>
      </c>
    </row>
    <row r="5" spans="1:38">
      <c r="A5">
        <f t="shared" si="1"/>
        <v>1</v>
      </c>
      <c r="B5">
        <f t="shared" si="2"/>
        <v>1</v>
      </c>
      <c r="C5">
        <f t="shared" si="3"/>
        <v>1</v>
      </c>
      <c r="D5">
        <f t="shared" si="4"/>
        <v>3</v>
      </c>
      <c r="E5">
        <f t="shared" si="5"/>
        <v>1</v>
      </c>
      <c r="F5">
        <f t="shared" si="6"/>
        <v>1999</v>
      </c>
      <c r="G5">
        <f t="shared" si="7"/>
        <v>1</v>
      </c>
      <c r="H5">
        <f t="shared" si="8"/>
        <v>1</v>
      </c>
      <c r="I5">
        <f t="shared" si="9"/>
        <v>1</v>
      </c>
      <c r="J5" s="56">
        <v>1</v>
      </c>
      <c r="K5">
        <f>IF('Raw_Data_pt1.1'!T7 = "", "", 'Raw_Data_pt1.1'!T7)</f>
        <v>30</v>
      </c>
      <c r="L5">
        <f>IF('Raw_Data_pt1.1'!U7 = "", "", 'Raw_Data_pt1.1'!U7)</f>
        <v>139</v>
      </c>
      <c r="M5">
        <f>IF('Raw_Data_pt1.1'!V7 = "", "", 'Raw_Data_pt1.1'!V7)</f>
        <v>194</v>
      </c>
      <c r="N5">
        <f>IF('Raw_Data_pt1.1'!W7 = "", "", 'Raw_Data_pt1.1'!W7)</f>
        <v>0.60299999999999998</v>
      </c>
      <c r="O5">
        <f>IF('Raw_Data_pt1.1'!Z7 = "", "", 'Raw_Data_pt1.1'!Z7)</f>
        <v>46.4</v>
      </c>
      <c r="P5">
        <f>IF('Raw_Data_pt1.1'!AA7 = "", "", 'Raw_Data_pt1.1'!AA7)</f>
        <v>12.2</v>
      </c>
      <c r="Q5">
        <f>IF('Raw_Data_pt1.1'!AB7 = "", "", 'Raw_Data_pt1.1'!AB7)</f>
        <v>30</v>
      </c>
      <c r="R5">
        <f>IF('Raw_Data_pt1.1'!AC7 = "", "", 'Raw_Data_pt1.1'!AC7)</f>
        <v>143</v>
      </c>
      <c r="S5">
        <f>IF('Raw_Data_pt1.1'!AD7 = "", "", 'Raw_Data_pt1.1'!AD7)</f>
        <v>178</v>
      </c>
      <c r="T5">
        <f>IF('Raw_Data_pt1.1'!AE7 = "", "", 'Raw_Data_pt1.1'!AE7)</f>
        <v>0.59199999999999997</v>
      </c>
      <c r="U5">
        <f>IF('Raw_Data_pt1.1'!AH7 = "", "", 'Raw_Data_pt1.1'!AH7)</f>
        <v>46.1</v>
      </c>
      <c r="V5">
        <f>IF('Raw_Data_pt1.1'!AI7 = "", "", 'Raw_Data_pt1.1'!AI7)</f>
        <v>12.7</v>
      </c>
      <c r="W5">
        <f>IF('Raw_Data_pt1.1'!AJ7 = "", "", 'Raw_Data_pt1.1'!AJ7)</f>
        <v>30</v>
      </c>
      <c r="X5">
        <f>IF('Raw_Data_pt1.1'!AK7 = "", "", 'Raw_Data_pt1.1'!AK7)</f>
        <v>143</v>
      </c>
      <c r="Y5">
        <f>IF('Raw_Data_pt1.1'!AL7 = "", "", 'Raw_Data_pt1.1'!AL7)</f>
        <v>153</v>
      </c>
      <c r="Z5">
        <f>IF('Raw_Data_pt1.1'!AM7 = "", "", 'Raw_Data_pt1.1'!AM7)</f>
        <v>0.59</v>
      </c>
      <c r="AA5">
        <f>IF('Raw_Data_pt1.1'!AP7 = "", "", 'Raw_Data_pt1.1'!AP7)</f>
        <v>47.2</v>
      </c>
      <c r="AB5">
        <f>IF('Raw_Data_pt1.1'!AQ7 = "", "", 'Raw_Data_pt1.1'!AQ7)</f>
        <v>11.3</v>
      </c>
      <c r="AC5" s="59">
        <f>IF('Raw_Data_pt1.1'!BF7 = "", "", 'Raw_Data_pt1.1'!BF7)</f>
        <v>27</v>
      </c>
      <c r="AD5">
        <f>IF('Raw_Data_pt1.1'!BG7 = "", "", 'Raw_Data_pt1.1'!BG7)</f>
        <v>128</v>
      </c>
      <c r="AE5">
        <f>IF('Raw_Data_pt1.1'!BJ7 = "", "", 'Raw_Data_pt1.1'!BJ7)</f>
        <v>547</v>
      </c>
      <c r="AF5">
        <f>IF('Raw_Data_pt1.1'!BO7 = "", "", 'Raw_Data_pt1.1'!BO7)</f>
        <v>25</v>
      </c>
      <c r="AG5">
        <f>IF('Raw_Data_pt1.1'!BP7 = "", "", 'Raw_Data_pt1.1'!BP7)</f>
        <v>128</v>
      </c>
      <c r="AH5">
        <f>IF('Raw_Data_pt1.1'!BS7 = "", "", 'Raw_Data_pt1.1'!BS7)</f>
        <v>572</v>
      </c>
      <c r="AI5">
        <f>IF('Raw_Data_pt1.1'!BX7 = "", "", 'Raw_Data_pt1.1'!BX7)</f>
        <v>27</v>
      </c>
      <c r="AJ5">
        <f>IF('Raw_Data_pt1.1'!BY7 = "", "", 'Raw_Data_pt1.1'!BY7)</f>
        <v>128</v>
      </c>
      <c r="AK5">
        <f>IF('Raw_Data_pt1.1'!CB7 = "", "", 'Raw_Data_pt1.1'!CB7)</f>
        <v>587</v>
      </c>
    </row>
    <row r="6" spans="1:38" s="53" customFormat="1">
      <c r="A6">
        <f t="shared" si="1"/>
        <v>1</v>
      </c>
      <c r="B6">
        <f t="shared" si="2"/>
        <v>1</v>
      </c>
      <c r="C6">
        <f t="shared" si="3"/>
        <v>1</v>
      </c>
      <c r="D6">
        <f t="shared" si="4"/>
        <v>3</v>
      </c>
      <c r="E6">
        <f t="shared" si="5"/>
        <v>1</v>
      </c>
      <c r="F6">
        <f t="shared" si="6"/>
        <v>1999</v>
      </c>
      <c r="G6">
        <f t="shared" si="7"/>
        <v>1</v>
      </c>
      <c r="H6">
        <f t="shared" si="8"/>
        <v>1</v>
      </c>
      <c r="I6">
        <f t="shared" si="9"/>
        <v>1</v>
      </c>
      <c r="J6" s="55">
        <v>1</v>
      </c>
      <c r="K6" s="53">
        <f>IF('Raw_Data_pt1.1'!T8 = "", "", 'Raw_Data_pt1.1'!T8)</f>
        <v>30</v>
      </c>
      <c r="L6" s="53">
        <f>IF('Raw_Data_pt1.1'!U8 = "", "", 'Raw_Data_pt1.1'!U8)</f>
        <v>139</v>
      </c>
      <c r="M6" s="53">
        <f>IF('Raw_Data_pt1.1'!V8 = "", "", 'Raw_Data_pt1.1'!V8)</f>
        <v>157</v>
      </c>
      <c r="N6" s="53">
        <f>IF('Raw_Data_pt1.1'!W8 = "", "", 'Raw_Data_pt1.1'!W8)</f>
        <v>0.60299999999999998</v>
      </c>
      <c r="O6" s="53">
        <f>IF('Raw_Data_pt1.1'!Z8 = "", "", 'Raw_Data_pt1.1'!Z8)</f>
        <v>46.7</v>
      </c>
      <c r="P6" s="53">
        <f>IF('Raw_Data_pt1.1'!AA8 = "", "", 'Raw_Data_pt1.1'!AA8)</f>
        <v>11.5</v>
      </c>
      <c r="Q6" s="53">
        <f>IF('Raw_Data_pt1.1'!AB8 = "", "", 'Raw_Data_pt1.1'!AB8)</f>
        <v>30</v>
      </c>
      <c r="R6" s="53">
        <f>IF('Raw_Data_pt1.1'!AC8 = "", "", 'Raw_Data_pt1.1'!AC8)</f>
        <v>141</v>
      </c>
      <c r="S6" s="53">
        <f>IF('Raw_Data_pt1.1'!AD8 = "", "", 'Raw_Data_pt1.1'!AD8)</f>
        <v>158</v>
      </c>
      <c r="T6" s="53">
        <f>IF('Raw_Data_pt1.1'!AE8 = "", "", 'Raw_Data_pt1.1'!AE8)</f>
        <v>0.59799999999999998</v>
      </c>
      <c r="U6" s="53">
        <f>IF('Raw_Data_pt1.1'!AH8 = "", "", 'Raw_Data_pt1.1'!AH8)</f>
        <v>46.4</v>
      </c>
      <c r="V6" s="53">
        <f>IF('Raw_Data_pt1.1'!AI8 = "", "", 'Raw_Data_pt1.1'!AI8)</f>
        <v>12.7</v>
      </c>
      <c r="W6" s="53">
        <f>IF('Raw_Data_pt1.1'!AJ8 = "", "", 'Raw_Data_pt1.1'!AJ8)</f>
        <v>29</v>
      </c>
      <c r="X6" s="53">
        <f>IF('Raw_Data_pt1.1'!AK8 = "", "", 'Raw_Data_pt1.1'!AK8)</f>
        <v>144</v>
      </c>
      <c r="Y6" s="53">
        <f>IF('Raw_Data_pt1.1'!AL8 = "", "", 'Raw_Data_pt1.1'!AL8)</f>
        <v>163</v>
      </c>
      <c r="Z6" s="53">
        <f>IF('Raw_Data_pt1.1'!AM8 = "", "", 'Raw_Data_pt1.1'!AM8)</f>
        <v>0.58899999999999997</v>
      </c>
      <c r="AA6" s="53">
        <f>IF('Raw_Data_pt1.1'!AP8 = "", "", 'Raw_Data_pt1.1'!AP8)</f>
        <v>47.5</v>
      </c>
      <c r="AB6" s="53">
        <f>IF('Raw_Data_pt1.1'!AQ8 = "", "", 'Raw_Data_pt1.1'!AQ8)</f>
        <v>10.8</v>
      </c>
      <c r="AC6" s="58">
        <f>IF('Raw_Data_pt1.1'!BF8 = "", "", 'Raw_Data_pt1.1'!BF8)</f>
        <v>28</v>
      </c>
      <c r="AD6" s="53">
        <f>IF('Raw_Data_pt1.1'!BG8 = "", "", 'Raw_Data_pt1.1'!BG8)</f>
        <v>128</v>
      </c>
      <c r="AE6" s="53">
        <f>IF('Raw_Data_pt1.1'!BJ8 = "", "", 'Raw_Data_pt1.1'!BJ8)</f>
        <v>632</v>
      </c>
      <c r="AF6" s="53">
        <f>IF('Raw_Data_pt1.1'!BO8 = "", "", 'Raw_Data_pt1.1'!BO8)</f>
        <v>26</v>
      </c>
      <c r="AG6" s="53">
        <f>IF('Raw_Data_pt1.1'!BP8 = "", "", 'Raw_Data_pt1.1'!BP8)</f>
        <v>128</v>
      </c>
      <c r="AH6" s="53">
        <f>IF('Raw_Data_pt1.1'!BS8 = "", "", 'Raw_Data_pt1.1'!BS8)</f>
        <v>507</v>
      </c>
      <c r="AI6" s="53">
        <f>IF('Raw_Data_pt1.1'!BX8 = "", "", 'Raw_Data_pt1.1'!BX8)</f>
        <v>33</v>
      </c>
      <c r="AJ6" s="53">
        <f>IF('Raw_Data_pt1.1'!BY8 = "", "", 'Raw_Data_pt1.1'!BY8)</f>
        <v>128</v>
      </c>
      <c r="AK6" s="53">
        <f>IF('Raw_Data_pt1.1'!CB8 = "", "", 'Raw_Data_pt1.1'!CB8)</f>
        <v>561</v>
      </c>
      <c r="AL6" s="58"/>
    </row>
    <row r="7" spans="1:38">
      <c r="A7">
        <f>IF('Raw_Data_pt1.1'!A9 = "", "", 'Raw_Data_pt1.1'!A9)</f>
        <v>2</v>
      </c>
      <c r="B7">
        <f>IF('Raw_Data_pt1.1'!D9 = "", "", IF('Raw_Data_pt1.1'!D9 = "Y", 1, 0))</f>
        <v>1</v>
      </c>
      <c r="C7">
        <f>IF('Raw_Data_pt1.1'!E9 = "", "", IF('Raw_Data_pt1.1'!E9 = "Y", 1, 0))</f>
        <v>1</v>
      </c>
      <c r="D7">
        <f>IF('Raw_Data_pt1.1'!F9 = "", "", 'Raw_Data_pt1.1'!F9)</f>
        <v>1</v>
      </c>
      <c r="E7">
        <f>IF(D7 = "", "", VLOOKUP(D7, Key!$A$23:$D$35, 4, FALSE))</f>
        <v>4</v>
      </c>
      <c r="F7">
        <f>IF('Raw_Data_pt1.1'!G9 = "", "", 'Raw_Data_pt1.1'!G9)</f>
        <v>2002</v>
      </c>
      <c r="G7">
        <f>IF('Raw_Data_pt1.1'!I9 = "", "", IF('Raw_Data_pt1.1'!I9 = "F", 1, IF('Raw_Data_pt1.1'!I9 = "M", 2, 3)))</f>
        <v>2</v>
      </c>
      <c r="H7">
        <f>IF('Raw_Data_pt1.1'!M9 = "", "", VLOOKUP('Raw_Data_pt1.1'!M9, Key!$A$2:$C$20, 3, TRUE))</f>
        <v>1</v>
      </c>
      <c r="I7">
        <f>IF('Raw_Data_pt1.1'!Q9 = "", "", IF('Raw_Data_pt1.1'!Q9 = "P", 1, 0))</f>
        <v>1</v>
      </c>
      <c r="J7" s="56">
        <v>1</v>
      </c>
      <c r="K7">
        <f>IF('Raw_Data_pt1.1'!T9 = "", "", 'Raw_Data_pt1.1'!T9)</f>
        <v>29</v>
      </c>
      <c r="L7">
        <f>IF('Raw_Data_pt1.1'!U9 = "", "", 'Raw_Data_pt1.1'!U9)</f>
        <v>145</v>
      </c>
      <c r="M7">
        <f>IF('Raw_Data_pt1.1'!V9 = "", "", 'Raw_Data_pt1.1'!V9)</f>
        <v>207</v>
      </c>
      <c r="N7">
        <f>IF('Raw_Data_pt1.1'!W9 = "", "", 'Raw_Data_pt1.1'!W9)</f>
        <v>0.58599999999999997</v>
      </c>
      <c r="O7">
        <f>IF('Raw_Data_pt1.1'!Z9 = "", "", 'Raw_Data_pt1.1'!Z9)</f>
        <v>46.7</v>
      </c>
      <c r="P7">
        <f>IF('Raw_Data_pt1.1'!AA9 = "", "", 'Raw_Data_pt1.1'!AA9)</f>
        <v>11.5</v>
      </c>
      <c r="Q7">
        <f>IF('Raw_Data_pt1.1'!AB9 = "", "", 'Raw_Data_pt1.1'!AB9)</f>
        <v>30</v>
      </c>
      <c r="R7">
        <f>IF('Raw_Data_pt1.1'!AC9 = "", "", 'Raw_Data_pt1.1'!AC9)</f>
        <v>137</v>
      </c>
      <c r="S7">
        <f>IF('Raw_Data_pt1.1'!AD9 = "", "", 'Raw_Data_pt1.1'!AD9)</f>
        <v>143</v>
      </c>
      <c r="T7">
        <f>IF('Raw_Data_pt1.1'!AE9 = "", "", 'Raw_Data_pt1.1'!AE9)</f>
        <v>0.60899999999999999</v>
      </c>
      <c r="U7">
        <f>IF('Raw_Data_pt1.1'!AH9 = "", "", 'Raw_Data_pt1.1'!AH9)</f>
        <v>47.5</v>
      </c>
      <c r="V7">
        <f>IF('Raw_Data_pt1.1'!AI9 = "", "", 'Raw_Data_pt1.1'!AI9)</f>
        <v>11.6</v>
      </c>
      <c r="W7">
        <f>IF('Raw_Data_pt1.1'!AJ9 = "", "", 'Raw_Data_pt1.1'!AJ9)</f>
        <v>30</v>
      </c>
      <c r="X7">
        <f>IF('Raw_Data_pt1.1'!AK9 = "", "", 'Raw_Data_pt1.1'!AK9)</f>
        <v>143</v>
      </c>
      <c r="Y7">
        <f>IF('Raw_Data_pt1.1'!AL9 = "", "", 'Raw_Data_pt1.1'!AL9)</f>
        <v>137</v>
      </c>
      <c r="Z7">
        <f>IF('Raw_Data_pt1.1'!AM9 = "", "", 'Raw_Data_pt1.1'!AM9)</f>
        <v>0.59</v>
      </c>
      <c r="AA7">
        <f>IF('Raw_Data_pt1.1'!AP9 = "", "", 'Raw_Data_pt1.1'!AP9)</f>
        <v>43.2</v>
      </c>
      <c r="AB7">
        <f>IF('Raw_Data_pt1.1'!AQ9 = "", "", 'Raw_Data_pt1.1'!AQ9)</f>
        <v>12.4</v>
      </c>
      <c r="AC7" s="59">
        <f>IF('Raw_Data_pt1.1'!BF9 = "", "", 'Raw_Data_pt1.1'!BF9)</f>
        <v>30</v>
      </c>
      <c r="AD7">
        <f>IF('Raw_Data_pt1.1'!BG9 = "", "", 'Raw_Data_pt1.1'!BG9)</f>
        <v>128</v>
      </c>
      <c r="AE7">
        <f>IF('Raw_Data_pt1.1'!BJ9 = "", "", 'Raw_Data_pt1.1'!BJ9)</f>
        <v>499</v>
      </c>
      <c r="AF7">
        <f>IF('Raw_Data_pt1.1'!BO9 = "", "", 'Raw_Data_pt1.1'!BO9)</f>
        <v>31</v>
      </c>
      <c r="AG7">
        <f>IF('Raw_Data_pt1.1'!BP9 = "", "", 'Raw_Data_pt1.1'!BP9)</f>
        <v>128</v>
      </c>
      <c r="AH7">
        <f>IF('Raw_Data_pt1.1'!BS9 = "", "", 'Raw_Data_pt1.1'!BS9)</f>
        <v>504</v>
      </c>
      <c r="AI7">
        <f>IF('Raw_Data_pt1.1'!BX9 = "", "", 'Raw_Data_pt1.1'!BX9)</f>
        <v>35</v>
      </c>
      <c r="AJ7">
        <f>IF('Raw_Data_pt1.1'!BY9 = "", "", 'Raw_Data_pt1.1'!BY9)</f>
        <v>128</v>
      </c>
      <c r="AK7">
        <f>IF('Raw_Data_pt1.1'!CB9 = "", "", 'Raw_Data_pt1.1'!CB9)</f>
        <v>412</v>
      </c>
    </row>
    <row r="8" spans="1:38">
      <c r="A8">
        <f>A7</f>
        <v>2</v>
      </c>
      <c r="B8">
        <f t="shared" ref="B8:B11" si="10">B7</f>
        <v>1</v>
      </c>
      <c r="C8">
        <f t="shared" ref="C8:C11" si="11">C7</f>
        <v>1</v>
      </c>
      <c r="D8">
        <f t="shared" ref="D8:D11" si="12">D7</f>
        <v>1</v>
      </c>
      <c r="E8">
        <f t="shared" ref="E8:E11" si="13">E7</f>
        <v>4</v>
      </c>
      <c r="F8">
        <f t="shared" ref="F8:F11" si="14">F7</f>
        <v>2002</v>
      </c>
      <c r="G8">
        <f t="shared" ref="G8:G11" si="15">G7</f>
        <v>2</v>
      </c>
      <c r="H8">
        <f t="shared" ref="H8:H11" si="16">H7</f>
        <v>1</v>
      </c>
      <c r="I8">
        <f t="shared" ref="I8:I11" si="17">I7</f>
        <v>1</v>
      </c>
      <c r="J8" s="56">
        <v>1</v>
      </c>
      <c r="K8">
        <f>IF('Raw_Data_pt1.1'!T10 = "", "", 'Raw_Data_pt1.1'!T10)</f>
        <v>30</v>
      </c>
      <c r="L8">
        <f>IF('Raw_Data_pt1.1'!U10 = "", "", 'Raw_Data_pt1.1'!U10)</f>
        <v>143</v>
      </c>
      <c r="M8">
        <f>IF('Raw_Data_pt1.1'!V10 = "", "", 'Raw_Data_pt1.1'!V10)</f>
        <v>162</v>
      </c>
      <c r="N8">
        <f>IF('Raw_Data_pt1.1'!W10 = "", "", 'Raw_Data_pt1.1'!W10)</f>
        <v>0.59199999999999997</v>
      </c>
      <c r="O8">
        <f>IF('Raw_Data_pt1.1'!Z10 = "", "", 'Raw_Data_pt1.1'!Z10)</f>
        <v>46.9</v>
      </c>
      <c r="P8">
        <f>IF('Raw_Data_pt1.1'!AA10 = "", "", 'Raw_Data_pt1.1'!AA10)</f>
        <v>11.6</v>
      </c>
      <c r="Q8">
        <f>IF('Raw_Data_pt1.1'!AB10 = "", "", 'Raw_Data_pt1.1'!AB10)</f>
        <v>29</v>
      </c>
      <c r="R8">
        <f>IF('Raw_Data_pt1.1'!AC10 = "", "", 'Raw_Data_pt1.1'!AC10)</f>
        <v>144</v>
      </c>
      <c r="S8">
        <f>IF('Raw_Data_pt1.1'!AD10 = "", "", 'Raw_Data_pt1.1'!AD10)</f>
        <v>166</v>
      </c>
      <c r="T8">
        <f>IF('Raw_Data_pt1.1'!AE10 = "", "", 'Raw_Data_pt1.1'!AE10)</f>
        <v>0.59</v>
      </c>
      <c r="U8">
        <f>IF('Raw_Data_pt1.1'!AH10 = "", "", 'Raw_Data_pt1.1'!AH10)</f>
        <v>46.4</v>
      </c>
      <c r="V8">
        <f>IF('Raw_Data_pt1.1'!AI10 = "", "", 'Raw_Data_pt1.1'!AI10)</f>
        <v>12.5</v>
      </c>
      <c r="W8">
        <f>IF('Raw_Data_pt1.1'!AJ10 = "", "", 'Raw_Data_pt1.1'!AJ10)</f>
        <v>29</v>
      </c>
      <c r="X8">
        <f>IF('Raw_Data_pt1.1'!AK10 = "", "", 'Raw_Data_pt1.1'!AK10)</f>
        <v>144</v>
      </c>
      <c r="Y8">
        <f>IF('Raw_Data_pt1.1'!AL10 = "", "", 'Raw_Data_pt1.1'!AL10)</f>
        <v>177</v>
      </c>
      <c r="Z8">
        <f>IF('Raw_Data_pt1.1'!AM10 = "", "", 'Raw_Data_pt1.1'!AM10)</f>
        <v>0.58899999999999997</v>
      </c>
      <c r="AA8">
        <f>IF('Raw_Data_pt1.1'!AP10 = "", "", 'Raw_Data_pt1.1'!AP10)</f>
        <v>46.4</v>
      </c>
      <c r="AB8">
        <f>IF('Raw_Data_pt1.1'!AQ10 = "", "", 'Raw_Data_pt1.1'!AQ10)</f>
        <v>11.5</v>
      </c>
      <c r="AC8" s="59">
        <f>IF('Raw_Data_pt1.1'!BF10 = "", "", 'Raw_Data_pt1.1'!BF10)</f>
        <v>30</v>
      </c>
      <c r="AD8">
        <f>IF('Raw_Data_pt1.1'!BG10 = "", "", 'Raw_Data_pt1.1'!BG10)</f>
        <v>128</v>
      </c>
      <c r="AE8">
        <f>IF('Raw_Data_pt1.1'!BJ10 = "", "", 'Raw_Data_pt1.1'!BJ10)</f>
        <v>539</v>
      </c>
      <c r="AF8">
        <f>IF('Raw_Data_pt1.1'!BO10 = "", "", 'Raw_Data_pt1.1'!BO10)</f>
        <v>35</v>
      </c>
      <c r="AG8">
        <f>IF('Raw_Data_pt1.1'!BP10 = "", "", 'Raw_Data_pt1.1'!BP10)</f>
        <v>128</v>
      </c>
      <c r="AH8">
        <f>IF('Raw_Data_pt1.1'!BS10 = "", "", 'Raw_Data_pt1.1'!BS10)</f>
        <v>627</v>
      </c>
      <c r="AI8">
        <f>IF('Raw_Data_pt1.1'!BX10 = "", "", 'Raw_Data_pt1.1'!BX10)</f>
        <v>34</v>
      </c>
      <c r="AJ8">
        <f>IF('Raw_Data_pt1.1'!BY10 = "", "", 'Raw_Data_pt1.1'!BY10)</f>
        <v>128</v>
      </c>
      <c r="AK8">
        <f>IF('Raw_Data_pt1.1'!CB10 = "", "", 'Raw_Data_pt1.1'!CB10)</f>
        <v>447</v>
      </c>
    </row>
    <row r="9" spans="1:38">
      <c r="A9">
        <f t="shared" ref="A9:A11" si="18">A8</f>
        <v>2</v>
      </c>
      <c r="B9">
        <f t="shared" si="10"/>
        <v>1</v>
      </c>
      <c r="C9">
        <f t="shared" si="11"/>
        <v>1</v>
      </c>
      <c r="D9">
        <f t="shared" si="12"/>
        <v>1</v>
      </c>
      <c r="E9">
        <f t="shared" si="13"/>
        <v>4</v>
      </c>
      <c r="F9">
        <f t="shared" si="14"/>
        <v>2002</v>
      </c>
      <c r="G9">
        <f t="shared" si="15"/>
        <v>2</v>
      </c>
      <c r="H9">
        <f t="shared" si="16"/>
        <v>1</v>
      </c>
      <c r="I9">
        <f t="shared" si="17"/>
        <v>1</v>
      </c>
      <c r="J9" s="56">
        <v>1</v>
      </c>
      <c r="K9">
        <f>IF('Raw_Data_pt1.1'!T11 = "", "", 'Raw_Data_pt1.1'!T11)</f>
        <v>29</v>
      </c>
      <c r="L9">
        <f>IF('Raw_Data_pt1.1'!U11 = "", "", 'Raw_Data_pt1.1'!U11)</f>
        <v>145</v>
      </c>
      <c r="M9">
        <f>IF('Raw_Data_pt1.1'!V11 = "", "", 'Raw_Data_pt1.1'!V11)</f>
        <v>183</v>
      </c>
      <c r="N9">
        <f>IF('Raw_Data_pt1.1'!W11 = "", "", 'Raw_Data_pt1.1'!W11)</f>
        <v>0.58599999999999997</v>
      </c>
      <c r="O9">
        <f>IF('Raw_Data_pt1.1'!Z11 = "", "", 'Raw_Data_pt1.1'!Z11)</f>
        <v>46.9</v>
      </c>
      <c r="P9">
        <f>IF('Raw_Data_pt1.1'!AA11 = "", "", 'Raw_Data_pt1.1'!AA11)</f>
        <v>11.5</v>
      </c>
      <c r="Q9">
        <f>IF('Raw_Data_pt1.1'!AB11 = "", "", 'Raw_Data_pt1.1'!AB11)</f>
        <v>30</v>
      </c>
      <c r="R9">
        <f>IF('Raw_Data_pt1.1'!AC11 = "", "", 'Raw_Data_pt1.1'!AC11)</f>
        <v>142</v>
      </c>
      <c r="S9">
        <f>IF('Raw_Data_pt1.1'!AD11 = "", "", 'Raw_Data_pt1.1'!AD11)</f>
        <v>152</v>
      </c>
      <c r="T9">
        <f>IF('Raw_Data_pt1.1'!AE11 = "", "", 'Raw_Data_pt1.1'!AE11)</f>
        <v>0.59399999999999997</v>
      </c>
      <c r="U9">
        <f>IF('Raw_Data_pt1.1'!AH11 = "", "", 'Raw_Data_pt1.1'!AH11)</f>
        <v>46.7</v>
      </c>
      <c r="V9">
        <f>IF('Raw_Data_pt1.1'!AI11 = "", "", 'Raw_Data_pt1.1'!AI11)</f>
        <v>13.4</v>
      </c>
      <c r="W9">
        <f>IF('Raw_Data_pt1.1'!AJ11 = "", "", 'Raw_Data_pt1.1'!AJ11)</f>
        <v>30</v>
      </c>
      <c r="X9">
        <f>IF('Raw_Data_pt1.1'!AK11 = "", "", 'Raw_Data_pt1.1'!AK11)</f>
        <v>142</v>
      </c>
      <c r="Y9">
        <f>IF('Raw_Data_pt1.1'!AL11 = "", "", 'Raw_Data_pt1.1'!AL11)</f>
        <v>165</v>
      </c>
      <c r="Z9">
        <f>IF('Raw_Data_pt1.1'!AM11 = "", "", 'Raw_Data_pt1.1'!AM11)</f>
        <v>0.59499999999999997</v>
      </c>
      <c r="AA9">
        <f>IF('Raw_Data_pt1.1'!AP11 = "", "", 'Raw_Data_pt1.1'!AP11)</f>
        <v>45.8</v>
      </c>
      <c r="AB9">
        <f>IF('Raw_Data_pt1.1'!AQ11 = "", "", 'Raw_Data_pt1.1'!AQ11)</f>
        <v>11.8</v>
      </c>
      <c r="AC9" s="59">
        <f>IF('Raw_Data_pt1.1'!BF11 = "", "", 'Raw_Data_pt1.1'!BF11)</f>
        <v>32</v>
      </c>
      <c r="AD9">
        <f>IF('Raw_Data_pt1.1'!BG11 = "", "", 'Raw_Data_pt1.1'!BG11)</f>
        <v>128</v>
      </c>
      <c r="AE9">
        <f>IF('Raw_Data_pt1.1'!BJ11 = "", "", 'Raw_Data_pt1.1'!BJ11)</f>
        <v>502</v>
      </c>
      <c r="AF9">
        <f>IF('Raw_Data_pt1.1'!BO11 = "", "", 'Raw_Data_pt1.1'!BO11)</f>
        <v>34</v>
      </c>
      <c r="AG9">
        <f>IF('Raw_Data_pt1.1'!BP11 = "", "", 'Raw_Data_pt1.1'!BP11)</f>
        <v>128</v>
      </c>
      <c r="AH9">
        <f>IF('Raw_Data_pt1.1'!BS11 = "", "", 'Raw_Data_pt1.1'!BS11)</f>
        <v>632</v>
      </c>
      <c r="AI9">
        <f>IF('Raw_Data_pt1.1'!BX11 = "", "", 'Raw_Data_pt1.1'!BX11)</f>
        <v>25</v>
      </c>
      <c r="AJ9">
        <f>IF('Raw_Data_pt1.1'!BY11 = "", "", 'Raw_Data_pt1.1'!BY11)</f>
        <v>128</v>
      </c>
      <c r="AK9">
        <f>IF('Raw_Data_pt1.1'!CB11 = "", "", 'Raw_Data_pt1.1'!CB11)</f>
        <v>728</v>
      </c>
    </row>
    <row r="10" spans="1:38">
      <c r="A10">
        <f t="shared" si="18"/>
        <v>2</v>
      </c>
      <c r="B10">
        <f t="shared" si="10"/>
        <v>1</v>
      </c>
      <c r="C10">
        <f t="shared" si="11"/>
        <v>1</v>
      </c>
      <c r="D10">
        <f t="shared" si="12"/>
        <v>1</v>
      </c>
      <c r="E10">
        <f t="shared" si="13"/>
        <v>4</v>
      </c>
      <c r="F10">
        <f t="shared" si="14"/>
        <v>2002</v>
      </c>
      <c r="G10">
        <f t="shared" si="15"/>
        <v>2</v>
      </c>
      <c r="H10">
        <f t="shared" si="16"/>
        <v>1</v>
      </c>
      <c r="I10">
        <f t="shared" si="17"/>
        <v>1</v>
      </c>
      <c r="J10" s="56">
        <v>1</v>
      </c>
      <c r="K10">
        <f>IF('Raw_Data_pt1.1'!T12 = "", "", 'Raw_Data_pt1.1'!T12)</f>
        <v>29</v>
      </c>
      <c r="L10">
        <f>IF('Raw_Data_pt1.1'!U12 = "", "", 'Raw_Data_pt1.1'!U12)</f>
        <v>145</v>
      </c>
      <c r="M10">
        <f>IF('Raw_Data_pt1.1'!V12 = "", "", 'Raw_Data_pt1.1'!V12)</f>
        <v>178</v>
      </c>
      <c r="N10">
        <f>IF('Raw_Data_pt1.1'!W12 = "", "", 'Raw_Data_pt1.1'!W12)</f>
        <v>0.58599999999999997</v>
      </c>
      <c r="O10">
        <f>IF('Raw_Data_pt1.1'!Z12 = "", "", 'Raw_Data_pt1.1'!Z12)</f>
        <v>46.4</v>
      </c>
      <c r="P10">
        <f>IF('Raw_Data_pt1.1'!AA12 = "", "", 'Raw_Data_pt1.1'!AA12)</f>
        <v>11.8</v>
      </c>
      <c r="Q10">
        <f>IF('Raw_Data_pt1.1'!AB12 = "", "", 'Raw_Data_pt1.1'!AB12)</f>
        <v>30</v>
      </c>
      <c r="R10">
        <f>IF('Raw_Data_pt1.1'!AC12 = "", "", 'Raw_Data_pt1.1'!AC12)</f>
        <v>138</v>
      </c>
      <c r="S10">
        <f>IF('Raw_Data_pt1.1'!AD12 = "", "", 'Raw_Data_pt1.1'!AD12)</f>
        <v>168</v>
      </c>
      <c r="T10">
        <f>IF('Raw_Data_pt1.1'!AE12 = "", "", 'Raw_Data_pt1.1'!AE12)</f>
        <v>0.60599999999999998</v>
      </c>
      <c r="U10">
        <f>IF('Raw_Data_pt1.1'!AH12 = "", "", 'Raw_Data_pt1.1'!AH12)</f>
        <v>48.4</v>
      </c>
      <c r="V10">
        <f>IF('Raw_Data_pt1.1'!AI12 = "", "", 'Raw_Data_pt1.1'!AI12)</f>
        <v>11.8</v>
      </c>
      <c r="W10">
        <f>IF('Raw_Data_pt1.1'!AJ12 = "", "", 'Raw_Data_pt1.1'!AJ12)</f>
        <v>30</v>
      </c>
      <c r="X10">
        <f>IF('Raw_Data_pt1.1'!AK12 = "", "", 'Raw_Data_pt1.1'!AK12)</f>
        <v>144</v>
      </c>
      <c r="Y10">
        <f>IF('Raw_Data_pt1.1'!AL12 = "", "", 'Raw_Data_pt1.1'!AL12)</f>
        <v>143</v>
      </c>
      <c r="Z10">
        <f>IF('Raw_Data_pt1.1'!AM12 = "", "", 'Raw_Data_pt1.1'!AM12)</f>
        <v>0.59</v>
      </c>
      <c r="AA10">
        <f>IF('Raw_Data_pt1.1'!AP12 = "", "", 'Raw_Data_pt1.1'!AP12)</f>
        <v>46.1</v>
      </c>
      <c r="AB10">
        <f>IF('Raw_Data_pt1.1'!AQ12 = "", "", 'Raw_Data_pt1.1'!AQ12)</f>
        <v>12.2</v>
      </c>
      <c r="AC10" s="59">
        <f>IF('Raw_Data_pt1.1'!BF12 = "", "", 'Raw_Data_pt1.1'!BF12)</f>
        <v>34</v>
      </c>
      <c r="AD10">
        <f>IF('Raw_Data_pt1.1'!BG12 = "", "", 'Raw_Data_pt1.1'!BG12)</f>
        <v>128</v>
      </c>
      <c r="AE10">
        <f>IF('Raw_Data_pt1.1'!BJ12 = "", "", 'Raw_Data_pt1.1'!BJ12)</f>
        <v>492</v>
      </c>
      <c r="AF10">
        <f>IF('Raw_Data_pt1.1'!BO12 = "", "", 'Raw_Data_pt1.1'!BO12)</f>
        <v>33</v>
      </c>
      <c r="AG10">
        <f>IF('Raw_Data_pt1.1'!BP12 = "", "", 'Raw_Data_pt1.1'!BP12)</f>
        <v>128</v>
      </c>
      <c r="AH10">
        <f>IF('Raw_Data_pt1.1'!BS12 = "", "", 'Raw_Data_pt1.1'!BS12)</f>
        <v>607</v>
      </c>
      <c r="AI10">
        <f>IF('Raw_Data_pt1.1'!BX12 = "", "", 'Raw_Data_pt1.1'!BX12)</f>
        <v>26</v>
      </c>
      <c r="AJ10">
        <f>IF('Raw_Data_pt1.1'!BY12 = "", "", 'Raw_Data_pt1.1'!BY12)</f>
        <v>128</v>
      </c>
      <c r="AK10">
        <f>IF('Raw_Data_pt1.1'!CB12 = "", "", 'Raw_Data_pt1.1'!CB12)</f>
        <v>923</v>
      </c>
    </row>
    <row r="11" spans="1:38" s="53" customFormat="1">
      <c r="A11">
        <f t="shared" si="18"/>
        <v>2</v>
      </c>
      <c r="B11">
        <f t="shared" si="10"/>
        <v>1</v>
      </c>
      <c r="C11">
        <f t="shared" si="11"/>
        <v>1</v>
      </c>
      <c r="D11">
        <f t="shared" si="12"/>
        <v>1</v>
      </c>
      <c r="E11">
        <f t="shared" si="13"/>
        <v>4</v>
      </c>
      <c r="F11">
        <f t="shared" si="14"/>
        <v>2002</v>
      </c>
      <c r="G11">
        <f t="shared" si="15"/>
        <v>2</v>
      </c>
      <c r="H11">
        <f t="shared" si="16"/>
        <v>1</v>
      </c>
      <c r="I11">
        <f t="shared" si="17"/>
        <v>1</v>
      </c>
      <c r="J11" s="55">
        <v>1</v>
      </c>
      <c r="K11" s="53">
        <f>IF('Raw_Data_pt1.1'!T13 = "", "", 'Raw_Data_pt1.1'!T13)</f>
        <v>30</v>
      </c>
      <c r="L11" s="53">
        <f>IF('Raw_Data_pt1.1'!U13 = "", "", 'Raw_Data_pt1.1'!U13)</f>
        <v>143</v>
      </c>
      <c r="M11" s="53">
        <f>IF('Raw_Data_pt1.1'!V13 = "", "", 'Raw_Data_pt1.1'!V13)</f>
        <v>169</v>
      </c>
      <c r="N11" s="53">
        <f>IF('Raw_Data_pt1.1'!W13 = "", "", 'Raw_Data_pt1.1'!W13)</f>
        <v>0.59099999999999997</v>
      </c>
      <c r="O11" s="53">
        <f>IF('Raw_Data_pt1.1'!Z13 = "", "", 'Raw_Data_pt1.1'!Z13)</f>
        <v>46.7</v>
      </c>
      <c r="P11" s="53">
        <f>IF('Raw_Data_pt1.1'!AA13 = "", "", 'Raw_Data_pt1.1'!AA13)</f>
        <v>11.5</v>
      </c>
      <c r="Q11" s="53">
        <f>IF('Raw_Data_pt1.1'!AB13 = "", "", 'Raw_Data_pt1.1'!AB13)</f>
        <v>30</v>
      </c>
      <c r="R11" s="53">
        <f>IF('Raw_Data_pt1.1'!AC13 = "", "", 'Raw_Data_pt1.1'!AC13)</f>
        <v>138</v>
      </c>
      <c r="S11" s="53">
        <f>IF('Raw_Data_pt1.1'!AD13 = "", "", 'Raw_Data_pt1.1'!AD13)</f>
        <v>127</v>
      </c>
      <c r="T11" s="53">
        <f>IF('Raw_Data_pt1.1'!AE13 = "", "", 'Raw_Data_pt1.1'!AE13)</f>
        <v>0.60499999999999998</v>
      </c>
      <c r="U11" s="53">
        <f>IF('Raw_Data_pt1.1'!AH13 = "", "", 'Raw_Data_pt1.1'!AH13)</f>
        <v>48.4</v>
      </c>
      <c r="V11" s="53">
        <f>IF('Raw_Data_pt1.1'!AI13 = "", "", 'Raw_Data_pt1.1'!AI13)</f>
        <v>11.8</v>
      </c>
      <c r="W11" s="53">
        <f>IF('Raw_Data_pt1.1'!AJ13 = "", "", 'Raw_Data_pt1.1'!AJ13)</f>
        <v>30</v>
      </c>
      <c r="X11" s="53">
        <f>IF('Raw_Data_pt1.1'!AK13 = "", "", 'Raw_Data_pt1.1'!AK13)</f>
        <v>141</v>
      </c>
      <c r="Y11" s="53">
        <f>IF('Raw_Data_pt1.1'!AL13 = "", "", 'Raw_Data_pt1.1'!AL13)</f>
        <v>133</v>
      </c>
      <c r="Z11" s="53">
        <f>IF('Raw_Data_pt1.1'!AM13 = "", "", 'Raw_Data_pt1.1'!AM13)</f>
        <v>0.59599999999999997</v>
      </c>
      <c r="AA11" s="53">
        <f>IF('Raw_Data_pt1.1'!AP13 = "", "", 'Raw_Data_pt1.1'!AP13)</f>
        <v>46.4</v>
      </c>
      <c r="AB11" s="53">
        <f>IF('Raw_Data_pt1.1'!AQ13 = "", "", 'Raw_Data_pt1.1'!AQ13)</f>
        <v>12.5</v>
      </c>
      <c r="AC11" s="58">
        <f>IF('Raw_Data_pt1.1'!BF13 = "", "", 'Raw_Data_pt1.1'!BF13)</f>
        <v>32</v>
      </c>
      <c r="AD11" s="53">
        <f>IF('Raw_Data_pt1.1'!BG13 = "", "", 'Raw_Data_pt1.1'!BG13)</f>
        <v>128</v>
      </c>
      <c r="AE11" s="53">
        <f>IF('Raw_Data_pt1.1'!BJ13 = "", "", 'Raw_Data_pt1.1'!BJ13)</f>
        <v>591</v>
      </c>
      <c r="AF11" s="53">
        <f>IF('Raw_Data_pt1.1'!BO13 = "", "", 'Raw_Data_pt1.1'!BO13)</f>
        <v>32</v>
      </c>
      <c r="AG11" s="53">
        <f>IF('Raw_Data_pt1.1'!BP13 = "", "", 'Raw_Data_pt1.1'!BP13)</f>
        <v>128</v>
      </c>
      <c r="AH11" s="53">
        <f>IF('Raw_Data_pt1.1'!BS13 = "", "", 'Raw_Data_pt1.1'!BS13)</f>
        <v>682</v>
      </c>
      <c r="AI11" s="53">
        <f>IF('Raw_Data_pt1.1'!BX13 = "", "", 'Raw_Data_pt1.1'!BX13)</f>
        <v>26</v>
      </c>
      <c r="AJ11" s="53">
        <f>IF('Raw_Data_pt1.1'!BY13 = "", "", 'Raw_Data_pt1.1'!BY13)</f>
        <v>128</v>
      </c>
      <c r="AK11" s="53">
        <f>IF('Raw_Data_pt1.1'!CB13 = "", "", 'Raw_Data_pt1.1'!CB13)</f>
        <v>590</v>
      </c>
      <c r="AL11" s="58"/>
    </row>
    <row r="12" spans="1:38">
      <c r="A12">
        <f>IF('Raw_Data_pt1.1'!A14 = "", "", 'Raw_Data_pt1.1'!A14)</f>
        <v>3</v>
      </c>
      <c r="B12">
        <f>IF('Raw_Data_pt1.1'!D14 = "", "", IF('Raw_Data_pt1.1'!D14 = "Y", 1, 0))</f>
        <v>1</v>
      </c>
      <c r="C12">
        <f>IF('Raw_Data_pt1.1'!E14 = "", "", IF('Raw_Data_pt1.1'!E14 = "Y", 1, 0))</f>
        <v>1</v>
      </c>
      <c r="D12">
        <f>IF('Raw_Data_pt1.1'!F14 = "", "", 'Raw_Data_pt1.1'!F14)</f>
        <v>3</v>
      </c>
      <c r="E12">
        <f>IF(D12 = "", "", VLOOKUP(D12, Key!$A$23:$D$35, 4, FALSE))</f>
        <v>1</v>
      </c>
      <c r="F12">
        <f>IF('Raw_Data_pt1.1'!G14 = "", "", 'Raw_Data_pt1.1'!G14)</f>
        <v>1995</v>
      </c>
      <c r="G12">
        <f>IF('Raw_Data_pt1.1'!I14 = "", "", IF('Raw_Data_pt1.1'!I14 = "F", 1, IF('Raw_Data_pt1.1'!I14 = "M", 2, 3)))</f>
        <v>1</v>
      </c>
      <c r="H12">
        <f>IF('Raw_Data_pt1.1'!M14 = "", "", VLOOKUP('Raw_Data_pt1.1'!M14, Key!$A$2:$C$20, 3, TRUE))</f>
        <v>1</v>
      </c>
      <c r="I12">
        <f>IF('Raw_Data_pt1.1'!Q14 = "", "", IF('Raw_Data_pt1.1'!Q14 = "P", 1, 0))</f>
        <v>1</v>
      </c>
      <c r="J12" s="56">
        <v>1</v>
      </c>
      <c r="K12">
        <f>IF('Raw_Data_pt1.1'!T14 = "", "", 'Raw_Data_pt1.1'!T14)</f>
        <v>29</v>
      </c>
      <c r="L12">
        <f>IF('Raw_Data_pt1.1'!U14 = "", "", 'Raw_Data_pt1.1'!U14)</f>
        <v>149</v>
      </c>
      <c r="M12">
        <f>IF('Raw_Data_pt1.1'!V14 = "", "", 'Raw_Data_pt1.1'!V14)</f>
        <v>210</v>
      </c>
      <c r="N12">
        <f>IF('Raw_Data_pt1.1'!W14 = "", "", 'Raw_Data_pt1.1'!W14)</f>
        <v>0.57399999999999995</v>
      </c>
      <c r="O12">
        <f>IF('Raw_Data_pt1.1'!Z14 = "", "", 'Raw_Data_pt1.1'!Z14)</f>
        <v>46.1</v>
      </c>
      <c r="P12">
        <f>IF('Raw_Data_pt1.1'!AA14 = "", "", 'Raw_Data_pt1.1'!AA14)</f>
        <v>12.4</v>
      </c>
      <c r="Q12">
        <f>IF('Raw_Data_pt1.1'!AB14 = "", "", 'Raw_Data_pt1.1'!AB14)</f>
        <v>28</v>
      </c>
      <c r="R12">
        <f>IF('Raw_Data_pt1.1'!AC14 = "", "", 'Raw_Data_pt1.1'!AC14)</f>
        <v>153</v>
      </c>
      <c r="S12">
        <f>IF('Raw_Data_pt1.1'!AD14 = "", "", 'Raw_Data_pt1.1'!AD14)</f>
        <v>172</v>
      </c>
      <c r="T12">
        <f>IF('Raw_Data_pt1.1'!AE14 = "", "", 'Raw_Data_pt1.1'!AE14)</f>
        <v>0.56399999999999995</v>
      </c>
      <c r="U12">
        <f>IF('Raw_Data_pt1.1'!AH14 = "", "", 'Raw_Data_pt1.1'!AH14)</f>
        <v>45.5</v>
      </c>
      <c r="V12">
        <f>IF('Raw_Data_pt1.1'!AI14 = "", "", 'Raw_Data_pt1.1'!AI14)</f>
        <v>13.1</v>
      </c>
      <c r="W12">
        <f>IF('Raw_Data_pt1.1'!AJ14 = "", "", 'Raw_Data_pt1.1'!AJ14)</f>
        <v>28</v>
      </c>
      <c r="X12">
        <f>IF('Raw_Data_pt1.1'!AK14 = "", "", 'Raw_Data_pt1.1'!AK14)</f>
        <v>154</v>
      </c>
      <c r="Y12">
        <f>IF('Raw_Data_pt1.1'!AL14 = "", "", 'Raw_Data_pt1.1'!AL14)</f>
        <v>161</v>
      </c>
      <c r="Z12">
        <f>IF('Raw_Data_pt1.1'!AM14 = "", "", 'Raw_Data_pt1.1'!AM14)</f>
        <v>0.56000000000000005</v>
      </c>
      <c r="AA12">
        <f>IF('Raw_Data_pt1.1'!AP14 = "", "", 'Raw_Data_pt1.1'!AP14)</f>
        <v>46.9</v>
      </c>
      <c r="AB12">
        <f>IF('Raw_Data_pt1.1'!AQ14 = "", "", 'Raw_Data_pt1.1'!AQ14)</f>
        <v>11.3</v>
      </c>
      <c r="AC12" s="59">
        <f>IF('Raw_Data_pt1.1'!BF14 = "", "", 'Raw_Data_pt1.1'!BF14)</f>
        <v>31</v>
      </c>
      <c r="AD12">
        <f>IF('Raw_Data_pt1.1'!BG14 = "", "", 'Raw_Data_pt1.1'!BG14)</f>
        <v>128</v>
      </c>
      <c r="AE12">
        <f>IF('Raw_Data_pt1.1'!BJ14 = "", "", 'Raw_Data_pt1.1'!BJ14)</f>
        <v>587</v>
      </c>
      <c r="AF12">
        <f>IF('Raw_Data_pt1.1'!BO14 = "", "", 'Raw_Data_pt1.1'!BO14)</f>
        <v>23</v>
      </c>
      <c r="AG12">
        <f>IF('Raw_Data_pt1.1'!BP14 = "", "", 'Raw_Data_pt1.1'!BP14)</f>
        <v>128</v>
      </c>
      <c r="AH12">
        <f>IF('Raw_Data_pt1.1'!BS14 = "", "", 'Raw_Data_pt1.1'!BS14)</f>
        <v>617</v>
      </c>
      <c r="AI12">
        <f>IF('Raw_Data_pt1.1'!BX14 = "", "", 'Raw_Data_pt1.1'!BX14)</f>
        <v>21</v>
      </c>
      <c r="AJ12">
        <f>IF('Raw_Data_pt1.1'!BY14 = "", "", 'Raw_Data_pt1.1'!BY14)</f>
        <v>128</v>
      </c>
      <c r="AK12">
        <f>IF('Raw_Data_pt1.1'!CB14 = "", "", 'Raw_Data_pt1.1'!CB14)</f>
        <v>382</v>
      </c>
    </row>
    <row r="13" spans="1:38">
      <c r="A13">
        <f>A12</f>
        <v>3</v>
      </c>
      <c r="B13">
        <f t="shared" ref="B13:B16" si="19">B12</f>
        <v>1</v>
      </c>
      <c r="C13">
        <f t="shared" ref="C13:C16" si="20">C12</f>
        <v>1</v>
      </c>
      <c r="D13">
        <f t="shared" ref="D13:D16" si="21">D12</f>
        <v>3</v>
      </c>
      <c r="E13">
        <f t="shared" ref="E13:E16" si="22">E12</f>
        <v>1</v>
      </c>
      <c r="F13">
        <f t="shared" ref="F13:F16" si="23">F12</f>
        <v>1995</v>
      </c>
      <c r="G13">
        <f t="shared" ref="G13:G16" si="24">G12</f>
        <v>1</v>
      </c>
      <c r="H13">
        <f t="shared" ref="H13:H16" si="25">H12</f>
        <v>1</v>
      </c>
      <c r="I13">
        <f t="shared" ref="I13:I16" si="26">I12</f>
        <v>1</v>
      </c>
      <c r="J13" s="56">
        <v>1</v>
      </c>
      <c r="K13">
        <f>IF('Raw_Data_pt1.1'!T15 = "", "", 'Raw_Data_pt1.1'!T15)</f>
        <v>28</v>
      </c>
      <c r="L13">
        <f>IF('Raw_Data_pt1.1'!U15 = "", "", 'Raw_Data_pt1.1'!U15)</f>
        <v>152</v>
      </c>
      <c r="M13">
        <f>IF('Raw_Data_pt1.1'!V15 = "", "", 'Raw_Data_pt1.1'!V15)</f>
        <v>171</v>
      </c>
      <c r="N13">
        <f>IF('Raw_Data_pt1.1'!W15 = "", "", 'Raw_Data_pt1.1'!W15)</f>
        <v>0.56599999999999995</v>
      </c>
      <c r="O13">
        <f>IF('Raw_Data_pt1.1'!Z15 = "", "", 'Raw_Data_pt1.1'!Z15)</f>
        <v>45.2</v>
      </c>
      <c r="P13">
        <f>IF('Raw_Data_pt1.1'!AA15 = "", "", 'Raw_Data_pt1.1'!AA15)</f>
        <v>12.5</v>
      </c>
      <c r="Q13">
        <f>IF('Raw_Data_pt1.1'!AB15 = "", "", 'Raw_Data_pt1.1'!AB15)</f>
        <v>27</v>
      </c>
      <c r="R13">
        <f>IF('Raw_Data_pt1.1'!AC15 = "", "", 'Raw_Data_pt1.1'!AC15)</f>
        <v>162</v>
      </c>
      <c r="S13">
        <f>IF('Raw_Data_pt1.1'!AD15 = "", "", 'Raw_Data_pt1.1'!AD15)</f>
        <v>161</v>
      </c>
      <c r="T13">
        <f>IF('Raw_Data_pt1.1'!AE15 = "", "", 'Raw_Data_pt1.1'!AE15)</f>
        <v>0.53800000000000003</v>
      </c>
      <c r="U13">
        <f>IF('Raw_Data_pt1.1'!AH15 = "", "", 'Raw_Data_pt1.1'!AH15)</f>
        <v>45.2</v>
      </c>
      <c r="V13">
        <f>IF('Raw_Data_pt1.1'!AI15 = "", "", 'Raw_Data_pt1.1'!AI15)</f>
        <v>12.7</v>
      </c>
      <c r="W13">
        <f>IF('Raw_Data_pt1.1'!AJ15 = "", "", 'Raw_Data_pt1.1'!AJ15)</f>
        <v>28</v>
      </c>
      <c r="X13">
        <f>IF('Raw_Data_pt1.1'!AK15 = "", "", 'Raw_Data_pt1.1'!AK15)</f>
        <v>157</v>
      </c>
      <c r="Y13">
        <f>IF('Raw_Data_pt1.1'!AL15 = "", "", 'Raw_Data_pt1.1'!AL15)</f>
        <v>225</v>
      </c>
      <c r="Z13">
        <f>IF('Raw_Data_pt1.1'!AM15 = "", "", 'Raw_Data_pt1.1'!AM15)</f>
        <v>0.55100000000000005</v>
      </c>
      <c r="AA13">
        <f>IF('Raw_Data_pt1.1'!AP15 = "", "", 'Raw_Data_pt1.1'!AP15)</f>
        <v>46.4</v>
      </c>
      <c r="AB13">
        <f>IF('Raw_Data_pt1.1'!AQ15 = "", "", 'Raw_Data_pt1.1'!AQ15)</f>
        <v>12.7</v>
      </c>
      <c r="AC13" s="59">
        <f>IF('Raw_Data_pt1.1'!BF15 = "", "", 'Raw_Data_pt1.1'!BF15)</f>
        <v>29</v>
      </c>
      <c r="AD13">
        <f>IF('Raw_Data_pt1.1'!BG15 = "", "", 'Raw_Data_pt1.1'!BG15)</f>
        <v>128</v>
      </c>
      <c r="AE13">
        <f>IF('Raw_Data_pt1.1'!BJ15 = "", "", 'Raw_Data_pt1.1'!BJ15)</f>
        <v>407</v>
      </c>
      <c r="AF13">
        <f>IF('Raw_Data_pt1.1'!BO15 = "", "", 'Raw_Data_pt1.1'!BO15)</f>
        <v>29</v>
      </c>
      <c r="AG13">
        <f>IF('Raw_Data_pt1.1'!BP15 = "", "", 'Raw_Data_pt1.1'!BP15)</f>
        <v>128</v>
      </c>
      <c r="AH13">
        <f>IF('Raw_Data_pt1.1'!BS15 = "", "", 'Raw_Data_pt1.1'!BS15)</f>
        <v>432</v>
      </c>
      <c r="AI13">
        <f>IF('Raw_Data_pt1.1'!BX15 = "", "", 'Raw_Data_pt1.1'!BX15)</f>
        <v>23</v>
      </c>
      <c r="AJ13">
        <f>IF('Raw_Data_pt1.1'!BY15 = "", "", 'Raw_Data_pt1.1'!BY15)</f>
        <v>128</v>
      </c>
      <c r="AK13">
        <f>IF('Raw_Data_pt1.1'!CB15 = "", "", 'Raw_Data_pt1.1'!CB15)</f>
        <v>602</v>
      </c>
    </row>
    <row r="14" spans="1:38">
      <c r="A14">
        <f t="shared" ref="A14:A16" si="27">A13</f>
        <v>3</v>
      </c>
      <c r="B14">
        <f t="shared" si="19"/>
        <v>1</v>
      </c>
      <c r="C14">
        <f t="shared" si="20"/>
        <v>1</v>
      </c>
      <c r="D14">
        <f t="shared" si="21"/>
        <v>3</v>
      </c>
      <c r="E14">
        <f t="shared" si="22"/>
        <v>1</v>
      </c>
      <c r="F14">
        <f t="shared" si="23"/>
        <v>1995</v>
      </c>
      <c r="G14">
        <f t="shared" si="24"/>
        <v>1</v>
      </c>
      <c r="H14">
        <f t="shared" si="25"/>
        <v>1</v>
      </c>
      <c r="I14">
        <f t="shared" si="26"/>
        <v>1</v>
      </c>
      <c r="J14" s="56">
        <v>1</v>
      </c>
      <c r="K14">
        <f>IF('Raw_Data_pt1.1'!T16 = "", "", 'Raw_Data_pt1.1'!T16)</f>
        <v>28</v>
      </c>
      <c r="L14">
        <f>IF('Raw_Data_pt1.1'!U16 = "", "", 'Raw_Data_pt1.1'!U16)</f>
        <v>152</v>
      </c>
      <c r="M14">
        <f>IF('Raw_Data_pt1.1'!V16 = "", "", 'Raw_Data_pt1.1'!V16)</f>
        <v>163</v>
      </c>
      <c r="N14">
        <f>IF('Raw_Data_pt1.1'!W16 = "", "", 'Raw_Data_pt1.1'!W16)</f>
        <v>0.56699999999999995</v>
      </c>
      <c r="O14">
        <f>IF('Raw_Data_pt1.1'!Z16 = "", "", 'Raw_Data_pt1.1'!Z16)</f>
        <v>46.4</v>
      </c>
      <c r="P14">
        <f>IF('Raw_Data_pt1.1'!AA16 = "", "", 'Raw_Data_pt1.1'!AA16)</f>
        <v>11.8</v>
      </c>
      <c r="Q14">
        <f>IF('Raw_Data_pt1.1'!AB16 = "", "", 'Raw_Data_pt1.1'!AB16)</f>
        <v>28</v>
      </c>
      <c r="R14">
        <f>IF('Raw_Data_pt1.1'!AC16 = "", "", 'Raw_Data_pt1.1'!AC16)</f>
        <v>154</v>
      </c>
      <c r="S14">
        <f>IF('Raw_Data_pt1.1'!AD16 = "", "", 'Raw_Data_pt1.1'!AD16)</f>
        <v>195</v>
      </c>
      <c r="T14">
        <f>IF('Raw_Data_pt1.1'!AE16 = "", "", 'Raw_Data_pt1.1'!AE16)</f>
        <v>0.56100000000000005</v>
      </c>
      <c r="U14">
        <f>IF('Raw_Data_pt1.1'!AH16 = "", "", 'Raw_Data_pt1.1'!AH16)</f>
        <v>45.5</v>
      </c>
      <c r="V14">
        <f>IF('Raw_Data_pt1.1'!AI16 = "", "", 'Raw_Data_pt1.1'!AI16)</f>
        <v>13.4</v>
      </c>
      <c r="W14">
        <f>IF('Raw_Data_pt1.1'!AJ16 = "", "", 'Raw_Data_pt1.1'!AJ16)</f>
        <v>28</v>
      </c>
      <c r="X14">
        <f>IF('Raw_Data_pt1.1'!AK16 = "", "", 'Raw_Data_pt1.1'!AK16)</f>
        <v>155</v>
      </c>
      <c r="Y14">
        <f>IF('Raw_Data_pt1.1'!AL16 = "", "", 'Raw_Data_pt1.1'!AL16)</f>
        <v>194</v>
      </c>
      <c r="Z14">
        <f>IF('Raw_Data_pt1.1'!AM16 = "", "", 'Raw_Data_pt1.1'!AM16)</f>
        <v>0.55600000000000005</v>
      </c>
      <c r="AA14">
        <f>IF('Raw_Data_pt1.1'!AP16 = "", "", 'Raw_Data_pt1.1'!AP16)</f>
        <v>46.1</v>
      </c>
      <c r="AB14">
        <f>IF('Raw_Data_pt1.1'!AQ16 = "", "", 'Raw_Data_pt1.1'!AQ16)</f>
        <v>11.5</v>
      </c>
      <c r="AC14" s="59">
        <f>IF('Raw_Data_pt1.1'!BF16 = "", "", 'Raw_Data_pt1.1'!BF16)</f>
        <v>28</v>
      </c>
      <c r="AD14">
        <f>IF('Raw_Data_pt1.1'!BG16 = "", "", 'Raw_Data_pt1.1'!BG16)</f>
        <v>128</v>
      </c>
      <c r="AE14">
        <f>IF('Raw_Data_pt1.1'!BJ16 = "", "", 'Raw_Data_pt1.1'!BJ16)</f>
        <v>452</v>
      </c>
      <c r="AF14">
        <f>IF('Raw_Data_pt1.1'!BO16 = "", "", 'Raw_Data_pt1.1'!BO16)</f>
        <v>26</v>
      </c>
      <c r="AG14">
        <f>IF('Raw_Data_pt1.1'!BP16 = "", "", 'Raw_Data_pt1.1'!BP16)</f>
        <v>128</v>
      </c>
      <c r="AH14">
        <f>IF('Raw_Data_pt1.1'!BS16 = "", "", 'Raw_Data_pt1.1'!BS16)</f>
        <v>382</v>
      </c>
      <c r="AI14">
        <f>IF('Raw_Data_pt1.1'!BX16 = "", "", 'Raw_Data_pt1.1'!BX16)</f>
        <v>25</v>
      </c>
      <c r="AJ14">
        <f>IF('Raw_Data_pt1.1'!BY16 = "", "", 'Raw_Data_pt1.1'!BY16)</f>
        <v>128</v>
      </c>
      <c r="AK14">
        <f>IF('Raw_Data_pt1.1'!CB16 = "", "", 'Raw_Data_pt1.1'!CB16)</f>
        <v>457</v>
      </c>
    </row>
    <row r="15" spans="1:38">
      <c r="A15">
        <f t="shared" si="27"/>
        <v>3</v>
      </c>
      <c r="B15">
        <f t="shared" si="19"/>
        <v>1</v>
      </c>
      <c r="C15">
        <f t="shared" si="20"/>
        <v>1</v>
      </c>
      <c r="D15">
        <f t="shared" si="21"/>
        <v>3</v>
      </c>
      <c r="E15">
        <f t="shared" si="22"/>
        <v>1</v>
      </c>
      <c r="F15">
        <f t="shared" si="23"/>
        <v>1995</v>
      </c>
      <c r="G15">
        <f t="shared" si="24"/>
        <v>1</v>
      </c>
      <c r="H15">
        <f t="shared" si="25"/>
        <v>1</v>
      </c>
      <c r="I15">
        <f t="shared" si="26"/>
        <v>1</v>
      </c>
      <c r="J15" s="56">
        <v>1</v>
      </c>
      <c r="K15">
        <f>IF('Raw_Data_pt1.1'!T17 = "", "", 'Raw_Data_pt1.1'!T17)</f>
        <v>28</v>
      </c>
      <c r="L15">
        <f>IF('Raw_Data_pt1.1'!U17 = "", "", 'Raw_Data_pt1.1'!U17)</f>
        <v>155</v>
      </c>
      <c r="M15">
        <f>IF('Raw_Data_pt1.1'!V17 = "", "", 'Raw_Data_pt1.1'!V17)</f>
        <v>168</v>
      </c>
      <c r="N15">
        <f>IF('Raw_Data_pt1.1'!W17 = "", "", 'Raw_Data_pt1.1'!W17)</f>
        <v>0.55600000000000005</v>
      </c>
      <c r="O15">
        <f>IF('Raw_Data_pt1.1'!Z17 = "", "", 'Raw_Data_pt1.1'!Z17)</f>
        <v>44.9</v>
      </c>
      <c r="P15">
        <f>IF('Raw_Data_pt1.1'!AA17 = "", "", 'Raw_Data_pt1.1'!AA17)</f>
        <v>12.5</v>
      </c>
      <c r="Q15">
        <f>IF('Raw_Data_pt1.1'!AB17 = "", "", 'Raw_Data_pt1.1'!AB17)</f>
        <v>28</v>
      </c>
      <c r="R15">
        <f>IF('Raw_Data_pt1.1'!AC17 = "", "", 'Raw_Data_pt1.1'!AC17)</f>
        <v>155</v>
      </c>
      <c r="S15">
        <f>IF('Raw_Data_pt1.1'!AD17 = "", "", 'Raw_Data_pt1.1'!AD17)</f>
        <v>164</v>
      </c>
      <c r="T15">
        <f>IF('Raw_Data_pt1.1'!AE17 = "", "", 'Raw_Data_pt1.1'!AE17)</f>
        <v>0.55700000000000005</v>
      </c>
      <c r="U15">
        <f>IF('Raw_Data_pt1.1'!AH17 = "", "", 'Raw_Data_pt1.1'!AH17)</f>
        <v>45.8</v>
      </c>
      <c r="V15">
        <f>IF('Raw_Data_pt1.1'!AI17 = "", "", 'Raw_Data_pt1.1'!AI17)</f>
        <v>12.4</v>
      </c>
      <c r="W15">
        <f>IF('Raw_Data_pt1.1'!AJ17 = "", "", 'Raw_Data_pt1.1'!AJ17)</f>
        <v>28</v>
      </c>
      <c r="X15">
        <f>IF('Raw_Data_pt1.1'!AK17 = "", "", 'Raw_Data_pt1.1'!AK17)</f>
        <v>157</v>
      </c>
      <c r="Y15">
        <f>IF('Raw_Data_pt1.1'!AL17 = "", "", 'Raw_Data_pt1.1'!AL17)</f>
        <v>205</v>
      </c>
      <c r="Z15">
        <f>IF('Raw_Data_pt1.1'!AM17 = "", "", 'Raw_Data_pt1.1'!AM17)</f>
        <v>0.55200000000000005</v>
      </c>
      <c r="AA15">
        <f>IF('Raw_Data_pt1.1'!AP17 = "", "", 'Raw_Data_pt1.1'!AP17)</f>
        <v>46.1</v>
      </c>
      <c r="AB15">
        <f>IF('Raw_Data_pt1.1'!AQ17 = "", "", 'Raw_Data_pt1.1'!AQ17)</f>
        <v>11.1</v>
      </c>
      <c r="AC15" s="59">
        <f>IF('Raw_Data_pt1.1'!BF17 = "", "", 'Raw_Data_pt1.1'!BF17)</f>
        <v>28</v>
      </c>
      <c r="AD15">
        <f>IF('Raw_Data_pt1.1'!BG17 = "", "", 'Raw_Data_pt1.1'!BG17)</f>
        <v>128</v>
      </c>
      <c r="AE15">
        <f>IF('Raw_Data_pt1.1'!BJ17 = "", "", 'Raw_Data_pt1.1'!BJ17)</f>
        <v>497</v>
      </c>
      <c r="AF15">
        <f>IF('Raw_Data_pt1.1'!BO17 = "", "", 'Raw_Data_pt1.1'!BO17)</f>
        <v>26</v>
      </c>
      <c r="AG15">
        <f>IF('Raw_Data_pt1.1'!BP17 = "", "", 'Raw_Data_pt1.1'!BP17)</f>
        <v>128</v>
      </c>
      <c r="AH15">
        <f>IF('Raw_Data_pt1.1'!BS17 = "", "", 'Raw_Data_pt1.1'!BS17)</f>
        <v>407</v>
      </c>
      <c r="AI15">
        <f>IF('Raw_Data_pt1.1'!BX17 = "", "", 'Raw_Data_pt1.1'!BX17)</f>
        <v>26</v>
      </c>
      <c r="AJ15">
        <f>IF('Raw_Data_pt1.1'!BY17 = "", "", 'Raw_Data_pt1.1'!BY17)</f>
        <v>128</v>
      </c>
      <c r="AK15">
        <f>IF('Raw_Data_pt1.1'!CB17 = "", "", 'Raw_Data_pt1.1'!CB17)</f>
        <v>457</v>
      </c>
    </row>
    <row r="16" spans="1:38" s="53" customFormat="1">
      <c r="A16">
        <f t="shared" si="27"/>
        <v>3</v>
      </c>
      <c r="B16">
        <f t="shared" si="19"/>
        <v>1</v>
      </c>
      <c r="C16">
        <f t="shared" si="20"/>
        <v>1</v>
      </c>
      <c r="D16">
        <f t="shared" si="21"/>
        <v>3</v>
      </c>
      <c r="E16">
        <f t="shared" si="22"/>
        <v>1</v>
      </c>
      <c r="F16">
        <f t="shared" si="23"/>
        <v>1995</v>
      </c>
      <c r="G16">
        <f t="shared" si="24"/>
        <v>1</v>
      </c>
      <c r="H16">
        <f t="shared" si="25"/>
        <v>1</v>
      </c>
      <c r="I16">
        <f t="shared" si="26"/>
        <v>1</v>
      </c>
      <c r="J16" s="55">
        <v>1</v>
      </c>
      <c r="K16" s="53">
        <f>IF('Raw_Data_pt1.1'!T18 = "", "", 'Raw_Data_pt1.1'!T18)</f>
        <v>29</v>
      </c>
      <c r="L16" s="53">
        <f>IF('Raw_Data_pt1.1'!U18 = "", "", 'Raw_Data_pt1.1'!U18)</f>
        <v>148</v>
      </c>
      <c r="M16" s="53">
        <f>IF('Raw_Data_pt1.1'!V18 = "", "", 'Raw_Data_pt1.1'!V18)</f>
        <v>125</v>
      </c>
      <c r="N16" s="53">
        <f>IF('Raw_Data_pt1.1'!W18 = "", "", 'Raw_Data_pt1.1'!W18)</f>
        <v>0.57599999999999996</v>
      </c>
      <c r="O16" s="53">
        <f>IF('Raw_Data_pt1.1'!Z18 = "", "", 'Raw_Data_pt1.1'!Z18)</f>
        <v>44.4</v>
      </c>
      <c r="P16" s="53">
        <f>IF('Raw_Data_pt1.1'!AA18 = "", "", 'Raw_Data_pt1.1'!AA18)</f>
        <v>12.9</v>
      </c>
      <c r="Q16" s="53">
        <f>IF('Raw_Data_pt1.1'!AB18 = "", "", 'Raw_Data_pt1.1'!AB18)</f>
        <v>28</v>
      </c>
      <c r="R16" s="53">
        <f>IF('Raw_Data_pt1.1'!AC18 = "", "", 'Raw_Data_pt1.1'!AC18)</f>
        <v>155</v>
      </c>
      <c r="S16" s="53">
        <f>IF('Raw_Data_pt1.1'!AD18 = "", "", 'Raw_Data_pt1.1'!AD18)</f>
        <v>160</v>
      </c>
      <c r="T16" s="53">
        <f>IF('Raw_Data_pt1.1'!AE18 = "", "", 'Raw_Data_pt1.1'!AE18)</f>
        <v>0.55600000000000005</v>
      </c>
      <c r="U16" s="53">
        <f>IF('Raw_Data_pt1.1'!AH18 = "", "", 'Raw_Data_pt1.1'!AH18)</f>
        <v>44.7</v>
      </c>
      <c r="V16" s="53">
        <f>IF('Raw_Data_pt1.1'!AI18 = "", "", 'Raw_Data_pt1.1'!AI18)</f>
        <v>12</v>
      </c>
      <c r="W16" s="53">
        <f>IF('Raw_Data_pt1.1'!AJ18 = "", "", 'Raw_Data_pt1.1'!AJ18)</f>
        <v>29</v>
      </c>
      <c r="X16" s="53">
        <f>IF('Raw_Data_pt1.1'!AK18 = "", "", 'Raw_Data_pt1.1'!AK18)</f>
        <v>150</v>
      </c>
      <c r="Y16" s="53">
        <f>IF('Raw_Data_pt1.1'!AL18 = "", "", 'Raw_Data_pt1.1'!AL18)</f>
        <v>170</v>
      </c>
      <c r="Z16" s="53">
        <f>IF('Raw_Data_pt1.1'!AM18 = "", "", 'Raw_Data_pt1.1'!AM18)</f>
        <v>0.56999999999999995</v>
      </c>
      <c r="AA16" s="53">
        <f>IF('Raw_Data_pt1.1'!AP18 = "", "", 'Raw_Data_pt1.1'!AP18)</f>
        <v>46.1</v>
      </c>
      <c r="AB16" s="53">
        <f>IF('Raw_Data_pt1.1'!AQ18 = "", "", 'Raw_Data_pt1.1'!AQ18)</f>
        <v>11.3</v>
      </c>
      <c r="AC16" s="58">
        <f>IF('Raw_Data_pt1.1'!BF18 = "", "", 'Raw_Data_pt1.1'!BF18)</f>
        <v>30</v>
      </c>
      <c r="AD16" s="53">
        <f>IF('Raw_Data_pt1.1'!BG18 = "", "", 'Raw_Data_pt1.1'!BG18)</f>
        <v>128</v>
      </c>
      <c r="AE16" s="53">
        <f>IF('Raw_Data_pt1.1'!BJ18 = "", "", 'Raw_Data_pt1.1'!BJ18)</f>
        <v>522</v>
      </c>
      <c r="AF16" s="53">
        <f>IF('Raw_Data_pt1.1'!BO18 = "", "", 'Raw_Data_pt1.1'!BO18)</f>
        <v>28</v>
      </c>
      <c r="AG16" s="53">
        <f>IF('Raw_Data_pt1.1'!BP18 = "", "", 'Raw_Data_pt1.1'!BP18)</f>
        <v>128</v>
      </c>
      <c r="AH16" s="53">
        <f>IF('Raw_Data_pt1.1'!BS18 = "", "", 'Raw_Data_pt1.1'!BS18)</f>
        <v>432</v>
      </c>
      <c r="AI16" s="53">
        <f>IF('Raw_Data_pt1.1'!BX18 = "", "", 'Raw_Data_pt1.1'!BX18)</f>
        <v>27</v>
      </c>
      <c r="AJ16" s="53">
        <f>IF('Raw_Data_pt1.1'!BY18 = "", "", 'Raw_Data_pt1.1'!BY18)</f>
        <v>128</v>
      </c>
      <c r="AK16" s="53">
        <f>IF('Raw_Data_pt1.1'!CB18 = "", "", 'Raw_Data_pt1.1'!CB18)</f>
        <v>347</v>
      </c>
      <c r="AL16" s="58"/>
    </row>
    <row r="17" spans="1:38">
      <c r="A17">
        <f>IF('Raw_Data_pt1.1'!A19 = "", "", 'Raw_Data_pt1.1'!A19)</f>
        <v>4</v>
      </c>
      <c r="B17">
        <f>IF('Raw_Data_pt1.1'!D19 = "", "", IF('Raw_Data_pt1.1'!D19 = "Y", 1, 0))</f>
        <v>1</v>
      </c>
      <c r="C17">
        <f>IF('Raw_Data_pt1.1'!E19 = "", "", IF('Raw_Data_pt1.1'!E19 = "Y", 1, 0))</f>
        <v>0</v>
      </c>
      <c r="D17">
        <f>IF('Raw_Data_pt1.1'!F19 = "", "", 'Raw_Data_pt1.1'!F19)</f>
        <v>7</v>
      </c>
      <c r="E17">
        <f>IF(D17 = "", "", VLOOKUP(D17, Key!$A$23:$D$35, 4, FALSE))</f>
        <v>2</v>
      </c>
      <c r="F17">
        <f>IF('Raw_Data_pt1.1'!G19 = "", "", 'Raw_Data_pt1.1'!G19)</f>
        <v>2002</v>
      </c>
      <c r="G17">
        <f>IF('Raw_Data_pt1.1'!I19 = "", "", IF('Raw_Data_pt1.1'!I19 = "F", 1, IF('Raw_Data_pt1.1'!I19 = "M", 2, 3)))</f>
        <v>1</v>
      </c>
      <c r="H17">
        <f>IF('Raw_Data_pt1.1'!M19 = "", "", VLOOKUP('Raw_Data_pt1.1'!M19, Key!$A$2:$C$20, 3, TRUE))</f>
        <v>1</v>
      </c>
      <c r="I17">
        <f>IF('Raw_Data_pt1.1'!Q19 = "", "", IF('Raw_Data_pt1.1'!Q19 = "P", 1, 0))</f>
        <v>1</v>
      </c>
      <c r="J17" s="56">
        <v>1</v>
      </c>
      <c r="K17">
        <f>IF('Raw_Data_pt1.1'!T19 = "", "", 'Raw_Data_pt1.1'!T19)</f>
        <v>26</v>
      </c>
      <c r="L17">
        <f>IF('Raw_Data_pt1.1'!U19 = "", "", 'Raw_Data_pt1.1'!U19)</f>
        <v>172</v>
      </c>
      <c r="M17">
        <f>IF('Raw_Data_pt1.1'!V19 = "", "", 'Raw_Data_pt1.1'!V19)</f>
        <v>193</v>
      </c>
      <c r="N17">
        <f>IF('Raw_Data_pt1.1'!W19 = "", "", 'Raw_Data_pt1.1'!W19)</f>
        <v>0.51</v>
      </c>
      <c r="O17">
        <f>IF('Raw_Data_pt1.1'!Z19 = "", "", 'Raw_Data_pt1.1'!Z19)</f>
        <v>45.5</v>
      </c>
      <c r="P17">
        <f>IF('Raw_Data_pt1.1'!AA19 = "", "", 'Raw_Data_pt1.1'!AA19)</f>
        <v>16.100000000000001</v>
      </c>
      <c r="Q17">
        <f>IF('Raw_Data_pt1.1'!AB19 = "", "", 'Raw_Data_pt1.1'!AB19)</f>
        <v>28</v>
      </c>
      <c r="R17">
        <f>IF('Raw_Data_pt1.1'!AC19 = "", "", 'Raw_Data_pt1.1'!AC19)</f>
        <v>156</v>
      </c>
      <c r="S17">
        <f>IF('Raw_Data_pt1.1'!AD19 = "", "", 'Raw_Data_pt1.1'!AD19)</f>
        <v>126</v>
      </c>
      <c r="T17">
        <f>IF('Raw_Data_pt1.1'!AE19 = "", "", 'Raw_Data_pt1.1'!AE19)</f>
        <v>0.55500000000000005</v>
      </c>
      <c r="U17">
        <f>IF('Raw_Data_pt1.1'!AH19 = "", "", 'Raw_Data_pt1.1'!AH19)</f>
        <v>45.2</v>
      </c>
      <c r="V17">
        <f>IF('Raw_Data_pt1.1'!AI19 = "", "", 'Raw_Data_pt1.1'!AI19)</f>
        <v>12.4</v>
      </c>
      <c r="W17">
        <f>IF('Raw_Data_pt1.1'!AJ19 = "", "", 'Raw_Data_pt1.1'!AJ19)</f>
        <v>29</v>
      </c>
      <c r="X17">
        <f>IF('Raw_Data_pt1.1'!AK19 = "", "", 'Raw_Data_pt1.1'!AK19)</f>
        <v>144</v>
      </c>
      <c r="Y17">
        <f>IF('Raw_Data_pt1.1'!AL19 = "", "", 'Raw_Data_pt1.1'!AL19)</f>
        <v>155</v>
      </c>
      <c r="Z17">
        <f>IF('Raw_Data_pt1.1'!AM19 = "", "", 'Raw_Data_pt1.1'!AM19)</f>
        <v>0.59</v>
      </c>
      <c r="AA17">
        <f>IF('Raw_Data_pt1.1'!AP19 = "", "", 'Raw_Data_pt1.1'!AP19)</f>
        <v>43.8</v>
      </c>
      <c r="AB17">
        <f>IF('Raw_Data_pt1.1'!AQ19 = "", "", 'Raw_Data_pt1.1'!AQ19)</f>
        <v>11.3</v>
      </c>
      <c r="AC17" s="59" t="str">
        <f>IF('Raw_Data_pt1.1'!BF19 = "", "", 'Raw_Data_pt1.1'!BF19)</f>
        <v/>
      </c>
      <c r="AD17" t="str">
        <f>IF('Raw_Data_pt1.1'!BG19 = "", "", 'Raw_Data_pt1.1'!BG19)</f>
        <v/>
      </c>
      <c r="AE17" t="str">
        <f>IF('Raw_Data_pt1.1'!BJ19 = "", "", 'Raw_Data_pt1.1'!BJ19)</f>
        <v/>
      </c>
      <c r="AF17" t="str">
        <f>IF('Raw_Data_pt1.1'!BO19 = "", "", 'Raw_Data_pt1.1'!BO19)</f>
        <v/>
      </c>
      <c r="AG17" t="str">
        <f>IF('Raw_Data_pt1.1'!BP19 = "", "", 'Raw_Data_pt1.1'!BP19)</f>
        <v/>
      </c>
      <c r="AH17" t="str">
        <f>IF('Raw_Data_pt1.1'!BS19 = "", "", 'Raw_Data_pt1.1'!BS19)</f>
        <v/>
      </c>
      <c r="AI17" t="str">
        <f>IF('Raw_Data_pt1.1'!BX19 = "", "", 'Raw_Data_pt1.1'!BX19)</f>
        <v/>
      </c>
      <c r="AJ17" t="str">
        <f>IF('Raw_Data_pt1.1'!BY19 = "", "", 'Raw_Data_pt1.1'!BY19)</f>
        <v/>
      </c>
      <c r="AK17" t="str">
        <f>IF('Raw_Data_pt1.1'!CB19 = "", "", 'Raw_Data_pt1.1'!CB19)</f>
        <v/>
      </c>
    </row>
    <row r="18" spans="1:38">
      <c r="A18">
        <f>A17</f>
        <v>4</v>
      </c>
      <c r="B18">
        <f t="shared" ref="B18:B21" si="28">B17</f>
        <v>1</v>
      </c>
      <c r="C18">
        <f t="shared" ref="C18:C21" si="29">C17</f>
        <v>0</v>
      </c>
      <c r="D18">
        <f t="shared" ref="D18:D21" si="30">D17</f>
        <v>7</v>
      </c>
      <c r="E18">
        <f t="shared" ref="E18:E21" si="31">E17</f>
        <v>2</v>
      </c>
      <c r="F18">
        <f t="shared" ref="F18:F21" si="32">F17</f>
        <v>2002</v>
      </c>
      <c r="G18">
        <f t="shared" ref="G18:G21" si="33">G17</f>
        <v>1</v>
      </c>
      <c r="H18">
        <f t="shared" ref="H18:H21" si="34">H17</f>
        <v>1</v>
      </c>
      <c r="I18">
        <f t="shared" ref="I18:I21" si="35">I17</f>
        <v>1</v>
      </c>
      <c r="J18" s="56">
        <v>1</v>
      </c>
      <c r="K18">
        <f>IF('Raw_Data_pt1.1'!T20 = "", "", 'Raw_Data_pt1.1'!T20)</f>
        <v>27</v>
      </c>
      <c r="L18">
        <f>IF('Raw_Data_pt1.1'!U20 = "", "", 'Raw_Data_pt1.1'!U20)</f>
        <v>163</v>
      </c>
      <c r="M18">
        <f>IF('Raw_Data_pt1.1'!V20 = "", "", 'Raw_Data_pt1.1'!V20)</f>
        <v>165</v>
      </c>
      <c r="N18">
        <f>IF('Raw_Data_pt1.1'!W20 = "", "", 'Raw_Data_pt1.1'!W20)</f>
        <v>0.53500000000000003</v>
      </c>
      <c r="O18">
        <f>IF('Raw_Data_pt1.1'!Z20 = "", "", 'Raw_Data_pt1.1'!Z20)</f>
        <v>44.1</v>
      </c>
      <c r="P18">
        <f>IF('Raw_Data_pt1.1'!AA20 = "", "", 'Raw_Data_pt1.1'!AA20)</f>
        <v>15.7</v>
      </c>
      <c r="Q18">
        <f>IF('Raw_Data_pt1.1'!AB20 = "", "", 'Raw_Data_pt1.1'!AB20)</f>
        <v>28</v>
      </c>
      <c r="R18">
        <f>IF('Raw_Data_pt1.1'!AC20 = "", "", 'Raw_Data_pt1.1'!AC20)</f>
        <v>156</v>
      </c>
      <c r="S18">
        <f>IF('Raw_Data_pt1.1'!AD20 = "", "", 'Raw_Data_pt1.1'!AD20)</f>
        <v>176</v>
      </c>
      <c r="T18">
        <f>IF('Raw_Data_pt1.1'!AE20 = "", "", 'Raw_Data_pt1.1'!AE20)</f>
        <v>0.55500000000000005</v>
      </c>
      <c r="U18">
        <f>IF('Raw_Data_pt1.1'!AH20 = "", "", 'Raw_Data_pt1.1'!AH20)</f>
        <v>42.4</v>
      </c>
      <c r="V18">
        <f>IF('Raw_Data_pt1.1'!AI20 = "", "", 'Raw_Data_pt1.1'!AI20)</f>
        <v>11.8</v>
      </c>
      <c r="W18">
        <f>IF('Raw_Data_pt1.1'!AJ20 = "", "", 'Raw_Data_pt1.1'!AJ20)</f>
        <v>29</v>
      </c>
      <c r="X18">
        <f>IF('Raw_Data_pt1.1'!AK20 = "", "", 'Raw_Data_pt1.1'!AK20)</f>
        <v>146</v>
      </c>
      <c r="Y18">
        <f>IF('Raw_Data_pt1.1'!AL20 = "", "", 'Raw_Data_pt1.1'!AL20)</f>
        <v>220</v>
      </c>
      <c r="Z18">
        <f>IF('Raw_Data_pt1.1'!AM20 = "", "", 'Raw_Data_pt1.1'!AM20)</f>
        <v>0.58299999999999996</v>
      </c>
      <c r="AA18">
        <f>IF('Raw_Data_pt1.1'!AP20 = "", "", 'Raw_Data_pt1.1'!AP20)</f>
        <v>45.8</v>
      </c>
      <c r="AB18">
        <f>IF('Raw_Data_pt1.1'!AQ20 = "", "", 'Raw_Data_pt1.1'!AQ20)</f>
        <v>10.199999999999999</v>
      </c>
      <c r="AC18" s="59" t="str">
        <f>IF('Raw_Data_pt1.1'!BF20 = "", "", 'Raw_Data_pt1.1'!BF20)</f>
        <v/>
      </c>
      <c r="AD18" t="str">
        <f>IF('Raw_Data_pt1.1'!BG20 = "", "", 'Raw_Data_pt1.1'!BG20)</f>
        <v/>
      </c>
      <c r="AE18" t="str">
        <f>IF('Raw_Data_pt1.1'!BJ20 = "", "", 'Raw_Data_pt1.1'!BJ20)</f>
        <v/>
      </c>
      <c r="AF18" t="str">
        <f>IF('Raw_Data_pt1.1'!BO20 = "", "", 'Raw_Data_pt1.1'!BO20)</f>
        <v/>
      </c>
      <c r="AG18" t="str">
        <f>IF('Raw_Data_pt1.1'!BP20 = "", "", 'Raw_Data_pt1.1'!BP20)</f>
        <v/>
      </c>
      <c r="AH18" t="str">
        <f>IF('Raw_Data_pt1.1'!BS20 = "", "", 'Raw_Data_pt1.1'!BS20)</f>
        <v/>
      </c>
      <c r="AI18" t="str">
        <f>IF('Raw_Data_pt1.1'!BX20 = "", "", 'Raw_Data_pt1.1'!BX20)</f>
        <v/>
      </c>
      <c r="AJ18" t="str">
        <f>IF('Raw_Data_pt1.1'!BY20 = "", "", 'Raw_Data_pt1.1'!BY20)</f>
        <v/>
      </c>
      <c r="AK18" t="str">
        <f>IF('Raw_Data_pt1.1'!CB20 = "", "", 'Raw_Data_pt1.1'!CB20)</f>
        <v/>
      </c>
    </row>
    <row r="19" spans="1:38">
      <c r="A19">
        <f t="shared" ref="A19:A21" si="36">A18</f>
        <v>4</v>
      </c>
      <c r="B19">
        <f t="shared" si="28"/>
        <v>1</v>
      </c>
      <c r="C19">
        <f t="shared" si="29"/>
        <v>0</v>
      </c>
      <c r="D19">
        <f t="shared" si="30"/>
        <v>7</v>
      </c>
      <c r="E19">
        <f t="shared" si="31"/>
        <v>2</v>
      </c>
      <c r="F19">
        <f t="shared" si="32"/>
        <v>2002</v>
      </c>
      <c r="G19">
        <f t="shared" si="33"/>
        <v>1</v>
      </c>
      <c r="H19">
        <f t="shared" si="34"/>
        <v>1</v>
      </c>
      <c r="I19">
        <f t="shared" si="35"/>
        <v>1</v>
      </c>
      <c r="J19" s="56">
        <v>1</v>
      </c>
      <c r="K19">
        <f>IF('Raw_Data_pt1.1'!T21 = "", "", 'Raw_Data_pt1.1'!T21)</f>
        <v>27</v>
      </c>
      <c r="L19">
        <f>IF('Raw_Data_pt1.1'!U21 = "", "", 'Raw_Data_pt1.1'!U21)</f>
        <v>161</v>
      </c>
      <c r="M19">
        <f>IF('Raw_Data_pt1.1'!V21 = "", "", 'Raw_Data_pt1.1'!V21)</f>
        <v>195</v>
      </c>
      <c r="N19">
        <f>IF('Raw_Data_pt1.1'!W21 = "", "", 'Raw_Data_pt1.1'!W21)</f>
        <v>0.54</v>
      </c>
      <c r="O19">
        <f>IF('Raw_Data_pt1.1'!Z21 = "", "", 'Raw_Data_pt1.1'!Z21)</f>
        <v>45.2</v>
      </c>
      <c r="P19">
        <f>IF('Raw_Data_pt1.1'!AA21 = "", "", 'Raw_Data_pt1.1'!AA21)</f>
        <v>16.2</v>
      </c>
      <c r="Q19">
        <f>IF('Raw_Data_pt1.1'!AB21 = "", "", 'Raw_Data_pt1.1'!AB21)</f>
        <v>28</v>
      </c>
      <c r="R19">
        <f>IF('Raw_Data_pt1.1'!AC21 = "", "", 'Raw_Data_pt1.1'!AC21)</f>
        <v>156</v>
      </c>
      <c r="S19">
        <f>IF('Raw_Data_pt1.1'!AD21 = "", "", 'Raw_Data_pt1.1'!AD21)</f>
        <v>166</v>
      </c>
      <c r="T19">
        <f>IF('Raw_Data_pt1.1'!AE21 = "", "", 'Raw_Data_pt1.1'!AE21)</f>
        <v>0.55500000000000005</v>
      </c>
      <c r="U19">
        <f>IF('Raw_Data_pt1.1'!AH21 = "", "", 'Raw_Data_pt1.1'!AH21)</f>
        <v>43.2</v>
      </c>
      <c r="V19">
        <f>IF('Raw_Data_pt1.1'!AI21 = "", "", 'Raw_Data_pt1.1'!AI21)</f>
        <v>12.5</v>
      </c>
      <c r="W19">
        <f>IF('Raw_Data_pt1.1'!AJ21 = "", "", 'Raw_Data_pt1.1'!AJ21)</f>
        <v>28</v>
      </c>
      <c r="X19">
        <f>IF('Raw_Data_pt1.1'!AK21 = "", "", 'Raw_Data_pt1.1'!AK21)</f>
        <v>156</v>
      </c>
      <c r="Y19">
        <f>IF('Raw_Data_pt1.1'!AL21 = "", "", 'Raw_Data_pt1.1'!AL21)</f>
        <v>172</v>
      </c>
      <c r="Z19">
        <f>IF('Raw_Data_pt1.1'!AM21 = "", "", 'Raw_Data_pt1.1'!AM21)</f>
        <v>0.55400000000000005</v>
      </c>
      <c r="AA19">
        <f>IF('Raw_Data_pt1.1'!AP21 = "", "", 'Raw_Data_pt1.1'!AP21)</f>
        <v>45.8</v>
      </c>
      <c r="AB19">
        <f>IF('Raw_Data_pt1.1'!AQ21 = "", "", 'Raw_Data_pt1.1'!AQ21)</f>
        <v>12.7</v>
      </c>
      <c r="AC19" s="59" t="str">
        <f>IF('Raw_Data_pt1.1'!BF21 = "", "", 'Raw_Data_pt1.1'!BF21)</f>
        <v/>
      </c>
      <c r="AD19" t="str">
        <f>IF('Raw_Data_pt1.1'!BG21 = "", "", 'Raw_Data_pt1.1'!BG21)</f>
        <v/>
      </c>
      <c r="AE19" t="str">
        <f>IF('Raw_Data_pt1.1'!BJ21 = "", "", 'Raw_Data_pt1.1'!BJ21)</f>
        <v/>
      </c>
      <c r="AF19" t="str">
        <f>IF('Raw_Data_pt1.1'!BO21 = "", "", 'Raw_Data_pt1.1'!BO21)</f>
        <v/>
      </c>
      <c r="AG19" t="str">
        <f>IF('Raw_Data_pt1.1'!BP21 = "", "", 'Raw_Data_pt1.1'!BP21)</f>
        <v/>
      </c>
      <c r="AH19" t="str">
        <f>IF('Raw_Data_pt1.1'!BS21 = "", "", 'Raw_Data_pt1.1'!BS21)</f>
        <v/>
      </c>
      <c r="AI19" t="str">
        <f>IF('Raw_Data_pt1.1'!BX21 = "", "", 'Raw_Data_pt1.1'!BX21)</f>
        <v/>
      </c>
      <c r="AJ19" t="str">
        <f>IF('Raw_Data_pt1.1'!BY21 = "", "", 'Raw_Data_pt1.1'!BY21)</f>
        <v/>
      </c>
      <c r="AK19" t="str">
        <f>IF('Raw_Data_pt1.1'!CB21 = "", "", 'Raw_Data_pt1.1'!CB21)</f>
        <v/>
      </c>
    </row>
    <row r="20" spans="1:38">
      <c r="A20">
        <f t="shared" si="36"/>
        <v>4</v>
      </c>
      <c r="B20">
        <f t="shared" si="28"/>
        <v>1</v>
      </c>
      <c r="C20">
        <f t="shared" si="29"/>
        <v>0</v>
      </c>
      <c r="D20">
        <f t="shared" si="30"/>
        <v>7</v>
      </c>
      <c r="E20">
        <f t="shared" si="31"/>
        <v>2</v>
      </c>
      <c r="F20">
        <f t="shared" si="32"/>
        <v>2002</v>
      </c>
      <c r="G20">
        <f t="shared" si="33"/>
        <v>1</v>
      </c>
      <c r="H20">
        <f t="shared" si="34"/>
        <v>1</v>
      </c>
      <c r="I20">
        <f t="shared" si="35"/>
        <v>1</v>
      </c>
      <c r="J20" s="56">
        <v>1</v>
      </c>
      <c r="K20">
        <f>IF('Raw_Data_pt1.1'!T22 = "", "", 'Raw_Data_pt1.1'!T22)</f>
        <v>28</v>
      </c>
      <c r="L20">
        <f>IF('Raw_Data_pt1.1'!U22 = "", "", 'Raw_Data_pt1.1'!U22)</f>
        <v>152</v>
      </c>
      <c r="M20">
        <f>IF('Raw_Data_pt1.1'!V22 = "", "", 'Raw_Data_pt1.1'!V22)</f>
        <v>235</v>
      </c>
      <c r="N20">
        <f>IF('Raw_Data_pt1.1'!W22 = "", "", 'Raw_Data_pt1.1'!W22)</f>
        <v>0.56499999999999995</v>
      </c>
      <c r="O20">
        <f>IF('Raw_Data_pt1.1'!Z22 = "", "", 'Raw_Data_pt1.1'!Z22)</f>
        <v>44.1</v>
      </c>
      <c r="P20">
        <f>IF('Raw_Data_pt1.1'!AA22 = "", "", 'Raw_Data_pt1.1'!AA22)</f>
        <v>16.399999999999999</v>
      </c>
      <c r="Q20">
        <f>IF('Raw_Data_pt1.1'!AB22 = "", "", 'Raw_Data_pt1.1'!AB22)</f>
        <v>27</v>
      </c>
      <c r="R20">
        <f>IF('Raw_Data_pt1.1'!AC22 = "", "", 'Raw_Data_pt1.1'!AC22)</f>
        <v>159</v>
      </c>
      <c r="S20">
        <f>IF('Raw_Data_pt1.1'!AD22 = "", "", 'Raw_Data_pt1.1'!AD22)</f>
        <v>255</v>
      </c>
      <c r="T20">
        <f>IF('Raw_Data_pt1.1'!AE22 = "", "", 'Raw_Data_pt1.1'!AE22)</f>
        <v>0.54500000000000004</v>
      </c>
      <c r="U20">
        <f>IF('Raw_Data_pt1.1'!AH22 = "", "", 'Raw_Data_pt1.1'!AH22)</f>
        <v>45.2</v>
      </c>
      <c r="V20">
        <f>IF('Raw_Data_pt1.1'!AI22 = "", "", 'Raw_Data_pt1.1'!AI22)</f>
        <v>13.1</v>
      </c>
      <c r="W20">
        <f>IF('Raw_Data_pt1.1'!AJ22 = "", "", 'Raw_Data_pt1.1'!AJ22)</f>
        <v>27</v>
      </c>
      <c r="X20">
        <f>IF('Raw_Data_pt1.1'!AK22 = "", "", 'Raw_Data_pt1.1'!AK22)</f>
        <v>161</v>
      </c>
      <c r="Y20">
        <f>IF('Raw_Data_pt1.1'!AL22 = "", "", 'Raw_Data_pt1.1'!AL22)</f>
        <v>170</v>
      </c>
      <c r="Z20">
        <f>IF('Raw_Data_pt1.1'!AM22 = "", "", 'Raw_Data_pt1.1'!AM22)</f>
        <v>0.54</v>
      </c>
      <c r="AA20">
        <f>IF('Raw_Data_pt1.1'!AP22 = "", "", 'Raw_Data_pt1.1'!AP22)</f>
        <v>46.1</v>
      </c>
      <c r="AB20">
        <f>IF('Raw_Data_pt1.1'!AQ22 = "", "", 'Raw_Data_pt1.1'!AQ22)</f>
        <v>11.8</v>
      </c>
      <c r="AC20" s="59" t="str">
        <f>IF('Raw_Data_pt1.1'!BF22 = "", "", 'Raw_Data_pt1.1'!BF22)</f>
        <v/>
      </c>
      <c r="AD20" t="str">
        <f>IF('Raw_Data_pt1.1'!BG22 = "", "", 'Raw_Data_pt1.1'!BG22)</f>
        <v/>
      </c>
      <c r="AE20" t="str">
        <f>IF('Raw_Data_pt1.1'!BJ22 = "", "", 'Raw_Data_pt1.1'!BJ22)</f>
        <v/>
      </c>
      <c r="AF20" t="str">
        <f>IF('Raw_Data_pt1.1'!BO22 = "", "", 'Raw_Data_pt1.1'!BO22)</f>
        <v/>
      </c>
      <c r="AG20" t="str">
        <f>IF('Raw_Data_pt1.1'!BP22 = "", "", 'Raw_Data_pt1.1'!BP22)</f>
        <v/>
      </c>
      <c r="AH20" t="str">
        <f>IF('Raw_Data_pt1.1'!BS22 = "", "", 'Raw_Data_pt1.1'!BS22)</f>
        <v/>
      </c>
      <c r="AI20" t="str">
        <f>IF('Raw_Data_pt1.1'!BX22 = "", "", 'Raw_Data_pt1.1'!BX22)</f>
        <v/>
      </c>
      <c r="AJ20" t="str">
        <f>IF('Raw_Data_pt1.1'!BY22 = "", "", 'Raw_Data_pt1.1'!BY22)</f>
        <v/>
      </c>
      <c r="AK20" t="str">
        <f>IF('Raw_Data_pt1.1'!CB22 = "", "", 'Raw_Data_pt1.1'!CB22)</f>
        <v/>
      </c>
    </row>
    <row r="21" spans="1:38" s="53" customFormat="1">
      <c r="A21">
        <f t="shared" si="36"/>
        <v>4</v>
      </c>
      <c r="B21">
        <f t="shared" si="28"/>
        <v>1</v>
      </c>
      <c r="C21">
        <f t="shared" si="29"/>
        <v>0</v>
      </c>
      <c r="D21">
        <f t="shared" si="30"/>
        <v>7</v>
      </c>
      <c r="E21">
        <f t="shared" si="31"/>
        <v>2</v>
      </c>
      <c r="F21">
        <f t="shared" si="32"/>
        <v>2002</v>
      </c>
      <c r="G21">
        <f t="shared" si="33"/>
        <v>1</v>
      </c>
      <c r="H21">
        <f t="shared" si="34"/>
        <v>1</v>
      </c>
      <c r="I21">
        <f t="shared" si="35"/>
        <v>1</v>
      </c>
      <c r="J21" s="55">
        <v>1</v>
      </c>
      <c r="K21" s="53">
        <f>IF('Raw_Data_pt1.1'!T23 = "", "", 'Raw_Data_pt1.1'!T23)</f>
        <v>27</v>
      </c>
      <c r="L21" s="53">
        <f>IF('Raw_Data_pt1.1'!U23 = "", "", 'Raw_Data_pt1.1'!U23)</f>
        <v>158</v>
      </c>
      <c r="M21" s="53">
        <f>IF('Raw_Data_pt1.1'!V23 = "", "", 'Raw_Data_pt1.1'!V23)</f>
        <v>205</v>
      </c>
      <c r="N21" s="53">
        <f>IF('Raw_Data_pt1.1'!W23 = "", "", 'Raw_Data_pt1.1'!W23)</f>
        <v>0.54900000000000004</v>
      </c>
      <c r="O21" s="53">
        <f>IF('Raw_Data_pt1.1'!Z23 = "", "", 'Raw_Data_pt1.1'!Z23)</f>
        <v>44.7</v>
      </c>
      <c r="P21" s="53">
        <f>IF('Raw_Data_pt1.1'!AA23 = "", "", 'Raw_Data_pt1.1'!AA23)</f>
        <v>15.9</v>
      </c>
      <c r="Q21" s="53">
        <f>IF('Raw_Data_pt1.1'!AB23 = "", "", 'Raw_Data_pt1.1'!AB23)</f>
        <v>28</v>
      </c>
      <c r="R21" s="53">
        <f>IF('Raw_Data_pt1.1'!AC23 = "", "", 'Raw_Data_pt1.1'!AC23)</f>
        <v>152</v>
      </c>
      <c r="S21" s="53">
        <f>IF('Raw_Data_pt1.1'!AD23 = "", "", 'Raw_Data_pt1.1'!AD23)</f>
        <v>250</v>
      </c>
      <c r="T21" s="53">
        <f>IF('Raw_Data_pt1.1'!AE23 = "", "", 'Raw_Data_pt1.1'!AE23)</f>
        <v>0.56499999999999995</v>
      </c>
      <c r="U21" s="53">
        <f>IF('Raw_Data_pt1.1'!AH23 = "", "", 'Raw_Data_pt1.1'!AH23)</f>
        <v>44.4</v>
      </c>
      <c r="V21" s="53">
        <f>IF('Raw_Data_pt1.1'!AI23 = "", "", 'Raw_Data_pt1.1'!AI23)</f>
        <v>12.7</v>
      </c>
      <c r="W21" s="53">
        <f>IF('Raw_Data_pt1.1'!AJ23 = "", "", 'Raw_Data_pt1.1'!AJ23)</f>
        <v>27</v>
      </c>
      <c r="X21" s="53">
        <f>IF('Raw_Data_pt1.1'!AK23 = "", "", 'Raw_Data_pt1.1'!AK23)</f>
        <v>159</v>
      </c>
      <c r="Y21" s="53">
        <f>IF('Raw_Data_pt1.1'!AL23 = "", "", 'Raw_Data_pt1.1'!AL23)</f>
        <v>169</v>
      </c>
      <c r="Z21" s="53">
        <f>IF('Raw_Data_pt1.1'!AM23 = "", "", 'Raw_Data_pt1.1'!AM23)</f>
        <v>0.54600000000000004</v>
      </c>
      <c r="AA21" s="53">
        <f>IF('Raw_Data_pt1.1'!AP23 = "", "", 'Raw_Data_pt1.1'!AP23)</f>
        <v>44.7</v>
      </c>
      <c r="AB21" s="53">
        <f>IF('Raw_Data_pt1.1'!AQ23 = "", "", 'Raw_Data_pt1.1'!AQ23)</f>
        <v>12.4</v>
      </c>
      <c r="AC21" s="58" t="str">
        <f>IF('Raw_Data_pt1.1'!BF23 = "", "", 'Raw_Data_pt1.1'!BF23)</f>
        <v/>
      </c>
      <c r="AD21" s="53" t="str">
        <f>IF('Raw_Data_pt1.1'!BG23 = "", "", 'Raw_Data_pt1.1'!BG23)</f>
        <v/>
      </c>
      <c r="AE21" s="53" t="str">
        <f>IF('Raw_Data_pt1.1'!BJ23 = "", "", 'Raw_Data_pt1.1'!BJ23)</f>
        <v/>
      </c>
      <c r="AF21" s="53" t="str">
        <f>IF('Raw_Data_pt1.1'!BO23 = "", "", 'Raw_Data_pt1.1'!BO23)</f>
        <v/>
      </c>
      <c r="AG21" s="53" t="str">
        <f>IF('Raw_Data_pt1.1'!BP23 = "", "", 'Raw_Data_pt1.1'!BP23)</f>
        <v/>
      </c>
      <c r="AH21" s="53" t="str">
        <f>IF('Raw_Data_pt1.1'!BS23 = "", "", 'Raw_Data_pt1.1'!BS23)</f>
        <v/>
      </c>
      <c r="AI21" s="53" t="str">
        <f>IF('Raw_Data_pt1.1'!BX23 = "", "", 'Raw_Data_pt1.1'!BX23)</f>
        <v/>
      </c>
      <c r="AJ21" s="53" t="str">
        <f>IF('Raw_Data_pt1.1'!BY23 = "", "", 'Raw_Data_pt1.1'!BY23)</f>
        <v/>
      </c>
      <c r="AK21" s="53" t="str">
        <f>IF('Raw_Data_pt1.1'!CB23 = "", "", 'Raw_Data_pt1.1'!CB23)</f>
        <v/>
      </c>
      <c r="AL21" s="58"/>
    </row>
    <row r="22" spans="1:38">
      <c r="A22">
        <f>IF('Raw_Data_pt1.1'!A24 = "", "", 'Raw_Data_pt1.1'!A24)</f>
        <v>5</v>
      </c>
      <c r="B22">
        <f>IF('Raw_Data_pt1.1'!D24 = "", "", IF('Raw_Data_pt1.1'!D24 = "Y", 1, 0))</f>
        <v>1</v>
      </c>
      <c r="C22">
        <f>IF('Raw_Data_pt1.1'!E24 = "", "", IF('Raw_Data_pt1.1'!E24 = "Y", 1, 0))</f>
        <v>0</v>
      </c>
      <c r="D22">
        <f>IF('Raw_Data_pt1.1'!F24 = "", "", 'Raw_Data_pt1.1'!F24)</f>
        <v>6</v>
      </c>
      <c r="E22">
        <f>IF(D22 = "", "", VLOOKUP(D22, Key!$A$23:$D$35, 4, FALSE))</f>
        <v>2</v>
      </c>
      <c r="F22">
        <f>IF('Raw_Data_pt1.1'!G24 = "", "", 'Raw_Data_pt1.1'!G24)</f>
        <v>2002</v>
      </c>
      <c r="G22">
        <f>IF('Raw_Data_pt1.1'!I24 = "", "", IF('Raw_Data_pt1.1'!I24 = "F", 1, IF('Raw_Data_pt1.1'!I24 = "M", 2, 3)))</f>
        <v>1</v>
      </c>
      <c r="H22">
        <f>IF('Raw_Data_pt1.1'!M24 = "", "", VLOOKUP('Raw_Data_pt1.1'!M24, Key!$A$2:$C$20, 3, TRUE))</f>
        <v>1</v>
      </c>
      <c r="I22">
        <f>IF('Raw_Data_pt1.1'!Q24 = "", "", IF('Raw_Data_pt1.1'!Q24 = "P", 1, 0))</f>
        <v>1</v>
      </c>
      <c r="J22" s="56">
        <v>1</v>
      </c>
      <c r="K22">
        <f>IF('Raw_Data_pt1.1'!T24 = "", "", 'Raw_Data_pt1.1'!T24)</f>
        <v>30</v>
      </c>
      <c r="L22">
        <f>IF('Raw_Data_pt1.1'!U24 = "", "", 'Raw_Data_pt1.1'!U24)</f>
        <v>143</v>
      </c>
      <c r="M22">
        <f>IF('Raw_Data_pt1.1'!V24 = "", "", 'Raw_Data_pt1.1'!V24)</f>
        <v>121</v>
      </c>
      <c r="N22">
        <f>IF('Raw_Data_pt1.1'!W24 = "", "", 'Raw_Data_pt1.1'!W24)</f>
        <v>0.59</v>
      </c>
      <c r="O22">
        <f>IF('Raw_Data_pt1.1'!Z24 = "", "", 'Raw_Data_pt1.1'!Z24)</f>
        <v>47.8</v>
      </c>
      <c r="P22">
        <f>IF('Raw_Data_pt1.1'!AA24 = "", "", 'Raw_Data_pt1.1'!AA24)</f>
        <v>10.9</v>
      </c>
      <c r="Q22">
        <f>IF('Raw_Data_pt1.1'!AB24 = "", "", 'Raw_Data_pt1.1'!AB24)</f>
        <v>31</v>
      </c>
      <c r="R22">
        <f>IF('Raw_Data_pt1.1'!AC24 = "", "", 'Raw_Data_pt1.1'!AC24)</f>
        <v>136</v>
      </c>
      <c r="S22">
        <f>IF('Raw_Data_pt1.1'!AD24 = "", "", 'Raw_Data_pt1.1'!AD24)</f>
        <v>116</v>
      </c>
      <c r="T22">
        <f>IF('Raw_Data_pt1.1'!AE24 = "", "", 'Raw_Data_pt1.1'!AE24)</f>
        <v>0.61199999999999999</v>
      </c>
      <c r="U22">
        <f>IF('Raw_Data_pt1.1'!AH24 = "", "", 'Raw_Data_pt1.1'!AH24)</f>
        <v>47.8</v>
      </c>
      <c r="V22">
        <f>IF('Raw_Data_pt1.1'!AI24 = "", "", 'Raw_Data_pt1.1'!AI24)</f>
        <v>10.8</v>
      </c>
      <c r="W22">
        <f>IF('Raw_Data_pt1.1'!AJ24 = "", "", 'Raw_Data_pt1.1'!AJ24)</f>
        <v>30</v>
      </c>
      <c r="X22">
        <f>IF('Raw_Data_pt1.1'!AK24 = "", "", 'Raw_Data_pt1.1'!AK24)</f>
        <v>143</v>
      </c>
      <c r="Y22">
        <f>IF('Raw_Data_pt1.1'!AL24 = "", "", 'Raw_Data_pt1.1'!AL24)</f>
        <v>116</v>
      </c>
      <c r="Z22">
        <f>IF('Raw_Data_pt1.1'!AM24 = "", "", 'Raw_Data_pt1.1'!AM24)</f>
        <v>0.59</v>
      </c>
      <c r="AA22">
        <f>IF('Raw_Data_pt1.1'!AP24 = "", "", 'Raw_Data_pt1.1'!AP24)</f>
        <v>47.8</v>
      </c>
      <c r="AB22">
        <f>IF('Raw_Data_pt1.1'!AQ24 = "", "", 'Raw_Data_pt1.1'!AQ24)</f>
        <v>10.4</v>
      </c>
      <c r="AC22" s="59" t="str">
        <f>IF('Raw_Data_pt1.1'!BF24 = "", "", 'Raw_Data_pt1.1'!BF24)</f>
        <v/>
      </c>
      <c r="AD22" t="str">
        <f>IF('Raw_Data_pt1.1'!BG24 = "", "", 'Raw_Data_pt1.1'!BG24)</f>
        <v/>
      </c>
      <c r="AE22" t="str">
        <f>IF('Raw_Data_pt1.1'!BJ24 = "", "", 'Raw_Data_pt1.1'!BJ24)</f>
        <v/>
      </c>
      <c r="AF22" t="str">
        <f>IF('Raw_Data_pt1.1'!BO24 = "", "", 'Raw_Data_pt1.1'!BO24)</f>
        <v/>
      </c>
      <c r="AG22" t="str">
        <f>IF('Raw_Data_pt1.1'!BP24 = "", "", 'Raw_Data_pt1.1'!BP24)</f>
        <v/>
      </c>
      <c r="AH22" t="str">
        <f>IF('Raw_Data_pt1.1'!BS24 = "", "", 'Raw_Data_pt1.1'!BS24)</f>
        <v/>
      </c>
      <c r="AI22" t="str">
        <f>IF('Raw_Data_pt1.1'!BX24 = "", "", 'Raw_Data_pt1.1'!BX24)</f>
        <v/>
      </c>
      <c r="AJ22" t="str">
        <f>IF('Raw_Data_pt1.1'!BY24 = "", "", 'Raw_Data_pt1.1'!BY24)</f>
        <v/>
      </c>
      <c r="AK22" t="str">
        <f>IF('Raw_Data_pt1.1'!CB24 = "", "", 'Raw_Data_pt1.1'!CB24)</f>
        <v/>
      </c>
    </row>
    <row r="23" spans="1:38">
      <c r="A23">
        <f>A22</f>
        <v>5</v>
      </c>
      <c r="B23">
        <f t="shared" ref="B23:B26" si="37">B22</f>
        <v>1</v>
      </c>
      <c r="C23">
        <f t="shared" ref="C23:C26" si="38">C22</f>
        <v>0</v>
      </c>
      <c r="D23">
        <f t="shared" ref="D23:D26" si="39">D22</f>
        <v>6</v>
      </c>
      <c r="E23">
        <f t="shared" ref="E23:E26" si="40">E22</f>
        <v>2</v>
      </c>
      <c r="F23">
        <f t="shared" ref="F23:F26" si="41">F22</f>
        <v>2002</v>
      </c>
      <c r="G23">
        <f t="shared" ref="G23:G26" si="42">G22</f>
        <v>1</v>
      </c>
      <c r="H23">
        <f t="shared" ref="H23:H26" si="43">H22</f>
        <v>1</v>
      </c>
      <c r="I23">
        <f t="shared" ref="I23:I26" si="44">I22</f>
        <v>1</v>
      </c>
      <c r="J23" s="56">
        <v>1</v>
      </c>
      <c r="K23">
        <f>IF('Raw_Data_pt1.1'!T25 = "", "", 'Raw_Data_pt1.1'!T25)</f>
        <v>30</v>
      </c>
      <c r="L23">
        <f>IF('Raw_Data_pt1.1'!U25 = "", "", 'Raw_Data_pt1.1'!U25)</f>
        <v>138</v>
      </c>
      <c r="M23">
        <f>IF('Raw_Data_pt1.1'!V25 = "", "", 'Raw_Data_pt1.1'!V25)</f>
        <v>131</v>
      </c>
      <c r="N23">
        <f>IF('Raw_Data_pt1.1'!W25 = "", "", 'Raw_Data_pt1.1'!W25)</f>
        <v>0.60699999999999998</v>
      </c>
      <c r="O23">
        <f>IF('Raw_Data_pt1.1'!Z25 = "", "", 'Raw_Data_pt1.1'!Z25)</f>
        <v>46.4</v>
      </c>
      <c r="P23">
        <f>IF('Raw_Data_pt1.1'!AA25 = "", "", 'Raw_Data_pt1.1'!AA25)</f>
        <v>10.8</v>
      </c>
      <c r="Q23">
        <f>IF('Raw_Data_pt1.1'!AB25 = "", "", 'Raw_Data_pt1.1'!AB25)</f>
        <v>30</v>
      </c>
      <c r="R23">
        <f>IF('Raw_Data_pt1.1'!AC25 = "", "", 'Raw_Data_pt1.1'!AC25)</f>
        <v>139</v>
      </c>
      <c r="S23">
        <f>IF('Raw_Data_pt1.1'!AD25 = "", "", 'Raw_Data_pt1.1'!AD25)</f>
        <v>135</v>
      </c>
      <c r="T23">
        <f>IF('Raw_Data_pt1.1'!AE25 = "", "", 'Raw_Data_pt1.1'!AE25)</f>
        <v>0.60199999999999998</v>
      </c>
      <c r="U23">
        <f>IF('Raw_Data_pt1.1'!AH25 = "", "", 'Raw_Data_pt1.1'!AH25)</f>
        <v>47.8</v>
      </c>
      <c r="V23">
        <f>IF('Raw_Data_pt1.1'!AI25 = "", "", 'Raw_Data_pt1.1'!AI25)</f>
        <v>11.3</v>
      </c>
      <c r="W23">
        <f>IF('Raw_Data_pt1.1'!AJ25 = "", "", 'Raw_Data_pt1.1'!AJ25)</f>
        <v>30</v>
      </c>
      <c r="X23">
        <f>IF('Raw_Data_pt1.1'!AK25 = "", "", 'Raw_Data_pt1.1'!AK25)</f>
        <v>140</v>
      </c>
      <c r="Y23">
        <f>IF('Raw_Data_pt1.1'!AL25 = "", "", 'Raw_Data_pt1.1'!AL25)</f>
        <v>96</v>
      </c>
      <c r="Z23">
        <f>IF('Raw_Data_pt1.1'!AM25 = "", "", 'Raw_Data_pt1.1'!AM25)</f>
        <v>0.59899999999999998</v>
      </c>
      <c r="AA23">
        <f>IF('Raw_Data_pt1.1'!AP25 = "", "", 'Raw_Data_pt1.1'!AP25)</f>
        <v>47.8</v>
      </c>
      <c r="AB23">
        <f>IF('Raw_Data_pt1.1'!AQ25 = "", "", 'Raw_Data_pt1.1'!AQ25)</f>
        <v>9.5</v>
      </c>
      <c r="AC23" s="59" t="str">
        <f>IF('Raw_Data_pt1.1'!BF25 = "", "", 'Raw_Data_pt1.1'!BF25)</f>
        <v/>
      </c>
      <c r="AD23" t="str">
        <f>IF('Raw_Data_pt1.1'!BG25 = "", "", 'Raw_Data_pt1.1'!BG25)</f>
        <v/>
      </c>
      <c r="AE23" t="str">
        <f>IF('Raw_Data_pt1.1'!BJ25 = "", "", 'Raw_Data_pt1.1'!BJ25)</f>
        <v/>
      </c>
      <c r="AF23" t="str">
        <f>IF('Raw_Data_pt1.1'!BO25 = "", "", 'Raw_Data_pt1.1'!BO25)</f>
        <v/>
      </c>
      <c r="AG23" t="str">
        <f>IF('Raw_Data_pt1.1'!BP25 = "", "", 'Raw_Data_pt1.1'!BP25)</f>
        <v/>
      </c>
      <c r="AH23" t="str">
        <f>IF('Raw_Data_pt1.1'!BS25 = "", "", 'Raw_Data_pt1.1'!BS25)</f>
        <v/>
      </c>
      <c r="AI23" t="str">
        <f>IF('Raw_Data_pt1.1'!BX25 = "", "", 'Raw_Data_pt1.1'!BX25)</f>
        <v/>
      </c>
      <c r="AJ23" t="str">
        <f>IF('Raw_Data_pt1.1'!BY25 = "", "", 'Raw_Data_pt1.1'!BY25)</f>
        <v/>
      </c>
      <c r="AK23" t="str">
        <f>IF('Raw_Data_pt1.1'!CB25 = "", "", 'Raw_Data_pt1.1'!CB25)</f>
        <v/>
      </c>
    </row>
    <row r="24" spans="1:38">
      <c r="A24">
        <f t="shared" ref="A24:A26" si="45">A23</f>
        <v>5</v>
      </c>
      <c r="B24">
        <f t="shared" si="37"/>
        <v>1</v>
      </c>
      <c r="C24">
        <f t="shared" si="38"/>
        <v>0</v>
      </c>
      <c r="D24">
        <f t="shared" si="39"/>
        <v>6</v>
      </c>
      <c r="E24">
        <f t="shared" si="40"/>
        <v>2</v>
      </c>
      <c r="F24">
        <f t="shared" si="41"/>
        <v>2002</v>
      </c>
      <c r="G24">
        <f t="shared" si="42"/>
        <v>1</v>
      </c>
      <c r="H24">
        <f t="shared" si="43"/>
        <v>1</v>
      </c>
      <c r="I24">
        <f t="shared" si="44"/>
        <v>1</v>
      </c>
      <c r="J24" s="56">
        <v>1</v>
      </c>
      <c r="K24">
        <f>IF('Raw_Data_pt1.1'!T26 = "", "", 'Raw_Data_pt1.1'!T26)</f>
        <v>30</v>
      </c>
      <c r="L24">
        <f>IF('Raw_Data_pt1.1'!U26 = "", "", 'Raw_Data_pt1.1'!U26)</f>
        <v>139</v>
      </c>
      <c r="M24">
        <f>IF('Raw_Data_pt1.1'!V26 = "", "", 'Raw_Data_pt1.1'!V26)</f>
        <v>141</v>
      </c>
      <c r="N24">
        <f>IF('Raw_Data_pt1.1'!W26 = "", "", 'Raw_Data_pt1.1'!W26)</f>
        <v>0.60199999999999998</v>
      </c>
      <c r="O24">
        <f>IF('Raw_Data_pt1.1'!Z26 = "", "", 'Raw_Data_pt1.1'!Z26)</f>
        <v>46.1</v>
      </c>
      <c r="P24">
        <f>IF('Raw_Data_pt1.1'!AA26 = "", "", 'Raw_Data_pt1.1'!AA26)</f>
        <v>11.3</v>
      </c>
      <c r="Q24">
        <f>IF('Raw_Data_pt1.1'!AB26 = "", "", 'Raw_Data_pt1.1'!AB26)</f>
        <v>31</v>
      </c>
      <c r="R24">
        <f>IF('Raw_Data_pt1.1'!AC26 = "", "", 'Raw_Data_pt1.1'!AC26)</f>
        <v>136</v>
      </c>
      <c r="S24">
        <f>IF('Raw_Data_pt1.1'!AD26 = "", "", 'Raw_Data_pt1.1'!AD26)</f>
        <v>121</v>
      </c>
      <c r="T24">
        <f>IF('Raw_Data_pt1.1'!AE26 = "", "", 'Raw_Data_pt1.1'!AE26)</f>
        <v>0.61199999999999999</v>
      </c>
      <c r="U24">
        <f>IF('Raw_Data_pt1.1'!AH26 = "", "", 'Raw_Data_pt1.1'!AH26)</f>
        <v>47.5</v>
      </c>
      <c r="V24">
        <f>IF('Raw_Data_pt1.1'!AI26 = "", "", 'Raw_Data_pt1.1'!AI26)</f>
        <v>12</v>
      </c>
      <c r="W24">
        <f>IF('Raw_Data_pt1.1'!AJ26 = "", "", 'Raw_Data_pt1.1'!AJ26)</f>
        <v>30</v>
      </c>
      <c r="X24">
        <f>IF('Raw_Data_pt1.1'!AK26 = "", "", 'Raw_Data_pt1.1'!AK26)</f>
        <v>138</v>
      </c>
      <c r="Y24">
        <f>IF('Raw_Data_pt1.1'!AL26 = "", "", 'Raw_Data_pt1.1'!AL26)</f>
        <v>124</v>
      </c>
      <c r="Z24">
        <f>IF('Raw_Data_pt1.1'!AM26 = "", "", 'Raw_Data_pt1.1'!AM26)</f>
        <v>0.60699999999999998</v>
      </c>
      <c r="AA24">
        <f>IF('Raw_Data_pt1.1'!AP26 = "", "", 'Raw_Data_pt1.1'!AP26)</f>
        <v>47.8</v>
      </c>
      <c r="AB24">
        <f>IF('Raw_Data_pt1.1'!AQ26 = "", "", 'Raw_Data_pt1.1'!AQ26)</f>
        <v>10.199999999999999</v>
      </c>
      <c r="AC24" s="59" t="str">
        <f>IF('Raw_Data_pt1.1'!BF26 = "", "", 'Raw_Data_pt1.1'!BF26)</f>
        <v/>
      </c>
      <c r="AD24" t="str">
        <f>IF('Raw_Data_pt1.1'!BG26 = "", "", 'Raw_Data_pt1.1'!BG26)</f>
        <v/>
      </c>
      <c r="AE24" t="str">
        <f>IF('Raw_Data_pt1.1'!BJ26 = "", "", 'Raw_Data_pt1.1'!BJ26)</f>
        <v/>
      </c>
      <c r="AF24" t="str">
        <f>IF('Raw_Data_pt1.1'!BO26 = "", "", 'Raw_Data_pt1.1'!BO26)</f>
        <v/>
      </c>
      <c r="AG24" t="str">
        <f>IF('Raw_Data_pt1.1'!BP26 = "", "", 'Raw_Data_pt1.1'!BP26)</f>
        <v/>
      </c>
      <c r="AH24" t="str">
        <f>IF('Raw_Data_pt1.1'!BS26 = "", "", 'Raw_Data_pt1.1'!BS26)</f>
        <v/>
      </c>
      <c r="AI24" t="str">
        <f>IF('Raw_Data_pt1.1'!BX26 = "", "", 'Raw_Data_pt1.1'!BX26)</f>
        <v/>
      </c>
      <c r="AJ24" t="str">
        <f>IF('Raw_Data_pt1.1'!BY26 = "", "", 'Raw_Data_pt1.1'!BY26)</f>
        <v/>
      </c>
      <c r="AK24" t="str">
        <f>IF('Raw_Data_pt1.1'!CB26 = "", "", 'Raw_Data_pt1.1'!CB26)</f>
        <v/>
      </c>
    </row>
    <row r="25" spans="1:38">
      <c r="A25">
        <f t="shared" si="45"/>
        <v>5</v>
      </c>
      <c r="B25">
        <f t="shared" si="37"/>
        <v>1</v>
      </c>
      <c r="C25">
        <f t="shared" si="38"/>
        <v>0</v>
      </c>
      <c r="D25">
        <f t="shared" si="39"/>
        <v>6</v>
      </c>
      <c r="E25">
        <f t="shared" si="40"/>
        <v>2</v>
      </c>
      <c r="F25">
        <f t="shared" si="41"/>
        <v>2002</v>
      </c>
      <c r="G25">
        <f t="shared" si="42"/>
        <v>1</v>
      </c>
      <c r="H25">
        <f t="shared" si="43"/>
        <v>1</v>
      </c>
      <c r="I25">
        <f t="shared" si="44"/>
        <v>1</v>
      </c>
      <c r="J25" s="56">
        <v>1</v>
      </c>
      <c r="K25">
        <f>IF('Raw_Data_pt1.1'!T27 = "", "", 'Raw_Data_pt1.1'!T27)</f>
        <v>31</v>
      </c>
      <c r="L25">
        <f>IF('Raw_Data_pt1.1'!U27 = "", "", 'Raw_Data_pt1.1'!U27)</f>
        <v>136</v>
      </c>
      <c r="M25">
        <f>IF('Raw_Data_pt1.1'!V27 = "", "", 'Raw_Data_pt1.1'!V27)</f>
        <v>106</v>
      </c>
      <c r="N25">
        <f>IF('Raw_Data_pt1.1'!W27 = "", "", 'Raw_Data_pt1.1'!W27)</f>
        <v>0.61</v>
      </c>
      <c r="O25">
        <f>IF('Raw_Data_pt1.1'!Z27 = "", "", 'Raw_Data_pt1.1'!Z27)</f>
        <v>46.4</v>
      </c>
      <c r="P25">
        <f>IF('Raw_Data_pt1.1'!AA27 = "", "", 'Raw_Data_pt1.1'!AA27)</f>
        <v>11.8</v>
      </c>
      <c r="Q25">
        <f>IF('Raw_Data_pt1.1'!AB27 = "", "", 'Raw_Data_pt1.1'!AB27)</f>
        <v>31</v>
      </c>
      <c r="R25">
        <f>IF('Raw_Data_pt1.1'!AC27 = "", "", 'Raw_Data_pt1.1'!AC27)</f>
        <v>136</v>
      </c>
      <c r="S25">
        <f>IF('Raw_Data_pt1.1'!AD27 = "", "", 'Raw_Data_pt1.1'!AD27)</f>
        <v>138</v>
      </c>
      <c r="T25">
        <f>IF('Raw_Data_pt1.1'!AE27 = "", "", 'Raw_Data_pt1.1'!AE27)</f>
        <v>0.61</v>
      </c>
      <c r="U25">
        <f>IF('Raw_Data_pt1.1'!AH27 = "", "", 'Raw_Data_pt1.1'!AH27)</f>
        <v>44.4</v>
      </c>
      <c r="V25">
        <f>IF('Raw_Data_pt1.1'!AI27 = "", "", 'Raw_Data_pt1.1'!AI27)</f>
        <v>10.8</v>
      </c>
      <c r="W25">
        <f>IF('Raw_Data_pt1.1'!AJ27 = "", "", 'Raw_Data_pt1.1'!AJ27)</f>
        <v>30</v>
      </c>
      <c r="X25">
        <f>IF('Raw_Data_pt1.1'!AK27 = "", "", 'Raw_Data_pt1.1'!AK27)</f>
        <v>137</v>
      </c>
      <c r="Y25">
        <f>IF('Raw_Data_pt1.1'!AL27 = "", "", 'Raw_Data_pt1.1'!AL27)</f>
        <v>119</v>
      </c>
      <c r="Z25">
        <f>IF('Raw_Data_pt1.1'!AM27 = "", "", 'Raw_Data_pt1.1'!AM27)</f>
        <v>0.61</v>
      </c>
      <c r="AA25">
        <f>IF('Raw_Data_pt1.1'!AP27 = "", "", 'Raw_Data_pt1.1'!AP27)</f>
        <v>46.9</v>
      </c>
      <c r="AB25">
        <f>IF('Raw_Data_pt1.1'!AQ27 = "", "", 'Raw_Data_pt1.1'!AQ27)</f>
        <v>10.4</v>
      </c>
      <c r="AC25" s="59" t="str">
        <f>IF('Raw_Data_pt1.1'!BF27 = "", "", 'Raw_Data_pt1.1'!BF27)</f>
        <v/>
      </c>
      <c r="AD25" t="str">
        <f>IF('Raw_Data_pt1.1'!BG27 = "", "", 'Raw_Data_pt1.1'!BG27)</f>
        <v/>
      </c>
      <c r="AE25" t="str">
        <f>IF('Raw_Data_pt1.1'!BJ27 = "", "", 'Raw_Data_pt1.1'!BJ27)</f>
        <v/>
      </c>
      <c r="AF25" t="str">
        <f>IF('Raw_Data_pt1.1'!BO27 = "", "", 'Raw_Data_pt1.1'!BO27)</f>
        <v/>
      </c>
      <c r="AG25" t="str">
        <f>IF('Raw_Data_pt1.1'!BP27 = "", "", 'Raw_Data_pt1.1'!BP27)</f>
        <v/>
      </c>
      <c r="AH25" t="str">
        <f>IF('Raw_Data_pt1.1'!BS27 = "", "", 'Raw_Data_pt1.1'!BS27)</f>
        <v/>
      </c>
      <c r="AI25" t="str">
        <f>IF('Raw_Data_pt1.1'!BX27 = "", "", 'Raw_Data_pt1.1'!BX27)</f>
        <v/>
      </c>
      <c r="AJ25" t="str">
        <f>IF('Raw_Data_pt1.1'!BY27 = "", "", 'Raw_Data_pt1.1'!BY27)</f>
        <v/>
      </c>
      <c r="AK25" t="str">
        <f>IF('Raw_Data_pt1.1'!CB27 = "", "", 'Raw_Data_pt1.1'!CB27)</f>
        <v/>
      </c>
    </row>
    <row r="26" spans="1:38" s="53" customFormat="1">
      <c r="A26">
        <f t="shared" si="45"/>
        <v>5</v>
      </c>
      <c r="B26">
        <f t="shared" si="37"/>
        <v>1</v>
      </c>
      <c r="C26">
        <f t="shared" si="38"/>
        <v>0</v>
      </c>
      <c r="D26">
        <f t="shared" si="39"/>
        <v>6</v>
      </c>
      <c r="E26">
        <f t="shared" si="40"/>
        <v>2</v>
      </c>
      <c r="F26">
        <f t="shared" si="41"/>
        <v>2002</v>
      </c>
      <c r="G26">
        <f t="shared" si="42"/>
        <v>1</v>
      </c>
      <c r="H26">
        <f t="shared" si="43"/>
        <v>1</v>
      </c>
      <c r="I26">
        <f t="shared" si="44"/>
        <v>1</v>
      </c>
      <c r="J26" s="55">
        <v>1</v>
      </c>
      <c r="K26" s="53">
        <f>IF('Raw_Data_pt1.1'!T28 = "", "", 'Raw_Data_pt1.1'!T28)</f>
        <v>30</v>
      </c>
      <c r="L26" s="53">
        <f>IF('Raw_Data_pt1.1'!U28 = "", "", 'Raw_Data_pt1.1'!U28)</f>
        <v>138</v>
      </c>
      <c r="M26" s="53">
        <f>IF('Raw_Data_pt1.1'!V28 = "", "", 'Raw_Data_pt1.1'!V28)</f>
        <v>139</v>
      </c>
      <c r="N26" s="53">
        <f>IF('Raw_Data_pt1.1'!W28 = "", "", 'Raw_Data_pt1.1'!W28)</f>
        <v>0.60499999999999998</v>
      </c>
      <c r="O26" s="53">
        <f>IF('Raw_Data_pt1.1'!Z28 = "", "", 'Raw_Data_pt1.1'!Z28)</f>
        <v>46.7</v>
      </c>
      <c r="P26" s="53">
        <f>IF('Raw_Data_pt1.1'!AA28 = "", "", 'Raw_Data_pt1.1'!AA28)</f>
        <v>11.3</v>
      </c>
      <c r="Q26" s="53">
        <f>IF('Raw_Data_pt1.1'!AB28 = "", "", 'Raw_Data_pt1.1'!AB28)</f>
        <v>31</v>
      </c>
      <c r="R26" s="53">
        <f>IF('Raw_Data_pt1.1'!AC28 = "", "", 'Raw_Data_pt1.1'!AC28)</f>
        <v>136</v>
      </c>
      <c r="S26" s="53">
        <f>IF('Raw_Data_pt1.1'!AD28 = "", "", 'Raw_Data_pt1.1'!AD28)</f>
        <v>128</v>
      </c>
      <c r="T26" s="53">
        <f>IF('Raw_Data_pt1.1'!AE28 = "", "", 'Raw_Data_pt1.1'!AE28)</f>
        <v>0.61099999999999999</v>
      </c>
      <c r="U26" s="53">
        <f>IF('Raw_Data_pt1.1'!AH28 = "", "", 'Raw_Data_pt1.1'!AH28)</f>
        <v>46.4</v>
      </c>
      <c r="V26" s="53">
        <f>IF('Raw_Data_pt1.1'!AI28 = "", "", 'Raw_Data_pt1.1'!AI28)</f>
        <v>11.6</v>
      </c>
      <c r="W26" s="53">
        <f>IF('Raw_Data_pt1.1'!AJ28 = "", "", 'Raw_Data_pt1.1'!AJ28)</f>
        <v>31</v>
      </c>
      <c r="X26" s="53">
        <f>IF('Raw_Data_pt1.1'!AK28 = "", "", 'Raw_Data_pt1.1'!AK28)</f>
        <v>133</v>
      </c>
      <c r="Y26" s="53">
        <f>IF('Raw_Data_pt1.1'!AL28 = "", "", 'Raw_Data_pt1.1'!AL28)</f>
        <v>117</v>
      </c>
      <c r="Z26" s="53">
        <f>IF('Raw_Data_pt1.1'!AM28 = "", "", 'Raw_Data_pt1.1'!AM28)</f>
        <v>0.621</v>
      </c>
      <c r="AA26" s="53">
        <f>IF('Raw_Data_pt1.1'!AP28 = "", "", 'Raw_Data_pt1.1'!AP28)</f>
        <v>47.2</v>
      </c>
      <c r="AB26" s="53">
        <f>IF('Raw_Data_pt1.1'!AQ28 = "", "", 'Raw_Data_pt1.1'!AQ28)</f>
        <v>10.9</v>
      </c>
      <c r="AC26" s="58" t="str">
        <f>IF('Raw_Data_pt1.1'!BF28 = "", "", 'Raw_Data_pt1.1'!BF28)</f>
        <v/>
      </c>
      <c r="AD26" s="53" t="str">
        <f>IF('Raw_Data_pt1.1'!BG28 = "", "", 'Raw_Data_pt1.1'!BG28)</f>
        <v/>
      </c>
      <c r="AE26" s="53" t="str">
        <f>IF('Raw_Data_pt1.1'!BJ28 = "", "", 'Raw_Data_pt1.1'!BJ28)</f>
        <v/>
      </c>
      <c r="AF26" s="53" t="str">
        <f>IF('Raw_Data_pt1.1'!BO28 = "", "", 'Raw_Data_pt1.1'!BO28)</f>
        <v/>
      </c>
      <c r="AG26" s="53" t="str">
        <f>IF('Raw_Data_pt1.1'!BP28 = "", "", 'Raw_Data_pt1.1'!BP28)</f>
        <v/>
      </c>
      <c r="AH26" s="53" t="str">
        <f>IF('Raw_Data_pt1.1'!BS28 = "", "", 'Raw_Data_pt1.1'!BS28)</f>
        <v/>
      </c>
      <c r="AI26" s="53" t="str">
        <f>IF('Raw_Data_pt1.1'!BX28 = "", "", 'Raw_Data_pt1.1'!BX28)</f>
        <v/>
      </c>
      <c r="AJ26" s="53" t="str">
        <f>IF('Raw_Data_pt1.1'!BY28 = "", "", 'Raw_Data_pt1.1'!BY28)</f>
        <v/>
      </c>
      <c r="AK26" s="53" t="str">
        <f>IF('Raw_Data_pt1.1'!CB28 = "", "", 'Raw_Data_pt1.1'!CB28)</f>
        <v/>
      </c>
      <c r="AL26" s="58"/>
    </row>
    <row r="27" spans="1:38">
      <c r="A27">
        <f>IF('Raw_Data_pt1.1'!A29 = "", "", 'Raw_Data_pt1.1'!A29)</f>
        <v>6</v>
      </c>
      <c r="B27">
        <f>IF('Raw_Data_pt1.1'!D29 = "", "", IF('Raw_Data_pt1.1'!D29 = "Y", 1, 0))</f>
        <v>1</v>
      </c>
      <c r="C27">
        <f>IF('Raw_Data_pt1.1'!E29 = "", "", IF('Raw_Data_pt1.1'!E29 = "Y", 1, 0))</f>
        <v>0</v>
      </c>
      <c r="D27">
        <f>IF('Raw_Data_pt1.1'!F29 = "", "", 'Raw_Data_pt1.1'!F29)</f>
        <v>2</v>
      </c>
      <c r="E27">
        <f>IF(D27 = "", "", VLOOKUP(D27, Key!$A$23:$D$35, 4, FALSE))</f>
        <v>4</v>
      </c>
      <c r="F27">
        <f>IF('Raw_Data_pt1.1'!G29 = "", "", 'Raw_Data_pt1.1'!G29)</f>
        <v>2003</v>
      </c>
      <c r="G27">
        <f>IF('Raw_Data_pt1.1'!I29 = "", "", IF('Raw_Data_pt1.1'!I29 = "F", 1, IF('Raw_Data_pt1.1'!I29 = "M", 2, 3)))</f>
        <v>2</v>
      </c>
      <c r="H27">
        <f>IF('Raw_Data_pt1.1'!M29 = "", "", VLOOKUP('Raw_Data_pt1.1'!M29, Key!$A$2:$C$20, 3, TRUE))</f>
        <v>1</v>
      </c>
      <c r="I27">
        <f>IF('Raw_Data_pt1.1'!Q29 = "", "", IF('Raw_Data_pt1.1'!Q29 = "P", 1, 0))</f>
        <v>1</v>
      </c>
      <c r="J27" s="56">
        <v>1</v>
      </c>
      <c r="K27">
        <f>IF('Raw_Data_pt1.1'!T29 = "", "", 'Raw_Data_pt1.1'!T29)</f>
        <v>28</v>
      </c>
      <c r="L27">
        <f>IF('Raw_Data_pt1.1'!U29 = "", "", 'Raw_Data_pt1.1'!U29)</f>
        <v>155</v>
      </c>
      <c r="M27">
        <f>IF('Raw_Data_pt1.1'!V29 = "", "", 'Raw_Data_pt1.1'!V29)</f>
        <v>170</v>
      </c>
      <c r="N27">
        <f>IF('Raw_Data_pt1.1'!W29 = "", "", 'Raw_Data_pt1.1'!W29)</f>
        <v>0.56599999999999995</v>
      </c>
      <c r="O27">
        <f>IF('Raw_Data_pt1.1'!Z29 = "", "", 'Raw_Data_pt1.1'!Z29)</f>
        <v>44.9</v>
      </c>
      <c r="P27">
        <f>IF('Raw_Data_pt1.1'!AA29 = "", "", 'Raw_Data_pt1.1'!AA29)</f>
        <v>10.8</v>
      </c>
      <c r="Q27">
        <f>IF('Raw_Data_pt1.1'!AB29 = "", "", 'Raw_Data_pt1.1'!AB29)</f>
        <v>28</v>
      </c>
      <c r="R27">
        <f>IF('Raw_Data_pt1.1'!AC29 = "", "", 'Raw_Data_pt1.1'!AC29)</f>
        <v>152</v>
      </c>
      <c r="S27">
        <f>IF('Raw_Data_pt1.1'!AD29 = "", "", 'Raw_Data_pt1.1'!AD29)</f>
        <v>167</v>
      </c>
      <c r="T27">
        <f>IF('Raw_Data_pt1.1'!AE29 = "", "", 'Raw_Data_pt1.1'!AE29)</f>
        <v>0.56499999999999995</v>
      </c>
      <c r="U27">
        <f>IF('Raw_Data_pt1.1'!AH29 = "", "", 'Raw_Data_pt1.1'!AH29)</f>
        <v>44.9</v>
      </c>
      <c r="V27">
        <f>IF('Raw_Data_pt1.1'!AI29 = "", "", 'Raw_Data_pt1.1'!AI29)</f>
        <v>12</v>
      </c>
      <c r="W27">
        <f>IF('Raw_Data_pt1.1'!AJ29 = "", "", 'Raw_Data_pt1.1'!AJ29)</f>
        <v>30</v>
      </c>
      <c r="X27">
        <f>IF('Raw_Data_pt1.1'!AK29 = "", "", 'Raw_Data_pt1.1'!AK29)</f>
        <v>142</v>
      </c>
      <c r="Y27">
        <f>IF('Raw_Data_pt1.1'!AL29 = "", "", 'Raw_Data_pt1.1'!AL29)</f>
        <v>175</v>
      </c>
      <c r="Z27">
        <f>IF('Raw_Data_pt1.1'!AM29 = "", "", 'Raw_Data_pt1.1'!AM29)</f>
        <v>0.59299999999999997</v>
      </c>
      <c r="AA27">
        <f>IF('Raw_Data_pt1.1'!AP29 = "", "", 'Raw_Data_pt1.1'!AP29)</f>
        <v>45.8</v>
      </c>
      <c r="AB27">
        <f>IF('Raw_Data_pt1.1'!AQ29 = "", "", 'Raw_Data_pt1.1'!AQ29)</f>
        <v>12.5</v>
      </c>
      <c r="AC27" s="59" t="str">
        <f>IF('Raw_Data_pt1.1'!BF29 = "", "", 'Raw_Data_pt1.1'!BF29)</f>
        <v/>
      </c>
      <c r="AD27" t="str">
        <f>IF('Raw_Data_pt1.1'!BG29 = "", "", 'Raw_Data_pt1.1'!BG29)</f>
        <v/>
      </c>
      <c r="AE27" t="str">
        <f>IF('Raw_Data_pt1.1'!BJ29 = "", "", 'Raw_Data_pt1.1'!BJ29)</f>
        <v/>
      </c>
      <c r="AF27" t="str">
        <f>IF('Raw_Data_pt1.1'!BO29 = "", "", 'Raw_Data_pt1.1'!BO29)</f>
        <v/>
      </c>
      <c r="AG27" t="str">
        <f>IF('Raw_Data_pt1.1'!BP29 = "", "", 'Raw_Data_pt1.1'!BP29)</f>
        <v/>
      </c>
      <c r="AH27" t="str">
        <f>IF('Raw_Data_pt1.1'!BS29 = "", "", 'Raw_Data_pt1.1'!BS29)</f>
        <v/>
      </c>
      <c r="AI27" t="str">
        <f>IF('Raw_Data_pt1.1'!BX29 = "", "", 'Raw_Data_pt1.1'!BX29)</f>
        <v/>
      </c>
      <c r="AJ27" t="str">
        <f>IF('Raw_Data_pt1.1'!BY29 = "", "", 'Raw_Data_pt1.1'!BY29)</f>
        <v/>
      </c>
      <c r="AK27" t="str">
        <f>IF('Raw_Data_pt1.1'!CB29 = "", "", 'Raw_Data_pt1.1'!CB29)</f>
        <v/>
      </c>
    </row>
    <row r="28" spans="1:38">
      <c r="A28">
        <f>A27</f>
        <v>6</v>
      </c>
      <c r="B28">
        <f t="shared" ref="B28:B31" si="46">B27</f>
        <v>1</v>
      </c>
      <c r="C28">
        <f t="shared" ref="C28:C31" si="47">C27</f>
        <v>0</v>
      </c>
      <c r="D28">
        <f t="shared" ref="D28:D31" si="48">D27</f>
        <v>2</v>
      </c>
      <c r="E28">
        <f t="shared" ref="E28:E31" si="49">E27</f>
        <v>4</v>
      </c>
      <c r="F28">
        <f t="shared" ref="F28:F31" si="50">F27</f>
        <v>2003</v>
      </c>
      <c r="G28">
        <f t="shared" ref="G28:G31" si="51">G27</f>
        <v>2</v>
      </c>
      <c r="H28">
        <f t="shared" ref="H28:H31" si="52">H27</f>
        <v>1</v>
      </c>
      <c r="I28">
        <f t="shared" ref="I28:I31" si="53">I27</f>
        <v>1</v>
      </c>
      <c r="J28" s="56">
        <v>1</v>
      </c>
      <c r="K28">
        <f>IF('Raw_Data_pt1.1'!T30 = "", "", 'Raw_Data_pt1.1'!T30)</f>
        <v>28</v>
      </c>
      <c r="L28">
        <f>IF('Raw_Data_pt1.1'!U30 = "", "", 'Raw_Data_pt1.1'!U30)</f>
        <v>152</v>
      </c>
      <c r="M28">
        <f>IF('Raw_Data_pt1.1'!V30 = "", "", 'Raw_Data_pt1.1'!V30)</f>
        <v>191</v>
      </c>
      <c r="N28">
        <f>IF('Raw_Data_pt1.1'!W30 = "", "", 'Raw_Data_pt1.1'!W30)</f>
        <v>0.56699999999999995</v>
      </c>
      <c r="O28">
        <f>IF('Raw_Data_pt1.1'!Z30 = "", "", 'Raw_Data_pt1.1'!Z30)</f>
        <v>44.1</v>
      </c>
      <c r="P28">
        <f>IF('Raw_Data_pt1.1'!AA30 = "", "", 'Raw_Data_pt1.1'!AA30)</f>
        <v>10.9</v>
      </c>
      <c r="Q28">
        <f>IF('Raw_Data_pt1.1'!AB30 = "", "", 'Raw_Data_pt1.1'!AB30)</f>
        <v>28</v>
      </c>
      <c r="R28">
        <f>IF('Raw_Data_pt1.1'!AC30 = "", "", 'Raw_Data_pt1.1'!AC30)</f>
        <v>153</v>
      </c>
      <c r="S28">
        <f>IF('Raw_Data_pt1.1'!AD30 = "", "", 'Raw_Data_pt1.1'!AD30)</f>
        <v>106</v>
      </c>
      <c r="T28">
        <f>IF('Raw_Data_pt1.1'!AE30 = "", "", 'Raw_Data_pt1.1'!AE30)</f>
        <v>0.56299999999999994</v>
      </c>
      <c r="U28">
        <f>IF('Raw_Data_pt1.1'!AH30 = "", "", 'Raw_Data_pt1.1'!AH30)</f>
        <v>43.8</v>
      </c>
      <c r="V28">
        <f>IF('Raw_Data_pt1.1'!AI30 = "", "", 'Raw_Data_pt1.1'!AI30)</f>
        <v>14.5</v>
      </c>
      <c r="W28">
        <f>IF('Raw_Data_pt1.1'!AJ30 = "", "", 'Raw_Data_pt1.1'!AJ30)</f>
        <v>29</v>
      </c>
      <c r="X28">
        <f>IF('Raw_Data_pt1.1'!AK30 = "", "", 'Raw_Data_pt1.1'!AK30)</f>
        <v>150</v>
      </c>
      <c r="Y28">
        <f>IF('Raw_Data_pt1.1'!AL30 = "", "", 'Raw_Data_pt1.1'!AL30)</f>
        <v>186</v>
      </c>
      <c r="Z28">
        <f>IF('Raw_Data_pt1.1'!AM30 = "", "", 'Raw_Data_pt1.1'!AM30)</f>
        <v>0.56999999999999995</v>
      </c>
      <c r="AA28">
        <f>IF('Raw_Data_pt1.1'!AP30 = "", "", 'Raw_Data_pt1.1'!AP30)</f>
        <v>46.1</v>
      </c>
      <c r="AB28">
        <f>IF('Raw_Data_pt1.1'!AQ30 = "", "", 'Raw_Data_pt1.1'!AQ30)</f>
        <v>11.3</v>
      </c>
      <c r="AC28" s="59" t="str">
        <f>IF('Raw_Data_pt1.1'!BF30 = "", "", 'Raw_Data_pt1.1'!BF30)</f>
        <v/>
      </c>
      <c r="AD28" t="str">
        <f>IF('Raw_Data_pt1.1'!BG30 = "", "", 'Raw_Data_pt1.1'!BG30)</f>
        <v/>
      </c>
      <c r="AE28" t="str">
        <f>IF('Raw_Data_pt1.1'!BJ30 = "", "", 'Raw_Data_pt1.1'!BJ30)</f>
        <v/>
      </c>
      <c r="AF28" t="str">
        <f>IF('Raw_Data_pt1.1'!BO30 = "", "", 'Raw_Data_pt1.1'!BO30)</f>
        <v/>
      </c>
      <c r="AG28" t="str">
        <f>IF('Raw_Data_pt1.1'!BP30 = "", "", 'Raw_Data_pt1.1'!BP30)</f>
        <v/>
      </c>
      <c r="AH28" t="str">
        <f>IF('Raw_Data_pt1.1'!BS30 = "", "", 'Raw_Data_pt1.1'!BS30)</f>
        <v/>
      </c>
      <c r="AI28" t="str">
        <f>IF('Raw_Data_pt1.1'!BX30 = "", "", 'Raw_Data_pt1.1'!BX30)</f>
        <v/>
      </c>
      <c r="AJ28" t="str">
        <f>IF('Raw_Data_pt1.1'!BY30 = "", "", 'Raw_Data_pt1.1'!BY30)</f>
        <v/>
      </c>
      <c r="AK28" t="str">
        <f>IF('Raw_Data_pt1.1'!CB30 = "", "", 'Raw_Data_pt1.1'!CB30)</f>
        <v/>
      </c>
    </row>
    <row r="29" spans="1:38">
      <c r="A29">
        <f t="shared" ref="A29:A31" si="54">A28</f>
        <v>6</v>
      </c>
      <c r="B29">
        <f t="shared" si="46"/>
        <v>1</v>
      </c>
      <c r="C29">
        <f t="shared" si="47"/>
        <v>0</v>
      </c>
      <c r="D29">
        <f t="shared" si="48"/>
        <v>2</v>
      </c>
      <c r="E29">
        <f t="shared" si="49"/>
        <v>4</v>
      </c>
      <c r="F29">
        <f t="shared" si="50"/>
        <v>2003</v>
      </c>
      <c r="G29">
        <f t="shared" si="51"/>
        <v>2</v>
      </c>
      <c r="H29">
        <f t="shared" si="52"/>
        <v>1</v>
      </c>
      <c r="I29">
        <f t="shared" si="53"/>
        <v>1</v>
      </c>
      <c r="J29" s="56">
        <v>1</v>
      </c>
      <c r="K29">
        <f>IF('Raw_Data_pt1.1'!T31 = "", "", 'Raw_Data_pt1.1'!T31)</f>
        <v>28</v>
      </c>
      <c r="L29">
        <f>IF('Raw_Data_pt1.1'!U31 = "", "", 'Raw_Data_pt1.1'!U31)</f>
        <v>152</v>
      </c>
      <c r="M29">
        <f>IF('Raw_Data_pt1.1'!V31 = "", "", 'Raw_Data_pt1.1'!V31)</f>
        <v>150</v>
      </c>
      <c r="N29">
        <f>IF('Raw_Data_pt1.1'!W31 = "", "", 'Raw_Data_pt1.1'!W31)</f>
        <v>0.56699999999999995</v>
      </c>
      <c r="O29">
        <f>IF('Raw_Data_pt1.1'!Z31 = "", "", 'Raw_Data_pt1.1'!Z31)</f>
        <v>47.5</v>
      </c>
      <c r="P29">
        <f>IF('Raw_Data_pt1.1'!AA31 = "", "", 'Raw_Data_pt1.1'!AA31)</f>
        <v>9</v>
      </c>
      <c r="Q29">
        <f>IF('Raw_Data_pt1.1'!AB31 = "", "", 'Raw_Data_pt1.1'!AB31)</f>
        <v>29</v>
      </c>
      <c r="R29">
        <f>IF('Raw_Data_pt1.1'!AC31 = "", "", 'Raw_Data_pt1.1'!AC31)</f>
        <v>145</v>
      </c>
      <c r="S29">
        <f>IF('Raw_Data_pt1.1'!AD31 = "", "", 'Raw_Data_pt1.1'!AD31)</f>
        <v>150</v>
      </c>
      <c r="T29">
        <f>IF('Raw_Data_pt1.1'!AE31 = "", "", 'Raw_Data_pt1.1'!AE31)</f>
        <v>0.58499999999999996</v>
      </c>
      <c r="U29">
        <f>IF('Raw_Data_pt1.1'!AH31 = "", "", 'Raw_Data_pt1.1'!AH31)</f>
        <v>44.1</v>
      </c>
      <c r="V29">
        <f>IF('Raw_Data_pt1.1'!AI31 = "", "", 'Raw_Data_pt1.1'!AI31)</f>
        <v>15.2</v>
      </c>
      <c r="W29">
        <f>IF('Raw_Data_pt1.1'!AJ31 = "", "", 'Raw_Data_pt1.1'!AJ31)</f>
        <v>29</v>
      </c>
      <c r="X29">
        <f>IF('Raw_Data_pt1.1'!AK31 = "", "", 'Raw_Data_pt1.1'!AK31)</f>
        <v>146</v>
      </c>
      <c r="Y29">
        <f>IF('Raw_Data_pt1.1'!AL31 = "", "", 'Raw_Data_pt1.1'!AL31)</f>
        <v>144</v>
      </c>
      <c r="Z29">
        <f>IF('Raw_Data_pt1.1'!AM31 = "", "", 'Raw_Data_pt1.1'!AM31)</f>
        <v>0.58199999999999996</v>
      </c>
      <c r="AA29">
        <f>IF('Raw_Data_pt1.1'!AP31 = "", "", 'Raw_Data_pt1.1'!AP31)</f>
        <v>45.2</v>
      </c>
      <c r="AB29">
        <f>IF('Raw_Data_pt1.1'!AQ31 = "", "", 'Raw_Data_pt1.1'!AQ31)</f>
        <v>15</v>
      </c>
      <c r="AC29" s="59" t="str">
        <f>IF('Raw_Data_pt1.1'!BF31 = "", "", 'Raw_Data_pt1.1'!BF31)</f>
        <v/>
      </c>
      <c r="AD29" t="str">
        <f>IF('Raw_Data_pt1.1'!BG31 = "", "", 'Raw_Data_pt1.1'!BG31)</f>
        <v/>
      </c>
      <c r="AE29" t="str">
        <f>IF('Raw_Data_pt1.1'!BJ31 = "", "", 'Raw_Data_pt1.1'!BJ31)</f>
        <v/>
      </c>
      <c r="AF29" t="str">
        <f>IF('Raw_Data_pt1.1'!BO31 = "", "", 'Raw_Data_pt1.1'!BO31)</f>
        <v/>
      </c>
      <c r="AG29" t="str">
        <f>IF('Raw_Data_pt1.1'!BP31 = "", "", 'Raw_Data_pt1.1'!BP31)</f>
        <v/>
      </c>
      <c r="AH29" t="str">
        <f>IF('Raw_Data_pt1.1'!BS31 = "", "", 'Raw_Data_pt1.1'!BS31)</f>
        <v/>
      </c>
      <c r="AI29" t="str">
        <f>IF('Raw_Data_pt1.1'!BX31 = "", "", 'Raw_Data_pt1.1'!BX31)</f>
        <v/>
      </c>
      <c r="AJ29" t="str">
        <f>IF('Raw_Data_pt1.1'!BY31 = "", "", 'Raw_Data_pt1.1'!BY31)</f>
        <v/>
      </c>
      <c r="AK29" t="str">
        <f>IF('Raw_Data_pt1.1'!CB31 = "", "", 'Raw_Data_pt1.1'!CB31)</f>
        <v/>
      </c>
    </row>
    <row r="30" spans="1:38">
      <c r="A30">
        <f t="shared" si="54"/>
        <v>6</v>
      </c>
      <c r="B30">
        <f t="shared" si="46"/>
        <v>1</v>
      </c>
      <c r="C30">
        <f t="shared" si="47"/>
        <v>0</v>
      </c>
      <c r="D30">
        <f t="shared" si="48"/>
        <v>2</v>
      </c>
      <c r="E30">
        <f t="shared" si="49"/>
        <v>4</v>
      </c>
      <c r="F30">
        <f t="shared" si="50"/>
        <v>2003</v>
      </c>
      <c r="G30">
        <f t="shared" si="51"/>
        <v>2</v>
      </c>
      <c r="H30">
        <f t="shared" si="52"/>
        <v>1</v>
      </c>
      <c r="I30">
        <f t="shared" si="53"/>
        <v>1</v>
      </c>
      <c r="J30" s="56">
        <v>1</v>
      </c>
      <c r="K30">
        <f>IF('Raw_Data_pt1.1'!T32 = "", "", 'Raw_Data_pt1.1'!T32)</f>
        <v>28</v>
      </c>
      <c r="L30">
        <f>IF('Raw_Data_pt1.1'!U32 = "", "", 'Raw_Data_pt1.1'!U32)</f>
        <v>153</v>
      </c>
      <c r="M30">
        <f>IF('Raw_Data_pt1.1'!V32 = "", "", 'Raw_Data_pt1.1'!V32)</f>
        <v>164</v>
      </c>
      <c r="N30">
        <f>IF('Raw_Data_pt1.1'!W32 = "", "", 'Raw_Data_pt1.1'!W32)</f>
        <v>0.56200000000000006</v>
      </c>
      <c r="O30">
        <f>IF('Raw_Data_pt1.1'!Z32 = "", "", 'Raw_Data_pt1.1'!Z32)</f>
        <v>44.7</v>
      </c>
      <c r="P30">
        <f>IF('Raw_Data_pt1.1'!AA32 = "", "", 'Raw_Data_pt1.1'!AA32)</f>
        <v>12.2</v>
      </c>
      <c r="Q30">
        <f>IF('Raw_Data_pt1.1'!AB32 = "", "", 'Raw_Data_pt1.1'!AB32)</f>
        <v>28</v>
      </c>
      <c r="R30">
        <f>IF('Raw_Data_pt1.1'!AC32 = "", "", 'Raw_Data_pt1.1'!AC32)</f>
        <v>156</v>
      </c>
      <c r="S30">
        <f>IF('Raw_Data_pt1.1'!AD32 = "", "", 'Raw_Data_pt1.1'!AD32)</f>
        <v>197</v>
      </c>
      <c r="T30">
        <f>IF('Raw_Data_pt1.1'!AE32 = "", "", 'Raw_Data_pt1.1'!AE32)</f>
        <v>0.55300000000000005</v>
      </c>
      <c r="U30">
        <f>IF('Raw_Data_pt1.1'!AH32 = "", "", 'Raw_Data_pt1.1'!AH32)</f>
        <v>45.2</v>
      </c>
      <c r="V30">
        <f>IF('Raw_Data_pt1.1'!AI32 = "", "", 'Raw_Data_pt1.1'!AI32)</f>
        <v>14.3</v>
      </c>
      <c r="W30">
        <f>IF('Raw_Data_pt1.1'!AJ32 = "", "", 'Raw_Data_pt1.1'!AJ32)</f>
        <v>29</v>
      </c>
      <c r="X30">
        <f>IF('Raw_Data_pt1.1'!AK32 = "", "", 'Raw_Data_pt1.1'!AK32)</f>
        <v>148</v>
      </c>
      <c r="Y30">
        <f>IF('Raw_Data_pt1.1'!AL32 = "", "", 'Raw_Data_pt1.1'!AL32)</f>
        <v>169</v>
      </c>
      <c r="Z30">
        <f>IF('Raw_Data_pt1.1'!AM32 = "", "", 'Raw_Data_pt1.1'!AM32)</f>
        <v>0.57699999999999996</v>
      </c>
      <c r="AA30">
        <f>IF('Raw_Data_pt1.1'!AP32 = "", "", 'Raw_Data_pt1.1'!AP32)</f>
        <v>45.2</v>
      </c>
      <c r="AB30">
        <f>IF('Raw_Data_pt1.1'!AQ32 = "", "", 'Raw_Data_pt1.1'!AQ32)</f>
        <v>11.6</v>
      </c>
      <c r="AC30" s="59" t="str">
        <f>IF('Raw_Data_pt1.1'!BF32 = "", "", 'Raw_Data_pt1.1'!BF32)</f>
        <v/>
      </c>
      <c r="AD30" t="str">
        <f>IF('Raw_Data_pt1.1'!BG32 = "", "", 'Raw_Data_pt1.1'!BG32)</f>
        <v/>
      </c>
      <c r="AE30" t="str">
        <f>IF('Raw_Data_pt1.1'!BJ32 = "", "", 'Raw_Data_pt1.1'!BJ32)</f>
        <v/>
      </c>
      <c r="AF30" t="str">
        <f>IF('Raw_Data_pt1.1'!BO32 = "", "", 'Raw_Data_pt1.1'!BO32)</f>
        <v/>
      </c>
      <c r="AG30" t="str">
        <f>IF('Raw_Data_pt1.1'!BP32 = "", "", 'Raw_Data_pt1.1'!BP32)</f>
        <v/>
      </c>
      <c r="AH30" t="str">
        <f>IF('Raw_Data_pt1.1'!BS32 = "", "", 'Raw_Data_pt1.1'!BS32)</f>
        <v/>
      </c>
      <c r="AI30" t="str">
        <f>IF('Raw_Data_pt1.1'!BX32 = "", "", 'Raw_Data_pt1.1'!BX32)</f>
        <v/>
      </c>
      <c r="AJ30" t="str">
        <f>IF('Raw_Data_pt1.1'!BY32 = "", "", 'Raw_Data_pt1.1'!BY32)</f>
        <v/>
      </c>
      <c r="AK30" t="str">
        <f>IF('Raw_Data_pt1.1'!CB32 = "", "", 'Raw_Data_pt1.1'!CB32)</f>
        <v/>
      </c>
    </row>
    <row r="31" spans="1:38" s="53" customFormat="1">
      <c r="A31">
        <f t="shared" si="54"/>
        <v>6</v>
      </c>
      <c r="B31">
        <f t="shared" si="46"/>
        <v>1</v>
      </c>
      <c r="C31">
        <f t="shared" si="47"/>
        <v>0</v>
      </c>
      <c r="D31">
        <f t="shared" si="48"/>
        <v>2</v>
      </c>
      <c r="E31">
        <f t="shared" si="49"/>
        <v>4</v>
      </c>
      <c r="F31">
        <f t="shared" si="50"/>
        <v>2003</v>
      </c>
      <c r="G31">
        <f t="shared" si="51"/>
        <v>2</v>
      </c>
      <c r="H31">
        <f t="shared" si="52"/>
        <v>1</v>
      </c>
      <c r="I31">
        <f t="shared" si="53"/>
        <v>1</v>
      </c>
      <c r="J31" s="55">
        <v>1</v>
      </c>
      <c r="K31" s="53">
        <f>IF('Raw_Data_pt1.1'!T33 = "", "", 'Raw_Data_pt1.1'!T33)</f>
        <v>28</v>
      </c>
      <c r="L31" s="53">
        <f>IF('Raw_Data_pt1.1'!U33 = "", "", 'Raw_Data_pt1.1'!U33)</f>
        <v>152</v>
      </c>
      <c r="M31" s="53">
        <f>IF('Raw_Data_pt1.1'!V33 = "", "", 'Raw_Data_pt1.1'!V33)</f>
        <v>196</v>
      </c>
      <c r="N31" s="53">
        <f>IF('Raw_Data_pt1.1'!W33 = "", "", 'Raw_Data_pt1.1'!W33)</f>
        <v>0.56599999999999995</v>
      </c>
      <c r="O31" s="53">
        <f>IF('Raw_Data_pt1.1'!Z33 = "", "", 'Raw_Data_pt1.1'!Z33)</f>
        <v>43.8</v>
      </c>
      <c r="P31" s="53">
        <f>IF('Raw_Data_pt1.1'!AA33 = "", "", 'Raw_Data_pt1.1'!AA33)</f>
        <v>13.2</v>
      </c>
      <c r="Q31" s="53">
        <f>IF('Raw_Data_pt1.1'!AB33 = "", "", 'Raw_Data_pt1.1'!AB33)</f>
        <v>28</v>
      </c>
      <c r="R31" s="53">
        <f>IF('Raw_Data_pt1.1'!AC33 = "", "", 'Raw_Data_pt1.1'!AC33)</f>
        <v>153</v>
      </c>
      <c r="S31" s="53">
        <f>IF('Raw_Data_pt1.1'!AD33 = "", "", 'Raw_Data_pt1.1'!AD33)</f>
        <v>180</v>
      </c>
      <c r="T31" s="53">
        <f>IF('Raw_Data_pt1.1'!AE33 = "", "", 'Raw_Data_pt1.1'!AE33)</f>
        <v>0.56299999999999994</v>
      </c>
      <c r="U31" s="53">
        <f>IF('Raw_Data_pt1.1'!AH33 = "", "", 'Raw_Data_pt1.1'!AH33)</f>
        <v>44.9</v>
      </c>
      <c r="V31" s="53">
        <f>IF('Raw_Data_pt1.1'!AI33 = "", "", 'Raw_Data_pt1.1'!AI33)</f>
        <v>10.9</v>
      </c>
      <c r="W31" s="53">
        <f>IF('Raw_Data_pt1.1'!AJ33 = "", "", 'Raw_Data_pt1.1'!AJ33)</f>
        <v>29</v>
      </c>
      <c r="X31" s="53">
        <f>IF('Raw_Data_pt1.1'!AK33 = "", "", 'Raw_Data_pt1.1'!AK33)</f>
        <v>147</v>
      </c>
      <c r="Y31" s="53">
        <f>IF('Raw_Data_pt1.1'!AL33 = "", "", 'Raw_Data_pt1.1'!AL33)</f>
        <v>160</v>
      </c>
      <c r="Z31" s="53">
        <f>IF('Raw_Data_pt1.1'!AM33 = "", "", 'Raw_Data_pt1.1'!AM33)</f>
        <v>0.57999999999999996</v>
      </c>
      <c r="AA31" s="53">
        <f>IF('Raw_Data_pt1.1'!AP33 = "", "", 'Raw_Data_pt1.1'!AP33)</f>
        <v>45.8</v>
      </c>
      <c r="AB31" s="53">
        <f>IF('Raw_Data_pt1.1'!AQ33 = "", "", 'Raw_Data_pt1.1'!AQ33)</f>
        <v>12.4</v>
      </c>
      <c r="AC31" s="58" t="str">
        <f>IF('Raw_Data_pt1.1'!BF33 = "", "", 'Raw_Data_pt1.1'!BF33)</f>
        <v/>
      </c>
      <c r="AD31" s="53" t="str">
        <f>IF('Raw_Data_pt1.1'!BG33 = "", "", 'Raw_Data_pt1.1'!BG33)</f>
        <v/>
      </c>
      <c r="AE31" s="53" t="str">
        <f>IF('Raw_Data_pt1.1'!BJ33 = "", "", 'Raw_Data_pt1.1'!BJ33)</f>
        <v/>
      </c>
      <c r="AF31" s="53" t="str">
        <f>IF('Raw_Data_pt1.1'!BO33 = "", "", 'Raw_Data_pt1.1'!BO33)</f>
        <v/>
      </c>
      <c r="AG31" s="53" t="str">
        <f>IF('Raw_Data_pt1.1'!BP33 = "", "", 'Raw_Data_pt1.1'!BP33)</f>
        <v/>
      </c>
      <c r="AH31" s="53" t="str">
        <f>IF('Raw_Data_pt1.1'!BS33 = "", "", 'Raw_Data_pt1.1'!BS33)</f>
        <v/>
      </c>
      <c r="AI31" s="53" t="str">
        <f>IF('Raw_Data_pt1.1'!BX33 = "", "", 'Raw_Data_pt1.1'!BX33)</f>
        <v/>
      </c>
      <c r="AJ31" s="53" t="str">
        <f>IF('Raw_Data_pt1.1'!BY33 = "", "", 'Raw_Data_pt1.1'!BY33)</f>
        <v/>
      </c>
      <c r="AK31" s="53" t="str">
        <f>IF('Raw_Data_pt1.1'!CB33 = "", "", 'Raw_Data_pt1.1'!CB33)</f>
        <v/>
      </c>
      <c r="AL31" s="58"/>
    </row>
    <row r="32" spans="1:38">
      <c r="A32">
        <f>IF('Raw_Data_pt1.1'!A34 = "", "", 'Raw_Data_pt1.1'!A34)</f>
        <v>7</v>
      </c>
      <c r="B32">
        <f>IF('Raw_Data_pt1.1'!D34 = "", "", IF('Raw_Data_pt1.1'!D34 = "Y", 1, 0))</f>
        <v>1</v>
      </c>
      <c r="C32">
        <f>IF('Raw_Data_pt1.1'!E34 = "", "", IF('Raw_Data_pt1.1'!E34 = "Y", 1, 0))</f>
        <v>0</v>
      </c>
      <c r="D32">
        <f>IF('Raw_Data_pt1.1'!F34 = "", "", 'Raw_Data_pt1.1'!F34)</f>
        <v>7</v>
      </c>
      <c r="E32">
        <f>IF(D32 = "", "", VLOOKUP(D32, Key!$A$23:$D$35, 4, FALSE))</f>
        <v>2</v>
      </c>
      <c r="F32">
        <f>IF('Raw_Data_pt1.1'!G34 = "", "", 'Raw_Data_pt1.1'!G34)</f>
        <v>2002</v>
      </c>
      <c r="G32">
        <f>IF('Raw_Data_pt1.1'!I34 = "", "", IF('Raw_Data_pt1.1'!I34 = "F", 1, IF('Raw_Data_pt1.1'!I34 = "M", 2, 3)))</f>
        <v>1</v>
      </c>
      <c r="H32">
        <f>IF('Raw_Data_pt1.1'!M34 = "", "", VLOOKUP('Raw_Data_pt1.1'!M34, Key!$A$2:$C$20, 3, TRUE))</f>
        <v>3</v>
      </c>
      <c r="I32">
        <f>IF('Raw_Data_pt1.1'!Q34 = "", "", IF('Raw_Data_pt1.1'!Q34 = "P", 1, 0))</f>
        <v>1</v>
      </c>
      <c r="J32" s="56">
        <v>1</v>
      </c>
      <c r="K32">
        <f>IF('Raw_Data_pt1.1'!T34 = "", "", 'Raw_Data_pt1.1'!T34)</f>
        <v>29</v>
      </c>
      <c r="L32">
        <f>IF('Raw_Data_pt1.1'!U34 = "", "", 'Raw_Data_pt1.1'!U34)</f>
        <v>148</v>
      </c>
      <c r="M32">
        <f>IF('Raw_Data_pt1.1'!V34 = "", "", 'Raw_Data_pt1.1'!V34)</f>
        <v>153</v>
      </c>
      <c r="N32">
        <f>IF('Raw_Data_pt1.1'!W34 = "", "", 'Raw_Data_pt1.1'!W34)</f>
        <v>0.57699999999999996</v>
      </c>
      <c r="O32">
        <f>IF('Raw_Data_pt1.1'!Z34 = "", "", 'Raw_Data_pt1.1'!Z34)</f>
        <v>45.5</v>
      </c>
      <c r="P32">
        <f>IF('Raw_Data_pt1.1'!AA34 = "", "", 'Raw_Data_pt1.1'!AA34)</f>
        <v>11.1</v>
      </c>
      <c r="Q32">
        <f>IF('Raw_Data_pt1.1'!AB34 = "", "", 'Raw_Data_pt1.1'!AB34)</f>
        <v>29</v>
      </c>
      <c r="R32">
        <f>IF('Raw_Data_pt1.1'!AC34 = "", "", 'Raw_Data_pt1.1'!AC34)</f>
        <v>148</v>
      </c>
      <c r="S32">
        <f>IF('Raw_Data_pt1.1'!AD34 = "", "", 'Raw_Data_pt1.1'!AD34)</f>
        <v>152</v>
      </c>
      <c r="T32">
        <f>IF('Raw_Data_pt1.1'!AE34 = "", "", 'Raw_Data_pt1.1'!AE34)</f>
        <v>0.57699999999999996</v>
      </c>
      <c r="U32">
        <f>IF('Raw_Data_pt1.1'!AH34 = "", "", 'Raw_Data_pt1.1'!AH34)</f>
        <v>45.5</v>
      </c>
      <c r="V32">
        <f>IF('Raw_Data_pt1.1'!AI34 = "", "", 'Raw_Data_pt1.1'!AI34)</f>
        <v>10.9</v>
      </c>
      <c r="W32">
        <f>IF('Raw_Data_pt1.1'!AJ34 = "", "", 'Raw_Data_pt1.1'!AJ34)</f>
        <v>29</v>
      </c>
      <c r="X32">
        <f>IF('Raw_Data_pt1.1'!AK34 = "", "", 'Raw_Data_pt1.1'!AK34)</f>
        <v>150</v>
      </c>
      <c r="Y32">
        <f>IF('Raw_Data_pt1.1'!AL34 = "", "", 'Raw_Data_pt1.1'!AL34)</f>
        <v>147</v>
      </c>
      <c r="Z32">
        <f>IF('Raw_Data_pt1.1'!AM34 = "", "", 'Raw_Data_pt1.1'!AM34)</f>
        <v>0.57299999999999995</v>
      </c>
      <c r="AA32">
        <f>IF('Raw_Data_pt1.1'!AP34 = "", "", 'Raw_Data_pt1.1'!AP34)</f>
        <v>45.2</v>
      </c>
      <c r="AB32">
        <f>IF('Raw_Data_pt1.1'!AQ34 = "", "", 'Raw_Data_pt1.1'!AQ34)</f>
        <v>10.199999999999999</v>
      </c>
      <c r="AC32" s="59" t="str">
        <f>IF('Raw_Data_pt1.1'!BF34 = "", "", 'Raw_Data_pt1.1'!BF34)</f>
        <v/>
      </c>
      <c r="AD32" t="str">
        <f>IF('Raw_Data_pt1.1'!BG34 = "", "", 'Raw_Data_pt1.1'!BG34)</f>
        <v/>
      </c>
      <c r="AE32" t="str">
        <f>IF('Raw_Data_pt1.1'!BJ34 = "", "", 'Raw_Data_pt1.1'!BJ34)</f>
        <v/>
      </c>
      <c r="AF32" t="str">
        <f>IF('Raw_Data_pt1.1'!BO34 = "", "", 'Raw_Data_pt1.1'!BO34)</f>
        <v/>
      </c>
      <c r="AG32" t="str">
        <f>IF('Raw_Data_pt1.1'!BP34 = "", "", 'Raw_Data_pt1.1'!BP34)</f>
        <v/>
      </c>
      <c r="AH32" t="str">
        <f>IF('Raw_Data_pt1.1'!BS34 = "", "", 'Raw_Data_pt1.1'!BS34)</f>
        <v/>
      </c>
      <c r="AI32" t="str">
        <f>IF('Raw_Data_pt1.1'!BX34 = "", "", 'Raw_Data_pt1.1'!BX34)</f>
        <v/>
      </c>
      <c r="AJ32" t="str">
        <f>IF('Raw_Data_pt1.1'!BY34 = "", "", 'Raw_Data_pt1.1'!BY34)</f>
        <v/>
      </c>
      <c r="AK32" t="str">
        <f>IF('Raw_Data_pt1.1'!CB34 = "", "", 'Raw_Data_pt1.1'!CB34)</f>
        <v/>
      </c>
    </row>
    <row r="33" spans="1:38">
      <c r="A33">
        <f>A32</f>
        <v>7</v>
      </c>
      <c r="B33">
        <f t="shared" ref="B33:B36" si="55">B32</f>
        <v>1</v>
      </c>
      <c r="C33">
        <f t="shared" ref="C33:C36" si="56">C32</f>
        <v>0</v>
      </c>
      <c r="D33">
        <f t="shared" ref="D33:D36" si="57">D32</f>
        <v>7</v>
      </c>
      <c r="E33">
        <f t="shared" ref="E33:E36" si="58">E32</f>
        <v>2</v>
      </c>
      <c r="F33">
        <f t="shared" ref="F33:F36" si="59">F32</f>
        <v>2002</v>
      </c>
      <c r="G33">
        <f t="shared" ref="G33:G36" si="60">G32</f>
        <v>1</v>
      </c>
      <c r="H33">
        <f t="shared" ref="H33:H36" si="61">H32</f>
        <v>3</v>
      </c>
      <c r="I33">
        <f t="shared" ref="I33:I36" si="62">I32</f>
        <v>1</v>
      </c>
      <c r="J33" s="56">
        <v>1</v>
      </c>
      <c r="K33">
        <f>IF('Raw_Data_pt1.1'!T35 = "", "", 'Raw_Data_pt1.1'!T35)</f>
        <v>28</v>
      </c>
      <c r="L33">
        <f>IF('Raw_Data_pt1.1'!U35 = "", "", 'Raw_Data_pt1.1'!U35)</f>
        <v>153</v>
      </c>
      <c r="M33">
        <f>IF('Raw_Data_pt1.1'!V35 = "", "", 'Raw_Data_pt1.1'!V35)</f>
        <v>117</v>
      </c>
      <c r="N33">
        <f>IF('Raw_Data_pt1.1'!W35 = "", "", 'Raw_Data_pt1.1'!W35)</f>
        <v>0.56299999999999994</v>
      </c>
      <c r="O33">
        <f>IF('Raw_Data_pt1.1'!Z35 = "", "", 'Raw_Data_pt1.1'!Z35)</f>
        <v>46.1</v>
      </c>
      <c r="P33">
        <f>IF('Raw_Data_pt1.1'!AA35 = "", "", 'Raw_Data_pt1.1'!AA35)</f>
        <v>10.8</v>
      </c>
      <c r="Q33">
        <f>IF('Raw_Data_pt1.1'!AB35 = "", "", 'Raw_Data_pt1.1'!AB35)</f>
        <v>29</v>
      </c>
      <c r="R33">
        <f>IF('Raw_Data_pt1.1'!AC35 = "", "", 'Raw_Data_pt1.1'!AC35)</f>
        <v>148</v>
      </c>
      <c r="S33">
        <f>IF('Raw_Data_pt1.1'!AD35 = "", "", 'Raw_Data_pt1.1'!AD35)</f>
        <v>142</v>
      </c>
      <c r="T33">
        <f>IF('Raw_Data_pt1.1'!AE35 = "", "", 'Raw_Data_pt1.1'!AE35)</f>
        <v>0.57799999999999996</v>
      </c>
      <c r="U33">
        <f>IF('Raw_Data_pt1.1'!AH35 = "", "", 'Raw_Data_pt1.1'!AH35)</f>
        <v>46.1</v>
      </c>
      <c r="V33">
        <f>IF('Raw_Data_pt1.1'!AI35 = "", "", 'Raw_Data_pt1.1'!AI35)</f>
        <v>10.9</v>
      </c>
      <c r="W33">
        <f>IF('Raw_Data_pt1.1'!AJ35 = "", "", 'Raw_Data_pt1.1'!AJ35)</f>
        <v>29</v>
      </c>
      <c r="X33">
        <f>IF('Raw_Data_pt1.1'!AK35 = "", "", 'Raw_Data_pt1.1'!AK35)</f>
        <v>146</v>
      </c>
      <c r="Y33">
        <f>IF('Raw_Data_pt1.1'!AL35 = "", "", 'Raw_Data_pt1.1'!AL35)</f>
        <v>153</v>
      </c>
      <c r="Z33">
        <f>IF('Raw_Data_pt1.1'!AM35 = "", "", 'Raw_Data_pt1.1'!AM35)</f>
        <v>0.58299999999999996</v>
      </c>
      <c r="AA33">
        <f>IF('Raw_Data_pt1.1'!AP35 = "", "", 'Raw_Data_pt1.1'!AP35)</f>
        <v>47.2</v>
      </c>
      <c r="AB33">
        <f>IF('Raw_Data_pt1.1'!AQ35 = "", "", 'Raw_Data_pt1.1'!AQ35)</f>
        <v>10.6</v>
      </c>
      <c r="AC33" s="59" t="str">
        <f>IF('Raw_Data_pt1.1'!BF35 = "", "", 'Raw_Data_pt1.1'!BF35)</f>
        <v/>
      </c>
      <c r="AD33" t="str">
        <f>IF('Raw_Data_pt1.1'!BG35 = "", "", 'Raw_Data_pt1.1'!BG35)</f>
        <v/>
      </c>
      <c r="AE33" t="str">
        <f>IF('Raw_Data_pt1.1'!BJ35 = "", "", 'Raw_Data_pt1.1'!BJ35)</f>
        <v/>
      </c>
      <c r="AF33" t="str">
        <f>IF('Raw_Data_pt1.1'!BO35 = "", "", 'Raw_Data_pt1.1'!BO35)</f>
        <v/>
      </c>
      <c r="AG33" t="str">
        <f>IF('Raw_Data_pt1.1'!BP35 = "", "", 'Raw_Data_pt1.1'!BP35)</f>
        <v/>
      </c>
      <c r="AH33" t="str">
        <f>IF('Raw_Data_pt1.1'!BS35 = "", "", 'Raw_Data_pt1.1'!BS35)</f>
        <v/>
      </c>
      <c r="AI33" t="str">
        <f>IF('Raw_Data_pt1.1'!BX35 = "", "", 'Raw_Data_pt1.1'!BX35)</f>
        <v/>
      </c>
      <c r="AJ33" t="str">
        <f>IF('Raw_Data_pt1.1'!BY35 = "", "", 'Raw_Data_pt1.1'!BY35)</f>
        <v/>
      </c>
      <c r="AK33" t="str">
        <f>IF('Raw_Data_pt1.1'!CB35 = "", "", 'Raw_Data_pt1.1'!CB35)</f>
        <v/>
      </c>
    </row>
    <row r="34" spans="1:38">
      <c r="A34">
        <f t="shared" ref="A34:A36" si="63">A33</f>
        <v>7</v>
      </c>
      <c r="B34">
        <f t="shared" si="55"/>
        <v>1</v>
      </c>
      <c r="C34">
        <f t="shared" si="56"/>
        <v>0</v>
      </c>
      <c r="D34">
        <f t="shared" si="57"/>
        <v>7</v>
      </c>
      <c r="E34">
        <f t="shared" si="58"/>
        <v>2</v>
      </c>
      <c r="F34">
        <f t="shared" si="59"/>
        <v>2002</v>
      </c>
      <c r="G34">
        <f t="shared" si="60"/>
        <v>1</v>
      </c>
      <c r="H34">
        <f t="shared" si="61"/>
        <v>3</v>
      </c>
      <c r="I34">
        <f t="shared" si="62"/>
        <v>1</v>
      </c>
      <c r="J34" s="56">
        <v>1</v>
      </c>
      <c r="K34">
        <f>IF('Raw_Data_pt1.1'!T36 = "", "", 'Raw_Data_pt1.1'!T36)</f>
        <v>28</v>
      </c>
      <c r="L34">
        <f>IF('Raw_Data_pt1.1'!U36 = "", "", 'Raw_Data_pt1.1'!U36)</f>
        <v>156</v>
      </c>
      <c r="M34">
        <f>IF('Raw_Data_pt1.1'!V36 = "", "", 'Raw_Data_pt1.1'!V36)</f>
        <v>163</v>
      </c>
      <c r="N34">
        <f>IF('Raw_Data_pt1.1'!W36 = "", "", 'Raw_Data_pt1.1'!W36)</f>
        <v>0.55300000000000005</v>
      </c>
      <c r="O34">
        <f>IF('Raw_Data_pt1.1'!Z36 = "", "", 'Raw_Data_pt1.1'!Z36)</f>
        <v>45.5</v>
      </c>
      <c r="P34">
        <f>IF('Raw_Data_pt1.1'!AA36 = "", "", 'Raw_Data_pt1.1'!AA36)</f>
        <v>9.4</v>
      </c>
      <c r="Q34">
        <f>IF('Raw_Data_pt1.1'!AB36 = "", "", 'Raw_Data_pt1.1'!AB36)</f>
        <v>30</v>
      </c>
      <c r="R34">
        <f>IF('Raw_Data_pt1.1'!AC36 = "", "", 'Raw_Data_pt1.1'!AC36)</f>
        <v>141</v>
      </c>
      <c r="S34">
        <f>IF('Raw_Data_pt1.1'!AD36 = "", "", 'Raw_Data_pt1.1'!AD36)</f>
        <v>150</v>
      </c>
      <c r="T34">
        <f>IF('Raw_Data_pt1.1'!AE36 = "", "", 'Raw_Data_pt1.1'!AE36)</f>
        <v>0.59599999999999997</v>
      </c>
      <c r="U34">
        <f>IF('Raw_Data_pt1.1'!AH36 = "", "", 'Raw_Data_pt1.1'!AH36)</f>
        <v>45.2</v>
      </c>
      <c r="V34">
        <f>IF('Raw_Data_pt1.1'!AI36 = "", "", 'Raw_Data_pt1.1'!AI36)</f>
        <v>11.1</v>
      </c>
      <c r="W34">
        <f>IF('Raw_Data_pt1.1'!AJ36 = "", "", 'Raw_Data_pt1.1'!AJ36)</f>
        <v>30</v>
      </c>
      <c r="X34">
        <f>IF('Raw_Data_pt1.1'!AK36 = "", "", 'Raw_Data_pt1.1'!AK36)</f>
        <v>142</v>
      </c>
      <c r="Y34">
        <f>IF('Raw_Data_pt1.1'!AL36 = "", "", 'Raw_Data_pt1.1'!AL36)</f>
        <v>135</v>
      </c>
      <c r="Z34">
        <f>IF('Raw_Data_pt1.1'!AM36 = "", "", 'Raw_Data_pt1.1'!AM36)</f>
        <v>0.59499999999999997</v>
      </c>
      <c r="AA34">
        <f>IF('Raw_Data_pt1.1'!AP36 = "", "", 'Raw_Data_pt1.1'!AP36)</f>
        <v>46.4</v>
      </c>
      <c r="AB34">
        <f>IF('Raw_Data_pt1.1'!AQ36 = "", "", 'Raw_Data_pt1.1'!AQ36)</f>
        <v>10.9</v>
      </c>
      <c r="AC34" s="59" t="str">
        <f>IF('Raw_Data_pt1.1'!BF36 = "", "", 'Raw_Data_pt1.1'!BF36)</f>
        <v/>
      </c>
      <c r="AD34" t="str">
        <f>IF('Raw_Data_pt1.1'!BG36 = "", "", 'Raw_Data_pt1.1'!BG36)</f>
        <v/>
      </c>
      <c r="AE34" t="str">
        <f>IF('Raw_Data_pt1.1'!BJ36 = "", "", 'Raw_Data_pt1.1'!BJ36)</f>
        <v/>
      </c>
      <c r="AF34" t="str">
        <f>IF('Raw_Data_pt1.1'!BO36 = "", "", 'Raw_Data_pt1.1'!BO36)</f>
        <v/>
      </c>
      <c r="AG34" t="str">
        <f>IF('Raw_Data_pt1.1'!BP36 = "", "", 'Raw_Data_pt1.1'!BP36)</f>
        <v/>
      </c>
      <c r="AH34" t="str">
        <f>IF('Raw_Data_pt1.1'!BS36 = "", "", 'Raw_Data_pt1.1'!BS36)</f>
        <v/>
      </c>
      <c r="AI34" t="str">
        <f>IF('Raw_Data_pt1.1'!BX36 = "", "", 'Raw_Data_pt1.1'!BX36)</f>
        <v/>
      </c>
      <c r="AJ34" t="str">
        <f>IF('Raw_Data_pt1.1'!BY36 = "", "", 'Raw_Data_pt1.1'!BY36)</f>
        <v/>
      </c>
      <c r="AK34" t="str">
        <f>IF('Raw_Data_pt1.1'!CB36 = "", "", 'Raw_Data_pt1.1'!CB36)</f>
        <v/>
      </c>
    </row>
    <row r="35" spans="1:38">
      <c r="A35">
        <f t="shared" si="63"/>
        <v>7</v>
      </c>
      <c r="B35">
        <f t="shared" si="55"/>
        <v>1</v>
      </c>
      <c r="C35">
        <f t="shared" si="56"/>
        <v>0</v>
      </c>
      <c r="D35">
        <f t="shared" si="57"/>
        <v>7</v>
      </c>
      <c r="E35">
        <f t="shared" si="58"/>
        <v>2</v>
      </c>
      <c r="F35">
        <f t="shared" si="59"/>
        <v>2002</v>
      </c>
      <c r="G35">
        <f t="shared" si="60"/>
        <v>1</v>
      </c>
      <c r="H35">
        <f t="shared" si="61"/>
        <v>3</v>
      </c>
      <c r="I35">
        <f t="shared" si="62"/>
        <v>1</v>
      </c>
      <c r="J35" s="56">
        <v>1</v>
      </c>
      <c r="K35">
        <f>IF('Raw_Data_pt1.1'!T37 = "", "", 'Raw_Data_pt1.1'!T37)</f>
        <v>30</v>
      </c>
      <c r="L35">
        <f>IF('Raw_Data_pt1.1'!U37 = "", "", 'Raw_Data_pt1.1'!U37)</f>
        <v>141</v>
      </c>
      <c r="M35">
        <f>IF('Raw_Data_pt1.1'!V37 = "", "", 'Raw_Data_pt1.1'!V37)</f>
        <v>124</v>
      </c>
      <c r="N35">
        <f>IF('Raw_Data_pt1.1'!W37 = "", "", 'Raw_Data_pt1.1'!W37)</f>
        <v>0.59799999999999998</v>
      </c>
      <c r="O35">
        <f>IF('Raw_Data_pt1.1'!Z37 = "", "", 'Raw_Data_pt1.1'!Z37)</f>
        <v>45.5</v>
      </c>
      <c r="P35">
        <f>IF('Raw_Data_pt1.1'!AA37 = "", "", 'Raw_Data_pt1.1'!AA37)</f>
        <v>10.8</v>
      </c>
      <c r="Q35">
        <f>IF('Raw_Data_pt1.1'!AB37 = "", "", 'Raw_Data_pt1.1'!AB37)</f>
        <v>28</v>
      </c>
      <c r="R35">
        <f>IF('Raw_Data_pt1.1'!AC37 = "", "", 'Raw_Data_pt1.1'!AC37)</f>
        <v>152</v>
      </c>
      <c r="S35">
        <f>IF('Raw_Data_pt1.1'!AD37 = "", "", 'Raw_Data_pt1.1'!AD37)</f>
        <v>179</v>
      </c>
      <c r="T35">
        <f>IF('Raw_Data_pt1.1'!AE37 = "", "", 'Raw_Data_pt1.1'!AE37)</f>
        <v>0.56599999999999995</v>
      </c>
      <c r="U35">
        <f>IF('Raw_Data_pt1.1'!AH37 = "", "", 'Raw_Data_pt1.1'!AH37)</f>
        <v>46.9</v>
      </c>
      <c r="V35">
        <f>IF('Raw_Data_pt1.1'!AI37 = "", "", 'Raw_Data_pt1.1'!AI37)</f>
        <v>10.8</v>
      </c>
      <c r="W35">
        <f>IF('Raw_Data_pt1.1'!AJ37 = "", "", 'Raw_Data_pt1.1'!AJ37)</f>
        <v>29</v>
      </c>
      <c r="X35">
        <f>IF('Raw_Data_pt1.1'!AK37 = "", "", 'Raw_Data_pt1.1'!AK37)</f>
        <v>146</v>
      </c>
      <c r="Y35">
        <f>IF('Raw_Data_pt1.1'!AL37 = "", "", 'Raw_Data_pt1.1'!AL37)</f>
        <v>135</v>
      </c>
      <c r="Z35">
        <f>IF('Raw_Data_pt1.1'!AM37 = "", "", 'Raw_Data_pt1.1'!AM37)</f>
        <v>0.58299999999999996</v>
      </c>
      <c r="AA35">
        <f>IF('Raw_Data_pt1.1'!AP37 = "", "", 'Raw_Data_pt1.1'!AP37)</f>
        <v>49.2</v>
      </c>
      <c r="AB35">
        <f>IF('Raw_Data_pt1.1'!AQ37 = "", "", 'Raw_Data_pt1.1'!AQ37)</f>
        <v>10.4</v>
      </c>
      <c r="AC35" s="59" t="str">
        <f>IF('Raw_Data_pt1.1'!BF37 = "", "", 'Raw_Data_pt1.1'!BF37)</f>
        <v/>
      </c>
      <c r="AD35" t="str">
        <f>IF('Raw_Data_pt1.1'!BG37 = "", "", 'Raw_Data_pt1.1'!BG37)</f>
        <v/>
      </c>
      <c r="AE35" t="str">
        <f>IF('Raw_Data_pt1.1'!BJ37 = "", "", 'Raw_Data_pt1.1'!BJ37)</f>
        <v/>
      </c>
      <c r="AF35" t="str">
        <f>IF('Raw_Data_pt1.1'!BO37 = "", "", 'Raw_Data_pt1.1'!BO37)</f>
        <v/>
      </c>
      <c r="AG35" t="str">
        <f>IF('Raw_Data_pt1.1'!BP37 = "", "", 'Raw_Data_pt1.1'!BP37)</f>
        <v/>
      </c>
      <c r="AH35" t="str">
        <f>IF('Raw_Data_pt1.1'!BS37 = "", "", 'Raw_Data_pt1.1'!BS37)</f>
        <v/>
      </c>
      <c r="AI35" t="str">
        <f>IF('Raw_Data_pt1.1'!BX37 = "", "", 'Raw_Data_pt1.1'!BX37)</f>
        <v/>
      </c>
      <c r="AJ35" t="str">
        <f>IF('Raw_Data_pt1.1'!BY37 = "", "", 'Raw_Data_pt1.1'!BY37)</f>
        <v/>
      </c>
      <c r="AK35" t="str">
        <f>IF('Raw_Data_pt1.1'!CB37 = "", "", 'Raw_Data_pt1.1'!CB37)</f>
        <v/>
      </c>
    </row>
    <row r="36" spans="1:38" s="53" customFormat="1">
      <c r="A36">
        <f t="shared" si="63"/>
        <v>7</v>
      </c>
      <c r="B36">
        <f t="shared" si="55"/>
        <v>1</v>
      </c>
      <c r="C36">
        <f t="shared" si="56"/>
        <v>0</v>
      </c>
      <c r="D36">
        <f t="shared" si="57"/>
        <v>7</v>
      </c>
      <c r="E36">
        <f t="shared" si="58"/>
        <v>2</v>
      </c>
      <c r="F36">
        <f t="shared" si="59"/>
        <v>2002</v>
      </c>
      <c r="G36">
        <f t="shared" si="60"/>
        <v>1</v>
      </c>
      <c r="H36">
        <f t="shared" si="61"/>
        <v>3</v>
      </c>
      <c r="I36">
        <f t="shared" si="62"/>
        <v>1</v>
      </c>
      <c r="J36" s="55">
        <v>1</v>
      </c>
      <c r="K36" s="53">
        <f>IF('Raw_Data_pt1.1'!T38 = "", "", 'Raw_Data_pt1.1'!T38)</f>
        <v>30</v>
      </c>
      <c r="L36" s="53">
        <f>IF('Raw_Data_pt1.1'!U38 = "", "", 'Raw_Data_pt1.1'!U38)</f>
        <v>138</v>
      </c>
      <c r="M36" s="53">
        <f>IF('Raw_Data_pt1.1'!V38 = "", "", 'Raw_Data_pt1.1'!V38)</f>
        <v>122</v>
      </c>
      <c r="N36" s="53">
        <f>IF('Raw_Data_pt1.1'!W38 = "", "", 'Raw_Data_pt1.1'!W38)</f>
        <v>0.60599999999999998</v>
      </c>
      <c r="O36" s="53">
        <f>IF('Raw_Data_pt1.1'!Z38 = "", "", 'Raw_Data_pt1.1'!Z38)</f>
        <v>43.8</v>
      </c>
      <c r="P36" s="53">
        <f>IF('Raw_Data_pt1.1'!AA38 = "", "", 'Raw_Data_pt1.1'!AA38)</f>
        <v>11.1</v>
      </c>
      <c r="Q36" s="53">
        <f>IF('Raw_Data_pt1.1'!AB38 = "", "", 'Raw_Data_pt1.1'!AB38)</f>
        <v>29</v>
      </c>
      <c r="R36" s="53">
        <f>IF('Raw_Data_pt1.1'!AC38 = "", "", 'Raw_Data_pt1.1'!AC38)</f>
        <v>146</v>
      </c>
      <c r="S36" s="53">
        <f>IF('Raw_Data_pt1.1'!AD38 = "", "", 'Raw_Data_pt1.1'!AD38)</f>
        <v>168</v>
      </c>
      <c r="T36" s="53">
        <f>IF('Raw_Data_pt1.1'!AE38 = "", "", 'Raw_Data_pt1.1'!AE38)</f>
        <v>0.58199999999999996</v>
      </c>
      <c r="U36" s="53">
        <f>IF('Raw_Data_pt1.1'!AH38 = "", "", 'Raw_Data_pt1.1'!AH38)</f>
        <v>44.9</v>
      </c>
      <c r="V36" s="53">
        <f>IF('Raw_Data_pt1.1'!AI38 = "", "", 'Raw_Data_pt1.1'!AI38)</f>
        <v>11.8</v>
      </c>
      <c r="W36" s="53">
        <f>IF('Raw_Data_pt1.1'!AJ38 = "", "", 'Raw_Data_pt1.1'!AJ38)</f>
        <v>29</v>
      </c>
      <c r="X36" s="53">
        <f>IF('Raw_Data_pt1.1'!AK38 = "", "", 'Raw_Data_pt1.1'!AK38)</f>
        <v>146</v>
      </c>
      <c r="Y36" s="53">
        <f>IF('Raw_Data_pt1.1'!AL38 = "", "", 'Raw_Data_pt1.1'!AL38)</f>
        <v>151</v>
      </c>
      <c r="Z36" s="53">
        <f>IF('Raw_Data_pt1.1'!AM38 = "", "", 'Raw_Data_pt1.1'!AM38)</f>
        <v>0.58099999999999996</v>
      </c>
      <c r="AA36" s="53">
        <f>IF('Raw_Data_pt1.1'!AP38 = "", "", 'Raw_Data_pt1.1'!AP38)</f>
        <v>47.5</v>
      </c>
      <c r="AB36" s="53">
        <f>IF('Raw_Data_pt1.1'!AQ38 = "", "", 'Raw_Data_pt1.1'!AQ38)</f>
        <v>10.9</v>
      </c>
      <c r="AC36" s="58" t="str">
        <f>IF('Raw_Data_pt1.1'!BF38 = "", "", 'Raw_Data_pt1.1'!BF38)</f>
        <v/>
      </c>
      <c r="AD36" s="53" t="str">
        <f>IF('Raw_Data_pt1.1'!BG38 = "", "", 'Raw_Data_pt1.1'!BG38)</f>
        <v/>
      </c>
      <c r="AE36" s="53" t="str">
        <f>IF('Raw_Data_pt1.1'!BJ38 = "", "", 'Raw_Data_pt1.1'!BJ38)</f>
        <v/>
      </c>
      <c r="AF36" s="53" t="str">
        <f>IF('Raw_Data_pt1.1'!BO38 = "", "", 'Raw_Data_pt1.1'!BO38)</f>
        <v/>
      </c>
      <c r="AG36" s="53" t="str">
        <f>IF('Raw_Data_pt1.1'!BP38 = "", "", 'Raw_Data_pt1.1'!BP38)</f>
        <v/>
      </c>
      <c r="AH36" s="53" t="str">
        <f>IF('Raw_Data_pt1.1'!BS38 = "", "", 'Raw_Data_pt1.1'!BS38)</f>
        <v/>
      </c>
      <c r="AI36" s="53" t="str">
        <f>IF('Raw_Data_pt1.1'!BX38 = "", "", 'Raw_Data_pt1.1'!BX38)</f>
        <v/>
      </c>
      <c r="AJ36" s="53" t="str">
        <f>IF('Raw_Data_pt1.1'!BY38 = "", "", 'Raw_Data_pt1.1'!BY38)</f>
        <v/>
      </c>
      <c r="AK36" s="53" t="str">
        <f>IF('Raw_Data_pt1.1'!CB38 = "", "", 'Raw_Data_pt1.1'!CB38)</f>
        <v/>
      </c>
      <c r="AL36" s="58"/>
    </row>
    <row r="37" spans="1:38">
      <c r="A37">
        <f>IF('Raw_Data_pt1.1'!A39 = "", "", 'Raw_Data_pt1.1'!A39)</f>
        <v>8</v>
      </c>
      <c r="B37">
        <f>IF('Raw_Data_pt1.1'!D39 = "", "", IF('Raw_Data_pt1.1'!D39 = "Y", 1, 0))</f>
        <v>1</v>
      </c>
      <c r="C37">
        <f>IF('Raw_Data_pt1.1'!E39 = "", "", IF('Raw_Data_pt1.1'!E39 = "Y", 1, 0))</f>
        <v>1</v>
      </c>
      <c r="D37">
        <f>IF('Raw_Data_pt1.1'!F39 = "", "", 'Raw_Data_pt1.1'!F39)</f>
        <v>8</v>
      </c>
      <c r="E37">
        <f>IF(D37 = "", "", VLOOKUP(D37, Key!$A$23:$D$35, 4, FALSE))</f>
        <v>2</v>
      </c>
      <c r="F37">
        <f>IF('Raw_Data_pt1.1'!G39 = "", "", 'Raw_Data_pt1.1'!G39)</f>
        <v>2000</v>
      </c>
      <c r="G37">
        <f>IF('Raw_Data_pt1.1'!I39 = "", "", IF('Raw_Data_pt1.1'!I39 = "F", 1, IF('Raw_Data_pt1.1'!I39 = "M", 2, 3)))</f>
        <v>2</v>
      </c>
      <c r="H37">
        <f>IF('Raw_Data_pt1.1'!M39 = "", "", VLOOKUP('Raw_Data_pt1.1'!M39, Key!$A$2:$C$20, 3, TRUE))</f>
        <v>1</v>
      </c>
      <c r="I37">
        <f>IF('Raw_Data_pt1.1'!Q39 = "", "", IF('Raw_Data_pt1.1'!Q39 = "P", 1, 0))</f>
        <v>1</v>
      </c>
      <c r="J37" s="56">
        <v>1</v>
      </c>
      <c r="K37">
        <f>IF('Raw_Data_pt1.1'!T39 = "", "", 'Raw_Data_pt1.1'!T39)</f>
        <v>31</v>
      </c>
      <c r="L37">
        <f>IF('Raw_Data_pt1.1'!U39 = "", "", 'Raw_Data_pt1.1'!U39)</f>
        <v>132</v>
      </c>
      <c r="M37">
        <f>IF('Raw_Data_pt1.1'!V39 = "", "", 'Raw_Data_pt1.1'!V39)</f>
        <v>112</v>
      </c>
      <c r="N37">
        <f>IF('Raw_Data_pt1.1'!W39 = "", "", 'Raw_Data_pt1.1'!W39)</f>
        <v>0.623</v>
      </c>
      <c r="O37">
        <f>IF('Raw_Data_pt1.1'!Z39 = "", "", 'Raw_Data_pt1.1'!Z39)</f>
        <v>48.7</v>
      </c>
      <c r="P37">
        <f>IF('Raw_Data_pt1.1'!AA39 = "", "", 'Raw_Data_pt1.1'!AA39)</f>
        <v>11.1</v>
      </c>
      <c r="Q37">
        <f>IF('Raw_Data_pt1.1'!AB39 = "", "", 'Raw_Data_pt1.1'!AB39)</f>
        <v>31</v>
      </c>
      <c r="R37">
        <f>IF('Raw_Data_pt1.1'!AC39 = "", "", 'Raw_Data_pt1.1'!AC39)</f>
        <v>134</v>
      </c>
      <c r="S37">
        <f>IF('Raw_Data_pt1.1'!AD39 = "", "", 'Raw_Data_pt1.1'!AD39)</f>
        <v>129</v>
      </c>
      <c r="T37">
        <f>IF('Raw_Data_pt1.1'!AE39 = "", "", 'Raw_Data_pt1.1'!AE39)</f>
        <v>0.61599999999999999</v>
      </c>
      <c r="U37">
        <f>IF('Raw_Data_pt1.1'!AH39 = "", "", 'Raw_Data_pt1.1'!AH39)</f>
        <v>49</v>
      </c>
      <c r="V37">
        <f>IF('Raw_Data_pt1.1'!AI39 = "", "", 'Raw_Data_pt1.1'!AI39)</f>
        <v>10.4</v>
      </c>
      <c r="W37">
        <f>IF('Raw_Data_pt1.1'!AJ39 = "", "", 'Raw_Data_pt1.1'!AJ39)</f>
        <v>29</v>
      </c>
      <c r="X37">
        <f>IF('Raw_Data_pt1.1'!AK39 = "", "", 'Raw_Data_pt1.1'!AK39)</f>
        <v>146</v>
      </c>
      <c r="Y37">
        <f>IF('Raw_Data_pt1.1'!AL39 = "", "", 'Raw_Data_pt1.1'!AL39)</f>
        <v>157</v>
      </c>
      <c r="Z37">
        <f>IF('Raw_Data_pt1.1'!AM39 = "", "", 'Raw_Data_pt1.1'!AM39)</f>
        <v>0.58299999999999996</v>
      </c>
      <c r="AA37">
        <f>IF('Raw_Data_pt1.1'!AP39 = "", "", 'Raw_Data_pt1.1'!AP39)</f>
        <v>49.2</v>
      </c>
      <c r="AB37">
        <f>IF('Raw_Data_pt1.1'!AQ39 = "", "", 'Raw_Data_pt1.1'!AQ39)</f>
        <v>10.1</v>
      </c>
      <c r="AC37" s="59">
        <f>IF('Raw_Data_pt1.1'!BF39 = "", "", 'Raw_Data_pt1.1'!BF39)</f>
        <v>46</v>
      </c>
      <c r="AD37">
        <f>IF('Raw_Data_pt1.1'!BG39 = "", "", 'Raw_Data_pt1.1'!BG39)</f>
        <v>128</v>
      </c>
      <c r="AE37">
        <f>IF('Raw_Data_pt1.1'!BJ39 = "", "", 'Raw_Data_pt1.1'!BJ39)</f>
        <v>355</v>
      </c>
      <c r="AF37">
        <f>IF('Raw_Data_pt1.1'!BO39 = "", "", 'Raw_Data_pt1.1'!BO39)</f>
        <v>98</v>
      </c>
      <c r="AG37">
        <f>IF('Raw_Data_pt1.1'!BP39 = "", "", 'Raw_Data_pt1.1'!BP39)</f>
        <v>192</v>
      </c>
      <c r="AH37">
        <f>IF('Raw_Data_pt1.1'!BS39 = "", "", 'Raw_Data_pt1.1'!BS39)</f>
        <v>439</v>
      </c>
      <c r="AI37">
        <f>IF('Raw_Data_pt1.1'!BX39 = "", "", 'Raw_Data_pt1.1'!BX39)</f>
        <v>23</v>
      </c>
      <c r="AJ37">
        <f>IF('Raw_Data_pt1.1'!BY39 = "", "", 'Raw_Data_pt1.1'!BY39)</f>
        <v>64</v>
      </c>
      <c r="AK37">
        <f>IF('Raw_Data_pt1.1'!CB39 = "", "", 'Raw_Data_pt1.1'!CB39)</f>
        <v>304</v>
      </c>
    </row>
    <row r="38" spans="1:38">
      <c r="A38">
        <f>A37</f>
        <v>8</v>
      </c>
      <c r="B38">
        <f t="shared" ref="B38:B41" si="64">B37</f>
        <v>1</v>
      </c>
      <c r="C38">
        <f t="shared" ref="C38:C41" si="65">C37</f>
        <v>1</v>
      </c>
      <c r="D38">
        <f t="shared" ref="D38:D41" si="66">D37</f>
        <v>8</v>
      </c>
      <c r="E38">
        <f t="shared" ref="E38:E41" si="67">E37</f>
        <v>2</v>
      </c>
      <c r="F38">
        <f t="shared" ref="F38:F41" si="68">F37</f>
        <v>2000</v>
      </c>
      <c r="G38">
        <f t="shared" ref="G38:G41" si="69">G37</f>
        <v>2</v>
      </c>
      <c r="H38">
        <f t="shared" ref="H38:H41" si="70">H37</f>
        <v>1</v>
      </c>
      <c r="I38">
        <f t="shared" ref="I38:I41" si="71">I37</f>
        <v>1</v>
      </c>
      <c r="J38" s="56">
        <v>1</v>
      </c>
      <c r="K38">
        <f>IF('Raw_Data_pt1.1'!T40 = "", "", 'Raw_Data_pt1.1'!T40)</f>
        <v>29</v>
      </c>
      <c r="L38">
        <f>IF('Raw_Data_pt1.1'!U40 = "", "", 'Raw_Data_pt1.1'!U40)</f>
        <v>149</v>
      </c>
      <c r="M38">
        <f>IF('Raw_Data_pt1.1'!V40 = "", "", 'Raw_Data_pt1.1'!V40)</f>
        <v>146</v>
      </c>
      <c r="N38">
        <f>IF('Raw_Data_pt1.1'!W40 = "", "", 'Raw_Data_pt1.1'!W40)</f>
        <v>0.57499999999999996</v>
      </c>
      <c r="O38">
        <f>IF('Raw_Data_pt1.1'!Z40 = "", "", 'Raw_Data_pt1.1'!Z40)</f>
        <v>47.8</v>
      </c>
      <c r="P38">
        <f>IF('Raw_Data_pt1.1'!AA40 = "", "", 'Raw_Data_pt1.1'!AA40)</f>
        <v>12.5</v>
      </c>
      <c r="Q38">
        <f>IF('Raw_Data_pt1.1'!AB40 = "", "", 'Raw_Data_pt1.1'!AB40)</f>
        <v>28</v>
      </c>
      <c r="R38">
        <f>IF('Raw_Data_pt1.1'!AC40 = "", "", 'Raw_Data_pt1.1'!AC40)</f>
        <v>155</v>
      </c>
      <c r="S38">
        <f>IF('Raw_Data_pt1.1'!AD40 = "", "", 'Raw_Data_pt1.1'!AD40)</f>
        <v>138</v>
      </c>
      <c r="T38">
        <f>IF('Raw_Data_pt1.1'!AE40 = "", "", 'Raw_Data_pt1.1'!AE40)</f>
        <v>0.55600000000000005</v>
      </c>
      <c r="U38">
        <f>IF('Raw_Data_pt1.1'!AH40 = "", "", 'Raw_Data_pt1.1'!AH40)</f>
        <v>48.4</v>
      </c>
      <c r="V38">
        <f>IF('Raw_Data_pt1.1'!AI40 = "", "", 'Raw_Data_pt1.1'!AI40)</f>
        <v>11.6</v>
      </c>
      <c r="W38">
        <f>IF('Raw_Data_pt1.1'!AJ40 = "", "", 'Raw_Data_pt1.1'!AJ40)</f>
        <v>29</v>
      </c>
      <c r="X38">
        <f>IF('Raw_Data_pt1.1'!AK40 = "", "", 'Raw_Data_pt1.1'!AK40)</f>
        <v>145</v>
      </c>
      <c r="Y38">
        <f>IF('Raw_Data_pt1.1'!AL40 = "", "", 'Raw_Data_pt1.1'!AL40)</f>
        <v>203</v>
      </c>
      <c r="Z38">
        <f>IF('Raw_Data_pt1.1'!AM40 = "", "", 'Raw_Data_pt1.1'!AM40)</f>
        <v>0.58599999999999997</v>
      </c>
      <c r="AA38">
        <f>IF('Raw_Data_pt1.1'!AP40 = "", "", 'Raw_Data_pt1.1'!AP40)</f>
        <v>49.2</v>
      </c>
      <c r="AB38">
        <f>IF('Raw_Data_pt1.1'!AQ40 = "", "", 'Raw_Data_pt1.1'!AQ40)</f>
        <v>10.4</v>
      </c>
      <c r="AC38" s="59">
        <f>IF('Raw_Data_pt1.1'!BF40 = "", "", 'Raw_Data_pt1.1'!BF40)</f>
        <v>85</v>
      </c>
      <c r="AD38">
        <f>IF('Raw_Data_pt1.1'!BG40 = "", "", 'Raw_Data_pt1.1'!BG40)</f>
        <v>192</v>
      </c>
      <c r="AE38">
        <f>IF('Raw_Data_pt1.1'!BJ40 = "", "", 'Raw_Data_pt1.1'!BJ40)</f>
        <v>356</v>
      </c>
      <c r="AF38">
        <f>IF('Raw_Data_pt1.1'!BO40 = "", "", 'Raw_Data_pt1.1'!BO40)</f>
        <v>95</v>
      </c>
      <c r="AG38">
        <f>IF('Raw_Data_pt1.1'!BP40 = "", "", 'Raw_Data_pt1.1'!BP40)</f>
        <v>192</v>
      </c>
      <c r="AH38">
        <f>IF('Raw_Data_pt1.1'!BS40 = "", "", 'Raw_Data_pt1.1'!BS40)</f>
        <v>498</v>
      </c>
      <c r="AI38">
        <f>IF('Raw_Data_pt1.1'!BX40 = "", "", 'Raw_Data_pt1.1'!BX40)</f>
        <v>21</v>
      </c>
      <c r="AJ38">
        <f>IF('Raw_Data_pt1.1'!BY40 = "", "", 'Raw_Data_pt1.1'!BY40)</f>
        <v>64</v>
      </c>
      <c r="AK38">
        <f>IF('Raw_Data_pt1.1'!CB40 = "", "", 'Raw_Data_pt1.1'!CB40)</f>
        <v>355</v>
      </c>
    </row>
    <row r="39" spans="1:38">
      <c r="A39">
        <f t="shared" ref="A39:A41" si="72">A38</f>
        <v>8</v>
      </c>
      <c r="B39">
        <f t="shared" si="64"/>
        <v>1</v>
      </c>
      <c r="C39">
        <f t="shared" si="65"/>
        <v>1</v>
      </c>
      <c r="D39">
        <f t="shared" si="66"/>
        <v>8</v>
      </c>
      <c r="E39">
        <f t="shared" si="67"/>
        <v>2</v>
      </c>
      <c r="F39">
        <f t="shared" si="68"/>
        <v>2000</v>
      </c>
      <c r="G39">
        <f t="shared" si="69"/>
        <v>2</v>
      </c>
      <c r="H39">
        <f t="shared" si="70"/>
        <v>1</v>
      </c>
      <c r="I39">
        <f t="shared" si="71"/>
        <v>1</v>
      </c>
      <c r="J39" s="56">
        <v>1</v>
      </c>
      <c r="K39">
        <f>IF('Raw_Data_pt1.1'!T41 = "", "", 'Raw_Data_pt1.1'!T41)</f>
        <v>30</v>
      </c>
      <c r="L39">
        <f>IF('Raw_Data_pt1.1'!U41 = "", "", 'Raw_Data_pt1.1'!U41)</f>
        <v>143</v>
      </c>
      <c r="M39">
        <f>IF('Raw_Data_pt1.1'!V41 = "", "", 'Raw_Data_pt1.1'!V41)</f>
        <v>151</v>
      </c>
      <c r="N39">
        <f>IF('Raw_Data_pt1.1'!W41 = "", "", 'Raw_Data_pt1.1'!W41)</f>
        <v>0.59199999999999997</v>
      </c>
      <c r="O39">
        <f>IF('Raw_Data_pt1.1'!Z41 = "", "", 'Raw_Data_pt1.1'!Z41)</f>
        <v>49</v>
      </c>
      <c r="P39">
        <f>IF('Raw_Data_pt1.1'!AA41 = "", "", 'Raw_Data_pt1.1'!AA41)</f>
        <v>10.8</v>
      </c>
      <c r="Q39">
        <f>IF('Raw_Data_pt1.1'!AB41 = "", "", 'Raw_Data_pt1.1'!AB41)</f>
        <v>31</v>
      </c>
      <c r="R39">
        <f>IF('Raw_Data_pt1.1'!AC41 = "", "", 'Raw_Data_pt1.1'!AC41)</f>
        <v>131</v>
      </c>
      <c r="S39">
        <f>IF('Raw_Data_pt1.1'!AD41 = "", "", 'Raw_Data_pt1.1'!AD41)</f>
        <v>108</v>
      </c>
      <c r="T39">
        <f>IF('Raw_Data_pt1.1'!AE41 = "", "", 'Raw_Data_pt1.1'!AE41)</f>
        <v>0.625</v>
      </c>
      <c r="U39">
        <f>IF('Raw_Data_pt1.1'!AH41 = "", "", 'Raw_Data_pt1.1'!AH41)</f>
        <v>49</v>
      </c>
      <c r="V39">
        <f>IF('Raw_Data_pt1.1'!AI41 = "", "", 'Raw_Data_pt1.1'!AI41)</f>
        <v>11.8</v>
      </c>
      <c r="W39">
        <f>IF('Raw_Data_pt1.1'!AJ41 = "", "", 'Raw_Data_pt1.1'!AJ41)</f>
        <v>28</v>
      </c>
      <c r="X39">
        <f>IF('Raw_Data_pt1.1'!AK41 = "", "", 'Raw_Data_pt1.1'!AK41)</f>
        <v>153</v>
      </c>
      <c r="Y39">
        <f>IF('Raw_Data_pt1.1'!AL41 = "", "", 'Raw_Data_pt1.1'!AL41)</f>
        <v>187</v>
      </c>
      <c r="Z39">
        <f>IF('Raw_Data_pt1.1'!AM41 = "", "", 'Raw_Data_pt1.1'!AM41)</f>
        <v>0.56200000000000006</v>
      </c>
      <c r="AA39">
        <f>IF('Raw_Data_pt1.1'!AP41 = "", "", 'Raw_Data_pt1.1'!AP41)</f>
        <v>49</v>
      </c>
      <c r="AB39">
        <f>IF('Raw_Data_pt1.1'!AQ41 = "", "", 'Raw_Data_pt1.1'!AQ41)</f>
        <v>10.4</v>
      </c>
      <c r="AC39" s="59">
        <f>IF('Raw_Data_pt1.1'!BF41 = "", "", 'Raw_Data_pt1.1'!BF41)</f>
        <v>84</v>
      </c>
      <c r="AD39">
        <f>IF('Raw_Data_pt1.1'!BG41 = "", "", 'Raw_Data_pt1.1'!BG41)</f>
        <v>192</v>
      </c>
      <c r="AE39">
        <f>IF('Raw_Data_pt1.1'!BJ41 = "", "", 'Raw_Data_pt1.1'!BJ41)</f>
        <v>461</v>
      </c>
      <c r="AF39">
        <f>IF('Raw_Data_pt1.1'!BO41 = "", "", 'Raw_Data_pt1.1'!BO41)</f>
        <v>103</v>
      </c>
      <c r="AG39">
        <f>IF('Raw_Data_pt1.1'!BP41 = "", "", 'Raw_Data_pt1.1'!BP41)</f>
        <v>192</v>
      </c>
      <c r="AH39">
        <f>IF('Raw_Data_pt1.1'!BS41 = "", "", 'Raw_Data_pt1.1'!BS41)</f>
        <v>556</v>
      </c>
      <c r="AI39">
        <f>IF('Raw_Data_pt1.1'!BX41 = "", "", 'Raw_Data_pt1.1'!BX41)</f>
        <v>20</v>
      </c>
      <c r="AJ39">
        <f>IF('Raw_Data_pt1.1'!BY41 = "", "", 'Raw_Data_pt1.1'!BY41)</f>
        <v>64</v>
      </c>
      <c r="AK39">
        <f>IF('Raw_Data_pt1.1'!CB41 = "", "", 'Raw_Data_pt1.1'!CB41)</f>
        <v>417</v>
      </c>
    </row>
    <row r="40" spans="1:38">
      <c r="A40">
        <f t="shared" si="72"/>
        <v>8</v>
      </c>
      <c r="B40">
        <f t="shared" si="64"/>
        <v>1</v>
      </c>
      <c r="C40">
        <f t="shared" si="65"/>
        <v>1</v>
      </c>
      <c r="D40">
        <f t="shared" si="66"/>
        <v>8</v>
      </c>
      <c r="E40">
        <f t="shared" si="67"/>
        <v>2</v>
      </c>
      <c r="F40">
        <f t="shared" si="68"/>
        <v>2000</v>
      </c>
      <c r="G40">
        <f t="shared" si="69"/>
        <v>2</v>
      </c>
      <c r="H40">
        <f t="shared" si="70"/>
        <v>1</v>
      </c>
      <c r="I40">
        <f t="shared" si="71"/>
        <v>1</v>
      </c>
      <c r="J40" s="56">
        <v>1</v>
      </c>
      <c r="K40">
        <f>IF('Raw_Data_pt1.1'!T42 = "", "", 'Raw_Data_pt1.1'!T42)</f>
        <v>30</v>
      </c>
      <c r="L40">
        <f>IF('Raw_Data_pt1.1'!U42 = "", "", 'Raw_Data_pt1.1'!U42)</f>
        <v>142</v>
      </c>
      <c r="M40">
        <f>IF('Raw_Data_pt1.1'!V42 = "", "", 'Raw_Data_pt1.1'!V42)</f>
        <v>160</v>
      </c>
      <c r="N40">
        <f>IF('Raw_Data_pt1.1'!W42 = "", "", 'Raw_Data_pt1.1'!W42)</f>
        <v>0.59499999999999997</v>
      </c>
      <c r="O40">
        <f>IF('Raw_Data_pt1.1'!Z42 = "", "", 'Raw_Data_pt1.1'!Z42)</f>
        <v>49.2</v>
      </c>
      <c r="P40">
        <f>IF('Raw_Data_pt1.1'!AA42 = "", "", 'Raw_Data_pt1.1'!AA42)</f>
        <v>11.8</v>
      </c>
      <c r="Q40">
        <f>IF('Raw_Data_pt1.1'!AB42 = "", "", 'Raw_Data_pt1.1'!AB42)</f>
        <v>29</v>
      </c>
      <c r="R40">
        <f>IF('Raw_Data_pt1.1'!AC42 = "", "", 'Raw_Data_pt1.1'!AC42)</f>
        <v>146</v>
      </c>
      <c r="S40">
        <f>IF('Raw_Data_pt1.1'!AD42 = "", "", 'Raw_Data_pt1.1'!AD42)</f>
        <v>173</v>
      </c>
      <c r="T40">
        <f>IF('Raw_Data_pt1.1'!AE42 = "", "", 'Raw_Data_pt1.1'!AE42)</f>
        <v>0.58299999999999996</v>
      </c>
      <c r="U40">
        <f>IF('Raw_Data_pt1.1'!AH42 = "", "", 'Raw_Data_pt1.1'!AH42)</f>
        <v>49</v>
      </c>
      <c r="V40">
        <f>IF('Raw_Data_pt1.1'!AI42 = "", "", 'Raw_Data_pt1.1'!AI42)</f>
        <v>11.1</v>
      </c>
      <c r="W40">
        <f>IF('Raw_Data_pt1.1'!AJ42 = "", "", 'Raw_Data_pt1.1'!AJ42)</f>
        <v>29</v>
      </c>
      <c r="X40">
        <f>IF('Raw_Data_pt1.1'!AK42 = "", "", 'Raw_Data_pt1.1'!AK42)</f>
        <v>145</v>
      </c>
      <c r="Y40">
        <f>IF('Raw_Data_pt1.1'!AL42 = "", "", 'Raw_Data_pt1.1'!AL42)</f>
        <v>215</v>
      </c>
      <c r="Z40">
        <f>IF('Raw_Data_pt1.1'!AM42 = "", "", 'Raw_Data_pt1.1'!AM42)</f>
        <v>0.58499999999999996</v>
      </c>
      <c r="AA40">
        <f>IF('Raw_Data_pt1.1'!AP42 = "", "", 'Raw_Data_pt1.1'!AP42)</f>
        <v>49.2</v>
      </c>
      <c r="AB40">
        <f>IF('Raw_Data_pt1.1'!AQ42 = "", "", 'Raw_Data_pt1.1'!AQ42)</f>
        <v>10.199999999999999</v>
      </c>
      <c r="AC40" s="59">
        <f>IF('Raw_Data_pt1.1'!BF42 = "", "", 'Raw_Data_pt1.1'!BF42)</f>
        <v>91</v>
      </c>
      <c r="AD40">
        <f>IF('Raw_Data_pt1.1'!BG42 = "", "", 'Raw_Data_pt1.1'!BG42)</f>
        <v>192</v>
      </c>
      <c r="AE40">
        <f>IF('Raw_Data_pt1.1'!BJ42 = "", "", 'Raw_Data_pt1.1'!BJ42)</f>
        <v>443</v>
      </c>
      <c r="AF40">
        <f>IF('Raw_Data_pt1.1'!BO42 = "", "", 'Raw_Data_pt1.1'!BO42)</f>
        <v>104</v>
      </c>
      <c r="AG40">
        <f>IF('Raw_Data_pt1.1'!BP42 = "", "", 'Raw_Data_pt1.1'!BP42)</f>
        <v>192</v>
      </c>
      <c r="AH40">
        <f>IF('Raw_Data_pt1.1'!BS42 = "", "", 'Raw_Data_pt1.1'!BS42)</f>
        <v>528</v>
      </c>
      <c r="AI40">
        <f>IF('Raw_Data_pt1.1'!BX42 = "", "", 'Raw_Data_pt1.1'!BX42)</f>
        <v>24</v>
      </c>
      <c r="AJ40">
        <f>IF('Raw_Data_pt1.1'!BY42 = "", "", 'Raw_Data_pt1.1'!BY42)</f>
        <v>64</v>
      </c>
      <c r="AK40">
        <f>IF('Raw_Data_pt1.1'!CB42 = "", "", 'Raw_Data_pt1.1'!CB42)</f>
        <v>394</v>
      </c>
    </row>
    <row r="41" spans="1:38" s="53" customFormat="1">
      <c r="A41">
        <f t="shared" si="72"/>
        <v>8</v>
      </c>
      <c r="B41">
        <f t="shared" si="64"/>
        <v>1</v>
      </c>
      <c r="C41">
        <f t="shared" si="65"/>
        <v>1</v>
      </c>
      <c r="D41">
        <f t="shared" si="66"/>
        <v>8</v>
      </c>
      <c r="E41">
        <f t="shared" si="67"/>
        <v>2</v>
      </c>
      <c r="F41">
        <f t="shared" si="68"/>
        <v>2000</v>
      </c>
      <c r="G41">
        <f t="shared" si="69"/>
        <v>2</v>
      </c>
      <c r="H41">
        <f t="shared" si="70"/>
        <v>1</v>
      </c>
      <c r="I41">
        <f t="shared" si="71"/>
        <v>1</v>
      </c>
      <c r="J41" s="55">
        <v>1</v>
      </c>
      <c r="K41" s="53">
        <f>IF('Raw_Data_pt1.1'!T43 = "", "", 'Raw_Data_pt1.1'!T43)</f>
        <v>30</v>
      </c>
      <c r="L41" s="53">
        <f>IF('Raw_Data_pt1.1'!U43 = "", "", 'Raw_Data_pt1.1'!U43)</f>
        <v>141</v>
      </c>
      <c r="M41" s="53">
        <f>IF('Raw_Data_pt1.1'!V43 = "", "", 'Raw_Data_pt1.1'!V43)</f>
        <v>171</v>
      </c>
      <c r="N41" s="53">
        <f>IF('Raw_Data_pt1.1'!W43 = "", "", 'Raw_Data_pt1.1'!W43)</f>
        <v>0.59599999999999997</v>
      </c>
      <c r="O41" s="53">
        <f>IF('Raw_Data_pt1.1'!Z43 = "", "", 'Raw_Data_pt1.1'!Z43)</f>
        <v>48.4</v>
      </c>
      <c r="P41" s="53">
        <f>IF('Raw_Data_pt1.1'!AA43 = "", "", 'Raw_Data_pt1.1'!AA43)</f>
        <v>11.3</v>
      </c>
      <c r="Q41" s="53">
        <f>IF('Raw_Data_pt1.1'!AB43 = "", "", 'Raw_Data_pt1.1'!AB43)</f>
        <v>30</v>
      </c>
      <c r="R41" s="53">
        <f>IF('Raw_Data_pt1.1'!AC43 = "", "", 'Raw_Data_pt1.1'!AC43)</f>
        <v>137</v>
      </c>
      <c r="S41" s="53">
        <f>IF('Raw_Data_pt1.1'!AD43 = "", "", 'Raw_Data_pt1.1'!AD43)</f>
        <v>188</v>
      </c>
      <c r="T41" s="53">
        <f>IF('Raw_Data_pt1.1'!AE43 = "", "", 'Raw_Data_pt1.1'!AE43)</f>
        <v>0.60899999999999999</v>
      </c>
      <c r="U41" s="53">
        <f>IF('Raw_Data_pt1.1'!AH43 = "", "", 'Raw_Data_pt1.1'!AH43)</f>
        <v>48.4</v>
      </c>
      <c r="V41" s="53">
        <f>IF('Raw_Data_pt1.1'!AI43 = "", "", 'Raw_Data_pt1.1'!AI43)</f>
        <v>11.3</v>
      </c>
      <c r="W41" s="53">
        <f>IF('Raw_Data_pt1.1'!AJ43 = "", "", 'Raw_Data_pt1.1'!AJ43)</f>
        <v>28</v>
      </c>
      <c r="X41" s="53">
        <f>IF('Raw_Data_pt1.1'!AK43 = "", "", 'Raw_Data_pt1.1'!AK43)</f>
        <v>151</v>
      </c>
      <c r="Y41" s="53">
        <f>IF('Raw_Data_pt1.1'!AL43 = "", "", 'Raw_Data_pt1.1'!AL43)</f>
        <v>158</v>
      </c>
      <c r="Z41" s="53">
        <f>IF('Raw_Data_pt1.1'!AM43 = "", "", 'Raw_Data_pt1.1'!AM43)</f>
        <v>0.56899999999999995</v>
      </c>
      <c r="AA41" s="53">
        <f>IF('Raw_Data_pt1.1'!AP43 = "", "", 'Raw_Data_pt1.1'!AP43)</f>
        <v>49.8</v>
      </c>
      <c r="AB41" s="53">
        <f>IF('Raw_Data_pt1.1'!AQ43 = "", "", 'Raw_Data_pt1.1'!AQ43)</f>
        <v>10.8</v>
      </c>
      <c r="AC41" s="58">
        <f>IF('Raw_Data_pt1.1'!BF43 = "", "", 'Raw_Data_pt1.1'!BF43)</f>
        <v>69</v>
      </c>
      <c r="AD41" s="53">
        <f>IF('Raw_Data_pt1.1'!BG43 = "", "", 'Raw_Data_pt1.1'!BG43)</f>
        <v>192</v>
      </c>
      <c r="AE41" s="53">
        <f>IF('Raw_Data_pt1.1'!BJ43 = "", "", 'Raw_Data_pt1.1'!BJ43)</f>
        <v>707</v>
      </c>
      <c r="AF41" s="53">
        <f>IF('Raw_Data_pt1.1'!BO43 = "", "", 'Raw_Data_pt1.1'!BO43)</f>
        <v>134</v>
      </c>
      <c r="AG41" s="53">
        <f>IF('Raw_Data_pt1.1'!BP43 = "", "", 'Raw_Data_pt1.1'!BP43)</f>
        <v>192</v>
      </c>
      <c r="AH41" s="53">
        <f>IF('Raw_Data_pt1.1'!BS43 = "", "", 'Raw_Data_pt1.1'!BS43)</f>
        <v>538</v>
      </c>
      <c r="AI41" s="53">
        <f>IF('Raw_Data_pt1.1'!BX43 = "", "", 'Raw_Data_pt1.1'!BX43)</f>
        <v>23</v>
      </c>
      <c r="AJ41" s="53">
        <f>IF('Raw_Data_pt1.1'!BY43 = "", "", 'Raw_Data_pt1.1'!BY43)</f>
        <v>64</v>
      </c>
      <c r="AK41" s="53">
        <f>IF('Raw_Data_pt1.1'!CB43 = "", "", 'Raw_Data_pt1.1'!CB43)</f>
        <v>382</v>
      </c>
      <c r="AL41" s="58"/>
    </row>
    <row r="42" spans="1:38">
      <c r="A42">
        <f>IF('Raw_Data_pt1.1'!A44 = "", "", 'Raw_Data_pt1.1'!A44)</f>
        <v>9</v>
      </c>
      <c r="B42">
        <f>IF('Raw_Data_pt1.1'!D44 = "", "", IF('Raw_Data_pt1.1'!D44 = "Y", 1, 0))</f>
        <v>1</v>
      </c>
      <c r="C42">
        <f>IF('Raw_Data_pt1.1'!E44 = "", "", IF('Raw_Data_pt1.1'!E44 = "Y", 1, 0))</f>
        <v>1</v>
      </c>
      <c r="D42">
        <f>IF('Raw_Data_pt1.1'!F44 = "", "", 'Raw_Data_pt1.1'!F44)</f>
        <v>9</v>
      </c>
      <c r="E42">
        <f>IF(D42 = "", "", VLOOKUP(D42, Key!$A$23:$D$35, 4, FALSE))</f>
        <v>3</v>
      </c>
      <c r="F42">
        <f>IF('Raw_Data_pt1.1'!G44 = "", "", 'Raw_Data_pt1.1'!G44)</f>
        <v>1994</v>
      </c>
      <c r="G42">
        <f>IF('Raw_Data_pt1.1'!I44 = "", "", IF('Raw_Data_pt1.1'!I44 = "F", 1, IF('Raw_Data_pt1.1'!I44 = "M", 2, 3)))</f>
        <v>3</v>
      </c>
      <c r="H42">
        <f>IF('Raw_Data_pt1.1'!M44 = "", "", VLOOKUP('Raw_Data_pt1.1'!M44, Key!$A$2:$C$20, 3, TRUE))</f>
        <v>3</v>
      </c>
      <c r="I42">
        <f>IF('Raw_Data_pt1.1'!Q44 = "", "", IF('Raw_Data_pt1.1'!Q44 = "P", 1, 0))</f>
        <v>1</v>
      </c>
      <c r="J42" s="56">
        <v>1</v>
      </c>
      <c r="K42">
        <f>IF('Raw_Data_pt1.1'!T44 = "", "", 'Raw_Data_pt1.1'!T44)</f>
        <v>28</v>
      </c>
      <c r="L42">
        <f>IF('Raw_Data_pt1.1'!U44 = "", "", 'Raw_Data_pt1.1'!U44)</f>
        <v>151</v>
      </c>
      <c r="M42">
        <f>IF('Raw_Data_pt1.1'!V44 = "", "", 'Raw_Data_pt1.1'!V44)</f>
        <v>144</v>
      </c>
      <c r="N42">
        <f>IF('Raw_Data_pt1.1'!W44 = "", "", 'Raw_Data_pt1.1'!W44)</f>
        <v>0.56899999999999995</v>
      </c>
      <c r="O42">
        <f>IF('Raw_Data_pt1.1'!Z44 = "", "", 'Raw_Data_pt1.1'!Z44)</f>
        <v>44.4</v>
      </c>
      <c r="P42">
        <f>IF('Raw_Data_pt1.1'!AA44 = "", "", 'Raw_Data_pt1.1'!AA44)</f>
        <v>10.6</v>
      </c>
      <c r="Q42">
        <f>IF('Raw_Data_pt1.1'!AB44 = "", "", 'Raw_Data_pt1.1'!AB44)</f>
        <v>28</v>
      </c>
      <c r="R42">
        <f>IF('Raw_Data_pt1.1'!AC44 = "", "", 'Raw_Data_pt1.1'!AC44)</f>
        <v>151</v>
      </c>
      <c r="S42">
        <f>IF('Raw_Data_pt1.1'!AD44 = "", "", 'Raw_Data_pt1.1'!AD44)</f>
        <v>150</v>
      </c>
      <c r="T42">
        <f>IF('Raw_Data_pt1.1'!AE44 = "", "", 'Raw_Data_pt1.1'!AE44)</f>
        <v>0.56899999999999995</v>
      </c>
      <c r="U42">
        <f>IF('Raw_Data_pt1.1'!AH44 = "", "", 'Raw_Data_pt1.1'!AH44)</f>
        <v>43.5</v>
      </c>
      <c r="V42">
        <f>IF('Raw_Data_pt1.1'!AI44 = "", "", 'Raw_Data_pt1.1'!AI44)</f>
        <v>13.1</v>
      </c>
      <c r="W42">
        <f>IF('Raw_Data_pt1.1'!AJ44 = "", "", 'Raw_Data_pt1.1'!AJ44)</f>
        <v>28</v>
      </c>
      <c r="X42">
        <f>IF('Raw_Data_pt1.1'!AK44 = "", "", 'Raw_Data_pt1.1'!AK44)</f>
        <v>156</v>
      </c>
      <c r="Y42">
        <f>IF('Raw_Data_pt1.1'!AL44 = "", "", 'Raw_Data_pt1.1'!AL44)</f>
        <v>154</v>
      </c>
      <c r="Z42">
        <f>IF('Raw_Data_pt1.1'!AM44 = "", "", 'Raw_Data_pt1.1'!AM44)</f>
        <v>0.55500000000000005</v>
      </c>
      <c r="AA42">
        <f>IF('Raw_Data_pt1.1'!AP44 = "", "", 'Raw_Data_pt1.1'!AP44)</f>
        <v>44.4</v>
      </c>
      <c r="AB42">
        <f>IF('Raw_Data_pt1.1'!AQ44 = "", "", 'Raw_Data_pt1.1'!AQ44)</f>
        <v>12.4</v>
      </c>
      <c r="AC42" s="59">
        <f>IF('Raw_Data_pt1.1'!BF44 = "", "", 'Raw_Data_pt1.1'!BF44)</f>
        <v>41</v>
      </c>
      <c r="AD42">
        <f>IF('Raw_Data_pt1.1'!BG44 = "", "", 'Raw_Data_pt1.1'!BG44)</f>
        <v>128</v>
      </c>
      <c r="AE42">
        <f>IF('Raw_Data_pt1.1'!BJ44 = "", "", 'Raw_Data_pt1.1'!BJ44)</f>
        <v>415</v>
      </c>
      <c r="AF42">
        <f>IF('Raw_Data_pt1.1'!BO44 = "", "", 'Raw_Data_pt1.1'!BO44)</f>
        <v>33</v>
      </c>
      <c r="AG42">
        <f>IF('Raw_Data_pt1.1'!BP44 = "", "", 'Raw_Data_pt1.1'!BP44)</f>
        <v>128</v>
      </c>
      <c r="AH42">
        <f>IF('Raw_Data_pt1.1'!BS44 = "", "", 'Raw_Data_pt1.1'!BS44)</f>
        <v>512</v>
      </c>
      <c r="AI42">
        <f>IF('Raw_Data_pt1.1'!BX44 = "", "", 'Raw_Data_pt1.1'!BX44)</f>
        <v>28</v>
      </c>
      <c r="AJ42">
        <f>IF('Raw_Data_pt1.1'!BY44 = "", "", 'Raw_Data_pt1.1'!BY44)</f>
        <v>128</v>
      </c>
      <c r="AK42">
        <f>IF('Raw_Data_pt1.1'!CB44 = "", "", 'Raw_Data_pt1.1'!CB44)</f>
        <v>387</v>
      </c>
    </row>
    <row r="43" spans="1:38">
      <c r="A43">
        <f>A42</f>
        <v>9</v>
      </c>
      <c r="B43">
        <f t="shared" ref="B43:B46" si="73">B42</f>
        <v>1</v>
      </c>
      <c r="C43">
        <f t="shared" ref="C43:C46" si="74">C42</f>
        <v>1</v>
      </c>
      <c r="D43">
        <f t="shared" ref="D43:D46" si="75">D42</f>
        <v>9</v>
      </c>
      <c r="E43">
        <f t="shared" ref="E43:E46" si="76">E42</f>
        <v>3</v>
      </c>
      <c r="F43">
        <f t="shared" ref="F43:F46" si="77">F42</f>
        <v>1994</v>
      </c>
      <c r="G43">
        <f t="shared" ref="G43:G46" si="78">G42</f>
        <v>3</v>
      </c>
      <c r="H43">
        <f t="shared" ref="H43:H46" si="79">H42</f>
        <v>3</v>
      </c>
      <c r="I43">
        <f t="shared" ref="I43:I46" si="80">I42</f>
        <v>1</v>
      </c>
      <c r="J43" s="56">
        <v>1</v>
      </c>
      <c r="K43">
        <f>IF('Raw_Data_pt1.1'!T45 = "", "", 'Raw_Data_pt1.1'!T45)</f>
        <v>28</v>
      </c>
      <c r="L43">
        <f>IF('Raw_Data_pt1.1'!U45 = "", "", 'Raw_Data_pt1.1'!U45)</f>
        <v>151</v>
      </c>
      <c r="M43">
        <f>IF('Raw_Data_pt1.1'!V45 = "", "", 'Raw_Data_pt1.1'!V45)</f>
        <v>130</v>
      </c>
      <c r="N43">
        <f>IF('Raw_Data_pt1.1'!W45 = "", "", 'Raw_Data_pt1.1'!W45)</f>
        <v>0.56899999999999995</v>
      </c>
      <c r="O43">
        <f>IF('Raw_Data_pt1.1'!Z45 = "", "", 'Raw_Data_pt1.1'!Z45)</f>
        <v>45.2</v>
      </c>
      <c r="P43">
        <f>IF('Raw_Data_pt1.1'!AA45 = "", "", 'Raw_Data_pt1.1'!AA45)</f>
        <v>11.6</v>
      </c>
      <c r="Q43">
        <f>IF('Raw_Data_pt1.1'!AB45 = "", "", 'Raw_Data_pt1.1'!AB45)</f>
        <v>28</v>
      </c>
      <c r="R43">
        <f>IF('Raw_Data_pt1.1'!AC45 = "", "", 'Raw_Data_pt1.1'!AC45)</f>
        <v>152</v>
      </c>
      <c r="S43">
        <f>IF('Raw_Data_pt1.1'!AD45 = "", "", 'Raw_Data_pt1.1'!AD45)</f>
        <v>159</v>
      </c>
      <c r="T43">
        <f>IF('Raw_Data_pt1.1'!AE45 = "", "", 'Raw_Data_pt1.1'!AE45)</f>
        <v>0.56699999999999995</v>
      </c>
      <c r="U43">
        <f>IF('Raw_Data_pt1.1'!AH45 = "", "", 'Raw_Data_pt1.1'!AH45)</f>
        <v>43.8</v>
      </c>
      <c r="V43">
        <f>IF('Raw_Data_pt1.1'!AI45 = "", "", 'Raw_Data_pt1.1'!AI45)</f>
        <v>14.3</v>
      </c>
      <c r="W43">
        <f>IF('Raw_Data_pt1.1'!AJ45 = "", "", 'Raw_Data_pt1.1'!AJ45)</f>
        <v>28</v>
      </c>
      <c r="X43">
        <f>IF('Raw_Data_pt1.1'!AK45 = "", "", 'Raw_Data_pt1.1'!AK45)</f>
        <v>156</v>
      </c>
      <c r="Y43">
        <f>IF('Raw_Data_pt1.1'!AL45 = "", "", 'Raw_Data_pt1.1'!AL45)</f>
        <v>165</v>
      </c>
      <c r="Z43">
        <f>IF('Raw_Data_pt1.1'!AM45 = "", "", 'Raw_Data_pt1.1'!AM45)</f>
        <v>0.55500000000000005</v>
      </c>
      <c r="AA43">
        <f>IF('Raw_Data_pt1.1'!AP45 = "", "", 'Raw_Data_pt1.1'!AP45)</f>
        <v>44.7</v>
      </c>
      <c r="AB43">
        <f>IF('Raw_Data_pt1.1'!AQ45 = "", "", 'Raw_Data_pt1.1'!AQ45)</f>
        <v>12.4</v>
      </c>
      <c r="AC43" s="59">
        <f>IF('Raw_Data_pt1.1'!BF45 = "", "", 'Raw_Data_pt1.1'!BF45)</f>
        <v>36</v>
      </c>
      <c r="AD43">
        <f>IF('Raw_Data_pt1.1'!BG45 = "", "", 'Raw_Data_pt1.1'!BG45)</f>
        <v>128</v>
      </c>
      <c r="AE43">
        <f>IF('Raw_Data_pt1.1'!BJ45 = "", "", 'Raw_Data_pt1.1'!BJ45)</f>
        <v>457</v>
      </c>
      <c r="AF43">
        <f>IF('Raw_Data_pt1.1'!BO45 = "", "", 'Raw_Data_pt1.1'!BO45)</f>
        <v>34</v>
      </c>
      <c r="AG43">
        <f>IF('Raw_Data_pt1.1'!BP45 = "", "", 'Raw_Data_pt1.1'!BP45)</f>
        <v>128</v>
      </c>
      <c r="AH43">
        <f>IF('Raw_Data_pt1.1'!BS45 = "", "", 'Raw_Data_pt1.1'!BS45)</f>
        <v>469</v>
      </c>
      <c r="AI43">
        <f>IF('Raw_Data_pt1.1'!BX45 = "", "", 'Raw_Data_pt1.1'!BX45)</f>
        <v>39</v>
      </c>
      <c r="AJ43">
        <f>IF('Raw_Data_pt1.1'!BY45 = "", "", 'Raw_Data_pt1.1'!BY45)</f>
        <v>128</v>
      </c>
      <c r="AK43">
        <f>IF('Raw_Data_pt1.1'!CB45 = "", "", 'Raw_Data_pt1.1'!CB45)</f>
        <v>457</v>
      </c>
    </row>
    <row r="44" spans="1:38">
      <c r="A44">
        <f t="shared" ref="A44:A46" si="81">A43</f>
        <v>9</v>
      </c>
      <c r="B44">
        <f t="shared" si="73"/>
        <v>1</v>
      </c>
      <c r="C44">
        <f t="shared" si="74"/>
        <v>1</v>
      </c>
      <c r="D44">
        <f t="shared" si="75"/>
        <v>9</v>
      </c>
      <c r="E44">
        <f t="shared" si="76"/>
        <v>3</v>
      </c>
      <c r="F44">
        <f t="shared" si="77"/>
        <v>1994</v>
      </c>
      <c r="G44">
        <f t="shared" si="78"/>
        <v>3</v>
      </c>
      <c r="H44">
        <f t="shared" si="79"/>
        <v>3</v>
      </c>
      <c r="I44">
        <f t="shared" si="80"/>
        <v>1</v>
      </c>
      <c r="J44" s="56">
        <v>1</v>
      </c>
      <c r="K44">
        <f>IF('Raw_Data_pt1.1'!T46 = "", "", 'Raw_Data_pt1.1'!T46)</f>
        <v>29</v>
      </c>
      <c r="L44">
        <f>IF('Raw_Data_pt1.1'!U46 = "", "", 'Raw_Data_pt1.1'!U46)</f>
        <v>150</v>
      </c>
      <c r="M44">
        <f>IF('Raw_Data_pt1.1'!V46 = "", "", 'Raw_Data_pt1.1'!V46)</f>
        <v>150</v>
      </c>
      <c r="N44">
        <f>IF('Raw_Data_pt1.1'!W46 = "", "", 'Raw_Data_pt1.1'!W46)</f>
        <v>0.56999999999999995</v>
      </c>
      <c r="O44">
        <f>IF('Raw_Data_pt1.1'!Z46 = "", "", 'Raw_Data_pt1.1'!Z46)</f>
        <v>44.4</v>
      </c>
      <c r="P44">
        <f>IF('Raw_Data_pt1.1'!AA46 = "", "", 'Raw_Data_pt1.1'!AA46)</f>
        <v>11.5</v>
      </c>
      <c r="Q44">
        <f>IF('Raw_Data_pt1.1'!AB46 = "", "", 'Raw_Data_pt1.1'!AB46)</f>
        <v>29</v>
      </c>
      <c r="R44">
        <f>IF('Raw_Data_pt1.1'!AC46 = "", "", 'Raw_Data_pt1.1'!AC46)</f>
        <v>150</v>
      </c>
      <c r="S44">
        <f>IF('Raw_Data_pt1.1'!AD46 = "", "", 'Raw_Data_pt1.1'!AD46)</f>
        <v>139</v>
      </c>
      <c r="T44">
        <f>IF('Raw_Data_pt1.1'!AE46 = "", "", 'Raw_Data_pt1.1'!AE46)</f>
        <v>0.56999999999999995</v>
      </c>
      <c r="U44">
        <f>IF('Raw_Data_pt1.1'!AH46 = "", "", 'Raw_Data_pt1.1'!AH46)</f>
        <v>42.9</v>
      </c>
      <c r="V44">
        <f>IF('Raw_Data_pt1.1'!AI46 = "", "", 'Raw_Data_pt1.1'!AI46)</f>
        <v>13.2</v>
      </c>
      <c r="W44">
        <f>IF('Raw_Data_pt1.1'!AJ46 = "", "", 'Raw_Data_pt1.1'!AJ46)</f>
        <v>28</v>
      </c>
      <c r="X44">
        <f>IF('Raw_Data_pt1.1'!AK46 = "", "", 'Raw_Data_pt1.1'!AK46)</f>
        <v>157</v>
      </c>
      <c r="Y44">
        <f>IF('Raw_Data_pt1.1'!AL46 = "", "", 'Raw_Data_pt1.1'!AL46)</f>
        <v>173</v>
      </c>
      <c r="Z44">
        <f>IF('Raw_Data_pt1.1'!AM46 = "", "", 'Raw_Data_pt1.1'!AM46)</f>
        <v>0.55100000000000005</v>
      </c>
      <c r="AA44">
        <f>IF('Raw_Data_pt1.1'!AP46 = "", "", 'Raw_Data_pt1.1'!AP46)</f>
        <v>44.7</v>
      </c>
      <c r="AB44">
        <f>IF('Raw_Data_pt1.1'!AQ46 = "", "", 'Raw_Data_pt1.1'!AQ46)</f>
        <v>12</v>
      </c>
      <c r="AC44" s="59">
        <f>IF('Raw_Data_pt1.1'!BF46 = "", "", 'Raw_Data_pt1.1'!BF46)</f>
        <v>29</v>
      </c>
      <c r="AD44">
        <f>IF('Raw_Data_pt1.1'!BG46 = "", "", 'Raw_Data_pt1.1'!BG46)</f>
        <v>128</v>
      </c>
      <c r="AE44">
        <f>IF('Raw_Data_pt1.1'!BJ46 = "", "", 'Raw_Data_pt1.1'!BJ46)</f>
        <v>472</v>
      </c>
      <c r="AF44">
        <f>IF('Raw_Data_pt1.1'!BO46 = "", "", 'Raw_Data_pt1.1'!BO46)</f>
        <v>33</v>
      </c>
      <c r="AG44">
        <f>IF('Raw_Data_pt1.1'!BP46 = "", "", 'Raw_Data_pt1.1'!BP46)</f>
        <v>128</v>
      </c>
      <c r="AH44">
        <f>IF('Raw_Data_pt1.1'!BS46 = "", "", 'Raw_Data_pt1.1'!BS46)</f>
        <v>457</v>
      </c>
      <c r="AI44">
        <f>IF('Raw_Data_pt1.1'!BX46 = "", "", 'Raw_Data_pt1.1'!BX46)</f>
        <v>40</v>
      </c>
      <c r="AJ44">
        <f>IF('Raw_Data_pt1.1'!BY46 = "", "", 'Raw_Data_pt1.1'!BY46)</f>
        <v>128</v>
      </c>
      <c r="AK44">
        <f>IF('Raw_Data_pt1.1'!CB46 = "", "", 'Raw_Data_pt1.1'!CB46)</f>
        <v>457</v>
      </c>
    </row>
    <row r="45" spans="1:38">
      <c r="A45">
        <f t="shared" si="81"/>
        <v>9</v>
      </c>
      <c r="B45">
        <f t="shared" si="73"/>
        <v>1</v>
      </c>
      <c r="C45">
        <f t="shared" si="74"/>
        <v>1</v>
      </c>
      <c r="D45">
        <f t="shared" si="75"/>
        <v>9</v>
      </c>
      <c r="E45">
        <f t="shared" si="76"/>
        <v>3</v>
      </c>
      <c r="F45">
        <f t="shared" si="77"/>
        <v>1994</v>
      </c>
      <c r="G45">
        <f t="shared" si="78"/>
        <v>3</v>
      </c>
      <c r="H45">
        <f t="shared" si="79"/>
        <v>3</v>
      </c>
      <c r="I45">
        <f t="shared" si="80"/>
        <v>1</v>
      </c>
      <c r="J45" s="56">
        <v>1</v>
      </c>
      <c r="K45">
        <f>IF('Raw_Data_pt1.1'!T47 = "", "", 'Raw_Data_pt1.1'!T47)</f>
        <v>29</v>
      </c>
      <c r="L45">
        <f>IF('Raw_Data_pt1.1'!U47 = "", "", 'Raw_Data_pt1.1'!U47)</f>
        <v>147</v>
      </c>
      <c r="M45">
        <f>IF('Raw_Data_pt1.1'!V47 = "", "", 'Raw_Data_pt1.1'!V47)</f>
        <v>146</v>
      </c>
      <c r="N45">
        <f>IF('Raw_Data_pt1.1'!W47 = "", "", 'Raw_Data_pt1.1'!W47)</f>
        <v>0.58099999999999996</v>
      </c>
      <c r="O45">
        <f>IF('Raw_Data_pt1.1'!Z47 = "", "", 'Raw_Data_pt1.1'!Z47)</f>
        <v>44.7</v>
      </c>
      <c r="P45">
        <f>IF('Raw_Data_pt1.1'!AA47 = "", "", 'Raw_Data_pt1.1'!AA47)</f>
        <v>14.1</v>
      </c>
      <c r="Q45">
        <f>IF('Raw_Data_pt1.1'!AB47 = "", "", 'Raw_Data_pt1.1'!AB47)</f>
        <v>29</v>
      </c>
      <c r="R45">
        <f>IF('Raw_Data_pt1.1'!AC47 = "", "", 'Raw_Data_pt1.1'!AC47)</f>
        <v>150</v>
      </c>
      <c r="S45">
        <f>IF('Raw_Data_pt1.1'!AD47 = "", "", 'Raw_Data_pt1.1'!AD47)</f>
        <v>156</v>
      </c>
      <c r="T45">
        <f>IF('Raw_Data_pt1.1'!AE47 = "", "", 'Raw_Data_pt1.1'!AE47)</f>
        <v>0.56999999999999995</v>
      </c>
      <c r="U45">
        <f>IF('Raw_Data_pt1.1'!AH47 = "", "", 'Raw_Data_pt1.1'!AH47)</f>
        <v>43.8</v>
      </c>
      <c r="V45">
        <f>IF('Raw_Data_pt1.1'!AI47 = "", "", 'Raw_Data_pt1.1'!AI47)</f>
        <v>12.5</v>
      </c>
      <c r="W45">
        <f>IF('Raw_Data_pt1.1'!AJ47 = "", "", 'Raw_Data_pt1.1'!AJ47)</f>
        <v>28</v>
      </c>
      <c r="X45">
        <f>IF('Raw_Data_pt1.1'!AK47 = "", "", 'Raw_Data_pt1.1'!AK47)</f>
        <v>155</v>
      </c>
      <c r="Y45">
        <f>IF('Raw_Data_pt1.1'!AL47 = "", "", 'Raw_Data_pt1.1'!AL47)</f>
        <v>156</v>
      </c>
      <c r="Z45">
        <f>IF('Raw_Data_pt1.1'!AM47 = "", "", 'Raw_Data_pt1.1'!AM47)</f>
        <v>0.55600000000000005</v>
      </c>
      <c r="AA45">
        <f>IF('Raw_Data_pt1.1'!AP47 = "", "", 'Raw_Data_pt1.1'!AP47)</f>
        <v>45.2</v>
      </c>
      <c r="AB45">
        <f>IF('Raw_Data_pt1.1'!AQ47 = "", "", 'Raw_Data_pt1.1'!AQ47)</f>
        <v>12.2</v>
      </c>
      <c r="AC45" s="59">
        <f>IF('Raw_Data_pt1.1'!BF47 = "", "", 'Raw_Data_pt1.1'!BF47)</f>
        <v>36</v>
      </c>
      <c r="AD45">
        <f>IF('Raw_Data_pt1.1'!BG47 = "", "", 'Raw_Data_pt1.1'!BG47)</f>
        <v>128</v>
      </c>
      <c r="AE45">
        <f>IF('Raw_Data_pt1.1'!BJ47 = "", "", 'Raw_Data_pt1.1'!BJ47)</f>
        <v>432</v>
      </c>
      <c r="AF45">
        <f>IF('Raw_Data_pt1.1'!BO47 = "", "", 'Raw_Data_pt1.1'!BO47)</f>
        <v>32</v>
      </c>
      <c r="AG45">
        <f>IF('Raw_Data_pt1.1'!BP47 = "", "", 'Raw_Data_pt1.1'!BP47)</f>
        <v>128</v>
      </c>
      <c r="AH45">
        <f>IF('Raw_Data_pt1.1'!BS47 = "", "", 'Raw_Data_pt1.1'!BS47)</f>
        <v>417</v>
      </c>
      <c r="AI45">
        <f>IF('Raw_Data_pt1.1'!BX47 = "", "", 'Raw_Data_pt1.1'!BX47)</f>
        <v>40</v>
      </c>
      <c r="AJ45">
        <f>IF('Raw_Data_pt1.1'!BY47 = "", "", 'Raw_Data_pt1.1'!BY47)</f>
        <v>128</v>
      </c>
      <c r="AK45">
        <f>IF('Raw_Data_pt1.1'!CB47 = "", "", 'Raw_Data_pt1.1'!CB47)</f>
        <v>457</v>
      </c>
    </row>
    <row r="46" spans="1:38" s="53" customFormat="1">
      <c r="A46">
        <f t="shared" si="81"/>
        <v>9</v>
      </c>
      <c r="B46">
        <f t="shared" si="73"/>
        <v>1</v>
      </c>
      <c r="C46">
        <f t="shared" si="74"/>
        <v>1</v>
      </c>
      <c r="D46">
        <f t="shared" si="75"/>
        <v>9</v>
      </c>
      <c r="E46">
        <f t="shared" si="76"/>
        <v>3</v>
      </c>
      <c r="F46">
        <f t="shared" si="77"/>
        <v>1994</v>
      </c>
      <c r="G46">
        <f t="shared" si="78"/>
        <v>3</v>
      </c>
      <c r="H46">
        <f t="shared" si="79"/>
        <v>3</v>
      </c>
      <c r="I46">
        <f t="shared" si="80"/>
        <v>1</v>
      </c>
      <c r="J46" s="55">
        <v>1</v>
      </c>
      <c r="K46" s="53">
        <f>IF('Raw_Data_pt1.1'!T48 = "", "", 'Raw_Data_pt1.1'!T48)</f>
        <v>29</v>
      </c>
      <c r="L46" s="53">
        <f>IF('Raw_Data_pt1.1'!U48 = "", "", 'Raw_Data_pt1.1'!U48)</f>
        <v>150</v>
      </c>
      <c r="M46" s="53">
        <f>IF('Raw_Data_pt1.1'!V48 = "", "", 'Raw_Data_pt1.1'!V48)</f>
        <v>139</v>
      </c>
      <c r="N46" s="53">
        <f>IF('Raw_Data_pt1.1'!W48 = "", "", 'Raw_Data_pt1.1'!W48)</f>
        <v>0.56999999999999995</v>
      </c>
      <c r="O46" s="53">
        <f>IF('Raw_Data_pt1.1'!Z48 = "", "", 'Raw_Data_pt1.1'!Z48)</f>
        <v>43.5</v>
      </c>
      <c r="P46" s="53">
        <f>IF('Raw_Data_pt1.1'!AA48 = "", "", 'Raw_Data_pt1.1'!AA48)</f>
        <v>13.8</v>
      </c>
      <c r="Q46" s="53">
        <f>IF('Raw_Data_pt1.1'!AB48 = "", "", 'Raw_Data_pt1.1'!AB48)</f>
        <v>29</v>
      </c>
      <c r="R46" s="53">
        <f>IF('Raw_Data_pt1.1'!AC48 = "", "", 'Raw_Data_pt1.1'!AC48)</f>
        <v>150</v>
      </c>
      <c r="S46" s="53">
        <f>IF('Raw_Data_pt1.1'!AD48 = "", "", 'Raw_Data_pt1.1'!AD48)</f>
        <v>152</v>
      </c>
      <c r="T46" s="53">
        <f>IF('Raw_Data_pt1.1'!AE48 = "", "", 'Raw_Data_pt1.1'!AE48)</f>
        <v>0.56999999999999995</v>
      </c>
      <c r="U46" s="53">
        <f>IF('Raw_Data_pt1.1'!AH48 = "", "", 'Raw_Data_pt1.1'!AH48)</f>
        <v>43.8</v>
      </c>
      <c r="V46" s="53">
        <f>IF('Raw_Data_pt1.1'!AI48 = "", "", 'Raw_Data_pt1.1'!AI48)</f>
        <v>12.5</v>
      </c>
      <c r="W46" s="53">
        <f>IF('Raw_Data_pt1.1'!AJ48 = "", "", 'Raw_Data_pt1.1'!AJ48)</f>
        <v>28</v>
      </c>
      <c r="X46" s="53">
        <f>IF('Raw_Data_pt1.1'!AK48 = "", "", 'Raw_Data_pt1.1'!AK48)</f>
        <v>156</v>
      </c>
      <c r="Y46" s="53">
        <f>IF('Raw_Data_pt1.1'!AL48 = "", "", 'Raw_Data_pt1.1'!AL48)</f>
        <v>151</v>
      </c>
      <c r="Z46" s="53">
        <f>IF('Raw_Data_pt1.1'!AM48 = "", "", 'Raw_Data_pt1.1'!AM48)</f>
        <v>0.55500000000000005</v>
      </c>
      <c r="AA46" s="53">
        <f>IF('Raw_Data_pt1.1'!AP48 = "", "", 'Raw_Data_pt1.1'!AP48)</f>
        <v>45.2</v>
      </c>
      <c r="AB46" s="53">
        <f>IF('Raw_Data_pt1.1'!AQ48 = "", "", 'Raw_Data_pt1.1'!AQ48)</f>
        <v>10.9</v>
      </c>
      <c r="AC46" s="58">
        <f>IF('Raw_Data_pt1.1'!BF48 = "", "", 'Raw_Data_pt1.1'!BF48)</f>
        <v>34</v>
      </c>
      <c r="AD46" s="53">
        <f>IF('Raw_Data_pt1.1'!BG48 = "", "", 'Raw_Data_pt1.1'!BG48)</f>
        <v>128</v>
      </c>
      <c r="AE46" s="53">
        <f>IF('Raw_Data_pt1.1'!BJ48 = "", "", 'Raw_Data_pt1.1'!BJ48)</f>
        <v>477</v>
      </c>
      <c r="AF46" s="53">
        <f>IF('Raw_Data_pt1.1'!BO48 = "", "", 'Raw_Data_pt1.1'!BO48)</f>
        <v>32</v>
      </c>
      <c r="AG46" s="53">
        <f>IF('Raw_Data_pt1.1'!BP48 = "", "", 'Raw_Data_pt1.1'!BP48)</f>
        <v>128</v>
      </c>
      <c r="AH46" s="53">
        <f>IF('Raw_Data_pt1.1'!BS48 = "", "", 'Raw_Data_pt1.1'!BS48)</f>
        <v>482</v>
      </c>
      <c r="AI46" s="53">
        <f>IF('Raw_Data_pt1.1'!BX48 = "", "", 'Raw_Data_pt1.1'!BX48)</f>
        <v>39</v>
      </c>
      <c r="AJ46" s="53">
        <f>IF('Raw_Data_pt1.1'!BY48 = "", "", 'Raw_Data_pt1.1'!BY48)</f>
        <v>128</v>
      </c>
      <c r="AK46" s="53">
        <f>IF('Raw_Data_pt1.1'!CB48 = "", "", 'Raw_Data_pt1.1'!CB48)</f>
        <v>482</v>
      </c>
      <c r="AL46" s="58"/>
    </row>
    <row r="47" spans="1:38">
      <c r="A47">
        <f>IF('Raw_Data_pt1.1'!A49 = "", "", 'Raw_Data_pt1.1'!A49)</f>
        <v>10</v>
      </c>
      <c r="B47">
        <f>IF('Raw_Data_pt1.1'!D49 = "", "", IF('Raw_Data_pt1.1'!D49 = "Y", 1, 0))</f>
        <v>1</v>
      </c>
      <c r="C47">
        <f>IF('Raw_Data_pt1.1'!E49 = "", "", IF('Raw_Data_pt1.1'!E49 = "Y", 1, 0))</f>
        <v>0</v>
      </c>
      <c r="D47">
        <f>IF('Raw_Data_pt1.1'!F49 = "", "", 'Raw_Data_pt1.1'!F49)</f>
        <v>6</v>
      </c>
      <c r="E47">
        <f>IF(D47 = "", "", VLOOKUP(D47, Key!$A$23:$D$35, 4, FALSE))</f>
        <v>2</v>
      </c>
      <c r="F47">
        <f>IF('Raw_Data_pt1.1'!G49 = "", "", 'Raw_Data_pt1.1'!G49)</f>
        <v>2002</v>
      </c>
      <c r="G47">
        <f>IF('Raw_Data_pt1.1'!I49 = "", "", IF('Raw_Data_pt1.1'!I49 = "F", 1, IF('Raw_Data_pt1.1'!I49 = "M", 2, 3)))</f>
        <v>1</v>
      </c>
      <c r="H47">
        <f>IF('Raw_Data_pt1.1'!M49 = "", "", VLOOKUP('Raw_Data_pt1.1'!M49, Key!$A$2:$C$20, 3, TRUE))</f>
        <v>3</v>
      </c>
      <c r="I47">
        <f>IF('Raw_Data_pt1.1'!Q49 = "", "", IF('Raw_Data_pt1.1'!Q49 = "P", 1, 0))</f>
        <v>1</v>
      </c>
      <c r="J47" s="56">
        <v>1</v>
      </c>
      <c r="K47">
        <f>IF('Raw_Data_pt1.1'!T49 = "", "", 'Raw_Data_pt1.1'!T49)</f>
        <v>29</v>
      </c>
      <c r="L47">
        <f>IF('Raw_Data_pt1.1'!U49 = "", "", 'Raw_Data_pt1.1'!U49)</f>
        <v>147</v>
      </c>
      <c r="M47">
        <f>IF('Raw_Data_pt1.1'!V49 = "", "", 'Raw_Data_pt1.1'!V49)</f>
        <v>206</v>
      </c>
      <c r="N47">
        <f>IF('Raw_Data_pt1.1'!W49 = "", "", 'Raw_Data_pt1.1'!W49)</f>
        <v>0.57899999999999996</v>
      </c>
      <c r="O47">
        <f>IF('Raw_Data_pt1.1'!Z49 = "", "", 'Raw_Data_pt1.1'!Z49)</f>
        <v>45.2</v>
      </c>
      <c r="P47">
        <f>IF('Raw_Data_pt1.1'!AA49 = "", "", 'Raw_Data_pt1.1'!AA49)</f>
        <v>12.2</v>
      </c>
      <c r="Q47">
        <f>IF('Raw_Data_pt1.1'!AB49 = "", "", 'Raw_Data_pt1.1'!AB49)</f>
        <v>29</v>
      </c>
      <c r="R47">
        <f>IF('Raw_Data_pt1.1'!AC49 = "", "", 'Raw_Data_pt1.1'!AC49)</f>
        <v>147</v>
      </c>
      <c r="S47">
        <f>IF('Raw_Data_pt1.1'!AD49 = "", "", 'Raw_Data_pt1.1'!AD49)</f>
        <v>139</v>
      </c>
      <c r="T47">
        <f>IF('Raw_Data_pt1.1'!AE49 = "", "", 'Raw_Data_pt1.1'!AE49)</f>
        <v>0.58099999999999996</v>
      </c>
      <c r="U47">
        <f>IF('Raw_Data_pt1.1'!AH49 = "", "", 'Raw_Data_pt1.1'!AH49)</f>
        <v>45.8</v>
      </c>
      <c r="V47">
        <f>IF('Raw_Data_pt1.1'!AI49 = "", "", 'Raw_Data_pt1.1'!AI49)</f>
        <v>12</v>
      </c>
      <c r="W47">
        <f>IF('Raw_Data_pt1.1'!AJ49 = "", "", 'Raw_Data_pt1.1'!AJ49)</f>
        <v>29</v>
      </c>
      <c r="X47">
        <f>IF('Raw_Data_pt1.1'!AK49 = "", "", 'Raw_Data_pt1.1'!AK49)</f>
        <v>145</v>
      </c>
      <c r="Y47">
        <f>IF('Raw_Data_pt1.1'!AL49 = "", "", 'Raw_Data_pt1.1'!AL49)</f>
        <v>215</v>
      </c>
      <c r="Z47">
        <f>IF('Raw_Data_pt1.1'!AM49 = "", "", 'Raw_Data_pt1.1'!AM49)</f>
        <v>0.58499999999999996</v>
      </c>
      <c r="AA47">
        <f>IF('Raw_Data_pt1.1'!AP49 = "", "", 'Raw_Data_pt1.1'!AP49)</f>
        <v>45.8</v>
      </c>
      <c r="AB47">
        <f>IF('Raw_Data_pt1.1'!AQ49 = "", "", 'Raw_Data_pt1.1'!AQ49)</f>
        <v>10.199999999999999</v>
      </c>
      <c r="AC47" s="59" t="str">
        <f>IF('Raw_Data_pt1.1'!BF49 = "", "", 'Raw_Data_pt1.1'!BF49)</f>
        <v/>
      </c>
      <c r="AD47" t="str">
        <f>IF('Raw_Data_pt1.1'!BG49 = "", "", 'Raw_Data_pt1.1'!BG49)</f>
        <v/>
      </c>
      <c r="AE47" t="str">
        <f>IF('Raw_Data_pt1.1'!BJ49 = "", "", 'Raw_Data_pt1.1'!BJ49)</f>
        <v/>
      </c>
      <c r="AF47" t="str">
        <f>IF('Raw_Data_pt1.1'!BO49 = "", "", 'Raw_Data_pt1.1'!BO49)</f>
        <v/>
      </c>
      <c r="AG47" t="str">
        <f>IF('Raw_Data_pt1.1'!BP49 = "", "", 'Raw_Data_pt1.1'!BP49)</f>
        <v/>
      </c>
      <c r="AH47" t="str">
        <f>IF('Raw_Data_pt1.1'!BS49 = "", "", 'Raw_Data_pt1.1'!BS49)</f>
        <v/>
      </c>
      <c r="AI47" t="str">
        <f>IF('Raw_Data_pt1.1'!BX49 = "", "", 'Raw_Data_pt1.1'!BX49)</f>
        <v/>
      </c>
      <c r="AJ47" t="str">
        <f>IF('Raw_Data_pt1.1'!BY49 = "", "", 'Raw_Data_pt1.1'!BY49)</f>
        <v/>
      </c>
      <c r="AK47" t="str">
        <f>IF('Raw_Data_pt1.1'!CB49 = "", "", 'Raw_Data_pt1.1'!CB49)</f>
        <v/>
      </c>
    </row>
    <row r="48" spans="1:38">
      <c r="A48">
        <f>A47</f>
        <v>10</v>
      </c>
      <c r="B48">
        <f t="shared" ref="B48:B51" si="82">B47</f>
        <v>1</v>
      </c>
      <c r="C48">
        <f t="shared" ref="C48:C51" si="83">C47</f>
        <v>0</v>
      </c>
      <c r="D48">
        <f t="shared" ref="D48:D51" si="84">D47</f>
        <v>6</v>
      </c>
      <c r="E48">
        <f t="shared" ref="E48:E51" si="85">E47</f>
        <v>2</v>
      </c>
      <c r="F48">
        <f t="shared" ref="F48:F51" si="86">F47</f>
        <v>2002</v>
      </c>
      <c r="G48">
        <f t="shared" ref="G48:G51" si="87">G47</f>
        <v>1</v>
      </c>
      <c r="H48">
        <f t="shared" ref="H48:H51" si="88">H47</f>
        <v>3</v>
      </c>
      <c r="I48">
        <f t="shared" ref="I48:I51" si="89">I47</f>
        <v>1</v>
      </c>
      <c r="J48" s="56">
        <v>1</v>
      </c>
      <c r="K48">
        <f>IF('Raw_Data_pt1.1'!T50 = "", "", 'Raw_Data_pt1.1'!T50)</f>
        <v>28</v>
      </c>
      <c r="L48">
        <f>IF('Raw_Data_pt1.1'!U50 = "", "", 'Raw_Data_pt1.1'!U50)</f>
        <v>155</v>
      </c>
      <c r="M48">
        <f>IF('Raw_Data_pt1.1'!V50 = "", "", 'Raw_Data_pt1.1'!V50)</f>
        <v>216</v>
      </c>
      <c r="N48">
        <f>IF('Raw_Data_pt1.1'!W50 = "", "", 'Raw_Data_pt1.1'!W50)</f>
        <v>0.55800000000000005</v>
      </c>
      <c r="O48">
        <f>IF('Raw_Data_pt1.1'!Z50 = "", "", 'Raw_Data_pt1.1'!Z50)</f>
        <v>47.2</v>
      </c>
      <c r="P48">
        <f>IF('Raw_Data_pt1.1'!AA50 = "", "", 'Raw_Data_pt1.1'!AA50)</f>
        <v>13.9</v>
      </c>
      <c r="Q48">
        <f>IF('Raw_Data_pt1.1'!AB50 = "", "", 'Raw_Data_pt1.1'!AB50)</f>
        <v>28</v>
      </c>
      <c r="R48">
        <f>IF('Raw_Data_pt1.1'!AC50 = "", "", 'Raw_Data_pt1.1'!AC50)</f>
        <v>152</v>
      </c>
      <c r="S48">
        <f>IF('Raw_Data_pt1.1'!AD50 = "", "", 'Raw_Data_pt1.1'!AD50)</f>
        <v>200</v>
      </c>
      <c r="T48">
        <f>IF('Raw_Data_pt1.1'!AE50 = "", "", 'Raw_Data_pt1.1'!AE50)</f>
        <v>0.56499999999999995</v>
      </c>
      <c r="U48">
        <f>IF('Raw_Data_pt1.1'!AH50 = "", "", 'Raw_Data_pt1.1'!AH50)</f>
        <v>45.5</v>
      </c>
      <c r="V48">
        <f>IF('Raw_Data_pt1.1'!AI50 = "", "", 'Raw_Data_pt1.1'!AI50)</f>
        <v>13.9</v>
      </c>
      <c r="W48">
        <f>IF('Raw_Data_pt1.1'!AJ50 = "", "", 'Raw_Data_pt1.1'!AJ50)</f>
        <v>29</v>
      </c>
      <c r="X48">
        <f>IF('Raw_Data_pt1.1'!AK50 = "", "", 'Raw_Data_pt1.1'!AK50)</f>
        <v>146</v>
      </c>
      <c r="Y48">
        <f>IF('Raw_Data_pt1.1'!AL50 = "", "", 'Raw_Data_pt1.1'!AL50)</f>
        <v>195</v>
      </c>
      <c r="Z48">
        <f>IF('Raw_Data_pt1.1'!AM50 = "", "", 'Raw_Data_pt1.1'!AM50)</f>
        <v>0.58399999999999996</v>
      </c>
      <c r="AA48">
        <f>IF('Raw_Data_pt1.1'!AP50 = "", "", 'Raw_Data_pt1.1'!AP50)</f>
        <v>45.2</v>
      </c>
      <c r="AB48">
        <f>IF('Raw_Data_pt1.1'!AQ50 = "", "", 'Raw_Data_pt1.1'!AQ50)</f>
        <v>12.4</v>
      </c>
      <c r="AC48" s="59" t="str">
        <f>IF('Raw_Data_pt1.1'!BF50 = "", "", 'Raw_Data_pt1.1'!BF50)</f>
        <v/>
      </c>
      <c r="AD48" t="str">
        <f>IF('Raw_Data_pt1.1'!BG50 = "", "", 'Raw_Data_pt1.1'!BG50)</f>
        <v/>
      </c>
      <c r="AE48" t="str">
        <f>IF('Raw_Data_pt1.1'!BJ50 = "", "", 'Raw_Data_pt1.1'!BJ50)</f>
        <v/>
      </c>
      <c r="AF48" t="str">
        <f>IF('Raw_Data_pt1.1'!BO50 = "", "", 'Raw_Data_pt1.1'!BO50)</f>
        <v/>
      </c>
      <c r="AG48" t="str">
        <f>IF('Raw_Data_pt1.1'!BP50 = "", "", 'Raw_Data_pt1.1'!BP50)</f>
        <v/>
      </c>
      <c r="AH48" t="str">
        <f>IF('Raw_Data_pt1.1'!BS50 = "", "", 'Raw_Data_pt1.1'!BS50)</f>
        <v/>
      </c>
      <c r="AI48" t="str">
        <f>IF('Raw_Data_pt1.1'!BX50 = "", "", 'Raw_Data_pt1.1'!BX50)</f>
        <v/>
      </c>
      <c r="AJ48" t="str">
        <f>IF('Raw_Data_pt1.1'!BY50 = "", "", 'Raw_Data_pt1.1'!BY50)</f>
        <v/>
      </c>
      <c r="AK48" t="str">
        <f>IF('Raw_Data_pt1.1'!CB50 = "", "", 'Raw_Data_pt1.1'!CB50)</f>
        <v/>
      </c>
    </row>
    <row r="49" spans="1:38">
      <c r="A49">
        <f t="shared" ref="A49:A51" si="90">A48</f>
        <v>10</v>
      </c>
      <c r="B49">
        <f t="shared" si="82"/>
        <v>1</v>
      </c>
      <c r="C49">
        <f t="shared" si="83"/>
        <v>0</v>
      </c>
      <c r="D49">
        <f t="shared" si="84"/>
        <v>6</v>
      </c>
      <c r="E49">
        <f t="shared" si="85"/>
        <v>2</v>
      </c>
      <c r="F49">
        <f t="shared" si="86"/>
        <v>2002</v>
      </c>
      <c r="G49">
        <f t="shared" si="87"/>
        <v>1</v>
      </c>
      <c r="H49">
        <f t="shared" si="88"/>
        <v>3</v>
      </c>
      <c r="I49">
        <f t="shared" si="89"/>
        <v>1</v>
      </c>
      <c r="J49" s="56">
        <v>1</v>
      </c>
      <c r="K49">
        <f>IF('Raw_Data_pt1.1'!T51 = "", "", 'Raw_Data_pt1.1'!T51)</f>
        <v>29</v>
      </c>
      <c r="L49">
        <f>IF('Raw_Data_pt1.1'!U51 = "", "", 'Raw_Data_pt1.1'!U51)</f>
        <v>147</v>
      </c>
      <c r="M49">
        <f>IF('Raw_Data_pt1.1'!V51 = "", "", 'Raw_Data_pt1.1'!V51)</f>
        <v>254</v>
      </c>
      <c r="N49">
        <f>IF('Raw_Data_pt1.1'!W51 = "", "", 'Raw_Data_pt1.1'!W51)</f>
        <v>0.58099999999999996</v>
      </c>
      <c r="O49">
        <f>IF('Raw_Data_pt1.1'!Z51 = "", "", 'Raw_Data_pt1.1'!Z51)</f>
        <v>45.2</v>
      </c>
      <c r="P49">
        <f>IF('Raw_Data_pt1.1'!AA51 = "", "", 'Raw_Data_pt1.1'!AA51)</f>
        <v>13.9</v>
      </c>
      <c r="Q49">
        <f>IF('Raw_Data_pt1.1'!AB51 = "", "", 'Raw_Data_pt1.1'!AB51)</f>
        <v>28</v>
      </c>
      <c r="R49">
        <f>IF('Raw_Data_pt1.1'!AC51 = "", "", 'Raw_Data_pt1.1'!AC51)</f>
        <v>154</v>
      </c>
      <c r="S49">
        <f>IF('Raw_Data_pt1.1'!AD51 = "", "", 'Raw_Data_pt1.1'!AD51)</f>
        <v>164</v>
      </c>
      <c r="T49">
        <f>IF('Raw_Data_pt1.1'!AE51 = "", "", 'Raw_Data_pt1.1'!AE51)</f>
        <v>0.55900000000000005</v>
      </c>
      <c r="U49">
        <f>IF('Raw_Data_pt1.1'!AH51 = "", "", 'Raw_Data_pt1.1'!AH51)</f>
        <v>46.4</v>
      </c>
      <c r="V49">
        <f>IF('Raw_Data_pt1.1'!AI51 = "", "", 'Raw_Data_pt1.1'!AI51)</f>
        <v>26.1</v>
      </c>
      <c r="W49">
        <f>IF('Raw_Data_pt1.1'!AJ51 = "", "", 'Raw_Data_pt1.1'!AJ51)</f>
        <v>28</v>
      </c>
      <c r="X49">
        <f>IF('Raw_Data_pt1.1'!AK51 = "", "", 'Raw_Data_pt1.1'!AK51)</f>
        <v>152</v>
      </c>
      <c r="Y49">
        <f>IF('Raw_Data_pt1.1'!AL51 = "", "", 'Raw_Data_pt1.1'!AL51)</f>
        <v>200</v>
      </c>
      <c r="Z49">
        <f>IF('Raw_Data_pt1.1'!AM51 = "", "", 'Raw_Data_pt1.1'!AM51)</f>
        <v>0.56599999999999995</v>
      </c>
      <c r="AA49">
        <f>IF('Raw_Data_pt1.1'!AP51 = "", "", 'Raw_Data_pt1.1'!AP51)</f>
        <v>44.9</v>
      </c>
      <c r="AB49">
        <f>IF('Raw_Data_pt1.1'!AQ51 = "", "", 'Raw_Data_pt1.1'!AQ51)</f>
        <v>15.7</v>
      </c>
      <c r="AC49" s="59" t="str">
        <f>IF('Raw_Data_pt1.1'!BF51 = "", "", 'Raw_Data_pt1.1'!BF51)</f>
        <v/>
      </c>
      <c r="AD49" t="str">
        <f>IF('Raw_Data_pt1.1'!BG51 = "", "", 'Raw_Data_pt1.1'!BG51)</f>
        <v/>
      </c>
      <c r="AE49" t="str">
        <f>IF('Raw_Data_pt1.1'!BJ51 = "", "", 'Raw_Data_pt1.1'!BJ51)</f>
        <v/>
      </c>
      <c r="AF49" t="str">
        <f>IF('Raw_Data_pt1.1'!BO51 = "", "", 'Raw_Data_pt1.1'!BO51)</f>
        <v/>
      </c>
      <c r="AG49" t="str">
        <f>IF('Raw_Data_pt1.1'!BP51 = "", "", 'Raw_Data_pt1.1'!BP51)</f>
        <v/>
      </c>
      <c r="AH49" t="str">
        <f>IF('Raw_Data_pt1.1'!BS51 = "", "", 'Raw_Data_pt1.1'!BS51)</f>
        <v/>
      </c>
      <c r="AI49" t="str">
        <f>IF('Raw_Data_pt1.1'!BX51 = "", "", 'Raw_Data_pt1.1'!BX51)</f>
        <v/>
      </c>
      <c r="AJ49" t="str">
        <f>IF('Raw_Data_pt1.1'!BY51 = "", "", 'Raw_Data_pt1.1'!BY51)</f>
        <v/>
      </c>
      <c r="AK49" t="str">
        <f>IF('Raw_Data_pt1.1'!CB51 = "", "", 'Raw_Data_pt1.1'!CB51)</f>
        <v/>
      </c>
    </row>
    <row r="50" spans="1:38">
      <c r="A50">
        <f t="shared" si="90"/>
        <v>10</v>
      </c>
      <c r="B50">
        <f t="shared" si="82"/>
        <v>1</v>
      </c>
      <c r="C50">
        <f t="shared" si="83"/>
        <v>0</v>
      </c>
      <c r="D50">
        <f t="shared" si="84"/>
        <v>6</v>
      </c>
      <c r="E50">
        <f t="shared" si="85"/>
        <v>2</v>
      </c>
      <c r="F50">
        <f t="shared" si="86"/>
        <v>2002</v>
      </c>
      <c r="G50">
        <f t="shared" si="87"/>
        <v>1</v>
      </c>
      <c r="H50">
        <f t="shared" si="88"/>
        <v>3</v>
      </c>
      <c r="I50">
        <f t="shared" si="89"/>
        <v>1</v>
      </c>
      <c r="J50" s="56">
        <v>1</v>
      </c>
      <c r="K50">
        <f>IF('Raw_Data_pt1.1'!T52 = "", "", 'Raw_Data_pt1.1'!T52)</f>
        <v>28</v>
      </c>
      <c r="L50">
        <f>IF('Raw_Data_pt1.1'!U52 = "", "", 'Raw_Data_pt1.1'!U52)</f>
        <v>151</v>
      </c>
      <c r="M50">
        <f>IF('Raw_Data_pt1.1'!V52 = "", "", 'Raw_Data_pt1.1'!V52)</f>
        <v>195</v>
      </c>
      <c r="N50">
        <f>IF('Raw_Data_pt1.1'!W52 = "", "", 'Raw_Data_pt1.1'!W52)</f>
        <v>0.56799999999999995</v>
      </c>
      <c r="O50">
        <f>IF('Raw_Data_pt1.1'!Z52 = "", "", 'Raw_Data_pt1.1'!Z52)</f>
        <v>43.2</v>
      </c>
      <c r="P50">
        <f>IF('Raw_Data_pt1.1'!AA52 = "", "", 'Raw_Data_pt1.1'!AA52)</f>
        <v>11.5</v>
      </c>
      <c r="Q50">
        <f>IF('Raw_Data_pt1.1'!AB52 = "", "", 'Raw_Data_pt1.1'!AB52)</f>
        <v>29</v>
      </c>
      <c r="R50">
        <f>IF('Raw_Data_pt1.1'!AC52 = "", "", 'Raw_Data_pt1.1'!AC52)</f>
        <v>146</v>
      </c>
      <c r="S50">
        <f>IF('Raw_Data_pt1.1'!AD52 = "", "", 'Raw_Data_pt1.1'!AD52)</f>
        <v>109</v>
      </c>
      <c r="T50">
        <f>IF('Raw_Data_pt1.1'!AE52 = "", "", 'Raw_Data_pt1.1'!AE52)</f>
        <v>0.58299999999999996</v>
      </c>
      <c r="U50">
        <f>IF('Raw_Data_pt1.1'!AH52 = "", "", 'Raw_Data_pt1.1'!AH52)</f>
        <v>45.5</v>
      </c>
      <c r="V50">
        <f>IF('Raw_Data_pt1.1'!AI52 = "", "", 'Raw_Data_pt1.1'!AI52)</f>
        <v>15.7</v>
      </c>
      <c r="W50">
        <f>IF('Raw_Data_pt1.1'!AJ52 = "", "", 'Raw_Data_pt1.1'!AJ52)</f>
        <v>28</v>
      </c>
      <c r="X50">
        <f>IF('Raw_Data_pt1.1'!AK52 = "", "", 'Raw_Data_pt1.1'!AK52)</f>
        <v>155</v>
      </c>
      <c r="Y50">
        <f>IF('Raw_Data_pt1.1'!AL52 = "", "", 'Raw_Data_pt1.1'!AL52)</f>
        <v>143</v>
      </c>
      <c r="Z50">
        <f>IF('Raw_Data_pt1.1'!AM52 = "", "", 'Raw_Data_pt1.1'!AM52)</f>
        <v>0.55700000000000005</v>
      </c>
      <c r="AA50">
        <f>IF('Raw_Data_pt1.1'!AP52 = "", "", 'Raw_Data_pt1.1'!AP52)</f>
        <v>44.9</v>
      </c>
      <c r="AB50">
        <f>IF('Raw_Data_pt1.1'!AQ52 = "", "", 'Raw_Data_pt1.1'!AQ52)</f>
        <v>12.5</v>
      </c>
      <c r="AC50" s="59" t="str">
        <f>IF('Raw_Data_pt1.1'!BF52 = "", "", 'Raw_Data_pt1.1'!BF52)</f>
        <v/>
      </c>
      <c r="AD50" t="str">
        <f>IF('Raw_Data_pt1.1'!BG52 = "", "", 'Raw_Data_pt1.1'!BG52)</f>
        <v/>
      </c>
      <c r="AE50" t="str">
        <f>IF('Raw_Data_pt1.1'!BJ52 = "", "", 'Raw_Data_pt1.1'!BJ52)</f>
        <v/>
      </c>
      <c r="AF50" t="str">
        <f>IF('Raw_Data_pt1.1'!BO52 = "", "", 'Raw_Data_pt1.1'!BO52)</f>
        <v/>
      </c>
      <c r="AG50" t="str">
        <f>IF('Raw_Data_pt1.1'!BP52 = "", "", 'Raw_Data_pt1.1'!BP52)</f>
        <v/>
      </c>
      <c r="AH50" t="str">
        <f>IF('Raw_Data_pt1.1'!BS52 = "", "", 'Raw_Data_pt1.1'!BS52)</f>
        <v/>
      </c>
      <c r="AI50" t="str">
        <f>IF('Raw_Data_pt1.1'!BX52 = "", "", 'Raw_Data_pt1.1'!BX52)</f>
        <v/>
      </c>
      <c r="AJ50" t="str">
        <f>IF('Raw_Data_pt1.1'!BY52 = "", "", 'Raw_Data_pt1.1'!BY52)</f>
        <v/>
      </c>
      <c r="AK50" t="str">
        <f>IF('Raw_Data_pt1.1'!CB52 = "", "", 'Raw_Data_pt1.1'!CB52)</f>
        <v/>
      </c>
    </row>
    <row r="51" spans="1:38" s="53" customFormat="1">
      <c r="A51">
        <f t="shared" si="90"/>
        <v>10</v>
      </c>
      <c r="B51">
        <f t="shared" si="82"/>
        <v>1</v>
      </c>
      <c r="C51">
        <f t="shared" si="83"/>
        <v>0</v>
      </c>
      <c r="D51">
        <f t="shared" si="84"/>
        <v>6</v>
      </c>
      <c r="E51">
        <f t="shared" si="85"/>
        <v>2</v>
      </c>
      <c r="F51">
        <f t="shared" si="86"/>
        <v>2002</v>
      </c>
      <c r="G51">
        <f t="shared" si="87"/>
        <v>1</v>
      </c>
      <c r="H51">
        <f t="shared" si="88"/>
        <v>3</v>
      </c>
      <c r="I51">
        <f t="shared" si="89"/>
        <v>1</v>
      </c>
      <c r="J51" s="55">
        <v>1</v>
      </c>
      <c r="K51" s="53">
        <f>IF('Raw_Data_pt1.1'!T53 = "", "", 'Raw_Data_pt1.1'!T53)</f>
        <v>28</v>
      </c>
      <c r="L51" s="53">
        <f>IF('Raw_Data_pt1.1'!U53 = "", "", 'Raw_Data_pt1.1'!U53)</f>
        <v>152</v>
      </c>
      <c r="M51" s="53">
        <f>IF('Raw_Data_pt1.1'!V53 = "", "", 'Raw_Data_pt1.1'!V53)</f>
        <v>179</v>
      </c>
      <c r="N51" s="53">
        <f>IF('Raw_Data_pt1.1'!W53 = "", "", 'Raw_Data_pt1.1'!W53)</f>
        <v>0.56599999999999995</v>
      </c>
      <c r="O51" s="53">
        <f>IF('Raw_Data_pt1.1'!Z53 = "", "", 'Raw_Data_pt1.1'!Z53)</f>
        <v>45.5</v>
      </c>
      <c r="P51" s="53">
        <f>IF('Raw_Data_pt1.1'!AA53 = "", "", 'Raw_Data_pt1.1'!AA53)</f>
        <v>12.4</v>
      </c>
      <c r="Q51" s="53">
        <f>IF('Raw_Data_pt1.1'!AB53 = "", "", 'Raw_Data_pt1.1'!AB53)</f>
        <v>28</v>
      </c>
      <c r="R51" s="53">
        <f>IF('Raw_Data_pt1.1'!AC53 = "", "", 'Raw_Data_pt1.1'!AC53)</f>
        <v>153</v>
      </c>
      <c r="S51" s="53">
        <f>IF('Raw_Data_pt1.1'!AD53 = "", "", 'Raw_Data_pt1.1'!AD53)</f>
        <v>148</v>
      </c>
      <c r="T51" s="53">
        <f>IF('Raw_Data_pt1.1'!AE53 = "", "", 'Raw_Data_pt1.1'!AE53)</f>
        <v>0.56299999999999994</v>
      </c>
      <c r="U51" s="53">
        <f>IF('Raw_Data_pt1.1'!AH53 = "", "", 'Raw_Data_pt1.1'!AH53)</f>
        <v>45.8</v>
      </c>
      <c r="V51" s="53">
        <f>IF('Raw_Data_pt1.1'!AI53 = "", "", 'Raw_Data_pt1.1'!AI53)</f>
        <v>17.100000000000001</v>
      </c>
      <c r="W51" s="53">
        <f>IF('Raw_Data_pt1.1'!AJ53 = "", "", 'Raw_Data_pt1.1'!AJ53)</f>
        <v>28</v>
      </c>
      <c r="X51" s="53">
        <f>IF('Raw_Data_pt1.1'!AK53 = "", "", 'Raw_Data_pt1.1'!AK53)</f>
        <v>151</v>
      </c>
      <c r="Y51" s="53">
        <f>IF('Raw_Data_pt1.1'!AL53 = "", "", 'Raw_Data_pt1.1'!AL53)</f>
        <v>255</v>
      </c>
      <c r="Z51" s="53">
        <f>IF('Raw_Data_pt1.1'!AM53 = "", "", 'Raw_Data_pt1.1'!AM53)</f>
        <v>0.56999999999999995</v>
      </c>
      <c r="AA51" s="53">
        <f>IF('Raw_Data_pt1.1'!AP53 = "", "", 'Raw_Data_pt1.1'!AP53)</f>
        <v>45.8</v>
      </c>
      <c r="AB51" s="53">
        <f>IF('Raw_Data_pt1.1'!AQ53 = "", "", 'Raw_Data_pt1.1'!AQ53)</f>
        <v>17.100000000000001</v>
      </c>
      <c r="AC51" s="58" t="str">
        <f>IF('Raw_Data_pt1.1'!BF53 = "", "", 'Raw_Data_pt1.1'!BF53)</f>
        <v/>
      </c>
      <c r="AD51" s="53" t="str">
        <f>IF('Raw_Data_pt1.1'!BG53 = "", "", 'Raw_Data_pt1.1'!BG53)</f>
        <v/>
      </c>
      <c r="AE51" s="53" t="str">
        <f>IF('Raw_Data_pt1.1'!BJ53 = "", "", 'Raw_Data_pt1.1'!BJ53)</f>
        <v/>
      </c>
      <c r="AF51" s="53" t="str">
        <f>IF('Raw_Data_pt1.1'!BO53 = "", "", 'Raw_Data_pt1.1'!BO53)</f>
        <v/>
      </c>
      <c r="AG51" s="53" t="str">
        <f>IF('Raw_Data_pt1.1'!BP53 = "", "", 'Raw_Data_pt1.1'!BP53)</f>
        <v/>
      </c>
      <c r="AH51" s="53" t="str">
        <f>IF('Raw_Data_pt1.1'!BS53 = "", "", 'Raw_Data_pt1.1'!BS53)</f>
        <v/>
      </c>
      <c r="AI51" s="53" t="str">
        <f>IF('Raw_Data_pt1.1'!BX53 = "", "", 'Raw_Data_pt1.1'!BX53)</f>
        <v/>
      </c>
      <c r="AJ51" s="53" t="str">
        <f>IF('Raw_Data_pt1.1'!BY53 = "", "", 'Raw_Data_pt1.1'!BY53)</f>
        <v/>
      </c>
      <c r="AK51" s="53" t="str">
        <f>IF('Raw_Data_pt1.1'!CB53 = "", "", 'Raw_Data_pt1.1'!CB53)</f>
        <v/>
      </c>
      <c r="AL51" s="58"/>
    </row>
    <row r="52" spans="1:38">
      <c r="A52">
        <f>IF('Raw_Data_pt1.1'!A54 = "", "", 'Raw_Data_pt1.1'!A54)</f>
        <v>11</v>
      </c>
      <c r="B52">
        <f>IF('Raw_Data_pt1.1'!D54 = "", "", IF('Raw_Data_pt1.1'!D54 = "Y", 1, 0))</f>
        <v>1</v>
      </c>
      <c r="C52">
        <f>IF('Raw_Data_pt1.1'!E54 = "", "", IF('Raw_Data_pt1.1'!E54 = "Y", 1, 0))</f>
        <v>0</v>
      </c>
      <c r="D52">
        <f>IF('Raw_Data_pt1.1'!F54 = "", "", 'Raw_Data_pt1.1'!F54)</f>
        <v>9</v>
      </c>
      <c r="E52">
        <f>IF(D52 = "", "", VLOOKUP(D52, Key!$A$23:$D$35, 4, FALSE))</f>
        <v>3</v>
      </c>
      <c r="F52">
        <f>IF('Raw_Data_pt1.1'!G54 = "", "", 'Raw_Data_pt1.1'!G54)</f>
        <v>2001</v>
      </c>
      <c r="G52">
        <f>IF('Raw_Data_pt1.1'!I54 = "", "", IF('Raw_Data_pt1.1'!I54 = "F", 1, IF('Raw_Data_pt1.1'!I54 = "M", 2, 3)))</f>
        <v>2</v>
      </c>
      <c r="H52">
        <f>IF('Raw_Data_pt1.1'!M54 = "", "", VLOOKUP('Raw_Data_pt1.1'!M54, Key!$A$2:$C$20, 3, TRUE))</f>
        <v>3</v>
      </c>
      <c r="I52">
        <f>IF('Raw_Data_pt1.1'!Q54 = "", "", IF('Raw_Data_pt1.1'!Q54 = "P", 1, 0))</f>
        <v>1</v>
      </c>
      <c r="J52" s="56">
        <v>1</v>
      </c>
      <c r="K52">
        <f>IF('Raw_Data_pt1.1'!T54 = "", "", 'Raw_Data_pt1.1'!T54)</f>
        <v>29</v>
      </c>
      <c r="L52">
        <f>IF('Raw_Data_pt1.1'!U54 = "", "", 'Raw_Data_pt1.1'!U54)</f>
        <v>145</v>
      </c>
      <c r="M52">
        <f>IF('Raw_Data_pt1.1'!V54 = "", "", 'Raw_Data_pt1.1'!V54)</f>
        <v>190</v>
      </c>
      <c r="N52">
        <f>IF('Raw_Data_pt1.1'!W54 = "", "", 'Raw_Data_pt1.1'!W54)</f>
        <v>0.58699999999999997</v>
      </c>
      <c r="O52">
        <f>IF('Raw_Data_pt1.1'!Z54 = "", "", 'Raw_Data_pt1.1'!Z54)</f>
        <v>51</v>
      </c>
      <c r="P52">
        <f>IF('Raw_Data_pt1.1'!AA54 = "", "", 'Raw_Data_pt1.1'!AA54)</f>
        <v>7.6</v>
      </c>
      <c r="Q52">
        <f>IF('Raw_Data_pt1.1'!AB54 = "", "", 'Raw_Data_pt1.1'!AB54)</f>
        <v>32</v>
      </c>
      <c r="R52">
        <f>IF('Raw_Data_pt1.1'!AC54 = "", "", 'Raw_Data_pt1.1'!AC54)</f>
        <v>126</v>
      </c>
      <c r="S52">
        <f>IF('Raw_Data_pt1.1'!AD54 = "", "", 'Raw_Data_pt1.1'!AD54)</f>
        <v>120</v>
      </c>
      <c r="T52">
        <f>IF('Raw_Data_pt1.1'!AE54 = "", "", 'Raw_Data_pt1.1'!AE54)</f>
        <v>0.63900000000000001</v>
      </c>
      <c r="U52">
        <f>IF('Raw_Data_pt1.1'!AH54 = "", "", 'Raw_Data_pt1.1'!AH54)</f>
        <v>52.4</v>
      </c>
      <c r="V52">
        <f>IF('Raw_Data_pt1.1'!AI54 = "", "", 'Raw_Data_pt1.1'!AI54)</f>
        <v>10.4</v>
      </c>
      <c r="W52" t="str">
        <f>IF('Raw_Data_pt1.1'!AJ54 = "", "", 'Raw_Data_pt1.1'!AJ54)</f>
        <v/>
      </c>
      <c r="X52" t="str">
        <f>IF('Raw_Data_pt1.1'!AK54 = "", "", 'Raw_Data_pt1.1'!AK54)</f>
        <v/>
      </c>
      <c r="Y52" t="str">
        <f>IF('Raw_Data_pt1.1'!AL54 = "", "", 'Raw_Data_pt1.1'!AL54)</f>
        <v/>
      </c>
      <c r="Z52" t="str">
        <f>IF('Raw_Data_pt1.1'!AM54 = "", "", 'Raw_Data_pt1.1'!AM54)</f>
        <v/>
      </c>
      <c r="AA52" t="str">
        <f>IF('Raw_Data_pt1.1'!AP54 = "", "", 'Raw_Data_pt1.1'!AP54)</f>
        <v/>
      </c>
      <c r="AB52" t="str">
        <f>IF('Raw_Data_pt1.1'!AQ54 = "", "", 'Raw_Data_pt1.1'!AQ54)</f>
        <v/>
      </c>
      <c r="AC52" s="59" t="str">
        <f>IF('Raw_Data_pt1.1'!BF54 = "", "", 'Raw_Data_pt1.1'!BF54)</f>
        <v/>
      </c>
      <c r="AD52" t="str">
        <f>IF('Raw_Data_pt1.1'!BG54 = "", "", 'Raw_Data_pt1.1'!BG54)</f>
        <v/>
      </c>
      <c r="AE52" t="str">
        <f>IF('Raw_Data_pt1.1'!BJ54 = "", "", 'Raw_Data_pt1.1'!BJ54)</f>
        <v/>
      </c>
      <c r="AF52" t="str">
        <f>IF('Raw_Data_pt1.1'!BO54 = "", "", 'Raw_Data_pt1.1'!BO54)</f>
        <v/>
      </c>
      <c r="AG52" t="str">
        <f>IF('Raw_Data_pt1.1'!BP54 = "", "", 'Raw_Data_pt1.1'!BP54)</f>
        <v/>
      </c>
      <c r="AH52" t="str">
        <f>IF('Raw_Data_pt1.1'!BS54 = "", "", 'Raw_Data_pt1.1'!BS54)</f>
        <v/>
      </c>
      <c r="AI52" t="str">
        <f>IF('Raw_Data_pt1.1'!BX54 = "", "", 'Raw_Data_pt1.1'!BX54)</f>
        <v/>
      </c>
      <c r="AJ52" t="str">
        <f>IF('Raw_Data_pt1.1'!BY54 = "", "", 'Raw_Data_pt1.1'!BY54)</f>
        <v/>
      </c>
      <c r="AK52" t="str">
        <f>IF('Raw_Data_pt1.1'!CB54 = "", "", 'Raw_Data_pt1.1'!CB54)</f>
        <v/>
      </c>
    </row>
    <row r="53" spans="1:38">
      <c r="A53">
        <f>A52</f>
        <v>11</v>
      </c>
      <c r="B53">
        <f t="shared" ref="B53:B56" si="91">B52</f>
        <v>1</v>
      </c>
      <c r="C53">
        <f t="shared" ref="C53:C56" si="92">C52</f>
        <v>0</v>
      </c>
      <c r="D53">
        <f t="shared" ref="D53:D56" si="93">D52</f>
        <v>9</v>
      </c>
      <c r="E53">
        <f t="shared" ref="E53:E56" si="94">E52</f>
        <v>3</v>
      </c>
      <c r="F53">
        <f t="shared" ref="F53:F56" si="95">F52</f>
        <v>2001</v>
      </c>
      <c r="G53">
        <f t="shared" ref="G53:G56" si="96">G52</f>
        <v>2</v>
      </c>
      <c r="H53">
        <f t="shared" ref="H53:H56" si="97">H52</f>
        <v>3</v>
      </c>
      <c r="I53">
        <f t="shared" ref="I53:I56" si="98">I52</f>
        <v>1</v>
      </c>
      <c r="J53" s="56">
        <v>1</v>
      </c>
      <c r="K53">
        <f>IF('Raw_Data_pt1.1'!T55 = "", "", 'Raw_Data_pt1.1'!T55)</f>
        <v>32</v>
      </c>
      <c r="L53">
        <f>IF('Raw_Data_pt1.1'!U55 = "", "", 'Raw_Data_pt1.1'!U55)</f>
        <v>129</v>
      </c>
      <c r="M53">
        <f>IF('Raw_Data_pt1.1'!V55 = "", "", 'Raw_Data_pt1.1'!V55)</f>
        <v>123</v>
      </c>
      <c r="N53">
        <f>IF('Raw_Data_pt1.1'!W55 = "", "", 'Raw_Data_pt1.1'!W55)</f>
        <v>0.63200000000000001</v>
      </c>
      <c r="O53">
        <f>IF('Raw_Data_pt1.1'!Z55 = "", "", 'Raw_Data_pt1.1'!Z55)</f>
        <v>51</v>
      </c>
      <c r="P53">
        <f>IF('Raw_Data_pt1.1'!AA55 = "", "", 'Raw_Data_pt1.1'!AA55)</f>
        <v>7.9</v>
      </c>
      <c r="Q53">
        <f>IF('Raw_Data_pt1.1'!AB55 = "", "", 'Raw_Data_pt1.1'!AB55)</f>
        <v>32</v>
      </c>
      <c r="R53">
        <f>IF('Raw_Data_pt1.1'!AC55 = "", "", 'Raw_Data_pt1.1'!AC55)</f>
        <v>126</v>
      </c>
      <c r="S53">
        <f>IF('Raw_Data_pt1.1'!AD55 = "", "", 'Raw_Data_pt1.1'!AD55)</f>
        <v>95</v>
      </c>
      <c r="T53">
        <f>IF('Raw_Data_pt1.1'!AE55 = "", "", 'Raw_Data_pt1.1'!AE55)</f>
        <v>0.63900000000000001</v>
      </c>
      <c r="U53">
        <f>IF('Raw_Data_pt1.1'!AH55 = "", "", 'Raw_Data_pt1.1'!AH55)</f>
        <v>51.2</v>
      </c>
      <c r="V53">
        <f>IF('Raw_Data_pt1.1'!AI55 = "", "", 'Raw_Data_pt1.1'!AI55)</f>
        <v>9.5</v>
      </c>
      <c r="W53" t="str">
        <f>IF('Raw_Data_pt1.1'!AJ55 = "", "", 'Raw_Data_pt1.1'!AJ55)</f>
        <v/>
      </c>
      <c r="X53" t="str">
        <f>IF('Raw_Data_pt1.1'!AK55 = "", "", 'Raw_Data_pt1.1'!AK55)</f>
        <v/>
      </c>
      <c r="Y53" t="str">
        <f>IF('Raw_Data_pt1.1'!AL55 = "", "", 'Raw_Data_pt1.1'!AL55)</f>
        <v/>
      </c>
      <c r="Z53" t="str">
        <f>IF('Raw_Data_pt1.1'!AM55 = "", "", 'Raw_Data_pt1.1'!AM55)</f>
        <v/>
      </c>
      <c r="AA53" t="str">
        <f>IF('Raw_Data_pt1.1'!AP55 = "", "", 'Raw_Data_pt1.1'!AP55)</f>
        <v/>
      </c>
      <c r="AB53" t="str">
        <f>IF('Raw_Data_pt1.1'!AQ55 = "", "", 'Raw_Data_pt1.1'!AQ55)</f>
        <v/>
      </c>
      <c r="AC53" s="59" t="str">
        <f>IF('Raw_Data_pt1.1'!BF55 = "", "", 'Raw_Data_pt1.1'!BF55)</f>
        <v/>
      </c>
      <c r="AD53" t="str">
        <f>IF('Raw_Data_pt1.1'!BG55 = "", "", 'Raw_Data_pt1.1'!BG55)</f>
        <v/>
      </c>
      <c r="AE53" t="str">
        <f>IF('Raw_Data_pt1.1'!BJ55 = "", "", 'Raw_Data_pt1.1'!BJ55)</f>
        <v/>
      </c>
      <c r="AF53" t="str">
        <f>IF('Raw_Data_pt1.1'!BO55 = "", "", 'Raw_Data_pt1.1'!BO55)</f>
        <v/>
      </c>
      <c r="AG53" t="str">
        <f>IF('Raw_Data_pt1.1'!BP55 = "", "", 'Raw_Data_pt1.1'!BP55)</f>
        <v/>
      </c>
      <c r="AH53" t="str">
        <f>IF('Raw_Data_pt1.1'!BS55 = "", "", 'Raw_Data_pt1.1'!BS55)</f>
        <v/>
      </c>
      <c r="AI53" t="str">
        <f>IF('Raw_Data_pt1.1'!BX55 = "", "", 'Raw_Data_pt1.1'!BX55)</f>
        <v/>
      </c>
      <c r="AJ53" t="str">
        <f>IF('Raw_Data_pt1.1'!BY55 = "", "", 'Raw_Data_pt1.1'!BY55)</f>
        <v/>
      </c>
      <c r="AK53" t="str">
        <f>IF('Raw_Data_pt1.1'!CB55 = "", "", 'Raw_Data_pt1.1'!CB55)</f>
        <v/>
      </c>
    </row>
    <row r="54" spans="1:38">
      <c r="A54">
        <f t="shared" ref="A54:A56" si="99">A53</f>
        <v>11</v>
      </c>
      <c r="B54">
        <f t="shared" si="91"/>
        <v>1</v>
      </c>
      <c r="C54">
        <f t="shared" si="92"/>
        <v>0</v>
      </c>
      <c r="D54">
        <f t="shared" si="93"/>
        <v>9</v>
      </c>
      <c r="E54">
        <f t="shared" si="94"/>
        <v>3</v>
      </c>
      <c r="F54">
        <f t="shared" si="95"/>
        <v>2001</v>
      </c>
      <c r="G54">
        <f t="shared" si="96"/>
        <v>2</v>
      </c>
      <c r="H54">
        <f t="shared" si="97"/>
        <v>3</v>
      </c>
      <c r="I54">
        <f t="shared" si="98"/>
        <v>1</v>
      </c>
      <c r="J54" s="56">
        <v>1</v>
      </c>
      <c r="K54">
        <f>IF('Raw_Data_pt1.1'!T56 = "", "", 'Raw_Data_pt1.1'!T56)</f>
        <v>31</v>
      </c>
      <c r="L54">
        <f>IF('Raw_Data_pt1.1'!U56 = "", "", 'Raw_Data_pt1.1'!U56)</f>
        <v>136</v>
      </c>
      <c r="M54">
        <f>IF('Raw_Data_pt1.1'!V56 = "", "", 'Raw_Data_pt1.1'!V56)</f>
        <v>180</v>
      </c>
      <c r="N54">
        <f>IF('Raw_Data_pt1.1'!W56 = "", "", 'Raw_Data_pt1.1'!W56)</f>
        <v>0.61199999999999999</v>
      </c>
      <c r="O54">
        <f>IF('Raw_Data_pt1.1'!Z56 = "", "", 'Raw_Data_pt1.1'!Z56)</f>
        <v>49.8</v>
      </c>
      <c r="P54">
        <f>IF('Raw_Data_pt1.1'!AA56 = "", "", 'Raw_Data_pt1.1'!AA56)</f>
        <v>10.6</v>
      </c>
      <c r="Q54">
        <f>IF('Raw_Data_pt1.1'!AB56 = "", "", 'Raw_Data_pt1.1'!AB56)</f>
        <v>31</v>
      </c>
      <c r="R54">
        <f>IF('Raw_Data_pt1.1'!AC56 = "", "", 'Raw_Data_pt1.1'!AC56)</f>
        <v>130</v>
      </c>
      <c r="S54">
        <f>IF('Raw_Data_pt1.1'!AD56 = "", "", 'Raw_Data_pt1.1'!AD56)</f>
        <v>117</v>
      </c>
      <c r="T54">
        <f>IF('Raw_Data_pt1.1'!AE56 = "", "", 'Raw_Data_pt1.1'!AE56)</f>
        <v>0.628</v>
      </c>
      <c r="U54">
        <f>IF('Raw_Data_pt1.1'!AH56 = "", "", 'Raw_Data_pt1.1'!AH56)</f>
        <v>49.2</v>
      </c>
      <c r="V54">
        <f>IF('Raw_Data_pt1.1'!AI56 = "", "", 'Raw_Data_pt1.1'!AI56)</f>
        <v>9.6999999999999993</v>
      </c>
      <c r="W54" t="str">
        <f>IF('Raw_Data_pt1.1'!AJ56 = "", "", 'Raw_Data_pt1.1'!AJ56)</f>
        <v/>
      </c>
      <c r="X54" t="str">
        <f>IF('Raw_Data_pt1.1'!AK56 = "", "", 'Raw_Data_pt1.1'!AK56)</f>
        <v/>
      </c>
      <c r="Y54" t="str">
        <f>IF('Raw_Data_pt1.1'!AL56 = "", "", 'Raw_Data_pt1.1'!AL56)</f>
        <v/>
      </c>
      <c r="Z54" t="str">
        <f>IF('Raw_Data_pt1.1'!AM56 = "", "", 'Raw_Data_pt1.1'!AM56)</f>
        <v/>
      </c>
      <c r="AA54" t="str">
        <f>IF('Raw_Data_pt1.1'!AP56 = "", "", 'Raw_Data_pt1.1'!AP56)</f>
        <v/>
      </c>
      <c r="AB54" t="str">
        <f>IF('Raw_Data_pt1.1'!AQ56 = "", "", 'Raw_Data_pt1.1'!AQ56)</f>
        <v/>
      </c>
      <c r="AC54" s="59" t="str">
        <f>IF('Raw_Data_pt1.1'!BF56 = "", "", 'Raw_Data_pt1.1'!BF56)</f>
        <v/>
      </c>
      <c r="AD54" t="str">
        <f>IF('Raw_Data_pt1.1'!BG56 = "", "", 'Raw_Data_pt1.1'!BG56)</f>
        <v/>
      </c>
      <c r="AE54" t="str">
        <f>IF('Raw_Data_pt1.1'!BJ56 = "", "", 'Raw_Data_pt1.1'!BJ56)</f>
        <v/>
      </c>
      <c r="AF54" t="str">
        <f>IF('Raw_Data_pt1.1'!BO56 = "", "", 'Raw_Data_pt1.1'!BO56)</f>
        <v/>
      </c>
      <c r="AG54" t="str">
        <f>IF('Raw_Data_pt1.1'!BP56 = "", "", 'Raw_Data_pt1.1'!BP56)</f>
        <v/>
      </c>
      <c r="AH54" t="str">
        <f>IF('Raw_Data_pt1.1'!BS56 = "", "", 'Raw_Data_pt1.1'!BS56)</f>
        <v/>
      </c>
      <c r="AI54" t="str">
        <f>IF('Raw_Data_pt1.1'!BX56 = "", "", 'Raw_Data_pt1.1'!BX56)</f>
        <v/>
      </c>
      <c r="AJ54" t="str">
        <f>IF('Raw_Data_pt1.1'!BY56 = "", "", 'Raw_Data_pt1.1'!BY56)</f>
        <v/>
      </c>
      <c r="AK54" t="str">
        <f>IF('Raw_Data_pt1.1'!CB56 = "", "", 'Raw_Data_pt1.1'!CB56)</f>
        <v/>
      </c>
    </row>
    <row r="55" spans="1:38">
      <c r="A55">
        <f t="shared" si="99"/>
        <v>11</v>
      </c>
      <c r="B55">
        <f t="shared" si="91"/>
        <v>1</v>
      </c>
      <c r="C55">
        <f t="shared" si="92"/>
        <v>0</v>
      </c>
      <c r="D55">
        <f t="shared" si="93"/>
        <v>9</v>
      </c>
      <c r="E55">
        <f t="shared" si="94"/>
        <v>3</v>
      </c>
      <c r="F55">
        <f t="shared" si="95"/>
        <v>2001</v>
      </c>
      <c r="G55">
        <f t="shared" si="96"/>
        <v>2</v>
      </c>
      <c r="H55">
        <f t="shared" si="97"/>
        <v>3</v>
      </c>
      <c r="I55">
        <f t="shared" si="98"/>
        <v>1</v>
      </c>
      <c r="J55" s="56">
        <v>1</v>
      </c>
      <c r="K55">
        <f>IF('Raw_Data_pt1.1'!T57 = "", "", 'Raw_Data_pt1.1'!T57)</f>
        <v>31</v>
      </c>
      <c r="L55">
        <f>IF('Raw_Data_pt1.1'!U57 = "", "", 'Raw_Data_pt1.1'!U57)</f>
        <v>130</v>
      </c>
      <c r="M55">
        <f>IF('Raw_Data_pt1.1'!V57 = "", "", 'Raw_Data_pt1.1'!V57)</f>
        <v>116</v>
      </c>
      <c r="N55">
        <f>IF('Raw_Data_pt1.1'!W57 = "", "", 'Raw_Data_pt1.1'!W57)</f>
        <v>0.63</v>
      </c>
      <c r="O55">
        <f>IF('Raw_Data_pt1.1'!Z57 = "", "", 'Raw_Data_pt1.1'!Z57)</f>
        <v>49.2</v>
      </c>
      <c r="P55">
        <f>IF('Raw_Data_pt1.1'!AA57 = "", "", 'Raw_Data_pt1.1'!AA57)</f>
        <v>9.6999999999999993</v>
      </c>
      <c r="Q55">
        <f>IF('Raw_Data_pt1.1'!AB57 = "", "", 'Raw_Data_pt1.1'!AB57)</f>
        <v>31</v>
      </c>
      <c r="R55">
        <f>IF('Raw_Data_pt1.1'!AC57 = "", "", 'Raw_Data_pt1.1'!AC57)</f>
        <v>131</v>
      </c>
      <c r="S55">
        <f>IF('Raw_Data_pt1.1'!AD57 = "", "", 'Raw_Data_pt1.1'!AD57)</f>
        <v>123</v>
      </c>
      <c r="T55">
        <f>IF('Raw_Data_pt1.1'!AE57 = "", "", 'Raw_Data_pt1.1'!AE57)</f>
        <v>0.626</v>
      </c>
      <c r="U55">
        <f>IF('Raw_Data_pt1.1'!AH57 = "", "", 'Raw_Data_pt1.1'!AH57)</f>
        <v>51.8</v>
      </c>
      <c r="V55">
        <f>IF('Raw_Data_pt1.1'!AI57 = "", "", 'Raw_Data_pt1.1'!AI57)</f>
        <v>10.6</v>
      </c>
      <c r="W55" t="str">
        <f>IF('Raw_Data_pt1.1'!AJ57 = "", "", 'Raw_Data_pt1.1'!AJ57)</f>
        <v/>
      </c>
      <c r="X55" t="str">
        <f>IF('Raw_Data_pt1.1'!AK57 = "", "", 'Raw_Data_pt1.1'!AK57)</f>
        <v/>
      </c>
      <c r="Y55" t="str">
        <f>IF('Raw_Data_pt1.1'!AL57 = "", "", 'Raw_Data_pt1.1'!AL57)</f>
        <v/>
      </c>
      <c r="Z55" t="str">
        <f>IF('Raw_Data_pt1.1'!AM57 = "", "", 'Raw_Data_pt1.1'!AM57)</f>
        <v/>
      </c>
      <c r="AA55" t="str">
        <f>IF('Raw_Data_pt1.1'!AP57 = "", "", 'Raw_Data_pt1.1'!AP57)</f>
        <v/>
      </c>
      <c r="AB55" t="str">
        <f>IF('Raw_Data_pt1.1'!AQ57 = "", "", 'Raw_Data_pt1.1'!AQ57)</f>
        <v/>
      </c>
      <c r="AC55" s="59" t="str">
        <f>IF('Raw_Data_pt1.1'!BF57 = "", "", 'Raw_Data_pt1.1'!BF57)</f>
        <v/>
      </c>
      <c r="AD55" t="str">
        <f>IF('Raw_Data_pt1.1'!BG57 = "", "", 'Raw_Data_pt1.1'!BG57)</f>
        <v/>
      </c>
      <c r="AE55" t="str">
        <f>IF('Raw_Data_pt1.1'!BJ57 = "", "", 'Raw_Data_pt1.1'!BJ57)</f>
        <v/>
      </c>
      <c r="AF55" t="str">
        <f>IF('Raw_Data_pt1.1'!BO57 = "", "", 'Raw_Data_pt1.1'!BO57)</f>
        <v/>
      </c>
      <c r="AG55" t="str">
        <f>IF('Raw_Data_pt1.1'!BP57 = "", "", 'Raw_Data_pt1.1'!BP57)</f>
        <v/>
      </c>
      <c r="AH55" t="str">
        <f>IF('Raw_Data_pt1.1'!BS57 = "", "", 'Raw_Data_pt1.1'!BS57)</f>
        <v/>
      </c>
      <c r="AI55" t="str">
        <f>IF('Raw_Data_pt1.1'!BX57 = "", "", 'Raw_Data_pt1.1'!BX57)</f>
        <v/>
      </c>
      <c r="AJ55" t="str">
        <f>IF('Raw_Data_pt1.1'!BY57 = "", "", 'Raw_Data_pt1.1'!BY57)</f>
        <v/>
      </c>
      <c r="AK55" t="str">
        <f>IF('Raw_Data_pt1.1'!CB57 = "", "", 'Raw_Data_pt1.1'!CB57)</f>
        <v/>
      </c>
    </row>
    <row r="56" spans="1:38" s="53" customFormat="1">
      <c r="A56">
        <f t="shared" si="99"/>
        <v>11</v>
      </c>
      <c r="B56">
        <f t="shared" si="91"/>
        <v>1</v>
      </c>
      <c r="C56">
        <f t="shared" si="92"/>
        <v>0</v>
      </c>
      <c r="D56">
        <f t="shared" si="93"/>
        <v>9</v>
      </c>
      <c r="E56">
        <f t="shared" si="94"/>
        <v>3</v>
      </c>
      <c r="F56">
        <f t="shared" si="95"/>
        <v>2001</v>
      </c>
      <c r="G56">
        <f t="shared" si="96"/>
        <v>2</v>
      </c>
      <c r="H56">
        <f t="shared" si="97"/>
        <v>3</v>
      </c>
      <c r="I56">
        <f t="shared" si="98"/>
        <v>1</v>
      </c>
      <c r="J56" s="55">
        <v>1</v>
      </c>
      <c r="K56" s="53">
        <f>IF('Raw_Data_pt1.1'!T58 = "", "", 'Raw_Data_pt1.1'!T58)</f>
        <v>31</v>
      </c>
      <c r="L56" s="53">
        <f>IF('Raw_Data_pt1.1'!U58 = "", "", 'Raw_Data_pt1.1'!U58)</f>
        <v>131</v>
      </c>
      <c r="M56" s="53">
        <f>IF('Raw_Data_pt1.1'!V58 = "", "", 'Raw_Data_pt1.1'!V58)</f>
        <v>136</v>
      </c>
      <c r="N56" s="53">
        <f>IF('Raw_Data_pt1.1'!W58 = "", "", 'Raw_Data_pt1.1'!W58)</f>
        <v>0.626</v>
      </c>
      <c r="O56" s="53">
        <f>IF('Raw_Data_pt1.1'!Z58 = "", "", 'Raw_Data_pt1.1'!Z58)</f>
        <v>49.5</v>
      </c>
      <c r="P56" s="53">
        <f>IF('Raw_Data_pt1.1'!AA58 = "", "", 'Raw_Data_pt1.1'!AA58)</f>
        <v>10.199999999999999</v>
      </c>
      <c r="Q56" s="53">
        <f>IF('Raw_Data_pt1.1'!AB58 = "", "", 'Raw_Data_pt1.1'!AB58)</f>
        <v>31</v>
      </c>
      <c r="R56" s="53">
        <f>IF('Raw_Data_pt1.1'!AC58 = "", "", 'Raw_Data_pt1.1'!AC58)</f>
        <v>134</v>
      </c>
      <c r="S56" s="53">
        <f>IF('Raw_Data_pt1.1'!AD58 = "", "", 'Raw_Data_pt1.1'!AD58)</f>
        <v>93</v>
      </c>
      <c r="T56" s="53">
        <f>IF('Raw_Data_pt1.1'!AE58 = "", "", 'Raw_Data_pt1.1'!AE58)</f>
        <v>0.61799999999999999</v>
      </c>
      <c r="U56" s="53">
        <f>IF('Raw_Data_pt1.1'!AH58 = "", "", 'Raw_Data_pt1.1'!AH58)</f>
        <v>50.4</v>
      </c>
      <c r="V56" s="53">
        <f>IF('Raw_Data_pt1.1'!AI58 = "", "", 'Raw_Data_pt1.1'!AI58)</f>
        <v>9.4</v>
      </c>
      <c r="W56" s="53" t="str">
        <f>IF('Raw_Data_pt1.1'!AJ58 = "", "", 'Raw_Data_pt1.1'!AJ58)</f>
        <v/>
      </c>
      <c r="X56" s="53" t="str">
        <f>IF('Raw_Data_pt1.1'!AK58 = "", "", 'Raw_Data_pt1.1'!AK58)</f>
        <v/>
      </c>
      <c r="Y56" s="53" t="str">
        <f>IF('Raw_Data_pt1.1'!AL58 = "", "", 'Raw_Data_pt1.1'!AL58)</f>
        <v/>
      </c>
      <c r="Z56" s="53" t="str">
        <f>IF('Raw_Data_pt1.1'!AM58 = "", "", 'Raw_Data_pt1.1'!AM58)</f>
        <v/>
      </c>
      <c r="AA56" s="53" t="str">
        <f>IF('Raw_Data_pt1.1'!AP58 = "", "", 'Raw_Data_pt1.1'!AP58)</f>
        <v/>
      </c>
      <c r="AB56" s="53" t="str">
        <f>IF('Raw_Data_pt1.1'!AQ58 = "", "", 'Raw_Data_pt1.1'!AQ58)</f>
        <v/>
      </c>
      <c r="AC56" s="58" t="str">
        <f>IF('Raw_Data_pt1.1'!BF58 = "", "", 'Raw_Data_pt1.1'!BF58)</f>
        <v/>
      </c>
      <c r="AD56" s="53" t="str">
        <f>IF('Raw_Data_pt1.1'!BG58 = "", "", 'Raw_Data_pt1.1'!BG58)</f>
        <v/>
      </c>
      <c r="AE56" s="53" t="str">
        <f>IF('Raw_Data_pt1.1'!BJ58 = "", "", 'Raw_Data_pt1.1'!BJ58)</f>
        <v/>
      </c>
      <c r="AF56" s="53" t="str">
        <f>IF('Raw_Data_pt1.1'!BO58 = "", "", 'Raw_Data_pt1.1'!BO58)</f>
        <v/>
      </c>
      <c r="AG56" s="53" t="str">
        <f>IF('Raw_Data_pt1.1'!BP58 = "", "", 'Raw_Data_pt1.1'!BP58)</f>
        <v/>
      </c>
      <c r="AH56" s="53" t="str">
        <f>IF('Raw_Data_pt1.1'!BS58 = "", "", 'Raw_Data_pt1.1'!BS58)</f>
        <v/>
      </c>
      <c r="AI56" s="53" t="str">
        <f>IF('Raw_Data_pt1.1'!BX58 = "", "", 'Raw_Data_pt1.1'!BX58)</f>
        <v/>
      </c>
      <c r="AJ56" s="53" t="str">
        <f>IF('Raw_Data_pt1.1'!BY58 = "", "", 'Raw_Data_pt1.1'!BY58)</f>
        <v/>
      </c>
      <c r="AK56" s="53" t="str">
        <f>IF('Raw_Data_pt1.1'!CB58 = "", "", 'Raw_Data_pt1.1'!CB58)</f>
        <v/>
      </c>
      <c r="AL56" s="58"/>
    </row>
    <row r="57" spans="1:38">
      <c r="A57">
        <f>IF('Raw_Data_pt1.1'!A59 = "", "", 'Raw_Data_pt1.1'!A59)</f>
        <v>12</v>
      </c>
      <c r="B57">
        <f>IF('Raw_Data_pt1.1'!D59 = "", "", IF('Raw_Data_pt1.1'!D59 = "Y", 1, 0))</f>
        <v>1</v>
      </c>
      <c r="C57">
        <f>IF('Raw_Data_pt1.1'!E59 = "", "", IF('Raw_Data_pt1.1'!E59 = "Y", 1, 0))</f>
        <v>0</v>
      </c>
      <c r="D57">
        <f>IF('Raw_Data_pt1.1'!F59 = "", "", 'Raw_Data_pt1.1'!F59)</f>
        <v>6</v>
      </c>
      <c r="E57">
        <f>IF(D57 = "", "", VLOOKUP(D57, Key!$A$23:$D$35, 4, FALSE))</f>
        <v>2</v>
      </c>
      <c r="F57">
        <f>IF('Raw_Data_pt1.1'!G59 = "", "", 'Raw_Data_pt1.1'!G59)</f>
        <v>2002</v>
      </c>
      <c r="G57">
        <f>IF('Raw_Data_pt1.1'!I59 = "", "", IF('Raw_Data_pt1.1'!I59 = "F", 1, IF('Raw_Data_pt1.1'!I59 = "M", 2, 3)))</f>
        <v>1</v>
      </c>
      <c r="H57">
        <f>IF('Raw_Data_pt1.1'!M59 = "", "", VLOOKUP('Raw_Data_pt1.1'!M59, Key!$A$2:$C$20, 3, TRUE))</f>
        <v>1</v>
      </c>
      <c r="I57">
        <f>IF('Raw_Data_pt1.1'!Q59 = "", "", IF('Raw_Data_pt1.1'!Q59 = "P", 1, 0))</f>
        <v>1</v>
      </c>
      <c r="J57" s="56">
        <v>1</v>
      </c>
      <c r="K57">
        <f>IF('Raw_Data_pt1.1'!T59 = "", "", 'Raw_Data_pt1.1'!T59)</f>
        <v>29</v>
      </c>
      <c r="L57">
        <f>IF('Raw_Data_pt1.1'!U59 = "", "", 'Raw_Data_pt1.1'!U59)</f>
        <v>147</v>
      </c>
      <c r="M57">
        <f>IF('Raw_Data_pt1.1'!V59 = "", "", 'Raw_Data_pt1.1'!V59)</f>
        <v>123</v>
      </c>
      <c r="N57">
        <f>IF('Raw_Data_pt1.1'!W59 = "", "", 'Raw_Data_pt1.1'!W59)</f>
        <v>0.58099999999999996</v>
      </c>
      <c r="O57">
        <f>IF('Raw_Data_pt1.1'!Z59 = "", "", 'Raw_Data_pt1.1'!Z59)</f>
        <v>45.5</v>
      </c>
      <c r="P57">
        <f>IF('Raw_Data_pt1.1'!AA59 = "", "", 'Raw_Data_pt1.1'!AA59)</f>
        <v>9.5</v>
      </c>
      <c r="Q57">
        <f>IF('Raw_Data_pt1.1'!AB59 = "", "", 'Raw_Data_pt1.1'!AB59)</f>
        <v>29</v>
      </c>
      <c r="R57">
        <f>IF('Raw_Data_pt1.1'!AC59 = "", "", 'Raw_Data_pt1.1'!AC59)</f>
        <v>145</v>
      </c>
      <c r="S57">
        <f>IF('Raw_Data_pt1.1'!AD59 = "", "", 'Raw_Data_pt1.1'!AD59)</f>
        <v>146</v>
      </c>
      <c r="T57">
        <f>IF('Raw_Data_pt1.1'!AE59 = "", "", 'Raw_Data_pt1.1'!AE59)</f>
        <v>0.58499999999999996</v>
      </c>
      <c r="U57">
        <f>IF('Raw_Data_pt1.1'!AH59 = "", "", 'Raw_Data_pt1.1'!AH59)</f>
        <v>46.4</v>
      </c>
      <c r="V57">
        <f>IF('Raw_Data_pt1.1'!AI59 = "", "", 'Raw_Data_pt1.1'!AI59)</f>
        <v>11.1</v>
      </c>
      <c r="W57" t="str">
        <f>IF('Raw_Data_pt1.1'!AJ59 = "", "", 'Raw_Data_pt1.1'!AJ59)</f>
        <v/>
      </c>
      <c r="X57" t="str">
        <f>IF('Raw_Data_pt1.1'!AK59 = "", "", 'Raw_Data_pt1.1'!AK59)</f>
        <v/>
      </c>
      <c r="Y57" t="str">
        <f>IF('Raw_Data_pt1.1'!AL59 = "", "", 'Raw_Data_pt1.1'!AL59)</f>
        <v/>
      </c>
      <c r="Z57" t="str">
        <f>IF('Raw_Data_pt1.1'!AM59 = "", "", 'Raw_Data_pt1.1'!AM59)</f>
        <v/>
      </c>
      <c r="AA57" t="str">
        <f>IF('Raw_Data_pt1.1'!AP59 = "", "", 'Raw_Data_pt1.1'!AP59)</f>
        <v/>
      </c>
      <c r="AB57" t="str">
        <f>IF('Raw_Data_pt1.1'!AQ59 = "", "", 'Raw_Data_pt1.1'!AQ59)</f>
        <v/>
      </c>
      <c r="AC57" s="59" t="str">
        <f>IF('Raw_Data_pt1.1'!BF59 = "", "", 'Raw_Data_pt1.1'!BF59)</f>
        <v/>
      </c>
      <c r="AD57" t="str">
        <f>IF('Raw_Data_pt1.1'!BG59 = "", "", 'Raw_Data_pt1.1'!BG59)</f>
        <v/>
      </c>
      <c r="AE57" t="str">
        <f>IF('Raw_Data_pt1.1'!BJ59 = "", "", 'Raw_Data_pt1.1'!BJ59)</f>
        <v/>
      </c>
      <c r="AF57" t="str">
        <f>IF('Raw_Data_pt1.1'!BO59 = "", "", 'Raw_Data_pt1.1'!BO59)</f>
        <v/>
      </c>
      <c r="AG57" t="str">
        <f>IF('Raw_Data_pt1.1'!BP59 = "", "", 'Raw_Data_pt1.1'!BP59)</f>
        <v/>
      </c>
      <c r="AH57" t="str">
        <f>IF('Raw_Data_pt1.1'!BS59 = "", "", 'Raw_Data_pt1.1'!BS59)</f>
        <v/>
      </c>
      <c r="AI57" t="str">
        <f>IF('Raw_Data_pt1.1'!BX59 = "", "", 'Raw_Data_pt1.1'!BX59)</f>
        <v/>
      </c>
      <c r="AJ57" t="str">
        <f>IF('Raw_Data_pt1.1'!BY59 = "", "", 'Raw_Data_pt1.1'!BY59)</f>
        <v/>
      </c>
      <c r="AK57" t="str">
        <f>IF('Raw_Data_pt1.1'!CB59 = "", "", 'Raw_Data_pt1.1'!CB59)</f>
        <v/>
      </c>
    </row>
    <row r="58" spans="1:38">
      <c r="A58">
        <f>A57</f>
        <v>12</v>
      </c>
      <c r="B58">
        <f t="shared" ref="B58:B61" si="100">B57</f>
        <v>1</v>
      </c>
      <c r="C58">
        <f t="shared" ref="C58:C61" si="101">C57</f>
        <v>0</v>
      </c>
      <c r="D58">
        <f t="shared" ref="D58:D61" si="102">D57</f>
        <v>6</v>
      </c>
      <c r="E58">
        <f t="shared" ref="E58:E61" si="103">E57</f>
        <v>2</v>
      </c>
      <c r="F58">
        <f t="shared" ref="F58:F61" si="104">F57</f>
        <v>2002</v>
      </c>
      <c r="G58">
        <f t="shared" ref="G58:G61" si="105">G57</f>
        <v>1</v>
      </c>
      <c r="H58">
        <f t="shared" ref="H58:H61" si="106">H57</f>
        <v>1</v>
      </c>
      <c r="I58">
        <f t="shared" ref="I58:I61" si="107">I57</f>
        <v>1</v>
      </c>
      <c r="J58" s="56">
        <v>1</v>
      </c>
      <c r="K58">
        <f>IF('Raw_Data_pt1.1'!T60 = "", "", 'Raw_Data_pt1.1'!T60)</f>
        <v>28</v>
      </c>
      <c r="L58">
        <f>IF('Raw_Data_pt1.1'!U60 = "", "", 'Raw_Data_pt1.1'!U60)</f>
        <v>151</v>
      </c>
      <c r="M58">
        <f>IF('Raw_Data_pt1.1'!V60 = "", "", 'Raw_Data_pt1.1'!V60)</f>
        <v>149</v>
      </c>
      <c r="N58">
        <f>IF('Raw_Data_pt1.1'!W60 = "", "", 'Raw_Data_pt1.1'!W60)</f>
        <v>0.56899999999999995</v>
      </c>
      <c r="O58">
        <f>IF('Raw_Data_pt1.1'!Z60 = "", "", 'Raw_Data_pt1.1'!Z60)</f>
        <v>45.5</v>
      </c>
      <c r="P58">
        <f>IF('Raw_Data_pt1.1'!AA60 = "", "", 'Raw_Data_pt1.1'!AA60)</f>
        <v>10.4</v>
      </c>
      <c r="Q58">
        <f>IF('Raw_Data_pt1.1'!AB60 = "", "", 'Raw_Data_pt1.1'!AB60)</f>
        <v>29</v>
      </c>
      <c r="R58">
        <f>IF('Raw_Data_pt1.1'!AC60 = "", "", 'Raw_Data_pt1.1'!AC60)</f>
        <v>150</v>
      </c>
      <c r="S58">
        <f>IF('Raw_Data_pt1.1'!AD60 = "", "", 'Raw_Data_pt1.1'!AD60)</f>
        <v>176</v>
      </c>
      <c r="T58">
        <f>IF('Raw_Data_pt1.1'!AE60 = "", "", 'Raw_Data_pt1.1'!AE60)</f>
        <v>0.57299999999999995</v>
      </c>
      <c r="U58">
        <f>IF('Raw_Data_pt1.1'!AH60 = "", "", 'Raw_Data_pt1.1'!AH60)</f>
        <v>45.5</v>
      </c>
      <c r="V58">
        <f>IF('Raw_Data_pt1.1'!AI60 = "", "", 'Raw_Data_pt1.1'!AI60)</f>
        <v>10.199999999999999</v>
      </c>
      <c r="W58" t="str">
        <f>IF('Raw_Data_pt1.1'!AJ60 = "", "", 'Raw_Data_pt1.1'!AJ60)</f>
        <v/>
      </c>
      <c r="X58" t="str">
        <f>IF('Raw_Data_pt1.1'!AK60 = "", "", 'Raw_Data_pt1.1'!AK60)</f>
        <v/>
      </c>
      <c r="Y58" t="str">
        <f>IF('Raw_Data_pt1.1'!AL60 = "", "", 'Raw_Data_pt1.1'!AL60)</f>
        <v/>
      </c>
      <c r="Z58" t="str">
        <f>IF('Raw_Data_pt1.1'!AM60 = "", "", 'Raw_Data_pt1.1'!AM60)</f>
        <v/>
      </c>
      <c r="AA58" t="str">
        <f>IF('Raw_Data_pt1.1'!AP60 = "", "", 'Raw_Data_pt1.1'!AP60)</f>
        <v/>
      </c>
      <c r="AB58" t="str">
        <f>IF('Raw_Data_pt1.1'!AQ60 = "", "", 'Raw_Data_pt1.1'!AQ60)</f>
        <v/>
      </c>
      <c r="AC58" s="59" t="str">
        <f>IF('Raw_Data_pt1.1'!BF60 = "", "", 'Raw_Data_pt1.1'!BF60)</f>
        <v/>
      </c>
      <c r="AD58" t="str">
        <f>IF('Raw_Data_pt1.1'!BG60 = "", "", 'Raw_Data_pt1.1'!BG60)</f>
        <v/>
      </c>
      <c r="AE58" t="str">
        <f>IF('Raw_Data_pt1.1'!BJ60 = "", "", 'Raw_Data_pt1.1'!BJ60)</f>
        <v/>
      </c>
      <c r="AF58" t="str">
        <f>IF('Raw_Data_pt1.1'!BO60 = "", "", 'Raw_Data_pt1.1'!BO60)</f>
        <v/>
      </c>
      <c r="AG58" t="str">
        <f>IF('Raw_Data_pt1.1'!BP60 = "", "", 'Raw_Data_pt1.1'!BP60)</f>
        <v/>
      </c>
      <c r="AH58" t="str">
        <f>IF('Raw_Data_pt1.1'!BS60 = "", "", 'Raw_Data_pt1.1'!BS60)</f>
        <v/>
      </c>
      <c r="AI58" t="str">
        <f>IF('Raw_Data_pt1.1'!BX60 = "", "", 'Raw_Data_pt1.1'!BX60)</f>
        <v/>
      </c>
      <c r="AJ58" t="str">
        <f>IF('Raw_Data_pt1.1'!BY60 = "", "", 'Raw_Data_pt1.1'!BY60)</f>
        <v/>
      </c>
      <c r="AK58" t="str">
        <f>IF('Raw_Data_pt1.1'!CB60 = "", "", 'Raw_Data_pt1.1'!CB60)</f>
        <v/>
      </c>
    </row>
    <row r="59" spans="1:38">
      <c r="A59">
        <f t="shared" ref="A59:A61" si="108">A58</f>
        <v>12</v>
      </c>
      <c r="B59">
        <f t="shared" si="100"/>
        <v>1</v>
      </c>
      <c r="C59">
        <f t="shared" si="101"/>
        <v>0</v>
      </c>
      <c r="D59">
        <f t="shared" si="102"/>
        <v>6</v>
      </c>
      <c r="E59">
        <f t="shared" si="103"/>
        <v>2</v>
      </c>
      <c r="F59">
        <f t="shared" si="104"/>
        <v>2002</v>
      </c>
      <c r="G59">
        <f t="shared" si="105"/>
        <v>1</v>
      </c>
      <c r="H59">
        <f t="shared" si="106"/>
        <v>1</v>
      </c>
      <c r="I59">
        <f t="shared" si="107"/>
        <v>1</v>
      </c>
      <c r="J59" s="56">
        <v>1</v>
      </c>
      <c r="K59">
        <f>IF('Raw_Data_pt1.1'!T61 = "", "", 'Raw_Data_pt1.1'!T61)</f>
        <v>29</v>
      </c>
      <c r="L59">
        <f>IF('Raw_Data_pt1.1'!U61 = "", "", 'Raw_Data_pt1.1'!U61)</f>
        <v>145</v>
      </c>
      <c r="M59">
        <f>IF('Raw_Data_pt1.1'!V61 = "", "", 'Raw_Data_pt1.1'!V61)</f>
        <v>145</v>
      </c>
      <c r="N59">
        <f>IF('Raw_Data_pt1.1'!W61 = "", "", 'Raw_Data_pt1.1'!W61)</f>
        <v>0.58499999999999996</v>
      </c>
      <c r="O59">
        <f>IF('Raw_Data_pt1.1'!Z61 = "", "", 'Raw_Data_pt1.1'!Z61)</f>
        <v>46.7</v>
      </c>
      <c r="P59">
        <f>IF('Raw_Data_pt1.1'!AA61 = "", "", 'Raw_Data_pt1.1'!AA61)</f>
        <v>10.6</v>
      </c>
      <c r="Q59">
        <f>IF('Raw_Data_pt1.1'!AB61 = "", "", 'Raw_Data_pt1.1'!AB61)</f>
        <v>28</v>
      </c>
      <c r="R59">
        <f>IF('Raw_Data_pt1.1'!AC61 = "", "", 'Raw_Data_pt1.1'!AC61)</f>
        <v>155</v>
      </c>
      <c r="S59">
        <f>IF('Raw_Data_pt1.1'!AD61 = "", "", 'Raw_Data_pt1.1'!AD61)</f>
        <v>219</v>
      </c>
      <c r="T59">
        <f>IF('Raw_Data_pt1.1'!AE61 = "", "", 'Raw_Data_pt1.1'!AE61)</f>
        <v>0.55800000000000005</v>
      </c>
      <c r="U59">
        <f>IF('Raw_Data_pt1.1'!AH61 = "", "", 'Raw_Data_pt1.1'!AH61)</f>
        <v>46.1</v>
      </c>
      <c r="V59">
        <f>IF('Raw_Data_pt1.1'!AI61 = "", "", 'Raw_Data_pt1.1'!AI61)</f>
        <v>11.5</v>
      </c>
      <c r="W59" t="str">
        <f>IF('Raw_Data_pt1.1'!AJ61 = "", "", 'Raw_Data_pt1.1'!AJ61)</f>
        <v/>
      </c>
      <c r="X59" t="str">
        <f>IF('Raw_Data_pt1.1'!AK61 = "", "", 'Raw_Data_pt1.1'!AK61)</f>
        <v/>
      </c>
      <c r="Y59" t="str">
        <f>IF('Raw_Data_pt1.1'!AL61 = "", "", 'Raw_Data_pt1.1'!AL61)</f>
        <v/>
      </c>
      <c r="Z59" t="str">
        <f>IF('Raw_Data_pt1.1'!AM61 = "", "", 'Raw_Data_pt1.1'!AM61)</f>
        <v/>
      </c>
      <c r="AA59" t="str">
        <f>IF('Raw_Data_pt1.1'!AP61 = "", "", 'Raw_Data_pt1.1'!AP61)</f>
        <v/>
      </c>
      <c r="AB59" t="str">
        <f>IF('Raw_Data_pt1.1'!AQ61 = "", "", 'Raw_Data_pt1.1'!AQ61)</f>
        <v/>
      </c>
      <c r="AC59" s="59" t="str">
        <f>IF('Raw_Data_pt1.1'!BF61 = "", "", 'Raw_Data_pt1.1'!BF61)</f>
        <v/>
      </c>
      <c r="AD59" t="str">
        <f>IF('Raw_Data_pt1.1'!BG61 = "", "", 'Raw_Data_pt1.1'!BG61)</f>
        <v/>
      </c>
      <c r="AE59" t="str">
        <f>IF('Raw_Data_pt1.1'!BJ61 = "", "", 'Raw_Data_pt1.1'!BJ61)</f>
        <v/>
      </c>
      <c r="AF59" t="str">
        <f>IF('Raw_Data_pt1.1'!BO61 = "", "", 'Raw_Data_pt1.1'!BO61)</f>
        <v/>
      </c>
      <c r="AG59" t="str">
        <f>IF('Raw_Data_pt1.1'!BP61 = "", "", 'Raw_Data_pt1.1'!BP61)</f>
        <v/>
      </c>
      <c r="AH59" t="str">
        <f>IF('Raw_Data_pt1.1'!BS61 = "", "", 'Raw_Data_pt1.1'!BS61)</f>
        <v/>
      </c>
      <c r="AI59" t="str">
        <f>IF('Raw_Data_pt1.1'!BX61 = "", "", 'Raw_Data_pt1.1'!BX61)</f>
        <v/>
      </c>
      <c r="AJ59" t="str">
        <f>IF('Raw_Data_pt1.1'!BY61 = "", "", 'Raw_Data_pt1.1'!BY61)</f>
        <v/>
      </c>
      <c r="AK59" t="str">
        <f>IF('Raw_Data_pt1.1'!CB61 = "", "", 'Raw_Data_pt1.1'!CB61)</f>
        <v/>
      </c>
    </row>
    <row r="60" spans="1:38">
      <c r="A60">
        <f t="shared" si="108"/>
        <v>12</v>
      </c>
      <c r="B60">
        <f t="shared" si="100"/>
        <v>1</v>
      </c>
      <c r="C60">
        <f t="shared" si="101"/>
        <v>0</v>
      </c>
      <c r="D60">
        <f t="shared" si="102"/>
        <v>6</v>
      </c>
      <c r="E60">
        <f t="shared" si="103"/>
        <v>2</v>
      </c>
      <c r="F60">
        <f t="shared" si="104"/>
        <v>2002</v>
      </c>
      <c r="G60">
        <f t="shared" si="105"/>
        <v>1</v>
      </c>
      <c r="H60">
        <f t="shared" si="106"/>
        <v>1</v>
      </c>
      <c r="I60">
        <f t="shared" si="107"/>
        <v>1</v>
      </c>
      <c r="J60" s="56">
        <v>1</v>
      </c>
      <c r="K60">
        <f>IF('Raw_Data_pt1.1'!T62 = "", "", 'Raw_Data_pt1.1'!T62)</f>
        <v>29</v>
      </c>
      <c r="L60">
        <f>IF('Raw_Data_pt1.1'!U62 = "", "", 'Raw_Data_pt1.1'!U62)</f>
        <v>150</v>
      </c>
      <c r="M60">
        <f>IF('Raw_Data_pt1.1'!V62 = "", "", 'Raw_Data_pt1.1'!V62)</f>
        <v>139</v>
      </c>
      <c r="N60">
        <f>IF('Raw_Data_pt1.1'!W62 = "", "", 'Raw_Data_pt1.1'!W62)</f>
        <v>0.57099999999999995</v>
      </c>
      <c r="O60">
        <f>IF('Raw_Data_pt1.1'!Z62 = "", "", 'Raw_Data_pt1.1'!Z62)</f>
        <v>45.2</v>
      </c>
      <c r="P60">
        <f>IF('Raw_Data_pt1.1'!AA62 = "", "", 'Raw_Data_pt1.1'!AA62)</f>
        <v>12</v>
      </c>
      <c r="Q60">
        <f>IF('Raw_Data_pt1.1'!AB62 = "", "", 'Raw_Data_pt1.1'!AB62)</f>
        <v>28</v>
      </c>
      <c r="R60">
        <f>IF('Raw_Data_pt1.1'!AC62 = "", "", 'Raw_Data_pt1.1'!AC62)</f>
        <v>152</v>
      </c>
      <c r="S60">
        <f>IF('Raw_Data_pt1.1'!AD62 = "", "", 'Raw_Data_pt1.1'!AD62)</f>
        <v>195</v>
      </c>
      <c r="T60">
        <f>IF('Raw_Data_pt1.1'!AE62 = "", "", 'Raw_Data_pt1.1'!AE62)</f>
        <v>0.56499999999999995</v>
      </c>
      <c r="U60">
        <f>IF('Raw_Data_pt1.1'!AH62 = "", "", 'Raw_Data_pt1.1'!AH62)</f>
        <v>46.7</v>
      </c>
      <c r="V60">
        <f>IF('Raw_Data_pt1.1'!AI62 = "", "", 'Raw_Data_pt1.1'!AI62)</f>
        <v>10.199999999999999</v>
      </c>
      <c r="W60" t="str">
        <f>IF('Raw_Data_pt1.1'!AJ62 = "", "", 'Raw_Data_pt1.1'!AJ62)</f>
        <v/>
      </c>
      <c r="X60" t="str">
        <f>IF('Raw_Data_pt1.1'!AK62 = "", "", 'Raw_Data_pt1.1'!AK62)</f>
        <v/>
      </c>
      <c r="Y60" t="str">
        <f>IF('Raw_Data_pt1.1'!AL62 = "", "", 'Raw_Data_pt1.1'!AL62)</f>
        <v/>
      </c>
      <c r="Z60" t="str">
        <f>IF('Raw_Data_pt1.1'!AM62 = "", "", 'Raw_Data_pt1.1'!AM62)</f>
        <v/>
      </c>
      <c r="AA60" t="str">
        <f>IF('Raw_Data_pt1.1'!AP62 = "", "", 'Raw_Data_pt1.1'!AP62)</f>
        <v/>
      </c>
      <c r="AB60" t="str">
        <f>IF('Raw_Data_pt1.1'!AQ62 = "", "", 'Raw_Data_pt1.1'!AQ62)</f>
        <v/>
      </c>
      <c r="AC60" s="59" t="str">
        <f>IF('Raw_Data_pt1.1'!BF62 = "", "", 'Raw_Data_pt1.1'!BF62)</f>
        <v/>
      </c>
      <c r="AD60" t="str">
        <f>IF('Raw_Data_pt1.1'!BG62 = "", "", 'Raw_Data_pt1.1'!BG62)</f>
        <v/>
      </c>
      <c r="AE60" t="str">
        <f>IF('Raw_Data_pt1.1'!BJ62 = "", "", 'Raw_Data_pt1.1'!BJ62)</f>
        <v/>
      </c>
      <c r="AF60" t="str">
        <f>IF('Raw_Data_pt1.1'!BO62 = "", "", 'Raw_Data_pt1.1'!BO62)</f>
        <v/>
      </c>
      <c r="AG60" t="str">
        <f>IF('Raw_Data_pt1.1'!BP62 = "", "", 'Raw_Data_pt1.1'!BP62)</f>
        <v/>
      </c>
      <c r="AH60" t="str">
        <f>IF('Raw_Data_pt1.1'!BS62 = "", "", 'Raw_Data_pt1.1'!BS62)</f>
        <v/>
      </c>
      <c r="AI60" t="str">
        <f>IF('Raw_Data_pt1.1'!BX62 = "", "", 'Raw_Data_pt1.1'!BX62)</f>
        <v/>
      </c>
      <c r="AJ60" t="str">
        <f>IF('Raw_Data_pt1.1'!BY62 = "", "", 'Raw_Data_pt1.1'!BY62)</f>
        <v/>
      </c>
      <c r="AK60" t="str">
        <f>IF('Raw_Data_pt1.1'!CB62 = "", "", 'Raw_Data_pt1.1'!CB62)</f>
        <v/>
      </c>
    </row>
    <row r="61" spans="1:38" s="53" customFormat="1">
      <c r="A61">
        <f t="shared" si="108"/>
        <v>12</v>
      </c>
      <c r="B61">
        <f t="shared" si="100"/>
        <v>1</v>
      </c>
      <c r="C61">
        <f t="shared" si="101"/>
        <v>0</v>
      </c>
      <c r="D61">
        <f t="shared" si="102"/>
        <v>6</v>
      </c>
      <c r="E61">
        <f t="shared" si="103"/>
        <v>2</v>
      </c>
      <c r="F61">
        <f t="shared" si="104"/>
        <v>2002</v>
      </c>
      <c r="G61">
        <f t="shared" si="105"/>
        <v>1</v>
      </c>
      <c r="H61">
        <f t="shared" si="106"/>
        <v>1</v>
      </c>
      <c r="I61">
        <f t="shared" si="107"/>
        <v>1</v>
      </c>
      <c r="J61" s="55">
        <v>1</v>
      </c>
      <c r="K61" s="53">
        <f>IF('Raw_Data_pt1.1'!T63 = "", "", 'Raw_Data_pt1.1'!T63)</f>
        <v>29</v>
      </c>
      <c r="L61" s="53">
        <f>IF('Raw_Data_pt1.1'!U63 = "", "", 'Raw_Data_pt1.1'!U63)</f>
        <v>145</v>
      </c>
      <c r="M61" s="53">
        <f>IF('Raw_Data_pt1.1'!V63 = "", "", 'Raw_Data_pt1.1'!V63)</f>
        <v>105</v>
      </c>
      <c r="N61" s="53">
        <f>IF('Raw_Data_pt1.1'!W63 = "", "", 'Raw_Data_pt1.1'!W63)</f>
        <v>0.58499999999999996</v>
      </c>
      <c r="O61" s="53">
        <f>IF('Raw_Data_pt1.1'!Z63 = "", "", 'Raw_Data_pt1.1'!Z63)</f>
        <v>45.5</v>
      </c>
      <c r="P61" s="53">
        <f>IF('Raw_Data_pt1.1'!AA63 = "", "", 'Raw_Data_pt1.1'!AA63)</f>
        <v>11.8</v>
      </c>
      <c r="Q61" s="53">
        <f>IF('Raw_Data_pt1.1'!AB63 = "", "", 'Raw_Data_pt1.1'!AB63)</f>
        <v>29</v>
      </c>
      <c r="R61" s="53">
        <f>IF('Raw_Data_pt1.1'!AC63 = "", "", 'Raw_Data_pt1.1'!AC63)</f>
        <v>148</v>
      </c>
      <c r="S61" s="53">
        <f>IF('Raw_Data_pt1.1'!AD63 = "", "", 'Raw_Data_pt1.1'!AD63)</f>
        <v>216</v>
      </c>
      <c r="T61" s="53">
        <f>IF('Raw_Data_pt1.1'!AE63 = "", "", 'Raw_Data_pt1.1'!AE63)</f>
        <v>0.57799999999999996</v>
      </c>
      <c r="U61" s="53">
        <f>IF('Raw_Data_pt1.1'!AH63 = "", "", 'Raw_Data_pt1.1'!AH63)</f>
        <v>47.2</v>
      </c>
      <c r="V61" s="53">
        <f>IF('Raw_Data_pt1.1'!AI63 = "", "", 'Raw_Data_pt1.1'!AI63)</f>
        <v>8.3000000000000007</v>
      </c>
      <c r="W61" s="53" t="str">
        <f>IF('Raw_Data_pt1.1'!AJ63 = "", "", 'Raw_Data_pt1.1'!AJ63)</f>
        <v/>
      </c>
      <c r="X61" s="53" t="str">
        <f>IF('Raw_Data_pt1.1'!AK63 = "", "", 'Raw_Data_pt1.1'!AK63)</f>
        <v/>
      </c>
      <c r="Y61" s="53" t="str">
        <f>IF('Raw_Data_pt1.1'!AL63 = "", "", 'Raw_Data_pt1.1'!AL63)</f>
        <v/>
      </c>
      <c r="Z61" s="53" t="str">
        <f>IF('Raw_Data_pt1.1'!AM63 = "", "", 'Raw_Data_pt1.1'!AM63)</f>
        <v/>
      </c>
      <c r="AA61" s="53" t="str">
        <f>IF('Raw_Data_pt1.1'!AP63 = "", "", 'Raw_Data_pt1.1'!AP63)</f>
        <v/>
      </c>
      <c r="AB61" s="53" t="str">
        <f>IF('Raw_Data_pt1.1'!AQ63 = "", "", 'Raw_Data_pt1.1'!AQ63)</f>
        <v/>
      </c>
      <c r="AC61" s="58" t="str">
        <f>IF('Raw_Data_pt1.1'!BF63 = "", "", 'Raw_Data_pt1.1'!BF63)</f>
        <v/>
      </c>
      <c r="AD61" s="53" t="str">
        <f>IF('Raw_Data_pt1.1'!BG63 = "", "", 'Raw_Data_pt1.1'!BG63)</f>
        <v/>
      </c>
      <c r="AE61" s="53" t="str">
        <f>IF('Raw_Data_pt1.1'!BJ63 = "", "", 'Raw_Data_pt1.1'!BJ63)</f>
        <v/>
      </c>
      <c r="AF61" s="53" t="str">
        <f>IF('Raw_Data_pt1.1'!BO63 = "", "", 'Raw_Data_pt1.1'!BO63)</f>
        <v/>
      </c>
      <c r="AG61" s="53" t="str">
        <f>IF('Raw_Data_pt1.1'!BP63 = "", "", 'Raw_Data_pt1.1'!BP63)</f>
        <v/>
      </c>
      <c r="AH61" s="53" t="str">
        <f>IF('Raw_Data_pt1.1'!BS63 = "", "", 'Raw_Data_pt1.1'!BS63)</f>
        <v/>
      </c>
      <c r="AI61" s="53" t="str">
        <f>IF('Raw_Data_pt1.1'!BX63 = "", "", 'Raw_Data_pt1.1'!BX63)</f>
        <v/>
      </c>
      <c r="AJ61" s="53" t="str">
        <f>IF('Raw_Data_pt1.1'!BY63 = "", "", 'Raw_Data_pt1.1'!BY63)</f>
        <v/>
      </c>
      <c r="AK61" s="53" t="str">
        <f>IF('Raw_Data_pt1.1'!CB63 = "", "", 'Raw_Data_pt1.1'!CB63)</f>
        <v/>
      </c>
      <c r="AL61" s="58"/>
    </row>
    <row r="62" spans="1:38">
      <c r="A62">
        <f>IF('Raw_Data_pt1.1'!A64 = "", "", 'Raw_Data_pt1.1'!A64)</f>
        <v>13</v>
      </c>
      <c r="B62">
        <f>IF('Raw_Data_pt1.1'!D64 = "", "", IF('Raw_Data_pt1.1'!D64 = "Y", 1, 0))</f>
        <v>1</v>
      </c>
      <c r="C62">
        <f>IF('Raw_Data_pt1.1'!E64 = "", "", IF('Raw_Data_pt1.1'!E64 = "Y", 1, 0))</f>
        <v>0</v>
      </c>
      <c r="D62">
        <f>IF('Raw_Data_pt1.1'!F64 = "", "", 'Raw_Data_pt1.1'!F64)</f>
        <v>8</v>
      </c>
      <c r="E62">
        <f>IF(D62 = "", "", VLOOKUP(D62, Key!$A$23:$D$35, 4, FALSE))</f>
        <v>2</v>
      </c>
      <c r="F62">
        <f>IF('Raw_Data_pt1.1'!G64 = "", "", 'Raw_Data_pt1.1'!G64)</f>
        <v>2004</v>
      </c>
      <c r="G62">
        <f>IF('Raw_Data_pt1.1'!I64 = "", "", IF('Raw_Data_pt1.1'!I64 = "F", 1, IF('Raw_Data_pt1.1'!I64 = "M", 2, 3)))</f>
        <v>1</v>
      </c>
      <c r="H62">
        <f>IF('Raw_Data_pt1.1'!M64 = "", "", VLOOKUP('Raw_Data_pt1.1'!M64, Key!$A$2:$C$20, 3, TRUE))</f>
        <v>1</v>
      </c>
      <c r="I62">
        <f>IF('Raw_Data_pt1.1'!Q64 = "", "", IF('Raw_Data_pt1.1'!Q64 = "P", 1, 0))</f>
        <v>1</v>
      </c>
      <c r="J62" s="56">
        <v>1</v>
      </c>
      <c r="K62">
        <f>IF('Raw_Data_pt1.1'!T64 = "", "", 'Raw_Data_pt1.1'!T64)</f>
        <v>29</v>
      </c>
      <c r="L62">
        <f>IF('Raw_Data_pt1.1'!U64 = "", "", 'Raw_Data_pt1.1'!U64)</f>
        <v>149</v>
      </c>
      <c r="M62">
        <f>IF('Raw_Data_pt1.1'!V64 = "", "", 'Raw_Data_pt1.1'!V64)</f>
        <v>132</v>
      </c>
      <c r="N62">
        <f>IF('Raw_Data_pt1.1'!W64 = "", "", 'Raw_Data_pt1.1'!W64)</f>
        <v>0.57399999999999995</v>
      </c>
      <c r="O62">
        <f>IF('Raw_Data_pt1.1'!Z64 = "", "", 'Raw_Data_pt1.1'!Z64)</f>
        <v>46.4</v>
      </c>
      <c r="P62">
        <f>IF('Raw_Data_pt1.1'!AA64 = "", "", 'Raw_Data_pt1.1'!AA64)</f>
        <v>11.5</v>
      </c>
      <c r="Q62">
        <f>IF('Raw_Data_pt1.1'!AB64 = "", "", 'Raw_Data_pt1.1'!AB64)</f>
        <v>29</v>
      </c>
      <c r="R62">
        <f>IF('Raw_Data_pt1.1'!AC64 = "", "", 'Raw_Data_pt1.1'!AC64)</f>
        <v>149</v>
      </c>
      <c r="S62">
        <f>IF('Raw_Data_pt1.1'!AD64 = "", "", 'Raw_Data_pt1.1'!AD64)</f>
        <v>162</v>
      </c>
      <c r="T62">
        <f>IF('Raw_Data_pt1.1'!AE64 = "", "", 'Raw_Data_pt1.1'!AE64)</f>
        <v>0.57299999999999995</v>
      </c>
      <c r="U62">
        <f>IF('Raw_Data_pt1.1'!AH64 = "", "", 'Raw_Data_pt1.1'!AH64)</f>
        <v>46.1</v>
      </c>
      <c r="V62">
        <f>IF('Raw_Data_pt1.1'!AI64 = "", "", 'Raw_Data_pt1.1'!AI64)</f>
        <v>11.5</v>
      </c>
      <c r="W62" t="str">
        <f>IF('Raw_Data_pt1.1'!AJ64 = "", "", 'Raw_Data_pt1.1'!AJ64)</f>
        <v/>
      </c>
      <c r="X62" t="str">
        <f>IF('Raw_Data_pt1.1'!AK64 = "", "", 'Raw_Data_pt1.1'!AK64)</f>
        <v/>
      </c>
      <c r="Y62" t="str">
        <f>IF('Raw_Data_pt1.1'!AL64 = "", "", 'Raw_Data_pt1.1'!AL64)</f>
        <v/>
      </c>
      <c r="Z62" t="str">
        <f>IF('Raw_Data_pt1.1'!AM64 = "", "", 'Raw_Data_pt1.1'!AM64)</f>
        <v/>
      </c>
      <c r="AA62" t="str">
        <f>IF('Raw_Data_pt1.1'!AP64 = "", "", 'Raw_Data_pt1.1'!AP64)</f>
        <v/>
      </c>
      <c r="AB62" t="str">
        <f>IF('Raw_Data_pt1.1'!AQ64 = "", "", 'Raw_Data_pt1.1'!AQ64)</f>
        <v/>
      </c>
      <c r="AC62" s="59" t="str">
        <f>IF('Raw_Data_pt1.1'!BF64 = "", "", 'Raw_Data_pt1.1'!BF64)</f>
        <v/>
      </c>
      <c r="AD62" t="str">
        <f>IF('Raw_Data_pt1.1'!BG64 = "", "", 'Raw_Data_pt1.1'!BG64)</f>
        <v/>
      </c>
      <c r="AE62" t="str">
        <f>IF('Raw_Data_pt1.1'!BJ64 = "", "", 'Raw_Data_pt1.1'!BJ64)</f>
        <v/>
      </c>
      <c r="AF62" t="str">
        <f>IF('Raw_Data_pt1.1'!BO64 = "", "", 'Raw_Data_pt1.1'!BO64)</f>
        <v/>
      </c>
      <c r="AG62" t="str">
        <f>IF('Raw_Data_pt1.1'!BP64 = "", "", 'Raw_Data_pt1.1'!BP64)</f>
        <v/>
      </c>
      <c r="AH62" t="str">
        <f>IF('Raw_Data_pt1.1'!BS64 = "", "", 'Raw_Data_pt1.1'!BS64)</f>
        <v/>
      </c>
      <c r="AI62" t="str">
        <f>IF('Raw_Data_pt1.1'!BX64 = "", "", 'Raw_Data_pt1.1'!BX64)</f>
        <v/>
      </c>
      <c r="AJ62" t="str">
        <f>IF('Raw_Data_pt1.1'!BY64 = "", "", 'Raw_Data_pt1.1'!BY64)</f>
        <v/>
      </c>
      <c r="AK62" t="str">
        <f>IF('Raw_Data_pt1.1'!CB64 = "", "", 'Raw_Data_pt1.1'!CB64)</f>
        <v/>
      </c>
    </row>
    <row r="63" spans="1:38">
      <c r="A63">
        <f>A62</f>
        <v>13</v>
      </c>
      <c r="B63">
        <f t="shared" ref="B63:B66" si="109">B62</f>
        <v>1</v>
      </c>
      <c r="C63">
        <f t="shared" ref="C63:C66" si="110">C62</f>
        <v>0</v>
      </c>
      <c r="D63">
        <f t="shared" ref="D63:D66" si="111">D62</f>
        <v>8</v>
      </c>
      <c r="E63">
        <f t="shared" ref="E63:E66" si="112">E62</f>
        <v>2</v>
      </c>
      <c r="F63">
        <f t="shared" ref="F63:F66" si="113">F62</f>
        <v>2004</v>
      </c>
      <c r="G63">
        <f t="shared" ref="G63:G66" si="114">G62</f>
        <v>1</v>
      </c>
      <c r="H63">
        <f t="shared" ref="H63:H66" si="115">H62</f>
        <v>1</v>
      </c>
      <c r="I63">
        <f t="shared" ref="I63:I66" si="116">I62</f>
        <v>1</v>
      </c>
      <c r="J63" s="56">
        <v>1</v>
      </c>
      <c r="K63">
        <f>IF('Raw_Data_pt1.1'!T65 = "", "", 'Raw_Data_pt1.1'!T65)</f>
        <v>29</v>
      </c>
      <c r="L63">
        <f>IF('Raw_Data_pt1.1'!U65 = "", "", 'Raw_Data_pt1.1'!U65)</f>
        <v>149</v>
      </c>
      <c r="M63">
        <f>IF('Raw_Data_pt1.1'!V65 = "", "", 'Raw_Data_pt1.1'!V65)</f>
        <v>140</v>
      </c>
      <c r="N63">
        <f>IF('Raw_Data_pt1.1'!W65 = "", "", 'Raw_Data_pt1.1'!W65)</f>
        <v>0.57299999999999995</v>
      </c>
      <c r="O63">
        <f>IF('Raw_Data_pt1.1'!Z65 = "", "", 'Raw_Data_pt1.1'!Z65)</f>
        <v>46.9</v>
      </c>
      <c r="P63">
        <f>IF('Raw_Data_pt1.1'!AA65 = "", "", 'Raw_Data_pt1.1'!AA65)</f>
        <v>12.9</v>
      </c>
      <c r="Q63">
        <f>IF('Raw_Data_pt1.1'!AB65 = "", "", 'Raw_Data_pt1.1'!AB65)</f>
        <v>29</v>
      </c>
      <c r="R63">
        <f>IF('Raw_Data_pt1.1'!AC65 = "", "", 'Raw_Data_pt1.1'!AC65)</f>
        <v>150</v>
      </c>
      <c r="S63">
        <f>IF('Raw_Data_pt1.1'!AD65 = "", "", 'Raw_Data_pt1.1'!AD65)</f>
        <v>163</v>
      </c>
      <c r="T63">
        <f>IF('Raw_Data_pt1.1'!AE65 = "", "", 'Raw_Data_pt1.1'!AE65)</f>
        <v>0.57099999999999995</v>
      </c>
      <c r="U63">
        <f>IF('Raw_Data_pt1.1'!AH65 = "", "", 'Raw_Data_pt1.1'!AH65)</f>
        <v>46.9</v>
      </c>
      <c r="V63">
        <f>IF('Raw_Data_pt1.1'!AI65 = "", "", 'Raw_Data_pt1.1'!AI65)</f>
        <v>11.3</v>
      </c>
      <c r="W63" t="str">
        <f>IF('Raw_Data_pt1.1'!AJ65 = "", "", 'Raw_Data_pt1.1'!AJ65)</f>
        <v/>
      </c>
      <c r="X63" t="str">
        <f>IF('Raw_Data_pt1.1'!AK65 = "", "", 'Raw_Data_pt1.1'!AK65)</f>
        <v/>
      </c>
      <c r="Y63" t="str">
        <f>IF('Raw_Data_pt1.1'!AL65 = "", "", 'Raw_Data_pt1.1'!AL65)</f>
        <v/>
      </c>
      <c r="Z63" t="str">
        <f>IF('Raw_Data_pt1.1'!AM65 = "", "", 'Raw_Data_pt1.1'!AM65)</f>
        <v/>
      </c>
      <c r="AA63" t="str">
        <f>IF('Raw_Data_pt1.1'!AP65 = "", "", 'Raw_Data_pt1.1'!AP65)</f>
        <v/>
      </c>
      <c r="AB63" t="str">
        <f>IF('Raw_Data_pt1.1'!AQ65 = "", "", 'Raw_Data_pt1.1'!AQ65)</f>
        <v/>
      </c>
      <c r="AC63" s="59" t="str">
        <f>IF('Raw_Data_pt1.1'!BF65 = "", "", 'Raw_Data_pt1.1'!BF65)</f>
        <v/>
      </c>
      <c r="AD63" t="str">
        <f>IF('Raw_Data_pt1.1'!BG65 = "", "", 'Raw_Data_pt1.1'!BG65)</f>
        <v/>
      </c>
      <c r="AE63" t="str">
        <f>IF('Raw_Data_pt1.1'!BJ65 = "", "", 'Raw_Data_pt1.1'!BJ65)</f>
        <v/>
      </c>
      <c r="AF63" t="str">
        <f>IF('Raw_Data_pt1.1'!BO65 = "", "", 'Raw_Data_pt1.1'!BO65)</f>
        <v/>
      </c>
      <c r="AG63" t="str">
        <f>IF('Raw_Data_pt1.1'!BP65 = "", "", 'Raw_Data_pt1.1'!BP65)</f>
        <v/>
      </c>
      <c r="AH63" t="str">
        <f>IF('Raw_Data_pt1.1'!BS65 = "", "", 'Raw_Data_pt1.1'!BS65)</f>
        <v/>
      </c>
      <c r="AI63" t="str">
        <f>IF('Raw_Data_pt1.1'!BX65 = "", "", 'Raw_Data_pt1.1'!BX65)</f>
        <v/>
      </c>
      <c r="AJ63" t="str">
        <f>IF('Raw_Data_pt1.1'!BY65 = "", "", 'Raw_Data_pt1.1'!BY65)</f>
        <v/>
      </c>
      <c r="AK63" t="str">
        <f>IF('Raw_Data_pt1.1'!CB65 = "", "", 'Raw_Data_pt1.1'!CB65)</f>
        <v/>
      </c>
    </row>
    <row r="64" spans="1:38">
      <c r="A64">
        <f t="shared" ref="A64:A66" si="117">A63</f>
        <v>13</v>
      </c>
      <c r="B64">
        <f t="shared" si="109"/>
        <v>1</v>
      </c>
      <c r="C64">
        <f t="shared" si="110"/>
        <v>0</v>
      </c>
      <c r="D64">
        <f t="shared" si="111"/>
        <v>8</v>
      </c>
      <c r="E64">
        <f t="shared" si="112"/>
        <v>2</v>
      </c>
      <c r="F64">
        <f t="shared" si="113"/>
        <v>2004</v>
      </c>
      <c r="G64">
        <f t="shared" si="114"/>
        <v>1</v>
      </c>
      <c r="H64">
        <f t="shared" si="115"/>
        <v>1</v>
      </c>
      <c r="I64">
        <f t="shared" si="116"/>
        <v>1</v>
      </c>
      <c r="J64" s="56">
        <v>1</v>
      </c>
      <c r="K64">
        <f>IF('Raw_Data_pt1.1'!T66 = "", "", 'Raw_Data_pt1.1'!T66)</f>
        <v>28</v>
      </c>
      <c r="L64">
        <f>IF('Raw_Data_pt1.1'!U66 = "", "", 'Raw_Data_pt1.1'!U66)</f>
        <v>151</v>
      </c>
      <c r="M64">
        <f>IF('Raw_Data_pt1.1'!V66 = "", "", 'Raw_Data_pt1.1'!V66)</f>
        <v>134</v>
      </c>
      <c r="N64">
        <f>IF('Raw_Data_pt1.1'!W66 = "", "", 'Raw_Data_pt1.1'!W66)</f>
        <v>0.56899999999999995</v>
      </c>
      <c r="O64">
        <f>IF('Raw_Data_pt1.1'!Z66 = "", "", 'Raw_Data_pt1.1'!Z66)</f>
        <v>45.5</v>
      </c>
      <c r="P64">
        <f>IF('Raw_Data_pt1.1'!AA66 = "", "", 'Raw_Data_pt1.1'!AA66)</f>
        <v>10.8</v>
      </c>
      <c r="Q64">
        <f>IF('Raw_Data_pt1.1'!AB66 = "", "", 'Raw_Data_pt1.1'!AB66)</f>
        <v>29</v>
      </c>
      <c r="R64">
        <f>IF('Raw_Data_pt1.1'!AC66 = "", "", 'Raw_Data_pt1.1'!AC66)</f>
        <v>150</v>
      </c>
      <c r="S64">
        <f>IF('Raw_Data_pt1.1'!AD66 = "", "", 'Raw_Data_pt1.1'!AD66)</f>
        <v>159</v>
      </c>
      <c r="T64">
        <f>IF('Raw_Data_pt1.1'!AE66 = "", "", 'Raw_Data_pt1.1'!AE66)</f>
        <v>0.57299999999999995</v>
      </c>
      <c r="U64">
        <f>IF('Raw_Data_pt1.1'!AH66 = "", "", 'Raw_Data_pt1.1'!AH66)</f>
        <v>46.7</v>
      </c>
      <c r="V64">
        <f>IF('Raw_Data_pt1.1'!AI66 = "", "", 'Raw_Data_pt1.1'!AI66)</f>
        <v>10.9</v>
      </c>
      <c r="W64" t="str">
        <f>IF('Raw_Data_pt1.1'!AJ66 = "", "", 'Raw_Data_pt1.1'!AJ66)</f>
        <v/>
      </c>
      <c r="X64" t="str">
        <f>IF('Raw_Data_pt1.1'!AK66 = "", "", 'Raw_Data_pt1.1'!AK66)</f>
        <v/>
      </c>
      <c r="Y64" t="str">
        <f>IF('Raw_Data_pt1.1'!AL66 = "", "", 'Raw_Data_pt1.1'!AL66)</f>
        <v/>
      </c>
      <c r="Z64" t="str">
        <f>IF('Raw_Data_pt1.1'!AM66 = "", "", 'Raw_Data_pt1.1'!AM66)</f>
        <v/>
      </c>
      <c r="AA64" t="str">
        <f>IF('Raw_Data_pt1.1'!AP66 = "", "", 'Raw_Data_pt1.1'!AP66)</f>
        <v/>
      </c>
      <c r="AB64" t="str">
        <f>IF('Raw_Data_pt1.1'!AQ66 = "", "", 'Raw_Data_pt1.1'!AQ66)</f>
        <v/>
      </c>
      <c r="AC64" s="59" t="str">
        <f>IF('Raw_Data_pt1.1'!BF66 = "", "", 'Raw_Data_pt1.1'!BF66)</f>
        <v/>
      </c>
      <c r="AD64" t="str">
        <f>IF('Raw_Data_pt1.1'!BG66 = "", "", 'Raw_Data_pt1.1'!BG66)</f>
        <v/>
      </c>
      <c r="AE64" t="str">
        <f>IF('Raw_Data_pt1.1'!BJ66 = "", "", 'Raw_Data_pt1.1'!BJ66)</f>
        <v/>
      </c>
      <c r="AF64" t="str">
        <f>IF('Raw_Data_pt1.1'!BO66 = "", "", 'Raw_Data_pt1.1'!BO66)</f>
        <v/>
      </c>
      <c r="AG64" t="str">
        <f>IF('Raw_Data_pt1.1'!BP66 = "", "", 'Raw_Data_pt1.1'!BP66)</f>
        <v/>
      </c>
      <c r="AH64" t="str">
        <f>IF('Raw_Data_pt1.1'!BS66 = "", "", 'Raw_Data_pt1.1'!BS66)</f>
        <v/>
      </c>
      <c r="AI64" t="str">
        <f>IF('Raw_Data_pt1.1'!BX66 = "", "", 'Raw_Data_pt1.1'!BX66)</f>
        <v/>
      </c>
      <c r="AJ64" t="str">
        <f>IF('Raw_Data_pt1.1'!BY66 = "", "", 'Raw_Data_pt1.1'!BY66)</f>
        <v/>
      </c>
      <c r="AK64" t="str">
        <f>IF('Raw_Data_pt1.1'!CB66 = "", "", 'Raw_Data_pt1.1'!CB66)</f>
        <v/>
      </c>
    </row>
    <row r="65" spans="1:38">
      <c r="A65">
        <f t="shared" si="117"/>
        <v>13</v>
      </c>
      <c r="B65">
        <f t="shared" si="109"/>
        <v>1</v>
      </c>
      <c r="C65">
        <f t="shared" si="110"/>
        <v>0</v>
      </c>
      <c r="D65">
        <f t="shared" si="111"/>
        <v>8</v>
      </c>
      <c r="E65">
        <f t="shared" si="112"/>
        <v>2</v>
      </c>
      <c r="F65">
        <f t="shared" si="113"/>
        <v>2004</v>
      </c>
      <c r="G65">
        <f t="shared" si="114"/>
        <v>1</v>
      </c>
      <c r="H65">
        <f t="shared" si="115"/>
        <v>1</v>
      </c>
      <c r="I65">
        <f t="shared" si="116"/>
        <v>1</v>
      </c>
      <c r="J65" s="56">
        <v>1</v>
      </c>
      <c r="K65">
        <f>IF('Raw_Data_pt1.1'!T67 = "", "", 'Raw_Data_pt1.1'!T67)</f>
        <v>28</v>
      </c>
      <c r="L65">
        <f>IF('Raw_Data_pt1.1'!U67 = "", "", 'Raw_Data_pt1.1'!U67)</f>
        <v>151</v>
      </c>
      <c r="M65">
        <f>IF('Raw_Data_pt1.1'!V67 = "", "", 'Raw_Data_pt1.1'!V67)</f>
        <v>127</v>
      </c>
      <c r="N65">
        <f>IF('Raw_Data_pt1.1'!W67 = "", "", 'Raw_Data_pt1.1'!W67)</f>
        <v>0.56999999999999995</v>
      </c>
      <c r="O65">
        <f>IF('Raw_Data_pt1.1'!Z67 = "", "", 'Raw_Data_pt1.1'!Z67)</f>
        <v>45.8</v>
      </c>
      <c r="P65">
        <f>IF('Raw_Data_pt1.1'!AA67 = "", "", 'Raw_Data_pt1.1'!AA67)</f>
        <v>10.9</v>
      </c>
      <c r="Q65">
        <f>IF('Raw_Data_pt1.1'!AB67 = "", "", 'Raw_Data_pt1.1'!AB67)</f>
        <v>29</v>
      </c>
      <c r="R65">
        <f>IF('Raw_Data_pt1.1'!AC67 = "", "", 'Raw_Data_pt1.1'!AC67)</f>
        <v>147</v>
      </c>
      <c r="S65">
        <f>IF('Raw_Data_pt1.1'!AD67 = "", "", 'Raw_Data_pt1.1'!AD67)</f>
        <v>170</v>
      </c>
      <c r="T65">
        <f>IF('Raw_Data_pt1.1'!AE67 = "", "", 'Raw_Data_pt1.1'!AE67)</f>
        <v>0.57999999999999996</v>
      </c>
      <c r="U65">
        <f>IF('Raw_Data_pt1.1'!AH67 = "", "", 'Raw_Data_pt1.1'!AH67)</f>
        <v>46.7</v>
      </c>
      <c r="V65">
        <f>IF('Raw_Data_pt1.1'!AI67 = "", "", 'Raw_Data_pt1.1'!AI67)</f>
        <v>12.4</v>
      </c>
      <c r="W65" t="str">
        <f>IF('Raw_Data_pt1.1'!AJ67 = "", "", 'Raw_Data_pt1.1'!AJ67)</f>
        <v/>
      </c>
      <c r="X65" t="str">
        <f>IF('Raw_Data_pt1.1'!AK67 = "", "", 'Raw_Data_pt1.1'!AK67)</f>
        <v/>
      </c>
      <c r="Y65" t="str">
        <f>IF('Raw_Data_pt1.1'!AL67 = "", "", 'Raw_Data_pt1.1'!AL67)</f>
        <v/>
      </c>
      <c r="Z65" t="str">
        <f>IF('Raw_Data_pt1.1'!AM67 = "", "", 'Raw_Data_pt1.1'!AM67)</f>
        <v/>
      </c>
      <c r="AA65" t="str">
        <f>IF('Raw_Data_pt1.1'!AP67 = "", "", 'Raw_Data_pt1.1'!AP67)</f>
        <v/>
      </c>
      <c r="AB65" t="str">
        <f>IF('Raw_Data_pt1.1'!AQ67 = "", "", 'Raw_Data_pt1.1'!AQ67)</f>
        <v/>
      </c>
      <c r="AC65" s="59" t="str">
        <f>IF('Raw_Data_pt1.1'!BF67 = "", "", 'Raw_Data_pt1.1'!BF67)</f>
        <v/>
      </c>
      <c r="AD65" t="str">
        <f>IF('Raw_Data_pt1.1'!BG67 = "", "", 'Raw_Data_pt1.1'!BG67)</f>
        <v/>
      </c>
      <c r="AE65" t="str">
        <f>IF('Raw_Data_pt1.1'!BJ67 = "", "", 'Raw_Data_pt1.1'!BJ67)</f>
        <v/>
      </c>
      <c r="AF65" t="str">
        <f>IF('Raw_Data_pt1.1'!BO67 = "", "", 'Raw_Data_pt1.1'!BO67)</f>
        <v/>
      </c>
      <c r="AG65" t="str">
        <f>IF('Raw_Data_pt1.1'!BP67 = "", "", 'Raw_Data_pt1.1'!BP67)</f>
        <v/>
      </c>
      <c r="AH65" t="str">
        <f>IF('Raw_Data_pt1.1'!BS67 = "", "", 'Raw_Data_pt1.1'!BS67)</f>
        <v/>
      </c>
      <c r="AI65" t="str">
        <f>IF('Raw_Data_pt1.1'!BX67 = "", "", 'Raw_Data_pt1.1'!BX67)</f>
        <v/>
      </c>
      <c r="AJ65" t="str">
        <f>IF('Raw_Data_pt1.1'!BY67 = "", "", 'Raw_Data_pt1.1'!BY67)</f>
        <v/>
      </c>
      <c r="AK65" t="str">
        <f>IF('Raw_Data_pt1.1'!CB67 = "", "", 'Raw_Data_pt1.1'!CB67)</f>
        <v/>
      </c>
    </row>
    <row r="66" spans="1:38" s="53" customFormat="1">
      <c r="A66">
        <f t="shared" si="117"/>
        <v>13</v>
      </c>
      <c r="B66">
        <f t="shared" si="109"/>
        <v>1</v>
      </c>
      <c r="C66">
        <f t="shared" si="110"/>
        <v>0</v>
      </c>
      <c r="D66">
        <f t="shared" si="111"/>
        <v>8</v>
      </c>
      <c r="E66">
        <f t="shared" si="112"/>
        <v>2</v>
      </c>
      <c r="F66">
        <f t="shared" si="113"/>
        <v>2004</v>
      </c>
      <c r="G66">
        <f t="shared" si="114"/>
        <v>1</v>
      </c>
      <c r="H66">
        <f t="shared" si="115"/>
        <v>1</v>
      </c>
      <c r="I66">
        <f t="shared" si="116"/>
        <v>1</v>
      </c>
      <c r="J66" s="55">
        <v>1</v>
      </c>
      <c r="K66" s="53">
        <f>IF('Raw_Data_pt1.1'!T68 = "", "", 'Raw_Data_pt1.1'!T68)</f>
        <v>29</v>
      </c>
      <c r="L66" s="53">
        <f>IF('Raw_Data_pt1.1'!U68 = "", "", 'Raw_Data_pt1.1'!U68)</f>
        <v>150</v>
      </c>
      <c r="M66" s="53">
        <f>IF('Raw_Data_pt1.1'!V68 = "", "", 'Raw_Data_pt1.1'!V68)</f>
        <v>167</v>
      </c>
      <c r="N66" s="53">
        <f>IF('Raw_Data_pt1.1'!W68 = "", "", 'Raw_Data_pt1.1'!W68)</f>
        <v>0.57199999999999995</v>
      </c>
      <c r="O66" s="53">
        <f>IF('Raw_Data_pt1.1'!Z68 = "", "", 'Raw_Data_pt1.1'!Z68)</f>
        <v>45.8</v>
      </c>
      <c r="P66" s="53">
        <f>IF('Raw_Data_pt1.1'!AA68 = "", "", 'Raw_Data_pt1.1'!AA68)</f>
        <v>12.5</v>
      </c>
      <c r="Q66" s="53">
        <f>IF('Raw_Data_pt1.1'!AB68 = "", "", 'Raw_Data_pt1.1'!AB68)</f>
        <v>29</v>
      </c>
      <c r="R66" s="53">
        <f>IF('Raw_Data_pt1.1'!AC68 = "", "", 'Raw_Data_pt1.1'!AC68)</f>
        <v>149</v>
      </c>
      <c r="S66" s="53">
        <f>IF('Raw_Data_pt1.1'!AD68 = "", "", 'Raw_Data_pt1.1'!AD68)</f>
        <v>157</v>
      </c>
      <c r="T66" s="53">
        <f>IF('Raw_Data_pt1.1'!AE68 = "", "", 'Raw_Data_pt1.1'!AE68)</f>
        <v>0.57599999999999996</v>
      </c>
      <c r="U66" s="53">
        <f>IF('Raw_Data_pt1.1'!AH68 = "", "", 'Raw_Data_pt1.1'!AH68)</f>
        <v>44.4</v>
      </c>
      <c r="V66" s="53">
        <f>IF('Raw_Data_pt1.1'!AI68 = "", "", 'Raw_Data_pt1.1'!AI68)</f>
        <v>12.9</v>
      </c>
      <c r="W66" s="53" t="str">
        <f>IF('Raw_Data_pt1.1'!AJ68 = "", "", 'Raw_Data_pt1.1'!AJ68)</f>
        <v/>
      </c>
      <c r="X66" s="53" t="str">
        <f>IF('Raw_Data_pt1.1'!AK68 = "", "", 'Raw_Data_pt1.1'!AK68)</f>
        <v/>
      </c>
      <c r="Y66" s="53" t="str">
        <f>IF('Raw_Data_pt1.1'!AL68 = "", "", 'Raw_Data_pt1.1'!AL68)</f>
        <v/>
      </c>
      <c r="Z66" s="53" t="str">
        <f>IF('Raw_Data_pt1.1'!AM68 = "", "", 'Raw_Data_pt1.1'!AM68)</f>
        <v/>
      </c>
      <c r="AA66" s="53" t="str">
        <f>IF('Raw_Data_pt1.1'!AP68 = "", "", 'Raw_Data_pt1.1'!AP68)</f>
        <v/>
      </c>
      <c r="AB66" s="53" t="str">
        <f>IF('Raw_Data_pt1.1'!AQ68 = "", "", 'Raw_Data_pt1.1'!AQ68)</f>
        <v/>
      </c>
      <c r="AC66" s="58" t="str">
        <f>IF('Raw_Data_pt1.1'!BF68 = "", "", 'Raw_Data_pt1.1'!BF68)</f>
        <v/>
      </c>
      <c r="AD66" s="53" t="str">
        <f>IF('Raw_Data_pt1.1'!BG68 = "", "", 'Raw_Data_pt1.1'!BG68)</f>
        <v/>
      </c>
      <c r="AE66" s="53" t="str">
        <f>IF('Raw_Data_pt1.1'!BJ68 = "", "", 'Raw_Data_pt1.1'!BJ68)</f>
        <v/>
      </c>
      <c r="AF66" s="53" t="str">
        <f>IF('Raw_Data_pt1.1'!BO68 = "", "", 'Raw_Data_pt1.1'!BO68)</f>
        <v/>
      </c>
      <c r="AG66" s="53" t="str">
        <f>IF('Raw_Data_pt1.1'!BP68 = "", "", 'Raw_Data_pt1.1'!BP68)</f>
        <v/>
      </c>
      <c r="AH66" s="53" t="str">
        <f>IF('Raw_Data_pt1.1'!BS68 = "", "", 'Raw_Data_pt1.1'!BS68)</f>
        <v/>
      </c>
      <c r="AI66" s="53" t="str">
        <f>IF('Raw_Data_pt1.1'!BX68 = "", "", 'Raw_Data_pt1.1'!BX68)</f>
        <v/>
      </c>
      <c r="AJ66" s="53" t="str">
        <f>IF('Raw_Data_pt1.1'!BY68 = "", "", 'Raw_Data_pt1.1'!BY68)</f>
        <v/>
      </c>
      <c r="AK66" s="53" t="str">
        <f>IF('Raw_Data_pt1.1'!CB68 = "", "", 'Raw_Data_pt1.1'!CB68)</f>
        <v/>
      </c>
      <c r="AL66" s="58"/>
    </row>
    <row r="67" spans="1:38">
      <c r="A67">
        <f>IF('Raw_Data_pt1.1'!A69 = "", "", 'Raw_Data_pt1.1'!A69)</f>
        <v>14</v>
      </c>
      <c r="B67">
        <f>IF('Raw_Data_pt1.1'!D69 = "", "", IF('Raw_Data_pt1.1'!D69 = "Y", 1, 0))</f>
        <v>1</v>
      </c>
      <c r="C67">
        <f>IF('Raw_Data_pt1.1'!E69 = "", "", IF('Raw_Data_pt1.1'!E69 = "Y", 1, 0))</f>
        <v>0</v>
      </c>
      <c r="D67">
        <f>IF('Raw_Data_pt1.1'!F69 = "", "", 'Raw_Data_pt1.1'!F69)</f>
        <v>1</v>
      </c>
      <c r="E67">
        <f>IF(D67 = "", "", VLOOKUP(D67, Key!$A$23:$D$35, 4, FALSE))</f>
        <v>4</v>
      </c>
      <c r="F67">
        <f>IF('Raw_Data_pt1.1'!G69 = "", "", 'Raw_Data_pt1.1'!G69)</f>
        <v>1995</v>
      </c>
      <c r="G67">
        <f>IF('Raw_Data_pt1.1'!I69 = "", "", IF('Raw_Data_pt1.1'!I69 = "F", 1, IF('Raw_Data_pt1.1'!I69 = "M", 2, 3)))</f>
        <v>1</v>
      </c>
      <c r="H67">
        <f>IF('Raw_Data_pt1.1'!M69 = "", "", VLOOKUP('Raw_Data_pt1.1'!M69, Key!$A$2:$C$20, 3, TRUE))</f>
        <v>3</v>
      </c>
      <c r="I67">
        <f>IF('Raw_Data_pt1.1'!Q69 = "", "", IF('Raw_Data_pt1.1'!Q69 = "P", 1, 0))</f>
        <v>1</v>
      </c>
      <c r="J67" s="56">
        <v>1</v>
      </c>
      <c r="K67">
        <f>IF('Raw_Data_pt1.1'!T69 = "", "", 'Raw_Data_pt1.1'!T69)</f>
        <v>29</v>
      </c>
      <c r="L67">
        <f>IF('Raw_Data_pt1.1'!U69 = "", "", 'Raw_Data_pt1.1'!U69)</f>
        <v>145</v>
      </c>
      <c r="M67">
        <f>IF('Raw_Data_pt1.1'!V69 = "", "", 'Raw_Data_pt1.1'!V69)</f>
        <v>206</v>
      </c>
      <c r="N67">
        <f>IF('Raw_Data_pt1.1'!W69 = "", "", 'Raw_Data_pt1.1'!W69)</f>
        <v>0.58599999999999997</v>
      </c>
      <c r="O67">
        <f>IF('Raw_Data_pt1.1'!Z69 = "", "", 'Raw_Data_pt1.1'!Z69)</f>
        <v>46.7</v>
      </c>
      <c r="P67">
        <f>IF('Raw_Data_pt1.1'!AA69 = "", "", 'Raw_Data_pt1.1'!AA69)</f>
        <v>12.9</v>
      </c>
      <c r="Q67">
        <f>IF('Raw_Data_pt1.1'!AB69 = "", "", 'Raw_Data_pt1.1'!AB69)</f>
        <v>29</v>
      </c>
      <c r="R67">
        <f>IF('Raw_Data_pt1.1'!AC69 = "", "", 'Raw_Data_pt1.1'!AC69)</f>
        <v>144</v>
      </c>
      <c r="S67">
        <f>IF('Raw_Data_pt1.1'!AD69 = "", "", 'Raw_Data_pt1.1'!AD69)</f>
        <v>177</v>
      </c>
      <c r="T67">
        <f>IF('Raw_Data_pt1.1'!AE69 = "", "", 'Raw_Data_pt1.1'!AE69)</f>
        <v>0.58899999999999997</v>
      </c>
      <c r="U67">
        <f>IF('Raw_Data_pt1.1'!AH69 = "", "", 'Raw_Data_pt1.1'!AH69)</f>
        <v>45.8</v>
      </c>
      <c r="V67">
        <f>IF('Raw_Data_pt1.1'!AI69 = "", "", 'Raw_Data_pt1.1'!AI69)</f>
        <v>12.2</v>
      </c>
      <c r="W67">
        <f>IF('Raw_Data_pt1.1'!AJ69 = "", "", 'Raw_Data_pt1.1'!AJ69)</f>
        <v>30</v>
      </c>
      <c r="X67">
        <f>IF('Raw_Data_pt1.1'!AK69 = "", "", 'Raw_Data_pt1.1'!AK69)</f>
        <v>140</v>
      </c>
      <c r="Y67">
        <f>IF('Raw_Data_pt1.1'!AL69 = "", "", 'Raw_Data_pt1.1'!AL69)</f>
        <v>128</v>
      </c>
      <c r="Z67">
        <f>IF('Raw_Data_pt1.1'!AM69 = "", "", 'Raw_Data_pt1.1'!AM69)</f>
        <v>0.6</v>
      </c>
      <c r="AA67">
        <f>IF('Raw_Data_pt1.1'!AP69 = "", "", 'Raw_Data_pt1.1'!AP69)</f>
        <v>45.8</v>
      </c>
      <c r="AB67">
        <f>IF('Raw_Data_pt1.1'!AQ69 = "", "", 'Raw_Data_pt1.1'!AQ69)</f>
        <v>10.199999999999999</v>
      </c>
      <c r="AC67" s="59" t="str">
        <f>IF('Raw_Data_pt1.1'!BF69 = "", "", 'Raw_Data_pt1.1'!BF69)</f>
        <v/>
      </c>
      <c r="AD67" t="str">
        <f>IF('Raw_Data_pt1.1'!BG69 = "", "", 'Raw_Data_pt1.1'!BG69)</f>
        <v/>
      </c>
      <c r="AE67" t="str">
        <f>IF('Raw_Data_pt1.1'!BJ69 = "", "", 'Raw_Data_pt1.1'!BJ69)</f>
        <v/>
      </c>
      <c r="AF67" t="str">
        <f>IF('Raw_Data_pt1.1'!BO69 = "", "", 'Raw_Data_pt1.1'!BO69)</f>
        <v/>
      </c>
      <c r="AG67" t="str">
        <f>IF('Raw_Data_pt1.1'!BP69 = "", "", 'Raw_Data_pt1.1'!BP69)</f>
        <v/>
      </c>
      <c r="AH67" t="str">
        <f>IF('Raw_Data_pt1.1'!BS69 = "", "", 'Raw_Data_pt1.1'!BS69)</f>
        <v/>
      </c>
      <c r="AI67" t="str">
        <f>IF('Raw_Data_pt1.1'!BX69 = "", "", 'Raw_Data_pt1.1'!BX69)</f>
        <v/>
      </c>
      <c r="AJ67" t="str">
        <f>IF('Raw_Data_pt1.1'!BY69 = "", "", 'Raw_Data_pt1.1'!BY69)</f>
        <v/>
      </c>
      <c r="AK67" t="str">
        <f>IF('Raw_Data_pt1.1'!CB69 = "", "", 'Raw_Data_pt1.1'!CB69)</f>
        <v/>
      </c>
    </row>
    <row r="68" spans="1:38">
      <c r="A68">
        <f>A67</f>
        <v>14</v>
      </c>
      <c r="B68">
        <f t="shared" ref="B68:B71" si="118">B67</f>
        <v>1</v>
      </c>
      <c r="C68">
        <f t="shared" ref="C68:C71" si="119">C67</f>
        <v>0</v>
      </c>
      <c r="D68">
        <f t="shared" ref="D68:D71" si="120">D67</f>
        <v>1</v>
      </c>
      <c r="E68">
        <f t="shared" ref="E68:E71" si="121">E67</f>
        <v>4</v>
      </c>
      <c r="F68">
        <f t="shared" ref="F68:F71" si="122">F67</f>
        <v>1995</v>
      </c>
      <c r="G68">
        <f t="shared" ref="G68:G71" si="123">G67</f>
        <v>1</v>
      </c>
      <c r="H68">
        <f t="shared" ref="H68:H71" si="124">H67</f>
        <v>3</v>
      </c>
      <c r="I68">
        <f t="shared" ref="I68:I71" si="125">I67</f>
        <v>1</v>
      </c>
      <c r="J68" s="56">
        <v>1</v>
      </c>
      <c r="K68">
        <f>IF('Raw_Data_pt1.1'!T70 = "", "", 'Raw_Data_pt1.1'!T70)</f>
        <v>30</v>
      </c>
      <c r="L68">
        <f>IF('Raw_Data_pt1.1'!U70 = "", "", 'Raw_Data_pt1.1'!U70)</f>
        <v>139</v>
      </c>
      <c r="M68">
        <f>IF('Raw_Data_pt1.1'!V70 = "", "", 'Raw_Data_pt1.1'!V70)</f>
        <v>158</v>
      </c>
      <c r="N68">
        <f>IF('Raw_Data_pt1.1'!W70 = "", "", 'Raw_Data_pt1.1'!W70)</f>
        <v>0.60299999999999998</v>
      </c>
      <c r="O68">
        <f>IF('Raw_Data_pt1.1'!Z70 = "", "", 'Raw_Data_pt1.1'!Z70)</f>
        <v>47.5</v>
      </c>
      <c r="P68">
        <f>IF('Raw_Data_pt1.1'!AA70 = "", "", 'Raw_Data_pt1.1'!AA70)</f>
        <v>11.1</v>
      </c>
      <c r="Q68">
        <f>IF('Raw_Data_pt1.1'!AB70 = "", "", 'Raw_Data_pt1.1'!AB70)</f>
        <v>29</v>
      </c>
      <c r="R68">
        <f>IF('Raw_Data_pt1.1'!AC70 = "", "", 'Raw_Data_pt1.1'!AC70)</f>
        <v>147</v>
      </c>
      <c r="S68">
        <f>IF('Raw_Data_pt1.1'!AD70 = "", "", 'Raw_Data_pt1.1'!AD70)</f>
        <v>201</v>
      </c>
      <c r="T68">
        <f>IF('Raw_Data_pt1.1'!AE70 = "", "", 'Raw_Data_pt1.1'!AE70)</f>
        <v>0.57899999999999996</v>
      </c>
      <c r="U68">
        <f>IF('Raw_Data_pt1.1'!AH70 = "", "", 'Raw_Data_pt1.1'!AH70)</f>
        <v>47.5</v>
      </c>
      <c r="V68">
        <f>IF('Raw_Data_pt1.1'!AI70 = "", "", 'Raw_Data_pt1.1'!AI70)</f>
        <v>11.3</v>
      </c>
      <c r="W68">
        <f>IF('Raw_Data_pt1.1'!AJ70 = "", "", 'Raw_Data_pt1.1'!AJ70)</f>
        <v>29</v>
      </c>
      <c r="X68">
        <f>IF('Raw_Data_pt1.1'!AK70 = "", "", 'Raw_Data_pt1.1'!AK70)</f>
        <v>144</v>
      </c>
      <c r="Y68">
        <f>IF('Raw_Data_pt1.1'!AL70 = "", "", 'Raw_Data_pt1.1'!AL70)</f>
        <v>152</v>
      </c>
      <c r="Z68">
        <f>IF('Raw_Data_pt1.1'!AM70 = "", "", 'Raw_Data_pt1.1'!AM70)</f>
        <v>0.58899999999999997</v>
      </c>
      <c r="AA68">
        <f>IF('Raw_Data_pt1.1'!AP70 = "", "", 'Raw_Data_pt1.1'!AP70)</f>
        <v>46.9</v>
      </c>
      <c r="AB68">
        <f>IF('Raw_Data_pt1.1'!AQ70 = "", "", 'Raw_Data_pt1.1'!AQ70)</f>
        <v>11.3</v>
      </c>
      <c r="AC68" s="59" t="str">
        <f>IF('Raw_Data_pt1.1'!BF70 = "", "", 'Raw_Data_pt1.1'!BF70)</f>
        <v/>
      </c>
      <c r="AD68" t="str">
        <f>IF('Raw_Data_pt1.1'!BG70 = "", "", 'Raw_Data_pt1.1'!BG70)</f>
        <v/>
      </c>
      <c r="AE68" t="str">
        <f>IF('Raw_Data_pt1.1'!BJ70 = "", "", 'Raw_Data_pt1.1'!BJ70)</f>
        <v/>
      </c>
      <c r="AF68" t="str">
        <f>IF('Raw_Data_pt1.1'!BO70 = "", "", 'Raw_Data_pt1.1'!BO70)</f>
        <v/>
      </c>
      <c r="AG68" t="str">
        <f>IF('Raw_Data_pt1.1'!BP70 = "", "", 'Raw_Data_pt1.1'!BP70)</f>
        <v/>
      </c>
      <c r="AH68" t="str">
        <f>IF('Raw_Data_pt1.1'!BS70 = "", "", 'Raw_Data_pt1.1'!BS70)</f>
        <v/>
      </c>
      <c r="AI68" t="str">
        <f>IF('Raw_Data_pt1.1'!BX70 = "", "", 'Raw_Data_pt1.1'!BX70)</f>
        <v/>
      </c>
      <c r="AJ68" t="str">
        <f>IF('Raw_Data_pt1.1'!BY70 = "", "", 'Raw_Data_pt1.1'!BY70)</f>
        <v/>
      </c>
      <c r="AK68" t="str">
        <f>IF('Raw_Data_pt1.1'!CB70 = "", "", 'Raw_Data_pt1.1'!CB70)</f>
        <v/>
      </c>
    </row>
    <row r="69" spans="1:38">
      <c r="A69">
        <f t="shared" ref="A69:A71" si="126">A68</f>
        <v>14</v>
      </c>
      <c r="B69">
        <f t="shared" si="118"/>
        <v>1</v>
      </c>
      <c r="C69">
        <f t="shared" si="119"/>
        <v>0</v>
      </c>
      <c r="D69">
        <f t="shared" si="120"/>
        <v>1</v>
      </c>
      <c r="E69">
        <f t="shared" si="121"/>
        <v>4</v>
      </c>
      <c r="F69">
        <f t="shared" si="122"/>
        <v>1995</v>
      </c>
      <c r="G69">
        <f t="shared" si="123"/>
        <v>1</v>
      </c>
      <c r="H69">
        <f t="shared" si="124"/>
        <v>3</v>
      </c>
      <c r="I69">
        <f t="shared" si="125"/>
        <v>1</v>
      </c>
      <c r="J69" s="56">
        <v>1</v>
      </c>
      <c r="K69">
        <f>IF('Raw_Data_pt1.1'!T71 = "", "", 'Raw_Data_pt1.1'!T71)</f>
        <v>30</v>
      </c>
      <c r="L69">
        <f>IF('Raw_Data_pt1.1'!U71 = "", "", 'Raw_Data_pt1.1'!U71)</f>
        <v>133</v>
      </c>
      <c r="M69">
        <f>IF('Raw_Data_pt1.1'!V71 = "", "", 'Raw_Data_pt1.1'!V71)</f>
        <v>105</v>
      </c>
      <c r="N69">
        <f>IF('Raw_Data_pt1.1'!W71 = "", "", 'Raw_Data_pt1.1'!W71)</f>
        <v>0.62</v>
      </c>
      <c r="O69">
        <f>IF('Raw_Data_pt1.1'!Z71 = "", "", 'Raw_Data_pt1.1'!Z71)</f>
        <v>47.8</v>
      </c>
      <c r="P69">
        <f>IF('Raw_Data_pt1.1'!AA71 = "", "", 'Raw_Data_pt1.1'!AA71)</f>
        <v>12.2</v>
      </c>
      <c r="Q69">
        <f>IF('Raw_Data_pt1.1'!AB71 = "", "", 'Raw_Data_pt1.1'!AB71)</f>
        <v>30</v>
      </c>
      <c r="R69">
        <f>IF('Raw_Data_pt1.1'!AC71 = "", "", 'Raw_Data_pt1.1'!AC71)</f>
        <v>143</v>
      </c>
      <c r="S69">
        <f>IF('Raw_Data_pt1.1'!AD71 = "", "", 'Raw_Data_pt1.1'!AD71)</f>
        <v>163</v>
      </c>
      <c r="T69">
        <f>IF('Raw_Data_pt1.1'!AE71 = "", "", 'Raw_Data_pt1.1'!AE71)</f>
        <v>0.59099999999999997</v>
      </c>
      <c r="U69">
        <f>IF('Raw_Data_pt1.1'!AH71 = "", "", 'Raw_Data_pt1.1'!AH71)</f>
        <v>47.2</v>
      </c>
      <c r="V69">
        <f>IF('Raw_Data_pt1.1'!AI71 = "", "", 'Raw_Data_pt1.1'!AI71)</f>
        <v>10.4</v>
      </c>
      <c r="W69">
        <f>IF('Raw_Data_pt1.1'!AJ71 = "", "", 'Raw_Data_pt1.1'!AJ71)</f>
        <v>29</v>
      </c>
      <c r="X69">
        <f>IF('Raw_Data_pt1.1'!AK71 = "", "", 'Raw_Data_pt1.1'!AK71)</f>
        <v>149</v>
      </c>
      <c r="Y69">
        <f>IF('Raw_Data_pt1.1'!AL71 = "", "", 'Raw_Data_pt1.1'!AL71)</f>
        <v>193</v>
      </c>
      <c r="Z69">
        <f>IF('Raw_Data_pt1.1'!AM71 = "", "", 'Raw_Data_pt1.1'!AM71)</f>
        <v>0.57499999999999996</v>
      </c>
      <c r="AA69">
        <f>IF('Raw_Data_pt1.1'!AP71 = "", "", 'Raw_Data_pt1.1'!AP71)</f>
        <v>47.8</v>
      </c>
      <c r="AB69">
        <f>IF('Raw_Data_pt1.1'!AQ71 = "", "", 'Raw_Data_pt1.1'!AQ71)</f>
        <v>9.9</v>
      </c>
      <c r="AC69" s="59" t="str">
        <f>IF('Raw_Data_pt1.1'!BF71 = "", "", 'Raw_Data_pt1.1'!BF71)</f>
        <v/>
      </c>
      <c r="AD69" t="str">
        <f>IF('Raw_Data_pt1.1'!BG71 = "", "", 'Raw_Data_pt1.1'!BG71)</f>
        <v/>
      </c>
      <c r="AE69" t="str">
        <f>IF('Raw_Data_pt1.1'!BJ71 = "", "", 'Raw_Data_pt1.1'!BJ71)</f>
        <v/>
      </c>
      <c r="AF69" t="str">
        <f>IF('Raw_Data_pt1.1'!BO71 = "", "", 'Raw_Data_pt1.1'!BO71)</f>
        <v/>
      </c>
      <c r="AG69" t="str">
        <f>IF('Raw_Data_pt1.1'!BP71 = "", "", 'Raw_Data_pt1.1'!BP71)</f>
        <v/>
      </c>
      <c r="AH69" t="str">
        <f>IF('Raw_Data_pt1.1'!BS71 = "", "", 'Raw_Data_pt1.1'!BS71)</f>
        <v/>
      </c>
      <c r="AI69" t="str">
        <f>IF('Raw_Data_pt1.1'!BX71 = "", "", 'Raw_Data_pt1.1'!BX71)</f>
        <v/>
      </c>
      <c r="AJ69" t="str">
        <f>IF('Raw_Data_pt1.1'!BY71 = "", "", 'Raw_Data_pt1.1'!BY71)</f>
        <v/>
      </c>
      <c r="AK69" t="str">
        <f>IF('Raw_Data_pt1.1'!CB71 = "", "", 'Raw_Data_pt1.1'!CB71)</f>
        <v/>
      </c>
    </row>
    <row r="70" spans="1:38">
      <c r="A70">
        <f t="shared" si="126"/>
        <v>14</v>
      </c>
      <c r="B70">
        <f t="shared" si="118"/>
        <v>1</v>
      </c>
      <c r="C70">
        <f t="shared" si="119"/>
        <v>0</v>
      </c>
      <c r="D70">
        <f t="shared" si="120"/>
        <v>1</v>
      </c>
      <c r="E70">
        <f t="shared" si="121"/>
        <v>4</v>
      </c>
      <c r="F70">
        <f t="shared" si="122"/>
        <v>1995</v>
      </c>
      <c r="G70">
        <f t="shared" si="123"/>
        <v>1</v>
      </c>
      <c r="H70">
        <f t="shared" si="124"/>
        <v>3</v>
      </c>
      <c r="I70">
        <f t="shared" si="125"/>
        <v>1</v>
      </c>
      <c r="J70" s="56">
        <v>1</v>
      </c>
      <c r="K70">
        <f>IF('Raw_Data_pt1.1'!T72 = "", "", 'Raw_Data_pt1.1'!T72)</f>
        <v>29</v>
      </c>
      <c r="L70">
        <f>IF('Raw_Data_pt1.1'!U72 = "", "", 'Raw_Data_pt1.1'!U72)</f>
        <v>144</v>
      </c>
      <c r="M70">
        <f>IF('Raw_Data_pt1.1'!V72 = "", "", 'Raw_Data_pt1.1'!V72)</f>
        <v>178</v>
      </c>
      <c r="N70">
        <f>IF('Raw_Data_pt1.1'!W72 = "", "", 'Raw_Data_pt1.1'!W72)</f>
        <v>0.58699999999999997</v>
      </c>
      <c r="O70">
        <f>IF('Raw_Data_pt1.1'!Z72 = "", "", 'Raw_Data_pt1.1'!Z72)</f>
        <v>47.8</v>
      </c>
      <c r="P70">
        <f>IF('Raw_Data_pt1.1'!AA72 = "", "", 'Raw_Data_pt1.1'!AA72)</f>
        <v>10.9</v>
      </c>
      <c r="Q70">
        <f>IF('Raw_Data_pt1.1'!AB72 = "", "", 'Raw_Data_pt1.1'!AB72)</f>
        <v>30</v>
      </c>
      <c r="R70">
        <f>IF('Raw_Data_pt1.1'!AC72 = "", "", 'Raw_Data_pt1.1'!AC72)</f>
        <v>142</v>
      </c>
      <c r="S70">
        <f>IF('Raw_Data_pt1.1'!AD72 = "", "", 'Raw_Data_pt1.1'!AD72)</f>
        <v>156</v>
      </c>
      <c r="T70">
        <f>IF('Raw_Data_pt1.1'!AE72 = "", "", 'Raw_Data_pt1.1'!AE72)</f>
        <v>0.59499999999999997</v>
      </c>
      <c r="U70">
        <f>IF('Raw_Data_pt1.1'!AH72 = "", "", 'Raw_Data_pt1.1'!AH72)</f>
        <v>47.5</v>
      </c>
      <c r="V70">
        <f>IF('Raw_Data_pt1.1'!AI72 = "", "", 'Raw_Data_pt1.1'!AI72)</f>
        <v>11.6</v>
      </c>
      <c r="W70">
        <f>IF('Raw_Data_pt1.1'!AJ72 = "", "", 'Raw_Data_pt1.1'!AJ72)</f>
        <v>30</v>
      </c>
      <c r="X70">
        <f>IF('Raw_Data_pt1.1'!AK72 = "", "", 'Raw_Data_pt1.1'!AK72)</f>
        <v>141</v>
      </c>
      <c r="Y70">
        <f>IF('Raw_Data_pt1.1'!AL72 = "", "", 'Raw_Data_pt1.1'!AL72)</f>
        <v>137</v>
      </c>
      <c r="Z70">
        <f>IF('Raw_Data_pt1.1'!AM72 = "", "", 'Raw_Data_pt1.1'!AM72)</f>
        <v>0.59599999999999997</v>
      </c>
      <c r="AA70">
        <f>IF('Raw_Data_pt1.1'!AP72 = "", "", 'Raw_Data_pt1.1'!AP72)</f>
        <v>47.8</v>
      </c>
      <c r="AB70">
        <f>IF('Raw_Data_pt1.1'!AQ72 = "", "", 'Raw_Data_pt1.1'!AQ72)</f>
        <v>10.9</v>
      </c>
      <c r="AC70" s="59" t="str">
        <f>IF('Raw_Data_pt1.1'!BF72 = "", "", 'Raw_Data_pt1.1'!BF72)</f>
        <v/>
      </c>
      <c r="AD70" t="str">
        <f>IF('Raw_Data_pt1.1'!BG72 = "", "", 'Raw_Data_pt1.1'!BG72)</f>
        <v/>
      </c>
      <c r="AE70" t="str">
        <f>IF('Raw_Data_pt1.1'!BJ72 = "", "", 'Raw_Data_pt1.1'!BJ72)</f>
        <v/>
      </c>
      <c r="AF70" t="str">
        <f>IF('Raw_Data_pt1.1'!BO72 = "", "", 'Raw_Data_pt1.1'!BO72)</f>
        <v/>
      </c>
      <c r="AG70" t="str">
        <f>IF('Raw_Data_pt1.1'!BP72 = "", "", 'Raw_Data_pt1.1'!BP72)</f>
        <v/>
      </c>
      <c r="AH70" t="str">
        <f>IF('Raw_Data_pt1.1'!BS72 = "", "", 'Raw_Data_pt1.1'!BS72)</f>
        <v/>
      </c>
      <c r="AI70" t="str">
        <f>IF('Raw_Data_pt1.1'!BX72 = "", "", 'Raw_Data_pt1.1'!BX72)</f>
        <v/>
      </c>
      <c r="AJ70" t="str">
        <f>IF('Raw_Data_pt1.1'!BY72 = "", "", 'Raw_Data_pt1.1'!BY72)</f>
        <v/>
      </c>
      <c r="AK70" t="str">
        <f>IF('Raw_Data_pt1.1'!CB72 = "", "", 'Raw_Data_pt1.1'!CB72)</f>
        <v/>
      </c>
    </row>
    <row r="71" spans="1:38" s="53" customFormat="1">
      <c r="A71">
        <f t="shared" si="126"/>
        <v>14</v>
      </c>
      <c r="B71">
        <f t="shared" si="118"/>
        <v>1</v>
      </c>
      <c r="C71">
        <f t="shared" si="119"/>
        <v>0</v>
      </c>
      <c r="D71">
        <f t="shared" si="120"/>
        <v>1</v>
      </c>
      <c r="E71">
        <f t="shared" si="121"/>
        <v>4</v>
      </c>
      <c r="F71">
        <f t="shared" si="122"/>
        <v>1995</v>
      </c>
      <c r="G71">
        <f t="shared" si="123"/>
        <v>1</v>
      </c>
      <c r="H71">
        <f t="shared" si="124"/>
        <v>3</v>
      </c>
      <c r="I71">
        <f t="shared" si="125"/>
        <v>1</v>
      </c>
      <c r="J71" s="55">
        <v>1</v>
      </c>
      <c r="K71" s="53">
        <f>IF('Raw_Data_pt1.1'!T73 = "", "", 'Raw_Data_pt1.1'!T73)</f>
        <v>30</v>
      </c>
      <c r="L71" s="53">
        <f>IF('Raw_Data_pt1.1'!U73 = "", "", 'Raw_Data_pt1.1'!U73)</f>
        <v>137</v>
      </c>
      <c r="M71" s="53">
        <f>IF('Raw_Data_pt1.1'!V73 = "", "", 'Raw_Data_pt1.1'!V73)</f>
        <v>132</v>
      </c>
      <c r="N71" s="53">
        <f>IF('Raw_Data_pt1.1'!W73 = "", "", 'Raw_Data_pt1.1'!W73)</f>
        <v>0.60899999999999999</v>
      </c>
      <c r="O71" s="53">
        <f>IF('Raw_Data_pt1.1'!Z73 = "", "", 'Raw_Data_pt1.1'!Z73)</f>
        <v>46.4</v>
      </c>
      <c r="P71" s="53">
        <f>IF('Raw_Data_pt1.1'!AA73 = "", "", 'Raw_Data_pt1.1'!AA73)</f>
        <v>13.4</v>
      </c>
      <c r="Q71" s="53">
        <f>IF('Raw_Data_pt1.1'!AB73 = "", "", 'Raw_Data_pt1.1'!AB73)</f>
        <v>30</v>
      </c>
      <c r="R71" s="53">
        <f>IF('Raw_Data_pt1.1'!AC73 = "", "", 'Raw_Data_pt1.1'!AC73)</f>
        <v>143</v>
      </c>
      <c r="S71" s="53">
        <f>IF('Raw_Data_pt1.1'!AD73 = "", "", 'Raw_Data_pt1.1'!AD73)</f>
        <v>184</v>
      </c>
      <c r="T71" s="53">
        <f>IF('Raw_Data_pt1.1'!AE73 = "", "", 'Raw_Data_pt1.1'!AE73)</f>
        <v>0.59199999999999997</v>
      </c>
      <c r="U71" s="53">
        <f>IF('Raw_Data_pt1.1'!AH73 = "", "", 'Raw_Data_pt1.1'!AH73)</f>
        <v>48.1</v>
      </c>
      <c r="V71" s="53">
        <f>IF('Raw_Data_pt1.1'!AI73 = "", "", 'Raw_Data_pt1.1'!AI73)</f>
        <v>11.5</v>
      </c>
      <c r="W71" s="53">
        <f>IF('Raw_Data_pt1.1'!AJ73 = "", "", 'Raw_Data_pt1.1'!AJ73)</f>
        <v>30</v>
      </c>
      <c r="X71" s="53">
        <f>IF('Raw_Data_pt1.1'!AK73 = "", "", 'Raw_Data_pt1.1'!AK73)</f>
        <v>139</v>
      </c>
      <c r="Y71" s="53">
        <f>IF('Raw_Data_pt1.1'!AL73 = "", "", 'Raw_Data_pt1.1'!AL73)</f>
        <v>134</v>
      </c>
      <c r="Z71" s="53">
        <f>IF('Raw_Data_pt1.1'!AM73 = "", "", 'Raw_Data_pt1.1'!AM73)</f>
        <v>0.60199999999999998</v>
      </c>
      <c r="AA71" s="53">
        <f>IF('Raw_Data_pt1.1'!AP73 = "", "", 'Raw_Data_pt1.1'!AP73)</f>
        <v>48.1</v>
      </c>
      <c r="AB71" s="53">
        <f>IF('Raw_Data_pt1.1'!AQ73 = "", "", 'Raw_Data_pt1.1'!AQ73)</f>
        <v>9</v>
      </c>
      <c r="AC71" s="58" t="str">
        <f>IF('Raw_Data_pt1.1'!BF73 = "", "", 'Raw_Data_pt1.1'!BF73)</f>
        <v/>
      </c>
      <c r="AD71" s="53" t="str">
        <f>IF('Raw_Data_pt1.1'!BG73 = "", "", 'Raw_Data_pt1.1'!BG73)</f>
        <v/>
      </c>
      <c r="AE71" s="53" t="str">
        <f>IF('Raw_Data_pt1.1'!BJ73 = "", "", 'Raw_Data_pt1.1'!BJ73)</f>
        <v/>
      </c>
      <c r="AF71" s="53" t="str">
        <f>IF('Raw_Data_pt1.1'!BO73 = "", "", 'Raw_Data_pt1.1'!BO73)</f>
        <v/>
      </c>
      <c r="AG71" s="53" t="str">
        <f>IF('Raw_Data_pt1.1'!BP73 = "", "", 'Raw_Data_pt1.1'!BP73)</f>
        <v/>
      </c>
      <c r="AH71" s="53" t="str">
        <f>IF('Raw_Data_pt1.1'!BS73 = "", "", 'Raw_Data_pt1.1'!BS73)</f>
        <v/>
      </c>
      <c r="AI71" s="53" t="str">
        <f>IF('Raw_Data_pt1.1'!BX73 = "", "", 'Raw_Data_pt1.1'!BX73)</f>
        <v/>
      </c>
      <c r="AJ71" s="53" t="str">
        <f>IF('Raw_Data_pt1.1'!BY73 = "", "", 'Raw_Data_pt1.1'!BY73)</f>
        <v/>
      </c>
      <c r="AK71" s="53" t="str">
        <f>IF('Raw_Data_pt1.1'!CB73 = "", "", 'Raw_Data_pt1.1'!CB73)</f>
        <v/>
      </c>
      <c r="AL71" s="58"/>
    </row>
    <row r="72" spans="1:38">
      <c r="A72">
        <f>IF('Raw_Data_pt1.1'!A74 = "", "", 'Raw_Data_pt1.1'!A74)</f>
        <v>15</v>
      </c>
      <c r="B72">
        <f>IF('Raw_Data_pt1.1'!D74 = "", "", IF('Raw_Data_pt1.1'!D74 = "Y", 1, 0))</f>
        <v>1</v>
      </c>
      <c r="C72">
        <f>IF('Raw_Data_pt1.1'!E74 = "", "", IF('Raw_Data_pt1.1'!E74 = "Y", 1, 0))</f>
        <v>0</v>
      </c>
      <c r="D72">
        <f>IF('Raw_Data_pt1.1'!F74 = "", "", 'Raw_Data_pt1.1'!F74)</f>
        <v>5</v>
      </c>
      <c r="E72">
        <f>IF(D72 = "", "", VLOOKUP(D72, Key!$A$23:$D$35, 4, FALSE))</f>
        <v>1</v>
      </c>
      <c r="F72">
        <f>IF('Raw_Data_pt1.1'!G74 = "", "", 'Raw_Data_pt1.1'!G74)</f>
        <v>2002</v>
      </c>
      <c r="G72">
        <f>IF('Raw_Data_pt1.1'!I74 = "", "", IF('Raw_Data_pt1.1'!I74 = "F", 1, IF('Raw_Data_pt1.1'!I74 = "M", 2, 3)))</f>
        <v>2</v>
      </c>
      <c r="H72">
        <f>IF('Raw_Data_pt1.1'!M74 = "", "", VLOOKUP('Raw_Data_pt1.1'!M74, Key!$A$2:$C$20, 3, TRUE))</f>
        <v>1</v>
      </c>
      <c r="I72">
        <f>IF('Raw_Data_pt1.1'!Q74 = "", "", IF('Raw_Data_pt1.1'!Q74 = "P", 1, 0))</f>
        <v>1</v>
      </c>
      <c r="J72" s="56">
        <v>1</v>
      </c>
      <c r="K72">
        <f>IF('Raw_Data_pt1.1'!T74 = "", "", 'Raw_Data_pt1.1'!T74)</f>
        <v>28</v>
      </c>
      <c r="L72">
        <f>IF('Raw_Data_pt1.1'!U74 = "", "", 'Raw_Data_pt1.1'!U74)</f>
        <v>156</v>
      </c>
      <c r="M72">
        <f>IF('Raw_Data_pt1.1'!V74 = "", "", 'Raw_Data_pt1.1'!V74)</f>
        <v>178</v>
      </c>
      <c r="N72">
        <f>IF('Raw_Data_pt1.1'!W74 = "", "", 'Raw_Data_pt1.1'!W74)</f>
        <v>0.55500000000000005</v>
      </c>
      <c r="O72">
        <f>IF('Raw_Data_pt1.1'!Z74 = "", "", 'Raw_Data_pt1.1'!Z74)</f>
        <v>44.9</v>
      </c>
      <c r="P72">
        <f>IF('Raw_Data_pt1.1'!AA74 = "", "", 'Raw_Data_pt1.1'!AA74)</f>
        <v>16.399999999999999</v>
      </c>
      <c r="Q72">
        <f>IF('Raw_Data_pt1.1'!AB74 = "", "", 'Raw_Data_pt1.1'!AB74)</f>
        <v>29</v>
      </c>
      <c r="R72">
        <f>IF('Raw_Data_pt1.1'!AC74 = "", "", 'Raw_Data_pt1.1'!AC74)</f>
        <v>148</v>
      </c>
      <c r="S72">
        <f>IF('Raw_Data_pt1.1'!AD74 = "", "", 'Raw_Data_pt1.1'!AD74)</f>
        <v>110</v>
      </c>
      <c r="T72">
        <f>IF('Raw_Data_pt1.1'!AE74 = "", "", 'Raw_Data_pt1.1'!AE74)</f>
        <v>0.57599999999999996</v>
      </c>
      <c r="U72">
        <f>IF('Raw_Data_pt1.1'!AH74 = "", "", 'Raw_Data_pt1.1'!AH74)</f>
        <v>46.1</v>
      </c>
      <c r="V72">
        <f>IF('Raw_Data_pt1.1'!AI74 = "", "", 'Raw_Data_pt1.1'!AI74)</f>
        <v>13.9</v>
      </c>
      <c r="W72" t="str">
        <f>IF('Raw_Data_pt1.1'!AJ74 = "", "", 'Raw_Data_pt1.1'!AJ74)</f>
        <v/>
      </c>
      <c r="X72" t="str">
        <f>IF('Raw_Data_pt1.1'!AK74 = "", "", 'Raw_Data_pt1.1'!AK74)</f>
        <v/>
      </c>
      <c r="Y72" t="str">
        <f>IF('Raw_Data_pt1.1'!AL74 = "", "", 'Raw_Data_pt1.1'!AL74)</f>
        <v/>
      </c>
      <c r="Z72" t="str">
        <f>IF('Raw_Data_pt1.1'!AM74 = "", "", 'Raw_Data_pt1.1'!AM74)</f>
        <v/>
      </c>
      <c r="AA72" t="str">
        <f>IF('Raw_Data_pt1.1'!AP74 = "", "", 'Raw_Data_pt1.1'!AP74)</f>
        <v/>
      </c>
      <c r="AB72" t="str">
        <f>IF('Raw_Data_pt1.1'!AQ74 = "", "", 'Raw_Data_pt1.1'!AQ74)</f>
        <v/>
      </c>
      <c r="AC72" s="59" t="str">
        <f>IF('Raw_Data_pt1.1'!BF74 = "", "", 'Raw_Data_pt1.1'!BF74)</f>
        <v/>
      </c>
      <c r="AD72" t="str">
        <f>IF('Raw_Data_pt1.1'!BG74 = "", "", 'Raw_Data_pt1.1'!BG74)</f>
        <v/>
      </c>
      <c r="AE72" t="str">
        <f>IF('Raw_Data_pt1.1'!BJ74 = "", "", 'Raw_Data_pt1.1'!BJ74)</f>
        <v/>
      </c>
      <c r="AF72" t="str">
        <f>IF('Raw_Data_pt1.1'!BO74 = "", "", 'Raw_Data_pt1.1'!BO74)</f>
        <v/>
      </c>
      <c r="AG72" t="str">
        <f>IF('Raw_Data_pt1.1'!BP74 = "", "", 'Raw_Data_pt1.1'!BP74)</f>
        <v/>
      </c>
      <c r="AH72" t="str">
        <f>IF('Raw_Data_pt1.1'!BS74 = "", "", 'Raw_Data_pt1.1'!BS74)</f>
        <v/>
      </c>
      <c r="AI72" t="str">
        <f>IF('Raw_Data_pt1.1'!BX74 = "", "", 'Raw_Data_pt1.1'!BX74)</f>
        <v/>
      </c>
      <c r="AJ72" t="str">
        <f>IF('Raw_Data_pt1.1'!BY74 = "", "", 'Raw_Data_pt1.1'!BY74)</f>
        <v/>
      </c>
      <c r="AK72" t="str">
        <f>IF('Raw_Data_pt1.1'!CB74 = "", "", 'Raw_Data_pt1.1'!CB74)</f>
        <v/>
      </c>
    </row>
    <row r="73" spans="1:38">
      <c r="A73">
        <f>A72</f>
        <v>15</v>
      </c>
      <c r="B73">
        <f t="shared" ref="B73:B76" si="127">B72</f>
        <v>1</v>
      </c>
      <c r="C73">
        <f t="shared" ref="C73:C76" si="128">C72</f>
        <v>0</v>
      </c>
      <c r="D73">
        <f t="shared" ref="D73:D76" si="129">D72</f>
        <v>5</v>
      </c>
      <c r="E73">
        <f t="shared" ref="E73:E76" si="130">E72</f>
        <v>1</v>
      </c>
      <c r="F73">
        <f t="shared" ref="F73:F76" si="131">F72</f>
        <v>2002</v>
      </c>
      <c r="G73">
        <f t="shared" ref="G73:G76" si="132">G72</f>
        <v>2</v>
      </c>
      <c r="H73">
        <f t="shared" ref="H73:H76" si="133">H72</f>
        <v>1</v>
      </c>
      <c r="I73">
        <f t="shared" ref="I73:I76" si="134">I72</f>
        <v>1</v>
      </c>
      <c r="J73" s="56">
        <v>1</v>
      </c>
      <c r="K73">
        <f>IF('Raw_Data_pt1.1'!T75 = "", "", 'Raw_Data_pt1.1'!T75)</f>
        <v>28</v>
      </c>
      <c r="L73">
        <f>IF('Raw_Data_pt1.1'!U75 = "", "", 'Raw_Data_pt1.1'!U75)</f>
        <v>151</v>
      </c>
      <c r="M73">
        <f>IF('Raw_Data_pt1.1'!V75 = "", "", 'Raw_Data_pt1.1'!V75)</f>
        <v>130</v>
      </c>
      <c r="N73">
        <f>IF('Raw_Data_pt1.1'!W75 = "", "", 'Raw_Data_pt1.1'!W75)</f>
        <v>0.56799999999999995</v>
      </c>
      <c r="O73">
        <f>IF('Raw_Data_pt1.1'!Z75 = "", "", 'Raw_Data_pt1.1'!Z75)</f>
        <v>44.4</v>
      </c>
      <c r="P73">
        <f>IF('Raw_Data_pt1.1'!AA75 = "", "", 'Raw_Data_pt1.1'!AA75)</f>
        <v>25.8</v>
      </c>
      <c r="Q73">
        <f>IF('Raw_Data_pt1.1'!AB75 = "", "", 'Raw_Data_pt1.1'!AB75)</f>
        <v>30</v>
      </c>
      <c r="R73">
        <f>IF('Raw_Data_pt1.1'!AC75 = "", "", 'Raw_Data_pt1.1'!AC75)</f>
        <v>143</v>
      </c>
      <c r="S73">
        <f>IF('Raw_Data_pt1.1'!AD75 = "", "", 'Raw_Data_pt1.1'!AD75)</f>
        <v>145</v>
      </c>
      <c r="T73">
        <f>IF('Raw_Data_pt1.1'!AE75 = "", "", 'Raw_Data_pt1.1'!AE75)</f>
        <v>0.59</v>
      </c>
      <c r="U73">
        <f>IF('Raw_Data_pt1.1'!AH75 = "", "", 'Raw_Data_pt1.1'!AH75)</f>
        <v>46.1</v>
      </c>
      <c r="V73">
        <f>IF('Raw_Data_pt1.1'!AI75 = "", "", 'Raw_Data_pt1.1'!AI75)</f>
        <v>10.199999999999999</v>
      </c>
      <c r="W73" t="str">
        <f>IF('Raw_Data_pt1.1'!AJ75 = "", "", 'Raw_Data_pt1.1'!AJ75)</f>
        <v/>
      </c>
      <c r="X73" t="str">
        <f>IF('Raw_Data_pt1.1'!AK75 = "", "", 'Raw_Data_pt1.1'!AK75)</f>
        <v/>
      </c>
      <c r="Y73" t="str">
        <f>IF('Raw_Data_pt1.1'!AL75 = "", "", 'Raw_Data_pt1.1'!AL75)</f>
        <v/>
      </c>
      <c r="Z73" t="str">
        <f>IF('Raw_Data_pt1.1'!AM75 = "", "", 'Raw_Data_pt1.1'!AM75)</f>
        <v/>
      </c>
      <c r="AA73" t="str">
        <f>IF('Raw_Data_pt1.1'!AP75 = "", "", 'Raw_Data_pt1.1'!AP75)</f>
        <v/>
      </c>
      <c r="AB73" t="str">
        <f>IF('Raw_Data_pt1.1'!AQ75 = "", "", 'Raw_Data_pt1.1'!AQ75)</f>
        <v/>
      </c>
      <c r="AC73" s="59" t="str">
        <f>IF('Raw_Data_pt1.1'!BF75 = "", "", 'Raw_Data_pt1.1'!BF75)</f>
        <v/>
      </c>
      <c r="AD73" t="str">
        <f>IF('Raw_Data_pt1.1'!BG75 = "", "", 'Raw_Data_pt1.1'!BG75)</f>
        <v/>
      </c>
      <c r="AE73" t="str">
        <f>IF('Raw_Data_pt1.1'!BJ75 = "", "", 'Raw_Data_pt1.1'!BJ75)</f>
        <v/>
      </c>
      <c r="AF73" t="str">
        <f>IF('Raw_Data_pt1.1'!BO75 = "", "", 'Raw_Data_pt1.1'!BO75)</f>
        <v/>
      </c>
      <c r="AG73" t="str">
        <f>IF('Raw_Data_pt1.1'!BP75 = "", "", 'Raw_Data_pt1.1'!BP75)</f>
        <v/>
      </c>
      <c r="AH73" t="str">
        <f>IF('Raw_Data_pt1.1'!BS75 = "", "", 'Raw_Data_pt1.1'!BS75)</f>
        <v/>
      </c>
      <c r="AI73" t="str">
        <f>IF('Raw_Data_pt1.1'!BX75 = "", "", 'Raw_Data_pt1.1'!BX75)</f>
        <v/>
      </c>
      <c r="AJ73" t="str">
        <f>IF('Raw_Data_pt1.1'!BY75 = "", "", 'Raw_Data_pt1.1'!BY75)</f>
        <v/>
      </c>
      <c r="AK73" t="str">
        <f>IF('Raw_Data_pt1.1'!CB75 = "", "", 'Raw_Data_pt1.1'!CB75)</f>
        <v/>
      </c>
    </row>
    <row r="74" spans="1:38">
      <c r="A74">
        <f t="shared" ref="A74:A76" si="135">A73</f>
        <v>15</v>
      </c>
      <c r="B74">
        <f t="shared" si="127"/>
        <v>1</v>
      </c>
      <c r="C74">
        <f t="shared" si="128"/>
        <v>0</v>
      </c>
      <c r="D74">
        <f t="shared" si="129"/>
        <v>5</v>
      </c>
      <c r="E74">
        <f t="shared" si="130"/>
        <v>1</v>
      </c>
      <c r="F74">
        <f t="shared" si="131"/>
        <v>2002</v>
      </c>
      <c r="G74">
        <f t="shared" si="132"/>
        <v>2</v>
      </c>
      <c r="H74">
        <f t="shared" si="133"/>
        <v>1</v>
      </c>
      <c r="I74">
        <f t="shared" si="134"/>
        <v>1</v>
      </c>
      <c r="J74" s="56">
        <v>1</v>
      </c>
      <c r="K74">
        <f>IF('Raw_Data_pt1.1'!T76 = "", "", 'Raw_Data_pt1.1'!T76)</f>
        <v>30</v>
      </c>
      <c r="L74">
        <f>IF('Raw_Data_pt1.1'!U76 = "", "", 'Raw_Data_pt1.1'!U76)</f>
        <v>143</v>
      </c>
      <c r="M74">
        <f>IF('Raw_Data_pt1.1'!V76 = "", "", 'Raw_Data_pt1.1'!V76)</f>
        <v>111</v>
      </c>
      <c r="N74">
        <f>IF('Raw_Data_pt1.1'!W76 = "", "", 'Raw_Data_pt1.1'!W76)</f>
        <v>0.59199999999999997</v>
      </c>
      <c r="O74">
        <f>IF('Raw_Data_pt1.1'!Z76 = "", "", 'Raw_Data_pt1.1'!Z76)</f>
        <v>46.1</v>
      </c>
      <c r="P74">
        <f>IF('Raw_Data_pt1.1'!AA76 = "", "", 'Raw_Data_pt1.1'!AA76)</f>
        <v>12</v>
      </c>
      <c r="Q74">
        <f>IF('Raw_Data_pt1.1'!AB76 = "", "", 'Raw_Data_pt1.1'!AB76)</f>
        <v>30</v>
      </c>
      <c r="R74">
        <f>IF('Raw_Data_pt1.1'!AC76 = "", "", 'Raw_Data_pt1.1'!AC76)</f>
        <v>139</v>
      </c>
      <c r="S74">
        <f>IF('Raw_Data_pt1.1'!AD76 = "", "", 'Raw_Data_pt1.1'!AD76)</f>
        <v>110</v>
      </c>
      <c r="T74">
        <f>IF('Raw_Data_pt1.1'!AE76 = "", "", 'Raw_Data_pt1.1'!AE76)</f>
        <v>0.60299999999999998</v>
      </c>
      <c r="U74">
        <f>IF('Raw_Data_pt1.1'!AH76 = "", "", 'Raw_Data_pt1.1'!AH76)</f>
        <v>45.2</v>
      </c>
      <c r="V74">
        <f>IF('Raw_Data_pt1.1'!AI76 = "", "", 'Raw_Data_pt1.1'!AI76)</f>
        <v>13.2</v>
      </c>
      <c r="W74" t="str">
        <f>IF('Raw_Data_pt1.1'!AJ76 = "", "", 'Raw_Data_pt1.1'!AJ76)</f>
        <v/>
      </c>
      <c r="X74" t="str">
        <f>IF('Raw_Data_pt1.1'!AK76 = "", "", 'Raw_Data_pt1.1'!AK76)</f>
        <v/>
      </c>
      <c r="Y74" t="str">
        <f>IF('Raw_Data_pt1.1'!AL76 = "", "", 'Raw_Data_pt1.1'!AL76)</f>
        <v/>
      </c>
      <c r="Z74" t="str">
        <f>IF('Raw_Data_pt1.1'!AM76 = "", "", 'Raw_Data_pt1.1'!AM76)</f>
        <v/>
      </c>
      <c r="AA74" t="str">
        <f>IF('Raw_Data_pt1.1'!AP76 = "", "", 'Raw_Data_pt1.1'!AP76)</f>
        <v/>
      </c>
      <c r="AB74" t="str">
        <f>IF('Raw_Data_pt1.1'!AQ76 = "", "", 'Raw_Data_pt1.1'!AQ76)</f>
        <v/>
      </c>
      <c r="AC74" s="59" t="str">
        <f>IF('Raw_Data_pt1.1'!BF76 = "", "", 'Raw_Data_pt1.1'!BF76)</f>
        <v/>
      </c>
      <c r="AD74" t="str">
        <f>IF('Raw_Data_pt1.1'!BG76 = "", "", 'Raw_Data_pt1.1'!BG76)</f>
        <v/>
      </c>
      <c r="AE74" t="str">
        <f>IF('Raw_Data_pt1.1'!BJ76 = "", "", 'Raw_Data_pt1.1'!BJ76)</f>
        <v/>
      </c>
      <c r="AF74" t="str">
        <f>IF('Raw_Data_pt1.1'!BO76 = "", "", 'Raw_Data_pt1.1'!BO76)</f>
        <v/>
      </c>
      <c r="AG74" t="str">
        <f>IF('Raw_Data_pt1.1'!BP76 = "", "", 'Raw_Data_pt1.1'!BP76)</f>
        <v/>
      </c>
      <c r="AH74" t="str">
        <f>IF('Raw_Data_pt1.1'!BS76 = "", "", 'Raw_Data_pt1.1'!BS76)</f>
        <v/>
      </c>
      <c r="AI74" t="str">
        <f>IF('Raw_Data_pt1.1'!BX76 = "", "", 'Raw_Data_pt1.1'!BX76)</f>
        <v/>
      </c>
      <c r="AJ74" t="str">
        <f>IF('Raw_Data_pt1.1'!BY76 = "", "", 'Raw_Data_pt1.1'!BY76)</f>
        <v/>
      </c>
      <c r="AK74" t="str">
        <f>IF('Raw_Data_pt1.1'!CB76 = "", "", 'Raw_Data_pt1.1'!CB76)</f>
        <v/>
      </c>
    </row>
    <row r="75" spans="1:38">
      <c r="A75">
        <f t="shared" si="135"/>
        <v>15</v>
      </c>
      <c r="B75">
        <f t="shared" si="127"/>
        <v>1</v>
      </c>
      <c r="C75">
        <f t="shared" si="128"/>
        <v>0</v>
      </c>
      <c r="D75">
        <f t="shared" si="129"/>
        <v>5</v>
      </c>
      <c r="E75">
        <f t="shared" si="130"/>
        <v>1</v>
      </c>
      <c r="F75">
        <f t="shared" si="131"/>
        <v>2002</v>
      </c>
      <c r="G75">
        <f t="shared" si="132"/>
        <v>2</v>
      </c>
      <c r="H75">
        <f t="shared" si="133"/>
        <v>1</v>
      </c>
      <c r="I75">
        <f t="shared" si="134"/>
        <v>1</v>
      </c>
      <c r="J75" s="56">
        <v>1</v>
      </c>
      <c r="K75">
        <f>IF('Raw_Data_pt1.1'!T77 = "", "", 'Raw_Data_pt1.1'!T77)</f>
        <v>28</v>
      </c>
      <c r="L75">
        <f>IF('Raw_Data_pt1.1'!U77 = "", "", 'Raw_Data_pt1.1'!U77)</f>
        <v>154</v>
      </c>
      <c r="M75">
        <f>IF('Raw_Data_pt1.1'!V77 = "", "", 'Raw_Data_pt1.1'!V77)</f>
        <v>195</v>
      </c>
      <c r="N75">
        <f>IF('Raw_Data_pt1.1'!W77 = "", "", 'Raw_Data_pt1.1'!W77)</f>
        <v>0.56000000000000005</v>
      </c>
      <c r="O75">
        <f>IF('Raw_Data_pt1.1'!Z77 = "", "", 'Raw_Data_pt1.1'!Z77)</f>
        <v>47.5</v>
      </c>
      <c r="P75">
        <f>IF('Raw_Data_pt1.1'!AA77 = "", "", 'Raw_Data_pt1.1'!AA77)</f>
        <v>11.1</v>
      </c>
      <c r="Q75">
        <f>IF('Raw_Data_pt1.1'!AB77 = "", "", 'Raw_Data_pt1.1'!AB77)</f>
        <v>28</v>
      </c>
      <c r="R75">
        <f>IF('Raw_Data_pt1.1'!AC77 = "", "", 'Raw_Data_pt1.1'!AC77)</f>
        <v>154</v>
      </c>
      <c r="S75">
        <f>IF('Raw_Data_pt1.1'!AD77 = "", "", 'Raw_Data_pt1.1'!AD77)</f>
        <v>152</v>
      </c>
      <c r="T75">
        <f>IF('Raw_Data_pt1.1'!AE77 = "", "", 'Raw_Data_pt1.1'!AE77)</f>
        <v>0.56000000000000005</v>
      </c>
      <c r="U75">
        <f>IF('Raw_Data_pt1.1'!AH77 = "", "", 'Raw_Data_pt1.1'!AH77)</f>
        <v>46.1</v>
      </c>
      <c r="V75">
        <f>IF('Raw_Data_pt1.1'!AI77 = "", "", 'Raw_Data_pt1.1'!AI77)</f>
        <v>11.6</v>
      </c>
      <c r="W75" t="str">
        <f>IF('Raw_Data_pt1.1'!AJ77 = "", "", 'Raw_Data_pt1.1'!AJ77)</f>
        <v/>
      </c>
      <c r="X75" t="str">
        <f>IF('Raw_Data_pt1.1'!AK77 = "", "", 'Raw_Data_pt1.1'!AK77)</f>
        <v/>
      </c>
      <c r="Y75" t="str">
        <f>IF('Raw_Data_pt1.1'!AL77 = "", "", 'Raw_Data_pt1.1'!AL77)</f>
        <v/>
      </c>
      <c r="Z75" t="str">
        <f>IF('Raw_Data_pt1.1'!AM77 = "", "", 'Raw_Data_pt1.1'!AM77)</f>
        <v/>
      </c>
      <c r="AA75" t="str">
        <f>IF('Raw_Data_pt1.1'!AP77 = "", "", 'Raw_Data_pt1.1'!AP77)</f>
        <v/>
      </c>
      <c r="AB75" t="str">
        <f>IF('Raw_Data_pt1.1'!AQ77 = "", "", 'Raw_Data_pt1.1'!AQ77)</f>
        <v/>
      </c>
      <c r="AC75" s="59" t="str">
        <f>IF('Raw_Data_pt1.1'!BF77 = "", "", 'Raw_Data_pt1.1'!BF77)</f>
        <v/>
      </c>
      <c r="AD75" t="str">
        <f>IF('Raw_Data_pt1.1'!BG77 = "", "", 'Raw_Data_pt1.1'!BG77)</f>
        <v/>
      </c>
      <c r="AE75" t="str">
        <f>IF('Raw_Data_pt1.1'!BJ77 = "", "", 'Raw_Data_pt1.1'!BJ77)</f>
        <v/>
      </c>
      <c r="AF75" t="str">
        <f>IF('Raw_Data_pt1.1'!BO77 = "", "", 'Raw_Data_pt1.1'!BO77)</f>
        <v/>
      </c>
      <c r="AG75" t="str">
        <f>IF('Raw_Data_pt1.1'!BP77 = "", "", 'Raw_Data_pt1.1'!BP77)</f>
        <v/>
      </c>
      <c r="AH75" t="str">
        <f>IF('Raw_Data_pt1.1'!BS77 = "", "", 'Raw_Data_pt1.1'!BS77)</f>
        <v/>
      </c>
      <c r="AI75" t="str">
        <f>IF('Raw_Data_pt1.1'!BX77 = "", "", 'Raw_Data_pt1.1'!BX77)</f>
        <v/>
      </c>
      <c r="AJ75" t="str">
        <f>IF('Raw_Data_pt1.1'!BY77 = "", "", 'Raw_Data_pt1.1'!BY77)</f>
        <v/>
      </c>
      <c r="AK75" t="str">
        <f>IF('Raw_Data_pt1.1'!CB77 = "", "", 'Raw_Data_pt1.1'!CB77)</f>
        <v/>
      </c>
    </row>
    <row r="76" spans="1:38" s="53" customFormat="1">
      <c r="A76">
        <f t="shared" si="135"/>
        <v>15</v>
      </c>
      <c r="B76">
        <f t="shared" si="127"/>
        <v>1</v>
      </c>
      <c r="C76">
        <f t="shared" si="128"/>
        <v>0</v>
      </c>
      <c r="D76">
        <f t="shared" si="129"/>
        <v>5</v>
      </c>
      <c r="E76">
        <f t="shared" si="130"/>
        <v>1</v>
      </c>
      <c r="F76">
        <f t="shared" si="131"/>
        <v>2002</v>
      </c>
      <c r="G76">
        <f t="shared" si="132"/>
        <v>2</v>
      </c>
      <c r="H76">
        <f t="shared" si="133"/>
        <v>1</v>
      </c>
      <c r="I76">
        <f t="shared" si="134"/>
        <v>1</v>
      </c>
      <c r="J76" s="55">
        <v>1</v>
      </c>
      <c r="K76" s="53">
        <f>IF('Raw_Data_pt1.1'!T78 = "", "", 'Raw_Data_pt1.1'!T78)</f>
        <v>29</v>
      </c>
      <c r="L76" s="53">
        <f>IF('Raw_Data_pt1.1'!U78 = "", "", 'Raw_Data_pt1.1'!U78)</f>
        <v>148</v>
      </c>
      <c r="M76" s="53">
        <f>IF('Raw_Data_pt1.1'!V78 = "", "", 'Raw_Data_pt1.1'!V78)</f>
        <v>152</v>
      </c>
      <c r="N76" s="53">
        <f>IF('Raw_Data_pt1.1'!W78 = "", "", 'Raw_Data_pt1.1'!W78)</f>
        <v>0.57799999999999996</v>
      </c>
      <c r="O76" s="53">
        <f>IF('Raw_Data_pt1.1'!Z78 = "", "", 'Raw_Data_pt1.1'!Z78)</f>
        <v>46.1</v>
      </c>
      <c r="P76" s="53">
        <f>IF('Raw_Data_pt1.1'!AA78 = "", "", 'Raw_Data_pt1.1'!AA78)</f>
        <v>13.1</v>
      </c>
      <c r="Q76" s="53">
        <f>IF('Raw_Data_pt1.1'!AB78 = "", "", 'Raw_Data_pt1.1'!AB78)</f>
        <v>28</v>
      </c>
      <c r="R76" s="53">
        <f>IF('Raw_Data_pt1.1'!AC78 = "", "", 'Raw_Data_pt1.1'!AC78)</f>
        <v>157</v>
      </c>
      <c r="S76" s="53">
        <f>IF('Raw_Data_pt1.1'!AD78 = "", "", 'Raw_Data_pt1.1'!AD78)</f>
        <v>232</v>
      </c>
      <c r="T76" s="53">
        <f>IF('Raw_Data_pt1.1'!AE78 = "", "", 'Raw_Data_pt1.1'!AE78)</f>
        <v>0.55200000000000005</v>
      </c>
      <c r="U76" s="53">
        <f>IF('Raw_Data_pt1.1'!AH78 = "", "", 'Raw_Data_pt1.1'!AH78)</f>
        <v>46.1</v>
      </c>
      <c r="V76" s="53">
        <f>IF('Raw_Data_pt1.1'!AI78 = "", "", 'Raw_Data_pt1.1'!AI78)</f>
        <v>14.5</v>
      </c>
      <c r="W76" s="53" t="str">
        <f>IF('Raw_Data_pt1.1'!AJ78 = "", "", 'Raw_Data_pt1.1'!AJ78)</f>
        <v/>
      </c>
      <c r="X76" s="53" t="str">
        <f>IF('Raw_Data_pt1.1'!AK78 = "", "", 'Raw_Data_pt1.1'!AK78)</f>
        <v/>
      </c>
      <c r="Y76" s="53" t="str">
        <f>IF('Raw_Data_pt1.1'!AL78 = "", "", 'Raw_Data_pt1.1'!AL78)</f>
        <v/>
      </c>
      <c r="Z76" s="53" t="str">
        <f>IF('Raw_Data_pt1.1'!AM78 = "", "", 'Raw_Data_pt1.1'!AM78)</f>
        <v/>
      </c>
      <c r="AA76" s="53" t="str">
        <f>IF('Raw_Data_pt1.1'!AP78 = "", "", 'Raw_Data_pt1.1'!AP78)</f>
        <v/>
      </c>
      <c r="AB76" s="53" t="str">
        <f>IF('Raw_Data_pt1.1'!AQ78 = "", "", 'Raw_Data_pt1.1'!AQ78)</f>
        <v/>
      </c>
      <c r="AC76" s="58" t="str">
        <f>IF('Raw_Data_pt1.1'!BF78 = "", "", 'Raw_Data_pt1.1'!BF78)</f>
        <v/>
      </c>
      <c r="AD76" s="53" t="str">
        <f>IF('Raw_Data_pt1.1'!BG78 = "", "", 'Raw_Data_pt1.1'!BG78)</f>
        <v/>
      </c>
      <c r="AE76" s="53" t="str">
        <f>IF('Raw_Data_pt1.1'!BJ78 = "", "", 'Raw_Data_pt1.1'!BJ78)</f>
        <v/>
      </c>
      <c r="AF76" s="53" t="str">
        <f>IF('Raw_Data_pt1.1'!BO78 = "", "", 'Raw_Data_pt1.1'!BO78)</f>
        <v/>
      </c>
      <c r="AG76" s="53" t="str">
        <f>IF('Raw_Data_pt1.1'!BP78 = "", "", 'Raw_Data_pt1.1'!BP78)</f>
        <v/>
      </c>
      <c r="AH76" s="53" t="str">
        <f>IF('Raw_Data_pt1.1'!BS78 = "", "", 'Raw_Data_pt1.1'!BS78)</f>
        <v/>
      </c>
      <c r="AI76" s="53" t="str">
        <f>IF('Raw_Data_pt1.1'!BX78 = "", "", 'Raw_Data_pt1.1'!BX78)</f>
        <v/>
      </c>
      <c r="AJ76" s="53" t="str">
        <f>IF('Raw_Data_pt1.1'!BY78 = "", "", 'Raw_Data_pt1.1'!BY78)</f>
        <v/>
      </c>
      <c r="AK76" s="53" t="str">
        <f>IF('Raw_Data_pt1.1'!CB78 = "", "", 'Raw_Data_pt1.1'!CB78)</f>
        <v/>
      </c>
      <c r="AL76" s="58"/>
    </row>
    <row r="77" spans="1:38">
      <c r="A77">
        <f>IF('Raw_Data_pt1.1'!A79 = "", "", 'Raw_Data_pt1.1'!A79)</f>
        <v>16</v>
      </c>
      <c r="B77">
        <f>IF('Raw_Data_pt1.1'!D79 = "", "", IF('Raw_Data_pt1.1'!D79 = "Y", 1, 0))</f>
        <v>1</v>
      </c>
      <c r="C77">
        <f>IF('Raw_Data_pt1.1'!E79 = "", "", IF('Raw_Data_pt1.1'!E79 = "Y", 1, 0))</f>
        <v>1</v>
      </c>
      <c r="D77">
        <f>IF('Raw_Data_pt1.1'!F79 = "", "", 'Raw_Data_pt1.1'!F79)</f>
        <v>5</v>
      </c>
      <c r="E77">
        <f>IF(D77 = "", "", VLOOKUP(D77, Key!$A$23:$D$35, 4, FALSE))</f>
        <v>1</v>
      </c>
      <c r="F77">
        <f>IF('Raw_Data_pt1.1'!G79 = "", "", 'Raw_Data_pt1.1'!G79)</f>
        <v>1987</v>
      </c>
      <c r="G77">
        <f>IF('Raw_Data_pt1.1'!I79 = "", "", IF('Raw_Data_pt1.1'!I79 = "F", 1, IF('Raw_Data_pt1.1'!I79 = "M", 2, 3)))</f>
        <v>1</v>
      </c>
      <c r="H77">
        <f>IF('Raw_Data_pt1.1'!M79 = "", "", VLOOKUP('Raw_Data_pt1.1'!M79, Key!$A$2:$C$20, 3, TRUE))</f>
        <v>3</v>
      </c>
      <c r="I77">
        <f>IF('Raw_Data_pt1.1'!Q79 = "", "", IF('Raw_Data_pt1.1'!Q79 = "P", 1, 0))</f>
        <v>1</v>
      </c>
      <c r="J77" s="56">
        <v>1</v>
      </c>
      <c r="K77">
        <f>IF('Raw_Data_pt1.1'!T79 = "", "", 'Raw_Data_pt1.1'!T79)</f>
        <v>32</v>
      </c>
      <c r="L77">
        <f>IF('Raw_Data_pt1.1'!U79 = "", "", 'Raw_Data_pt1.1'!U79)</f>
        <v>125</v>
      </c>
      <c r="M77">
        <f>IF('Raw_Data_pt1.1'!V79 = "", "", 'Raw_Data_pt1.1'!V79)</f>
        <v>87</v>
      </c>
      <c r="N77">
        <f>IF('Raw_Data_pt1.1'!W79 = "", "", 'Raw_Data_pt1.1'!W79)</f>
        <v>0.64180999999999999</v>
      </c>
      <c r="O77">
        <f>IF('Raw_Data_pt1.1'!Z79 = "", "", 'Raw_Data_pt1.1'!Z79)</f>
        <v>48.1</v>
      </c>
      <c r="P77">
        <f>IF('Raw_Data_pt1.1'!AA79 = "", "", 'Raw_Data_pt1.1'!AA79)</f>
        <v>8.1</v>
      </c>
      <c r="Q77">
        <f>IF('Raw_Data_pt1.1'!AB79 = "", "", 'Raw_Data_pt1.1'!AB79)</f>
        <v>31</v>
      </c>
      <c r="R77">
        <f>IF('Raw_Data_pt1.1'!AC79 = "", "", 'Raw_Data_pt1.1'!AC79)</f>
        <v>133</v>
      </c>
      <c r="S77">
        <f>IF('Raw_Data_pt1.1'!AD79 = "", "", 'Raw_Data_pt1.1'!AD79)</f>
        <v>35</v>
      </c>
      <c r="T77">
        <f>IF('Raw_Data_pt1.1'!AE79 = "", "", 'Raw_Data_pt1.1'!AE79)</f>
        <v>0.62038000000000004</v>
      </c>
      <c r="U77">
        <f>IF('Raw_Data_pt1.1'!AH79 = "", "", 'Raw_Data_pt1.1'!AH79)</f>
        <v>47.2</v>
      </c>
      <c r="V77">
        <f>IF('Raw_Data_pt1.1'!AI79 = "", "", 'Raw_Data_pt1.1'!AI79)</f>
        <v>12.7</v>
      </c>
      <c r="W77">
        <f>IF('Raw_Data_pt1.1'!AJ79 = "", "", 'Raw_Data_pt1.1'!AJ79)</f>
        <v>30</v>
      </c>
      <c r="X77">
        <f>IF('Raw_Data_pt1.1'!AK79 = "", "", 'Raw_Data_pt1.1'!AK79)</f>
        <v>137</v>
      </c>
      <c r="Y77">
        <f>IF('Raw_Data_pt1.1'!AL79 = "", "", 'Raw_Data_pt1.1'!AL79)</f>
        <v>107</v>
      </c>
      <c r="Z77">
        <f>IF('Raw_Data_pt1.1'!AM79 = "", "", 'Raw_Data_pt1.1'!AM79)</f>
        <v>0.60914000000000001</v>
      </c>
      <c r="AA77">
        <f>IF('Raw_Data_pt1.1'!AP79 = "", "", 'Raw_Data_pt1.1'!AP79)</f>
        <v>49.2</v>
      </c>
      <c r="AB77">
        <f>IF('Raw_Data_pt1.1'!AQ79 = "", "", 'Raw_Data_pt1.1'!AQ79)</f>
        <v>11.6</v>
      </c>
      <c r="AC77" s="59">
        <f>IF('Raw_Data_pt1.1'!BF79 = "", "", 'Raw_Data_pt1.1'!BF79)</f>
        <v>20</v>
      </c>
      <c r="AD77">
        <f>IF('Raw_Data_pt1.1'!BG79 = "", "", 'Raw_Data_pt1.1'!BG79)</f>
        <v>128</v>
      </c>
      <c r="AE77">
        <f>IF('Raw_Data_pt1.1'!BJ79 = "", "", 'Raw_Data_pt1.1'!BJ79)</f>
        <v>535</v>
      </c>
      <c r="AF77">
        <f>IF('Raw_Data_pt1.1'!BO79 = "", "", 'Raw_Data_pt1.1'!BO79)</f>
        <v>20</v>
      </c>
      <c r="AG77">
        <f>IF('Raw_Data_pt1.1'!BP79 = "", "", 'Raw_Data_pt1.1'!BP79)</f>
        <v>128</v>
      </c>
      <c r="AH77">
        <f>IF('Raw_Data_pt1.1'!BS79 = "", "", 'Raw_Data_pt1.1'!BS79)</f>
        <v>609</v>
      </c>
      <c r="AI77">
        <f>IF('Raw_Data_pt1.1'!BX79 = "", "", 'Raw_Data_pt1.1'!BX79)</f>
        <v>20</v>
      </c>
      <c r="AJ77">
        <f>IF('Raw_Data_pt1.1'!BY79 = "", "", 'Raw_Data_pt1.1'!BY79)</f>
        <v>128</v>
      </c>
      <c r="AK77">
        <f>IF('Raw_Data_pt1.1'!CB79 = "", "", 'Raw_Data_pt1.1'!CB79)</f>
        <v>345</v>
      </c>
    </row>
    <row r="78" spans="1:38">
      <c r="A78">
        <f>A77</f>
        <v>16</v>
      </c>
      <c r="B78">
        <f t="shared" ref="B78:B81" si="136">B77</f>
        <v>1</v>
      </c>
      <c r="C78">
        <f t="shared" ref="C78:C81" si="137">C77</f>
        <v>1</v>
      </c>
      <c r="D78">
        <f t="shared" ref="D78:D81" si="138">D77</f>
        <v>5</v>
      </c>
      <c r="E78">
        <f t="shared" ref="E78:E81" si="139">E77</f>
        <v>1</v>
      </c>
      <c r="F78">
        <f t="shared" ref="F78:F81" si="140">F77</f>
        <v>1987</v>
      </c>
      <c r="G78">
        <f t="shared" ref="G78:G81" si="141">G77</f>
        <v>1</v>
      </c>
      <c r="H78">
        <f t="shared" ref="H78:H81" si="142">H77</f>
        <v>3</v>
      </c>
      <c r="I78">
        <f t="shared" ref="I78:I81" si="143">I77</f>
        <v>1</v>
      </c>
      <c r="J78" s="56">
        <v>1</v>
      </c>
      <c r="K78">
        <f>IF('Raw_Data_pt1.1'!T80 = "", "", 'Raw_Data_pt1.1'!T80)</f>
        <v>31</v>
      </c>
      <c r="L78">
        <f>IF('Raw_Data_pt1.1'!U80 = "", "", 'Raw_Data_pt1.1'!U80)</f>
        <v>135</v>
      </c>
      <c r="M78">
        <f>IF('Raw_Data_pt1.1'!V80 = "", "", 'Raw_Data_pt1.1'!V80)</f>
        <v>112</v>
      </c>
      <c r="N78">
        <f>IF('Raw_Data_pt1.1'!W80 = "", "", 'Raw_Data_pt1.1'!W80)</f>
        <v>0.61375999999999997</v>
      </c>
      <c r="O78">
        <f>IF('Raw_Data_pt1.1'!Z80 = "", "", 'Raw_Data_pt1.1'!Z80)</f>
        <v>48.7</v>
      </c>
      <c r="P78">
        <f>IF('Raw_Data_pt1.1'!AA80 = "", "", 'Raw_Data_pt1.1'!AA80)</f>
        <v>10.9</v>
      </c>
      <c r="Q78">
        <f>IF('Raw_Data_pt1.1'!AB80 = "", "", 'Raw_Data_pt1.1'!AB80)</f>
        <v>31</v>
      </c>
      <c r="R78">
        <f>IF('Raw_Data_pt1.1'!AC80 = "", "", 'Raw_Data_pt1.1'!AC80)</f>
        <v>135</v>
      </c>
      <c r="S78">
        <f>IF('Raw_Data_pt1.1'!AD80 = "", "", 'Raw_Data_pt1.1'!AD80)</f>
        <v>140</v>
      </c>
      <c r="T78">
        <f>IF('Raw_Data_pt1.1'!AE80 = "", "", 'Raw_Data_pt1.1'!AE80)</f>
        <v>0.61436999999999997</v>
      </c>
      <c r="U78">
        <f>IF('Raw_Data_pt1.1'!AH80 = "", "", 'Raw_Data_pt1.1'!AH80)</f>
        <v>46.9</v>
      </c>
      <c r="V78">
        <f>IF('Raw_Data_pt1.1'!AI80 = "", "", 'Raw_Data_pt1.1'!AI80)</f>
        <v>11.8</v>
      </c>
      <c r="W78">
        <f>IF('Raw_Data_pt1.1'!AJ80 = "", "", 'Raw_Data_pt1.1'!AJ80)</f>
        <v>30</v>
      </c>
      <c r="X78">
        <f>IF('Raw_Data_pt1.1'!AK80 = "", "", 'Raw_Data_pt1.1'!AK80)</f>
        <v>141</v>
      </c>
      <c r="Y78">
        <f>IF('Raw_Data_pt1.1'!AL80 = "", "", 'Raw_Data_pt1.1'!AL80)</f>
        <v>140</v>
      </c>
      <c r="Z78">
        <f>IF('Raw_Data_pt1.1'!AM80 = "", "", 'Raw_Data_pt1.1'!AM80)</f>
        <v>0.59674000000000005</v>
      </c>
      <c r="AA78">
        <f>IF('Raw_Data_pt1.1'!AP80 = "", "", 'Raw_Data_pt1.1'!AP80)</f>
        <v>50.7</v>
      </c>
      <c r="AB78">
        <f>IF('Raw_Data_pt1.1'!AQ80 = "", "", 'Raw_Data_pt1.1'!AQ80)</f>
        <v>10.9</v>
      </c>
      <c r="AC78" s="59">
        <f>IF('Raw_Data_pt1.1'!BF80 = "", "", 'Raw_Data_pt1.1'!BF80)</f>
        <v>27</v>
      </c>
      <c r="AD78">
        <f>IF('Raw_Data_pt1.1'!BG80 = "", "", 'Raw_Data_pt1.1'!BG80)</f>
        <v>128</v>
      </c>
      <c r="AE78">
        <f>IF('Raw_Data_pt1.1'!BJ80 = "", "", 'Raw_Data_pt1.1'!BJ80)</f>
        <v>412</v>
      </c>
      <c r="AF78">
        <f>IF('Raw_Data_pt1.1'!BO80 = "", "", 'Raw_Data_pt1.1'!BO80)</f>
        <v>20</v>
      </c>
      <c r="AG78">
        <f>IF('Raw_Data_pt1.1'!BP80 = "", "", 'Raw_Data_pt1.1'!BP80)</f>
        <v>128</v>
      </c>
      <c r="AH78">
        <f>IF('Raw_Data_pt1.1'!BS80 = "", "", 'Raw_Data_pt1.1'!BS80)</f>
        <v>658</v>
      </c>
      <c r="AI78">
        <f>IF('Raw_Data_pt1.1'!BX80 = "", "", 'Raw_Data_pt1.1'!BX80)</f>
        <v>29</v>
      </c>
      <c r="AJ78">
        <f>IF('Raw_Data_pt1.1'!BY80 = "", "", 'Raw_Data_pt1.1'!BY80)</f>
        <v>128</v>
      </c>
      <c r="AK78">
        <f>IF('Raw_Data_pt1.1'!CB80 = "", "", 'Raw_Data_pt1.1'!CB80)</f>
        <v>482</v>
      </c>
    </row>
    <row r="79" spans="1:38">
      <c r="A79">
        <f t="shared" ref="A79:A81" si="144">A78</f>
        <v>16</v>
      </c>
      <c r="B79">
        <f t="shared" si="136"/>
        <v>1</v>
      </c>
      <c r="C79">
        <f t="shared" si="137"/>
        <v>1</v>
      </c>
      <c r="D79">
        <f t="shared" si="138"/>
        <v>5</v>
      </c>
      <c r="E79">
        <f t="shared" si="139"/>
        <v>1</v>
      </c>
      <c r="F79">
        <f t="shared" si="140"/>
        <v>1987</v>
      </c>
      <c r="G79">
        <f t="shared" si="141"/>
        <v>1</v>
      </c>
      <c r="H79">
        <f t="shared" si="142"/>
        <v>3</v>
      </c>
      <c r="I79">
        <f t="shared" si="143"/>
        <v>1</v>
      </c>
      <c r="J79" s="56">
        <v>1</v>
      </c>
      <c r="K79">
        <f>IF('Raw_Data_pt1.1'!T81 = "", "", 'Raw_Data_pt1.1'!T81)</f>
        <v>31</v>
      </c>
      <c r="L79">
        <f>IF('Raw_Data_pt1.1'!U81 = "", "", 'Raw_Data_pt1.1'!U81)</f>
        <v>136</v>
      </c>
      <c r="M79">
        <f>IF('Raw_Data_pt1.1'!V81 = "", "", 'Raw_Data_pt1.1'!V81)</f>
        <v>182</v>
      </c>
      <c r="N79">
        <f>IF('Raw_Data_pt1.1'!W81 = "", "", 'Raw_Data_pt1.1'!W81)</f>
        <v>0.61131000000000002</v>
      </c>
      <c r="O79">
        <f>IF('Raw_Data_pt1.1'!Z81 = "", "", 'Raw_Data_pt1.1'!Z81)</f>
        <v>48.1</v>
      </c>
      <c r="P79">
        <f>IF('Raw_Data_pt1.1'!AA81 = "", "", 'Raw_Data_pt1.1'!AA81)</f>
        <v>11.6</v>
      </c>
      <c r="Q79">
        <f>IF('Raw_Data_pt1.1'!AB81 = "", "", 'Raw_Data_pt1.1'!AB81)</f>
        <v>32</v>
      </c>
      <c r="R79">
        <f>IF('Raw_Data_pt1.1'!AC81 = "", "", 'Raw_Data_pt1.1'!AC81)</f>
        <v>126</v>
      </c>
      <c r="S79">
        <f>IF('Raw_Data_pt1.1'!AD81 = "", "", 'Raw_Data_pt1.1'!AD81)</f>
        <v>33</v>
      </c>
      <c r="T79">
        <f>IF('Raw_Data_pt1.1'!AE81 = "", "", 'Raw_Data_pt1.1'!AE81)</f>
        <v>0.64066000000000001</v>
      </c>
      <c r="U79">
        <f>IF('Raw_Data_pt1.1'!AH81 = "", "", 'Raw_Data_pt1.1'!AH81)</f>
        <v>48.7</v>
      </c>
      <c r="V79">
        <f>IF('Raw_Data_pt1.1'!AI81 = "", "", 'Raw_Data_pt1.1'!AI81)</f>
        <v>10.8</v>
      </c>
      <c r="W79">
        <f>IF('Raw_Data_pt1.1'!AJ81 = "", "", 'Raw_Data_pt1.1'!AJ81)</f>
        <v>30</v>
      </c>
      <c r="X79">
        <f>IF('Raw_Data_pt1.1'!AK81 = "", "", 'Raw_Data_pt1.1'!AK81)</f>
        <v>140</v>
      </c>
      <c r="Y79">
        <f>IF('Raw_Data_pt1.1'!AL81 = "", "", 'Raw_Data_pt1.1'!AL81)</f>
        <v>195</v>
      </c>
      <c r="Z79">
        <f>IF('Raw_Data_pt1.1'!AM81 = "", "", 'Raw_Data_pt1.1'!AM81)</f>
        <v>0.60082000000000002</v>
      </c>
      <c r="AA79">
        <f>IF('Raw_Data_pt1.1'!AP81 = "", "", 'Raw_Data_pt1.1'!AP81)</f>
        <v>50.1</v>
      </c>
      <c r="AB79">
        <f>IF('Raw_Data_pt1.1'!AQ81 = "", "", 'Raw_Data_pt1.1'!AQ81)</f>
        <v>10.8</v>
      </c>
      <c r="AC79" s="59">
        <f>IF('Raw_Data_pt1.1'!BF81 = "", "", 'Raw_Data_pt1.1'!BF81)</f>
        <v>26</v>
      </c>
      <c r="AD79">
        <f>IF('Raw_Data_pt1.1'!BG81 = "", "", 'Raw_Data_pt1.1'!BG81)</f>
        <v>128</v>
      </c>
      <c r="AE79">
        <f>IF('Raw_Data_pt1.1'!BJ81 = "", "", 'Raw_Data_pt1.1'!BJ81)</f>
        <v>507</v>
      </c>
      <c r="AF79">
        <f>IF('Raw_Data_pt1.1'!BO81 = "", "", 'Raw_Data_pt1.1'!BO81)</f>
        <v>20</v>
      </c>
      <c r="AG79">
        <f>IF('Raw_Data_pt1.1'!BP81 = "", "", 'Raw_Data_pt1.1'!BP81)</f>
        <v>128</v>
      </c>
      <c r="AH79">
        <f>IF('Raw_Data_pt1.1'!BS81 = "", "", 'Raw_Data_pt1.1'!BS81)</f>
        <v>642</v>
      </c>
      <c r="AI79">
        <f>IF('Raw_Data_pt1.1'!BX81 = "", "", 'Raw_Data_pt1.1'!BX81)</f>
        <v>31</v>
      </c>
      <c r="AJ79">
        <f>IF('Raw_Data_pt1.1'!BY81 = "", "", 'Raw_Data_pt1.1'!BY81)</f>
        <v>128</v>
      </c>
      <c r="AK79">
        <f>IF('Raw_Data_pt1.1'!CB81 = "", "", 'Raw_Data_pt1.1'!CB81)</f>
        <v>655</v>
      </c>
    </row>
    <row r="80" spans="1:38">
      <c r="A80">
        <f t="shared" si="144"/>
        <v>16</v>
      </c>
      <c r="B80">
        <f t="shared" si="136"/>
        <v>1</v>
      </c>
      <c r="C80">
        <f t="shared" si="137"/>
        <v>1</v>
      </c>
      <c r="D80">
        <f t="shared" si="138"/>
        <v>5</v>
      </c>
      <c r="E80">
        <f t="shared" si="139"/>
        <v>1</v>
      </c>
      <c r="F80">
        <f t="shared" si="140"/>
        <v>1987</v>
      </c>
      <c r="G80">
        <f t="shared" si="141"/>
        <v>1</v>
      </c>
      <c r="H80">
        <f t="shared" si="142"/>
        <v>3</v>
      </c>
      <c r="I80">
        <f t="shared" si="143"/>
        <v>1</v>
      </c>
      <c r="J80" s="56">
        <v>1</v>
      </c>
      <c r="K80">
        <f>IF('Raw_Data_pt1.1'!T82 = "", "", 'Raw_Data_pt1.1'!T82)</f>
        <v>30</v>
      </c>
      <c r="L80">
        <f>IF('Raw_Data_pt1.1'!U82 = "", "", 'Raw_Data_pt1.1'!U82)</f>
        <v>142</v>
      </c>
      <c r="M80">
        <f>IF('Raw_Data_pt1.1'!V82 = "", "", 'Raw_Data_pt1.1'!V82)</f>
        <v>137</v>
      </c>
      <c r="N80">
        <f>IF('Raw_Data_pt1.1'!W82 = "", "", 'Raw_Data_pt1.1'!W82)</f>
        <v>0.59399999999999997</v>
      </c>
      <c r="O80">
        <f>IF('Raw_Data_pt1.1'!Z82 = "", "", 'Raw_Data_pt1.1'!Z82)</f>
        <v>48.1</v>
      </c>
      <c r="P80">
        <f>IF('Raw_Data_pt1.1'!AA82 = "", "", 'Raw_Data_pt1.1'!AA82)</f>
        <v>9</v>
      </c>
      <c r="Q80">
        <f>IF('Raw_Data_pt1.1'!AB82 = "", "", 'Raw_Data_pt1.1'!AB82)</f>
        <v>32</v>
      </c>
      <c r="R80">
        <f>IF('Raw_Data_pt1.1'!AC82 = "", "", 'Raw_Data_pt1.1'!AC82)</f>
        <v>128</v>
      </c>
      <c r="S80">
        <f>IF('Raw_Data_pt1.1'!AD82 = "", "", 'Raw_Data_pt1.1'!AD82)</f>
        <v>36</v>
      </c>
      <c r="T80">
        <f>IF('Raw_Data_pt1.1'!AE82 = "", "", 'Raw_Data_pt1.1'!AE82)</f>
        <v>0.63329000000000002</v>
      </c>
      <c r="U80">
        <f>IF('Raw_Data_pt1.1'!AH82 = "", "", 'Raw_Data_pt1.1'!AH82)</f>
        <v>49.2</v>
      </c>
      <c r="V80">
        <f>IF('Raw_Data_pt1.1'!AI82 = "", "", 'Raw_Data_pt1.1'!AI82)</f>
        <v>11.8</v>
      </c>
      <c r="W80">
        <f>IF('Raw_Data_pt1.1'!AJ82 = "", "", 'Raw_Data_pt1.1'!AJ82)</f>
        <v>29</v>
      </c>
      <c r="X80">
        <f>IF('Raw_Data_pt1.1'!AK82 = "", "", 'Raw_Data_pt1.1'!AK82)</f>
        <v>146</v>
      </c>
      <c r="Y80">
        <f>IF('Raw_Data_pt1.1'!AL82 = "", "", 'Raw_Data_pt1.1'!AL82)</f>
        <v>163</v>
      </c>
      <c r="Z80">
        <f>IF('Raw_Data_pt1.1'!AM82 = "", "", 'Raw_Data_pt1.1'!AM82)</f>
        <v>0.58145999999999998</v>
      </c>
      <c r="AA80">
        <f>IF('Raw_Data_pt1.1'!AP82 = "", "", 'Raw_Data_pt1.1'!AP82)</f>
        <v>48.4</v>
      </c>
      <c r="AB80">
        <f>IF('Raw_Data_pt1.1'!AQ82 = "", "", 'Raw_Data_pt1.1'!AQ82)</f>
        <v>10.9</v>
      </c>
      <c r="AC80" s="59">
        <f>IF('Raw_Data_pt1.1'!BF82 = "", "", 'Raw_Data_pt1.1'!BF82)</f>
        <v>25</v>
      </c>
      <c r="AD80">
        <f>IF('Raw_Data_pt1.1'!BG82 = "", "", 'Raw_Data_pt1.1'!BG82)</f>
        <v>128</v>
      </c>
      <c r="AE80">
        <f>IF('Raw_Data_pt1.1'!BJ82 = "", "", 'Raw_Data_pt1.1'!BJ82)</f>
        <v>587</v>
      </c>
      <c r="AF80">
        <f>IF('Raw_Data_pt1.1'!BO82 = "", "", 'Raw_Data_pt1.1'!BO82)</f>
        <v>25</v>
      </c>
      <c r="AG80">
        <f>IF('Raw_Data_pt1.1'!BP82 = "", "", 'Raw_Data_pt1.1'!BP82)</f>
        <v>128</v>
      </c>
      <c r="AH80">
        <f>IF('Raw_Data_pt1.1'!BS82 = "", "", 'Raw_Data_pt1.1'!BS82)</f>
        <v>565</v>
      </c>
      <c r="AI80">
        <f>IF('Raw_Data_pt1.1'!BX82 = "", "", 'Raw_Data_pt1.1'!BX82)</f>
        <v>29</v>
      </c>
      <c r="AJ80">
        <f>IF('Raw_Data_pt1.1'!BY82 = "", "", 'Raw_Data_pt1.1'!BY82)</f>
        <v>128</v>
      </c>
      <c r="AK80">
        <f>IF('Raw_Data_pt1.1'!CB82 = "", "", 'Raw_Data_pt1.1'!CB82)</f>
        <v>562</v>
      </c>
    </row>
    <row r="81" spans="1:38" s="53" customFormat="1">
      <c r="A81">
        <f t="shared" si="144"/>
        <v>16</v>
      </c>
      <c r="B81">
        <f t="shared" si="136"/>
        <v>1</v>
      </c>
      <c r="C81">
        <f t="shared" si="137"/>
        <v>1</v>
      </c>
      <c r="D81">
        <f t="shared" si="138"/>
        <v>5</v>
      </c>
      <c r="E81">
        <f t="shared" si="139"/>
        <v>1</v>
      </c>
      <c r="F81">
        <f t="shared" si="140"/>
        <v>1987</v>
      </c>
      <c r="G81">
        <f t="shared" si="141"/>
        <v>1</v>
      </c>
      <c r="H81">
        <f t="shared" si="142"/>
        <v>3</v>
      </c>
      <c r="I81">
        <f t="shared" si="143"/>
        <v>1</v>
      </c>
      <c r="J81" s="55">
        <v>1</v>
      </c>
      <c r="K81" s="53">
        <f>IF('Raw_Data_pt1.1'!T83 = "", "", 'Raw_Data_pt1.1'!T83)</f>
        <v>30</v>
      </c>
      <c r="L81" s="53">
        <f>IF('Raw_Data_pt1.1'!U83 = "", "", 'Raw_Data_pt1.1'!U83)</f>
        <v>143</v>
      </c>
      <c r="M81" s="53">
        <f>IF('Raw_Data_pt1.1'!V83 = "", "", 'Raw_Data_pt1.1'!V83)</f>
        <v>185</v>
      </c>
      <c r="N81" s="53">
        <f>IF('Raw_Data_pt1.1'!W83 = "", "", 'Raw_Data_pt1.1'!W83)</f>
        <v>0.59072000000000002</v>
      </c>
      <c r="O81" s="53">
        <f>IF('Raw_Data_pt1.1'!Z83 = "", "", 'Raw_Data_pt1.1'!Z83)</f>
        <v>49.8</v>
      </c>
      <c r="P81" s="53">
        <f>IF('Raw_Data_pt1.1'!AA83 = "", "", 'Raw_Data_pt1.1'!AA83)</f>
        <v>11.5</v>
      </c>
      <c r="Q81" s="53">
        <f>IF('Raw_Data_pt1.1'!AB83 = "", "", 'Raw_Data_pt1.1'!AB83)</f>
        <v>30</v>
      </c>
      <c r="R81" s="53">
        <f>IF('Raw_Data_pt1.1'!AC83 = "", "", 'Raw_Data_pt1.1'!AC83)</f>
        <v>140</v>
      </c>
      <c r="S81" s="53">
        <f>IF('Raw_Data_pt1.1'!AD83 = "", "", 'Raw_Data_pt1.1'!AD83)</f>
        <v>130</v>
      </c>
      <c r="T81" s="53">
        <f>IF('Raw_Data_pt1.1'!AE83 = "", "", 'Raw_Data_pt1.1'!AE83)</f>
        <v>0.6</v>
      </c>
      <c r="U81" s="53">
        <f>IF('Raw_Data_pt1.1'!AH83 = "", "", 'Raw_Data_pt1.1'!AH83)</f>
        <v>48.4</v>
      </c>
      <c r="V81" s="53">
        <f>IF('Raw_Data_pt1.1'!AI83 = "", "", 'Raw_Data_pt1.1'!AI83)</f>
        <v>11.6</v>
      </c>
      <c r="W81" s="53">
        <f>IF('Raw_Data_pt1.1'!AJ83 = "", "", 'Raw_Data_pt1.1'!AJ83)</f>
        <v>30</v>
      </c>
      <c r="X81" s="53">
        <f>IF('Raw_Data_pt1.1'!AK83 = "", "", 'Raw_Data_pt1.1'!AK83)</f>
        <v>140</v>
      </c>
      <c r="Y81" s="53">
        <f>IF('Raw_Data_pt1.1'!AL83 = "", "", 'Raw_Data_pt1.1'!AL83)</f>
        <v>168</v>
      </c>
      <c r="Z81" s="53">
        <f>IF('Raw_Data_pt1.1'!AM83 = "", "", 'Raw_Data_pt1.1'!AM83)</f>
        <v>0.60019999999999996</v>
      </c>
      <c r="AA81" s="53">
        <f>IF('Raw_Data_pt1.1'!AP83 = "", "", 'Raw_Data_pt1.1'!AP83)</f>
        <v>50.7</v>
      </c>
      <c r="AB81" s="53">
        <f>IF('Raw_Data_pt1.1'!AQ83 = "", "", 'Raw_Data_pt1.1'!AQ83)</f>
        <v>11.1</v>
      </c>
      <c r="AC81" s="58">
        <f>IF('Raw_Data_pt1.1'!BF83 = "", "", 'Raw_Data_pt1.1'!BF83)</f>
        <v>30</v>
      </c>
      <c r="AD81" s="53">
        <f>IF('Raw_Data_pt1.1'!BG83 = "", "", 'Raw_Data_pt1.1'!BG83)</f>
        <v>128</v>
      </c>
      <c r="AE81" s="53">
        <f>IF('Raw_Data_pt1.1'!BJ83 = "", "", 'Raw_Data_pt1.1'!BJ83)</f>
        <v>742</v>
      </c>
      <c r="AF81" s="53">
        <f>IF('Raw_Data_pt1.1'!BO83 = "", "", 'Raw_Data_pt1.1'!BO83)</f>
        <v>20</v>
      </c>
      <c r="AG81" s="53">
        <f>IF('Raw_Data_pt1.1'!BP83 = "", "", 'Raw_Data_pt1.1'!BP83)</f>
        <v>128</v>
      </c>
      <c r="AH81" s="53">
        <f>IF('Raw_Data_pt1.1'!BS83 = "", "", 'Raw_Data_pt1.1'!BS83)</f>
        <v>538</v>
      </c>
      <c r="AI81" s="53">
        <f>IF('Raw_Data_pt1.1'!BX83 = "", "", 'Raw_Data_pt1.1'!BX83)</f>
        <v>23</v>
      </c>
      <c r="AJ81" s="53">
        <f>IF('Raw_Data_pt1.1'!BY83 = "", "", 'Raw_Data_pt1.1'!BY83)</f>
        <v>128</v>
      </c>
      <c r="AK81" s="53">
        <f>IF('Raw_Data_pt1.1'!CB83 = "", "", 'Raw_Data_pt1.1'!CB83)</f>
        <v>557</v>
      </c>
      <c r="AL81" s="58"/>
    </row>
    <row r="82" spans="1:38">
      <c r="A82">
        <f>IF('Raw_Data_pt1.1'!A84 = "", "", 'Raw_Data_pt1.1'!A84)</f>
        <v>17</v>
      </c>
      <c r="B82">
        <f>IF('Raw_Data_pt1.1'!D84 = "", "", IF('Raw_Data_pt1.1'!D84 = "Y", 1, 0))</f>
        <v>0</v>
      </c>
      <c r="C82">
        <f>IF('Raw_Data_pt1.1'!E84 = "", "", IF('Raw_Data_pt1.1'!E84 = "Y", 1, 0))</f>
        <v>1</v>
      </c>
      <c r="D82">
        <f>IF('Raw_Data_pt1.1'!F84 = "", "", 'Raw_Data_pt1.1'!F84)</f>
        <v>7</v>
      </c>
      <c r="E82">
        <f>IF(D82 = "", "", VLOOKUP(D82, Key!$A$23:$D$35, 4, FALSE))</f>
        <v>2</v>
      </c>
      <c r="F82">
        <f>IF('Raw_Data_pt1.1'!G84 = "", "", 'Raw_Data_pt1.1'!G84)</f>
        <v>1999</v>
      </c>
      <c r="G82">
        <f>IF('Raw_Data_pt1.1'!I84 = "", "", IF('Raw_Data_pt1.1'!I84 = "F", 1, IF('Raw_Data_pt1.1'!I84 = "M", 2, 3)))</f>
        <v>1</v>
      </c>
      <c r="H82">
        <f>IF('Raw_Data_pt1.1'!M84 = "", "", VLOOKUP('Raw_Data_pt1.1'!M84, Key!$A$2:$C$20, 3, TRUE))</f>
        <v>1</v>
      </c>
      <c r="I82">
        <f>IF('Raw_Data_pt1.1'!Q84 = "", "", IF('Raw_Data_pt1.1'!Q84 = "P", 1, 0))</f>
        <v>1</v>
      </c>
      <c r="J82" s="56">
        <v>1</v>
      </c>
      <c r="K82" t="str">
        <f>IF('Raw_Data_pt1.1'!T84 = "", "", 'Raw_Data_pt1.1'!T84)</f>
        <v/>
      </c>
      <c r="L82" t="str">
        <f>IF('Raw_Data_pt1.1'!U84 = "", "", 'Raw_Data_pt1.1'!U84)</f>
        <v/>
      </c>
      <c r="M82" t="str">
        <f>IF('Raw_Data_pt1.1'!V84 = "", "", 'Raw_Data_pt1.1'!V84)</f>
        <v/>
      </c>
      <c r="N82" t="str">
        <f>IF('Raw_Data_pt1.1'!W84 = "", "", 'Raw_Data_pt1.1'!W84)</f>
        <v/>
      </c>
      <c r="O82" t="str">
        <f>IF('Raw_Data_pt1.1'!Z84 = "", "", 'Raw_Data_pt1.1'!Z84)</f>
        <v/>
      </c>
      <c r="P82" t="str">
        <f>IF('Raw_Data_pt1.1'!AA84 = "", "", 'Raw_Data_pt1.1'!AA84)</f>
        <v/>
      </c>
      <c r="Q82" t="str">
        <f>IF('Raw_Data_pt1.1'!AB84 = "", "", 'Raw_Data_pt1.1'!AB84)</f>
        <v/>
      </c>
      <c r="R82" t="str">
        <f>IF('Raw_Data_pt1.1'!AC84 = "", "", 'Raw_Data_pt1.1'!AC84)</f>
        <v/>
      </c>
      <c r="S82" t="str">
        <f>IF('Raw_Data_pt1.1'!AD84 = "", "", 'Raw_Data_pt1.1'!AD84)</f>
        <v/>
      </c>
      <c r="T82" t="str">
        <f>IF('Raw_Data_pt1.1'!AE84 = "", "", 'Raw_Data_pt1.1'!AE84)</f>
        <v/>
      </c>
      <c r="U82" t="str">
        <f>IF('Raw_Data_pt1.1'!AH84 = "", "", 'Raw_Data_pt1.1'!AH84)</f>
        <v/>
      </c>
      <c r="V82" t="str">
        <f>IF('Raw_Data_pt1.1'!AI84 = "", "", 'Raw_Data_pt1.1'!AI84)</f>
        <v/>
      </c>
      <c r="W82" t="str">
        <f>IF('Raw_Data_pt1.1'!AJ84 = "", "", 'Raw_Data_pt1.1'!AJ84)</f>
        <v/>
      </c>
      <c r="X82" t="str">
        <f>IF('Raw_Data_pt1.1'!AK84 = "", "", 'Raw_Data_pt1.1'!AK84)</f>
        <v/>
      </c>
      <c r="Y82" t="str">
        <f>IF('Raw_Data_pt1.1'!AL84 = "", "", 'Raw_Data_pt1.1'!AL84)</f>
        <v/>
      </c>
      <c r="Z82" t="str">
        <f>IF('Raw_Data_pt1.1'!AM84 = "", "", 'Raw_Data_pt1.1'!AM84)</f>
        <v/>
      </c>
      <c r="AA82" t="str">
        <f>IF('Raw_Data_pt1.1'!AP84 = "", "", 'Raw_Data_pt1.1'!AP84)</f>
        <v/>
      </c>
      <c r="AB82" t="str">
        <f>IF('Raw_Data_pt1.1'!AQ84 = "", "", 'Raw_Data_pt1.1'!AQ84)</f>
        <v/>
      </c>
      <c r="AC82" s="59">
        <f>IF('Raw_Data_pt1.1'!BF84 = "", "", 'Raw_Data_pt1.1'!BF84)</f>
        <v>26</v>
      </c>
      <c r="AD82">
        <f>IF('Raw_Data_pt1.1'!BG84 = "", "", 'Raw_Data_pt1.1'!BG84)</f>
        <v>128</v>
      </c>
      <c r="AE82">
        <f>IF('Raw_Data_pt1.1'!BJ84 = "", "", 'Raw_Data_pt1.1'!BJ84)</f>
        <v>885</v>
      </c>
      <c r="AF82">
        <f>IF('Raw_Data_pt1.1'!BO84 = "", "", 'Raw_Data_pt1.1'!BO84)</f>
        <v>30</v>
      </c>
      <c r="AG82">
        <f>IF('Raw_Data_pt1.1'!BP84 = "", "", 'Raw_Data_pt1.1'!BP84)</f>
        <v>128</v>
      </c>
      <c r="AH82">
        <f>IF('Raw_Data_pt1.1'!BS84 = "", "", 'Raw_Data_pt1.1'!BS84)</f>
        <v>547</v>
      </c>
      <c r="AI82">
        <f>IF('Raw_Data_pt1.1'!BX84 = "", "", 'Raw_Data_pt1.1'!BX84)</f>
        <v>39</v>
      </c>
      <c r="AJ82">
        <f>IF('Raw_Data_pt1.1'!BY84 = "", "", 'Raw_Data_pt1.1'!BY84)</f>
        <v>128</v>
      </c>
      <c r="AK82">
        <f>IF('Raw_Data_pt1.1'!CB84 = "", "", 'Raw_Data_pt1.1'!CB84)</f>
        <v>678</v>
      </c>
    </row>
    <row r="83" spans="1:38">
      <c r="A83">
        <f>A82</f>
        <v>17</v>
      </c>
      <c r="B83">
        <f t="shared" ref="B83:B86" si="145">B82</f>
        <v>0</v>
      </c>
      <c r="C83">
        <f t="shared" ref="C83:C86" si="146">C82</f>
        <v>1</v>
      </c>
      <c r="D83">
        <f t="shared" ref="D83:D86" si="147">D82</f>
        <v>7</v>
      </c>
      <c r="E83">
        <f t="shared" ref="E83:E86" si="148">E82</f>
        <v>2</v>
      </c>
      <c r="F83">
        <f t="shared" ref="F83:F86" si="149">F82</f>
        <v>1999</v>
      </c>
      <c r="G83">
        <f t="shared" ref="G83:G86" si="150">G82</f>
        <v>1</v>
      </c>
      <c r="H83">
        <f t="shared" ref="H83:H86" si="151">H82</f>
        <v>1</v>
      </c>
      <c r="I83">
        <f t="shared" ref="I83:I86" si="152">I82</f>
        <v>1</v>
      </c>
      <c r="J83" s="56">
        <v>1</v>
      </c>
      <c r="K83" t="str">
        <f>IF('Raw_Data_pt1.1'!T85 = "", "", 'Raw_Data_pt1.1'!T85)</f>
        <v/>
      </c>
      <c r="L83" t="str">
        <f>IF('Raw_Data_pt1.1'!U85 = "", "", 'Raw_Data_pt1.1'!U85)</f>
        <v/>
      </c>
      <c r="M83" t="str">
        <f>IF('Raw_Data_pt1.1'!V85 = "", "", 'Raw_Data_pt1.1'!V85)</f>
        <v/>
      </c>
      <c r="N83" t="str">
        <f>IF('Raw_Data_pt1.1'!W85 = "", "", 'Raw_Data_pt1.1'!W85)</f>
        <v/>
      </c>
      <c r="O83" t="str">
        <f>IF('Raw_Data_pt1.1'!Z85 = "", "", 'Raw_Data_pt1.1'!Z85)</f>
        <v/>
      </c>
      <c r="P83" t="str">
        <f>IF('Raw_Data_pt1.1'!AA85 = "", "", 'Raw_Data_pt1.1'!AA85)</f>
        <v/>
      </c>
      <c r="Q83" t="str">
        <f>IF('Raw_Data_pt1.1'!AB85 = "", "", 'Raw_Data_pt1.1'!AB85)</f>
        <v/>
      </c>
      <c r="R83" t="str">
        <f>IF('Raw_Data_pt1.1'!AC85 = "", "", 'Raw_Data_pt1.1'!AC85)</f>
        <v/>
      </c>
      <c r="S83" t="str">
        <f>IF('Raw_Data_pt1.1'!AD85 = "", "", 'Raw_Data_pt1.1'!AD85)</f>
        <v/>
      </c>
      <c r="T83" t="str">
        <f>IF('Raw_Data_pt1.1'!AE85 = "", "", 'Raw_Data_pt1.1'!AE85)</f>
        <v/>
      </c>
      <c r="U83" t="str">
        <f>IF('Raw_Data_pt1.1'!AH85 = "", "", 'Raw_Data_pt1.1'!AH85)</f>
        <v/>
      </c>
      <c r="V83" t="str">
        <f>IF('Raw_Data_pt1.1'!AI85 = "", "", 'Raw_Data_pt1.1'!AI85)</f>
        <v/>
      </c>
      <c r="W83" t="str">
        <f>IF('Raw_Data_pt1.1'!AJ85 = "", "", 'Raw_Data_pt1.1'!AJ85)</f>
        <v/>
      </c>
      <c r="X83" t="str">
        <f>IF('Raw_Data_pt1.1'!AK85 = "", "", 'Raw_Data_pt1.1'!AK85)</f>
        <v/>
      </c>
      <c r="Y83" t="str">
        <f>IF('Raw_Data_pt1.1'!AL85 = "", "", 'Raw_Data_pt1.1'!AL85)</f>
        <v/>
      </c>
      <c r="Z83" t="str">
        <f>IF('Raw_Data_pt1.1'!AM85 = "", "", 'Raw_Data_pt1.1'!AM85)</f>
        <v/>
      </c>
      <c r="AA83" t="str">
        <f>IF('Raw_Data_pt1.1'!AP85 = "", "", 'Raw_Data_pt1.1'!AP85)</f>
        <v/>
      </c>
      <c r="AB83" t="str">
        <f>IF('Raw_Data_pt1.1'!AQ85 = "", "", 'Raw_Data_pt1.1'!AQ85)</f>
        <v/>
      </c>
      <c r="AC83" s="59">
        <f>IF('Raw_Data_pt1.1'!BF85 = "", "", 'Raw_Data_pt1.1'!BF85)</f>
        <v>29</v>
      </c>
      <c r="AD83">
        <f>IF('Raw_Data_pt1.1'!BG85 = "", "", 'Raw_Data_pt1.1'!BG85)</f>
        <v>128</v>
      </c>
      <c r="AE83">
        <f>IF('Raw_Data_pt1.1'!BJ85 = "", "", 'Raw_Data_pt1.1'!BJ85)</f>
        <v>927</v>
      </c>
      <c r="AF83">
        <f>IF('Raw_Data_pt1.1'!BO85 = "", "", 'Raw_Data_pt1.1'!BO85)</f>
        <v>29</v>
      </c>
      <c r="AG83">
        <f>IF('Raw_Data_pt1.1'!BP85 = "", "", 'Raw_Data_pt1.1'!BP85)</f>
        <v>128</v>
      </c>
      <c r="AH83">
        <f>IF('Raw_Data_pt1.1'!BS85 = "", "", 'Raw_Data_pt1.1'!BS85)</f>
        <v>697</v>
      </c>
      <c r="AI83">
        <f>IF('Raw_Data_pt1.1'!BX85 = "", "", 'Raw_Data_pt1.1'!BX85)</f>
        <v>39</v>
      </c>
      <c r="AJ83">
        <f>IF('Raw_Data_pt1.1'!BY85 = "", "", 'Raw_Data_pt1.1'!BY85)</f>
        <v>128</v>
      </c>
      <c r="AK83">
        <f>IF('Raw_Data_pt1.1'!CB85 = "", "", 'Raw_Data_pt1.1'!CB85)</f>
        <v>946</v>
      </c>
    </row>
    <row r="84" spans="1:38">
      <c r="A84">
        <f t="shared" ref="A84:A86" si="153">A83</f>
        <v>17</v>
      </c>
      <c r="B84">
        <f t="shared" si="145"/>
        <v>0</v>
      </c>
      <c r="C84">
        <f t="shared" si="146"/>
        <v>1</v>
      </c>
      <c r="D84">
        <f t="shared" si="147"/>
        <v>7</v>
      </c>
      <c r="E84">
        <f t="shared" si="148"/>
        <v>2</v>
      </c>
      <c r="F84">
        <f t="shared" si="149"/>
        <v>1999</v>
      </c>
      <c r="G84">
        <f t="shared" si="150"/>
        <v>1</v>
      </c>
      <c r="H84">
        <f t="shared" si="151"/>
        <v>1</v>
      </c>
      <c r="I84">
        <f t="shared" si="152"/>
        <v>1</v>
      </c>
      <c r="J84" s="56">
        <v>1</v>
      </c>
      <c r="K84" t="str">
        <f>IF('Raw_Data_pt1.1'!T86 = "", "", 'Raw_Data_pt1.1'!T86)</f>
        <v/>
      </c>
      <c r="L84" t="str">
        <f>IF('Raw_Data_pt1.1'!U86 = "", "", 'Raw_Data_pt1.1'!U86)</f>
        <v/>
      </c>
      <c r="M84" t="str">
        <f>IF('Raw_Data_pt1.1'!V86 = "", "", 'Raw_Data_pt1.1'!V86)</f>
        <v/>
      </c>
      <c r="N84" t="str">
        <f>IF('Raw_Data_pt1.1'!W86 = "", "", 'Raw_Data_pt1.1'!W86)</f>
        <v/>
      </c>
      <c r="O84" t="str">
        <f>IF('Raw_Data_pt1.1'!Z86 = "", "", 'Raw_Data_pt1.1'!Z86)</f>
        <v/>
      </c>
      <c r="P84" t="str">
        <f>IF('Raw_Data_pt1.1'!AA86 = "", "", 'Raw_Data_pt1.1'!AA86)</f>
        <v/>
      </c>
      <c r="Q84" t="str">
        <f>IF('Raw_Data_pt1.1'!AB86 = "", "", 'Raw_Data_pt1.1'!AB86)</f>
        <v/>
      </c>
      <c r="R84" t="str">
        <f>IF('Raw_Data_pt1.1'!AC86 = "", "", 'Raw_Data_pt1.1'!AC86)</f>
        <v/>
      </c>
      <c r="S84" t="str">
        <f>IF('Raw_Data_pt1.1'!AD86 = "", "", 'Raw_Data_pt1.1'!AD86)</f>
        <v/>
      </c>
      <c r="T84" t="str">
        <f>IF('Raw_Data_pt1.1'!AE86 = "", "", 'Raw_Data_pt1.1'!AE86)</f>
        <v/>
      </c>
      <c r="U84" t="str">
        <f>IF('Raw_Data_pt1.1'!AH86 = "", "", 'Raw_Data_pt1.1'!AH86)</f>
        <v/>
      </c>
      <c r="V84" t="str">
        <f>IF('Raw_Data_pt1.1'!AI86 = "", "", 'Raw_Data_pt1.1'!AI86)</f>
        <v/>
      </c>
      <c r="W84" t="str">
        <f>IF('Raw_Data_pt1.1'!AJ86 = "", "", 'Raw_Data_pt1.1'!AJ86)</f>
        <v/>
      </c>
      <c r="X84" t="str">
        <f>IF('Raw_Data_pt1.1'!AK86 = "", "", 'Raw_Data_pt1.1'!AK86)</f>
        <v/>
      </c>
      <c r="Y84" t="str">
        <f>IF('Raw_Data_pt1.1'!AL86 = "", "", 'Raw_Data_pt1.1'!AL86)</f>
        <v/>
      </c>
      <c r="Z84" t="str">
        <f>IF('Raw_Data_pt1.1'!AM86 = "", "", 'Raw_Data_pt1.1'!AM86)</f>
        <v/>
      </c>
      <c r="AA84" t="str">
        <f>IF('Raw_Data_pt1.1'!AP86 = "", "", 'Raw_Data_pt1.1'!AP86)</f>
        <v/>
      </c>
      <c r="AB84" t="str">
        <f>IF('Raw_Data_pt1.1'!AQ86 = "", "", 'Raw_Data_pt1.1'!AQ86)</f>
        <v/>
      </c>
      <c r="AC84" s="59">
        <f>IF('Raw_Data_pt1.1'!BF86 = "", "", 'Raw_Data_pt1.1'!BF86)</f>
        <v>31</v>
      </c>
      <c r="AD84">
        <f>IF('Raw_Data_pt1.1'!BG86 = "", "", 'Raw_Data_pt1.1'!BG86)</f>
        <v>128</v>
      </c>
      <c r="AE84">
        <f>IF('Raw_Data_pt1.1'!BJ86 = "", "", 'Raw_Data_pt1.1'!BJ86)</f>
        <v>755</v>
      </c>
      <c r="AF84">
        <f>IF('Raw_Data_pt1.1'!BO86 = "", "", 'Raw_Data_pt1.1'!BO86)</f>
        <v>40</v>
      </c>
      <c r="AG84">
        <f>IF('Raw_Data_pt1.1'!BP86 = "", "", 'Raw_Data_pt1.1'!BP86)</f>
        <v>128</v>
      </c>
      <c r="AH84">
        <f>IF('Raw_Data_pt1.1'!BS86 = "", "", 'Raw_Data_pt1.1'!BS86)</f>
        <v>629</v>
      </c>
      <c r="AI84">
        <f>IF('Raw_Data_pt1.1'!BX86 = "", "", 'Raw_Data_pt1.1'!BX86)</f>
        <v>38</v>
      </c>
      <c r="AJ84">
        <f>IF('Raw_Data_pt1.1'!BY86 = "", "", 'Raw_Data_pt1.1'!BY86)</f>
        <v>128</v>
      </c>
      <c r="AK84">
        <f>IF('Raw_Data_pt1.1'!CB86 = "", "", 'Raw_Data_pt1.1'!CB86)</f>
        <v>979</v>
      </c>
    </row>
    <row r="85" spans="1:38">
      <c r="A85">
        <f t="shared" si="153"/>
        <v>17</v>
      </c>
      <c r="B85">
        <f t="shared" si="145"/>
        <v>0</v>
      </c>
      <c r="C85">
        <f t="shared" si="146"/>
        <v>1</v>
      </c>
      <c r="D85">
        <f t="shared" si="147"/>
        <v>7</v>
      </c>
      <c r="E85">
        <f t="shared" si="148"/>
        <v>2</v>
      </c>
      <c r="F85">
        <f t="shared" si="149"/>
        <v>1999</v>
      </c>
      <c r="G85">
        <f t="shared" si="150"/>
        <v>1</v>
      </c>
      <c r="H85">
        <f t="shared" si="151"/>
        <v>1</v>
      </c>
      <c r="I85">
        <f t="shared" si="152"/>
        <v>1</v>
      </c>
      <c r="J85" s="56">
        <v>1</v>
      </c>
      <c r="K85" t="str">
        <f>IF('Raw_Data_pt1.1'!T87 = "", "", 'Raw_Data_pt1.1'!T87)</f>
        <v/>
      </c>
      <c r="L85" t="str">
        <f>IF('Raw_Data_pt1.1'!U87 = "", "", 'Raw_Data_pt1.1'!U87)</f>
        <v/>
      </c>
      <c r="M85" t="str">
        <f>IF('Raw_Data_pt1.1'!V87 = "", "", 'Raw_Data_pt1.1'!V87)</f>
        <v/>
      </c>
      <c r="N85" t="str">
        <f>IF('Raw_Data_pt1.1'!W87 = "", "", 'Raw_Data_pt1.1'!W87)</f>
        <v/>
      </c>
      <c r="O85" t="str">
        <f>IF('Raw_Data_pt1.1'!Z87 = "", "", 'Raw_Data_pt1.1'!Z87)</f>
        <v/>
      </c>
      <c r="P85" t="str">
        <f>IF('Raw_Data_pt1.1'!AA87 = "", "", 'Raw_Data_pt1.1'!AA87)</f>
        <v/>
      </c>
      <c r="Q85" t="str">
        <f>IF('Raw_Data_pt1.1'!AB87 = "", "", 'Raw_Data_pt1.1'!AB87)</f>
        <v/>
      </c>
      <c r="R85" t="str">
        <f>IF('Raw_Data_pt1.1'!AC87 = "", "", 'Raw_Data_pt1.1'!AC87)</f>
        <v/>
      </c>
      <c r="S85" t="str">
        <f>IF('Raw_Data_pt1.1'!AD87 = "", "", 'Raw_Data_pt1.1'!AD87)</f>
        <v/>
      </c>
      <c r="T85" t="str">
        <f>IF('Raw_Data_pt1.1'!AE87 = "", "", 'Raw_Data_pt1.1'!AE87)</f>
        <v/>
      </c>
      <c r="U85" t="str">
        <f>IF('Raw_Data_pt1.1'!AH87 = "", "", 'Raw_Data_pt1.1'!AH87)</f>
        <v/>
      </c>
      <c r="V85" t="str">
        <f>IF('Raw_Data_pt1.1'!AI87 = "", "", 'Raw_Data_pt1.1'!AI87)</f>
        <v/>
      </c>
      <c r="W85" t="str">
        <f>IF('Raw_Data_pt1.1'!AJ87 = "", "", 'Raw_Data_pt1.1'!AJ87)</f>
        <v/>
      </c>
      <c r="X85" t="str">
        <f>IF('Raw_Data_pt1.1'!AK87 = "", "", 'Raw_Data_pt1.1'!AK87)</f>
        <v/>
      </c>
      <c r="Y85" t="str">
        <f>IF('Raw_Data_pt1.1'!AL87 = "", "", 'Raw_Data_pt1.1'!AL87)</f>
        <v/>
      </c>
      <c r="Z85" t="str">
        <f>IF('Raw_Data_pt1.1'!AM87 = "", "", 'Raw_Data_pt1.1'!AM87)</f>
        <v/>
      </c>
      <c r="AA85" t="str">
        <f>IF('Raw_Data_pt1.1'!AP87 = "", "", 'Raw_Data_pt1.1'!AP87)</f>
        <v/>
      </c>
      <c r="AB85" t="str">
        <f>IF('Raw_Data_pt1.1'!AQ87 = "", "", 'Raw_Data_pt1.1'!AQ87)</f>
        <v/>
      </c>
      <c r="AC85" s="59">
        <f>IF('Raw_Data_pt1.1'!BF87 = "", "", 'Raw_Data_pt1.1'!BF87)</f>
        <v>37</v>
      </c>
      <c r="AD85">
        <f>IF('Raw_Data_pt1.1'!BG87 = "", "", 'Raw_Data_pt1.1'!BG87)</f>
        <v>128</v>
      </c>
      <c r="AE85">
        <f>IF('Raw_Data_pt1.1'!BJ87 = "", "", 'Raw_Data_pt1.1'!BJ87)</f>
        <v>747</v>
      </c>
      <c r="AF85">
        <f>IF('Raw_Data_pt1.1'!BO87 = "", "", 'Raw_Data_pt1.1'!BO87)</f>
        <v>41</v>
      </c>
      <c r="AG85">
        <f>IF('Raw_Data_pt1.1'!BP87 = "", "", 'Raw_Data_pt1.1'!BP87)</f>
        <v>128</v>
      </c>
      <c r="AH85">
        <f>IF('Raw_Data_pt1.1'!BS87 = "", "", 'Raw_Data_pt1.1'!BS87)</f>
        <v>897</v>
      </c>
      <c r="AI85">
        <f>IF('Raw_Data_pt1.1'!BX87 = "", "", 'Raw_Data_pt1.1'!BX87)</f>
        <v>38</v>
      </c>
      <c r="AJ85">
        <f>IF('Raw_Data_pt1.1'!BY87 = "", "", 'Raw_Data_pt1.1'!BY87)</f>
        <v>128</v>
      </c>
      <c r="AK85">
        <f>IF('Raw_Data_pt1.1'!CB87 = "", "", 'Raw_Data_pt1.1'!CB87)</f>
        <v>772</v>
      </c>
    </row>
    <row r="86" spans="1:38" s="53" customFormat="1">
      <c r="A86">
        <f t="shared" si="153"/>
        <v>17</v>
      </c>
      <c r="B86">
        <f t="shared" si="145"/>
        <v>0</v>
      </c>
      <c r="C86">
        <f t="shared" si="146"/>
        <v>1</v>
      </c>
      <c r="D86">
        <f t="shared" si="147"/>
        <v>7</v>
      </c>
      <c r="E86">
        <f t="shared" si="148"/>
        <v>2</v>
      </c>
      <c r="F86">
        <f t="shared" si="149"/>
        <v>1999</v>
      </c>
      <c r="G86">
        <f t="shared" si="150"/>
        <v>1</v>
      </c>
      <c r="H86">
        <f t="shared" si="151"/>
        <v>1</v>
      </c>
      <c r="I86">
        <f t="shared" si="152"/>
        <v>1</v>
      </c>
      <c r="J86" s="55">
        <v>1</v>
      </c>
      <c r="K86" s="53" t="str">
        <f>IF('Raw_Data_pt1.1'!T88 = "", "", 'Raw_Data_pt1.1'!T88)</f>
        <v/>
      </c>
      <c r="L86" s="53" t="str">
        <f>IF('Raw_Data_pt1.1'!U88 = "", "", 'Raw_Data_pt1.1'!U88)</f>
        <v/>
      </c>
      <c r="M86" s="53" t="str">
        <f>IF('Raw_Data_pt1.1'!V88 = "", "", 'Raw_Data_pt1.1'!V88)</f>
        <v/>
      </c>
      <c r="N86" s="53" t="str">
        <f>IF('Raw_Data_pt1.1'!W88 = "", "", 'Raw_Data_pt1.1'!W88)</f>
        <v/>
      </c>
      <c r="O86" s="53" t="str">
        <f>IF('Raw_Data_pt1.1'!Z88 = "", "", 'Raw_Data_pt1.1'!Z88)</f>
        <v/>
      </c>
      <c r="P86" s="53" t="str">
        <f>IF('Raw_Data_pt1.1'!AA88 = "", "", 'Raw_Data_pt1.1'!AA88)</f>
        <v/>
      </c>
      <c r="Q86" s="53" t="str">
        <f>IF('Raw_Data_pt1.1'!AB88 = "", "", 'Raw_Data_pt1.1'!AB88)</f>
        <v/>
      </c>
      <c r="R86" s="53" t="str">
        <f>IF('Raw_Data_pt1.1'!AC88 = "", "", 'Raw_Data_pt1.1'!AC88)</f>
        <v/>
      </c>
      <c r="S86" s="53" t="str">
        <f>IF('Raw_Data_pt1.1'!AD88 = "", "", 'Raw_Data_pt1.1'!AD88)</f>
        <v/>
      </c>
      <c r="T86" s="53" t="str">
        <f>IF('Raw_Data_pt1.1'!AE88 = "", "", 'Raw_Data_pt1.1'!AE88)</f>
        <v/>
      </c>
      <c r="U86" s="53" t="str">
        <f>IF('Raw_Data_pt1.1'!AH88 = "", "", 'Raw_Data_pt1.1'!AH88)</f>
        <v/>
      </c>
      <c r="V86" s="53" t="str">
        <f>IF('Raw_Data_pt1.1'!AI88 = "", "", 'Raw_Data_pt1.1'!AI88)</f>
        <v/>
      </c>
      <c r="W86" s="53" t="str">
        <f>IF('Raw_Data_pt1.1'!AJ88 = "", "", 'Raw_Data_pt1.1'!AJ88)</f>
        <v/>
      </c>
      <c r="X86" s="53" t="str">
        <f>IF('Raw_Data_pt1.1'!AK88 = "", "", 'Raw_Data_pt1.1'!AK88)</f>
        <v/>
      </c>
      <c r="Y86" s="53" t="str">
        <f>IF('Raw_Data_pt1.1'!AL88 = "", "", 'Raw_Data_pt1.1'!AL88)</f>
        <v/>
      </c>
      <c r="Z86" s="53" t="str">
        <f>IF('Raw_Data_pt1.1'!AM88 = "", "", 'Raw_Data_pt1.1'!AM88)</f>
        <v/>
      </c>
      <c r="AA86" s="53" t="str">
        <f>IF('Raw_Data_pt1.1'!AP88 = "", "", 'Raw_Data_pt1.1'!AP88)</f>
        <v/>
      </c>
      <c r="AB86" s="53" t="str">
        <f>IF('Raw_Data_pt1.1'!AQ88 = "", "", 'Raw_Data_pt1.1'!AQ88)</f>
        <v/>
      </c>
      <c r="AC86" s="58">
        <f>IF('Raw_Data_pt1.1'!BF88 = "", "", 'Raw_Data_pt1.1'!BF88)</f>
        <v>36</v>
      </c>
      <c r="AD86" s="53">
        <f>IF('Raw_Data_pt1.1'!BG88 = "", "", 'Raw_Data_pt1.1'!BG88)</f>
        <v>128</v>
      </c>
      <c r="AE86" s="53">
        <f>IF('Raw_Data_pt1.1'!BJ88 = "", "", 'Raw_Data_pt1.1'!BJ88)</f>
        <v>677</v>
      </c>
      <c r="AF86" s="53">
        <f>IF('Raw_Data_pt1.1'!BO88 = "", "", 'Raw_Data_pt1.1'!BO88)</f>
        <v>33</v>
      </c>
      <c r="AG86" s="53">
        <f>IF('Raw_Data_pt1.1'!BP88 = "", "", 'Raw_Data_pt1.1'!BP88)</f>
        <v>128</v>
      </c>
      <c r="AH86" s="53">
        <f>IF('Raw_Data_pt1.1'!BS88 = "", "", 'Raw_Data_pt1.1'!BS88)</f>
        <v>1018</v>
      </c>
      <c r="AI86" s="53">
        <f>IF('Raw_Data_pt1.1'!BX88 = "", "", 'Raw_Data_pt1.1'!BX88)</f>
        <v>37</v>
      </c>
      <c r="AJ86" s="53">
        <f>IF('Raw_Data_pt1.1'!BY88 = "", "", 'Raw_Data_pt1.1'!BY88)</f>
        <v>128</v>
      </c>
      <c r="AK86" s="53">
        <f>IF('Raw_Data_pt1.1'!CB88 = "", "", 'Raw_Data_pt1.1'!CB88)</f>
        <v>763</v>
      </c>
      <c r="AL86" s="58"/>
    </row>
    <row r="87" spans="1:38">
      <c r="A87">
        <f>IF('Raw_Data_pt1.1'!A89 = "", "", 'Raw_Data_pt1.1'!A89)</f>
        <v>18</v>
      </c>
      <c r="B87">
        <f>IF('Raw_Data_pt1.1'!D89 = "", "", IF('Raw_Data_pt1.1'!D89 = "Y", 1, 0))</f>
        <v>1</v>
      </c>
      <c r="C87">
        <f>IF('Raw_Data_pt1.1'!E89 = "", "", IF('Raw_Data_pt1.1'!E89 = "Y", 1, 0))</f>
        <v>1</v>
      </c>
      <c r="D87">
        <f>IF('Raw_Data_pt1.1'!F89 = "", "", 'Raw_Data_pt1.1'!F89)</f>
        <v>11</v>
      </c>
      <c r="E87">
        <f>IF(D87 = "", "", VLOOKUP(D87, Key!$A$23:$D$35, 4, FALSE))</f>
        <v>3</v>
      </c>
      <c r="F87">
        <f>IF('Raw_Data_pt1.1'!G89 = "", "", 'Raw_Data_pt1.1'!G89)</f>
        <v>1999</v>
      </c>
      <c r="G87">
        <f>IF('Raw_Data_pt1.1'!I89 = "", "", IF('Raw_Data_pt1.1'!I89 = "F", 1, IF('Raw_Data_pt1.1'!I89 = "M", 2, 3)))</f>
        <v>1</v>
      </c>
      <c r="H87">
        <f>IF('Raw_Data_pt1.1'!M89 = "", "", VLOOKUP('Raw_Data_pt1.1'!M89, Key!$A$2:$C$20, 3, TRUE))</f>
        <v>2</v>
      </c>
      <c r="I87">
        <f>IF('Raw_Data_pt1.1'!Q89 = "", "", IF('Raw_Data_pt1.1'!Q89 = "P", 1, 0))</f>
        <v>1</v>
      </c>
      <c r="J87" s="56">
        <v>1</v>
      </c>
      <c r="K87">
        <f>IF('Raw_Data_pt1.1'!T89 = "", "", 'Raw_Data_pt1.1'!T89)</f>
        <v>30</v>
      </c>
      <c r="L87">
        <f>IF('Raw_Data_pt1.1'!U89 = "", "", 'Raw_Data_pt1.1'!U89)</f>
        <v>143</v>
      </c>
      <c r="M87">
        <f>IF('Raw_Data_pt1.1'!V89 = "", "", 'Raw_Data_pt1.1'!V89)</f>
        <v>123</v>
      </c>
      <c r="N87">
        <f>IF('Raw_Data_pt1.1'!W89 = "", "", 'Raw_Data_pt1.1'!W89)</f>
        <v>0.59233999999999998</v>
      </c>
      <c r="O87">
        <f>IF('Raw_Data_pt1.1'!Z89 = "", "", 'Raw_Data_pt1.1'!Z89)</f>
        <v>50.4</v>
      </c>
      <c r="P87">
        <f>IF('Raw_Data_pt1.1'!AA89 = "", "", 'Raw_Data_pt1.1'!AA89)</f>
        <v>9</v>
      </c>
      <c r="Q87">
        <f>IF('Raw_Data_pt1.1'!AB89 = "", "", 'Raw_Data_pt1.1'!AB89)</f>
        <v>30</v>
      </c>
      <c r="R87">
        <f>IF('Raw_Data_pt1.1'!AC89 = "", "", 'Raw_Data_pt1.1'!AC89)</f>
        <v>140</v>
      </c>
      <c r="S87">
        <f>IF('Raw_Data_pt1.1'!AD89 = "", "", 'Raw_Data_pt1.1'!AD89)</f>
        <v>112</v>
      </c>
      <c r="T87">
        <f>IF('Raw_Data_pt1.1'!AE89 = "", "", 'Raw_Data_pt1.1'!AE89)</f>
        <v>0.59874000000000005</v>
      </c>
      <c r="U87">
        <f>IF('Raw_Data_pt1.1'!AH89 = "", "", 'Raw_Data_pt1.1'!AH89)</f>
        <v>50.4</v>
      </c>
      <c r="V87">
        <f>IF('Raw_Data_pt1.1'!AI89 = "", "", 'Raw_Data_pt1.1'!AI89)</f>
        <v>10.1</v>
      </c>
      <c r="W87">
        <f>IF('Raw_Data_pt1.1'!AJ89 = "", "", 'Raw_Data_pt1.1'!AJ89)</f>
        <v>32</v>
      </c>
      <c r="X87">
        <f>IF('Raw_Data_pt1.1'!AK89 = "", "", 'Raw_Data_pt1.1'!AK89)</f>
        <v>123</v>
      </c>
      <c r="Y87">
        <f>IF('Raw_Data_pt1.1'!AL89 = "", "", 'Raw_Data_pt1.1'!AL89)</f>
        <v>112</v>
      </c>
      <c r="Z87">
        <f>IF('Raw_Data_pt1.1'!AM89 = "", "", 'Raw_Data_pt1.1'!AM89)</f>
        <v>0.64849999999999997</v>
      </c>
      <c r="AA87">
        <f>IF('Raw_Data_pt1.1'!AP89 = "", "", 'Raw_Data_pt1.1'!AP89)</f>
        <v>50.7</v>
      </c>
      <c r="AB87">
        <f>IF('Raw_Data_pt1.1'!AQ89 = "", "", 'Raw_Data_pt1.1'!AQ89)</f>
        <v>9.1999999999999993</v>
      </c>
      <c r="AC87" s="59">
        <f>IF('Raw_Data_pt1.1'!BF89 = "", "", 'Raw_Data_pt1.1'!BF89)</f>
        <v>40</v>
      </c>
      <c r="AD87">
        <f>IF('Raw_Data_pt1.1'!BG89 = "", "", 'Raw_Data_pt1.1'!BG89)</f>
        <v>128</v>
      </c>
      <c r="AE87">
        <f>IF('Raw_Data_pt1.1'!BJ89 = "", "", 'Raw_Data_pt1.1'!BJ89)</f>
        <v>572</v>
      </c>
      <c r="AF87">
        <f>IF('Raw_Data_pt1.1'!BO89 = "", "", 'Raw_Data_pt1.1'!BO89)</f>
        <v>15</v>
      </c>
      <c r="AG87">
        <f>IF('Raw_Data_pt1.1'!BP89 = "", "", 'Raw_Data_pt1.1'!BP89)</f>
        <v>128</v>
      </c>
      <c r="AH87">
        <f>IF('Raw_Data_pt1.1'!BS89 = "", "", 'Raw_Data_pt1.1'!BS89)</f>
        <v>457</v>
      </c>
      <c r="AI87">
        <f>IF('Raw_Data_pt1.1'!BX89 = "", "", 'Raw_Data_pt1.1'!BX89)</f>
        <v>46</v>
      </c>
      <c r="AJ87">
        <f>IF('Raw_Data_pt1.1'!BY89 = "", "", 'Raw_Data_pt1.1'!BY89)</f>
        <v>128</v>
      </c>
      <c r="AK87">
        <f>IF('Raw_Data_pt1.1'!CB89 = "", "", 'Raw_Data_pt1.1'!CB89)</f>
        <v>527</v>
      </c>
    </row>
    <row r="88" spans="1:38">
      <c r="A88">
        <f>A87</f>
        <v>18</v>
      </c>
      <c r="B88">
        <f t="shared" ref="B88:B91" si="154">B87</f>
        <v>1</v>
      </c>
      <c r="C88">
        <f t="shared" ref="C88:C91" si="155">C87</f>
        <v>1</v>
      </c>
      <c r="D88">
        <f t="shared" ref="D88:D91" si="156">D87</f>
        <v>11</v>
      </c>
      <c r="E88">
        <f t="shared" ref="E88:E91" si="157">E87</f>
        <v>3</v>
      </c>
      <c r="F88">
        <f t="shared" ref="F88:F91" si="158">F87</f>
        <v>1999</v>
      </c>
      <c r="G88">
        <f t="shared" ref="G88:G91" si="159">G87</f>
        <v>1</v>
      </c>
      <c r="H88">
        <f t="shared" ref="H88:H91" si="160">H87</f>
        <v>2</v>
      </c>
      <c r="I88">
        <f t="shared" ref="I88:I91" si="161">I87</f>
        <v>1</v>
      </c>
      <c r="J88" s="56">
        <v>1</v>
      </c>
      <c r="K88">
        <f>IF('Raw_Data_pt1.1'!T90 = "", "", 'Raw_Data_pt1.1'!T90)</f>
        <v>31</v>
      </c>
      <c r="L88">
        <f>IF('Raw_Data_pt1.1'!U90 = "", "", 'Raw_Data_pt1.1'!U90)</f>
        <v>130</v>
      </c>
      <c r="M88">
        <f>IF('Raw_Data_pt1.1'!V90 = "", "", 'Raw_Data_pt1.1'!V90)</f>
        <v>77</v>
      </c>
      <c r="N88">
        <f>IF('Raw_Data_pt1.1'!W90 = "", "", 'Raw_Data_pt1.1'!W90)</f>
        <v>0.62895999999999996</v>
      </c>
      <c r="O88">
        <f>IF('Raw_Data_pt1.1'!Z90 = "", "", 'Raw_Data_pt1.1'!Z90)</f>
        <v>49.8</v>
      </c>
      <c r="P88">
        <f>IF('Raw_Data_pt1.1'!AA90 = "", "", 'Raw_Data_pt1.1'!AA90)</f>
        <v>11.6</v>
      </c>
      <c r="Q88">
        <f>IF('Raw_Data_pt1.1'!AB90 = "", "", 'Raw_Data_pt1.1'!AB90)</f>
        <v>30</v>
      </c>
      <c r="R88">
        <f>IF('Raw_Data_pt1.1'!AC90 = "", "", 'Raw_Data_pt1.1'!AC90)</f>
        <v>141</v>
      </c>
      <c r="S88">
        <f>IF('Raw_Data_pt1.1'!AD90 = "", "", 'Raw_Data_pt1.1'!AD90)</f>
        <v>152</v>
      </c>
      <c r="T88">
        <f>IF('Raw_Data_pt1.1'!AE90 = "", "", 'Raw_Data_pt1.1'!AE90)</f>
        <v>0.59675999999999996</v>
      </c>
      <c r="U88">
        <f>IF('Raw_Data_pt1.1'!AH90 = "", "", 'Raw_Data_pt1.1'!AH90)</f>
        <v>49</v>
      </c>
      <c r="V88">
        <f>IF('Raw_Data_pt1.1'!AI90 = "", "", 'Raw_Data_pt1.1'!AI90)</f>
        <v>9.6999999999999993</v>
      </c>
      <c r="W88">
        <f>IF('Raw_Data_pt1.1'!AJ90 = "", "", 'Raw_Data_pt1.1'!AJ90)</f>
        <v>33</v>
      </c>
      <c r="X88">
        <f>IF('Raw_Data_pt1.1'!AK90 = "", "", 'Raw_Data_pt1.1'!AK90)</f>
        <v>119</v>
      </c>
      <c r="Y88">
        <f>IF('Raw_Data_pt1.1'!AL90 = "", "", 'Raw_Data_pt1.1'!AL90)</f>
        <v>103</v>
      </c>
      <c r="Z88">
        <f>IF('Raw_Data_pt1.1'!AM90 = "", "", 'Raw_Data_pt1.1'!AM90)</f>
        <v>0.66</v>
      </c>
      <c r="AA88">
        <f>IF('Raw_Data_pt1.1'!AP90 = "", "", 'Raw_Data_pt1.1'!AP90)</f>
        <v>49.8</v>
      </c>
      <c r="AB88">
        <f>IF('Raw_Data_pt1.1'!AQ90 = "", "", 'Raw_Data_pt1.1'!AQ90)</f>
        <v>10.1</v>
      </c>
      <c r="AC88" s="59">
        <f>IF('Raw_Data_pt1.1'!BF90 = "", "", 'Raw_Data_pt1.1'!BF90)</f>
        <v>35</v>
      </c>
      <c r="AD88">
        <f>IF('Raw_Data_pt1.1'!BG90 = "", "", 'Raw_Data_pt1.1'!BG90)</f>
        <v>128</v>
      </c>
      <c r="AE88">
        <f>IF('Raw_Data_pt1.1'!BJ90 = "", "", 'Raw_Data_pt1.1'!BJ90)</f>
        <v>507</v>
      </c>
      <c r="AF88">
        <f>IF('Raw_Data_pt1.1'!BO90 = "", "", 'Raw_Data_pt1.1'!BO90)</f>
        <v>26</v>
      </c>
      <c r="AG88">
        <f>IF('Raw_Data_pt1.1'!BP90 = "", "", 'Raw_Data_pt1.1'!BP90)</f>
        <v>128</v>
      </c>
      <c r="AH88">
        <f>IF('Raw_Data_pt1.1'!BS90 = "", "", 'Raw_Data_pt1.1'!BS90)</f>
        <v>507</v>
      </c>
      <c r="AI88">
        <f>IF('Raw_Data_pt1.1'!BX90 = "", "", 'Raw_Data_pt1.1'!BX90)</f>
        <v>26</v>
      </c>
      <c r="AJ88">
        <f>IF('Raw_Data_pt1.1'!BY90 = "", "", 'Raw_Data_pt1.1'!BY90)</f>
        <v>128</v>
      </c>
      <c r="AK88">
        <f>IF('Raw_Data_pt1.1'!CB90 = "", "", 'Raw_Data_pt1.1'!CB90)</f>
        <v>622</v>
      </c>
    </row>
    <row r="89" spans="1:38">
      <c r="A89">
        <f t="shared" ref="A89:A91" si="162">A88</f>
        <v>18</v>
      </c>
      <c r="B89">
        <f t="shared" si="154"/>
        <v>1</v>
      </c>
      <c r="C89">
        <f t="shared" si="155"/>
        <v>1</v>
      </c>
      <c r="D89">
        <f t="shared" si="156"/>
        <v>11</v>
      </c>
      <c r="E89">
        <f t="shared" si="157"/>
        <v>3</v>
      </c>
      <c r="F89">
        <f t="shared" si="158"/>
        <v>1999</v>
      </c>
      <c r="G89">
        <f t="shared" si="159"/>
        <v>1</v>
      </c>
      <c r="H89">
        <f t="shared" si="160"/>
        <v>2</v>
      </c>
      <c r="I89">
        <f t="shared" si="161"/>
        <v>1</v>
      </c>
      <c r="J89" s="56">
        <v>1</v>
      </c>
      <c r="K89">
        <f>IF('Raw_Data_pt1.1'!T91 = "", "", 'Raw_Data_pt1.1'!T91)</f>
        <v>30</v>
      </c>
      <c r="L89">
        <f>IF('Raw_Data_pt1.1'!U91 = "", "", 'Raw_Data_pt1.1'!U91)</f>
        <v>139</v>
      </c>
      <c r="M89">
        <f>IF('Raw_Data_pt1.1'!V91 = "", "", 'Raw_Data_pt1.1'!V91)</f>
        <v>82</v>
      </c>
      <c r="N89">
        <f>IF('Raw_Data_pt1.1'!W91 = "", "", 'Raw_Data_pt1.1'!W91)</f>
        <v>0.60258999999999996</v>
      </c>
      <c r="O89">
        <f>IF('Raw_Data_pt1.1'!Z91 = "", "", 'Raw_Data_pt1.1'!Z91)</f>
        <v>48.1</v>
      </c>
      <c r="P89">
        <f>IF('Raw_Data_pt1.1'!AA91 = "", "", 'Raw_Data_pt1.1'!AA91)</f>
        <v>12</v>
      </c>
      <c r="Q89">
        <f>IF('Raw_Data_pt1.1'!AB91 = "", "", 'Raw_Data_pt1.1'!AB91)</f>
        <v>31</v>
      </c>
      <c r="R89">
        <f>IF('Raw_Data_pt1.1'!AC91 = "", "", 'Raw_Data_pt1.1'!AC91)</f>
        <v>133</v>
      </c>
      <c r="S89">
        <f>IF('Raw_Data_pt1.1'!AD91 = "", "", 'Raw_Data_pt1.1'!AD91)</f>
        <v>82</v>
      </c>
      <c r="T89">
        <f>IF('Raw_Data_pt1.1'!AE91 = "", "", 'Raw_Data_pt1.1'!AE91)</f>
        <v>0.61992000000000003</v>
      </c>
      <c r="U89">
        <f>IF('Raw_Data_pt1.1'!AH91 = "", "", 'Raw_Data_pt1.1'!AH91)</f>
        <v>50.7</v>
      </c>
      <c r="V89">
        <f>IF('Raw_Data_pt1.1'!AI91 = "", "", 'Raw_Data_pt1.1'!AI91)</f>
        <v>10.199999999999999</v>
      </c>
      <c r="W89">
        <f>IF('Raw_Data_pt1.1'!AJ91 = "", "", 'Raw_Data_pt1.1'!AJ91)</f>
        <v>33</v>
      </c>
      <c r="X89">
        <f>IF('Raw_Data_pt1.1'!AK91 = "", "", 'Raw_Data_pt1.1'!AK91)</f>
        <v>118</v>
      </c>
      <c r="Y89">
        <f>IF('Raw_Data_pt1.1'!AL91 = "", "", 'Raw_Data_pt1.1'!AL91)</f>
        <v>102</v>
      </c>
      <c r="Z89">
        <f>IF('Raw_Data_pt1.1'!AM91 = "", "", 'Raw_Data_pt1.1'!AM91)</f>
        <v>0.66283999999999998</v>
      </c>
      <c r="AA89">
        <f>IF('Raw_Data_pt1.1'!AP91 = "", "", 'Raw_Data_pt1.1'!AP91)</f>
        <v>50.7</v>
      </c>
      <c r="AB89">
        <f>IF('Raw_Data_pt1.1'!AQ91 = "", "", 'Raw_Data_pt1.1'!AQ91)</f>
        <v>10.1</v>
      </c>
      <c r="AC89" s="59">
        <f>IF('Raw_Data_pt1.1'!BF91 = "", "", 'Raw_Data_pt1.1'!BF91)</f>
        <v>39</v>
      </c>
      <c r="AD89">
        <f>IF('Raw_Data_pt1.1'!BG91 = "", "", 'Raw_Data_pt1.1'!BG91)</f>
        <v>128</v>
      </c>
      <c r="AE89">
        <f>IF('Raw_Data_pt1.1'!BJ91 = "", "", 'Raw_Data_pt1.1'!BJ91)</f>
        <v>557</v>
      </c>
      <c r="AF89">
        <f>IF('Raw_Data_pt1.1'!BO91 = "", "", 'Raw_Data_pt1.1'!BO91)</f>
        <v>39</v>
      </c>
      <c r="AG89">
        <f>IF('Raw_Data_pt1.1'!BP91 = "", "", 'Raw_Data_pt1.1'!BP91)</f>
        <v>128</v>
      </c>
      <c r="AH89">
        <f>IF('Raw_Data_pt1.1'!BS91 = "", "", 'Raw_Data_pt1.1'!BS91)</f>
        <v>377</v>
      </c>
      <c r="AI89">
        <f>IF('Raw_Data_pt1.1'!BX91 = "", "", 'Raw_Data_pt1.1'!BX91)</f>
        <v>25</v>
      </c>
      <c r="AJ89">
        <f>IF('Raw_Data_pt1.1'!BY91 = "", "", 'Raw_Data_pt1.1'!BY91)</f>
        <v>128</v>
      </c>
      <c r="AK89">
        <f>IF('Raw_Data_pt1.1'!CB91 = "", "", 'Raw_Data_pt1.1'!CB91)</f>
        <v>597</v>
      </c>
    </row>
    <row r="90" spans="1:38">
      <c r="A90">
        <f t="shared" si="162"/>
        <v>18</v>
      </c>
      <c r="B90">
        <f t="shared" si="154"/>
        <v>1</v>
      </c>
      <c r="C90">
        <f t="shared" si="155"/>
        <v>1</v>
      </c>
      <c r="D90">
        <f t="shared" si="156"/>
        <v>11</v>
      </c>
      <c r="E90">
        <f t="shared" si="157"/>
        <v>3</v>
      </c>
      <c r="F90">
        <f t="shared" si="158"/>
        <v>1999</v>
      </c>
      <c r="G90">
        <f t="shared" si="159"/>
        <v>1</v>
      </c>
      <c r="H90">
        <f t="shared" si="160"/>
        <v>2</v>
      </c>
      <c r="I90">
        <f t="shared" si="161"/>
        <v>1</v>
      </c>
      <c r="J90" s="56">
        <v>1</v>
      </c>
      <c r="K90">
        <f>IF('Raw_Data_pt1.1'!T92 = "", "", 'Raw_Data_pt1.1'!T92)</f>
        <v>30</v>
      </c>
      <c r="L90">
        <f>IF('Raw_Data_pt1.1'!U92 = "", "", 'Raw_Data_pt1.1'!U92)</f>
        <v>140</v>
      </c>
      <c r="M90">
        <f>IF('Raw_Data_pt1.1'!V92 = "", "", 'Raw_Data_pt1.1'!V92)</f>
        <v>70</v>
      </c>
      <c r="N90">
        <f>IF('Raw_Data_pt1.1'!W92 = "", "", 'Raw_Data_pt1.1'!W92)</f>
        <v>0.59989000000000003</v>
      </c>
      <c r="O90">
        <f>IF('Raw_Data_pt1.1'!Z92 = "", "", 'Raw_Data_pt1.1'!Z92)</f>
        <v>50.1</v>
      </c>
      <c r="P90">
        <f>IF('Raw_Data_pt1.1'!AA92 = "", "", 'Raw_Data_pt1.1'!AA92)</f>
        <v>10.199999999999999</v>
      </c>
      <c r="Q90">
        <f>IF('Raw_Data_pt1.1'!AB92 = "", "", 'Raw_Data_pt1.1'!AB92)</f>
        <v>29</v>
      </c>
      <c r="R90">
        <f>IF('Raw_Data_pt1.1'!AC92 = "", "", 'Raw_Data_pt1.1'!AC92)</f>
        <v>144</v>
      </c>
      <c r="S90">
        <f>IF('Raw_Data_pt1.1'!AD92 = "", "", 'Raw_Data_pt1.1'!AD92)</f>
        <v>156</v>
      </c>
      <c r="T90">
        <f>IF('Raw_Data_pt1.1'!AE92 = "", "", 'Raw_Data_pt1.1'!AE92)</f>
        <v>0.58716999999999997</v>
      </c>
      <c r="U90">
        <f>IF('Raw_Data_pt1.1'!AH92 = "", "", 'Raw_Data_pt1.1'!AH92)</f>
        <v>50.1</v>
      </c>
      <c r="V90">
        <f>IF('Raw_Data_pt1.1'!AI92 = "", "", 'Raw_Data_pt1.1'!AI92)</f>
        <v>9</v>
      </c>
      <c r="W90">
        <f>IF('Raw_Data_pt1.1'!AJ92 = "", "", 'Raw_Data_pt1.1'!AJ92)</f>
        <v>31</v>
      </c>
      <c r="X90">
        <f>IF('Raw_Data_pt1.1'!AK92 = "", "", 'Raw_Data_pt1.1'!AK92)</f>
        <v>131</v>
      </c>
      <c r="Y90">
        <f>IF('Raw_Data_pt1.1'!AL92 = "", "", 'Raw_Data_pt1.1'!AL92)</f>
        <v>122</v>
      </c>
      <c r="Z90">
        <f>IF('Raw_Data_pt1.1'!AM92 = "", "", 'Raw_Data_pt1.1'!AM92)</f>
        <v>0.62519000000000002</v>
      </c>
      <c r="AA90">
        <f>IF('Raw_Data_pt1.1'!AP92 = "", "", 'Raw_Data_pt1.1'!AP92)</f>
        <v>51</v>
      </c>
      <c r="AB90">
        <f>IF('Raw_Data_pt1.1'!AQ92 = "", "", 'Raw_Data_pt1.1'!AQ92)</f>
        <v>12.5</v>
      </c>
      <c r="AC90" s="59">
        <f>IF('Raw_Data_pt1.1'!BF92 = "", "", 'Raw_Data_pt1.1'!BF92)</f>
        <v>29</v>
      </c>
      <c r="AD90">
        <f>IF('Raw_Data_pt1.1'!BG92 = "", "", 'Raw_Data_pt1.1'!BG92)</f>
        <v>128</v>
      </c>
      <c r="AE90">
        <f>IF('Raw_Data_pt1.1'!BJ92 = "", "", 'Raw_Data_pt1.1'!BJ92)</f>
        <v>532</v>
      </c>
      <c r="AF90">
        <f>IF('Raw_Data_pt1.1'!BO92 = "", "", 'Raw_Data_pt1.1'!BO92)</f>
        <v>29</v>
      </c>
      <c r="AG90">
        <f>IF('Raw_Data_pt1.1'!BP92 = "", "", 'Raw_Data_pt1.1'!BP92)</f>
        <v>128</v>
      </c>
      <c r="AH90">
        <f>IF('Raw_Data_pt1.1'!BS92 = "", "", 'Raw_Data_pt1.1'!BS92)</f>
        <v>532</v>
      </c>
      <c r="AI90">
        <f>IF('Raw_Data_pt1.1'!BX92 = "", "", 'Raw_Data_pt1.1'!BX92)</f>
        <v>49</v>
      </c>
      <c r="AJ90">
        <f>IF('Raw_Data_pt1.1'!BY92 = "", "", 'Raw_Data_pt1.1'!BY92)</f>
        <v>128</v>
      </c>
      <c r="AK90">
        <f>IF('Raw_Data_pt1.1'!CB92 = "", "", 'Raw_Data_pt1.1'!CB92)</f>
        <v>572</v>
      </c>
    </row>
    <row r="91" spans="1:38" s="53" customFormat="1">
      <c r="A91">
        <f t="shared" si="162"/>
        <v>18</v>
      </c>
      <c r="B91">
        <f t="shared" si="154"/>
        <v>1</v>
      </c>
      <c r="C91">
        <f t="shared" si="155"/>
        <v>1</v>
      </c>
      <c r="D91">
        <f t="shared" si="156"/>
        <v>11</v>
      </c>
      <c r="E91">
        <f t="shared" si="157"/>
        <v>3</v>
      </c>
      <c r="F91">
        <f t="shared" si="158"/>
        <v>1999</v>
      </c>
      <c r="G91">
        <f t="shared" si="159"/>
        <v>1</v>
      </c>
      <c r="H91">
        <f t="shared" si="160"/>
        <v>2</v>
      </c>
      <c r="I91">
        <f t="shared" si="161"/>
        <v>1</v>
      </c>
      <c r="J91" s="55">
        <v>1</v>
      </c>
      <c r="K91" s="53">
        <f>IF('Raw_Data_pt1.1'!T93 = "", "", 'Raw_Data_pt1.1'!T93)</f>
        <v>29</v>
      </c>
      <c r="L91" s="53">
        <f>IF('Raw_Data_pt1.1'!U93 = "", "", 'Raw_Data_pt1.1'!U93)</f>
        <v>147</v>
      </c>
      <c r="M91" s="53">
        <f>IF('Raw_Data_pt1.1'!V93 = "", "", 'Raw_Data_pt1.1'!V93)</f>
        <v>188</v>
      </c>
      <c r="N91" s="53">
        <f>IF('Raw_Data_pt1.1'!W93 = "", "", 'Raw_Data_pt1.1'!W93)</f>
        <v>0.58028000000000002</v>
      </c>
      <c r="O91" s="53">
        <f>IF('Raw_Data_pt1.1'!Z93 = "", "", 'Raw_Data_pt1.1'!Z93)</f>
        <v>49</v>
      </c>
      <c r="P91" s="53">
        <f>IF('Raw_Data_pt1.1'!AA93 = "", "", 'Raw_Data_pt1.1'!AA93)</f>
        <v>11.5</v>
      </c>
      <c r="Q91" s="53">
        <f>IF('Raw_Data_pt1.1'!AB93 = "", "", 'Raw_Data_pt1.1'!AB93)</f>
        <v>30</v>
      </c>
      <c r="R91" s="53">
        <f>IF('Raw_Data_pt1.1'!AC93 = "", "", 'Raw_Data_pt1.1'!AC93)</f>
        <v>143</v>
      </c>
      <c r="S91" s="53">
        <f>IF('Raw_Data_pt1.1'!AD93 = "", "", 'Raw_Data_pt1.1'!AD93)</f>
        <v>119</v>
      </c>
      <c r="T91" s="53">
        <f>IF('Raw_Data_pt1.1'!AE93 = "", "", 'Raw_Data_pt1.1'!AE93)</f>
        <v>0.59187999999999996</v>
      </c>
      <c r="U91" s="53">
        <f>IF('Raw_Data_pt1.1'!AH93 = "", "", 'Raw_Data_pt1.1'!AH93)</f>
        <v>49.5</v>
      </c>
      <c r="V91" s="53">
        <f>IF('Raw_Data_pt1.1'!AI93 = "", "", 'Raw_Data_pt1.1'!AI93)</f>
        <v>11.5</v>
      </c>
      <c r="W91" s="53">
        <f>IF('Raw_Data_pt1.1'!AJ93 = "", "", 'Raw_Data_pt1.1'!AJ93)</f>
        <v>32</v>
      </c>
      <c r="X91" s="53">
        <f>IF('Raw_Data_pt1.1'!AK93 = "", "", 'Raw_Data_pt1.1'!AK93)</f>
        <v>127</v>
      </c>
      <c r="Y91" s="53">
        <f>IF('Raw_Data_pt1.1'!AL93 = "", "", 'Raw_Data_pt1.1'!AL93)</f>
        <v>102</v>
      </c>
      <c r="Z91" s="53">
        <f>IF('Raw_Data_pt1.1'!AM93 = "", "", 'Raw_Data_pt1.1'!AM93)</f>
        <v>0.63671999999999995</v>
      </c>
      <c r="AA91" s="53">
        <f>IF('Raw_Data_pt1.1'!AP93 = "", "", 'Raw_Data_pt1.1'!AP93)</f>
        <v>50.7</v>
      </c>
      <c r="AB91" s="53">
        <f>IF('Raw_Data_pt1.1'!AQ93 = "", "", 'Raw_Data_pt1.1'!AQ93)</f>
        <v>11.1</v>
      </c>
      <c r="AC91" s="58">
        <f>IF('Raw_Data_pt1.1'!BF93 = "", "", 'Raw_Data_pt1.1'!BF93)</f>
        <v>55</v>
      </c>
      <c r="AD91" s="53">
        <f>IF('Raw_Data_pt1.1'!BG93 = "", "", 'Raw_Data_pt1.1'!BG93)</f>
        <v>128</v>
      </c>
      <c r="AE91" s="53">
        <f>IF('Raw_Data_pt1.1'!BJ93 = "", "", 'Raw_Data_pt1.1'!BJ93)</f>
        <v>557</v>
      </c>
      <c r="AF91" s="53">
        <f>IF('Raw_Data_pt1.1'!BO93 = "", "", 'Raw_Data_pt1.1'!BO93)</f>
        <v>31</v>
      </c>
      <c r="AG91" s="53">
        <f>IF('Raw_Data_pt1.1'!BP93 = "", "", 'Raw_Data_pt1.1'!BP93)</f>
        <v>128</v>
      </c>
      <c r="AH91" s="53">
        <f>IF('Raw_Data_pt1.1'!BS93 = "", "", 'Raw_Data_pt1.1'!BS93)</f>
        <v>362</v>
      </c>
      <c r="AI91" s="53">
        <f>IF('Raw_Data_pt1.1'!BX93 = "", "", 'Raw_Data_pt1.1'!BX93)</f>
        <v>45</v>
      </c>
      <c r="AJ91" s="53">
        <f>IF('Raw_Data_pt1.1'!BY93 = "", "", 'Raw_Data_pt1.1'!BY93)</f>
        <v>128</v>
      </c>
      <c r="AK91" s="53">
        <f>IF('Raw_Data_pt1.1'!CB93 = "", "", 'Raw_Data_pt1.1'!CB93)</f>
        <v>587</v>
      </c>
      <c r="AL91" s="58"/>
    </row>
    <row r="92" spans="1:38">
      <c r="A92">
        <f>IF('Raw_Data_pt1.1'!A94 = "", "", 'Raw_Data_pt1.1'!A94)</f>
        <v>19</v>
      </c>
      <c r="B92">
        <f>IF('Raw_Data_pt1.1'!D94 = "", "", IF('Raw_Data_pt1.1'!D94 = "Y", 1, 0))</f>
        <v>1</v>
      </c>
      <c r="C92">
        <f>IF('Raw_Data_pt1.1'!E94 = "", "", IF('Raw_Data_pt1.1'!E94 = "Y", 1, 0))</f>
        <v>1</v>
      </c>
      <c r="D92">
        <f>IF('Raw_Data_pt1.1'!F94 = "", "", 'Raw_Data_pt1.1'!F94)</f>
        <v>4</v>
      </c>
      <c r="E92">
        <f>IF(D92 = "", "", VLOOKUP(D92, Key!$A$23:$D$35, 4, FALSE))</f>
        <v>1</v>
      </c>
      <c r="F92">
        <f>IF('Raw_Data_pt1.1'!G94 = "", "", 'Raw_Data_pt1.1'!G94)</f>
        <v>1988</v>
      </c>
      <c r="G92">
        <f>IF('Raw_Data_pt1.1'!I94 = "", "", IF('Raw_Data_pt1.1'!I94 = "F", 1, IF('Raw_Data_pt1.1'!I94 = "M", 2, 3)))</f>
        <v>1</v>
      </c>
      <c r="H92">
        <f>IF('Raw_Data_pt1.1'!M94 = "", "", VLOOKUP('Raw_Data_pt1.1'!M94, Key!$A$2:$C$20, 3, TRUE))</f>
        <v>1</v>
      </c>
      <c r="I92">
        <f>IF('Raw_Data_pt1.1'!Q94 = "", "", IF('Raw_Data_pt1.1'!Q94 = "P", 1, 0))</f>
        <v>1</v>
      </c>
      <c r="J92" s="56">
        <v>1</v>
      </c>
      <c r="K92">
        <f>IF('Raw_Data_pt1.1'!T94 = "", "", 'Raw_Data_pt1.1'!T94)</f>
        <v>29</v>
      </c>
      <c r="L92">
        <f>IF('Raw_Data_pt1.1'!U94 = "", "", 'Raw_Data_pt1.1'!U94)</f>
        <v>149</v>
      </c>
      <c r="M92">
        <f>IF('Raw_Data_pt1.1'!V94 = "", "", 'Raw_Data_pt1.1'!V94)</f>
        <v>111</v>
      </c>
      <c r="N92">
        <f>IF('Raw_Data_pt1.1'!W94 = "", "", 'Raw_Data_pt1.1'!W94)</f>
        <v>0.57504999999999995</v>
      </c>
      <c r="O92">
        <f>IF('Raw_Data_pt1.1'!Z94 = "", "", 'Raw_Data_pt1.1'!Z94)</f>
        <v>47.5</v>
      </c>
      <c r="P92">
        <f>IF('Raw_Data_pt1.1'!AA94 = "", "", 'Raw_Data_pt1.1'!AA94)</f>
        <v>8.5</v>
      </c>
      <c r="Q92">
        <f>IF('Raw_Data_pt1.1'!AB94 = "", "", 'Raw_Data_pt1.1'!AB94)</f>
        <v>29</v>
      </c>
      <c r="R92">
        <f>IF('Raw_Data_pt1.1'!AC94 = "", "", 'Raw_Data_pt1.1'!AC94)</f>
        <v>148</v>
      </c>
      <c r="S92">
        <f>IF('Raw_Data_pt1.1'!AD94 = "", "", 'Raw_Data_pt1.1'!AD94)</f>
        <v>125</v>
      </c>
      <c r="T92">
        <f>IF('Raw_Data_pt1.1'!AE94 = "", "", 'Raw_Data_pt1.1'!AE94)</f>
        <v>0.57596000000000003</v>
      </c>
      <c r="U92">
        <f>IF('Raw_Data_pt1.1'!AH94 = "", "", 'Raw_Data_pt1.1'!AH94)</f>
        <v>48.1</v>
      </c>
      <c r="V92">
        <f>IF('Raw_Data_pt1.1'!AI94 = "", "", 'Raw_Data_pt1.1'!AI94)</f>
        <v>13.8</v>
      </c>
      <c r="W92">
        <f>IF('Raw_Data_pt1.1'!AJ94 = "", "", 'Raw_Data_pt1.1'!AJ94)</f>
        <v>31</v>
      </c>
      <c r="X92">
        <f>IF('Raw_Data_pt1.1'!AK94 = "", "", 'Raw_Data_pt1.1'!AK94)</f>
        <v>134</v>
      </c>
      <c r="Y92">
        <f>IF('Raw_Data_pt1.1'!AL94 = "", "", 'Raw_Data_pt1.1'!AL94)</f>
        <v>105</v>
      </c>
      <c r="Z92">
        <f>IF('Raw_Data_pt1.1'!AM94 = "", "", 'Raw_Data_pt1.1'!AM94)</f>
        <v>0.61624000000000001</v>
      </c>
      <c r="AA92">
        <f>IF('Raw_Data_pt1.1'!AP94 = "", "", 'Raw_Data_pt1.1'!AP94)</f>
        <v>46.1</v>
      </c>
      <c r="AB92">
        <f>IF('Raw_Data_pt1.1'!AQ94 = "", "", 'Raw_Data_pt1.1'!AQ94)</f>
        <v>11.3</v>
      </c>
      <c r="AC92" s="59">
        <f>IF('Raw_Data_pt1.1'!BF94 = "", "", 'Raw_Data_pt1.1'!BF94)</f>
        <v>25</v>
      </c>
      <c r="AD92">
        <f>IF('Raw_Data_pt1.1'!BG94 = "", "", 'Raw_Data_pt1.1'!BG94)</f>
        <v>128</v>
      </c>
      <c r="AE92">
        <f>IF('Raw_Data_pt1.1'!BJ94 = "", "", 'Raw_Data_pt1.1'!BJ94)</f>
        <v>280</v>
      </c>
      <c r="AF92">
        <f>IF('Raw_Data_pt1.1'!BO94 = "", "", 'Raw_Data_pt1.1'!BO94)</f>
        <v>30</v>
      </c>
      <c r="AG92">
        <f>IF('Raw_Data_pt1.1'!BP94 = "", "", 'Raw_Data_pt1.1'!BP94)</f>
        <v>128</v>
      </c>
      <c r="AH92">
        <f>IF('Raw_Data_pt1.1'!BS94 = "", "", 'Raw_Data_pt1.1'!BS94)</f>
        <v>432</v>
      </c>
      <c r="AI92">
        <f>IF('Raw_Data_pt1.1'!BX94 = "", "", 'Raw_Data_pt1.1'!BX94)</f>
        <v>28</v>
      </c>
      <c r="AJ92">
        <f>IF('Raw_Data_pt1.1'!BY94 = "", "", 'Raw_Data_pt1.1'!BY94)</f>
        <v>128</v>
      </c>
      <c r="AK92">
        <f>IF('Raw_Data_pt1.1'!CB94 = "", "", 'Raw_Data_pt1.1'!CB94)</f>
        <v>309</v>
      </c>
    </row>
    <row r="93" spans="1:38">
      <c r="A93">
        <f>A92</f>
        <v>19</v>
      </c>
      <c r="B93">
        <f t="shared" ref="B93:B96" si="163">B92</f>
        <v>1</v>
      </c>
      <c r="C93">
        <f t="shared" ref="C93:C96" si="164">C92</f>
        <v>1</v>
      </c>
      <c r="D93">
        <f t="shared" ref="D93:D96" si="165">D92</f>
        <v>4</v>
      </c>
      <c r="E93">
        <f t="shared" ref="E93:E96" si="166">E92</f>
        <v>1</v>
      </c>
      <c r="F93">
        <f t="shared" ref="F93:F96" si="167">F92</f>
        <v>1988</v>
      </c>
      <c r="G93">
        <f t="shared" ref="G93:G96" si="168">G92</f>
        <v>1</v>
      </c>
      <c r="H93">
        <f t="shared" ref="H93:H96" si="169">H92</f>
        <v>1</v>
      </c>
      <c r="I93">
        <f t="shared" ref="I93:I96" si="170">I92</f>
        <v>1</v>
      </c>
      <c r="J93" s="56">
        <v>1</v>
      </c>
      <c r="K93">
        <f>IF('Raw_Data_pt1.1'!T95 = "", "", 'Raw_Data_pt1.1'!T95)</f>
        <v>29</v>
      </c>
      <c r="L93">
        <f>IF('Raw_Data_pt1.1'!U95 = "", "", 'Raw_Data_pt1.1'!U95)</f>
        <v>145</v>
      </c>
      <c r="M93">
        <f>IF('Raw_Data_pt1.1'!V95 = "", "", 'Raw_Data_pt1.1'!V95)</f>
        <v>126</v>
      </c>
      <c r="N93">
        <f>IF('Raw_Data_pt1.1'!W95 = "", "", 'Raw_Data_pt1.1'!W95)</f>
        <v>0.58557999999999999</v>
      </c>
      <c r="O93">
        <f>IF('Raw_Data_pt1.1'!Z95 = "", "", 'Raw_Data_pt1.1'!Z95)</f>
        <v>47.8</v>
      </c>
      <c r="P93">
        <f>IF('Raw_Data_pt1.1'!AA95 = "", "", 'Raw_Data_pt1.1'!AA95)</f>
        <v>12.9</v>
      </c>
      <c r="Q93">
        <f>IF('Raw_Data_pt1.1'!AB95 = "", "", 'Raw_Data_pt1.1'!AB95)</f>
        <v>28</v>
      </c>
      <c r="R93">
        <f>IF('Raw_Data_pt1.1'!AC95 = "", "", 'Raw_Data_pt1.1'!AC95)</f>
        <v>157</v>
      </c>
      <c r="S93">
        <f>IF('Raw_Data_pt1.1'!AD95 = "", "", 'Raw_Data_pt1.1'!AD95)</f>
        <v>141</v>
      </c>
      <c r="T93">
        <f>IF('Raw_Data_pt1.1'!AE95 = "", "", 'Raw_Data_pt1.1'!AE95)</f>
        <v>0.55040999999999995</v>
      </c>
      <c r="U93">
        <f>IF('Raw_Data_pt1.1'!AH95 = "", "", 'Raw_Data_pt1.1'!AH95)</f>
        <v>48.1</v>
      </c>
      <c r="V93">
        <f>IF('Raw_Data_pt1.1'!AI95 = "", "", 'Raw_Data_pt1.1'!AI95)</f>
        <v>9.5</v>
      </c>
      <c r="W93">
        <f>IF('Raw_Data_pt1.1'!AJ95 = "", "", 'Raw_Data_pt1.1'!AJ95)</f>
        <v>30</v>
      </c>
      <c r="X93">
        <f>IF('Raw_Data_pt1.1'!AK95 = "", "", 'Raw_Data_pt1.1'!AK95)</f>
        <v>142</v>
      </c>
      <c r="Y93">
        <f>IF('Raw_Data_pt1.1'!AL95 = "", "", 'Raw_Data_pt1.1'!AL95)</f>
        <v>101</v>
      </c>
      <c r="Z93">
        <f>IF('Raw_Data_pt1.1'!AM95 = "", "", 'Raw_Data_pt1.1'!AM95)</f>
        <v>0.59509999999999996</v>
      </c>
      <c r="AA93">
        <f>IF('Raw_Data_pt1.1'!AP95 = "", "", 'Raw_Data_pt1.1'!AP95)</f>
        <v>46.1</v>
      </c>
      <c r="AB93">
        <f>IF('Raw_Data_pt1.1'!AQ95 = "", "", 'Raw_Data_pt1.1'!AQ95)</f>
        <v>23.5</v>
      </c>
      <c r="AC93" s="59">
        <f>IF('Raw_Data_pt1.1'!BF95 = "", "", 'Raw_Data_pt1.1'!BF95)</f>
        <v>34</v>
      </c>
      <c r="AD93">
        <f>IF('Raw_Data_pt1.1'!BG95 = "", "", 'Raw_Data_pt1.1'!BG95)</f>
        <v>128</v>
      </c>
      <c r="AE93">
        <f>IF('Raw_Data_pt1.1'!BJ95 = "", "", 'Raw_Data_pt1.1'!BJ95)</f>
        <v>306</v>
      </c>
      <c r="AF93">
        <f>IF('Raw_Data_pt1.1'!BO95 = "", "", 'Raw_Data_pt1.1'!BO95)</f>
        <v>29</v>
      </c>
      <c r="AG93">
        <f>IF('Raw_Data_pt1.1'!BP95 = "", "", 'Raw_Data_pt1.1'!BP95)</f>
        <v>128</v>
      </c>
      <c r="AH93">
        <f>IF('Raw_Data_pt1.1'!BS95 = "", "", 'Raw_Data_pt1.1'!BS95)</f>
        <v>411</v>
      </c>
      <c r="AI93">
        <f>IF('Raw_Data_pt1.1'!BX95 = "", "", 'Raw_Data_pt1.1'!BX95)</f>
        <v>30</v>
      </c>
      <c r="AJ93">
        <f>IF('Raw_Data_pt1.1'!BY95 = "", "", 'Raw_Data_pt1.1'!BY95)</f>
        <v>128</v>
      </c>
      <c r="AK93">
        <f>IF('Raw_Data_pt1.1'!CB95 = "", "", 'Raw_Data_pt1.1'!CB95)</f>
        <v>329</v>
      </c>
    </row>
    <row r="94" spans="1:38">
      <c r="A94">
        <f t="shared" ref="A94:A96" si="171">A93</f>
        <v>19</v>
      </c>
      <c r="B94">
        <f t="shared" si="163"/>
        <v>1</v>
      </c>
      <c r="C94">
        <f t="shared" si="164"/>
        <v>1</v>
      </c>
      <c r="D94">
        <f t="shared" si="165"/>
        <v>4</v>
      </c>
      <c r="E94">
        <f t="shared" si="166"/>
        <v>1</v>
      </c>
      <c r="F94">
        <f t="shared" si="167"/>
        <v>1988</v>
      </c>
      <c r="G94">
        <f t="shared" si="168"/>
        <v>1</v>
      </c>
      <c r="H94">
        <f t="shared" si="169"/>
        <v>1</v>
      </c>
      <c r="I94">
        <f t="shared" si="170"/>
        <v>1</v>
      </c>
      <c r="J94" s="56">
        <v>1</v>
      </c>
      <c r="K94">
        <f>IF('Raw_Data_pt1.1'!T96 = "", "", 'Raw_Data_pt1.1'!T96)</f>
        <v>28</v>
      </c>
      <c r="L94">
        <f>IF('Raw_Data_pt1.1'!U96 = "", "", 'Raw_Data_pt1.1'!U96)</f>
        <v>151</v>
      </c>
      <c r="M94">
        <f>IF('Raw_Data_pt1.1'!V96 = "", "", 'Raw_Data_pt1.1'!V96)</f>
        <v>150</v>
      </c>
      <c r="N94">
        <f>IF('Raw_Data_pt1.1'!W96 = "", "", 'Raw_Data_pt1.1'!W96)</f>
        <v>0.56930000000000003</v>
      </c>
      <c r="O94">
        <f>IF('Raw_Data_pt1.1'!Z96 = "", "", 'Raw_Data_pt1.1'!Z96)</f>
        <v>46.4</v>
      </c>
      <c r="P94">
        <f>IF('Raw_Data_pt1.1'!AA96 = "", "", 'Raw_Data_pt1.1'!AA96)</f>
        <v>11.3</v>
      </c>
      <c r="Q94">
        <f>IF('Raw_Data_pt1.1'!AB96 = "", "", 'Raw_Data_pt1.1'!AB96)</f>
        <v>29</v>
      </c>
      <c r="R94">
        <f>IF('Raw_Data_pt1.1'!AC96 = "", "", 'Raw_Data_pt1.1'!AC96)</f>
        <v>144</v>
      </c>
      <c r="S94">
        <f>IF('Raw_Data_pt1.1'!AD96 = "", "", 'Raw_Data_pt1.1'!AD96)</f>
        <v>160</v>
      </c>
      <c r="T94">
        <f>IF('Raw_Data_pt1.1'!AE96 = "", "", 'Raw_Data_pt1.1'!AE96)</f>
        <v>0.58897999999999995</v>
      </c>
      <c r="U94">
        <f>IF('Raw_Data_pt1.1'!AH96 = "", "", 'Raw_Data_pt1.1'!AH96)</f>
        <v>50.1</v>
      </c>
      <c r="V94">
        <f>IF('Raw_Data_pt1.1'!AI96 = "", "", 'Raw_Data_pt1.1'!AI96)</f>
        <v>12.7</v>
      </c>
      <c r="W94">
        <f>IF('Raw_Data_pt1.1'!AJ96 = "", "", 'Raw_Data_pt1.1'!AJ96)</f>
        <v>29</v>
      </c>
      <c r="X94">
        <f>IF('Raw_Data_pt1.1'!AK96 = "", "", 'Raw_Data_pt1.1'!AK96)</f>
        <v>144</v>
      </c>
      <c r="Y94">
        <f>IF('Raw_Data_pt1.1'!AL96 = "", "", 'Raw_Data_pt1.1'!AL96)</f>
        <v>185</v>
      </c>
      <c r="Z94">
        <f>IF('Raw_Data_pt1.1'!AM96 = "", "", 'Raw_Data_pt1.1'!AM96)</f>
        <v>0.58836999999999995</v>
      </c>
      <c r="AA94">
        <f>IF('Raw_Data_pt1.1'!AP96 = "", "", 'Raw_Data_pt1.1'!AP96)</f>
        <v>48.7</v>
      </c>
      <c r="AB94">
        <f>IF('Raw_Data_pt1.1'!AQ96 = "", "", 'Raw_Data_pt1.1'!AQ96)</f>
        <v>9</v>
      </c>
      <c r="AC94" s="59">
        <f>IF('Raw_Data_pt1.1'!BF96 = "", "", 'Raw_Data_pt1.1'!BF96)</f>
        <v>29</v>
      </c>
      <c r="AD94">
        <f>IF('Raw_Data_pt1.1'!BG96 = "", "", 'Raw_Data_pt1.1'!BG96)</f>
        <v>128</v>
      </c>
      <c r="AE94">
        <f>IF('Raw_Data_pt1.1'!BJ96 = "", "", 'Raw_Data_pt1.1'!BJ96)</f>
        <v>173</v>
      </c>
      <c r="AF94">
        <f>IF('Raw_Data_pt1.1'!BO96 = "", "", 'Raw_Data_pt1.1'!BO96)</f>
        <v>34</v>
      </c>
      <c r="AG94">
        <f>IF('Raw_Data_pt1.1'!BP96 = "", "", 'Raw_Data_pt1.1'!BP96)</f>
        <v>128</v>
      </c>
      <c r="AH94">
        <f>IF('Raw_Data_pt1.1'!BS96 = "", "", 'Raw_Data_pt1.1'!BS96)</f>
        <v>447</v>
      </c>
      <c r="AI94">
        <f>IF('Raw_Data_pt1.1'!BX96 = "", "", 'Raw_Data_pt1.1'!BX96)</f>
        <v>33</v>
      </c>
      <c r="AJ94">
        <f>IF('Raw_Data_pt1.1'!BY96 = "", "", 'Raw_Data_pt1.1'!BY96)</f>
        <v>128</v>
      </c>
      <c r="AK94">
        <f>IF('Raw_Data_pt1.1'!CB96 = "", "", 'Raw_Data_pt1.1'!CB96)</f>
        <v>325</v>
      </c>
    </row>
    <row r="95" spans="1:38">
      <c r="A95">
        <f t="shared" si="171"/>
        <v>19</v>
      </c>
      <c r="B95">
        <f t="shared" si="163"/>
        <v>1</v>
      </c>
      <c r="C95">
        <f t="shared" si="164"/>
        <v>1</v>
      </c>
      <c r="D95">
        <f t="shared" si="165"/>
        <v>4</v>
      </c>
      <c r="E95">
        <f t="shared" si="166"/>
        <v>1</v>
      </c>
      <c r="F95">
        <f t="shared" si="167"/>
        <v>1988</v>
      </c>
      <c r="G95">
        <f t="shared" si="168"/>
        <v>1</v>
      </c>
      <c r="H95">
        <f t="shared" si="169"/>
        <v>1</v>
      </c>
      <c r="I95">
        <f t="shared" si="170"/>
        <v>1</v>
      </c>
      <c r="J95" s="56">
        <v>1</v>
      </c>
      <c r="K95">
        <f>IF('Raw_Data_pt1.1'!T97 = "", "", 'Raw_Data_pt1.1'!T97)</f>
        <v>28</v>
      </c>
      <c r="L95">
        <f>IF('Raw_Data_pt1.1'!U97 = "", "", 'Raw_Data_pt1.1'!U97)</f>
        <v>152</v>
      </c>
      <c r="M95">
        <f>IF('Raw_Data_pt1.1'!V97 = "", "", 'Raw_Data_pt1.1'!V97)</f>
        <v>138</v>
      </c>
      <c r="N95">
        <f>IF('Raw_Data_pt1.1'!W97 = "", "", 'Raw_Data_pt1.1'!W97)</f>
        <v>0.56469999999999998</v>
      </c>
      <c r="O95">
        <f>IF('Raw_Data_pt1.1'!Z97 = "", "", 'Raw_Data_pt1.1'!Z97)</f>
        <v>47.2</v>
      </c>
      <c r="P95">
        <f>IF('Raw_Data_pt1.1'!AA97 = "", "", 'Raw_Data_pt1.1'!AA97)</f>
        <v>10.8</v>
      </c>
      <c r="Q95">
        <f>IF('Raw_Data_pt1.1'!AB97 = "", "", 'Raw_Data_pt1.1'!AB97)</f>
        <v>29</v>
      </c>
      <c r="R95">
        <f>IF('Raw_Data_pt1.1'!AC97 = "", "", 'Raw_Data_pt1.1'!AC97)</f>
        <v>146</v>
      </c>
      <c r="S95">
        <f>IF('Raw_Data_pt1.1'!AD97 = "", "", 'Raw_Data_pt1.1'!AD97)</f>
        <v>151</v>
      </c>
      <c r="T95">
        <f>IF('Raw_Data_pt1.1'!AE97 = "", "", 'Raw_Data_pt1.1'!AE97)</f>
        <v>0.58401000000000003</v>
      </c>
      <c r="U95">
        <f>IF('Raw_Data_pt1.1'!AH97 = "", "", 'Raw_Data_pt1.1'!AH97)</f>
        <v>48.4</v>
      </c>
      <c r="V95">
        <f>IF('Raw_Data_pt1.1'!AI97 = "", "", 'Raw_Data_pt1.1'!AI97)</f>
        <v>9.9</v>
      </c>
      <c r="W95">
        <f>IF('Raw_Data_pt1.1'!AJ97 = "", "", 'Raw_Data_pt1.1'!AJ97)</f>
        <v>30</v>
      </c>
      <c r="X95">
        <f>IF('Raw_Data_pt1.1'!AK97 = "", "", 'Raw_Data_pt1.1'!AK97)</f>
        <v>142</v>
      </c>
      <c r="Y95">
        <f>IF('Raw_Data_pt1.1'!AL97 = "", "", 'Raw_Data_pt1.1'!AL97)</f>
        <v>74</v>
      </c>
      <c r="Z95">
        <f>IF('Raw_Data_pt1.1'!AM97 = "", "", 'Raw_Data_pt1.1'!AM97)</f>
        <v>0.59287999999999996</v>
      </c>
      <c r="AA95">
        <f>IF('Raw_Data_pt1.1'!AP97 = "", "", 'Raw_Data_pt1.1'!AP97)</f>
        <v>47.5</v>
      </c>
      <c r="AB95">
        <f>IF('Raw_Data_pt1.1'!AQ97 = "", "", 'Raw_Data_pt1.1'!AQ97)</f>
        <v>13.8</v>
      </c>
      <c r="AC95" s="59">
        <f>IF('Raw_Data_pt1.1'!BF97 = "", "", 'Raw_Data_pt1.1'!BF97)</f>
        <v>31</v>
      </c>
      <c r="AD95">
        <f>IF('Raw_Data_pt1.1'!BG97 = "", "", 'Raw_Data_pt1.1'!BG97)</f>
        <v>128</v>
      </c>
      <c r="AE95">
        <f>IF('Raw_Data_pt1.1'!BJ97 = "", "", 'Raw_Data_pt1.1'!BJ97)</f>
        <v>332</v>
      </c>
      <c r="AF95">
        <f>IF('Raw_Data_pt1.1'!BO97 = "", "", 'Raw_Data_pt1.1'!BO97)</f>
        <v>31</v>
      </c>
      <c r="AG95">
        <f>IF('Raw_Data_pt1.1'!BP97 = "", "", 'Raw_Data_pt1.1'!BP97)</f>
        <v>128</v>
      </c>
      <c r="AH95">
        <f>IF('Raw_Data_pt1.1'!BS97 = "", "", 'Raw_Data_pt1.1'!BS97)</f>
        <v>462</v>
      </c>
      <c r="AI95">
        <f>IF('Raw_Data_pt1.1'!BX97 = "", "", 'Raw_Data_pt1.1'!BX97)</f>
        <v>37</v>
      </c>
      <c r="AJ95">
        <f>IF('Raw_Data_pt1.1'!BY97 = "", "", 'Raw_Data_pt1.1'!BY97)</f>
        <v>128</v>
      </c>
      <c r="AK95">
        <f>IF('Raw_Data_pt1.1'!CB97 = "", "", 'Raw_Data_pt1.1'!CB97)</f>
        <v>307</v>
      </c>
    </row>
    <row r="96" spans="1:38" s="53" customFormat="1">
      <c r="A96">
        <f t="shared" si="171"/>
        <v>19</v>
      </c>
      <c r="B96">
        <f t="shared" si="163"/>
        <v>1</v>
      </c>
      <c r="C96">
        <f t="shared" si="164"/>
        <v>1</v>
      </c>
      <c r="D96">
        <f t="shared" si="165"/>
        <v>4</v>
      </c>
      <c r="E96">
        <f t="shared" si="166"/>
        <v>1</v>
      </c>
      <c r="F96">
        <f t="shared" si="167"/>
        <v>1988</v>
      </c>
      <c r="G96">
        <f t="shared" si="168"/>
        <v>1</v>
      </c>
      <c r="H96">
        <f t="shared" si="169"/>
        <v>1</v>
      </c>
      <c r="I96">
        <f t="shared" si="170"/>
        <v>1</v>
      </c>
      <c r="J96" s="55">
        <v>1</v>
      </c>
      <c r="K96" s="53">
        <f>IF('Raw_Data_pt1.1'!T98 = "", "", 'Raw_Data_pt1.1'!T98)</f>
        <v>29</v>
      </c>
      <c r="L96" s="53">
        <f>IF('Raw_Data_pt1.1'!U98 = "", "", 'Raw_Data_pt1.1'!U98)</f>
        <v>147</v>
      </c>
      <c r="M96" s="53">
        <f>IF('Raw_Data_pt1.1'!V98 = "", "", 'Raw_Data_pt1.1'!V98)</f>
        <v>163</v>
      </c>
      <c r="N96" s="53">
        <f>IF('Raw_Data_pt1.1'!W98 = "", "", 'Raw_Data_pt1.1'!W98)</f>
        <v>0.57923000000000002</v>
      </c>
      <c r="O96" s="53">
        <f>IF('Raw_Data_pt1.1'!Z98 = "", "", 'Raw_Data_pt1.1'!Z98)</f>
        <v>48.1</v>
      </c>
      <c r="P96" s="53">
        <f>IF('Raw_Data_pt1.1'!AA98 = "", "", 'Raw_Data_pt1.1'!AA98)</f>
        <v>13.1</v>
      </c>
      <c r="Q96" s="53">
        <f>IF('Raw_Data_pt1.1'!AB98 = "", "", 'Raw_Data_pt1.1'!AB98)</f>
        <v>29</v>
      </c>
      <c r="R96" s="53">
        <f>IF('Raw_Data_pt1.1'!AC98 = "", "", 'Raw_Data_pt1.1'!AC98)</f>
        <v>146</v>
      </c>
      <c r="S96" s="53">
        <f>IF('Raw_Data_pt1.1'!AD98 = "", "", 'Raw_Data_pt1.1'!AD98)</f>
        <v>125</v>
      </c>
      <c r="T96" s="53">
        <f>IF('Raw_Data_pt1.1'!AE98 = "", "", 'Raw_Data_pt1.1'!AE98)</f>
        <v>0.58296999999999999</v>
      </c>
      <c r="U96" s="53">
        <f>IF('Raw_Data_pt1.1'!AH98 = "", "", 'Raw_Data_pt1.1'!AH98)</f>
        <v>46.7</v>
      </c>
      <c r="V96" s="53">
        <f>IF('Raw_Data_pt1.1'!AI98 = "", "", 'Raw_Data_pt1.1'!AI98)</f>
        <v>14.1</v>
      </c>
      <c r="W96" s="53">
        <f>IF('Raw_Data_pt1.1'!AJ98 = "", "", 'Raw_Data_pt1.1'!AJ98)</f>
        <v>30</v>
      </c>
      <c r="X96" s="53">
        <f>IF('Raw_Data_pt1.1'!AK98 = "", "", 'Raw_Data_pt1.1'!AK98)</f>
        <v>140</v>
      </c>
      <c r="Y96" s="53">
        <f>IF('Raw_Data_pt1.1'!AL98 = "", "", 'Raw_Data_pt1.1'!AL98)</f>
        <v>247</v>
      </c>
      <c r="Z96" s="53">
        <f>IF('Raw_Data_pt1.1'!AM98 = "", "", 'Raw_Data_pt1.1'!AM98)</f>
        <v>0.59972999999999999</v>
      </c>
      <c r="AA96" s="53">
        <f>IF('Raw_Data_pt1.1'!AP98 = "", "", 'Raw_Data_pt1.1'!AP98)</f>
        <v>47.5</v>
      </c>
      <c r="AB96" s="53">
        <f>IF('Raw_Data_pt1.1'!AQ98 = "", "", 'Raw_Data_pt1.1'!AQ98)</f>
        <v>17.8</v>
      </c>
      <c r="AC96" s="58">
        <f>IF('Raw_Data_pt1.1'!BF98 = "", "", 'Raw_Data_pt1.1'!BF98)</f>
        <v>29</v>
      </c>
      <c r="AD96" s="53">
        <f>IF('Raw_Data_pt1.1'!BG98 = "", "", 'Raw_Data_pt1.1'!BG98)</f>
        <v>128</v>
      </c>
      <c r="AE96" s="53">
        <f>IF('Raw_Data_pt1.1'!BJ98 = "", "", 'Raw_Data_pt1.1'!BJ98)</f>
        <v>228</v>
      </c>
      <c r="AF96" s="53">
        <f>IF('Raw_Data_pt1.1'!BO98 = "", "", 'Raw_Data_pt1.1'!BO98)</f>
        <v>24</v>
      </c>
      <c r="AG96" s="53">
        <f>IF('Raw_Data_pt1.1'!BP98 = "", "", 'Raw_Data_pt1.1'!BP98)</f>
        <v>128</v>
      </c>
      <c r="AH96" s="53">
        <f>IF('Raw_Data_pt1.1'!BS98 = "", "", 'Raw_Data_pt1.1'!BS98)</f>
        <v>527</v>
      </c>
      <c r="AI96" s="53">
        <f>IF('Raw_Data_pt1.1'!BX98 = "", "", 'Raw_Data_pt1.1'!BX98)</f>
        <v>39</v>
      </c>
      <c r="AJ96" s="53">
        <f>IF('Raw_Data_pt1.1'!BY98 = "", "", 'Raw_Data_pt1.1'!BY98)</f>
        <v>128</v>
      </c>
      <c r="AK96" s="53">
        <f>IF('Raw_Data_pt1.1'!CB98 = "", "", 'Raw_Data_pt1.1'!CB98)</f>
        <v>392</v>
      </c>
      <c r="AL96" s="58"/>
    </row>
    <row r="97" spans="1:38">
      <c r="A97">
        <f>IF('Raw_Data_pt1.1'!A99 = "", "", 'Raw_Data_pt1.1'!A99)</f>
        <v>20</v>
      </c>
      <c r="B97">
        <f>IF('Raw_Data_pt1.1'!D99 = "", "", IF('Raw_Data_pt1.1'!D99 = "Y", 1, 0))</f>
        <v>1</v>
      </c>
      <c r="C97">
        <f>IF('Raw_Data_pt1.1'!E99 = "", "", IF('Raw_Data_pt1.1'!E99 = "Y", 1, 0))</f>
        <v>0</v>
      </c>
      <c r="D97">
        <f>IF('Raw_Data_pt1.1'!F99 = "", "", 'Raw_Data_pt1.1'!F99)</f>
        <v>3</v>
      </c>
      <c r="E97">
        <f>IF(D97 = "", "", VLOOKUP(D97, Key!$A$23:$D$35, 4, FALSE))</f>
        <v>1</v>
      </c>
      <c r="F97">
        <f>IF('Raw_Data_pt1.1'!G99 = "", "", 'Raw_Data_pt1.1'!G99)</f>
        <v>2001</v>
      </c>
      <c r="G97">
        <f>IF('Raw_Data_pt1.1'!I99 = "", "", IF('Raw_Data_pt1.1'!I99 = "F", 1, IF('Raw_Data_pt1.1'!I99 = "M", 2, 3)))</f>
        <v>1</v>
      </c>
      <c r="H97">
        <f>IF('Raw_Data_pt1.1'!M99 = "", "", VLOOKUP('Raw_Data_pt1.1'!M99, Key!$A$2:$C$20, 3, TRUE))</f>
        <v>1</v>
      </c>
      <c r="I97">
        <f>IF('Raw_Data_pt1.1'!Q99 = "", "", IF('Raw_Data_pt1.1'!Q99 = "P", 1, 0))</f>
        <v>1</v>
      </c>
      <c r="J97" s="56">
        <v>1</v>
      </c>
      <c r="K97">
        <f>IF('Raw_Data_pt1.1'!T99 = "", "", 'Raw_Data_pt1.1'!T99)</f>
        <v>29</v>
      </c>
      <c r="L97">
        <f>IF('Raw_Data_pt1.1'!U99 = "", "", 'Raw_Data_pt1.1'!U99)</f>
        <v>144</v>
      </c>
      <c r="M97">
        <f>IF('Raw_Data_pt1.1'!V99 = "", "", 'Raw_Data_pt1.1'!V99)</f>
        <v>138</v>
      </c>
      <c r="N97">
        <f>IF('Raw_Data_pt1.1'!W99 = "", "", 'Raw_Data_pt1.1'!W99)</f>
        <v>0.58850999999999998</v>
      </c>
      <c r="O97">
        <f>IF('Raw_Data_pt1.1'!Z99 = "", "", 'Raw_Data_pt1.1'!Z99)</f>
        <v>46.4</v>
      </c>
      <c r="P97">
        <f>IF('Raw_Data_pt1.1'!AA99 = "", "", 'Raw_Data_pt1.1'!AA99)</f>
        <v>11.1</v>
      </c>
      <c r="Q97">
        <f>IF('Raw_Data_pt1.1'!AB99 = "", "", 'Raw_Data_pt1.1'!AB99)</f>
        <v>29</v>
      </c>
      <c r="R97">
        <f>IF('Raw_Data_pt1.1'!AC99 = "", "", 'Raw_Data_pt1.1'!AC99)</f>
        <v>147</v>
      </c>
      <c r="S97">
        <f>IF('Raw_Data_pt1.1'!AD99 = "", "", 'Raw_Data_pt1.1'!AD99)</f>
        <v>145</v>
      </c>
      <c r="T97">
        <f>IF('Raw_Data_pt1.1'!AE99 = "", "", 'Raw_Data_pt1.1'!AE99)</f>
        <v>0.58126</v>
      </c>
      <c r="U97">
        <f>IF('Raw_Data_pt1.1'!AH99 = "", "", 'Raw_Data_pt1.1'!AH99)</f>
        <v>46.9</v>
      </c>
      <c r="V97">
        <f>IF('Raw_Data_pt1.1'!AI99 = "", "", 'Raw_Data_pt1.1'!AI99)</f>
        <v>11.6</v>
      </c>
      <c r="W97">
        <f>IF('Raw_Data_pt1.1'!AJ99 = "", "", 'Raw_Data_pt1.1'!AJ99)</f>
        <v>29</v>
      </c>
      <c r="X97">
        <f>IF('Raw_Data_pt1.1'!AK99 = "", "", 'Raw_Data_pt1.1'!AK99)</f>
        <v>144</v>
      </c>
      <c r="Y97">
        <f>IF('Raw_Data_pt1.1'!AL99 = "", "", 'Raw_Data_pt1.1'!AL99)</f>
        <v>121</v>
      </c>
      <c r="Z97">
        <f>IF('Raw_Data_pt1.1'!AM99 = "", "", 'Raw_Data_pt1.1'!AM99)</f>
        <v>0.58865999999999996</v>
      </c>
      <c r="AA97">
        <f>IF('Raw_Data_pt1.1'!AP99 = "", "", 'Raw_Data_pt1.1'!AP99)</f>
        <v>46.9</v>
      </c>
      <c r="AB97">
        <f>IF('Raw_Data_pt1.1'!AQ99 = "", "", 'Raw_Data_pt1.1'!AQ99)</f>
        <v>11.6</v>
      </c>
      <c r="AC97" s="59">
        <f>IF('Raw_Data_pt1.1'!BF99 = "", "", 'Raw_Data_pt1.1'!BF99)</f>
        <v>28</v>
      </c>
      <c r="AD97">
        <f>IF('Raw_Data_pt1.1'!BG99 = "", "", 'Raw_Data_pt1.1'!BG99)</f>
        <v>128</v>
      </c>
      <c r="AE97">
        <f>IF('Raw_Data_pt1.1'!BJ99 = "", "", 'Raw_Data_pt1.1'!BJ99)</f>
        <v>321</v>
      </c>
      <c r="AF97">
        <f>IF('Raw_Data_pt1.1'!BO99 = "", "", 'Raw_Data_pt1.1'!BO99)</f>
        <v>28</v>
      </c>
      <c r="AG97">
        <f>IF('Raw_Data_pt1.1'!BP99 = "", "", 'Raw_Data_pt1.1'!BP99)</f>
        <v>128</v>
      </c>
      <c r="AH97">
        <f>IF('Raw_Data_pt1.1'!BS99 = "", "", 'Raw_Data_pt1.1'!BS99)</f>
        <v>347</v>
      </c>
      <c r="AI97" t="str">
        <f>IF('Raw_Data_pt1.1'!BX99 = "", "", 'Raw_Data_pt1.1'!BX99)</f>
        <v/>
      </c>
      <c r="AJ97" t="str">
        <f>IF('Raw_Data_pt1.1'!BY99 = "", "", 'Raw_Data_pt1.1'!BY99)</f>
        <v/>
      </c>
      <c r="AK97" t="str">
        <f>IF('Raw_Data_pt1.1'!CB99 = "", "", 'Raw_Data_pt1.1'!CB99)</f>
        <v/>
      </c>
    </row>
    <row r="98" spans="1:38">
      <c r="A98">
        <f>A97</f>
        <v>20</v>
      </c>
      <c r="B98">
        <f t="shared" ref="B98:B101" si="172">B97</f>
        <v>1</v>
      </c>
      <c r="C98">
        <f t="shared" ref="C98:C101" si="173">C97</f>
        <v>0</v>
      </c>
      <c r="D98">
        <f t="shared" ref="D98:D101" si="174">D97</f>
        <v>3</v>
      </c>
      <c r="E98">
        <f t="shared" ref="E98:E101" si="175">E97</f>
        <v>1</v>
      </c>
      <c r="F98">
        <f t="shared" ref="F98:F101" si="176">F97</f>
        <v>2001</v>
      </c>
      <c r="G98">
        <f t="shared" ref="G98:G101" si="177">G97</f>
        <v>1</v>
      </c>
      <c r="H98">
        <f t="shared" ref="H98:H101" si="178">H97</f>
        <v>1</v>
      </c>
      <c r="I98">
        <f t="shared" ref="I98:I101" si="179">I97</f>
        <v>1</v>
      </c>
      <c r="J98" s="56">
        <v>1</v>
      </c>
      <c r="K98">
        <f>IF('Raw_Data_pt1.1'!T100 = "", "", 'Raw_Data_pt1.1'!T100)</f>
        <v>29</v>
      </c>
      <c r="L98">
        <f>IF('Raw_Data_pt1.1'!U100 = "", "", 'Raw_Data_pt1.1'!U100)</f>
        <v>147</v>
      </c>
      <c r="M98">
        <f>IF('Raw_Data_pt1.1'!V100 = "", "", 'Raw_Data_pt1.1'!V100)</f>
        <v>136</v>
      </c>
      <c r="N98">
        <f>IF('Raw_Data_pt1.1'!W100 = "", "", 'Raw_Data_pt1.1'!W100)</f>
        <v>0.57959000000000005</v>
      </c>
      <c r="O98">
        <f>IF('Raw_Data_pt1.1'!Z100 = "", "", 'Raw_Data_pt1.1'!Z100)</f>
        <v>47.8</v>
      </c>
      <c r="P98">
        <f>IF('Raw_Data_pt1.1'!AA100 = "", "", 'Raw_Data_pt1.1'!AA100)</f>
        <v>11.1</v>
      </c>
      <c r="Q98">
        <f>IF('Raw_Data_pt1.1'!AB100 = "", "", 'Raw_Data_pt1.1'!AB100)</f>
        <v>29</v>
      </c>
      <c r="R98">
        <f>IF('Raw_Data_pt1.1'!AC100 = "", "", 'Raw_Data_pt1.1'!AC100)</f>
        <v>144</v>
      </c>
      <c r="S98">
        <f>IF('Raw_Data_pt1.1'!AD100 = "", "", 'Raw_Data_pt1.1'!AD100)</f>
        <v>139</v>
      </c>
      <c r="T98">
        <f>IF('Raw_Data_pt1.1'!AE100 = "", "", 'Raw_Data_pt1.1'!AE100)</f>
        <v>0.58889999999999998</v>
      </c>
      <c r="U98">
        <f>IF('Raw_Data_pt1.1'!AH100 = "", "", 'Raw_Data_pt1.1'!AH100)</f>
        <v>48.1</v>
      </c>
      <c r="V98">
        <f>IF('Raw_Data_pt1.1'!AI100 = "", "", 'Raw_Data_pt1.1'!AI100)</f>
        <v>11.1</v>
      </c>
      <c r="W98">
        <f>IF('Raw_Data_pt1.1'!AJ100 = "", "", 'Raw_Data_pt1.1'!AJ100)</f>
        <v>29</v>
      </c>
      <c r="X98">
        <f>IF('Raw_Data_pt1.1'!AK100 = "", "", 'Raw_Data_pt1.1'!AK100)</f>
        <v>148</v>
      </c>
      <c r="Y98">
        <f>IF('Raw_Data_pt1.1'!AL100 = "", "", 'Raw_Data_pt1.1'!AL100)</f>
        <v>115</v>
      </c>
      <c r="Z98">
        <f>IF('Raw_Data_pt1.1'!AM100 = "", "", 'Raw_Data_pt1.1'!AM100)</f>
        <v>0.57757999999999998</v>
      </c>
      <c r="AA98">
        <f>IF('Raw_Data_pt1.1'!AP100 = "", "", 'Raw_Data_pt1.1'!AP100)</f>
        <v>46.9</v>
      </c>
      <c r="AB98">
        <f>IF('Raw_Data_pt1.1'!AQ100 = "", "", 'Raw_Data_pt1.1'!AQ100)</f>
        <v>12.4</v>
      </c>
      <c r="AC98" s="59">
        <f>IF('Raw_Data_pt1.1'!BF100 = "", "", 'Raw_Data_pt1.1'!BF100)</f>
        <v>31</v>
      </c>
      <c r="AD98">
        <f>IF('Raw_Data_pt1.1'!BG100 = "", "", 'Raw_Data_pt1.1'!BG100)</f>
        <v>128</v>
      </c>
      <c r="AE98">
        <f>IF('Raw_Data_pt1.1'!BJ100 = "", "", 'Raw_Data_pt1.1'!BJ100)</f>
        <v>442</v>
      </c>
      <c r="AF98">
        <f>IF('Raw_Data_pt1.1'!BO100 = "", "", 'Raw_Data_pt1.1'!BO100)</f>
        <v>27</v>
      </c>
      <c r="AG98">
        <f>IF('Raw_Data_pt1.1'!BP100 = "", "", 'Raw_Data_pt1.1'!BP100)</f>
        <v>128</v>
      </c>
      <c r="AH98">
        <f>IF('Raw_Data_pt1.1'!BS100 = "", "", 'Raw_Data_pt1.1'!BS100)</f>
        <v>392</v>
      </c>
      <c r="AI98" t="str">
        <f>IF('Raw_Data_pt1.1'!BX100 = "", "", 'Raw_Data_pt1.1'!BX100)</f>
        <v/>
      </c>
      <c r="AJ98" t="str">
        <f>IF('Raw_Data_pt1.1'!BY100 = "", "", 'Raw_Data_pt1.1'!BY100)</f>
        <v/>
      </c>
      <c r="AK98" t="str">
        <f>IF('Raw_Data_pt1.1'!CB100 = "", "", 'Raw_Data_pt1.1'!CB100)</f>
        <v/>
      </c>
    </row>
    <row r="99" spans="1:38">
      <c r="A99">
        <f t="shared" ref="A99:A101" si="180">A98</f>
        <v>20</v>
      </c>
      <c r="B99">
        <f t="shared" si="172"/>
        <v>1</v>
      </c>
      <c r="C99">
        <f t="shared" si="173"/>
        <v>0</v>
      </c>
      <c r="D99">
        <f t="shared" si="174"/>
        <v>3</v>
      </c>
      <c r="E99">
        <f t="shared" si="175"/>
        <v>1</v>
      </c>
      <c r="F99">
        <f t="shared" si="176"/>
        <v>2001</v>
      </c>
      <c r="G99">
        <f t="shared" si="177"/>
        <v>1</v>
      </c>
      <c r="H99">
        <f t="shared" si="178"/>
        <v>1</v>
      </c>
      <c r="I99">
        <f t="shared" si="179"/>
        <v>1</v>
      </c>
      <c r="J99" s="56">
        <v>1</v>
      </c>
      <c r="K99">
        <f>IF('Raw_Data_pt1.1'!T101 = "", "", 'Raw_Data_pt1.1'!T101)</f>
        <v>28</v>
      </c>
      <c r="L99">
        <f>IF('Raw_Data_pt1.1'!U101 = "", "", 'Raw_Data_pt1.1'!U101)</f>
        <v>151</v>
      </c>
      <c r="M99">
        <f>IF('Raw_Data_pt1.1'!V101 = "", "", 'Raw_Data_pt1.1'!V101)</f>
        <v>145</v>
      </c>
      <c r="N99">
        <f>IF('Raw_Data_pt1.1'!W101 = "", "", 'Raw_Data_pt1.1'!W101)</f>
        <v>0.56796999999999997</v>
      </c>
      <c r="O99">
        <f>IF('Raw_Data_pt1.1'!Z101 = "", "", 'Raw_Data_pt1.1'!Z101)</f>
        <v>46.4</v>
      </c>
      <c r="P99">
        <f>IF('Raw_Data_pt1.1'!AA101 = "", "", 'Raw_Data_pt1.1'!AA101)</f>
        <v>13.1</v>
      </c>
      <c r="Q99">
        <f>IF('Raw_Data_pt1.1'!AB101 = "", "", 'Raw_Data_pt1.1'!AB101)</f>
        <v>29</v>
      </c>
      <c r="R99">
        <f>IF('Raw_Data_pt1.1'!AC101 = "", "", 'Raw_Data_pt1.1'!AC101)</f>
        <v>144</v>
      </c>
      <c r="S99">
        <f>IF('Raw_Data_pt1.1'!AD101 = "", "", 'Raw_Data_pt1.1'!AD101)</f>
        <v>147</v>
      </c>
      <c r="T99">
        <f>IF('Raw_Data_pt1.1'!AE101 = "", "", 'Raw_Data_pt1.1'!AE101)</f>
        <v>0.58819999999999995</v>
      </c>
      <c r="U99">
        <f>IF('Raw_Data_pt1.1'!AH101 = "", "", 'Raw_Data_pt1.1'!AH101)</f>
        <v>47.2</v>
      </c>
      <c r="V99">
        <f>IF('Raw_Data_pt1.1'!AI101 = "", "", 'Raw_Data_pt1.1'!AI101)</f>
        <v>11.5</v>
      </c>
      <c r="W99">
        <f>IF('Raw_Data_pt1.1'!AJ101 = "", "", 'Raw_Data_pt1.1'!AJ101)</f>
        <v>29</v>
      </c>
      <c r="X99">
        <f>IF('Raw_Data_pt1.1'!AK101 = "", "", 'Raw_Data_pt1.1'!AK101)</f>
        <v>146</v>
      </c>
      <c r="Y99">
        <f>IF('Raw_Data_pt1.1'!AL101 = "", "", 'Raw_Data_pt1.1'!AL101)</f>
        <v>114</v>
      </c>
      <c r="Z99">
        <f>IF('Raw_Data_pt1.1'!AM101 = "", "", 'Raw_Data_pt1.1'!AM101)</f>
        <v>0.58162999999999998</v>
      </c>
      <c r="AA99">
        <f>IF('Raw_Data_pt1.1'!AP101 = "", "", 'Raw_Data_pt1.1'!AP101)</f>
        <v>46.9</v>
      </c>
      <c r="AB99">
        <f>IF('Raw_Data_pt1.1'!AQ101 = "", "", 'Raw_Data_pt1.1'!AQ101)</f>
        <v>13.1</v>
      </c>
      <c r="AC99" s="59">
        <f>IF('Raw_Data_pt1.1'!BF101 = "", "", 'Raw_Data_pt1.1'!BF101)</f>
        <v>32</v>
      </c>
      <c r="AD99">
        <f>IF('Raw_Data_pt1.1'!BG101 = "", "", 'Raw_Data_pt1.1'!BG101)</f>
        <v>128</v>
      </c>
      <c r="AE99">
        <f>IF('Raw_Data_pt1.1'!BJ101 = "", "", 'Raw_Data_pt1.1'!BJ101)</f>
        <v>497</v>
      </c>
      <c r="AF99">
        <f>IF('Raw_Data_pt1.1'!BO101 = "", "", 'Raw_Data_pt1.1'!BO101)</f>
        <v>34</v>
      </c>
      <c r="AG99">
        <f>IF('Raw_Data_pt1.1'!BP101 = "", "", 'Raw_Data_pt1.1'!BP101)</f>
        <v>128</v>
      </c>
      <c r="AH99">
        <f>IF('Raw_Data_pt1.1'!BS101 = "", "", 'Raw_Data_pt1.1'!BS101)</f>
        <v>367</v>
      </c>
      <c r="AI99" t="str">
        <f>IF('Raw_Data_pt1.1'!BX101 = "", "", 'Raw_Data_pt1.1'!BX101)</f>
        <v/>
      </c>
      <c r="AJ99" t="str">
        <f>IF('Raw_Data_pt1.1'!BY101 = "", "", 'Raw_Data_pt1.1'!BY101)</f>
        <v/>
      </c>
      <c r="AK99" t="str">
        <f>IF('Raw_Data_pt1.1'!CB101 = "", "", 'Raw_Data_pt1.1'!CB101)</f>
        <v/>
      </c>
    </row>
    <row r="100" spans="1:38">
      <c r="A100">
        <f t="shared" si="180"/>
        <v>20</v>
      </c>
      <c r="B100">
        <f t="shared" si="172"/>
        <v>1</v>
      </c>
      <c r="C100">
        <f t="shared" si="173"/>
        <v>0</v>
      </c>
      <c r="D100">
        <f t="shared" si="174"/>
        <v>3</v>
      </c>
      <c r="E100">
        <f t="shared" si="175"/>
        <v>1</v>
      </c>
      <c r="F100">
        <f t="shared" si="176"/>
        <v>2001</v>
      </c>
      <c r="G100">
        <f t="shared" si="177"/>
        <v>1</v>
      </c>
      <c r="H100">
        <f t="shared" si="178"/>
        <v>1</v>
      </c>
      <c r="I100">
        <f t="shared" si="179"/>
        <v>1</v>
      </c>
      <c r="J100" s="56">
        <v>1</v>
      </c>
      <c r="K100">
        <f>IF('Raw_Data_pt1.1'!T102 = "", "", 'Raw_Data_pt1.1'!T102)</f>
        <v>29</v>
      </c>
      <c r="L100">
        <f>IF('Raw_Data_pt1.1'!U102 = "", "", 'Raw_Data_pt1.1'!U102)</f>
        <v>153</v>
      </c>
      <c r="M100">
        <f>IF('Raw_Data_pt1.1'!V102 = "", "", 'Raw_Data_pt1.1'!V102)</f>
        <v>149</v>
      </c>
      <c r="N100">
        <f>IF('Raw_Data_pt1.1'!W102 = "", "", 'Raw_Data_pt1.1'!W102)</f>
        <v>0.56379999999999997</v>
      </c>
      <c r="O100">
        <f>IF('Raw_Data_pt1.1'!Z102 = "", "", 'Raw_Data_pt1.1'!Z102)</f>
        <v>48.1</v>
      </c>
      <c r="P100">
        <f>IF('Raw_Data_pt1.1'!AA102 = "", "", 'Raw_Data_pt1.1'!AA102)</f>
        <v>11.5</v>
      </c>
      <c r="Q100">
        <f>IF('Raw_Data_pt1.1'!AB102 = "", "", 'Raw_Data_pt1.1'!AB102)</f>
        <v>30</v>
      </c>
      <c r="R100">
        <f>IF('Raw_Data_pt1.1'!AC102 = "", "", 'Raw_Data_pt1.1'!AC102)</f>
        <v>142</v>
      </c>
      <c r="S100">
        <f>IF('Raw_Data_pt1.1'!AD102 = "", "", 'Raw_Data_pt1.1'!AD102)</f>
        <v>145</v>
      </c>
      <c r="T100">
        <f>IF('Raw_Data_pt1.1'!AE102 = "", "", 'Raw_Data_pt1.1'!AE102)</f>
        <v>0.59553999999999996</v>
      </c>
      <c r="U100">
        <f>IF('Raw_Data_pt1.1'!AH102 = "", "", 'Raw_Data_pt1.1'!AH102)</f>
        <v>47.5</v>
      </c>
      <c r="V100">
        <f>IF('Raw_Data_pt1.1'!AI102 = "", "", 'Raw_Data_pt1.1'!AI102)</f>
        <v>10.6</v>
      </c>
      <c r="W100">
        <f>IF('Raw_Data_pt1.1'!AJ102 = "", "", 'Raw_Data_pt1.1'!AJ102)</f>
        <v>29</v>
      </c>
      <c r="X100">
        <f>IF('Raw_Data_pt1.1'!AK102 = "", "", 'Raw_Data_pt1.1'!AK102)</f>
        <v>147</v>
      </c>
      <c r="Y100">
        <f>IF('Raw_Data_pt1.1'!AL102 = "", "", 'Raw_Data_pt1.1'!AL102)</f>
        <v>129</v>
      </c>
      <c r="Z100">
        <f>IF('Raw_Data_pt1.1'!AM102 = "", "", 'Raw_Data_pt1.1'!AM102)</f>
        <v>0.58101999999999998</v>
      </c>
      <c r="AA100">
        <f>IF('Raw_Data_pt1.1'!AP102 = "", "", 'Raw_Data_pt1.1'!AP102)</f>
        <v>47.5</v>
      </c>
      <c r="AB100">
        <f>IF('Raw_Data_pt1.1'!AQ102 = "", "", 'Raw_Data_pt1.1'!AQ102)</f>
        <v>10.4</v>
      </c>
      <c r="AC100" s="59">
        <f>IF('Raw_Data_pt1.1'!BF102 = "", "", 'Raw_Data_pt1.1'!BF102)</f>
        <v>25</v>
      </c>
      <c r="AD100">
        <f>IF('Raw_Data_pt1.1'!BG102 = "", "", 'Raw_Data_pt1.1'!BG102)</f>
        <v>128</v>
      </c>
      <c r="AE100">
        <f>IF('Raw_Data_pt1.1'!BJ102 = "", "", 'Raw_Data_pt1.1'!BJ102)</f>
        <v>502</v>
      </c>
      <c r="AF100">
        <f>IF('Raw_Data_pt1.1'!BO102 = "", "", 'Raw_Data_pt1.1'!BO102)</f>
        <v>28</v>
      </c>
      <c r="AG100">
        <f>IF('Raw_Data_pt1.1'!BP102 = "", "", 'Raw_Data_pt1.1'!BP102)</f>
        <v>128</v>
      </c>
      <c r="AH100">
        <f>IF('Raw_Data_pt1.1'!BS102 = "", "", 'Raw_Data_pt1.1'!BS102)</f>
        <v>347</v>
      </c>
      <c r="AI100" t="str">
        <f>IF('Raw_Data_pt1.1'!BX102 = "", "", 'Raw_Data_pt1.1'!BX102)</f>
        <v/>
      </c>
      <c r="AJ100" t="str">
        <f>IF('Raw_Data_pt1.1'!BY102 = "", "", 'Raw_Data_pt1.1'!BY102)</f>
        <v/>
      </c>
      <c r="AK100" t="str">
        <f>IF('Raw_Data_pt1.1'!CB102 = "", "", 'Raw_Data_pt1.1'!CB102)</f>
        <v/>
      </c>
    </row>
    <row r="101" spans="1:38" s="53" customFormat="1">
      <c r="A101">
        <f t="shared" si="180"/>
        <v>20</v>
      </c>
      <c r="B101">
        <f t="shared" si="172"/>
        <v>1</v>
      </c>
      <c r="C101">
        <f t="shared" si="173"/>
        <v>0</v>
      </c>
      <c r="D101">
        <f t="shared" si="174"/>
        <v>3</v>
      </c>
      <c r="E101">
        <f t="shared" si="175"/>
        <v>1</v>
      </c>
      <c r="F101">
        <f t="shared" si="176"/>
        <v>2001</v>
      </c>
      <c r="G101">
        <f t="shared" si="177"/>
        <v>1</v>
      </c>
      <c r="H101">
        <f t="shared" si="178"/>
        <v>1</v>
      </c>
      <c r="I101">
        <f t="shared" si="179"/>
        <v>1</v>
      </c>
      <c r="J101" s="55">
        <v>1</v>
      </c>
      <c r="K101" s="53">
        <f>IF('Raw_Data_pt1.1'!T103 = "", "", 'Raw_Data_pt1.1'!T103)</f>
        <v>29</v>
      </c>
      <c r="L101" s="53">
        <f>IF('Raw_Data_pt1.1'!U103 = "", "", 'Raw_Data_pt1.1'!U103)</f>
        <v>149</v>
      </c>
      <c r="M101" s="53">
        <f>IF('Raw_Data_pt1.1'!V103 = "", "", 'Raw_Data_pt1.1'!V103)</f>
        <v>137</v>
      </c>
      <c r="N101" s="53">
        <f>IF('Raw_Data_pt1.1'!W103 = "", "", 'Raw_Data_pt1.1'!W103)</f>
        <v>0.58482999999999996</v>
      </c>
      <c r="O101" s="53">
        <f>IF('Raw_Data_pt1.1'!Z103 = "", "", 'Raw_Data_pt1.1'!Z103)</f>
        <v>46.1</v>
      </c>
      <c r="P101" s="53">
        <f>IF('Raw_Data_pt1.1'!AA103 = "", "", 'Raw_Data_pt1.1'!AA103)</f>
        <v>13.4</v>
      </c>
      <c r="Q101" s="53">
        <f>IF('Raw_Data_pt1.1'!AB103 = "", "", 'Raw_Data_pt1.1'!AB103)</f>
        <v>30</v>
      </c>
      <c r="R101" s="53">
        <f>IF('Raw_Data_pt1.1'!AC103 = "", "", 'Raw_Data_pt1.1'!AC103)</f>
        <v>140</v>
      </c>
      <c r="S101" s="53">
        <f>IF('Raw_Data_pt1.1'!AD103 = "", "", 'Raw_Data_pt1.1'!AD103)</f>
        <v>167</v>
      </c>
      <c r="T101" s="53">
        <f>IF('Raw_Data_pt1.1'!AE103 = "", "", 'Raw_Data_pt1.1'!AE103)</f>
        <v>0.59877999999999998</v>
      </c>
      <c r="U101" s="53">
        <f>IF('Raw_Data_pt1.1'!AH103 = "", "", 'Raw_Data_pt1.1'!AH103)</f>
        <v>45.8</v>
      </c>
      <c r="V101" s="53">
        <f>IF('Raw_Data_pt1.1'!AI103 = "", "", 'Raw_Data_pt1.1'!AI103)</f>
        <v>11.3</v>
      </c>
      <c r="W101" s="53">
        <f>IF('Raw_Data_pt1.1'!AJ103 = "", "", 'Raw_Data_pt1.1'!AJ103)</f>
        <v>29</v>
      </c>
      <c r="X101" s="53">
        <f>IF('Raw_Data_pt1.1'!AK103 = "", "", 'Raw_Data_pt1.1'!AK103)</f>
        <v>147</v>
      </c>
      <c r="Y101" s="53">
        <f>IF('Raw_Data_pt1.1'!AL103 = "", "", 'Raw_Data_pt1.1'!AL103)</f>
        <v>99</v>
      </c>
      <c r="Z101" s="53">
        <f>IF('Raw_Data_pt1.1'!AM103 = "", "", 'Raw_Data_pt1.1'!AM103)</f>
        <v>0.57903000000000004</v>
      </c>
      <c r="AA101" s="53">
        <f>IF('Raw_Data_pt1.1'!AP103 = "", "", 'Raw_Data_pt1.1'!AP103)</f>
        <v>46.9</v>
      </c>
      <c r="AB101" s="53">
        <f>IF('Raw_Data_pt1.1'!AQ103 = "", "", 'Raw_Data_pt1.1'!AQ103)</f>
        <v>10.9</v>
      </c>
      <c r="AC101" s="58">
        <f>IF('Raw_Data_pt1.1'!BF103 = "", "", 'Raw_Data_pt1.1'!BF103)</f>
        <v>25</v>
      </c>
      <c r="AD101" s="53">
        <f>IF('Raw_Data_pt1.1'!BG103 = "", "", 'Raw_Data_pt1.1'!BG103)</f>
        <v>128</v>
      </c>
      <c r="AE101" s="53">
        <f>IF('Raw_Data_pt1.1'!BJ103 = "", "", 'Raw_Data_pt1.1'!BJ103)</f>
        <v>552</v>
      </c>
      <c r="AF101" s="53">
        <f>IF('Raw_Data_pt1.1'!BO103 = "", "", 'Raw_Data_pt1.1'!BO103)</f>
        <v>35</v>
      </c>
      <c r="AG101" s="53">
        <f>IF('Raw_Data_pt1.1'!BP103 = "", "", 'Raw_Data_pt1.1'!BP103)</f>
        <v>128</v>
      </c>
      <c r="AH101" s="53">
        <f>IF('Raw_Data_pt1.1'!BS103 = "", "", 'Raw_Data_pt1.1'!BS103)</f>
        <v>329</v>
      </c>
      <c r="AI101" s="53" t="str">
        <f>IF('Raw_Data_pt1.1'!BX103 = "", "", 'Raw_Data_pt1.1'!BX103)</f>
        <v/>
      </c>
      <c r="AJ101" s="53" t="str">
        <f>IF('Raw_Data_pt1.1'!BY103 = "", "", 'Raw_Data_pt1.1'!BY103)</f>
        <v/>
      </c>
      <c r="AK101" s="53" t="str">
        <f>IF('Raw_Data_pt1.1'!CB103 = "", "", 'Raw_Data_pt1.1'!CB103)</f>
        <v/>
      </c>
      <c r="AL101" s="58"/>
    </row>
    <row r="102" spans="1:38">
      <c r="A102">
        <f>IF('Raw_Data_pt1.1'!A104 = "", "", 'Raw_Data_pt1.1'!A104)</f>
        <v>21</v>
      </c>
      <c r="B102">
        <f>IF('Raw_Data_pt1.1'!D104 = "", "", IF('Raw_Data_pt1.1'!D104 = "Y", 1, 0))</f>
        <v>1</v>
      </c>
      <c r="C102">
        <f>IF('Raw_Data_pt1.1'!E104 = "", "", IF('Raw_Data_pt1.1'!E104 = "Y", 1, 0))</f>
        <v>1</v>
      </c>
      <c r="D102">
        <f>IF('Raw_Data_pt1.1'!F104 = "", "", 'Raw_Data_pt1.1'!F104)</f>
        <v>12</v>
      </c>
      <c r="E102">
        <f>IF(D102 = "", "", VLOOKUP(D102, Key!$A$23:$D$35, 4, FALSE))</f>
        <v>4</v>
      </c>
      <c r="F102">
        <f>IF('Raw_Data_pt1.1'!G104 = "", "", 'Raw_Data_pt1.1'!G104)</f>
        <v>2003</v>
      </c>
      <c r="G102">
        <f>IF('Raw_Data_pt1.1'!I104 = "", "", IF('Raw_Data_pt1.1'!I104 = "F", 1, IF('Raw_Data_pt1.1'!I104 = "M", 2, 3)))</f>
        <v>1</v>
      </c>
      <c r="H102">
        <f>IF('Raw_Data_pt1.1'!M104 = "", "", VLOOKUP('Raw_Data_pt1.1'!M104, Key!$A$2:$C$20, 3, TRUE))</f>
        <v>1</v>
      </c>
      <c r="I102">
        <f>IF('Raw_Data_pt1.1'!Q104 = "", "", IF('Raw_Data_pt1.1'!Q104 = "P", 1, 0))</f>
        <v>1</v>
      </c>
      <c r="J102" s="56">
        <v>1</v>
      </c>
      <c r="K102">
        <f>IF('Raw_Data_pt1.1'!T104 = "", "", 'Raw_Data_pt1.1'!T104)</f>
        <v>31</v>
      </c>
      <c r="L102">
        <f>IF('Raw_Data_pt1.1'!U104 = "", "", 'Raw_Data_pt1.1'!U104)</f>
        <v>130</v>
      </c>
      <c r="M102">
        <f>IF('Raw_Data_pt1.1'!V104 = "", "", 'Raw_Data_pt1.1'!V104)</f>
        <v>120</v>
      </c>
      <c r="N102">
        <f>IF('Raw_Data_pt1.1'!W104 = "", "", 'Raw_Data_pt1.1'!W104)</f>
        <v>0.62956000000000001</v>
      </c>
      <c r="O102">
        <f>IF('Raw_Data_pt1.1'!Z104 = "", "", 'Raw_Data_pt1.1'!Z104)</f>
        <v>49.8</v>
      </c>
      <c r="P102">
        <f>IF('Raw_Data_pt1.1'!AA104 = "", "", 'Raw_Data_pt1.1'!AA104)</f>
        <v>9.5</v>
      </c>
      <c r="Q102">
        <f>IF('Raw_Data_pt1.1'!AB104 = "", "", 'Raw_Data_pt1.1'!AB104)</f>
        <v>32</v>
      </c>
      <c r="R102">
        <f>IF('Raw_Data_pt1.1'!AC104 = "", "", 'Raw_Data_pt1.1'!AC104)</f>
        <v>129</v>
      </c>
      <c r="S102">
        <f>IF('Raw_Data_pt1.1'!AD104 = "", "", 'Raw_Data_pt1.1'!AD104)</f>
        <v>103</v>
      </c>
      <c r="T102">
        <f>IF('Raw_Data_pt1.1'!AE104 = "", "", 'Raw_Data_pt1.1'!AE104)</f>
        <v>0.63119999999999998</v>
      </c>
      <c r="U102">
        <f>IF('Raw_Data_pt1.1'!AH104 = "", "", 'Raw_Data_pt1.1'!AH104)</f>
        <v>49.5</v>
      </c>
      <c r="V102">
        <f>IF('Raw_Data_pt1.1'!AI104 = "", "", 'Raw_Data_pt1.1'!AI104)</f>
        <v>9.9</v>
      </c>
      <c r="W102">
        <f>IF('Raw_Data_pt1.1'!AJ104 = "", "", 'Raw_Data_pt1.1'!AJ104)</f>
        <v>31</v>
      </c>
      <c r="X102">
        <f>IF('Raw_Data_pt1.1'!AK104 = "", "", 'Raw_Data_pt1.1'!AK104)</f>
        <v>134</v>
      </c>
      <c r="Y102">
        <f>IF('Raw_Data_pt1.1'!AL104 = "", "", 'Raw_Data_pt1.1'!AL104)</f>
        <v>86</v>
      </c>
      <c r="Z102">
        <f>IF('Raw_Data_pt1.1'!AM104 = "", "", 'Raw_Data_pt1.1'!AM104)</f>
        <v>0.61658000000000002</v>
      </c>
      <c r="AA102">
        <f>IF('Raw_Data_pt1.1'!AP104 = "", "", 'Raw_Data_pt1.1'!AP104)</f>
        <v>50.7</v>
      </c>
      <c r="AB102">
        <f>IF('Raw_Data_pt1.1'!AQ104 = "", "", 'Raw_Data_pt1.1'!AQ104)</f>
        <v>8.8000000000000007</v>
      </c>
      <c r="AC102" s="59">
        <f>IF('Raw_Data_pt1.1'!BF104 = "", "", 'Raw_Data_pt1.1'!BF104)</f>
        <v>26</v>
      </c>
      <c r="AD102">
        <f>IF('Raw_Data_pt1.1'!BG104 = "", "", 'Raw_Data_pt1.1'!BG104)</f>
        <v>128</v>
      </c>
      <c r="AE102">
        <f>IF('Raw_Data_pt1.1'!BJ104 = "", "", 'Raw_Data_pt1.1'!BJ104)</f>
        <v>447</v>
      </c>
      <c r="AF102">
        <f>IF('Raw_Data_pt1.1'!BO104 = "", "", 'Raw_Data_pt1.1'!BO104)</f>
        <v>34</v>
      </c>
      <c r="AG102">
        <f>IF('Raw_Data_pt1.1'!BP104 = "", "", 'Raw_Data_pt1.1'!BP104)</f>
        <v>128</v>
      </c>
      <c r="AH102">
        <f>IF('Raw_Data_pt1.1'!BS104 = "", "", 'Raw_Data_pt1.1'!BS104)</f>
        <v>392</v>
      </c>
      <c r="AI102">
        <f>IF('Raw_Data_pt1.1'!BX104 = "", "", 'Raw_Data_pt1.1'!BX104)</f>
        <v>33</v>
      </c>
      <c r="AJ102">
        <f>IF('Raw_Data_pt1.1'!BY104 = "", "", 'Raw_Data_pt1.1'!BY104)</f>
        <v>128</v>
      </c>
      <c r="AK102">
        <f>IF('Raw_Data_pt1.1'!CB104 = "", "", 'Raw_Data_pt1.1'!CB104)</f>
        <v>279</v>
      </c>
    </row>
    <row r="103" spans="1:38">
      <c r="A103">
        <f>A102</f>
        <v>21</v>
      </c>
      <c r="B103">
        <f t="shared" ref="B103:B106" si="181">B102</f>
        <v>1</v>
      </c>
      <c r="C103">
        <f t="shared" ref="C103:C106" si="182">C102</f>
        <v>1</v>
      </c>
      <c r="D103">
        <f t="shared" ref="D103:D106" si="183">D102</f>
        <v>12</v>
      </c>
      <c r="E103">
        <f t="shared" ref="E103:E106" si="184">E102</f>
        <v>4</v>
      </c>
      <c r="F103">
        <f t="shared" ref="F103:F106" si="185">F102</f>
        <v>2003</v>
      </c>
      <c r="G103">
        <f t="shared" ref="G103:G106" si="186">G102</f>
        <v>1</v>
      </c>
      <c r="H103">
        <f t="shared" ref="H103:H106" si="187">H102</f>
        <v>1</v>
      </c>
      <c r="I103">
        <f t="shared" ref="I103:I106" si="188">I102</f>
        <v>1</v>
      </c>
      <c r="J103" s="56">
        <v>1</v>
      </c>
      <c r="K103">
        <f>IF('Raw_Data_pt1.1'!T105 = "", "", 'Raw_Data_pt1.1'!T105)</f>
        <v>31</v>
      </c>
      <c r="L103">
        <f>IF('Raw_Data_pt1.1'!U105 = "", "", 'Raw_Data_pt1.1'!U105)</f>
        <v>131</v>
      </c>
      <c r="M103">
        <f>IF('Raw_Data_pt1.1'!V105 = "", "", 'Raw_Data_pt1.1'!V105)</f>
        <v>128</v>
      </c>
      <c r="N103">
        <f>IF('Raw_Data_pt1.1'!W105 = "", "", 'Raw_Data_pt1.1'!W105)</f>
        <v>0.62507999999999997</v>
      </c>
      <c r="O103">
        <f>IF('Raw_Data_pt1.1'!Z105 = "", "", 'Raw_Data_pt1.1'!Z105)</f>
        <v>49.5</v>
      </c>
      <c r="P103">
        <f>IF('Raw_Data_pt1.1'!AA105 = "", "", 'Raw_Data_pt1.1'!AA105)</f>
        <v>9.1999999999999993</v>
      </c>
      <c r="Q103">
        <f>IF('Raw_Data_pt1.1'!AB105 = "", "", 'Raw_Data_pt1.1'!AB105)</f>
        <v>31</v>
      </c>
      <c r="R103">
        <f>IF('Raw_Data_pt1.1'!AC105 = "", "", 'Raw_Data_pt1.1'!AC105)</f>
        <v>134</v>
      </c>
      <c r="S103">
        <f>IF('Raw_Data_pt1.1'!AD105 = "", "", 'Raw_Data_pt1.1'!AD105)</f>
        <v>123</v>
      </c>
      <c r="T103">
        <f>IF('Raw_Data_pt1.1'!AE105 = "", "", 'Raw_Data_pt1.1'!AE105)</f>
        <v>0.61821000000000004</v>
      </c>
      <c r="U103">
        <f>IF('Raw_Data_pt1.1'!AH105 = "", "", 'Raw_Data_pt1.1'!AH105)</f>
        <v>49.8</v>
      </c>
      <c r="V103">
        <f>IF('Raw_Data_pt1.1'!AI105 = "", "", 'Raw_Data_pt1.1'!AI105)</f>
        <v>9.5</v>
      </c>
      <c r="W103">
        <f>IF('Raw_Data_pt1.1'!AJ105 = "", "", 'Raw_Data_pt1.1'!AJ105)</f>
        <v>30</v>
      </c>
      <c r="X103">
        <f>IF('Raw_Data_pt1.1'!AK105 = "", "", 'Raw_Data_pt1.1'!AK105)</f>
        <v>137</v>
      </c>
      <c r="Y103">
        <f>IF('Raw_Data_pt1.1'!AL105 = "", "", 'Raw_Data_pt1.1'!AL105)</f>
        <v>88</v>
      </c>
      <c r="Z103">
        <f>IF('Raw_Data_pt1.1'!AM105 = "", "", 'Raw_Data_pt1.1'!AM105)</f>
        <v>0.60977999999999999</v>
      </c>
      <c r="AA103">
        <f>IF('Raw_Data_pt1.1'!AP105 = "", "", 'Raw_Data_pt1.1'!AP105)</f>
        <v>50.7</v>
      </c>
      <c r="AB103">
        <f>IF('Raw_Data_pt1.1'!AQ105 = "", "", 'Raw_Data_pt1.1'!AQ105)</f>
        <v>9.1999999999999993</v>
      </c>
      <c r="AC103" s="59">
        <f>IF('Raw_Data_pt1.1'!BF105 = "", "", 'Raw_Data_pt1.1'!BF105)</f>
        <v>33</v>
      </c>
      <c r="AD103">
        <f>IF('Raw_Data_pt1.1'!BG105 = "", "", 'Raw_Data_pt1.1'!BG105)</f>
        <v>128</v>
      </c>
      <c r="AE103">
        <f>IF('Raw_Data_pt1.1'!BJ105 = "", "", 'Raw_Data_pt1.1'!BJ105)</f>
        <v>455</v>
      </c>
      <c r="AF103">
        <f>IF('Raw_Data_pt1.1'!BO105 = "", "", 'Raw_Data_pt1.1'!BO105)</f>
        <v>34</v>
      </c>
      <c r="AG103">
        <f>IF('Raw_Data_pt1.1'!BP105 = "", "", 'Raw_Data_pt1.1'!BP105)</f>
        <v>128</v>
      </c>
      <c r="AH103">
        <f>IF('Raw_Data_pt1.1'!BS105 = "", "", 'Raw_Data_pt1.1'!BS105)</f>
        <v>428</v>
      </c>
      <c r="AI103">
        <f>IF('Raw_Data_pt1.1'!BX105 = "", "", 'Raw_Data_pt1.1'!BX105)</f>
        <v>28</v>
      </c>
      <c r="AJ103">
        <f>IF('Raw_Data_pt1.1'!BY105 = "", "", 'Raw_Data_pt1.1'!BY105)</f>
        <v>128</v>
      </c>
      <c r="AK103">
        <f>IF('Raw_Data_pt1.1'!CB105 = "", "", 'Raw_Data_pt1.1'!CB105)</f>
        <v>369</v>
      </c>
    </row>
    <row r="104" spans="1:38">
      <c r="A104">
        <f t="shared" ref="A104:A106" si="189">A103</f>
        <v>21</v>
      </c>
      <c r="B104">
        <f t="shared" si="181"/>
        <v>1</v>
      </c>
      <c r="C104">
        <f t="shared" si="182"/>
        <v>1</v>
      </c>
      <c r="D104">
        <f t="shared" si="183"/>
        <v>12</v>
      </c>
      <c r="E104">
        <f t="shared" si="184"/>
        <v>4</v>
      </c>
      <c r="F104">
        <f t="shared" si="185"/>
        <v>2003</v>
      </c>
      <c r="G104">
        <f t="shared" si="186"/>
        <v>1</v>
      </c>
      <c r="H104">
        <f t="shared" si="187"/>
        <v>1</v>
      </c>
      <c r="I104">
        <f t="shared" si="188"/>
        <v>1</v>
      </c>
      <c r="J104" s="56">
        <v>1</v>
      </c>
      <c r="K104">
        <f>IF('Raw_Data_pt1.1'!T106 = "", "", 'Raw_Data_pt1.1'!T106)</f>
        <v>31</v>
      </c>
      <c r="L104">
        <f>IF('Raw_Data_pt1.1'!U106 = "", "", 'Raw_Data_pt1.1'!U106)</f>
        <v>131</v>
      </c>
      <c r="M104">
        <f>IF('Raw_Data_pt1.1'!V106 = "", "", 'Raw_Data_pt1.1'!V106)</f>
        <v>116</v>
      </c>
      <c r="N104">
        <f>IF('Raw_Data_pt1.1'!W106 = "", "", 'Raw_Data_pt1.1'!W106)</f>
        <v>0.62539</v>
      </c>
      <c r="O104">
        <f>IF('Raw_Data_pt1.1'!Z106 = "", "", 'Raw_Data_pt1.1'!Z106)</f>
        <v>49.2</v>
      </c>
      <c r="P104">
        <f>IF('Raw_Data_pt1.1'!AA106 = "", "", 'Raw_Data_pt1.1'!AA106)</f>
        <v>9.1999999999999993</v>
      </c>
      <c r="Q104">
        <f>IF('Raw_Data_pt1.1'!AB106 = "", "", 'Raw_Data_pt1.1'!AB106)</f>
        <v>32</v>
      </c>
      <c r="R104">
        <f>IF('Raw_Data_pt1.1'!AC106 = "", "", 'Raw_Data_pt1.1'!AC106)</f>
        <v>126</v>
      </c>
      <c r="S104">
        <f>IF('Raw_Data_pt1.1'!AD106 = "", "", 'Raw_Data_pt1.1'!AD106)</f>
        <v>104</v>
      </c>
      <c r="T104">
        <f>IF('Raw_Data_pt1.1'!AE106 = "", "", 'Raw_Data_pt1.1'!AE106)</f>
        <v>0.63995999999999997</v>
      </c>
      <c r="U104">
        <f>IF('Raw_Data_pt1.1'!AH106 = "", "", 'Raw_Data_pt1.1'!AH106)</f>
        <v>49.2</v>
      </c>
      <c r="V104">
        <f>IF('Raw_Data_pt1.1'!AI106 = "", "", 'Raw_Data_pt1.1'!AI106)</f>
        <v>9.9</v>
      </c>
      <c r="W104">
        <f>IF('Raw_Data_pt1.1'!AJ106 = "", "", 'Raw_Data_pt1.1'!AJ106)</f>
        <v>31</v>
      </c>
      <c r="X104">
        <f>IF('Raw_Data_pt1.1'!AK106 = "", "", 'Raw_Data_pt1.1'!AK106)</f>
        <v>131</v>
      </c>
      <c r="Y104">
        <f>IF('Raw_Data_pt1.1'!AL106 = "", "", 'Raw_Data_pt1.1'!AL106)</f>
        <v>108</v>
      </c>
      <c r="Z104">
        <f>IF('Raw_Data_pt1.1'!AM106 = "", "", 'Raw_Data_pt1.1'!AM106)</f>
        <v>0.62521000000000004</v>
      </c>
      <c r="AA104">
        <f>IF('Raw_Data_pt1.1'!AP106 = "", "", 'Raw_Data_pt1.1'!AP106)</f>
        <v>50.7</v>
      </c>
      <c r="AB104">
        <f>IF('Raw_Data_pt1.1'!AQ106 = "", "", 'Raw_Data_pt1.1'!AQ106)</f>
        <v>9</v>
      </c>
      <c r="AC104" s="59">
        <f>IF('Raw_Data_pt1.1'!BF106 = "", "", 'Raw_Data_pt1.1'!BF106)</f>
        <v>35</v>
      </c>
      <c r="AD104">
        <f>IF('Raw_Data_pt1.1'!BG106 = "", "", 'Raw_Data_pt1.1'!BG106)</f>
        <v>128</v>
      </c>
      <c r="AE104">
        <f>IF('Raw_Data_pt1.1'!BJ106 = "", "", 'Raw_Data_pt1.1'!BJ106)</f>
        <v>432</v>
      </c>
      <c r="AF104">
        <f>IF('Raw_Data_pt1.1'!BO106 = "", "", 'Raw_Data_pt1.1'!BO106)</f>
        <v>32</v>
      </c>
      <c r="AG104">
        <f>IF('Raw_Data_pt1.1'!BP106 = "", "", 'Raw_Data_pt1.1'!BP106)</f>
        <v>128</v>
      </c>
      <c r="AH104">
        <f>IF('Raw_Data_pt1.1'!BS106 = "", "", 'Raw_Data_pt1.1'!BS106)</f>
        <v>377</v>
      </c>
      <c r="AI104">
        <f>IF('Raw_Data_pt1.1'!BX106 = "", "", 'Raw_Data_pt1.1'!BX106)</f>
        <v>30</v>
      </c>
      <c r="AJ104">
        <f>IF('Raw_Data_pt1.1'!BY106 = "", "", 'Raw_Data_pt1.1'!BY106)</f>
        <v>128</v>
      </c>
      <c r="AK104">
        <f>IF('Raw_Data_pt1.1'!CB106 = "", "", 'Raw_Data_pt1.1'!CB106)</f>
        <v>286</v>
      </c>
    </row>
    <row r="105" spans="1:38">
      <c r="A105">
        <f t="shared" si="189"/>
        <v>21</v>
      </c>
      <c r="B105">
        <f t="shared" si="181"/>
        <v>1</v>
      </c>
      <c r="C105">
        <f t="shared" si="182"/>
        <v>1</v>
      </c>
      <c r="D105">
        <f t="shared" si="183"/>
        <v>12</v>
      </c>
      <c r="E105">
        <f t="shared" si="184"/>
        <v>4</v>
      </c>
      <c r="F105">
        <f t="shared" si="185"/>
        <v>2003</v>
      </c>
      <c r="G105">
        <f t="shared" si="186"/>
        <v>1</v>
      </c>
      <c r="H105">
        <f t="shared" si="187"/>
        <v>1</v>
      </c>
      <c r="I105">
        <f t="shared" si="188"/>
        <v>1</v>
      </c>
      <c r="J105" s="56">
        <v>1</v>
      </c>
      <c r="K105">
        <f>IF('Raw_Data_pt1.1'!T107 = "", "", 'Raw_Data_pt1.1'!T107)</f>
        <v>32</v>
      </c>
      <c r="L105">
        <f>IF('Raw_Data_pt1.1'!U107 = "", "", 'Raw_Data_pt1.1'!U107)</f>
        <v>129</v>
      </c>
      <c r="M105">
        <f>IF('Raw_Data_pt1.1'!V107 = "", "", 'Raw_Data_pt1.1'!V107)</f>
        <v>125</v>
      </c>
      <c r="N105">
        <f>IF('Raw_Data_pt1.1'!W107 = "", "", 'Raw_Data_pt1.1'!W107)</f>
        <v>0.63116000000000005</v>
      </c>
      <c r="O105">
        <f>IF('Raw_Data_pt1.1'!Z107 = "", "", 'Raw_Data_pt1.1'!Z107)</f>
        <v>49</v>
      </c>
      <c r="P105">
        <f>IF('Raw_Data_pt1.1'!AA107 = "", "", 'Raw_Data_pt1.1'!AA107)</f>
        <v>9.1999999999999993</v>
      </c>
      <c r="Q105">
        <f>IF('Raw_Data_pt1.1'!AB107 = "", "", 'Raw_Data_pt1.1'!AB107)</f>
        <v>32</v>
      </c>
      <c r="R105">
        <f>IF('Raw_Data_pt1.1'!AC107 = "", "", 'Raw_Data_pt1.1'!AC107)</f>
        <v>128</v>
      </c>
      <c r="S105">
        <f>IF('Raw_Data_pt1.1'!AD107 = "", "", 'Raw_Data_pt1.1'!AD107)</f>
        <v>109</v>
      </c>
      <c r="T105">
        <f>IF('Raw_Data_pt1.1'!AE107 = "", "", 'Raw_Data_pt1.1'!AE107)</f>
        <v>0.63339999999999996</v>
      </c>
      <c r="U105">
        <f>IF('Raw_Data_pt1.1'!AH107 = "", "", 'Raw_Data_pt1.1'!AH107)</f>
        <v>49.2</v>
      </c>
      <c r="V105">
        <f>IF('Raw_Data_pt1.1'!AI107 = "", "", 'Raw_Data_pt1.1'!AI107)</f>
        <v>9.5</v>
      </c>
      <c r="W105">
        <f>IF('Raw_Data_pt1.1'!AJ107 = "", "", 'Raw_Data_pt1.1'!AJ107)</f>
        <v>31</v>
      </c>
      <c r="X105">
        <f>IF('Raw_Data_pt1.1'!AK107 = "", "", 'Raw_Data_pt1.1'!AK107)</f>
        <v>132</v>
      </c>
      <c r="Y105">
        <f>IF('Raw_Data_pt1.1'!AL107 = "", "", 'Raw_Data_pt1.1'!AL107)</f>
        <v>92</v>
      </c>
      <c r="Z105">
        <f>IF('Raw_Data_pt1.1'!AM107 = "", "", 'Raw_Data_pt1.1'!AM107)</f>
        <v>0.62151999999999996</v>
      </c>
      <c r="AA105">
        <f>IF('Raw_Data_pt1.1'!AP107 = "", "", 'Raw_Data_pt1.1'!AP107)</f>
        <v>51</v>
      </c>
      <c r="AB105">
        <f>IF('Raw_Data_pt1.1'!AQ107 = "", "", 'Raw_Data_pt1.1'!AQ107)</f>
        <v>9.4</v>
      </c>
      <c r="AC105" s="59">
        <f>IF('Raw_Data_pt1.1'!BF107 = "", "", 'Raw_Data_pt1.1'!BF107)</f>
        <v>33</v>
      </c>
      <c r="AD105">
        <f>IF('Raw_Data_pt1.1'!BG107 = "", "", 'Raw_Data_pt1.1'!BG107)</f>
        <v>128</v>
      </c>
      <c r="AE105">
        <f>IF('Raw_Data_pt1.1'!BJ107 = "", "", 'Raw_Data_pt1.1'!BJ107)</f>
        <v>408</v>
      </c>
      <c r="AF105">
        <f>IF('Raw_Data_pt1.1'!BO107 = "", "", 'Raw_Data_pt1.1'!BO107)</f>
        <v>34</v>
      </c>
      <c r="AG105">
        <f>IF('Raw_Data_pt1.1'!BP107 = "", "", 'Raw_Data_pt1.1'!BP107)</f>
        <v>128</v>
      </c>
      <c r="AH105">
        <f>IF('Raw_Data_pt1.1'!BS107 = "", "", 'Raw_Data_pt1.1'!BS107)</f>
        <v>432</v>
      </c>
      <c r="AI105">
        <f>IF('Raw_Data_pt1.1'!BX107 = "", "", 'Raw_Data_pt1.1'!BX107)</f>
        <v>29</v>
      </c>
      <c r="AJ105">
        <f>IF('Raw_Data_pt1.1'!BY107 = "", "", 'Raw_Data_pt1.1'!BY107)</f>
        <v>128</v>
      </c>
      <c r="AK105">
        <f>IF('Raw_Data_pt1.1'!CB107 = "", "", 'Raw_Data_pt1.1'!CB107)</f>
        <v>317</v>
      </c>
    </row>
    <row r="106" spans="1:38" s="53" customFormat="1">
      <c r="A106">
        <f t="shared" si="189"/>
        <v>21</v>
      </c>
      <c r="B106">
        <f t="shared" si="181"/>
        <v>1</v>
      </c>
      <c r="C106">
        <f t="shared" si="182"/>
        <v>1</v>
      </c>
      <c r="D106">
        <f t="shared" si="183"/>
        <v>12</v>
      </c>
      <c r="E106">
        <f t="shared" si="184"/>
        <v>4</v>
      </c>
      <c r="F106">
        <f t="shared" si="185"/>
        <v>2003</v>
      </c>
      <c r="G106">
        <f t="shared" si="186"/>
        <v>1</v>
      </c>
      <c r="H106">
        <f t="shared" si="187"/>
        <v>1</v>
      </c>
      <c r="I106">
        <f t="shared" si="188"/>
        <v>1</v>
      </c>
      <c r="J106" s="55">
        <v>1</v>
      </c>
      <c r="K106" s="53">
        <f>IF('Raw_Data_pt1.1'!T108 = "", "", 'Raw_Data_pt1.1'!T108)</f>
        <v>32</v>
      </c>
      <c r="L106" s="53">
        <f>IF('Raw_Data_pt1.1'!U108 = "", "", 'Raw_Data_pt1.1'!U108)</f>
        <v>129</v>
      </c>
      <c r="M106" s="53">
        <f>IF('Raw_Data_pt1.1'!V108 = "", "", 'Raw_Data_pt1.1'!V108)</f>
        <v>126</v>
      </c>
      <c r="N106" s="53">
        <f>IF('Raw_Data_pt1.1'!W108 = "", "", 'Raw_Data_pt1.1'!W108)</f>
        <v>0.63092000000000004</v>
      </c>
      <c r="O106" s="53">
        <f>IF('Raw_Data_pt1.1'!Z108 = "", "", 'Raw_Data_pt1.1'!Z108)</f>
        <v>49</v>
      </c>
      <c r="P106" s="53">
        <f>IF('Raw_Data_pt1.1'!AA108 = "", "", 'Raw_Data_pt1.1'!AA108)</f>
        <v>9.1999999999999993</v>
      </c>
      <c r="Q106" s="53">
        <f>IF('Raw_Data_pt1.1'!AB108 = "", "", 'Raw_Data_pt1.1'!AB108)</f>
        <v>32</v>
      </c>
      <c r="R106" s="53">
        <f>IF('Raw_Data_pt1.1'!AC108 = "", "", 'Raw_Data_pt1.1'!AC108)</f>
        <v>127</v>
      </c>
      <c r="S106" s="53">
        <f>IF('Raw_Data_pt1.1'!AD108 = "", "", 'Raw_Data_pt1.1'!AD108)</f>
        <v>103</v>
      </c>
      <c r="T106" s="53">
        <f>IF('Raw_Data_pt1.1'!AE108 = "", "", 'Raw_Data_pt1.1'!AE108)</f>
        <v>0.63587000000000005</v>
      </c>
      <c r="U106" s="53">
        <f>IF('Raw_Data_pt1.1'!AH108 = "", "", 'Raw_Data_pt1.1'!AH108)</f>
        <v>49.5</v>
      </c>
      <c r="V106" s="53">
        <f>IF('Raw_Data_pt1.1'!AI108 = "", "", 'Raw_Data_pt1.1'!AI108)</f>
        <v>9.6999999999999993</v>
      </c>
      <c r="W106" s="53">
        <f>IF('Raw_Data_pt1.1'!AJ108 = "", "", 'Raw_Data_pt1.1'!AJ108)</f>
        <v>31</v>
      </c>
      <c r="X106" s="53">
        <f>IF('Raw_Data_pt1.1'!AK108 = "", "", 'Raw_Data_pt1.1'!AK108)</f>
        <v>131</v>
      </c>
      <c r="Y106" s="53">
        <f>IF('Raw_Data_pt1.1'!AL108 = "", "", 'Raw_Data_pt1.1'!AL108)</f>
        <v>108</v>
      </c>
      <c r="Z106" s="53">
        <f>IF('Raw_Data_pt1.1'!AM108 = "", "", 'Raw_Data_pt1.1'!AM108)</f>
        <v>0.62433000000000005</v>
      </c>
      <c r="AA106" s="53">
        <f>IF('Raw_Data_pt1.1'!AP108 = "", "", 'Raw_Data_pt1.1'!AP108)</f>
        <v>51</v>
      </c>
      <c r="AB106" s="53">
        <f>IF('Raw_Data_pt1.1'!AQ108 = "", "", 'Raw_Data_pt1.1'!AQ108)</f>
        <v>9</v>
      </c>
      <c r="AC106" s="58">
        <f>IF('Raw_Data_pt1.1'!BF108 = "", "", 'Raw_Data_pt1.1'!BF108)</f>
        <v>29</v>
      </c>
      <c r="AD106" s="53">
        <f>IF('Raw_Data_pt1.1'!BG108 = "", "", 'Raw_Data_pt1.1'!BG108)</f>
        <v>128</v>
      </c>
      <c r="AE106" s="53">
        <f>IF('Raw_Data_pt1.1'!BJ108 = "", "", 'Raw_Data_pt1.1'!BJ108)</f>
        <v>457</v>
      </c>
      <c r="AF106" s="53">
        <f>IF('Raw_Data_pt1.1'!BO108 = "", "", 'Raw_Data_pt1.1'!BO108)</f>
        <v>35</v>
      </c>
      <c r="AG106" s="53">
        <f>IF('Raw_Data_pt1.1'!BP108 = "", "", 'Raw_Data_pt1.1'!BP108)</f>
        <v>128</v>
      </c>
      <c r="AH106" s="53">
        <f>IF('Raw_Data_pt1.1'!BS108 = "", "", 'Raw_Data_pt1.1'!BS108)</f>
        <v>452</v>
      </c>
      <c r="AI106" s="53">
        <f>IF('Raw_Data_pt1.1'!BX108 = "", "", 'Raw_Data_pt1.1'!BX108)</f>
        <v>25</v>
      </c>
      <c r="AJ106" s="53">
        <f>IF('Raw_Data_pt1.1'!BY108 = "", "", 'Raw_Data_pt1.1'!BY108)</f>
        <v>128</v>
      </c>
      <c r="AK106" s="53">
        <f>IF('Raw_Data_pt1.1'!CB108 = "", "", 'Raw_Data_pt1.1'!CB108)</f>
        <v>311</v>
      </c>
      <c r="AL106" s="58"/>
    </row>
    <row r="107" spans="1:38">
      <c r="A107">
        <f>IF('Raw_Data_pt1.1'!A109 = "", "", 'Raw_Data_pt1.1'!A109)</f>
        <v>22</v>
      </c>
      <c r="B107">
        <f>IF('Raw_Data_pt1.1'!D109 = "", "", IF('Raw_Data_pt1.1'!D109 = "Y", 1, 0))</f>
        <v>1</v>
      </c>
      <c r="C107">
        <f>IF('Raw_Data_pt1.1'!E109 = "", "", IF('Raw_Data_pt1.1'!E109 = "Y", 1, 0))</f>
        <v>1</v>
      </c>
      <c r="D107">
        <f>IF('Raw_Data_pt1.1'!F109 = "", "", 'Raw_Data_pt1.1'!F109)</f>
        <v>8</v>
      </c>
      <c r="E107">
        <f>IF(D107 = "", "", VLOOKUP(D107, Key!$A$23:$D$35, 4, FALSE))</f>
        <v>2</v>
      </c>
      <c r="F107">
        <f>IF('Raw_Data_pt1.1'!G109 = "", "", 'Raw_Data_pt1.1'!G109)</f>
        <v>2004</v>
      </c>
      <c r="G107">
        <f>IF('Raw_Data_pt1.1'!I109 = "", "", IF('Raw_Data_pt1.1'!I109 = "F", 1, IF('Raw_Data_pt1.1'!I109 = "M", 2, 3)))</f>
        <v>1</v>
      </c>
      <c r="H107">
        <f>IF('Raw_Data_pt1.1'!M109 = "", "", VLOOKUP('Raw_Data_pt1.1'!M109, Key!$A$2:$C$20, 3, TRUE))</f>
        <v>1</v>
      </c>
      <c r="I107">
        <f>IF('Raw_Data_pt1.1'!Q109 = "", "", IF('Raw_Data_pt1.1'!Q109 = "P", 1, 0))</f>
        <v>1</v>
      </c>
      <c r="J107" s="56">
        <v>1</v>
      </c>
      <c r="K107">
        <f>IF('Raw_Data_pt1.1'!T109 = "", "", 'Raw_Data_pt1.1'!T109)</f>
        <v>32</v>
      </c>
      <c r="L107">
        <f>IF('Raw_Data_pt1.1'!U109 = "", "", 'Raw_Data_pt1.1'!U109)</f>
        <v>127</v>
      </c>
      <c r="M107">
        <f>IF('Raw_Data_pt1.1'!V109 = "", "", 'Raw_Data_pt1.1'!V109)</f>
        <v>118</v>
      </c>
      <c r="N107">
        <f>IF('Raw_Data_pt1.1'!W109 = "", "", 'Raw_Data_pt1.1'!W109)</f>
        <v>0.63765000000000005</v>
      </c>
      <c r="O107">
        <f>IF('Raw_Data_pt1.1'!Z109 = "", "", 'Raw_Data_pt1.1'!Z109)</f>
        <v>45.8</v>
      </c>
      <c r="P107">
        <f>IF('Raw_Data_pt1.1'!AA109 = "", "", 'Raw_Data_pt1.1'!AA109)</f>
        <v>11.1</v>
      </c>
      <c r="Q107">
        <f>IF('Raw_Data_pt1.1'!AB109 = "", "", 'Raw_Data_pt1.1'!AB109)</f>
        <v>31</v>
      </c>
      <c r="R107">
        <f>IF('Raw_Data_pt1.1'!AC109 = "", "", 'Raw_Data_pt1.1'!AC109)</f>
        <v>133</v>
      </c>
      <c r="S107">
        <f>IF('Raw_Data_pt1.1'!AD109 = "", "", 'Raw_Data_pt1.1'!AD109)</f>
        <v>190</v>
      </c>
      <c r="T107">
        <f>IF('Raw_Data_pt1.1'!AE109 = "", "", 'Raw_Data_pt1.1'!AE109)</f>
        <v>0.62092000000000003</v>
      </c>
      <c r="U107">
        <f>IF('Raw_Data_pt1.1'!AH109 = "", "", 'Raw_Data_pt1.1'!AH109)</f>
        <v>46.9</v>
      </c>
      <c r="V107">
        <f>IF('Raw_Data_pt1.1'!AI109 = "", "", 'Raw_Data_pt1.1'!AI109)</f>
        <v>10.199999999999999</v>
      </c>
      <c r="W107">
        <f>IF('Raw_Data_pt1.1'!AJ109 = "", "", 'Raw_Data_pt1.1'!AJ109)</f>
        <v>32</v>
      </c>
      <c r="X107">
        <f>IF('Raw_Data_pt1.1'!AK109 = "", "", 'Raw_Data_pt1.1'!AK109)</f>
        <v>127</v>
      </c>
      <c r="Y107">
        <f>IF('Raw_Data_pt1.1'!AL109 = "", "", 'Raw_Data_pt1.1'!AL109)</f>
        <v>120</v>
      </c>
      <c r="Z107">
        <f>IF('Raw_Data_pt1.1'!AM109 = "", "", 'Raw_Data_pt1.1'!AM109)</f>
        <v>0.63778000000000001</v>
      </c>
      <c r="AA107">
        <f>IF('Raw_Data_pt1.1'!AP109 = "", "", 'Raw_Data_pt1.1'!AP109)</f>
        <v>50.1</v>
      </c>
      <c r="AB107">
        <f>IF('Raw_Data_pt1.1'!AQ109 = "", "", 'Raw_Data_pt1.1'!AQ109)</f>
        <v>9.1999999999999993</v>
      </c>
      <c r="AC107" s="59">
        <f>IF('Raw_Data_pt1.1'!BF109 = "", "", 'Raw_Data_pt1.1'!BF109)</f>
        <v>20</v>
      </c>
      <c r="AD107">
        <f>IF('Raw_Data_pt1.1'!BG109 = "", "", 'Raw_Data_pt1.1'!BG109)</f>
        <v>128</v>
      </c>
      <c r="AE107">
        <f>IF('Raw_Data_pt1.1'!BJ109 = "", "", 'Raw_Data_pt1.1'!BJ109)</f>
        <v>267</v>
      </c>
      <c r="AF107">
        <f>IF('Raw_Data_pt1.1'!BO109 = "", "", 'Raw_Data_pt1.1'!BO109)</f>
        <v>40</v>
      </c>
      <c r="AG107">
        <f>IF('Raw_Data_pt1.1'!BP109 = "", "", 'Raw_Data_pt1.1'!BP109)</f>
        <v>128</v>
      </c>
      <c r="AH107">
        <f>IF('Raw_Data_pt1.1'!BS109 = "", "", 'Raw_Data_pt1.1'!BS109)</f>
        <v>330</v>
      </c>
      <c r="AI107">
        <f>IF('Raw_Data_pt1.1'!BX109 = "", "", 'Raw_Data_pt1.1'!BX109)</f>
        <v>40</v>
      </c>
      <c r="AJ107">
        <f>IF('Raw_Data_pt1.1'!BY109 = "", "", 'Raw_Data_pt1.1'!BY109)</f>
        <v>128</v>
      </c>
      <c r="AK107">
        <f>IF('Raw_Data_pt1.1'!CB109 = "", "", 'Raw_Data_pt1.1'!CB109)</f>
        <v>635</v>
      </c>
    </row>
    <row r="108" spans="1:38">
      <c r="A108">
        <f>A107</f>
        <v>22</v>
      </c>
      <c r="B108">
        <f t="shared" ref="B108:B111" si="190">B107</f>
        <v>1</v>
      </c>
      <c r="C108">
        <f t="shared" ref="C108:C111" si="191">C107</f>
        <v>1</v>
      </c>
      <c r="D108">
        <f t="shared" ref="D108:D111" si="192">D107</f>
        <v>8</v>
      </c>
      <c r="E108">
        <f t="shared" ref="E108:E111" si="193">E107</f>
        <v>2</v>
      </c>
      <c r="F108">
        <f t="shared" ref="F108:F111" si="194">F107</f>
        <v>2004</v>
      </c>
      <c r="G108">
        <f t="shared" ref="G108:G111" si="195">G107</f>
        <v>1</v>
      </c>
      <c r="H108">
        <f t="shared" ref="H108:H111" si="196">H107</f>
        <v>1</v>
      </c>
      <c r="I108">
        <f t="shared" ref="I108:I111" si="197">I107</f>
        <v>1</v>
      </c>
      <c r="J108" s="56">
        <v>1</v>
      </c>
      <c r="K108">
        <f>IF('Raw_Data_pt1.1'!T110 = "", "", 'Raw_Data_pt1.1'!T110)</f>
        <v>31</v>
      </c>
      <c r="L108">
        <f>IF('Raw_Data_pt1.1'!U110 = "", "", 'Raw_Data_pt1.1'!U110)</f>
        <v>130</v>
      </c>
      <c r="M108">
        <f>IF('Raw_Data_pt1.1'!V110 = "", "", 'Raw_Data_pt1.1'!V110)</f>
        <v>156</v>
      </c>
      <c r="N108">
        <f>IF('Raw_Data_pt1.1'!W110 = "", "", 'Raw_Data_pt1.1'!W110)</f>
        <v>0.62997000000000003</v>
      </c>
      <c r="O108">
        <f>IF('Raw_Data_pt1.1'!Z110 = "", "", 'Raw_Data_pt1.1'!Z110)</f>
        <v>49.5</v>
      </c>
      <c r="P108">
        <f>IF('Raw_Data_pt1.1'!AA110 = "", "", 'Raw_Data_pt1.1'!AA110)</f>
        <v>9</v>
      </c>
      <c r="Q108">
        <f>IF('Raw_Data_pt1.1'!AB110 = "", "", 'Raw_Data_pt1.1'!AB110)</f>
        <v>31</v>
      </c>
      <c r="R108">
        <f>IF('Raw_Data_pt1.1'!AC110 = "", "", 'Raw_Data_pt1.1'!AC110)</f>
        <v>133</v>
      </c>
      <c r="S108">
        <f>IF('Raw_Data_pt1.1'!AD110 = "", "", 'Raw_Data_pt1.1'!AD110)</f>
        <v>171</v>
      </c>
      <c r="T108">
        <f>IF('Raw_Data_pt1.1'!AE110 = "", "", 'Raw_Data_pt1.1'!AE110)</f>
        <v>0.61868000000000001</v>
      </c>
      <c r="U108">
        <f>IF('Raw_Data_pt1.1'!AH110 = "", "", 'Raw_Data_pt1.1'!AH110)</f>
        <v>47.8</v>
      </c>
      <c r="V108">
        <f>IF('Raw_Data_pt1.1'!AI110 = "", "", 'Raw_Data_pt1.1'!AI110)</f>
        <v>10.8</v>
      </c>
      <c r="W108">
        <f>IF('Raw_Data_pt1.1'!AJ110 = "", "", 'Raw_Data_pt1.1'!AJ110)</f>
        <v>32</v>
      </c>
      <c r="X108">
        <f>IF('Raw_Data_pt1.1'!AK110 = "", "", 'Raw_Data_pt1.1'!AK110)</f>
        <v>128</v>
      </c>
      <c r="Y108">
        <f>IF('Raw_Data_pt1.1'!AL110 = "", "", 'Raw_Data_pt1.1'!AL110)</f>
        <v>123</v>
      </c>
      <c r="Z108">
        <f>IF('Raw_Data_pt1.1'!AM110 = "", "", 'Raw_Data_pt1.1'!AM110)</f>
        <v>0.63454999999999995</v>
      </c>
      <c r="AA108">
        <f>IF('Raw_Data_pt1.1'!AP110 = "", "", 'Raw_Data_pt1.1'!AP110)</f>
        <v>49.8</v>
      </c>
      <c r="AB108">
        <f>IF('Raw_Data_pt1.1'!AQ110 = "", "", 'Raw_Data_pt1.1'!AQ110)</f>
        <v>9.6999999999999993</v>
      </c>
      <c r="AC108" s="59">
        <f>IF('Raw_Data_pt1.1'!BF110 = "", "", 'Raw_Data_pt1.1'!BF110)</f>
        <v>40</v>
      </c>
      <c r="AD108">
        <f>IF('Raw_Data_pt1.1'!BG110 = "", "", 'Raw_Data_pt1.1'!BG110)</f>
        <v>128</v>
      </c>
      <c r="AE108">
        <f>IF('Raw_Data_pt1.1'!BJ110 = "", "", 'Raw_Data_pt1.1'!BJ110)</f>
        <v>267</v>
      </c>
      <c r="AF108">
        <f>IF('Raw_Data_pt1.1'!BO110 = "", "", 'Raw_Data_pt1.1'!BO110)</f>
        <v>40</v>
      </c>
      <c r="AG108">
        <f>IF('Raw_Data_pt1.1'!BP110 = "", "", 'Raw_Data_pt1.1'!BP110)</f>
        <v>128</v>
      </c>
      <c r="AH108">
        <f>IF('Raw_Data_pt1.1'!BS110 = "", "", 'Raw_Data_pt1.1'!BS110)</f>
        <v>303</v>
      </c>
      <c r="AI108">
        <f>IF('Raw_Data_pt1.1'!BX110 = "", "", 'Raw_Data_pt1.1'!BX110)</f>
        <v>26</v>
      </c>
      <c r="AJ108">
        <f>IF('Raw_Data_pt1.1'!BY110 = "", "", 'Raw_Data_pt1.1'!BY110)</f>
        <v>128</v>
      </c>
      <c r="AK108">
        <f>IF('Raw_Data_pt1.1'!CB110 = "", "", 'Raw_Data_pt1.1'!CB110)</f>
        <v>721</v>
      </c>
    </row>
    <row r="109" spans="1:38">
      <c r="A109">
        <f t="shared" ref="A109:A111" si="198">A108</f>
        <v>22</v>
      </c>
      <c r="B109">
        <f t="shared" si="190"/>
        <v>1</v>
      </c>
      <c r="C109">
        <f t="shared" si="191"/>
        <v>1</v>
      </c>
      <c r="D109">
        <f t="shared" si="192"/>
        <v>8</v>
      </c>
      <c r="E109">
        <f t="shared" si="193"/>
        <v>2</v>
      </c>
      <c r="F109">
        <f t="shared" si="194"/>
        <v>2004</v>
      </c>
      <c r="G109">
        <f t="shared" si="195"/>
        <v>1</v>
      </c>
      <c r="H109">
        <f t="shared" si="196"/>
        <v>1</v>
      </c>
      <c r="I109">
        <f t="shared" si="197"/>
        <v>1</v>
      </c>
      <c r="J109" s="56">
        <v>1</v>
      </c>
      <c r="K109">
        <f>IF('Raw_Data_pt1.1'!T111 = "", "", 'Raw_Data_pt1.1'!T111)</f>
        <v>31</v>
      </c>
      <c r="L109">
        <f>IF('Raw_Data_pt1.1'!U111 = "", "", 'Raw_Data_pt1.1'!U111)</f>
        <v>134</v>
      </c>
      <c r="M109">
        <f>IF('Raw_Data_pt1.1'!V111 = "", "", 'Raw_Data_pt1.1'!V111)</f>
        <v>183</v>
      </c>
      <c r="N109">
        <f>IF('Raw_Data_pt1.1'!W111 = "", "", 'Raw_Data_pt1.1'!W111)</f>
        <v>0.61626999999999998</v>
      </c>
      <c r="O109">
        <f>IF('Raw_Data_pt1.1'!Z111 = "", "", 'Raw_Data_pt1.1'!Z111)</f>
        <v>47.2</v>
      </c>
      <c r="P109">
        <f>IF('Raw_Data_pt1.1'!AA111 = "", "", 'Raw_Data_pt1.1'!AA111)</f>
        <v>10.6</v>
      </c>
      <c r="Q109">
        <f>IF('Raw_Data_pt1.1'!AB111 = "", "", 'Raw_Data_pt1.1'!AB111)</f>
        <v>32</v>
      </c>
      <c r="R109">
        <f>IF('Raw_Data_pt1.1'!AC111 = "", "", 'Raw_Data_pt1.1'!AC111)</f>
        <v>129</v>
      </c>
      <c r="S109">
        <f>IF('Raw_Data_pt1.1'!AD111 = "", "", 'Raw_Data_pt1.1'!AD111)</f>
        <v>160</v>
      </c>
      <c r="T109">
        <f>IF('Raw_Data_pt1.1'!AE111 = "", "", 'Raw_Data_pt1.1'!AE111)</f>
        <v>0.63014000000000003</v>
      </c>
      <c r="U109">
        <f>IF('Raw_Data_pt1.1'!AH111 = "", "", 'Raw_Data_pt1.1'!AH111)</f>
        <v>46.7</v>
      </c>
      <c r="V109">
        <f>IF('Raw_Data_pt1.1'!AI111 = "", "", 'Raw_Data_pt1.1'!AI111)</f>
        <v>10.4</v>
      </c>
      <c r="W109">
        <f>IF('Raw_Data_pt1.1'!AJ111 = "", "", 'Raw_Data_pt1.1'!AJ111)</f>
        <v>31</v>
      </c>
      <c r="X109">
        <f>IF('Raw_Data_pt1.1'!AK111 = "", "", 'Raw_Data_pt1.1'!AK111)</f>
        <v>136</v>
      </c>
      <c r="Y109">
        <f>IF('Raw_Data_pt1.1'!AL111 = "", "", 'Raw_Data_pt1.1'!AL111)</f>
        <v>141</v>
      </c>
      <c r="Z109">
        <f>IF('Raw_Data_pt1.1'!AM111 = "", "", 'Raw_Data_pt1.1'!AM111)</f>
        <v>0.61204000000000003</v>
      </c>
      <c r="AA109">
        <f>IF('Raw_Data_pt1.1'!AP111 = "", "", 'Raw_Data_pt1.1'!AP111)</f>
        <v>48.7</v>
      </c>
      <c r="AB109">
        <f>IF('Raw_Data_pt1.1'!AQ111 = "", "", 'Raw_Data_pt1.1'!AQ111)</f>
        <v>9.9</v>
      </c>
      <c r="AC109" s="59">
        <f>IF('Raw_Data_pt1.1'!BF111 = "", "", 'Raw_Data_pt1.1'!BF111)</f>
        <v>39</v>
      </c>
      <c r="AD109">
        <f>IF('Raw_Data_pt1.1'!BG111 = "", "", 'Raw_Data_pt1.1'!BG111)</f>
        <v>128</v>
      </c>
      <c r="AE109">
        <f>IF('Raw_Data_pt1.1'!BJ111 = "", "", 'Raw_Data_pt1.1'!BJ111)</f>
        <v>532</v>
      </c>
      <c r="AF109">
        <f>IF('Raw_Data_pt1.1'!BO111 = "", "", 'Raw_Data_pt1.1'!BO111)</f>
        <v>40</v>
      </c>
      <c r="AG109">
        <f>IF('Raw_Data_pt1.1'!BP111 = "", "", 'Raw_Data_pt1.1'!BP111)</f>
        <v>128</v>
      </c>
      <c r="AH109">
        <f>IF('Raw_Data_pt1.1'!BS111 = "", "", 'Raw_Data_pt1.1'!BS111)</f>
        <v>687</v>
      </c>
      <c r="AI109">
        <f>IF('Raw_Data_pt1.1'!BX111 = "", "", 'Raw_Data_pt1.1'!BX111)</f>
        <v>40</v>
      </c>
      <c r="AJ109">
        <f>IF('Raw_Data_pt1.1'!BY111 = "", "", 'Raw_Data_pt1.1'!BY111)</f>
        <v>128</v>
      </c>
      <c r="AK109">
        <f>IF('Raw_Data_pt1.1'!CB111 = "", "", 'Raw_Data_pt1.1'!CB111)</f>
        <v>567</v>
      </c>
    </row>
    <row r="110" spans="1:38">
      <c r="A110">
        <f t="shared" si="198"/>
        <v>22</v>
      </c>
      <c r="B110">
        <f t="shared" si="190"/>
        <v>1</v>
      </c>
      <c r="C110">
        <f t="shared" si="191"/>
        <v>1</v>
      </c>
      <c r="D110">
        <f t="shared" si="192"/>
        <v>8</v>
      </c>
      <c r="E110">
        <f t="shared" si="193"/>
        <v>2</v>
      </c>
      <c r="F110">
        <f t="shared" si="194"/>
        <v>2004</v>
      </c>
      <c r="G110">
        <f t="shared" si="195"/>
        <v>1</v>
      </c>
      <c r="H110">
        <f t="shared" si="196"/>
        <v>1</v>
      </c>
      <c r="I110">
        <f t="shared" si="197"/>
        <v>1</v>
      </c>
      <c r="J110" s="56">
        <v>1</v>
      </c>
      <c r="K110">
        <f>IF('Raw_Data_pt1.1'!T112 = "", "", 'Raw_Data_pt1.1'!T112)</f>
        <v>31</v>
      </c>
      <c r="L110">
        <f>IF('Raw_Data_pt1.1'!U112 = "", "", 'Raw_Data_pt1.1'!U112)</f>
        <v>133</v>
      </c>
      <c r="M110">
        <f>IF('Raw_Data_pt1.1'!V112 = "", "", 'Raw_Data_pt1.1'!V112)</f>
        <v>153</v>
      </c>
      <c r="N110">
        <f>IF('Raw_Data_pt1.1'!W112 = "", "", 'Raw_Data_pt1.1'!W112)</f>
        <v>0.61938000000000004</v>
      </c>
      <c r="O110">
        <f>IF('Raw_Data_pt1.1'!Z112 = "", "", 'Raw_Data_pt1.1'!Z112)</f>
        <v>45.2</v>
      </c>
      <c r="P110">
        <f>IF('Raw_Data_pt1.1'!AA112 = "", "", 'Raw_Data_pt1.1'!AA112)</f>
        <v>9.9</v>
      </c>
      <c r="Q110">
        <f>IF('Raw_Data_pt1.1'!AB112 = "", "", 'Raw_Data_pt1.1'!AB112)</f>
        <v>31</v>
      </c>
      <c r="R110">
        <f>IF('Raw_Data_pt1.1'!AC112 = "", "", 'Raw_Data_pt1.1'!AC112)</f>
        <v>130</v>
      </c>
      <c r="S110">
        <f>IF('Raw_Data_pt1.1'!AD112 = "", "", 'Raw_Data_pt1.1'!AD112)</f>
        <v>167</v>
      </c>
      <c r="T110">
        <f>IF('Raw_Data_pt1.1'!AE112 = "", "", 'Raw_Data_pt1.1'!AE112)</f>
        <v>0.62839</v>
      </c>
      <c r="U110">
        <f>IF('Raw_Data_pt1.1'!AH112 = "", "", 'Raw_Data_pt1.1'!AH112)</f>
        <v>45.8</v>
      </c>
      <c r="V110">
        <f>IF('Raw_Data_pt1.1'!AI112 = "", "", 'Raw_Data_pt1.1'!AI112)</f>
        <v>11.6</v>
      </c>
      <c r="W110">
        <f>IF('Raw_Data_pt1.1'!AJ112 = "", "", 'Raw_Data_pt1.1'!AJ112)</f>
        <v>30</v>
      </c>
      <c r="X110">
        <f>IF('Raw_Data_pt1.1'!AK112 = "", "", 'Raw_Data_pt1.1'!AK112)</f>
        <v>140</v>
      </c>
      <c r="Y110">
        <f>IF('Raw_Data_pt1.1'!AL112 = "", "", 'Raw_Data_pt1.1'!AL112)</f>
        <v>155</v>
      </c>
      <c r="Z110">
        <f>IF('Raw_Data_pt1.1'!AM112 = "", "", 'Raw_Data_pt1.1'!AM112)</f>
        <v>0.59997</v>
      </c>
      <c r="AA110">
        <f>IF('Raw_Data_pt1.1'!AP112 = "", "", 'Raw_Data_pt1.1'!AP112)</f>
        <v>49.8</v>
      </c>
      <c r="AB110">
        <f>IF('Raw_Data_pt1.1'!AQ112 = "", "", 'Raw_Data_pt1.1'!AQ112)</f>
        <v>9.1999999999999993</v>
      </c>
      <c r="AC110" s="59">
        <f>IF('Raw_Data_pt1.1'!BF112 = "", "", 'Raw_Data_pt1.1'!BF112)</f>
        <v>40</v>
      </c>
      <c r="AD110">
        <f>IF('Raw_Data_pt1.1'!BG112 = "", "", 'Raw_Data_pt1.1'!BG112)</f>
        <v>128</v>
      </c>
      <c r="AE110">
        <f>IF('Raw_Data_pt1.1'!BJ112 = "", "", 'Raw_Data_pt1.1'!BJ112)</f>
        <v>637</v>
      </c>
      <c r="AF110">
        <f>IF('Raw_Data_pt1.1'!BO112 = "", "", 'Raw_Data_pt1.1'!BO112)</f>
        <v>40</v>
      </c>
      <c r="AG110">
        <f>IF('Raw_Data_pt1.1'!BP112 = "", "", 'Raw_Data_pt1.1'!BP112)</f>
        <v>128</v>
      </c>
      <c r="AH110">
        <f>IF('Raw_Data_pt1.1'!BS112 = "", "", 'Raw_Data_pt1.1'!BS112)</f>
        <v>387</v>
      </c>
      <c r="AI110">
        <f>IF('Raw_Data_pt1.1'!BX112 = "", "", 'Raw_Data_pt1.1'!BX112)</f>
        <v>40</v>
      </c>
      <c r="AJ110">
        <f>IF('Raw_Data_pt1.1'!BY112 = "", "", 'Raw_Data_pt1.1'!BY112)</f>
        <v>128</v>
      </c>
      <c r="AK110">
        <f>IF('Raw_Data_pt1.1'!CB112 = "", "", 'Raw_Data_pt1.1'!CB112)</f>
        <v>783</v>
      </c>
    </row>
    <row r="111" spans="1:38" s="53" customFormat="1">
      <c r="A111">
        <f t="shared" si="198"/>
        <v>22</v>
      </c>
      <c r="B111">
        <f t="shared" si="190"/>
        <v>1</v>
      </c>
      <c r="C111">
        <f t="shared" si="191"/>
        <v>1</v>
      </c>
      <c r="D111">
        <f t="shared" si="192"/>
        <v>8</v>
      </c>
      <c r="E111">
        <f t="shared" si="193"/>
        <v>2</v>
      </c>
      <c r="F111">
        <f t="shared" si="194"/>
        <v>2004</v>
      </c>
      <c r="G111">
        <f t="shared" si="195"/>
        <v>1</v>
      </c>
      <c r="H111">
        <f t="shared" si="196"/>
        <v>1</v>
      </c>
      <c r="I111">
        <f t="shared" si="197"/>
        <v>1</v>
      </c>
      <c r="J111" s="55">
        <v>1</v>
      </c>
      <c r="K111" s="53">
        <f>IF('Raw_Data_pt1.1'!T113 = "", "", 'Raw_Data_pt1.1'!T113)</f>
        <v>32</v>
      </c>
      <c r="L111" s="53">
        <f>IF('Raw_Data_pt1.1'!U113 = "", "", 'Raw_Data_pt1.1'!U113)</f>
        <v>127</v>
      </c>
      <c r="M111" s="53">
        <f>IF('Raw_Data_pt1.1'!V113 = "", "", 'Raw_Data_pt1.1'!V113)</f>
        <v>158</v>
      </c>
      <c r="N111" s="53">
        <f>IF('Raw_Data_pt1.1'!W113 = "", "", 'Raw_Data_pt1.1'!W113)</f>
        <v>0.63571999999999995</v>
      </c>
      <c r="O111" s="53">
        <f>IF('Raw_Data_pt1.1'!Z113 = "", "", 'Raw_Data_pt1.1'!Z113)</f>
        <v>44.9</v>
      </c>
      <c r="P111" s="53">
        <f>IF('Raw_Data_pt1.1'!AA113 = "", "", 'Raw_Data_pt1.1'!AA113)</f>
        <v>10.6</v>
      </c>
      <c r="Q111" s="53">
        <f>IF('Raw_Data_pt1.1'!AB113 = "", "", 'Raw_Data_pt1.1'!AB113)</f>
        <v>31</v>
      </c>
      <c r="R111" s="53">
        <f>IF('Raw_Data_pt1.1'!AC113 = "", "", 'Raw_Data_pt1.1'!AC113)</f>
        <v>133</v>
      </c>
      <c r="S111" s="53">
        <f>IF('Raw_Data_pt1.1'!AD113 = "", "", 'Raw_Data_pt1.1'!AD113)</f>
        <v>159</v>
      </c>
      <c r="T111" s="53">
        <f>IF('Raw_Data_pt1.1'!AE113 = "", "", 'Raw_Data_pt1.1'!AE113)</f>
        <v>0.62078999999999995</v>
      </c>
      <c r="U111" s="53">
        <f>IF('Raw_Data_pt1.1'!AH113 = "", "", 'Raw_Data_pt1.1'!AH113)</f>
        <v>49</v>
      </c>
      <c r="V111" s="53">
        <f>IF('Raw_Data_pt1.1'!AI113 = "", "", 'Raw_Data_pt1.1'!AI113)</f>
        <v>9.6999999999999993</v>
      </c>
      <c r="W111" s="53">
        <f>IF('Raw_Data_pt1.1'!AJ113 = "", "", 'Raw_Data_pt1.1'!AJ113)</f>
        <v>32</v>
      </c>
      <c r="X111" s="53">
        <f>IF('Raw_Data_pt1.1'!AK113 = "", "", 'Raw_Data_pt1.1'!AK113)</f>
        <v>128</v>
      </c>
      <c r="Y111" s="53">
        <f>IF('Raw_Data_pt1.1'!AL113 = "", "", 'Raw_Data_pt1.1'!AL113)</f>
        <v>137</v>
      </c>
      <c r="Z111" s="53">
        <f>IF('Raw_Data_pt1.1'!AM113 = "", "", 'Raw_Data_pt1.1'!AM113)</f>
        <v>0.63344</v>
      </c>
      <c r="AA111" s="53">
        <f>IF('Raw_Data_pt1.1'!AP113 = "", "", 'Raw_Data_pt1.1'!AP113)</f>
        <v>49.5</v>
      </c>
      <c r="AB111" s="53">
        <f>IF('Raw_Data_pt1.1'!AQ113 = "", "", 'Raw_Data_pt1.1'!AQ113)</f>
        <v>9.5</v>
      </c>
      <c r="AC111" s="58">
        <f>IF('Raw_Data_pt1.1'!BF113 = "", "", 'Raw_Data_pt1.1'!BF113)</f>
        <v>40</v>
      </c>
      <c r="AD111" s="53">
        <f>IF('Raw_Data_pt1.1'!BG113 = "", "", 'Raw_Data_pt1.1'!BG113)</f>
        <v>128</v>
      </c>
      <c r="AE111" s="53">
        <f>IF('Raw_Data_pt1.1'!BJ113 = "", "", 'Raw_Data_pt1.1'!BJ113)</f>
        <v>457</v>
      </c>
      <c r="AF111" s="53">
        <f>IF('Raw_Data_pt1.1'!BO113 = "", "", 'Raw_Data_pt1.1'!BO113)</f>
        <v>40</v>
      </c>
      <c r="AG111" s="53">
        <f>IF('Raw_Data_pt1.1'!BP113 = "", "", 'Raw_Data_pt1.1'!BP113)</f>
        <v>128</v>
      </c>
      <c r="AH111" s="53">
        <f>IF('Raw_Data_pt1.1'!BS113 = "", "", 'Raw_Data_pt1.1'!BS113)</f>
        <v>577</v>
      </c>
      <c r="AI111" s="53">
        <f>IF('Raw_Data_pt1.1'!BX113 = "", "", 'Raw_Data_pt1.1'!BX113)</f>
        <v>40</v>
      </c>
      <c r="AJ111" s="53">
        <f>IF('Raw_Data_pt1.1'!BY113 = "", "", 'Raw_Data_pt1.1'!BY113)</f>
        <v>128</v>
      </c>
      <c r="AK111" s="53">
        <f>IF('Raw_Data_pt1.1'!CB113 = "", "", 'Raw_Data_pt1.1'!CB113)</f>
        <v>739</v>
      </c>
      <c r="AL111" s="58"/>
    </row>
    <row r="112" spans="1:38">
      <c r="A112">
        <f>IF('Raw_Data_pt1.1'!A114 = "", "", 'Raw_Data_pt1.1'!A114)</f>
        <v>23</v>
      </c>
      <c r="B112">
        <f>IF('Raw_Data_pt1.1'!D114 = "", "", IF('Raw_Data_pt1.1'!D114 = "Y", 1, 0))</f>
        <v>1</v>
      </c>
      <c r="C112">
        <f>IF('Raw_Data_pt1.1'!E114 = "", "", IF('Raw_Data_pt1.1'!E114 = "Y", 1, 0))</f>
        <v>1</v>
      </c>
      <c r="D112">
        <f>IF('Raw_Data_pt1.1'!F114 = "", "", 'Raw_Data_pt1.1'!F114)</f>
        <v>2</v>
      </c>
      <c r="E112">
        <f>IF(D112 = "", "", VLOOKUP(D112, Key!$A$23:$D$35, 4, FALSE))</f>
        <v>4</v>
      </c>
      <c r="F112">
        <f>IF('Raw_Data_pt1.1'!G114 = "", "", 'Raw_Data_pt1.1'!G114)</f>
        <v>2004</v>
      </c>
      <c r="G112">
        <f>IF('Raw_Data_pt1.1'!I114 = "", "", IF('Raw_Data_pt1.1'!I114 = "F", 1, IF('Raw_Data_pt1.1'!I114 = "M", 2, 3)))</f>
        <v>2</v>
      </c>
      <c r="H112">
        <f>IF('Raw_Data_pt1.1'!M114 = "", "", VLOOKUP('Raw_Data_pt1.1'!M114, Key!$A$2:$C$20, 3, TRUE))</f>
        <v>1</v>
      </c>
      <c r="I112">
        <f>IF('Raw_Data_pt1.1'!Q114 = "", "", IF('Raw_Data_pt1.1'!Q114 = "P", 1, 0))</f>
        <v>1</v>
      </c>
      <c r="J112" s="56">
        <v>1</v>
      </c>
      <c r="K112">
        <f>IF('Raw_Data_pt1.1'!T114 = "", "", 'Raw_Data_pt1.1'!T114)</f>
        <v>30</v>
      </c>
      <c r="L112">
        <f>IF('Raw_Data_pt1.1'!U114 = "", "", 'Raw_Data_pt1.1'!U114)</f>
        <v>139</v>
      </c>
      <c r="M112">
        <f>IF('Raw_Data_pt1.1'!V114 = "", "", 'Raw_Data_pt1.1'!V114)</f>
        <v>255</v>
      </c>
      <c r="N112">
        <f>IF('Raw_Data_pt1.1'!W114 = "", "", 'Raw_Data_pt1.1'!W114)</f>
        <v>0.60197000000000001</v>
      </c>
      <c r="O112">
        <f>IF('Raw_Data_pt1.1'!Z114 = "", "", 'Raw_Data_pt1.1'!Z114)</f>
        <v>49.8</v>
      </c>
      <c r="P112">
        <f>IF('Raw_Data_pt1.1'!AA114 = "", "", 'Raw_Data_pt1.1'!AA114)</f>
        <v>9.6999999999999993</v>
      </c>
      <c r="Q112">
        <f>IF('Raw_Data_pt1.1'!AB114 = "", "", 'Raw_Data_pt1.1'!AB114)</f>
        <v>29</v>
      </c>
      <c r="R112">
        <f>IF('Raw_Data_pt1.1'!AC114 = "", "", 'Raw_Data_pt1.1'!AC114)</f>
        <v>144</v>
      </c>
      <c r="S112">
        <f>IF('Raw_Data_pt1.1'!AD114 = "", "", 'Raw_Data_pt1.1'!AD114)</f>
        <v>123</v>
      </c>
      <c r="T112">
        <f>IF('Raw_Data_pt1.1'!AE114 = "", "", 'Raw_Data_pt1.1'!AE114)</f>
        <v>0.58862999999999999</v>
      </c>
      <c r="U112">
        <f>IF('Raw_Data_pt1.1'!AH114 = "", "", 'Raw_Data_pt1.1'!AH114)</f>
        <v>49.8</v>
      </c>
      <c r="V112">
        <f>IF('Raw_Data_pt1.1'!AI114 = "", "", 'Raw_Data_pt1.1'!AI114)</f>
        <v>10.4</v>
      </c>
      <c r="W112">
        <f>IF('Raw_Data_pt1.1'!AJ114 = "", "", 'Raw_Data_pt1.1'!AJ114)</f>
        <v>31</v>
      </c>
      <c r="X112">
        <f>IF('Raw_Data_pt1.1'!AK114 = "", "", 'Raw_Data_pt1.1'!AK114)</f>
        <v>135</v>
      </c>
      <c r="Y112">
        <f>IF('Raw_Data_pt1.1'!AL114 = "", "", 'Raw_Data_pt1.1'!AL114)</f>
        <v>178</v>
      </c>
      <c r="Z112">
        <f>IF('Raw_Data_pt1.1'!AM114 = "", "", 'Raw_Data_pt1.1'!AM114)</f>
        <v>0.61482000000000003</v>
      </c>
      <c r="AA112">
        <f>IF('Raw_Data_pt1.1'!AP114 = "", "", 'Raw_Data_pt1.1'!AP114)</f>
        <v>49</v>
      </c>
      <c r="AB112">
        <f>IF('Raw_Data_pt1.1'!AQ114 = "", "", 'Raw_Data_pt1.1'!AQ114)</f>
        <v>9.9</v>
      </c>
      <c r="AC112" s="59">
        <f>IF('Raw_Data_pt1.1'!BF114 = "", "", 'Raw_Data_pt1.1'!BF114)</f>
        <v>25</v>
      </c>
      <c r="AD112">
        <f>IF('Raw_Data_pt1.1'!BG114 = "", "", 'Raw_Data_pt1.1'!BG114)</f>
        <v>128</v>
      </c>
      <c r="AE112">
        <f>IF('Raw_Data_pt1.1'!BJ114 = "", "", 'Raw_Data_pt1.1'!BJ114)</f>
        <v>349</v>
      </c>
      <c r="AF112">
        <f>IF('Raw_Data_pt1.1'!BO114 = "", "", 'Raw_Data_pt1.1'!BO114)</f>
        <v>24</v>
      </c>
      <c r="AG112">
        <f>IF('Raw_Data_pt1.1'!BP114 = "", "", 'Raw_Data_pt1.1'!BP114)</f>
        <v>128</v>
      </c>
      <c r="AH112">
        <f>IF('Raw_Data_pt1.1'!BS114 = "", "", 'Raw_Data_pt1.1'!BS114)</f>
        <v>316</v>
      </c>
      <c r="AI112">
        <f>IF('Raw_Data_pt1.1'!BX114 = "", "", 'Raw_Data_pt1.1'!BX114)</f>
        <v>25</v>
      </c>
      <c r="AJ112">
        <f>IF('Raw_Data_pt1.1'!BY114 = "", "", 'Raw_Data_pt1.1'!BY114)</f>
        <v>128</v>
      </c>
      <c r="AK112">
        <f>IF('Raw_Data_pt1.1'!CB114 = "", "", 'Raw_Data_pt1.1'!CB114)</f>
        <v>297</v>
      </c>
    </row>
    <row r="113" spans="1:38">
      <c r="A113">
        <f>A112</f>
        <v>23</v>
      </c>
      <c r="B113">
        <f t="shared" ref="B113:B116" si="199">B112</f>
        <v>1</v>
      </c>
      <c r="C113">
        <f t="shared" ref="C113:C116" si="200">C112</f>
        <v>1</v>
      </c>
      <c r="D113">
        <f t="shared" ref="D113:D116" si="201">D112</f>
        <v>2</v>
      </c>
      <c r="E113">
        <f t="shared" ref="E113:E116" si="202">E112</f>
        <v>4</v>
      </c>
      <c r="F113">
        <f t="shared" ref="F113:F116" si="203">F112</f>
        <v>2004</v>
      </c>
      <c r="G113">
        <f t="shared" ref="G113:G116" si="204">G112</f>
        <v>2</v>
      </c>
      <c r="H113">
        <f t="shared" ref="H113:H116" si="205">H112</f>
        <v>1</v>
      </c>
      <c r="I113">
        <f t="shared" ref="I113:I116" si="206">I112</f>
        <v>1</v>
      </c>
      <c r="J113" s="56">
        <v>1</v>
      </c>
      <c r="K113">
        <f>IF('Raw_Data_pt1.1'!T115 = "", "", 'Raw_Data_pt1.1'!T115)</f>
        <v>28</v>
      </c>
      <c r="L113">
        <f>IF('Raw_Data_pt1.1'!U115 = "", "", 'Raw_Data_pt1.1'!U115)</f>
        <v>155</v>
      </c>
      <c r="M113">
        <f>IF('Raw_Data_pt1.1'!V115 = "", "", 'Raw_Data_pt1.1'!V115)</f>
        <v>136</v>
      </c>
      <c r="N113">
        <f>IF('Raw_Data_pt1.1'!W115 = "", "", 'Raw_Data_pt1.1'!W115)</f>
        <v>0.55757000000000001</v>
      </c>
      <c r="O113">
        <f>IF('Raw_Data_pt1.1'!Z115 = "", "", 'Raw_Data_pt1.1'!Z115)</f>
        <v>49.2</v>
      </c>
      <c r="P113">
        <f>IF('Raw_Data_pt1.1'!AA115 = "", "", 'Raw_Data_pt1.1'!AA115)</f>
        <v>10.6</v>
      </c>
      <c r="Q113">
        <f>IF('Raw_Data_pt1.1'!AB115 = "", "", 'Raw_Data_pt1.1'!AB115)</f>
        <v>30</v>
      </c>
      <c r="R113">
        <f>IF('Raw_Data_pt1.1'!AC115 = "", "", 'Raw_Data_pt1.1'!AC115)</f>
        <v>143</v>
      </c>
      <c r="S113">
        <f>IF('Raw_Data_pt1.1'!AD115 = "", "", 'Raw_Data_pt1.1'!AD115)</f>
        <v>179</v>
      </c>
      <c r="T113">
        <f>IF('Raw_Data_pt1.1'!AE115 = "", "", 'Raw_Data_pt1.1'!AE115)</f>
        <v>0.59252000000000005</v>
      </c>
      <c r="U113">
        <f>IF('Raw_Data_pt1.1'!AH115 = "", "", 'Raw_Data_pt1.1'!AH115)</f>
        <v>49.2</v>
      </c>
      <c r="V113">
        <f>IF('Raw_Data_pt1.1'!AI115 = "", "", 'Raw_Data_pt1.1'!AI115)</f>
        <v>10.4</v>
      </c>
      <c r="W113">
        <f>IF('Raw_Data_pt1.1'!AJ115 = "", "", 'Raw_Data_pt1.1'!AJ115)</f>
        <v>30</v>
      </c>
      <c r="X113">
        <f>IF('Raw_Data_pt1.1'!AK115 = "", "", 'Raw_Data_pt1.1'!AK115)</f>
        <v>143</v>
      </c>
      <c r="Y113">
        <f>IF('Raw_Data_pt1.1'!AL115 = "", "", 'Raw_Data_pt1.1'!AL115)</f>
        <v>214</v>
      </c>
      <c r="Z113">
        <f>IF('Raw_Data_pt1.1'!AM115 = "", "", 'Raw_Data_pt1.1'!AM115)</f>
        <v>0.59208000000000005</v>
      </c>
      <c r="AA113">
        <f>IF('Raw_Data_pt1.1'!AP115 = "", "", 'Raw_Data_pt1.1'!AP115)</f>
        <v>49</v>
      </c>
      <c r="AB113">
        <f>IF('Raw_Data_pt1.1'!AQ115 = "", "", 'Raw_Data_pt1.1'!AQ115)</f>
        <v>10.4</v>
      </c>
      <c r="AC113" s="59">
        <f>IF('Raw_Data_pt1.1'!BF115 = "", "", 'Raw_Data_pt1.1'!BF115)</f>
        <v>26</v>
      </c>
      <c r="AD113">
        <f>IF('Raw_Data_pt1.1'!BG115 = "", "", 'Raw_Data_pt1.1'!BG115)</f>
        <v>128</v>
      </c>
      <c r="AE113">
        <f>IF('Raw_Data_pt1.1'!BJ115 = "", "", 'Raw_Data_pt1.1'!BJ115)</f>
        <v>291</v>
      </c>
      <c r="AF113">
        <f>IF('Raw_Data_pt1.1'!BO115 = "", "", 'Raw_Data_pt1.1'!BO115)</f>
        <v>26</v>
      </c>
      <c r="AG113">
        <f>IF('Raw_Data_pt1.1'!BP115 = "", "", 'Raw_Data_pt1.1'!BP115)</f>
        <v>128</v>
      </c>
      <c r="AH113">
        <f>IF('Raw_Data_pt1.1'!BS115 = "", "", 'Raw_Data_pt1.1'!BS115)</f>
        <v>412</v>
      </c>
      <c r="AI113">
        <f>IF('Raw_Data_pt1.1'!BX115 = "", "", 'Raw_Data_pt1.1'!BX115)</f>
        <v>21</v>
      </c>
      <c r="AJ113">
        <f>IF('Raw_Data_pt1.1'!BY115 = "", "", 'Raw_Data_pt1.1'!BY115)</f>
        <v>128</v>
      </c>
      <c r="AK113">
        <f>IF('Raw_Data_pt1.1'!CB115 = "", "", 'Raw_Data_pt1.1'!CB115)</f>
        <v>357</v>
      </c>
    </row>
    <row r="114" spans="1:38">
      <c r="A114">
        <f t="shared" ref="A114:A116" si="207">A113</f>
        <v>23</v>
      </c>
      <c r="B114">
        <f t="shared" si="199"/>
        <v>1</v>
      </c>
      <c r="C114">
        <f t="shared" si="200"/>
        <v>1</v>
      </c>
      <c r="D114">
        <f t="shared" si="201"/>
        <v>2</v>
      </c>
      <c r="E114">
        <f t="shared" si="202"/>
        <v>4</v>
      </c>
      <c r="F114">
        <f t="shared" si="203"/>
        <v>2004</v>
      </c>
      <c r="G114">
        <f t="shared" si="204"/>
        <v>2</v>
      </c>
      <c r="H114">
        <f t="shared" si="205"/>
        <v>1</v>
      </c>
      <c r="I114">
        <f t="shared" si="206"/>
        <v>1</v>
      </c>
      <c r="J114" s="56">
        <v>1</v>
      </c>
      <c r="K114">
        <f>IF('Raw_Data_pt1.1'!T116 = "", "", 'Raw_Data_pt1.1'!T116)</f>
        <v>29</v>
      </c>
      <c r="L114">
        <f>IF('Raw_Data_pt1.1'!U116 = "", "", 'Raw_Data_pt1.1'!U116)</f>
        <v>147</v>
      </c>
      <c r="M114">
        <f>IF('Raw_Data_pt1.1'!V116 = "", "", 'Raw_Data_pt1.1'!V116)</f>
        <v>185</v>
      </c>
      <c r="N114">
        <f>IF('Raw_Data_pt1.1'!W116 = "", "", 'Raw_Data_pt1.1'!W116)</f>
        <v>0.57999999999999996</v>
      </c>
      <c r="O114">
        <f>IF('Raw_Data_pt1.1'!Z116 = "", "", 'Raw_Data_pt1.1'!Z116)</f>
        <v>49.2</v>
      </c>
      <c r="P114">
        <f>IF('Raw_Data_pt1.1'!AA116 = "", "", 'Raw_Data_pt1.1'!AA116)</f>
        <v>10.8</v>
      </c>
      <c r="Q114">
        <f>IF('Raw_Data_pt1.1'!AB116 = "", "", 'Raw_Data_pt1.1'!AB116)</f>
        <v>30</v>
      </c>
      <c r="R114">
        <f>IF('Raw_Data_pt1.1'!AC116 = "", "", 'Raw_Data_pt1.1'!AC116)</f>
        <v>138</v>
      </c>
      <c r="S114">
        <f>IF('Raw_Data_pt1.1'!AD116 = "", "", 'Raw_Data_pt1.1'!AD116)</f>
        <v>182</v>
      </c>
      <c r="T114">
        <f>IF('Raw_Data_pt1.1'!AE116 = "", "", 'Raw_Data_pt1.1'!AE116)</f>
        <v>0.60580999999999996</v>
      </c>
      <c r="U114">
        <f>IF('Raw_Data_pt1.1'!AH116 = "", "", 'Raw_Data_pt1.1'!AH116)</f>
        <v>48.7</v>
      </c>
      <c r="V114">
        <f>IF('Raw_Data_pt1.1'!AI116 = "", "", 'Raw_Data_pt1.1'!AI116)</f>
        <v>10.8</v>
      </c>
      <c r="W114">
        <f>IF('Raw_Data_pt1.1'!AJ116 = "", "", 'Raw_Data_pt1.1'!AJ116)</f>
        <v>28</v>
      </c>
      <c r="X114">
        <f>IF('Raw_Data_pt1.1'!AK116 = "", "", 'Raw_Data_pt1.1'!AK116)</f>
        <v>152</v>
      </c>
      <c r="Y114">
        <f>IF('Raw_Data_pt1.1'!AL116 = "", "", 'Raw_Data_pt1.1'!AL116)</f>
        <v>175</v>
      </c>
      <c r="Z114">
        <f>IF('Raw_Data_pt1.1'!AM116 = "", "", 'Raw_Data_pt1.1'!AM116)</f>
        <v>0.56455999999999995</v>
      </c>
      <c r="AA114">
        <f>IF('Raw_Data_pt1.1'!AP116 = "", "", 'Raw_Data_pt1.1'!AP116)</f>
        <v>49.8</v>
      </c>
      <c r="AB114">
        <f>IF('Raw_Data_pt1.1'!AQ116 = "", "", 'Raw_Data_pt1.1'!AQ116)</f>
        <v>10.4</v>
      </c>
      <c r="AC114" s="59">
        <f>IF('Raw_Data_pt1.1'!BF116 = "", "", 'Raw_Data_pt1.1'!BF116)</f>
        <v>25</v>
      </c>
      <c r="AD114">
        <f>IF('Raw_Data_pt1.1'!BG116 = "", "", 'Raw_Data_pt1.1'!BG116)</f>
        <v>128</v>
      </c>
      <c r="AE114">
        <f>IF('Raw_Data_pt1.1'!BJ116 = "", "", 'Raw_Data_pt1.1'!BJ116)</f>
        <v>367</v>
      </c>
      <c r="AF114">
        <f>IF('Raw_Data_pt1.1'!BO116 = "", "", 'Raw_Data_pt1.1'!BO116)</f>
        <v>25</v>
      </c>
      <c r="AG114">
        <f>IF('Raw_Data_pt1.1'!BP116 = "", "", 'Raw_Data_pt1.1'!BP116)</f>
        <v>128</v>
      </c>
      <c r="AH114">
        <f>IF('Raw_Data_pt1.1'!BS116 = "", "", 'Raw_Data_pt1.1'!BS116)</f>
        <v>357</v>
      </c>
      <c r="AI114">
        <f>IF('Raw_Data_pt1.1'!BX116 = "", "", 'Raw_Data_pt1.1'!BX116)</f>
        <v>20</v>
      </c>
      <c r="AJ114">
        <f>IF('Raw_Data_pt1.1'!BY116 = "", "", 'Raw_Data_pt1.1'!BY116)</f>
        <v>128</v>
      </c>
      <c r="AK114">
        <f>IF('Raw_Data_pt1.1'!CB116 = "", "", 'Raw_Data_pt1.1'!CB116)</f>
        <v>332</v>
      </c>
    </row>
    <row r="115" spans="1:38">
      <c r="A115">
        <f t="shared" si="207"/>
        <v>23</v>
      </c>
      <c r="B115">
        <f t="shared" si="199"/>
        <v>1</v>
      </c>
      <c r="C115">
        <f t="shared" si="200"/>
        <v>1</v>
      </c>
      <c r="D115">
        <f t="shared" si="201"/>
        <v>2</v>
      </c>
      <c r="E115">
        <f t="shared" si="202"/>
        <v>4</v>
      </c>
      <c r="F115">
        <f t="shared" si="203"/>
        <v>2004</v>
      </c>
      <c r="G115">
        <f t="shared" si="204"/>
        <v>2</v>
      </c>
      <c r="H115">
        <f t="shared" si="205"/>
        <v>1</v>
      </c>
      <c r="I115">
        <f t="shared" si="206"/>
        <v>1</v>
      </c>
      <c r="J115" s="56">
        <v>1</v>
      </c>
      <c r="K115">
        <f>IF('Raw_Data_pt1.1'!T117 = "", "", 'Raw_Data_pt1.1'!T117)</f>
        <v>29</v>
      </c>
      <c r="L115">
        <f>IF('Raw_Data_pt1.1'!U117 = "", "", 'Raw_Data_pt1.1'!U117)</f>
        <v>147</v>
      </c>
      <c r="M115">
        <f>IF('Raw_Data_pt1.1'!V117 = "", "", 'Raw_Data_pt1.1'!V117)</f>
        <v>138</v>
      </c>
      <c r="N115">
        <f>IF('Raw_Data_pt1.1'!W117 = "", "", 'Raw_Data_pt1.1'!W117)</f>
        <v>0.57991000000000004</v>
      </c>
      <c r="O115">
        <f>IF('Raw_Data_pt1.1'!Z117 = "", "", 'Raw_Data_pt1.1'!Z117)</f>
        <v>49</v>
      </c>
      <c r="P115">
        <f>IF('Raw_Data_pt1.1'!AA117 = "", "", 'Raw_Data_pt1.1'!AA117)</f>
        <v>10.4</v>
      </c>
      <c r="Q115">
        <f>IF('Raw_Data_pt1.1'!AB117 = "", "", 'Raw_Data_pt1.1'!AB117)</f>
        <v>29</v>
      </c>
      <c r="R115">
        <f>IF('Raw_Data_pt1.1'!AC117 = "", "", 'Raw_Data_pt1.1'!AC117)</f>
        <v>147</v>
      </c>
      <c r="S115">
        <f>IF('Raw_Data_pt1.1'!AD117 = "", "", 'Raw_Data_pt1.1'!AD117)</f>
        <v>151</v>
      </c>
      <c r="T115">
        <f>IF('Raw_Data_pt1.1'!AE117 = "", "", 'Raw_Data_pt1.1'!AE117)</f>
        <v>0.57869000000000004</v>
      </c>
      <c r="U115">
        <f>IF('Raw_Data_pt1.1'!AH117 = "", "", 'Raw_Data_pt1.1'!AH117)</f>
        <v>49.8</v>
      </c>
      <c r="V115">
        <f>IF('Raw_Data_pt1.1'!AI117 = "", "", 'Raw_Data_pt1.1'!AI117)</f>
        <v>10.199999999999999</v>
      </c>
      <c r="W115">
        <f>IF('Raw_Data_pt1.1'!AJ117 = "", "", 'Raw_Data_pt1.1'!AJ117)</f>
        <v>29</v>
      </c>
      <c r="X115">
        <f>IF('Raw_Data_pt1.1'!AK117 = "", "", 'Raw_Data_pt1.1'!AK117)</f>
        <v>145</v>
      </c>
      <c r="Y115">
        <f>IF('Raw_Data_pt1.1'!AL117 = "", "", 'Raw_Data_pt1.1'!AL117)</f>
        <v>213</v>
      </c>
      <c r="Z115">
        <f>IF('Raw_Data_pt1.1'!AM117 = "", "", 'Raw_Data_pt1.1'!AM117)</f>
        <v>0.58431999999999995</v>
      </c>
      <c r="AA115">
        <f>IF('Raw_Data_pt1.1'!AP117 = "", "", 'Raw_Data_pt1.1'!AP117)</f>
        <v>49.5</v>
      </c>
      <c r="AB115">
        <f>IF('Raw_Data_pt1.1'!AQ117 = "", "", 'Raw_Data_pt1.1'!AQ117)</f>
        <v>10.199999999999999</v>
      </c>
      <c r="AC115" s="59">
        <f>IF('Raw_Data_pt1.1'!BF117 = "", "", 'Raw_Data_pt1.1'!BF117)</f>
        <v>29</v>
      </c>
      <c r="AD115">
        <f>IF('Raw_Data_pt1.1'!BG117 = "", "", 'Raw_Data_pt1.1'!BG117)</f>
        <v>128</v>
      </c>
      <c r="AE115">
        <f>IF('Raw_Data_pt1.1'!BJ117 = "", "", 'Raw_Data_pt1.1'!BJ117)</f>
        <v>297</v>
      </c>
      <c r="AF115">
        <f>IF('Raw_Data_pt1.1'!BO117 = "", "", 'Raw_Data_pt1.1'!BO117)</f>
        <v>29</v>
      </c>
      <c r="AG115">
        <f>IF('Raw_Data_pt1.1'!BP117 = "", "", 'Raw_Data_pt1.1'!BP117)</f>
        <v>128</v>
      </c>
      <c r="AH115">
        <f>IF('Raw_Data_pt1.1'!BS117 = "", "", 'Raw_Data_pt1.1'!BS117)</f>
        <v>457</v>
      </c>
      <c r="AI115">
        <f>IF('Raw_Data_pt1.1'!BX117 = "", "", 'Raw_Data_pt1.1'!BX117)</f>
        <v>29</v>
      </c>
      <c r="AJ115">
        <f>IF('Raw_Data_pt1.1'!BY117 = "", "", 'Raw_Data_pt1.1'!BY117)</f>
        <v>128</v>
      </c>
      <c r="AK115">
        <f>IF('Raw_Data_pt1.1'!CB117 = "", "", 'Raw_Data_pt1.1'!CB117)</f>
        <v>347</v>
      </c>
    </row>
    <row r="116" spans="1:38" s="53" customFormat="1">
      <c r="A116">
        <f t="shared" si="207"/>
        <v>23</v>
      </c>
      <c r="B116">
        <f t="shared" si="199"/>
        <v>1</v>
      </c>
      <c r="C116">
        <f t="shared" si="200"/>
        <v>1</v>
      </c>
      <c r="D116">
        <f t="shared" si="201"/>
        <v>2</v>
      </c>
      <c r="E116">
        <f t="shared" si="202"/>
        <v>4</v>
      </c>
      <c r="F116">
        <f t="shared" si="203"/>
        <v>2004</v>
      </c>
      <c r="G116">
        <f t="shared" si="204"/>
        <v>2</v>
      </c>
      <c r="H116">
        <f t="shared" si="205"/>
        <v>1</v>
      </c>
      <c r="I116">
        <f t="shared" si="206"/>
        <v>1</v>
      </c>
      <c r="J116" s="55">
        <v>1</v>
      </c>
      <c r="K116" s="53">
        <f>IF('Raw_Data_pt1.1'!T118 = "", "", 'Raw_Data_pt1.1'!T118)</f>
        <v>30</v>
      </c>
      <c r="L116" s="53">
        <f>IF('Raw_Data_pt1.1'!U118 = "", "", 'Raw_Data_pt1.1'!U118)</f>
        <v>142</v>
      </c>
      <c r="M116" s="53">
        <f>IF('Raw_Data_pt1.1'!V118 = "", "", 'Raw_Data_pt1.1'!V118)</f>
        <v>244</v>
      </c>
      <c r="N116" s="53">
        <f>IF('Raw_Data_pt1.1'!W118 = "", "", 'Raw_Data_pt1.1'!W118)</f>
        <v>0.59440999999999999</v>
      </c>
      <c r="O116" s="53">
        <f>IF('Raw_Data_pt1.1'!Z118 = "", "", 'Raw_Data_pt1.1'!Z118)</f>
        <v>48.4</v>
      </c>
      <c r="P116" s="53">
        <f>IF('Raw_Data_pt1.1'!AA118 = "", "", 'Raw_Data_pt1.1'!AA118)</f>
        <v>10.199999999999999</v>
      </c>
      <c r="Q116" s="53">
        <f>IF('Raw_Data_pt1.1'!AB118 = "", "", 'Raw_Data_pt1.1'!AB118)</f>
        <v>30</v>
      </c>
      <c r="R116" s="53">
        <f>IF('Raw_Data_pt1.1'!AC118 = "", "", 'Raw_Data_pt1.1'!AC118)</f>
        <v>142</v>
      </c>
      <c r="S116" s="53">
        <f>IF('Raw_Data_pt1.1'!AD118 = "", "", 'Raw_Data_pt1.1'!AD118)</f>
        <v>151</v>
      </c>
      <c r="T116" s="53">
        <f>IF('Raw_Data_pt1.1'!AE118 = "", "", 'Raw_Data_pt1.1'!AE118)</f>
        <v>0.59519999999999995</v>
      </c>
      <c r="U116" s="53">
        <f>IF('Raw_Data_pt1.1'!AH118 = "", "", 'Raw_Data_pt1.1'!AH118)</f>
        <v>48.4</v>
      </c>
      <c r="V116" s="53">
        <f>IF('Raw_Data_pt1.1'!AI118 = "", "", 'Raw_Data_pt1.1'!AI118)</f>
        <v>10.199999999999999</v>
      </c>
      <c r="W116" s="53">
        <f>IF('Raw_Data_pt1.1'!AJ118 = "", "", 'Raw_Data_pt1.1'!AJ118)</f>
        <v>30</v>
      </c>
      <c r="X116" s="53">
        <f>IF('Raw_Data_pt1.1'!AK118 = "", "", 'Raw_Data_pt1.1'!AK118)</f>
        <v>140</v>
      </c>
      <c r="Y116" s="53">
        <f>IF('Raw_Data_pt1.1'!AL118 = "", "", 'Raw_Data_pt1.1'!AL118)</f>
        <v>223</v>
      </c>
      <c r="Z116" s="53">
        <f>IF('Raw_Data_pt1.1'!AM118 = "", "", 'Raw_Data_pt1.1'!AM118)</f>
        <v>0.59894000000000003</v>
      </c>
      <c r="AA116" s="53">
        <f>IF('Raw_Data_pt1.1'!AP118 = "", "", 'Raw_Data_pt1.1'!AP118)</f>
        <v>49.2</v>
      </c>
      <c r="AB116" s="53">
        <f>IF('Raw_Data_pt1.1'!AQ118 = "", "", 'Raw_Data_pt1.1'!AQ118)</f>
        <v>10.8</v>
      </c>
      <c r="AC116" s="58">
        <f>IF('Raw_Data_pt1.1'!BF118 = "", "", 'Raw_Data_pt1.1'!BF118)</f>
        <v>31</v>
      </c>
      <c r="AD116" s="53">
        <f>IF('Raw_Data_pt1.1'!BG118 = "", "", 'Raw_Data_pt1.1'!BG118)</f>
        <v>128</v>
      </c>
      <c r="AE116" s="53">
        <f>IF('Raw_Data_pt1.1'!BJ118 = "", "", 'Raw_Data_pt1.1'!BJ118)</f>
        <v>377</v>
      </c>
      <c r="AF116" s="53">
        <f>IF('Raw_Data_pt1.1'!BO118 = "", "", 'Raw_Data_pt1.1'!BO118)</f>
        <v>31</v>
      </c>
      <c r="AG116" s="53">
        <f>IF('Raw_Data_pt1.1'!BP118 = "", "", 'Raw_Data_pt1.1'!BP118)</f>
        <v>128</v>
      </c>
      <c r="AH116" s="53">
        <f>IF('Raw_Data_pt1.1'!BS118 = "", "", 'Raw_Data_pt1.1'!BS118)</f>
        <v>345</v>
      </c>
      <c r="AI116" s="53">
        <f>IF('Raw_Data_pt1.1'!BX118 = "", "", 'Raw_Data_pt1.1'!BX118)</f>
        <v>26</v>
      </c>
      <c r="AJ116" s="53">
        <f>IF('Raw_Data_pt1.1'!BY118 = "", "", 'Raw_Data_pt1.1'!BY118)</f>
        <v>128</v>
      </c>
      <c r="AK116" s="53">
        <f>IF('Raw_Data_pt1.1'!CB118 = "", "", 'Raw_Data_pt1.1'!CB118)</f>
        <v>357</v>
      </c>
      <c r="AL116" s="58"/>
    </row>
    <row r="117" spans="1:38">
      <c r="A117">
        <f>IF('Raw_Data_pt1.1'!A119 = "", "", 'Raw_Data_pt1.1'!A119)</f>
        <v>24</v>
      </c>
      <c r="B117">
        <f>IF('Raw_Data_pt1.1'!D119 = "", "", IF('Raw_Data_pt1.1'!D119 = "Y", 1, 0))</f>
        <v>1</v>
      </c>
      <c r="C117">
        <f>IF('Raw_Data_pt1.1'!E119 = "", "", IF('Raw_Data_pt1.1'!E119 = "Y", 1, 0))</f>
        <v>1</v>
      </c>
      <c r="D117">
        <f>IF('Raw_Data_pt1.1'!F119 = "", "", 'Raw_Data_pt1.1'!F119)</f>
        <v>12</v>
      </c>
      <c r="E117">
        <f>IF(D117 = "", "", VLOOKUP(D117, Key!$A$23:$D$35, 4, FALSE))</f>
        <v>4</v>
      </c>
      <c r="F117">
        <f>IF('Raw_Data_pt1.1'!G119 = "", "", 'Raw_Data_pt1.1'!G119)</f>
        <v>2003</v>
      </c>
      <c r="G117">
        <f>IF('Raw_Data_pt1.1'!I119 = "", "", IF('Raw_Data_pt1.1'!I119 = "F", 1, IF('Raw_Data_pt1.1'!I119 = "M", 2, 3)))</f>
        <v>1</v>
      </c>
      <c r="H117">
        <f>IF('Raw_Data_pt1.1'!M119 = "", "", VLOOKUP('Raw_Data_pt1.1'!M119, Key!$A$2:$C$20, 3, TRUE))</f>
        <v>1</v>
      </c>
      <c r="I117">
        <f>IF('Raw_Data_pt1.1'!Q119 = "", "", IF('Raw_Data_pt1.1'!Q119 = "P", 1, 0))</f>
        <v>1</v>
      </c>
      <c r="J117" s="56">
        <v>1</v>
      </c>
      <c r="K117">
        <f>IF('Raw_Data_pt1.1'!T119 = "", "", 'Raw_Data_pt1.1'!T119)</f>
        <v>31</v>
      </c>
      <c r="L117">
        <f>IF('Raw_Data_pt1.1'!U119 = "", "", 'Raw_Data_pt1.1'!U119)</f>
        <v>132</v>
      </c>
      <c r="M117">
        <f>IF('Raw_Data_pt1.1'!V119 = "", "", 'Raw_Data_pt1.1'!V119)</f>
        <v>122</v>
      </c>
      <c r="N117">
        <f>IF('Raw_Data_pt1.1'!W119 = "", "", 'Raw_Data_pt1.1'!W119)</f>
        <v>0.62400999999999995</v>
      </c>
      <c r="O117">
        <f>IF('Raw_Data_pt1.1'!Z119 = "", "", 'Raw_Data_pt1.1'!Z119)</f>
        <v>53</v>
      </c>
      <c r="P117">
        <f>IF('Raw_Data_pt1.1'!AA119 = "", "", 'Raw_Data_pt1.1'!AA119)</f>
        <v>8.8000000000000007</v>
      </c>
      <c r="Q117">
        <f>IF('Raw_Data_pt1.1'!AB119 = "", "", 'Raw_Data_pt1.1'!AB119)</f>
        <v>31</v>
      </c>
      <c r="R117">
        <f>IF('Raw_Data_pt1.1'!AC119 = "", "", 'Raw_Data_pt1.1'!AC119)</f>
        <v>130</v>
      </c>
      <c r="S117">
        <f>IF('Raw_Data_pt1.1'!AD119 = "", "", 'Raw_Data_pt1.1'!AD119)</f>
        <v>152</v>
      </c>
      <c r="T117">
        <f>IF('Raw_Data_pt1.1'!AE119 = "", "", 'Raw_Data_pt1.1'!AE119)</f>
        <v>0.62926000000000004</v>
      </c>
      <c r="U117">
        <f>IF('Raw_Data_pt1.1'!AH119 = "", "", 'Raw_Data_pt1.1'!AH119)</f>
        <v>51.5</v>
      </c>
      <c r="V117">
        <f>IF('Raw_Data_pt1.1'!AI119 = "", "", 'Raw_Data_pt1.1'!AI119)</f>
        <v>9.4</v>
      </c>
      <c r="W117">
        <f>IF('Raw_Data_pt1.1'!AJ119 = "", "", 'Raw_Data_pt1.1'!AJ119)</f>
        <v>31</v>
      </c>
      <c r="X117">
        <f>IF('Raw_Data_pt1.1'!AK119 = "", "", 'Raw_Data_pt1.1'!AK119)</f>
        <v>133</v>
      </c>
      <c r="Y117">
        <f>IF('Raw_Data_pt1.1'!AL119 = "", "", 'Raw_Data_pt1.1'!AL119)</f>
        <v>153</v>
      </c>
      <c r="Z117">
        <f>IF('Raw_Data_pt1.1'!AM119 = "", "", 'Raw_Data_pt1.1'!AM119)</f>
        <v>0.62</v>
      </c>
      <c r="AA117">
        <f>IF('Raw_Data_pt1.1'!AP119 = "", "", 'Raw_Data_pt1.1'!AP119)</f>
        <v>52.4</v>
      </c>
      <c r="AB117">
        <f>IF('Raw_Data_pt1.1'!AQ119 = "", "", 'Raw_Data_pt1.1'!AQ119)</f>
        <v>9.1999999999999993</v>
      </c>
      <c r="AC117" s="59">
        <f>IF('Raw_Data_pt1.1'!BF119 = "", "", 'Raw_Data_pt1.1'!BF119)</f>
        <v>36</v>
      </c>
      <c r="AD117">
        <f>IF('Raw_Data_pt1.1'!BG119 = "", "", 'Raw_Data_pt1.1'!BG119)</f>
        <v>128</v>
      </c>
      <c r="AE117">
        <f>IF('Raw_Data_pt1.1'!BJ119 = "", "", 'Raw_Data_pt1.1'!BJ119)</f>
        <v>277</v>
      </c>
      <c r="AF117">
        <f>IF('Raw_Data_pt1.1'!BO119 = "", "", 'Raw_Data_pt1.1'!BO119)</f>
        <v>41</v>
      </c>
      <c r="AG117">
        <f>IF('Raw_Data_pt1.1'!BP119 = "", "", 'Raw_Data_pt1.1'!BP119)</f>
        <v>128</v>
      </c>
      <c r="AH117">
        <f>IF('Raw_Data_pt1.1'!BS119 = "", "", 'Raw_Data_pt1.1'!BS119)</f>
        <v>334</v>
      </c>
      <c r="AI117">
        <f>IF('Raw_Data_pt1.1'!BX119 = "", "", 'Raw_Data_pt1.1'!BX119)</f>
        <v>38</v>
      </c>
      <c r="AJ117">
        <f>IF('Raw_Data_pt1.1'!BY119 = "", "", 'Raw_Data_pt1.1'!BY119)</f>
        <v>128</v>
      </c>
      <c r="AK117">
        <f>IF('Raw_Data_pt1.1'!CB119 = "", "", 'Raw_Data_pt1.1'!CB119)</f>
        <v>381</v>
      </c>
    </row>
    <row r="118" spans="1:38">
      <c r="A118">
        <f>A117</f>
        <v>24</v>
      </c>
      <c r="B118">
        <f t="shared" ref="B118:B121" si="208">B117</f>
        <v>1</v>
      </c>
      <c r="C118">
        <f t="shared" ref="C118:C121" si="209">C117</f>
        <v>1</v>
      </c>
      <c r="D118">
        <f t="shared" ref="D118:D121" si="210">D117</f>
        <v>12</v>
      </c>
      <c r="E118">
        <f t="shared" ref="E118:E121" si="211">E117</f>
        <v>4</v>
      </c>
      <c r="F118">
        <f t="shared" ref="F118:F121" si="212">F117</f>
        <v>2003</v>
      </c>
      <c r="G118">
        <f t="shared" ref="G118:G121" si="213">G117</f>
        <v>1</v>
      </c>
      <c r="H118">
        <f t="shared" ref="H118:H121" si="214">H117</f>
        <v>1</v>
      </c>
      <c r="I118">
        <f t="shared" ref="I118:I121" si="215">I117</f>
        <v>1</v>
      </c>
      <c r="J118" s="56">
        <v>1</v>
      </c>
      <c r="K118">
        <f>IF('Raw_Data_pt1.1'!T120 = "", "", 'Raw_Data_pt1.1'!T120)</f>
        <v>30</v>
      </c>
      <c r="L118">
        <f>IF('Raw_Data_pt1.1'!U120 = "", "", 'Raw_Data_pt1.1'!U120)</f>
        <v>137</v>
      </c>
      <c r="M118">
        <f>IF('Raw_Data_pt1.1'!V120 = "", "", 'Raw_Data_pt1.1'!V120)</f>
        <v>150</v>
      </c>
      <c r="N118">
        <f>IF('Raw_Data_pt1.1'!W120 = "", "", 'Raw_Data_pt1.1'!W120)</f>
        <v>0.60802999999999996</v>
      </c>
      <c r="O118">
        <f>IF('Raw_Data_pt1.1'!Z120 = "", "", 'Raw_Data_pt1.1'!Z120)</f>
        <v>51.8</v>
      </c>
      <c r="P118">
        <f>IF('Raw_Data_pt1.1'!AA120 = "", "", 'Raw_Data_pt1.1'!AA120)</f>
        <v>9</v>
      </c>
      <c r="Q118">
        <f>IF('Raw_Data_pt1.1'!AB120 = "", "", 'Raw_Data_pt1.1'!AB120)</f>
        <v>32</v>
      </c>
      <c r="R118">
        <f>IF('Raw_Data_pt1.1'!AC120 = "", "", 'Raw_Data_pt1.1'!AC120)</f>
        <v>128</v>
      </c>
      <c r="S118">
        <f>IF('Raw_Data_pt1.1'!AD120 = "", "", 'Raw_Data_pt1.1'!AD120)</f>
        <v>139</v>
      </c>
      <c r="T118">
        <f>IF('Raw_Data_pt1.1'!AE120 = "", "", 'Raw_Data_pt1.1'!AE120)</f>
        <v>0.63500000000000001</v>
      </c>
      <c r="U118">
        <f>IF('Raw_Data_pt1.1'!AH120 = "", "", 'Raw_Data_pt1.1'!AH120)</f>
        <v>52.4</v>
      </c>
      <c r="V118">
        <f>IF('Raw_Data_pt1.1'!AI120 = "", "", 'Raw_Data_pt1.1'!AI120)</f>
        <v>9.4</v>
      </c>
      <c r="W118">
        <f>IF('Raw_Data_pt1.1'!AJ120 = "", "", 'Raw_Data_pt1.1'!AJ120)</f>
        <v>31</v>
      </c>
      <c r="X118">
        <f>IF('Raw_Data_pt1.1'!AK120 = "", "", 'Raw_Data_pt1.1'!AK120)</f>
        <v>133</v>
      </c>
      <c r="Y118">
        <f>IF('Raw_Data_pt1.1'!AL120 = "", "", 'Raw_Data_pt1.1'!AL120)</f>
        <v>143</v>
      </c>
      <c r="Z118">
        <f>IF('Raw_Data_pt1.1'!AM120 = "", "", 'Raw_Data_pt1.1'!AM120)</f>
        <v>0.61975000000000002</v>
      </c>
      <c r="AA118">
        <f>IF('Raw_Data_pt1.1'!AP120 = "", "", 'Raw_Data_pt1.1'!AP120)</f>
        <v>51.8</v>
      </c>
      <c r="AB118">
        <f>IF('Raw_Data_pt1.1'!AQ120 = "", "", 'Raw_Data_pt1.1'!AQ120)</f>
        <v>9.5</v>
      </c>
      <c r="AC118" s="59">
        <f>IF('Raw_Data_pt1.1'!BF120 = "", "", 'Raw_Data_pt1.1'!BF120)</f>
        <v>41</v>
      </c>
      <c r="AD118">
        <f>IF('Raw_Data_pt1.1'!BG120 = "", "", 'Raw_Data_pt1.1'!BG120)</f>
        <v>128</v>
      </c>
      <c r="AE118">
        <f>IF('Raw_Data_pt1.1'!BJ120 = "", "", 'Raw_Data_pt1.1'!BJ120)</f>
        <v>375</v>
      </c>
      <c r="AF118">
        <f>IF('Raw_Data_pt1.1'!BO120 = "", "", 'Raw_Data_pt1.1'!BO120)</f>
        <v>42</v>
      </c>
      <c r="AG118">
        <f>IF('Raw_Data_pt1.1'!BP120 = "", "", 'Raw_Data_pt1.1'!BP120)</f>
        <v>128</v>
      </c>
      <c r="AH118">
        <f>IF('Raw_Data_pt1.1'!BS120 = "", "", 'Raw_Data_pt1.1'!BS120)</f>
        <v>422</v>
      </c>
      <c r="AI118">
        <f>IF('Raw_Data_pt1.1'!BX120 = "", "", 'Raw_Data_pt1.1'!BX120)</f>
        <v>40</v>
      </c>
      <c r="AJ118">
        <f>IF('Raw_Data_pt1.1'!BY120 = "", "", 'Raw_Data_pt1.1'!BY120)</f>
        <v>128</v>
      </c>
      <c r="AK118">
        <f>IF('Raw_Data_pt1.1'!CB120 = "", "", 'Raw_Data_pt1.1'!CB120)</f>
        <v>475</v>
      </c>
    </row>
    <row r="119" spans="1:38">
      <c r="A119">
        <f t="shared" ref="A119:A121" si="216">A118</f>
        <v>24</v>
      </c>
      <c r="B119">
        <f t="shared" si="208"/>
        <v>1</v>
      </c>
      <c r="C119">
        <f t="shared" si="209"/>
        <v>1</v>
      </c>
      <c r="D119">
        <f t="shared" si="210"/>
        <v>12</v>
      </c>
      <c r="E119">
        <f t="shared" si="211"/>
        <v>4</v>
      </c>
      <c r="F119">
        <f t="shared" si="212"/>
        <v>2003</v>
      </c>
      <c r="G119">
        <f t="shared" si="213"/>
        <v>1</v>
      </c>
      <c r="H119">
        <f t="shared" si="214"/>
        <v>1</v>
      </c>
      <c r="I119">
        <f t="shared" si="215"/>
        <v>1</v>
      </c>
      <c r="J119" s="56">
        <v>1</v>
      </c>
      <c r="K119">
        <f>IF('Raw_Data_pt1.1'!T121 = "", "", 'Raw_Data_pt1.1'!T121)</f>
        <v>31</v>
      </c>
      <c r="L119">
        <f>IF('Raw_Data_pt1.1'!U121 = "", "", 'Raw_Data_pt1.1'!U121)</f>
        <v>132</v>
      </c>
      <c r="M119">
        <f>IF('Raw_Data_pt1.1'!V121 = "", "", 'Raw_Data_pt1.1'!V121)</f>
        <v>140</v>
      </c>
      <c r="N119">
        <f>IF('Raw_Data_pt1.1'!W121 = "", "", 'Raw_Data_pt1.1'!W121)</f>
        <v>0.62148000000000003</v>
      </c>
      <c r="O119">
        <f>IF('Raw_Data_pt1.1'!Z121 = "", "", 'Raw_Data_pt1.1'!Z121)</f>
        <v>52.7</v>
      </c>
      <c r="P119">
        <f>IF('Raw_Data_pt1.1'!AA121 = "", "", 'Raw_Data_pt1.1'!AA121)</f>
        <v>9.5</v>
      </c>
      <c r="Q119">
        <f>IF('Raw_Data_pt1.1'!AB121 = "", "", 'Raw_Data_pt1.1'!AB121)</f>
        <v>32</v>
      </c>
      <c r="R119">
        <f>IF('Raw_Data_pt1.1'!AC121 = "", "", 'Raw_Data_pt1.1'!AC121)</f>
        <v>126</v>
      </c>
      <c r="S119">
        <f>IF('Raw_Data_pt1.1'!AD121 = "", "", 'Raw_Data_pt1.1'!AD121)</f>
        <v>159</v>
      </c>
      <c r="T119">
        <f>IF('Raw_Data_pt1.1'!AE121 = "", "", 'Raw_Data_pt1.1'!AE121)</f>
        <v>0.63937999999999995</v>
      </c>
      <c r="U119">
        <f>IF('Raw_Data_pt1.1'!AH121 = "", "", 'Raw_Data_pt1.1'!AH121)</f>
        <v>52.4</v>
      </c>
      <c r="V119">
        <f>IF('Raw_Data_pt1.1'!AI121 = "", "", 'Raw_Data_pt1.1'!AI121)</f>
        <v>9.5</v>
      </c>
      <c r="W119">
        <f>IF('Raw_Data_pt1.1'!AJ121 = "", "", 'Raw_Data_pt1.1'!AJ121)</f>
        <v>31</v>
      </c>
      <c r="X119">
        <f>IF('Raw_Data_pt1.1'!AK121 = "", "", 'Raw_Data_pt1.1'!AK121)</f>
        <v>133</v>
      </c>
      <c r="Y119">
        <f>IF('Raw_Data_pt1.1'!AL121 = "", "", 'Raw_Data_pt1.1'!AL121)</f>
        <v>142</v>
      </c>
      <c r="Z119">
        <f>IF('Raw_Data_pt1.1'!AM121 = "", "", 'Raw_Data_pt1.1'!AM121)</f>
        <v>0.62</v>
      </c>
      <c r="AA119">
        <f>IF('Raw_Data_pt1.1'!AP121 = "", "", 'Raw_Data_pt1.1'!AP121)</f>
        <v>51.2</v>
      </c>
      <c r="AB119">
        <f>IF('Raw_Data_pt1.1'!AQ121 = "", "", 'Raw_Data_pt1.1'!AQ121)</f>
        <v>9.6999999999999993</v>
      </c>
      <c r="AC119" s="59">
        <f>IF('Raw_Data_pt1.1'!BF121 = "", "", 'Raw_Data_pt1.1'!BF121)</f>
        <v>39</v>
      </c>
      <c r="AD119">
        <f>IF('Raw_Data_pt1.1'!BG121 = "", "", 'Raw_Data_pt1.1'!BG121)</f>
        <v>128</v>
      </c>
      <c r="AE119">
        <f>IF('Raw_Data_pt1.1'!BJ121 = "", "", 'Raw_Data_pt1.1'!BJ121)</f>
        <v>381</v>
      </c>
      <c r="AF119">
        <f>IF('Raw_Data_pt1.1'!BO121 = "", "", 'Raw_Data_pt1.1'!BO121)</f>
        <v>39</v>
      </c>
      <c r="AG119">
        <f>IF('Raw_Data_pt1.1'!BP121 = "", "", 'Raw_Data_pt1.1'!BP121)</f>
        <v>128</v>
      </c>
      <c r="AH119">
        <f>IF('Raw_Data_pt1.1'!BS121 = "", "", 'Raw_Data_pt1.1'!BS121)</f>
        <v>295</v>
      </c>
      <c r="AI119">
        <f>IF('Raw_Data_pt1.1'!BX121 = "", "", 'Raw_Data_pt1.1'!BX121)</f>
        <v>38</v>
      </c>
      <c r="AJ119">
        <f>IF('Raw_Data_pt1.1'!BY121 = "", "", 'Raw_Data_pt1.1'!BY121)</f>
        <v>128</v>
      </c>
      <c r="AK119">
        <f>IF('Raw_Data_pt1.1'!CB121 = "", "", 'Raw_Data_pt1.1'!CB121)</f>
        <v>387</v>
      </c>
    </row>
    <row r="120" spans="1:38">
      <c r="A120">
        <f t="shared" si="216"/>
        <v>24</v>
      </c>
      <c r="B120">
        <f t="shared" si="208"/>
        <v>1</v>
      </c>
      <c r="C120">
        <f t="shared" si="209"/>
        <v>1</v>
      </c>
      <c r="D120">
        <f t="shared" si="210"/>
        <v>12</v>
      </c>
      <c r="E120">
        <f t="shared" si="211"/>
        <v>4</v>
      </c>
      <c r="F120">
        <f t="shared" si="212"/>
        <v>2003</v>
      </c>
      <c r="G120">
        <f t="shared" si="213"/>
        <v>1</v>
      </c>
      <c r="H120">
        <f t="shared" si="214"/>
        <v>1</v>
      </c>
      <c r="I120">
        <f t="shared" si="215"/>
        <v>1</v>
      </c>
      <c r="J120" s="56">
        <v>1</v>
      </c>
      <c r="K120">
        <f>IF('Raw_Data_pt1.1'!T122 = "", "", 'Raw_Data_pt1.1'!T122)</f>
        <v>31</v>
      </c>
      <c r="L120">
        <f>IF('Raw_Data_pt1.1'!U122 = "", "", 'Raw_Data_pt1.1'!U122)</f>
        <v>131</v>
      </c>
      <c r="M120">
        <f>IF('Raw_Data_pt1.1'!V122 = "", "", 'Raw_Data_pt1.1'!V122)</f>
        <v>143</v>
      </c>
      <c r="N120">
        <f>IF('Raw_Data_pt1.1'!W122 = "", "", 'Raw_Data_pt1.1'!W122)</f>
        <v>0.62531000000000003</v>
      </c>
      <c r="O120">
        <f>IF('Raw_Data_pt1.1'!Z122 = "", "", 'Raw_Data_pt1.1'!Z122)</f>
        <v>52.1</v>
      </c>
      <c r="P120">
        <f>IF('Raw_Data_pt1.1'!AA122 = "", "", 'Raw_Data_pt1.1'!AA122)</f>
        <v>9.1999999999999993</v>
      </c>
      <c r="Q120">
        <f>IF('Raw_Data_pt1.1'!AB122 = "", "", 'Raw_Data_pt1.1'!AB122)</f>
        <v>32</v>
      </c>
      <c r="R120">
        <f>IF('Raw_Data_pt1.1'!AC122 = "", "", 'Raw_Data_pt1.1'!AC122)</f>
        <v>126</v>
      </c>
      <c r="S120">
        <f>IF('Raw_Data_pt1.1'!AD122 = "", "", 'Raw_Data_pt1.1'!AD122)</f>
        <v>145</v>
      </c>
      <c r="T120">
        <f>IF('Raw_Data_pt1.1'!AE122 = "", "", 'Raw_Data_pt1.1'!AE122)</f>
        <v>0.63890999999999998</v>
      </c>
      <c r="U120">
        <f>IF('Raw_Data_pt1.1'!AH122 = "", "", 'Raw_Data_pt1.1'!AH122)</f>
        <v>52.7</v>
      </c>
      <c r="V120">
        <f>IF('Raw_Data_pt1.1'!AI122 = "", "", 'Raw_Data_pt1.1'!AI122)</f>
        <v>9</v>
      </c>
      <c r="W120">
        <f>IF('Raw_Data_pt1.1'!AJ122 = "", "", 'Raw_Data_pt1.1'!AJ122)</f>
        <v>31</v>
      </c>
      <c r="X120">
        <f>IF('Raw_Data_pt1.1'!AK122 = "", "", 'Raw_Data_pt1.1'!AK122)</f>
        <v>133</v>
      </c>
      <c r="Y120">
        <f>IF('Raw_Data_pt1.1'!AL122 = "", "", 'Raw_Data_pt1.1'!AL122)</f>
        <v>124</v>
      </c>
      <c r="Z120">
        <f>IF('Raw_Data_pt1.1'!AM122 = "", "", 'Raw_Data_pt1.1'!AM122)</f>
        <v>0.62024999999999997</v>
      </c>
      <c r="AA120">
        <f>IF('Raw_Data_pt1.1'!AP122 = "", "", 'Raw_Data_pt1.1'!AP122)</f>
        <v>52.1</v>
      </c>
      <c r="AB120">
        <f>IF('Raw_Data_pt1.1'!AQ122 = "", "", 'Raw_Data_pt1.1'!AQ122)</f>
        <v>9.4</v>
      </c>
      <c r="AC120" s="59">
        <f>IF('Raw_Data_pt1.1'!BF122 = "", "", 'Raw_Data_pt1.1'!BF122)</f>
        <v>39</v>
      </c>
      <c r="AD120">
        <f>IF('Raw_Data_pt1.1'!BG122 = "", "", 'Raw_Data_pt1.1'!BG122)</f>
        <v>128</v>
      </c>
      <c r="AE120">
        <f>IF('Raw_Data_pt1.1'!BJ122 = "", "", 'Raw_Data_pt1.1'!BJ122)</f>
        <v>325</v>
      </c>
      <c r="AF120">
        <f>IF('Raw_Data_pt1.1'!BO122 = "", "", 'Raw_Data_pt1.1'!BO122)</f>
        <v>35</v>
      </c>
      <c r="AG120">
        <f>IF('Raw_Data_pt1.1'!BP122 = "", "", 'Raw_Data_pt1.1'!BP122)</f>
        <v>128</v>
      </c>
      <c r="AH120">
        <f>IF('Raw_Data_pt1.1'!BS122 = "", "", 'Raw_Data_pt1.1'!BS122)</f>
        <v>352</v>
      </c>
      <c r="AI120">
        <f>IF('Raw_Data_pt1.1'!BX122 = "", "", 'Raw_Data_pt1.1'!BX122)</f>
        <v>36</v>
      </c>
      <c r="AJ120">
        <f>IF('Raw_Data_pt1.1'!BY122 = "", "", 'Raw_Data_pt1.1'!BY122)</f>
        <v>128</v>
      </c>
      <c r="AK120">
        <f>IF('Raw_Data_pt1.1'!CB122 = "", "", 'Raw_Data_pt1.1'!CB122)</f>
        <v>407</v>
      </c>
    </row>
    <row r="121" spans="1:38" s="53" customFormat="1">
      <c r="A121">
        <f t="shared" si="216"/>
        <v>24</v>
      </c>
      <c r="B121">
        <f t="shared" si="208"/>
        <v>1</v>
      </c>
      <c r="C121">
        <f t="shared" si="209"/>
        <v>1</v>
      </c>
      <c r="D121">
        <f t="shared" si="210"/>
        <v>12</v>
      </c>
      <c r="E121">
        <f t="shared" si="211"/>
        <v>4</v>
      </c>
      <c r="F121">
        <f t="shared" si="212"/>
        <v>2003</v>
      </c>
      <c r="G121">
        <f t="shared" si="213"/>
        <v>1</v>
      </c>
      <c r="H121">
        <f t="shared" si="214"/>
        <v>1</v>
      </c>
      <c r="I121">
        <f t="shared" si="215"/>
        <v>1</v>
      </c>
      <c r="J121" s="55">
        <v>1</v>
      </c>
      <c r="K121" s="53">
        <f>IF('Raw_Data_pt1.1'!T123 = "", "", 'Raw_Data_pt1.1'!T123)</f>
        <v>32</v>
      </c>
      <c r="L121" s="53">
        <f>IF('Raw_Data_pt1.1'!U123 = "", "", 'Raw_Data_pt1.1'!U123)</f>
        <v>126</v>
      </c>
      <c r="M121" s="53">
        <f>IF('Raw_Data_pt1.1'!V123 = "", "", 'Raw_Data_pt1.1'!V123)</f>
        <v>134</v>
      </c>
      <c r="N121" s="53">
        <f>IF('Raw_Data_pt1.1'!W123 = "", "", 'Raw_Data_pt1.1'!W123)</f>
        <v>0.63985000000000003</v>
      </c>
      <c r="O121" s="53">
        <f>IF('Raw_Data_pt1.1'!Z123 = "", "", 'Raw_Data_pt1.1'!Z123)</f>
        <v>53</v>
      </c>
      <c r="P121" s="53">
        <f>IF('Raw_Data_pt1.1'!AA123 = "", "", 'Raw_Data_pt1.1'!AA123)</f>
        <v>9.1999999999999993</v>
      </c>
      <c r="Q121" s="53">
        <f>IF('Raw_Data_pt1.1'!AB123 = "", "", 'Raw_Data_pt1.1'!AB123)</f>
        <v>31</v>
      </c>
      <c r="R121" s="53">
        <f>IF('Raw_Data_pt1.1'!AC123 = "", "", 'Raw_Data_pt1.1'!AC123)</f>
        <v>130</v>
      </c>
      <c r="S121" s="53">
        <f>IF('Raw_Data_pt1.1'!AD123 = "", "", 'Raw_Data_pt1.1'!AD123)</f>
        <v>131</v>
      </c>
      <c r="T121" s="53">
        <f>IF('Raw_Data_pt1.1'!AE123 = "", "", 'Raw_Data_pt1.1'!AE123)</f>
        <v>0.62877000000000005</v>
      </c>
      <c r="U121" s="53">
        <f>IF('Raw_Data_pt1.1'!AH123 = "", "", 'Raw_Data_pt1.1'!AH123)</f>
        <v>53</v>
      </c>
      <c r="V121" s="53">
        <f>IF('Raw_Data_pt1.1'!AI123 = "", "", 'Raw_Data_pt1.1'!AI123)</f>
        <v>9.1999999999999993</v>
      </c>
      <c r="W121" s="53">
        <f>IF('Raw_Data_pt1.1'!AJ123 = "", "", 'Raw_Data_pt1.1'!AJ123)</f>
        <v>31</v>
      </c>
      <c r="X121" s="53">
        <f>IF('Raw_Data_pt1.1'!AK123 = "", "", 'Raw_Data_pt1.1'!AK123)</f>
        <v>136</v>
      </c>
      <c r="Y121" s="53">
        <f>IF('Raw_Data_pt1.1'!AL123 = "", "", 'Raw_Data_pt1.1'!AL123)</f>
        <v>145</v>
      </c>
      <c r="Z121" s="53">
        <f>IF('Raw_Data_pt1.1'!AM123 = "", "", 'Raw_Data_pt1.1'!AM123)</f>
        <v>0.61216999999999999</v>
      </c>
      <c r="AA121" s="53">
        <f>IF('Raw_Data_pt1.1'!AP123 = "", "", 'Raw_Data_pt1.1'!AP123)</f>
        <v>51.8</v>
      </c>
      <c r="AB121" s="53">
        <f>IF('Raw_Data_pt1.1'!AQ123 = "", "", 'Raw_Data_pt1.1'!AQ123)</f>
        <v>9.1999999999999993</v>
      </c>
      <c r="AC121" s="58">
        <f>IF('Raw_Data_pt1.1'!BF123 = "", "", 'Raw_Data_pt1.1'!BF123)</f>
        <v>37</v>
      </c>
      <c r="AD121" s="53">
        <f>IF('Raw_Data_pt1.1'!BG123 = "", "", 'Raw_Data_pt1.1'!BG123)</f>
        <v>128</v>
      </c>
      <c r="AE121" s="53">
        <f>IF('Raw_Data_pt1.1'!BJ123 = "", "", 'Raw_Data_pt1.1'!BJ123)</f>
        <v>365</v>
      </c>
      <c r="AF121" s="53">
        <f>IF('Raw_Data_pt1.1'!BO123 = "", "", 'Raw_Data_pt1.1'!BO123)</f>
        <v>36</v>
      </c>
      <c r="AG121" s="53">
        <f>IF('Raw_Data_pt1.1'!BP123 = "", "", 'Raw_Data_pt1.1'!BP123)</f>
        <v>128</v>
      </c>
      <c r="AH121" s="53">
        <f>IF('Raw_Data_pt1.1'!BS123 = "", "", 'Raw_Data_pt1.1'!BS123)</f>
        <v>392</v>
      </c>
      <c r="AI121" s="53">
        <f>IF('Raw_Data_pt1.1'!BX123 = "", "", 'Raw_Data_pt1.1'!BX123)</f>
        <v>38</v>
      </c>
      <c r="AJ121" s="53">
        <f>IF('Raw_Data_pt1.1'!BY123 = "", "", 'Raw_Data_pt1.1'!BY123)</f>
        <v>128</v>
      </c>
      <c r="AK121" s="53">
        <f>IF('Raw_Data_pt1.1'!CB123 = "", "", 'Raw_Data_pt1.1'!CB123)</f>
        <v>397</v>
      </c>
      <c r="AL121" s="58"/>
    </row>
    <row r="122" spans="1:38">
      <c r="A122">
        <f>IF('Raw_Data_pt1.1'!A124 = "", "", 'Raw_Data_pt1.1'!A124)</f>
        <v>25</v>
      </c>
      <c r="B122">
        <f>IF('Raw_Data_pt1.1'!D124 = "", "", IF('Raw_Data_pt1.1'!D124 = "Y", 1, 0))</f>
        <v>1</v>
      </c>
      <c r="C122">
        <f>IF('Raw_Data_pt1.1'!E124 = "", "", IF('Raw_Data_pt1.1'!E124 = "Y", 1, 0))</f>
        <v>1</v>
      </c>
      <c r="D122">
        <f>IF('Raw_Data_pt1.1'!F124 = "", "", 'Raw_Data_pt1.1'!F124)</f>
        <v>3</v>
      </c>
      <c r="E122">
        <f>IF(D122 = "", "", VLOOKUP(D122, Key!$A$23:$D$35, 4, FALSE))</f>
        <v>1</v>
      </c>
      <c r="F122">
        <f>IF('Raw_Data_pt1.1'!G124 = "", "", 'Raw_Data_pt1.1'!G124)</f>
        <v>2003</v>
      </c>
      <c r="G122">
        <f>IF('Raw_Data_pt1.1'!I124 = "", "", IF('Raw_Data_pt1.1'!I124 = "F", 1, IF('Raw_Data_pt1.1'!I124 = "M", 2, 3)))</f>
        <v>2</v>
      </c>
      <c r="H122">
        <f>IF('Raw_Data_pt1.1'!M124 = "", "", VLOOKUP('Raw_Data_pt1.1'!M124, Key!$A$2:$C$20, 3, TRUE))</f>
        <v>1</v>
      </c>
      <c r="I122">
        <f>IF('Raw_Data_pt1.1'!Q124 = "", "", IF('Raw_Data_pt1.1'!Q124 = "P", 1, 0))</f>
        <v>0</v>
      </c>
      <c r="J122" s="56">
        <v>1</v>
      </c>
      <c r="K122">
        <f>IF('Raw_Data_pt1.1'!T124 = "", "", 'Raw_Data_pt1.1'!T124)</f>
        <v>20</v>
      </c>
      <c r="L122">
        <f>IF('Raw_Data_pt1.1'!U124 = "", "", 'Raw_Data_pt1.1'!U124)</f>
        <v>209</v>
      </c>
      <c r="M122">
        <f>IF('Raw_Data_pt1.1'!V124 = "", "", 'Raw_Data_pt1.1'!V124)</f>
        <v>156</v>
      </c>
      <c r="N122">
        <f>IF('Raw_Data_pt1.1'!W124 = "", "", 'Raw_Data_pt1.1'!W124)</f>
        <v>0.40394000000000002</v>
      </c>
      <c r="O122">
        <f>IF('Raw_Data_pt1.1'!Z124 = "", "", 'Raw_Data_pt1.1'!Z124)</f>
        <v>25.8</v>
      </c>
      <c r="P122">
        <f>IF('Raw_Data_pt1.1'!AA124 = "", "", 'Raw_Data_pt1.1'!AA124)</f>
        <v>12.4</v>
      </c>
      <c r="Q122">
        <f>IF('Raw_Data_pt1.1'!AB124 = "", "", 'Raw_Data_pt1.1'!AB124)</f>
        <v>18</v>
      </c>
      <c r="R122">
        <f>IF('Raw_Data_pt1.1'!AC124 = "", "", 'Raw_Data_pt1.1'!AC124)</f>
        <v>224</v>
      </c>
      <c r="S122">
        <f>IF('Raw_Data_pt1.1'!AD124 = "", "", 'Raw_Data_pt1.1'!AD124)</f>
        <v>157</v>
      </c>
      <c r="T122">
        <f>IF('Raw_Data_pt1.1'!AE124 = "", "", 'Raw_Data_pt1.1'!AE124)</f>
        <v>0.36088999999999999</v>
      </c>
      <c r="U122">
        <f>IF('Raw_Data_pt1.1'!AH124 = "", "", 'Raw_Data_pt1.1'!AH124)</f>
        <v>23.8</v>
      </c>
      <c r="V122">
        <f>IF('Raw_Data_pt1.1'!AI124 = "", "", 'Raw_Data_pt1.1'!AI124)</f>
        <v>13.1</v>
      </c>
      <c r="W122">
        <f>IF('Raw_Data_pt1.1'!AJ124 = "", "", 'Raw_Data_pt1.1'!AJ124)</f>
        <v>21</v>
      </c>
      <c r="X122">
        <f>IF('Raw_Data_pt1.1'!AK124 = "", "", 'Raw_Data_pt1.1'!AK124)</f>
        <v>206</v>
      </c>
      <c r="Y122">
        <f>IF('Raw_Data_pt1.1'!AL124 = "", "", 'Raw_Data_pt1.1'!AL124)</f>
        <v>125</v>
      </c>
      <c r="Z122">
        <f>IF('Raw_Data_pt1.1'!AM124 = "", "", 'Raw_Data_pt1.1'!AM124)</f>
        <v>0.41225000000000001</v>
      </c>
      <c r="AA122">
        <f>IF('Raw_Data_pt1.1'!AP124 = "", "", 'Raw_Data_pt1.1'!AP124)</f>
        <v>22.3</v>
      </c>
      <c r="AB122">
        <f>IF('Raw_Data_pt1.1'!AQ124 = "", "", 'Raw_Data_pt1.1'!AQ124)</f>
        <v>13.6</v>
      </c>
      <c r="AC122" s="59">
        <f>IF('Raw_Data_pt1.1'!BF124 = "", "", 'Raw_Data_pt1.1'!BF124)</f>
        <v>20</v>
      </c>
      <c r="AD122">
        <f>IF('Raw_Data_pt1.1'!BG124 = "", "", 'Raw_Data_pt1.1'!BG124)</f>
        <v>128</v>
      </c>
      <c r="AE122">
        <f>IF('Raw_Data_pt1.1'!BJ124 = "", "", 'Raw_Data_pt1.1'!BJ124)</f>
        <v>257</v>
      </c>
      <c r="AF122">
        <f>IF('Raw_Data_pt1.1'!BO124 = "", "", 'Raw_Data_pt1.1'!BO124)</f>
        <v>20</v>
      </c>
      <c r="AG122">
        <f>IF('Raw_Data_pt1.1'!BP124 = "", "", 'Raw_Data_pt1.1'!BP124)</f>
        <v>128</v>
      </c>
      <c r="AH122">
        <f>IF('Raw_Data_pt1.1'!BS124 = "", "", 'Raw_Data_pt1.1'!BS124)</f>
        <v>249</v>
      </c>
      <c r="AI122">
        <f>IF('Raw_Data_pt1.1'!BX124 = "", "", 'Raw_Data_pt1.1'!BX124)</f>
        <v>20</v>
      </c>
      <c r="AJ122">
        <f>IF('Raw_Data_pt1.1'!BY124 = "", "", 'Raw_Data_pt1.1'!BY124)</f>
        <v>128</v>
      </c>
      <c r="AK122">
        <f>IF('Raw_Data_pt1.1'!CB124 = "", "", 'Raw_Data_pt1.1'!CB124)</f>
        <v>257</v>
      </c>
    </row>
    <row r="123" spans="1:38">
      <c r="A123">
        <f>A122</f>
        <v>25</v>
      </c>
      <c r="B123">
        <f t="shared" ref="B123:B126" si="217">B122</f>
        <v>1</v>
      </c>
      <c r="C123">
        <f t="shared" ref="C123:C126" si="218">C122</f>
        <v>1</v>
      </c>
      <c r="D123">
        <f t="shared" ref="D123:D126" si="219">D122</f>
        <v>3</v>
      </c>
      <c r="E123">
        <f t="shared" ref="E123:E126" si="220">E122</f>
        <v>1</v>
      </c>
      <c r="F123">
        <f t="shared" ref="F123:F126" si="221">F122</f>
        <v>2003</v>
      </c>
      <c r="G123">
        <f t="shared" ref="G123:G126" si="222">G122</f>
        <v>2</v>
      </c>
      <c r="H123">
        <f t="shared" ref="H123:H126" si="223">H122</f>
        <v>1</v>
      </c>
      <c r="I123">
        <f t="shared" ref="I123:I126" si="224">I122</f>
        <v>0</v>
      </c>
      <c r="J123" s="56">
        <v>1</v>
      </c>
      <c r="K123">
        <f>IF('Raw_Data_pt1.1'!T125 = "", "", 'Raw_Data_pt1.1'!T125)</f>
        <v>17</v>
      </c>
      <c r="L123">
        <f>IF('Raw_Data_pt1.1'!U125 = "", "", 'Raw_Data_pt1.1'!U125)</f>
        <v>230</v>
      </c>
      <c r="M123">
        <f>IF('Raw_Data_pt1.1'!V125 = "", "", 'Raw_Data_pt1.1'!V125)</f>
        <v>122</v>
      </c>
      <c r="N123">
        <f>IF('Raw_Data_pt1.1'!W125 = "", "", 'Raw_Data_pt1.1'!W125)</f>
        <v>0.34282000000000001</v>
      </c>
      <c r="O123">
        <f>IF('Raw_Data_pt1.1'!Z125 = "", "", 'Raw_Data_pt1.1'!Z125)</f>
        <v>25.5</v>
      </c>
      <c r="P123">
        <f>IF('Raw_Data_pt1.1'!AA125 = "", "", 'Raw_Data_pt1.1'!AA125)</f>
        <v>12.4</v>
      </c>
      <c r="Q123">
        <f>IF('Raw_Data_pt1.1'!AB125 = "", "", 'Raw_Data_pt1.1'!AB125)</f>
        <v>18</v>
      </c>
      <c r="R123">
        <f>IF('Raw_Data_pt1.1'!AC125 = "", "", 'Raw_Data_pt1.1'!AC125)</f>
        <v>223</v>
      </c>
      <c r="S123">
        <f>IF('Raw_Data_pt1.1'!AD125 = "", "", 'Raw_Data_pt1.1'!AD125)</f>
        <v>147</v>
      </c>
      <c r="T123">
        <f>IF('Raw_Data_pt1.1'!AE125 = "", "", 'Raw_Data_pt1.1'!AE125)</f>
        <v>0.36330000000000001</v>
      </c>
      <c r="U123">
        <f>IF('Raw_Data_pt1.1'!AH125 = "", "", 'Raw_Data_pt1.1'!AH125)</f>
        <v>22</v>
      </c>
      <c r="V123">
        <f>IF('Raw_Data_pt1.1'!AI125 = "", "", 'Raw_Data_pt1.1'!AI125)</f>
        <v>13.4</v>
      </c>
      <c r="W123">
        <f>IF('Raw_Data_pt1.1'!AJ125 = "", "", 'Raw_Data_pt1.1'!AJ125)</f>
        <v>20</v>
      </c>
      <c r="X123">
        <f>IF('Raw_Data_pt1.1'!AK125 = "", "", 'Raw_Data_pt1.1'!AK125)</f>
        <v>211</v>
      </c>
      <c r="Y123">
        <f>IF('Raw_Data_pt1.1'!AL125 = "", "", 'Raw_Data_pt1.1'!AL125)</f>
        <v>127</v>
      </c>
      <c r="Z123">
        <f>IF('Raw_Data_pt1.1'!AM125 = "", "", 'Raw_Data_pt1.1'!AM125)</f>
        <v>0.39681</v>
      </c>
      <c r="AA123">
        <f>IF('Raw_Data_pt1.1'!AP125 = "", "", 'Raw_Data_pt1.1'!AP125)</f>
        <v>22.9</v>
      </c>
      <c r="AB123">
        <f>IF('Raw_Data_pt1.1'!AQ125 = "", "", 'Raw_Data_pt1.1'!AQ125)</f>
        <v>13.8</v>
      </c>
      <c r="AC123" s="59">
        <f>IF('Raw_Data_pt1.1'!BF125 = "", "", 'Raw_Data_pt1.1'!BF125)</f>
        <v>26</v>
      </c>
      <c r="AD123">
        <f>IF('Raw_Data_pt1.1'!BG125 = "", "", 'Raw_Data_pt1.1'!BG125)</f>
        <v>128</v>
      </c>
      <c r="AE123">
        <f>IF('Raw_Data_pt1.1'!BJ125 = "", "", 'Raw_Data_pt1.1'!BJ125)</f>
        <v>247</v>
      </c>
      <c r="AF123">
        <f>IF('Raw_Data_pt1.1'!BO125 = "", "", 'Raw_Data_pt1.1'!BO125)</f>
        <v>26</v>
      </c>
      <c r="AG123">
        <f>IF('Raw_Data_pt1.1'!BP125 = "", "", 'Raw_Data_pt1.1'!BP125)</f>
        <v>128</v>
      </c>
      <c r="AH123">
        <f>IF('Raw_Data_pt1.1'!BS125 = "", "", 'Raw_Data_pt1.1'!BS125)</f>
        <v>382</v>
      </c>
      <c r="AI123">
        <f>IF('Raw_Data_pt1.1'!BX125 = "", "", 'Raw_Data_pt1.1'!BX125)</f>
        <v>26</v>
      </c>
      <c r="AJ123">
        <f>IF('Raw_Data_pt1.1'!BY125 = "", "", 'Raw_Data_pt1.1'!BY125)</f>
        <v>128</v>
      </c>
      <c r="AK123">
        <f>IF('Raw_Data_pt1.1'!CB125 = "", "", 'Raw_Data_pt1.1'!CB125)</f>
        <v>342</v>
      </c>
    </row>
    <row r="124" spans="1:38">
      <c r="A124">
        <f t="shared" ref="A124:A126" si="225">A123</f>
        <v>25</v>
      </c>
      <c r="B124">
        <f t="shared" si="217"/>
        <v>1</v>
      </c>
      <c r="C124">
        <f t="shared" si="218"/>
        <v>1</v>
      </c>
      <c r="D124">
        <f t="shared" si="219"/>
        <v>3</v>
      </c>
      <c r="E124">
        <f t="shared" si="220"/>
        <v>1</v>
      </c>
      <c r="F124">
        <f t="shared" si="221"/>
        <v>2003</v>
      </c>
      <c r="G124">
        <f t="shared" si="222"/>
        <v>2</v>
      </c>
      <c r="H124">
        <f t="shared" si="223"/>
        <v>1</v>
      </c>
      <c r="I124">
        <f t="shared" si="224"/>
        <v>0</v>
      </c>
      <c r="J124" s="56">
        <v>1</v>
      </c>
      <c r="K124">
        <f>IF('Raw_Data_pt1.1'!T126 = "", "", 'Raw_Data_pt1.1'!T126)</f>
        <v>19</v>
      </c>
      <c r="L124">
        <f>IF('Raw_Data_pt1.1'!U126 = "", "", 'Raw_Data_pt1.1'!U126)</f>
        <v>219</v>
      </c>
      <c r="M124">
        <f>IF('Raw_Data_pt1.1'!V126 = "", "", 'Raw_Data_pt1.1'!V126)</f>
        <v>151</v>
      </c>
      <c r="N124">
        <f>IF('Raw_Data_pt1.1'!W126 = "", "", 'Raw_Data_pt1.1'!W126)</f>
        <v>0.37517</v>
      </c>
      <c r="O124">
        <f>IF('Raw_Data_pt1.1'!Z126 = "", "", 'Raw_Data_pt1.1'!Z126)</f>
        <v>22.3</v>
      </c>
      <c r="P124">
        <f>IF('Raw_Data_pt1.1'!AA126 = "", "", 'Raw_Data_pt1.1'!AA126)</f>
        <v>12.5</v>
      </c>
      <c r="Q124">
        <f>IF('Raw_Data_pt1.1'!AB126 = "", "", 'Raw_Data_pt1.1'!AB126)</f>
        <v>20</v>
      </c>
      <c r="R124">
        <f>IF('Raw_Data_pt1.1'!AC126 = "", "", 'Raw_Data_pt1.1'!AC126)</f>
        <v>212</v>
      </c>
      <c r="S124">
        <f>IF('Raw_Data_pt1.1'!AD126 = "", "", 'Raw_Data_pt1.1'!AD126)</f>
        <v>139</v>
      </c>
      <c r="T124">
        <f>IF('Raw_Data_pt1.1'!AE126 = "", "", 'Raw_Data_pt1.1'!AE126)</f>
        <v>0.39355000000000001</v>
      </c>
      <c r="U124">
        <f>IF('Raw_Data_pt1.1'!AH126 = "", "", 'Raw_Data_pt1.1'!AH126)</f>
        <v>23.5</v>
      </c>
      <c r="V124">
        <f>IF('Raw_Data_pt1.1'!AI126 = "", "", 'Raw_Data_pt1.1'!AI126)</f>
        <v>13.4</v>
      </c>
      <c r="W124">
        <f>IF('Raw_Data_pt1.1'!AJ126 = "", "", 'Raw_Data_pt1.1'!AJ126)</f>
        <v>19</v>
      </c>
      <c r="X124">
        <f>IF('Raw_Data_pt1.1'!AK126 = "", "", 'Raw_Data_pt1.1'!AK126)</f>
        <v>214</v>
      </c>
      <c r="Y124">
        <f>IF('Raw_Data_pt1.1'!AL126 = "", "", 'Raw_Data_pt1.1'!AL126)</f>
        <v>133</v>
      </c>
      <c r="Z124">
        <f>IF('Raw_Data_pt1.1'!AM126 = "", "", 'Raw_Data_pt1.1'!AM126)</f>
        <v>0.38999</v>
      </c>
      <c r="AA124">
        <f>IF('Raw_Data_pt1.1'!AP126 = "", "", 'Raw_Data_pt1.1'!AP126)</f>
        <v>22</v>
      </c>
      <c r="AB124">
        <f>IF('Raw_Data_pt1.1'!AQ126 = "", "", 'Raw_Data_pt1.1'!AQ126)</f>
        <v>13.8</v>
      </c>
      <c r="AC124" s="59">
        <f>IF('Raw_Data_pt1.1'!BF126 = "", "", 'Raw_Data_pt1.1'!BF126)</f>
        <v>19</v>
      </c>
      <c r="AD124">
        <f>IF('Raw_Data_pt1.1'!BG126 = "", "", 'Raw_Data_pt1.1'!BG126)</f>
        <v>128</v>
      </c>
      <c r="AE124">
        <f>IF('Raw_Data_pt1.1'!BJ126 = "", "", 'Raw_Data_pt1.1'!BJ126)</f>
        <v>252</v>
      </c>
      <c r="AF124">
        <f>IF('Raw_Data_pt1.1'!BO126 = "", "", 'Raw_Data_pt1.1'!BO126)</f>
        <v>20</v>
      </c>
      <c r="AG124">
        <f>IF('Raw_Data_pt1.1'!BP126 = "", "", 'Raw_Data_pt1.1'!BP126)</f>
        <v>128</v>
      </c>
      <c r="AH124">
        <f>IF('Raw_Data_pt1.1'!BS126 = "", "", 'Raw_Data_pt1.1'!BS126)</f>
        <v>312</v>
      </c>
      <c r="AI124">
        <f>IF('Raw_Data_pt1.1'!BX126 = "", "", 'Raw_Data_pt1.1'!BX126)</f>
        <v>19</v>
      </c>
      <c r="AJ124">
        <f>IF('Raw_Data_pt1.1'!BY126 = "", "", 'Raw_Data_pt1.1'!BY126)</f>
        <v>128</v>
      </c>
      <c r="AK124">
        <f>IF('Raw_Data_pt1.1'!CB126 = "", "", 'Raw_Data_pt1.1'!CB126)</f>
        <v>347</v>
      </c>
    </row>
    <row r="125" spans="1:38">
      <c r="A125">
        <f t="shared" si="225"/>
        <v>25</v>
      </c>
      <c r="B125">
        <f t="shared" si="217"/>
        <v>1</v>
      </c>
      <c r="C125">
        <f t="shared" si="218"/>
        <v>1</v>
      </c>
      <c r="D125">
        <f t="shared" si="219"/>
        <v>3</v>
      </c>
      <c r="E125">
        <f t="shared" si="220"/>
        <v>1</v>
      </c>
      <c r="F125">
        <f t="shared" si="221"/>
        <v>2003</v>
      </c>
      <c r="G125">
        <f t="shared" si="222"/>
        <v>2</v>
      </c>
      <c r="H125">
        <f t="shared" si="223"/>
        <v>1</v>
      </c>
      <c r="I125">
        <f t="shared" si="224"/>
        <v>0</v>
      </c>
      <c r="J125" s="56">
        <v>1</v>
      </c>
      <c r="K125">
        <f>IF('Raw_Data_pt1.1'!T127 = "", "", 'Raw_Data_pt1.1'!T127)</f>
        <v>19</v>
      </c>
      <c r="L125">
        <f>IF('Raw_Data_pt1.1'!U127 = "", "", 'Raw_Data_pt1.1'!U127)</f>
        <v>220</v>
      </c>
      <c r="M125">
        <f>IF('Raw_Data_pt1.1'!V127 = "", "", 'Raw_Data_pt1.1'!V127)</f>
        <v>160</v>
      </c>
      <c r="N125">
        <f>IF('Raw_Data_pt1.1'!W127 = "", "", 'Raw_Data_pt1.1'!W127)</f>
        <v>0.37162000000000001</v>
      </c>
      <c r="O125">
        <f>IF('Raw_Data_pt1.1'!Z127 = "", "", 'Raw_Data_pt1.1'!Z127)</f>
        <v>26.1</v>
      </c>
      <c r="P125">
        <f>IF('Raw_Data_pt1.1'!AA127 = "", "", 'Raw_Data_pt1.1'!AA127)</f>
        <v>11.5</v>
      </c>
      <c r="Q125">
        <f>IF('Raw_Data_pt1.1'!AB127 = "", "", 'Raw_Data_pt1.1'!AB127)</f>
        <v>20</v>
      </c>
      <c r="R125">
        <f>IF('Raw_Data_pt1.1'!AC127 = "", "", 'Raw_Data_pt1.1'!AC127)</f>
        <v>208</v>
      </c>
      <c r="S125">
        <f>IF('Raw_Data_pt1.1'!AD127 = "", "", 'Raw_Data_pt1.1'!AD127)</f>
        <v>145</v>
      </c>
      <c r="T125">
        <f>IF('Raw_Data_pt1.1'!AE127 = "", "", 'Raw_Data_pt1.1'!AE127)</f>
        <v>0.40659000000000001</v>
      </c>
      <c r="U125">
        <f>IF('Raw_Data_pt1.1'!AH127 = "", "", 'Raw_Data_pt1.1'!AH127)</f>
        <v>24</v>
      </c>
      <c r="V125">
        <f>IF('Raw_Data_pt1.1'!AI127 = "", "", 'Raw_Data_pt1.1'!AI127)</f>
        <v>13.1</v>
      </c>
      <c r="W125">
        <f>IF('Raw_Data_pt1.1'!AJ127 = "", "", 'Raw_Data_pt1.1'!AJ127)</f>
        <v>20</v>
      </c>
      <c r="X125">
        <f>IF('Raw_Data_pt1.1'!AK127 = "", "", 'Raw_Data_pt1.1'!AK127)</f>
        <v>210</v>
      </c>
      <c r="Y125">
        <f>IF('Raw_Data_pt1.1'!AL127 = "", "", 'Raw_Data_pt1.1'!AL127)</f>
        <v>141</v>
      </c>
      <c r="Z125">
        <f>IF('Raw_Data_pt1.1'!AM127 = "", "", 'Raw_Data_pt1.1'!AM127)</f>
        <v>0.4</v>
      </c>
      <c r="AA125">
        <f>IF('Raw_Data_pt1.1'!AP127 = "", "", 'Raw_Data_pt1.1'!AP127)</f>
        <v>22.6</v>
      </c>
      <c r="AB125">
        <f>IF('Raw_Data_pt1.1'!AQ127 = "", "", 'Raw_Data_pt1.1'!AQ127)</f>
        <v>13.6</v>
      </c>
      <c r="AC125" s="59">
        <f>IF('Raw_Data_pt1.1'!BF127 = "", "", 'Raw_Data_pt1.1'!BF127)</f>
        <v>20</v>
      </c>
      <c r="AD125">
        <f>IF('Raw_Data_pt1.1'!BG127 = "", "", 'Raw_Data_pt1.1'!BG127)</f>
        <v>128</v>
      </c>
      <c r="AE125">
        <f>IF('Raw_Data_pt1.1'!BJ127 = "", "", 'Raw_Data_pt1.1'!BJ127)</f>
        <v>297</v>
      </c>
      <c r="AF125">
        <f>IF('Raw_Data_pt1.1'!BO127 = "", "", 'Raw_Data_pt1.1'!BO127)</f>
        <v>29</v>
      </c>
      <c r="AG125">
        <f>IF('Raw_Data_pt1.1'!BP127 = "", "", 'Raw_Data_pt1.1'!BP127)</f>
        <v>128</v>
      </c>
      <c r="AH125">
        <f>IF('Raw_Data_pt1.1'!BS127 = "", "", 'Raw_Data_pt1.1'!BS127)</f>
        <v>317</v>
      </c>
      <c r="AI125">
        <f>IF('Raw_Data_pt1.1'!BX127 = "", "", 'Raw_Data_pt1.1'!BX127)</f>
        <v>24</v>
      </c>
      <c r="AJ125">
        <f>IF('Raw_Data_pt1.1'!BY127 = "", "", 'Raw_Data_pt1.1'!BY127)</f>
        <v>128</v>
      </c>
      <c r="AK125">
        <f>IF('Raw_Data_pt1.1'!CB127 = "", "", 'Raw_Data_pt1.1'!CB127)</f>
        <v>342</v>
      </c>
    </row>
    <row r="126" spans="1:38" s="53" customFormat="1">
      <c r="A126">
        <f t="shared" si="225"/>
        <v>25</v>
      </c>
      <c r="B126">
        <f t="shared" si="217"/>
        <v>1</v>
      </c>
      <c r="C126">
        <f t="shared" si="218"/>
        <v>1</v>
      </c>
      <c r="D126">
        <f t="shared" si="219"/>
        <v>3</v>
      </c>
      <c r="E126">
        <f t="shared" si="220"/>
        <v>1</v>
      </c>
      <c r="F126">
        <f t="shared" si="221"/>
        <v>2003</v>
      </c>
      <c r="G126">
        <f t="shared" si="222"/>
        <v>2</v>
      </c>
      <c r="H126">
        <f t="shared" si="223"/>
        <v>1</v>
      </c>
      <c r="I126">
        <f t="shared" si="224"/>
        <v>0</v>
      </c>
      <c r="J126" s="55">
        <v>1</v>
      </c>
      <c r="K126" s="53">
        <f>IF('Raw_Data_pt1.1'!T128 = "", "", 'Raw_Data_pt1.1'!T128)</f>
        <v>18</v>
      </c>
      <c r="L126" s="53">
        <f>IF('Raw_Data_pt1.1'!U128 = "", "", 'Raw_Data_pt1.1'!U128)</f>
        <v>223</v>
      </c>
      <c r="M126" s="53">
        <f>IF('Raw_Data_pt1.1'!V128 = "", "", 'Raw_Data_pt1.1'!V128)</f>
        <v>164</v>
      </c>
      <c r="N126" s="53">
        <f>IF('Raw_Data_pt1.1'!W128 = "", "", 'Raw_Data_pt1.1'!W128)</f>
        <v>0.3624</v>
      </c>
      <c r="O126" s="53">
        <f>IF('Raw_Data_pt1.1'!Z128 = "", "", 'Raw_Data_pt1.1'!Z128)</f>
        <v>25.2</v>
      </c>
      <c r="P126" s="53">
        <f>IF('Raw_Data_pt1.1'!AA128 = "", "", 'Raw_Data_pt1.1'!AA128)</f>
        <v>12.2</v>
      </c>
      <c r="Q126" s="53">
        <f>IF('Raw_Data_pt1.1'!AB128 = "", "", 'Raw_Data_pt1.1'!AB128)</f>
        <v>21</v>
      </c>
      <c r="R126" s="53">
        <f>IF('Raw_Data_pt1.1'!AC128 = "", "", 'Raw_Data_pt1.1'!AC128)</f>
        <v>205</v>
      </c>
      <c r="S126" s="53">
        <f>IF('Raw_Data_pt1.1'!AD128 = "", "", 'Raw_Data_pt1.1'!AD128)</f>
        <v>134</v>
      </c>
      <c r="T126" s="53">
        <f>IF('Raw_Data_pt1.1'!AE128 = "", "", 'Raw_Data_pt1.1'!AE128)</f>
        <v>0.41559000000000001</v>
      </c>
      <c r="U126" s="53">
        <f>IF('Raw_Data_pt1.1'!AH128 = "", "", 'Raw_Data_pt1.1'!AH128)</f>
        <v>24.6</v>
      </c>
      <c r="V126" s="53">
        <f>IF('Raw_Data_pt1.1'!AI128 = "", "", 'Raw_Data_pt1.1'!AI128)</f>
        <v>13.1</v>
      </c>
      <c r="W126" s="53">
        <f>IF('Raw_Data_pt1.1'!AJ128 = "", "", 'Raw_Data_pt1.1'!AJ128)</f>
        <v>19</v>
      </c>
      <c r="X126" s="53">
        <f>IF('Raw_Data_pt1.1'!AK128 = "", "", 'Raw_Data_pt1.1'!AK128)</f>
        <v>219</v>
      </c>
      <c r="Y126" s="53">
        <f>IF('Raw_Data_pt1.1'!AL128 = "", "", 'Raw_Data_pt1.1'!AL128)</f>
        <v>164</v>
      </c>
      <c r="Z126" s="53">
        <f>IF('Raw_Data_pt1.1'!AM128 = "", "", 'Raw_Data_pt1.1'!AM128)</f>
        <v>0.37561</v>
      </c>
      <c r="AA126" s="53">
        <f>IF('Raw_Data_pt1.1'!AP128 = "", "", 'Raw_Data_pt1.1'!AP128)</f>
        <v>22</v>
      </c>
      <c r="AB126" s="53">
        <f>IF('Raw_Data_pt1.1'!AQ128 = "", "", 'Raw_Data_pt1.1'!AQ128)</f>
        <v>13.6</v>
      </c>
      <c r="AC126" s="58">
        <f>IF('Raw_Data_pt1.1'!BF128 = "", "", 'Raw_Data_pt1.1'!BF128)</f>
        <v>31</v>
      </c>
      <c r="AD126" s="53">
        <f>IF('Raw_Data_pt1.1'!BG128 = "", "", 'Raw_Data_pt1.1'!BG128)</f>
        <v>128</v>
      </c>
      <c r="AE126" s="53">
        <f>IF('Raw_Data_pt1.1'!BJ128 = "", "", 'Raw_Data_pt1.1'!BJ128)</f>
        <v>282</v>
      </c>
      <c r="AF126" s="53">
        <f>IF('Raw_Data_pt1.1'!BO128 = "", "", 'Raw_Data_pt1.1'!BO128)</f>
        <v>31</v>
      </c>
      <c r="AG126" s="53">
        <f>IF('Raw_Data_pt1.1'!BP128 = "", "", 'Raw_Data_pt1.1'!BP128)</f>
        <v>128</v>
      </c>
      <c r="AH126" s="53">
        <f>IF('Raw_Data_pt1.1'!BS128 = "", "", 'Raw_Data_pt1.1'!BS128)</f>
        <v>317</v>
      </c>
      <c r="AI126" s="53">
        <f>IF('Raw_Data_pt1.1'!BX128 = "", "", 'Raw_Data_pt1.1'!BX128)</f>
        <v>26</v>
      </c>
      <c r="AJ126" s="53">
        <f>IF('Raw_Data_pt1.1'!BY128 = "", "", 'Raw_Data_pt1.1'!BY128)</f>
        <v>128</v>
      </c>
      <c r="AK126" s="53">
        <f>IF('Raw_Data_pt1.1'!CB128 = "", "", 'Raw_Data_pt1.1'!CB128)</f>
        <v>347</v>
      </c>
      <c r="AL126" s="58"/>
    </row>
    <row r="127" spans="1:38">
      <c r="A127">
        <f>IF('Raw_Data_pt1.1'!A129 = "", "", 'Raw_Data_pt1.1'!A129)</f>
        <v>26</v>
      </c>
      <c r="B127">
        <f>IF('Raw_Data_pt1.1'!D129 = "", "", IF('Raw_Data_pt1.1'!D129 = "Y", 1, 0))</f>
        <v>1</v>
      </c>
      <c r="C127">
        <f>IF('Raw_Data_pt1.1'!E129 = "", "", IF('Raw_Data_pt1.1'!E129 = "Y", 1, 0))</f>
        <v>1</v>
      </c>
      <c r="D127">
        <f>IF('Raw_Data_pt1.1'!F129 = "", "", 'Raw_Data_pt1.1'!F129)</f>
        <v>1</v>
      </c>
      <c r="E127">
        <f>IF(D127 = "", "", VLOOKUP(D127, Key!$A$23:$D$35, 4, FALSE))</f>
        <v>4</v>
      </c>
      <c r="F127">
        <f>IF('Raw_Data_pt1.1'!G129 = "", "", 'Raw_Data_pt1.1'!G129)</f>
        <v>2003</v>
      </c>
      <c r="G127">
        <f>IF('Raw_Data_pt1.1'!I129 = "", "", IF('Raw_Data_pt1.1'!I129 = "F", 1, IF('Raw_Data_pt1.1'!I129 = "M", 2, 3)))</f>
        <v>1</v>
      </c>
      <c r="H127">
        <f>IF('Raw_Data_pt1.1'!M129 = "", "", VLOOKUP('Raw_Data_pt1.1'!M129, Key!$A$2:$C$20, 3, TRUE))</f>
        <v>2</v>
      </c>
      <c r="I127">
        <f>IF('Raw_Data_pt1.1'!Q129 = "", "", IF('Raw_Data_pt1.1'!Q129 = "P", 1, 0))</f>
        <v>1</v>
      </c>
      <c r="J127" s="56">
        <v>1</v>
      </c>
      <c r="K127">
        <f>IF('Raw_Data_pt1.1'!T129 = "", "", 'Raw_Data_pt1.1'!T129)</f>
        <v>31</v>
      </c>
      <c r="L127">
        <f>IF('Raw_Data_pt1.1'!U129 = "", "", 'Raw_Data_pt1.1'!U129)</f>
        <v>132</v>
      </c>
      <c r="M127">
        <f>IF('Raw_Data_pt1.1'!V129 = "", "", 'Raw_Data_pt1.1'!V129)</f>
        <v>179</v>
      </c>
      <c r="N127">
        <f>IF('Raw_Data_pt1.1'!W129 = "", "", 'Raw_Data_pt1.1'!W129)</f>
        <v>0.62226000000000004</v>
      </c>
      <c r="O127">
        <f>IF('Raw_Data_pt1.1'!Z129 = "", "", 'Raw_Data_pt1.1'!Z129)</f>
        <v>49</v>
      </c>
      <c r="P127">
        <f>IF('Raw_Data_pt1.1'!AA129 = "", "", 'Raw_Data_pt1.1'!AA129)</f>
        <v>12.4</v>
      </c>
      <c r="Q127">
        <f>IF('Raw_Data_pt1.1'!AB129 = "", "", 'Raw_Data_pt1.1'!AB129)</f>
        <v>31</v>
      </c>
      <c r="R127">
        <f>IF('Raw_Data_pt1.1'!AC129 = "", "", 'Raw_Data_pt1.1'!AC129)</f>
        <v>130</v>
      </c>
      <c r="S127">
        <f>IF('Raw_Data_pt1.1'!AD129 = "", "", 'Raw_Data_pt1.1'!AD129)</f>
        <v>156</v>
      </c>
      <c r="T127">
        <f>IF('Raw_Data_pt1.1'!AE129 = "", "", 'Raw_Data_pt1.1'!AE129)</f>
        <v>0.63</v>
      </c>
      <c r="U127">
        <f>IF('Raw_Data_pt1.1'!AH129 = "", "", 'Raw_Data_pt1.1'!AH129)</f>
        <v>49.5</v>
      </c>
      <c r="V127">
        <f>IF('Raw_Data_pt1.1'!AI129 = "", "", 'Raw_Data_pt1.1'!AI129)</f>
        <v>11.3</v>
      </c>
      <c r="W127" t="str">
        <f>IF('Raw_Data_pt1.1'!AJ129 = "", "", 'Raw_Data_pt1.1'!AJ129)</f>
        <v/>
      </c>
      <c r="X127" t="str">
        <f>IF('Raw_Data_pt1.1'!AK129 = "", "", 'Raw_Data_pt1.1'!AK129)</f>
        <v/>
      </c>
      <c r="Y127" t="str">
        <f>IF('Raw_Data_pt1.1'!AL129 = "", "", 'Raw_Data_pt1.1'!AL129)</f>
        <v/>
      </c>
      <c r="Z127" t="str">
        <f>IF('Raw_Data_pt1.1'!AM129 = "", "", 'Raw_Data_pt1.1'!AM129)</f>
        <v/>
      </c>
      <c r="AA127">
        <f>IF('Raw_Data_pt1.1'!AP129 = "", "", 'Raw_Data_pt1.1'!AP129)</f>
        <v>49.2</v>
      </c>
      <c r="AB127">
        <f>IF('Raw_Data_pt1.1'!AQ129 = "", "", 'Raw_Data_pt1.1'!AQ129)</f>
        <v>10.199999999999999</v>
      </c>
      <c r="AC127" s="59">
        <f>IF('Raw_Data_pt1.1'!BF129 = "", "", 'Raw_Data_pt1.1'!BF129)</f>
        <v>22</v>
      </c>
      <c r="AD127">
        <f>IF('Raw_Data_pt1.1'!BG129 = "", "", 'Raw_Data_pt1.1'!BG129)</f>
        <v>128</v>
      </c>
      <c r="AE127">
        <f>IF('Raw_Data_pt1.1'!BJ129 = "", "", 'Raw_Data_pt1.1'!BJ129)</f>
        <v>329</v>
      </c>
      <c r="AF127">
        <f>IF('Raw_Data_pt1.1'!BO129 = "", "", 'Raw_Data_pt1.1'!BO129)</f>
        <v>16</v>
      </c>
      <c r="AG127">
        <f>IF('Raw_Data_pt1.1'!BP129 = "", "", 'Raw_Data_pt1.1'!BP129)</f>
        <v>64</v>
      </c>
      <c r="AH127">
        <f>IF('Raw_Data_pt1.1'!BS129 = "", "", 'Raw_Data_pt1.1'!BS129)</f>
        <v>434</v>
      </c>
      <c r="AI127" t="str">
        <f>IF('Raw_Data_pt1.1'!BX129 = "", "", 'Raw_Data_pt1.1'!BX129)</f>
        <v/>
      </c>
      <c r="AJ127" t="str">
        <f>IF('Raw_Data_pt1.1'!BY129 = "", "", 'Raw_Data_pt1.1'!BY129)</f>
        <v/>
      </c>
      <c r="AK127">
        <f>IF('Raw_Data_pt1.1'!CB129 = "", "", 'Raw_Data_pt1.1'!CB129)</f>
        <v>398</v>
      </c>
    </row>
    <row r="128" spans="1:38">
      <c r="A128">
        <f>A127</f>
        <v>26</v>
      </c>
      <c r="B128">
        <f t="shared" ref="B128:B131" si="226">B127</f>
        <v>1</v>
      </c>
      <c r="C128">
        <f t="shared" ref="C128:C131" si="227">C127</f>
        <v>1</v>
      </c>
      <c r="D128">
        <f t="shared" ref="D128:D131" si="228">D127</f>
        <v>1</v>
      </c>
      <c r="E128">
        <f t="shared" ref="E128:E131" si="229">E127</f>
        <v>4</v>
      </c>
      <c r="F128">
        <f t="shared" ref="F128:F131" si="230">F127</f>
        <v>2003</v>
      </c>
      <c r="G128">
        <f t="shared" ref="G128:G131" si="231">G127</f>
        <v>1</v>
      </c>
      <c r="H128">
        <f t="shared" ref="H128:H131" si="232">H127</f>
        <v>2</v>
      </c>
      <c r="I128">
        <f t="shared" ref="I128:I131" si="233">I127</f>
        <v>1</v>
      </c>
      <c r="J128" s="56">
        <v>1</v>
      </c>
      <c r="K128">
        <f>IF('Raw_Data_pt1.1'!T130 = "", "", 'Raw_Data_pt1.1'!T130)</f>
        <v>32</v>
      </c>
      <c r="L128">
        <f>IF('Raw_Data_pt1.1'!U130 = "", "", 'Raw_Data_pt1.1'!U130)</f>
        <v>128</v>
      </c>
      <c r="M128">
        <f>IF('Raw_Data_pt1.1'!V130 = "", "", 'Raw_Data_pt1.1'!V130)</f>
        <v>199</v>
      </c>
      <c r="N128">
        <f>IF('Raw_Data_pt1.1'!W130 = "", "", 'Raw_Data_pt1.1'!W130)</f>
        <v>0.63414999999999999</v>
      </c>
      <c r="O128">
        <f>IF('Raw_Data_pt1.1'!Z130 = "", "", 'Raw_Data_pt1.1'!Z130)</f>
        <v>48.4</v>
      </c>
      <c r="P128">
        <f>IF('Raw_Data_pt1.1'!AA130 = "", "", 'Raw_Data_pt1.1'!AA130)</f>
        <v>12.9</v>
      </c>
      <c r="Q128">
        <f>IF('Raw_Data_pt1.1'!AB130 = "", "", 'Raw_Data_pt1.1'!AB130)</f>
        <v>31</v>
      </c>
      <c r="R128">
        <f>IF('Raw_Data_pt1.1'!AC130 = "", "", 'Raw_Data_pt1.1'!AC130)</f>
        <v>132</v>
      </c>
      <c r="S128">
        <f>IF('Raw_Data_pt1.1'!AD130 = "", "", 'Raw_Data_pt1.1'!AD130)</f>
        <v>148</v>
      </c>
      <c r="T128">
        <f>IF('Raw_Data_pt1.1'!AE130 = "", "", 'Raw_Data_pt1.1'!AE130)</f>
        <v>0.62207999999999997</v>
      </c>
      <c r="U128">
        <f>IF('Raw_Data_pt1.1'!AH130 = "", "", 'Raw_Data_pt1.1'!AH130)</f>
        <v>49.5</v>
      </c>
      <c r="V128">
        <f>IF('Raw_Data_pt1.1'!AI130 = "", "", 'Raw_Data_pt1.1'!AI130)</f>
        <v>11.8</v>
      </c>
      <c r="W128" t="str">
        <f>IF('Raw_Data_pt1.1'!AJ130 = "", "", 'Raw_Data_pt1.1'!AJ130)</f>
        <v/>
      </c>
      <c r="X128" t="str">
        <f>IF('Raw_Data_pt1.1'!AK130 = "", "", 'Raw_Data_pt1.1'!AK130)</f>
        <v/>
      </c>
      <c r="Y128" t="str">
        <f>IF('Raw_Data_pt1.1'!AL130 = "", "", 'Raw_Data_pt1.1'!AL130)</f>
        <v/>
      </c>
      <c r="Z128" t="str">
        <f>IF('Raw_Data_pt1.1'!AM130 = "", "", 'Raw_Data_pt1.1'!AM130)</f>
        <v/>
      </c>
      <c r="AA128">
        <f>IF('Raw_Data_pt1.1'!AP130 = "", "", 'Raw_Data_pt1.1'!AP130)</f>
        <v>50.1</v>
      </c>
      <c r="AB128">
        <f>IF('Raw_Data_pt1.1'!AQ130 = "", "", 'Raw_Data_pt1.1'!AQ130)</f>
        <v>10.4</v>
      </c>
      <c r="AC128" s="59">
        <f>IF('Raw_Data_pt1.1'!BF130 = "", "", 'Raw_Data_pt1.1'!BF130)</f>
        <v>24</v>
      </c>
      <c r="AD128">
        <f>IF('Raw_Data_pt1.1'!BG130 = "", "", 'Raw_Data_pt1.1'!BG130)</f>
        <v>128</v>
      </c>
      <c r="AE128">
        <f>IF('Raw_Data_pt1.1'!BJ130 = "", "", 'Raw_Data_pt1.1'!BJ130)</f>
        <v>321</v>
      </c>
      <c r="AF128">
        <f>IF('Raw_Data_pt1.1'!BO130 = "", "", 'Raw_Data_pt1.1'!BO130)</f>
        <v>16</v>
      </c>
      <c r="AG128">
        <f>IF('Raw_Data_pt1.1'!BP130 = "", "", 'Raw_Data_pt1.1'!BP130)</f>
        <v>64</v>
      </c>
      <c r="AH128">
        <f>IF('Raw_Data_pt1.1'!BS130 = "", "", 'Raw_Data_pt1.1'!BS130)</f>
        <v>459</v>
      </c>
      <c r="AI128" t="str">
        <f>IF('Raw_Data_pt1.1'!BX130 = "", "", 'Raw_Data_pt1.1'!BX130)</f>
        <v/>
      </c>
      <c r="AJ128" t="str">
        <f>IF('Raw_Data_pt1.1'!BY130 = "", "", 'Raw_Data_pt1.1'!BY130)</f>
        <v/>
      </c>
      <c r="AK128">
        <f>IF('Raw_Data_pt1.1'!CB130 = "", "", 'Raw_Data_pt1.1'!CB130)</f>
        <v>396</v>
      </c>
    </row>
    <row r="129" spans="1:38">
      <c r="A129">
        <f t="shared" ref="A129:A131" si="234">A128</f>
        <v>26</v>
      </c>
      <c r="B129">
        <f t="shared" si="226"/>
        <v>1</v>
      </c>
      <c r="C129">
        <f t="shared" si="227"/>
        <v>1</v>
      </c>
      <c r="D129">
        <f t="shared" si="228"/>
        <v>1</v>
      </c>
      <c r="E129">
        <f t="shared" si="229"/>
        <v>4</v>
      </c>
      <c r="F129">
        <f t="shared" si="230"/>
        <v>2003</v>
      </c>
      <c r="G129">
        <f t="shared" si="231"/>
        <v>1</v>
      </c>
      <c r="H129">
        <f t="shared" si="232"/>
        <v>2</v>
      </c>
      <c r="I129">
        <f t="shared" si="233"/>
        <v>1</v>
      </c>
      <c r="J129" s="56">
        <v>1</v>
      </c>
      <c r="K129">
        <f>IF('Raw_Data_pt1.1'!T131 = "", "", 'Raw_Data_pt1.1'!T131)</f>
        <v>32</v>
      </c>
      <c r="L129">
        <f>IF('Raw_Data_pt1.1'!U131 = "", "", 'Raw_Data_pt1.1'!U131)</f>
        <v>128</v>
      </c>
      <c r="M129">
        <f>IF('Raw_Data_pt1.1'!V131 = "", "", 'Raw_Data_pt1.1'!V131)</f>
        <v>163</v>
      </c>
      <c r="N129">
        <f>IF('Raw_Data_pt1.1'!W131 = "", "", 'Raw_Data_pt1.1'!W131)</f>
        <v>0.63400999999999996</v>
      </c>
      <c r="O129">
        <f>IF('Raw_Data_pt1.1'!Z131 = "", "", 'Raw_Data_pt1.1'!Z131)</f>
        <v>48.4</v>
      </c>
      <c r="P129">
        <f>IF('Raw_Data_pt1.1'!AA131 = "", "", 'Raw_Data_pt1.1'!AA131)</f>
        <v>10.9</v>
      </c>
      <c r="Q129">
        <f>IF('Raw_Data_pt1.1'!AB131 = "", "", 'Raw_Data_pt1.1'!AB131)</f>
        <v>31</v>
      </c>
      <c r="R129">
        <f>IF('Raw_Data_pt1.1'!AC131 = "", "", 'Raw_Data_pt1.1'!AC131)</f>
        <v>130</v>
      </c>
      <c r="S129">
        <f>IF('Raw_Data_pt1.1'!AD131 = "", "", 'Raw_Data_pt1.1'!AD131)</f>
        <v>152</v>
      </c>
      <c r="T129">
        <f>IF('Raw_Data_pt1.1'!AE131 = "", "", 'Raw_Data_pt1.1'!AE131)</f>
        <v>0.62922999999999996</v>
      </c>
      <c r="U129">
        <f>IF('Raw_Data_pt1.1'!AH131 = "", "", 'Raw_Data_pt1.1'!AH131)</f>
        <v>49.5</v>
      </c>
      <c r="V129">
        <f>IF('Raw_Data_pt1.1'!AI131 = "", "", 'Raw_Data_pt1.1'!AI131)</f>
        <v>11.5</v>
      </c>
      <c r="W129" t="str">
        <f>IF('Raw_Data_pt1.1'!AJ131 = "", "", 'Raw_Data_pt1.1'!AJ131)</f>
        <v/>
      </c>
      <c r="X129" t="str">
        <f>IF('Raw_Data_pt1.1'!AK131 = "", "", 'Raw_Data_pt1.1'!AK131)</f>
        <v/>
      </c>
      <c r="Y129" t="str">
        <f>IF('Raw_Data_pt1.1'!AL131 = "", "", 'Raw_Data_pt1.1'!AL131)</f>
        <v/>
      </c>
      <c r="Z129" t="str">
        <f>IF('Raw_Data_pt1.1'!AM131 = "", "", 'Raw_Data_pt1.1'!AM131)</f>
        <v/>
      </c>
      <c r="AA129">
        <f>IF('Raw_Data_pt1.1'!AP131 = "", "", 'Raw_Data_pt1.1'!AP131)</f>
        <v>50.4</v>
      </c>
      <c r="AB129">
        <f>IF('Raw_Data_pt1.1'!AQ131 = "", "", 'Raw_Data_pt1.1'!AQ131)</f>
        <v>10.1</v>
      </c>
      <c r="AC129" s="59">
        <f>IF('Raw_Data_pt1.1'!BF131 = "", "", 'Raw_Data_pt1.1'!BF131)</f>
        <v>20</v>
      </c>
      <c r="AD129">
        <f>IF('Raw_Data_pt1.1'!BG131 = "", "", 'Raw_Data_pt1.1'!BG131)</f>
        <v>64</v>
      </c>
      <c r="AE129">
        <f>IF('Raw_Data_pt1.1'!BJ131 = "", "", 'Raw_Data_pt1.1'!BJ131)</f>
        <v>322</v>
      </c>
      <c r="AF129">
        <f>IF('Raw_Data_pt1.1'!BO131 = "", "", 'Raw_Data_pt1.1'!BO131)</f>
        <v>16</v>
      </c>
      <c r="AG129">
        <f>IF('Raw_Data_pt1.1'!BP131 = "", "", 'Raw_Data_pt1.1'!BP131)</f>
        <v>64</v>
      </c>
      <c r="AH129">
        <f>IF('Raw_Data_pt1.1'!BS131 = "", "", 'Raw_Data_pt1.1'!BS131)</f>
        <v>594</v>
      </c>
      <c r="AI129" t="str">
        <f>IF('Raw_Data_pt1.1'!BX131 = "", "", 'Raw_Data_pt1.1'!BX131)</f>
        <v/>
      </c>
      <c r="AJ129" t="str">
        <f>IF('Raw_Data_pt1.1'!BY131 = "", "", 'Raw_Data_pt1.1'!BY131)</f>
        <v/>
      </c>
      <c r="AK129">
        <f>IF('Raw_Data_pt1.1'!CB131 = "", "", 'Raw_Data_pt1.1'!CB131)</f>
        <v>382</v>
      </c>
    </row>
    <row r="130" spans="1:38">
      <c r="A130">
        <f t="shared" si="234"/>
        <v>26</v>
      </c>
      <c r="B130">
        <f t="shared" si="226"/>
        <v>1</v>
      </c>
      <c r="C130">
        <f t="shared" si="227"/>
        <v>1</v>
      </c>
      <c r="D130">
        <f t="shared" si="228"/>
        <v>1</v>
      </c>
      <c r="E130">
        <f t="shared" si="229"/>
        <v>4</v>
      </c>
      <c r="F130">
        <f t="shared" si="230"/>
        <v>2003</v>
      </c>
      <c r="G130">
        <f t="shared" si="231"/>
        <v>1</v>
      </c>
      <c r="H130">
        <f t="shared" si="232"/>
        <v>2</v>
      </c>
      <c r="I130">
        <f t="shared" si="233"/>
        <v>1</v>
      </c>
      <c r="J130" s="56">
        <v>1</v>
      </c>
      <c r="K130">
        <f>IF('Raw_Data_pt1.1'!T132 = "", "", 'Raw_Data_pt1.1'!T132)</f>
        <v>32</v>
      </c>
      <c r="L130">
        <f>IF('Raw_Data_pt1.1'!U132 = "", "", 'Raw_Data_pt1.1'!U132)</f>
        <v>126</v>
      </c>
      <c r="M130">
        <f>IF('Raw_Data_pt1.1'!V132 = "", "", 'Raw_Data_pt1.1'!V132)</f>
        <v>155</v>
      </c>
      <c r="N130">
        <f>IF('Raw_Data_pt1.1'!W132 = "", "", 'Raw_Data_pt1.1'!W132)</f>
        <v>0.64</v>
      </c>
      <c r="O130">
        <f>IF('Raw_Data_pt1.1'!Z132 = "", "", 'Raw_Data_pt1.1'!Z132)</f>
        <v>48.7</v>
      </c>
      <c r="P130">
        <f>IF('Raw_Data_pt1.1'!AA132 = "", "", 'Raw_Data_pt1.1'!AA132)</f>
        <v>12.5</v>
      </c>
      <c r="Q130">
        <f>IF('Raw_Data_pt1.1'!AB132 = "", "", 'Raw_Data_pt1.1'!AB132)</f>
        <v>31</v>
      </c>
      <c r="R130">
        <f>IF('Raw_Data_pt1.1'!AC132 = "", "", 'Raw_Data_pt1.1'!AC132)</f>
        <v>130</v>
      </c>
      <c r="S130">
        <f>IF('Raw_Data_pt1.1'!AD132 = "", "", 'Raw_Data_pt1.1'!AD132)</f>
        <v>155</v>
      </c>
      <c r="T130">
        <f>IF('Raw_Data_pt1.1'!AE132 = "", "", 'Raw_Data_pt1.1'!AE132)</f>
        <v>0.62958999999999998</v>
      </c>
      <c r="U130">
        <f>IF('Raw_Data_pt1.1'!AH132 = "", "", 'Raw_Data_pt1.1'!AH132)</f>
        <v>49.5</v>
      </c>
      <c r="V130">
        <f>IF('Raw_Data_pt1.1'!AI132 = "", "", 'Raw_Data_pt1.1'!AI132)</f>
        <v>11.3</v>
      </c>
      <c r="W130" t="str">
        <f>IF('Raw_Data_pt1.1'!AJ132 = "", "", 'Raw_Data_pt1.1'!AJ132)</f>
        <v/>
      </c>
      <c r="X130" t="str">
        <f>IF('Raw_Data_pt1.1'!AK132 = "", "", 'Raw_Data_pt1.1'!AK132)</f>
        <v/>
      </c>
      <c r="Y130" t="str">
        <f>IF('Raw_Data_pt1.1'!AL132 = "", "", 'Raw_Data_pt1.1'!AL132)</f>
        <v/>
      </c>
      <c r="Z130" t="str">
        <f>IF('Raw_Data_pt1.1'!AM132 = "", "", 'Raw_Data_pt1.1'!AM132)</f>
        <v/>
      </c>
      <c r="AA130">
        <f>IF('Raw_Data_pt1.1'!AP132 = "", "", 'Raw_Data_pt1.1'!AP132)</f>
        <v>50.4</v>
      </c>
      <c r="AB130">
        <f>IF('Raw_Data_pt1.1'!AQ132 = "", "", 'Raw_Data_pt1.1'!AQ132)</f>
        <v>10.199999999999999</v>
      </c>
      <c r="AC130" s="59">
        <f>IF('Raw_Data_pt1.1'!BF132 = "", "", 'Raw_Data_pt1.1'!BF132)</f>
        <v>19</v>
      </c>
      <c r="AD130">
        <f>IF('Raw_Data_pt1.1'!BG132 = "", "", 'Raw_Data_pt1.1'!BG132)</f>
        <v>64</v>
      </c>
      <c r="AE130">
        <f>IF('Raw_Data_pt1.1'!BJ132 = "", "", 'Raw_Data_pt1.1'!BJ132)</f>
        <v>307</v>
      </c>
      <c r="AF130">
        <f>IF('Raw_Data_pt1.1'!BO132 = "", "", 'Raw_Data_pt1.1'!BO132)</f>
        <v>17</v>
      </c>
      <c r="AG130">
        <f>IF('Raw_Data_pt1.1'!BP132 = "", "", 'Raw_Data_pt1.1'!BP132)</f>
        <v>64</v>
      </c>
      <c r="AH130">
        <f>IF('Raw_Data_pt1.1'!BS132 = "", "", 'Raw_Data_pt1.1'!BS132)</f>
        <v>573</v>
      </c>
      <c r="AI130" t="str">
        <f>IF('Raw_Data_pt1.1'!BX132 = "", "", 'Raw_Data_pt1.1'!BX132)</f>
        <v/>
      </c>
      <c r="AJ130" t="str">
        <f>IF('Raw_Data_pt1.1'!BY132 = "", "", 'Raw_Data_pt1.1'!BY132)</f>
        <v/>
      </c>
      <c r="AK130">
        <f>IF('Raw_Data_pt1.1'!CB132 = "", "", 'Raw_Data_pt1.1'!CB132)</f>
        <v>412</v>
      </c>
    </row>
    <row r="131" spans="1:38" s="53" customFormat="1">
      <c r="A131">
        <f t="shared" si="234"/>
        <v>26</v>
      </c>
      <c r="B131">
        <f t="shared" si="226"/>
        <v>1</v>
      </c>
      <c r="C131">
        <f t="shared" si="227"/>
        <v>1</v>
      </c>
      <c r="D131">
        <f t="shared" si="228"/>
        <v>1</v>
      </c>
      <c r="E131">
        <f t="shared" si="229"/>
        <v>4</v>
      </c>
      <c r="F131">
        <f t="shared" si="230"/>
        <v>2003</v>
      </c>
      <c r="G131">
        <f t="shared" si="231"/>
        <v>1</v>
      </c>
      <c r="H131">
        <f t="shared" si="232"/>
        <v>2</v>
      </c>
      <c r="I131">
        <f t="shared" si="233"/>
        <v>1</v>
      </c>
      <c r="J131" s="55">
        <v>1</v>
      </c>
      <c r="K131" s="53">
        <f>IF('Raw_Data_pt1.1'!T133 = "", "", 'Raw_Data_pt1.1'!T133)</f>
        <v>31</v>
      </c>
      <c r="L131" s="53">
        <f>IF('Raw_Data_pt1.1'!U133 = "", "", 'Raw_Data_pt1.1'!U133)</f>
        <v>130</v>
      </c>
      <c r="M131" s="53">
        <f>IF('Raw_Data_pt1.1'!V133 = "", "", 'Raw_Data_pt1.1'!V133)</f>
        <v>169</v>
      </c>
      <c r="N131" s="53">
        <f>IF('Raw_Data_pt1.1'!W133 = "", "", 'Raw_Data_pt1.1'!W133)</f>
        <v>0.62734999999999996</v>
      </c>
      <c r="O131" s="53">
        <f>IF('Raw_Data_pt1.1'!Z133 = "", "", 'Raw_Data_pt1.1'!Z133)</f>
        <v>49</v>
      </c>
      <c r="P131" s="53">
        <f>IF('Raw_Data_pt1.1'!AA133 = "", "", 'Raw_Data_pt1.1'!AA133)</f>
        <v>12.2</v>
      </c>
      <c r="Q131" s="53">
        <f>IF('Raw_Data_pt1.1'!AB133 = "", "", 'Raw_Data_pt1.1'!AB133)</f>
        <v>31</v>
      </c>
      <c r="R131" s="53">
        <f>IF('Raw_Data_pt1.1'!AC133 = "", "", 'Raw_Data_pt1.1'!AC133)</f>
        <v>130</v>
      </c>
      <c r="S131" s="53">
        <f>IF('Raw_Data_pt1.1'!AD133 = "", "", 'Raw_Data_pt1.1'!AD133)</f>
        <v>162</v>
      </c>
      <c r="T131" s="53">
        <f>IF('Raw_Data_pt1.1'!AE133 = "", "", 'Raw_Data_pt1.1'!AE133)</f>
        <v>0.62792000000000003</v>
      </c>
      <c r="U131" s="53">
        <f>IF('Raw_Data_pt1.1'!AH133 = "", "", 'Raw_Data_pt1.1'!AH133)</f>
        <v>49.5</v>
      </c>
      <c r="V131" s="53">
        <f>IF('Raw_Data_pt1.1'!AI133 = "", "", 'Raw_Data_pt1.1'!AI133)</f>
        <v>11.1</v>
      </c>
      <c r="W131" s="53" t="str">
        <f>IF('Raw_Data_pt1.1'!AJ133 = "", "", 'Raw_Data_pt1.1'!AJ133)</f>
        <v/>
      </c>
      <c r="X131" s="53" t="str">
        <f>IF('Raw_Data_pt1.1'!AK133 = "", "", 'Raw_Data_pt1.1'!AK133)</f>
        <v/>
      </c>
      <c r="Y131" s="53" t="str">
        <f>IF('Raw_Data_pt1.1'!AL133 = "", "", 'Raw_Data_pt1.1'!AL133)</f>
        <v/>
      </c>
      <c r="Z131" s="53" t="str">
        <f>IF('Raw_Data_pt1.1'!AM133 = "", "", 'Raw_Data_pt1.1'!AM133)</f>
        <v/>
      </c>
      <c r="AA131" s="53">
        <f>IF('Raw_Data_pt1.1'!AP133 = "", "", 'Raw_Data_pt1.1'!AP133)</f>
        <v>51</v>
      </c>
      <c r="AB131" s="53">
        <f>IF('Raw_Data_pt1.1'!AQ133 = "", "", 'Raw_Data_pt1.1'!AQ133)</f>
        <v>10.1</v>
      </c>
      <c r="AC131" s="58">
        <f>IF('Raw_Data_pt1.1'!BF133 = "", "", 'Raw_Data_pt1.1'!BF133)</f>
        <v>15</v>
      </c>
      <c r="AD131" s="53">
        <f>IF('Raw_Data_pt1.1'!BG133 = "", "", 'Raw_Data_pt1.1'!BG133)</f>
        <v>64</v>
      </c>
      <c r="AE131" s="53">
        <f>IF('Raw_Data_pt1.1'!BJ133 = "", "", 'Raw_Data_pt1.1'!BJ133)</f>
        <v>332</v>
      </c>
      <c r="AF131" s="53">
        <f>IF('Raw_Data_pt1.1'!BO133 = "", "", 'Raw_Data_pt1.1'!BO133)</f>
        <v>16</v>
      </c>
      <c r="AG131" s="53">
        <f>IF('Raw_Data_pt1.1'!BP133 = "", "", 'Raw_Data_pt1.1'!BP133)</f>
        <v>64</v>
      </c>
      <c r="AH131" s="53">
        <f>IF('Raw_Data_pt1.1'!BS133 = "", "", 'Raw_Data_pt1.1'!BS133)</f>
        <v>466</v>
      </c>
      <c r="AI131" s="53" t="str">
        <f>IF('Raw_Data_pt1.1'!BX133 = "", "", 'Raw_Data_pt1.1'!BX133)</f>
        <v/>
      </c>
      <c r="AJ131" s="53" t="str">
        <f>IF('Raw_Data_pt1.1'!BY133 = "", "", 'Raw_Data_pt1.1'!BY133)</f>
        <v/>
      </c>
      <c r="AK131" s="53">
        <f>IF('Raw_Data_pt1.1'!CB133 = "", "", 'Raw_Data_pt1.1'!CB133)</f>
        <v>412</v>
      </c>
      <c r="AL131" s="58"/>
    </row>
    <row r="132" spans="1:38">
      <c r="A132">
        <f>IF('Raw_Data_pt1.1'!A134 = "", "", 'Raw_Data_pt1.1'!A134)</f>
        <v>27</v>
      </c>
      <c r="B132">
        <f>IF('Raw_Data_pt1.1'!D134 = "", "", IF('Raw_Data_pt1.1'!D134 = "Y", 1, 0))</f>
        <v>1</v>
      </c>
      <c r="C132">
        <f>IF('Raw_Data_pt1.1'!E134 = "", "", IF('Raw_Data_pt1.1'!E134 = "Y", 1, 0))</f>
        <v>1</v>
      </c>
      <c r="D132">
        <f>IF('Raw_Data_pt1.1'!F134 = "", "", 'Raw_Data_pt1.1'!F134)</f>
        <v>4</v>
      </c>
      <c r="E132">
        <f>IF(D132 = "", "", VLOOKUP(D132, Key!$A$23:$D$35, 4, FALSE))</f>
        <v>1</v>
      </c>
      <c r="F132">
        <f>IF('Raw_Data_pt1.1'!G134 = "", "", 'Raw_Data_pt1.1'!G134)</f>
        <v>2001</v>
      </c>
      <c r="G132">
        <f>IF('Raw_Data_pt1.1'!I134 = "", "", IF('Raw_Data_pt1.1'!I134 = "F", 1, IF('Raw_Data_pt1.1'!I134 = "M", 2, 3)))</f>
        <v>1</v>
      </c>
      <c r="H132">
        <f>IF('Raw_Data_pt1.1'!M134 = "", "", VLOOKUP('Raw_Data_pt1.1'!M134, Key!$A$2:$C$20, 3, TRUE))</f>
        <v>3</v>
      </c>
      <c r="I132">
        <f>IF('Raw_Data_pt1.1'!Q134 = "", "", IF('Raw_Data_pt1.1'!Q134 = "P", 1, 0))</f>
        <v>1</v>
      </c>
      <c r="J132" s="56">
        <v>1</v>
      </c>
      <c r="K132">
        <f>IF('Raw_Data_pt1.1'!T134 = "", "", 'Raw_Data_pt1.1'!T134)</f>
        <v>30</v>
      </c>
      <c r="L132">
        <f>IF('Raw_Data_pt1.1'!U134 = "", "", 'Raw_Data_pt1.1'!U134)</f>
        <v>140</v>
      </c>
      <c r="M132">
        <f>IF('Raw_Data_pt1.1'!V134 = "", "", 'Raw_Data_pt1.1'!V134)</f>
        <v>48</v>
      </c>
      <c r="N132">
        <f>IF('Raw_Data_pt1.1'!W134 = "", "", 'Raw_Data_pt1.1'!W134)</f>
        <v>0.60048000000000001</v>
      </c>
      <c r="O132">
        <f>IF('Raw_Data_pt1.1'!Z134 = "", "", 'Raw_Data_pt1.1'!Z134)</f>
        <v>46.7</v>
      </c>
      <c r="P132">
        <f>IF('Raw_Data_pt1.1'!AA134 = "", "", 'Raw_Data_pt1.1'!AA134)</f>
        <v>12</v>
      </c>
      <c r="Q132">
        <f>IF('Raw_Data_pt1.1'!AB134 = "", "", 'Raw_Data_pt1.1'!AB134)</f>
        <v>34</v>
      </c>
      <c r="R132">
        <f>IF('Raw_Data_pt1.1'!AC134 = "", "", 'Raw_Data_pt1.1'!AC134)</f>
        <v>114</v>
      </c>
      <c r="S132">
        <f>IF('Raw_Data_pt1.1'!AD134 = "", "", 'Raw_Data_pt1.1'!AD134)</f>
        <v>168</v>
      </c>
      <c r="T132">
        <f>IF('Raw_Data_pt1.1'!AE134 = "", "", 'Raw_Data_pt1.1'!AE134)</f>
        <v>0.67496</v>
      </c>
      <c r="U132">
        <f>IF('Raw_Data_pt1.1'!AH134 = "", "", 'Raw_Data_pt1.1'!AH134)</f>
        <v>47.2</v>
      </c>
      <c r="V132">
        <f>IF('Raw_Data_pt1.1'!AI134 = "", "", 'Raw_Data_pt1.1'!AI134)</f>
        <v>9.4</v>
      </c>
      <c r="W132">
        <f>IF('Raw_Data_pt1.1'!AJ134 = "", "", 'Raw_Data_pt1.1'!AJ134)</f>
        <v>34</v>
      </c>
      <c r="X132">
        <f>IF('Raw_Data_pt1.1'!AK134 = "", "", 'Raw_Data_pt1.1'!AK134)</f>
        <v>115</v>
      </c>
      <c r="Y132">
        <f>IF('Raw_Data_pt1.1'!AL134 = "", "", 'Raw_Data_pt1.1'!AL134)</f>
        <v>47</v>
      </c>
      <c r="Z132">
        <f>IF('Raw_Data_pt1.1'!AM134 = "", "", 'Raw_Data_pt1.1'!AM134)</f>
        <v>0.67003999999999997</v>
      </c>
      <c r="AA132">
        <f>IF('Raw_Data_pt1.1'!AP134 = "", "", 'Raw_Data_pt1.1'!AP134)</f>
        <v>45.8</v>
      </c>
      <c r="AB132">
        <f>IF('Raw_Data_pt1.1'!AQ134 = "", "", 'Raw_Data_pt1.1'!AQ134)</f>
        <v>8.8000000000000007</v>
      </c>
      <c r="AC132" s="59">
        <f>IF('Raw_Data_pt1.1'!BF134 = "", "", 'Raw_Data_pt1.1'!BF134)</f>
        <v>40</v>
      </c>
      <c r="AD132">
        <f>IF('Raw_Data_pt1.1'!BG134 = "", "", 'Raw_Data_pt1.1'!BG134)</f>
        <v>128</v>
      </c>
      <c r="AE132">
        <f>IF('Raw_Data_pt1.1'!BJ134 = "", "", 'Raw_Data_pt1.1'!BJ134)</f>
        <v>447</v>
      </c>
      <c r="AF132">
        <f>IF('Raw_Data_pt1.1'!BO134 = "", "", 'Raw_Data_pt1.1'!BO134)</f>
        <v>40</v>
      </c>
      <c r="AG132">
        <f>IF('Raw_Data_pt1.1'!BP134 = "", "", 'Raw_Data_pt1.1'!BP134)</f>
        <v>128</v>
      </c>
      <c r="AH132">
        <f>IF('Raw_Data_pt1.1'!BS134 = "", "", 'Raw_Data_pt1.1'!BS134)</f>
        <v>532</v>
      </c>
      <c r="AI132">
        <f>IF('Raw_Data_pt1.1'!BX134 = "", "", 'Raw_Data_pt1.1'!BX134)</f>
        <v>34</v>
      </c>
      <c r="AJ132">
        <f>IF('Raw_Data_pt1.1'!BY134 = "", "", 'Raw_Data_pt1.1'!BY134)</f>
        <v>128</v>
      </c>
      <c r="AK132">
        <f>IF('Raw_Data_pt1.1'!CB134 = "", "", 'Raw_Data_pt1.1'!CB134)</f>
        <v>382</v>
      </c>
    </row>
    <row r="133" spans="1:38">
      <c r="A133">
        <f>A132</f>
        <v>27</v>
      </c>
      <c r="B133">
        <f t="shared" ref="B133:B136" si="235">B132</f>
        <v>1</v>
      </c>
      <c r="C133">
        <f t="shared" ref="C133:C136" si="236">C132</f>
        <v>1</v>
      </c>
      <c r="D133">
        <f t="shared" ref="D133:D136" si="237">D132</f>
        <v>4</v>
      </c>
      <c r="E133">
        <f t="shared" ref="E133:E136" si="238">E132</f>
        <v>1</v>
      </c>
      <c r="F133">
        <f t="shared" ref="F133:F136" si="239">F132</f>
        <v>2001</v>
      </c>
      <c r="G133">
        <f t="shared" ref="G133:G136" si="240">G132</f>
        <v>1</v>
      </c>
      <c r="H133">
        <f t="shared" ref="H133:H136" si="241">H132</f>
        <v>3</v>
      </c>
      <c r="I133">
        <f t="shared" ref="I133:I136" si="242">I132</f>
        <v>1</v>
      </c>
      <c r="J133" s="56">
        <v>1</v>
      </c>
      <c r="K133">
        <f>IF('Raw_Data_pt1.1'!T135 = "", "", 'Raw_Data_pt1.1'!T135)</f>
        <v>29</v>
      </c>
      <c r="L133">
        <f>IF('Raw_Data_pt1.1'!U135 = "", "", 'Raw_Data_pt1.1'!U135)</f>
        <v>145</v>
      </c>
      <c r="M133">
        <f>IF('Raw_Data_pt1.1'!V135 = "", "", 'Raw_Data_pt1.1'!V135)</f>
        <v>92</v>
      </c>
      <c r="N133">
        <f>IF('Raw_Data_pt1.1'!W135 = "", "", 'Raw_Data_pt1.1'!W135)</f>
        <v>0.58584000000000003</v>
      </c>
      <c r="O133">
        <f>IF('Raw_Data_pt1.1'!Z135 = "", "", 'Raw_Data_pt1.1'!Z135)</f>
        <v>46.7</v>
      </c>
      <c r="P133">
        <f>IF('Raw_Data_pt1.1'!AA135 = "", "", 'Raw_Data_pt1.1'!AA135)</f>
        <v>10.199999999999999</v>
      </c>
      <c r="Q133">
        <f>IF('Raw_Data_pt1.1'!AB135 = "", "", 'Raw_Data_pt1.1'!AB135)</f>
        <v>32</v>
      </c>
      <c r="R133">
        <f>IF('Raw_Data_pt1.1'!AC135 = "", "", 'Raw_Data_pt1.1'!AC135)</f>
        <v>126</v>
      </c>
      <c r="S133">
        <f>IF('Raw_Data_pt1.1'!AD135 = "", "", 'Raw_Data_pt1.1'!AD135)</f>
        <v>142</v>
      </c>
      <c r="T133">
        <f>IF('Raw_Data_pt1.1'!AE135 = "", "", 'Raw_Data_pt1.1'!AE135)</f>
        <v>0.64044000000000001</v>
      </c>
      <c r="U133">
        <f>IF('Raw_Data_pt1.1'!AH135 = "", "", 'Raw_Data_pt1.1'!AH135)</f>
        <v>49.2</v>
      </c>
      <c r="V133">
        <f>IF('Raw_Data_pt1.1'!AI135 = "", "", 'Raw_Data_pt1.1'!AI135)</f>
        <v>7.9</v>
      </c>
      <c r="W133">
        <f>IF('Raw_Data_pt1.1'!AJ135 = "", "", 'Raw_Data_pt1.1'!AJ135)</f>
        <v>31</v>
      </c>
      <c r="X133">
        <f>IF('Raw_Data_pt1.1'!AK135 = "", "", 'Raw_Data_pt1.1'!AK135)</f>
        <v>132</v>
      </c>
      <c r="Y133">
        <f>IF('Raw_Data_pt1.1'!AL135 = "", "", 'Raw_Data_pt1.1'!AL135)</f>
        <v>39</v>
      </c>
      <c r="Z133">
        <f>IF('Raw_Data_pt1.1'!AM135 = "", "", 'Raw_Data_pt1.1'!AM135)</f>
        <v>0.62324000000000002</v>
      </c>
      <c r="AA133">
        <f>IF('Raw_Data_pt1.1'!AP135 = "", "", 'Raw_Data_pt1.1'!AP135)</f>
        <v>49.8</v>
      </c>
      <c r="AB133">
        <f>IF('Raw_Data_pt1.1'!AQ135 = "", "", 'Raw_Data_pt1.1'!AQ135)</f>
        <v>9.4</v>
      </c>
      <c r="AC133" s="59">
        <f>IF('Raw_Data_pt1.1'!BF135 = "", "", 'Raw_Data_pt1.1'!BF135)</f>
        <v>20</v>
      </c>
      <c r="AD133">
        <f>IF('Raw_Data_pt1.1'!BG135 = "", "", 'Raw_Data_pt1.1'!BG135)</f>
        <v>128</v>
      </c>
      <c r="AE133">
        <f>IF('Raw_Data_pt1.1'!BJ135 = "", "", 'Raw_Data_pt1.1'!BJ135)</f>
        <v>557</v>
      </c>
      <c r="AF133">
        <f>IF('Raw_Data_pt1.1'!BO135 = "", "", 'Raw_Data_pt1.1'!BO135)</f>
        <v>26</v>
      </c>
      <c r="AG133">
        <f>IF('Raw_Data_pt1.1'!BP135 = "", "", 'Raw_Data_pt1.1'!BP135)</f>
        <v>128</v>
      </c>
      <c r="AH133">
        <f>IF('Raw_Data_pt1.1'!BS135 = "", "", 'Raw_Data_pt1.1'!BS135)</f>
        <v>582</v>
      </c>
      <c r="AI133">
        <f>IF('Raw_Data_pt1.1'!BX135 = "", "", 'Raw_Data_pt1.1'!BX135)</f>
        <v>20</v>
      </c>
      <c r="AJ133">
        <f>IF('Raw_Data_pt1.1'!BY135 = "", "", 'Raw_Data_pt1.1'!BY135)</f>
        <v>128</v>
      </c>
      <c r="AK133">
        <f>IF('Raw_Data_pt1.1'!CB135 = "", "", 'Raw_Data_pt1.1'!CB135)</f>
        <v>432</v>
      </c>
    </row>
    <row r="134" spans="1:38">
      <c r="A134">
        <f t="shared" ref="A134:A136" si="243">A133</f>
        <v>27</v>
      </c>
      <c r="B134">
        <f t="shared" si="235"/>
        <v>1</v>
      </c>
      <c r="C134">
        <f t="shared" si="236"/>
        <v>1</v>
      </c>
      <c r="D134">
        <f t="shared" si="237"/>
        <v>4</v>
      </c>
      <c r="E134">
        <f t="shared" si="238"/>
        <v>1</v>
      </c>
      <c r="F134">
        <f t="shared" si="239"/>
        <v>2001</v>
      </c>
      <c r="G134">
        <f t="shared" si="240"/>
        <v>1</v>
      </c>
      <c r="H134">
        <f t="shared" si="241"/>
        <v>3</v>
      </c>
      <c r="I134">
        <f t="shared" si="242"/>
        <v>1</v>
      </c>
      <c r="J134" s="56">
        <v>1</v>
      </c>
      <c r="K134">
        <f>IF('Raw_Data_pt1.1'!T136 = "", "", 'Raw_Data_pt1.1'!T136)</f>
        <v>30</v>
      </c>
      <c r="L134">
        <f>IF('Raw_Data_pt1.1'!U136 = "", "", 'Raw_Data_pt1.1'!U136)</f>
        <v>142</v>
      </c>
      <c r="M134">
        <f>IF('Raw_Data_pt1.1'!V136 = "", "", 'Raw_Data_pt1.1'!V136)</f>
        <v>115</v>
      </c>
      <c r="N134">
        <f>IF('Raw_Data_pt1.1'!W136 = "", "", 'Raw_Data_pt1.1'!W136)</f>
        <v>0.59321999999999997</v>
      </c>
      <c r="O134">
        <f>IF('Raw_Data_pt1.1'!Z136 = "", "", 'Raw_Data_pt1.1'!Z136)</f>
        <v>51.5</v>
      </c>
      <c r="P134">
        <f>IF('Raw_Data_pt1.1'!AA136 = "", "", 'Raw_Data_pt1.1'!AA136)</f>
        <v>8.1</v>
      </c>
      <c r="Q134">
        <f>IF('Raw_Data_pt1.1'!AB136 = "", "", 'Raw_Data_pt1.1'!AB136)</f>
        <v>32</v>
      </c>
      <c r="R134">
        <f>IF('Raw_Data_pt1.1'!AC136 = "", "", 'Raw_Data_pt1.1'!AC136)</f>
        <v>126</v>
      </c>
      <c r="S134">
        <f>IF('Raw_Data_pt1.1'!AD136 = "", "", 'Raw_Data_pt1.1'!AD136)</f>
        <v>179</v>
      </c>
      <c r="T134">
        <f>IF('Raw_Data_pt1.1'!AE136 = "", "", 'Raw_Data_pt1.1'!AE136)</f>
        <v>0.64071</v>
      </c>
      <c r="U134">
        <f>IF('Raw_Data_pt1.1'!AH136 = "", "", 'Raw_Data_pt1.1'!AH136)</f>
        <v>51.5</v>
      </c>
      <c r="V134">
        <f>IF('Raw_Data_pt1.1'!AI136 = "", "", 'Raw_Data_pt1.1'!AI136)</f>
        <v>7.8</v>
      </c>
      <c r="W134">
        <f>IF('Raw_Data_pt1.1'!AJ136 = "", "", 'Raw_Data_pt1.1'!AJ136)</f>
        <v>33</v>
      </c>
      <c r="X134">
        <f>IF('Raw_Data_pt1.1'!AK136 = "", "", 'Raw_Data_pt1.1'!AK136)</f>
        <v>119</v>
      </c>
      <c r="Y134">
        <f>IF('Raw_Data_pt1.1'!AL136 = "", "", 'Raw_Data_pt1.1'!AL136)</f>
        <v>50</v>
      </c>
      <c r="Z134">
        <f>IF('Raw_Data_pt1.1'!AM136 = "", "", 'Raw_Data_pt1.1'!AM136)</f>
        <v>0.65893999999999997</v>
      </c>
      <c r="AA134">
        <f>IF('Raw_Data_pt1.1'!AP136 = "", "", 'Raw_Data_pt1.1'!AP136)</f>
        <v>51.5</v>
      </c>
      <c r="AB134">
        <f>IF('Raw_Data_pt1.1'!AQ136 = "", "", 'Raw_Data_pt1.1'!AQ136)</f>
        <v>8.3000000000000007</v>
      </c>
      <c r="AC134" s="59">
        <f>IF('Raw_Data_pt1.1'!BF136 = "", "", 'Raw_Data_pt1.1'!BF136)</f>
        <v>20</v>
      </c>
      <c r="AD134">
        <f>IF('Raw_Data_pt1.1'!BG136 = "", "", 'Raw_Data_pt1.1'!BG136)</f>
        <v>128</v>
      </c>
      <c r="AE134">
        <f>IF('Raw_Data_pt1.1'!BJ136 = "", "", 'Raw_Data_pt1.1'!BJ136)</f>
        <v>919</v>
      </c>
      <c r="AF134">
        <f>IF('Raw_Data_pt1.1'!BO136 = "", "", 'Raw_Data_pt1.1'!BO136)</f>
        <v>39</v>
      </c>
      <c r="AG134">
        <f>IF('Raw_Data_pt1.1'!BP136 = "", "", 'Raw_Data_pt1.1'!BP136)</f>
        <v>128</v>
      </c>
      <c r="AH134">
        <f>IF('Raw_Data_pt1.1'!BS136 = "", "", 'Raw_Data_pt1.1'!BS136)</f>
        <v>582</v>
      </c>
      <c r="AI134">
        <f>IF('Raw_Data_pt1.1'!BX136 = "", "", 'Raw_Data_pt1.1'!BX136)</f>
        <v>23</v>
      </c>
      <c r="AJ134">
        <f>IF('Raw_Data_pt1.1'!BY136 = "", "", 'Raw_Data_pt1.1'!BY136)</f>
        <v>128</v>
      </c>
      <c r="AK134">
        <f>IF('Raw_Data_pt1.1'!CB136 = "", "", 'Raw_Data_pt1.1'!CB136)</f>
        <v>457</v>
      </c>
    </row>
    <row r="135" spans="1:38">
      <c r="A135">
        <f t="shared" si="243"/>
        <v>27</v>
      </c>
      <c r="B135">
        <f t="shared" si="235"/>
        <v>1</v>
      </c>
      <c r="C135">
        <f t="shared" si="236"/>
        <v>1</v>
      </c>
      <c r="D135">
        <f t="shared" si="237"/>
        <v>4</v>
      </c>
      <c r="E135">
        <f t="shared" si="238"/>
        <v>1</v>
      </c>
      <c r="F135">
        <f t="shared" si="239"/>
        <v>2001</v>
      </c>
      <c r="G135">
        <f t="shared" si="240"/>
        <v>1</v>
      </c>
      <c r="H135">
        <f t="shared" si="241"/>
        <v>3</v>
      </c>
      <c r="I135">
        <f t="shared" si="242"/>
        <v>1</v>
      </c>
      <c r="J135" s="56">
        <v>1</v>
      </c>
      <c r="K135">
        <f>IF('Raw_Data_pt1.1'!T137 = "", "", 'Raw_Data_pt1.1'!T137)</f>
        <v>30</v>
      </c>
      <c r="L135">
        <f>IF('Raw_Data_pt1.1'!U137 = "", "", 'Raw_Data_pt1.1'!U137)</f>
        <v>139</v>
      </c>
      <c r="M135">
        <f>IF('Raw_Data_pt1.1'!V137 = "", "", 'Raw_Data_pt1.1'!V137)</f>
        <v>125</v>
      </c>
      <c r="N135">
        <f>IF('Raw_Data_pt1.1'!W137 = "", "", 'Raw_Data_pt1.1'!W137)</f>
        <v>0.60392000000000001</v>
      </c>
      <c r="O135">
        <f>IF('Raw_Data_pt1.1'!Z137 = "", "", 'Raw_Data_pt1.1'!Z137)</f>
        <v>46.4</v>
      </c>
      <c r="P135">
        <f>IF('Raw_Data_pt1.1'!AA137 = "", "", 'Raw_Data_pt1.1'!AA137)</f>
        <v>11.3</v>
      </c>
      <c r="Q135">
        <f>IF('Raw_Data_pt1.1'!AB137 = "", "", 'Raw_Data_pt1.1'!AB137)</f>
        <v>32</v>
      </c>
      <c r="R135">
        <f>IF('Raw_Data_pt1.1'!AC137 = "", "", 'Raw_Data_pt1.1'!AC137)</f>
        <v>128</v>
      </c>
      <c r="S135">
        <f>IF('Raw_Data_pt1.1'!AD137 = "", "", 'Raw_Data_pt1.1'!AD137)</f>
        <v>91</v>
      </c>
      <c r="T135">
        <f>IF('Raw_Data_pt1.1'!AE137 = "", "", 'Raw_Data_pt1.1'!AE137)</f>
        <v>0.63539000000000001</v>
      </c>
      <c r="U135">
        <f>IF('Raw_Data_pt1.1'!AH137 = "", "", 'Raw_Data_pt1.1'!AH137)</f>
        <v>49.5</v>
      </c>
      <c r="V135">
        <f>IF('Raw_Data_pt1.1'!AI137 = "", "", 'Raw_Data_pt1.1'!AI137)</f>
        <v>15.5</v>
      </c>
      <c r="W135">
        <f>IF('Raw_Data_pt1.1'!AJ137 = "", "", 'Raw_Data_pt1.1'!AJ137)</f>
        <v>32</v>
      </c>
      <c r="X135">
        <f>IF('Raw_Data_pt1.1'!AK137 = "", "", 'Raw_Data_pt1.1'!AK137)</f>
        <v>126</v>
      </c>
      <c r="Y135">
        <f>IF('Raw_Data_pt1.1'!AL137 = "", "", 'Raw_Data_pt1.1'!AL137)</f>
        <v>39</v>
      </c>
      <c r="Z135">
        <f>IF('Raw_Data_pt1.1'!AM137 = "", "", 'Raw_Data_pt1.1'!AM137)</f>
        <v>0.64046000000000003</v>
      </c>
      <c r="AA135">
        <f>IF('Raw_Data_pt1.1'!AP137 = "", "", 'Raw_Data_pt1.1'!AP137)</f>
        <v>48.7</v>
      </c>
      <c r="AB135">
        <f>IF('Raw_Data_pt1.1'!AQ137 = "", "", 'Raw_Data_pt1.1'!AQ137)</f>
        <v>6.7</v>
      </c>
      <c r="AC135" s="59">
        <f>IF('Raw_Data_pt1.1'!BF137 = "", "", 'Raw_Data_pt1.1'!BF137)</f>
        <v>29</v>
      </c>
      <c r="AD135">
        <f>IF('Raw_Data_pt1.1'!BG137 = "", "", 'Raw_Data_pt1.1'!BG137)</f>
        <v>128</v>
      </c>
      <c r="AE135">
        <f>IF('Raw_Data_pt1.1'!BJ137 = "", "", 'Raw_Data_pt1.1'!BJ137)</f>
        <v>1022</v>
      </c>
      <c r="AF135">
        <f>IF('Raw_Data_pt1.1'!BO137 = "", "", 'Raw_Data_pt1.1'!BO137)</f>
        <v>29</v>
      </c>
      <c r="AG135">
        <f>IF('Raw_Data_pt1.1'!BP137 = "", "", 'Raw_Data_pt1.1'!BP137)</f>
        <v>128</v>
      </c>
      <c r="AH135">
        <f>IF('Raw_Data_pt1.1'!BS137 = "", "", 'Raw_Data_pt1.1'!BS137)</f>
        <v>897</v>
      </c>
      <c r="AI135">
        <f>IF('Raw_Data_pt1.1'!BX137 = "", "", 'Raw_Data_pt1.1'!BX137)</f>
        <v>39</v>
      </c>
      <c r="AJ135">
        <f>IF('Raw_Data_pt1.1'!BY137 = "", "", 'Raw_Data_pt1.1'!BY137)</f>
        <v>128</v>
      </c>
      <c r="AK135">
        <f>IF('Raw_Data_pt1.1'!CB137 = "", "", 'Raw_Data_pt1.1'!CB137)</f>
        <v>432</v>
      </c>
    </row>
    <row r="136" spans="1:38" s="53" customFormat="1">
      <c r="A136">
        <f t="shared" si="243"/>
        <v>27</v>
      </c>
      <c r="B136">
        <f t="shared" si="235"/>
        <v>1</v>
      </c>
      <c r="C136">
        <f t="shared" si="236"/>
        <v>1</v>
      </c>
      <c r="D136">
        <f t="shared" si="237"/>
        <v>4</v>
      </c>
      <c r="E136">
        <f t="shared" si="238"/>
        <v>1</v>
      </c>
      <c r="F136">
        <f t="shared" si="239"/>
        <v>2001</v>
      </c>
      <c r="G136">
        <f t="shared" si="240"/>
        <v>1</v>
      </c>
      <c r="H136">
        <f t="shared" si="241"/>
        <v>3</v>
      </c>
      <c r="I136">
        <f t="shared" si="242"/>
        <v>1</v>
      </c>
      <c r="J136" s="55">
        <v>1</v>
      </c>
      <c r="K136" s="53">
        <f>IF('Raw_Data_pt1.1'!T138 = "", "", 'Raw_Data_pt1.1'!T138)</f>
        <v>30</v>
      </c>
      <c r="L136" s="53">
        <f>IF('Raw_Data_pt1.1'!U138 = "", "", 'Raw_Data_pt1.1'!U138)</f>
        <v>143</v>
      </c>
      <c r="M136" s="53">
        <f>IF('Raw_Data_pt1.1'!V138 = "", "", 'Raw_Data_pt1.1'!V138)</f>
        <v>120</v>
      </c>
      <c r="N136" s="53">
        <f>IF('Raw_Data_pt1.1'!W138 = "", "", 'Raw_Data_pt1.1'!W138)</f>
        <v>0.59023999999999999</v>
      </c>
      <c r="O136" s="53">
        <f>IF('Raw_Data_pt1.1'!Z138 = "", "", 'Raw_Data_pt1.1'!Z138)</f>
        <v>51.2</v>
      </c>
      <c r="P136" s="53">
        <f>IF('Raw_Data_pt1.1'!AA138 = "", "", 'Raw_Data_pt1.1'!AA138)</f>
        <v>8.1</v>
      </c>
      <c r="Q136" s="53">
        <f>IF('Raw_Data_pt1.1'!AB138 = "", "", 'Raw_Data_pt1.1'!AB138)</f>
        <v>31</v>
      </c>
      <c r="R136" s="53">
        <f>IF('Raw_Data_pt1.1'!AC138 = "", "", 'Raw_Data_pt1.1'!AC138)</f>
        <v>133</v>
      </c>
      <c r="S136" s="53">
        <f>IF('Raw_Data_pt1.1'!AD138 = "", "", 'Raw_Data_pt1.1'!AD138)</f>
        <v>93</v>
      </c>
      <c r="T136" s="53">
        <f>IF('Raw_Data_pt1.1'!AE138 = "", "", 'Raw_Data_pt1.1'!AE138)</f>
        <v>0.62138000000000004</v>
      </c>
      <c r="U136" s="53">
        <f>IF('Raw_Data_pt1.1'!AH138 = "", "", 'Raw_Data_pt1.1'!AH138)</f>
        <v>53</v>
      </c>
      <c r="V136" s="53">
        <f>IF('Raw_Data_pt1.1'!AI138 = "", "", 'Raw_Data_pt1.1'!AI138)</f>
        <v>9.4</v>
      </c>
      <c r="W136" s="53">
        <f>IF('Raw_Data_pt1.1'!AJ138 = "", "", 'Raw_Data_pt1.1'!AJ138)</f>
        <v>31</v>
      </c>
      <c r="X136" s="53">
        <f>IF('Raw_Data_pt1.1'!AK138 = "", "", 'Raw_Data_pt1.1'!AK138)</f>
        <v>135</v>
      </c>
      <c r="Y136" s="53">
        <f>IF('Raw_Data_pt1.1'!AL138 = "", "", 'Raw_Data_pt1.1'!AL138)</f>
        <v>95</v>
      </c>
      <c r="Z136" s="53">
        <f>IF('Raw_Data_pt1.1'!AM138 = "", "", 'Raw_Data_pt1.1'!AM138)</f>
        <v>0.61292999999999997</v>
      </c>
      <c r="AA136" s="53">
        <f>IF('Raw_Data_pt1.1'!AP138 = "", "", 'Raw_Data_pt1.1'!AP138)</f>
        <v>51</v>
      </c>
      <c r="AB136" s="53">
        <f>IF('Raw_Data_pt1.1'!AQ138 = "", "", 'Raw_Data_pt1.1'!AQ138)</f>
        <v>8.5</v>
      </c>
      <c r="AC136" s="58">
        <f>IF('Raw_Data_pt1.1'!BF138 = "", "", 'Raw_Data_pt1.1'!BF138)</f>
        <v>31</v>
      </c>
      <c r="AD136" s="53">
        <f>IF('Raw_Data_pt1.1'!BG138 = "", "", 'Raw_Data_pt1.1'!BG138)</f>
        <v>128</v>
      </c>
      <c r="AE136" s="53">
        <f>IF('Raw_Data_pt1.1'!BJ138 = "", "", 'Raw_Data_pt1.1'!BJ138)</f>
        <v>907</v>
      </c>
      <c r="AF136" s="53">
        <f>IF('Raw_Data_pt1.1'!BO138 = "", "", 'Raw_Data_pt1.1'!BO138)</f>
        <v>31</v>
      </c>
      <c r="AG136" s="53">
        <f>IF('Raw_Data_pt1.1'!BP138 = "", "", 'Raw_Data_pt1.1'!BP138)</f>
        <v>128</v>
      </c>
      <c r="AH136" s="53">
        <f>IF('Raw_Data_pt1.1'!BS138 = "", "", 'Raw_Data_pt1.1'!BS138)</f>
        <v>1022</v>
      </c>
      <c r="AI136" s="53">
        <f>IF('Raw_Data_pt1.1'!BX138 = "", "", 'Raw_Data_pt1.1'!BX138)</f>
        <v>27</v>
      </c>
      <c r="AJ136" s="53">
        <f>IF('Raw_Data_pt1.1'!BY138 = "", "", 'Raw_Data_pt1.1'!BY138)</f>
        <v>128</v>
      </c>
      <c r="AK136" s="53">
        <f>IF('Raw_Data_pt1.1'!CB138 = "", "", 'Raw_Data_pt1.1'!CB138)</f>
        <v>457</v>
      </c>
      <c r="AL136" s="58"/>
    </row>
    <row r="137" spans="1:38">
      <c r="A137">
        <f>IF('Raw_Data_pt1.1'!A139 = "", "", 'Raw_Data_pt1.1'!A139)</f>
        <v>28</v>
      </c>
      <c r="B137">
        <f>IF('Raw_Data_pt1.1'!D139 = "", "", IF('Raw_Data_pt1.1'!D139 = "Y", 1, 0))</f>
        <v>1</v>
      </c>
      <c r="C137">
        <f>IF('Raw_Data_pt1.1'!E139 = "", "", IF('Raw_Data_pt1.1'!E139 = "Y", 1, 0))</f>
        <v>1</v>
      </c>
      <c r="D137">
        <f>IF('Raw_Data_pt1.1'!F139 = "", "", 'Raw_Data_pt1.1'!F139)</f>
        <v>4</v>
      </c>
      <c r="E137">
        <f>IF(D137 = "", "", VLOOKUP(D137, Key!$A$23:$D$35, 4, FALSE))</f>
        <v>1</v>
      </c>
      <c r="F137">
        <f>IF('Raw_Data_pt1.1'!G139 = "", "", 'Raw_Data_pt1.1'!G139)</f>
        <v>1994</v>
      </c>
      <c r="G137">
        <f>IF('Raw_Data_pt1.1'!I139 = "", "", IF('Raw_Data_pt1.1'!I139 = "F", 1, IF('Raw_Data_pt1.1'!I139 = "M", 2, 3)))</f>
        <v>2</v>
      </c>
      <c r="H137">
        <f>IF('Raw_Data_pt1.1'!M139 = "", "", VLOOKUP('Raw_Data_pt1.1'!M139, Key!$A$2:$C$20, 3, TRUE))</f>
        <v>3</v>
      </c>
      <c r="I137">
        <f>IF('Raw_Data_pt1.1'!Q139 = "", "", IF('Raw_Data_pt1.1'!Q139 = "P", 1, 0))</f>
        <v>1</v>
      </c>
      <c r="J137" s="56">
        <v>1</v>
      </c>
      <c r="K137">
        <f>IF('Raw_Data_pt1.1'!T139 = "", "", 'Raw_Data_pt1.1'!T139)</f>
        <v>30</v>
      </c>
      <c r="L137">
        <f>IF('Raw_Data_pt1.1'!U139 = "", "", 'Raw_Data_pt1.1'!U139)</f>
        <v>143</v>
      </c>
      <c r="M137">
        <f>IF('Raw_Data_pt1.1'!V139 = "", "", 'Raw_Data_pt1.1'!V139)</f>
        <v>72</v>
      </c>
      <c r="N137">
        <f>IF('Raw_Data_pt1.1'!W139 = "", "", 'Raw_Data_pt1.1'!W139)</f>
        <v>0.59265999999999996</v>
      </c>
      <c r="O137">
        <f>IF('Raw_Data_pt1.1'!Z139 = "", "", 'Raw_Data_pt1.1'!Z139)</f>
        <v>47.2</v>
      </c>
      <c r="P137">
        <f>IF('Raw_Data_pt1.1'!AA139 = "", "", 'Raw_Data_pt1.1'!AA139)</f>
        <v>15.9</v>
      </c>
      <c r="Q137">
        <f>IF('Raw_Data_pt1.1'!AB139 = "", "", 'Raw_Data_pt1.1'!AB139)</f>
        <v>30</v>
      </c>
      <c r="R137">
        <f>IF('Raw_Data_pt1.1'!AC139 = "", "", 'Raw_Data_pt1.1'!AC139)</f>
        <v>137</v>
      </c>
      <c r="S137">
        <f>IF('Raw_Data_pt1.1'!AD139 = "", "", 'Raw_Data_pt1.1'!AD139)</f>
        <v>97</v>
      </c>
      <c r="T137">
        <f>IF('Raw_Data_pt1.1'!AE139 = "", "", 'Raw_Data_pt1.1'!AE139)</f>
        <v>0.60929</v>
      </c>
      <c r="U137">
        <f>IF('Raw_Data_pt1.1'!AH139 = "", "", 'Raw_Data_pt1.1'!AH139)</f>
        <v>44.4</v>
      </c>
      <c r="V137">
        <f>IF('Raw_Data_pt1.1'!AI139 = "", "", 'Raw_Data_pt1.1'!AI139)</f>
        <v>10.199999999999999</v>
      </c>
      <c r="W137">
        <f>IF('Raw_Data_pt1.1'!AJ139 = "", "", 'Raw_Data_pt1.1'!AJ139)</f>
        <v>31</v>
      </c>
      <c r="X137">
        <f>IF('Raw_Data_pt1.1'!AK139 = "", "", 'Raw_Data_pt1.1'!AK139)</f>
        <v>135</v>
      </c>
      <c r="Y137">
        <f>IF('Raw_Data_pt1.1'!AL139 = "", "", 'Raw_Data_pt1.1'!AL139)</f>
        <v>111</v>
      </c>
      <c r="Z137">
        <f>IF('Raw_Data_pt1.1'!AM139 = "", "", 'Raw_Data_pt1.1'!AM139)</f>
        <v>0.61514000000000002</v>
      </c>
      <c r="AA137">
        <f>IF('Raw_Data_pt1.1'!AP139 = "", "", 'Raw_Data_pt1.1'!AP139)</f>
        <v>49.8</v>
      </c>
      <c r="AB137">
        <f>IF('Raw_Data_pt1.1'!AQ139 = "", "", 'Raw_Data_pt1.1'!AQ139)</f>
        <v>9.9</v>
      </c>
      <c r="AC137" s="59">
        <f>IF('Raw_Data_pt1.1'!BF139 = "", "", 'Raw_Data_pt1.1'!BF139)</f>
        <v>40</v>
      </c>
      <c r="AD137">
        <f>IF('Raw_Data_pt1.1'!BG139 = "", "", 'Raw_Data_pt1.1'!BG139)</f>
        <v>128</v>
      </c>
      <c r="AE137">
        <f>IF('Raw_Data_pt1.1'!BJ139 = "", "", 'Raw_Data_pt1.1'!BJ139)</f>
        <v>304</v>
      </c>
      <c r="AF137">
        <f>IF('Raw_Data_pt1.1'!BO139 = "", "", 'Raw_Data_pt1.1'!BO139)</f>
        <v>35</v>
      </c>
      <c r="AG137">
        <f>IF('Raw_Data_pt1.1'!BP139 = "", "", 'Raw_Data_pt1.1'!BP139)</f>
        <v>128</v>
      </c>
      <c r="AH137">
        <f>IF('Raw_Data_pt1.1'!BS139 = "", "", 'Raw_Data_pt1.1'!BS139)</f>
        <v>282</v>
      </c>
      <c r="AI137">
        <f>IF('Raw_Data_pt1.1'!BX139 = "", "", 'Raw_Data_pt1.1'!BX139)</f>
        <v>40</v>
      </c>
      <c r="AJ137">
        <f>IF('Raw_Data_pt1.1'!BY139 = "", "", 'Raw_Data_pt1.1'!BY139)</f>
        <v>128</v>
      </c>
      <c r="AK137">
        <f>IF('Raw_Data_pt1.1'!CB139 = "", "", 'Raw_Data_pt1.1'!CB139)</f>
        <v>432</v>
      </c>
    </row>
    <row r="138" spans="1:38">
      <c r="A138">
        <f>A137</f>
        <v>28</v>
      </c>
      <c r="B138">
        <f t="shared" ref="B138:B141" si="244">B137</f>
        <v>1</v>
      </c>
      <c r="C138">
        <f t="shared" ref="C138:C141" si="245">C137</f>
        <v>1</v>
      </c>
      <c r="D138">
        <f t="shared" ref="D138:D141" si="246">D137</f>
        <v>4</v>
      </c>
      <c r="E138">
        <f t="shared" ref="E138:E141" si="247">E137</f>
        <v>1</v>
      </c>
      <c r="F138">
        <f t="shared" ref="F138:F141" si="248">F137</f>
        <v>1994</v>
      </c>
      <c r="G138">
        <f t="shared" ref="G138:G141" si="249">G137</f>
        <v>2</v>
      </c>
      <c r="H138">
        <f t="shared" ref="H138:H141" si="250">H137</f>
        <v>3</v>
      </c>
      <c r="I138">
        <f t="shared" ref="I138:I141" si="251">I137</f>
        <v>1</v>
      </c>
      <c r="J138" s="56">
        <v>1</v>
      </c>
      <c r="K138">
        <f>IF('Raw_Data_pt1.1'!T140 = "", "", 'Raw_Data_pt1.1'!T140)</f>
        <v>30</v>
      </c>
      <c r="L138">
        <f>IF('Raw_Data_pt1.1'!U140 = "", "", 'Raw_Data_pt1.1'!U140)</f>
        <v>140</v>
      </c>
      <c r="M138">
        <f>IF('Raw_Data_pt1.1'!V140 = "", "", 'Raw_Data_pt1.1'!V140)</f>
        <v>100</v>
      </c>
      <c r="N138">
        <f>IF('Raw_Data_pt1.1'!W140 = "", "", 'Raw_Data_pt1.1'!W140)</f>
        <v>0.59872000000000003</v>
      </c>
      <c r="O138">
        <f>IF('Raw_Data_pt1.1'!Z140 = "", "", 'Raw_Data_pt1.1'!Z140)</f>
        <v>44.7</v>
      </c>
      <c r="P138">
        <f>IF('Raw_Data_pt1.1'!AA140 = "", "", 'Raw_Data_pt1.1'!AA140)</f>
        <v>14.3</v>
      </c>
      <c r="Q138">
        <f>IF('Raw_Data_pt1.1'!AB140 = "", "", 'Raw_Data_pt1.1'!AB140)</f>
        <v>31</v>
      </c>
      <c r="R138">
        <f>IF('Raw_Data_pt1.1'!AC140 = "", "", 'Raw_Data_pt1.1'!AC140)</f>
        <v>131</v>
      </c>
      <c r="S138">
        <f>IF('Raw_Data_pt1.1'!AD140 = "", "", 'Raw_Data_pt1.1'!AD140)</f>
        <v>154</v>
      </c>
      <c r="T138">
        <f>IF('Raw_Data_pt1.1'!AE140 = "", "", 'Raw_Data_pt1.1'!AE140)</f>
        <v>0.62538000000000005</v>
      </c>
      <c r="U138">
        <f>IF('Raw_Data_pt1.1'!AH140 = "", "", 'Raw_Data_pt1.1'!AH140)</f>
        <v>43.2</v>
      </c>
      <c r="V138">
        <f>IF('Raw_Data_pt1.1'!AI140 = "", "", 'Raw_Data_pt1.1'!AI140)</f>
        <v>13.1</v>
      </c>
      <c r="W138">
        <f>IF('Raw_Data_pt1.1'!AJ140 = "", "", 'Raw_Data_pt1.1'!AJ140)</f>
        <v>30</v>
      </c>
      <c r="X138">
        <f>IF('Raw_Data_pt1.1'!AK140 = "", "", 'Raw_Data_pt1.1'!AK140)</f>
        <v>137</v>
      </c>
      <c r="Y138">
        <f>IF('Raw_Data_pt1.1'!AL140 = "", "", 'Raw_Data_pt1.1'!AL140)</f>
        <v>96</v>
      </c>
      <c r="Z138">
        <f>IF('Raw_Data_pt1.1'!AM140 = "", "", 'Raw_Data_pt1.1'!AM140)</f>
        <v>0.60802999999999996</v>
      </c>
      <c r="AA138">
        <f>IF('Raw_Data_pt1.1'!AP140 = "", "", 'Raw_Data_pt1.1'!AP140)</f>
        <v>45.8</v>
      </c>
      <c r="AB138">
        <f>IF('Raw_Data_pt1.1'!AQ140 = "", "", 'Raw_Data_pt1.1'!AQ140)</f>
        <v>10.8</v>
      </c>
      <c r="AC138" s="59">
        <f>IF('Raw_Data_pt1.1'!BF140 = "", "", 'Raw_Data_pt1.1'!BF140)</f>
        <v>43</v>
      </c>
      <c r="AD138">
        <f>IF('Raw_Data_pt1.1'!BG140 = "", "", 'Raw_Data_pt1.1'!BG140)</f>
        <v>128</v>
      </c>
      <c r="AE138">
        <f>IF('Raw_Data_pt1.1'!BJ140 = "", "", 'Raw_Data_pt1.1'!BJ140)</f>
        <v>252</v>
      </c>
      <c r="AF138">
        <f>IF('Raw_Data_pt1.1'!BO140 = "", "", 'Raw_Data_pt1.1'!BO140)</f>
        <v>35</v>
      </c>
      <c r="AG138">
        <f>IF('Raw_Data_pt1.1'!BP140 = "", "", 'Raw_Data_pt1.1'!BP140)</f>
        <v>128</v>
      </c>
      <c r="AH138">
        <f>IF('Raw_Data_pt1.1'!BS140 = "", "", 'Raw_Data_pt1.1'!BS140)</f>
        <v>307</v>
      </c>
      <c r="AI138">
        <f>IF('Raw_Data_pt1.1'!BX140 = "", "", 'Raw_Data_pt1.1'!BX140)</f>
        <v>26</v>
      </c>
      <c r="AJ138">
        <f>IF('Raw_Data_pt1.1'!BY140 = "", "", 'Raw_Data_pt1.1'!BY140)</f>
        <v>128</v>
      </c>
      <c r="AK138">
        <f>IF('Raw_Data_pt1.1'!CB140 = "", "", 'Raw_Data_pt1.1'!CB140)</f>
        <v>432</v>
      </c>
    </row>
    <row r="139" spans="1:38">
      <c r="A139">
        <f t="shared" ref="A139:A141" si="252">A138</f>
        <v>28</v>
      </c>
      <c r="B139">
        <f t="shared" si="244"/>
        <v>1</v>
      </c>
      <c r="C139">
        <f t="shared" si="245"/>
        <v>1</v>
      </c>
      <c r="D139">
        <f t="shared" si="246"/>
        <v>4</v>
      </c>
      <c r="E139">
        <f t="shared" si="247"/>
        <v>1</v>
      </c>
      <c r="F139">
        <f t="shared" si="248"/>
        <v>1994</v>
      </c>
      <c r="G139">
        <f t="shared" si="249"/>
        <v>2</v>
      </c>
      <c r="H139">
        <f t="shared" si="250"/>
        <v>3</v>
      </c>
      <c r="I139">
        <f t="shared" si="251"/>
        <v>1</v>
      </c>
      <c r="J139" s="56">
        <v>1</v>
      </c>
      <c r="K139">
        <f>IF('Raw_Data_pt1.1'!T141 = "", "", 'Raw_Data_pt1.1'!T141)</f>
        <v>30</v>
      </c>
      <c r="L139">
        <f>IF('Raw_Data_pt1.1'!U141 = "", "", 'Raw_Data_pt1.1'!U141)</f>
        <v>140</v>
      </c>
      <c r="M139">
        <f>IF('Raw_Data_pt1.1'!V141 = "", "", 'Raw_Data_pt1.1'!V141)</f>
        <v>142</v>
      </c>
      <c r="N139">
        <f>IF('Raw_Data_pt1.1'!W141 = "", "", 'Raw_Data_pt1.1'!W141)</f>
        <v>0.6</v>
      </c>
      <c r="O139">
        <f>IF('Raw_Data_pt1.1'!Z141 = "", "", 'Raw_Data_pt1.1'!Z141)</f>
        <v>46.4</v>
      </c>
      <c r="P139">
        <f>IF('Raw_Data_pt1.1'!AA141 = "", "", 'Raw_Data_pt1.1'!AA141)</f>
        <v>16.2</v>
      </c>
      <c r="Q139">
        <f>IF('Raw_Data_pt1.1'!AB141 = "", "", 'Raw_Data_pt1.1'!AB141)</f>
        <v>31</v>
      </c>
      <c r="R139">
        <f>IF('Raw_Data_pt1.1'!AC141 = "", "", 'Raw_Data_pt1.1'!AC141)</f>
        <v>131</v>
      </c>
      <c r="S139">
        <f>IF('Raw_Data_pt1.1'!AD141 = "", "", 'Raw_Data_pt1.1'!AD141)</f>
        <v>92</v>
      </c>
      <c r="T139">
        <f>IF('Raw_Data_pt1.1'!AE141 = "", "", 'Raw_Data_pt1.1'!AE141)</f>
        <v>0.62631999999999999</v>
      </c>
      <c r="U139">
        <f>IF('Raw_Data_pt1.1'!AH141 = "", "", 'Raw_Data_pt1.1'!AH141)</f>
        <v>46.4</v>
      </c>
      <c r="V139">
        <f>IF('Raw_Data_pt1.1'!AI141 = "", "", 'Raw_Data_pt1.1'!AI141)</f>
        <v>20.8</v>
      </c>
      <c r="W139">
        <f>IF('Raw_Data_pt1.1'!AJ141 = "", "", 'Raw_Data_pt1.1'!AJ141)</f>
        <v>30</v>
      </c>
      <c r="X139">
        <f>IF('Raw_Data_pt1.1'!AK141 = "", "", 'Raw_Data_pt1.1'!AK141)</f>
        <v>140</v>
      </c>
      <c r="Y139">
        <f>IF('Raw_Data_pt1.1'!AL141 = "", "", 'Raw_Data_pt1.1'!AL141)</f>
        <v>150</v>
      </c>
      <c r="Z139">
        <f>IF('Raw_Data_pt1.1'!AM141 = "", "", 'Raw_Data_pt1.1'!AM141)</f>
        <v>0.6</v>
      </c>
      <c r="AA139">
        <f>IF('Raw_Data_pt1.1'!AP141 = "", "", 'Raw_Data_pt1.1'!AP141)</f>
        <v>48.4</v>
      </c>
      <c r="AB139">
        <f>IF('Raw_Data_pt1.1'!AQ141 = "", "", 'Raw_Data_pt1.1'!AQ141)</f>
        <v>9.5</v>
      </c>
      <c r="AC139" s="59">
        <f>IF('Raw_Data_pt1.1'!BF141 = "", "", 'Raw_Data_pt1.1'!BF141)</f>
        <v>39</v>
      </c>
      <c r="AD139">
        <f>IF('Raw_Data_pt1.1'!BG141 = "", "", 'Raw_Data_pt1.1'!BG141)</f>
        <v>128</v>
      </c>
      <c r="AE139">
        <f>IF('Raw_Data_pt1.1'!BJ141 = "", "", 'Raw_Data_pt1.1'!BJ141)</f>
        <v>261</v>
      </c>
      <c r="AF139">
        <f>IF('Raw_Data_pt1.1'!BO141 = "", "", 'Raw_Data_pt1.1'!BO141)</f>
        <v>40</v>
      </c>
      <c r="AG139">
        <f>IF('Raw_Data_pt1.1'!BP141 = "", "", 'Raw_Data_pt1.1'!BP141)</f>
        <v>128</v>
      </c>
      <c r="AH139">
        <f>IF('Raw_Data_pt1.1'!BS141 = "", "", 'Raw_Data_pt1.1'!BS141)</f>
        <v>382</v>
      </c>
      <c r="AI139">
        <f>IF('Raw_Data_pt1.1'!BX141 = "", "", 'Raw_Data_pt1.1'!BX141)</f>
        <v>20</v>
      </c>
      <c r="AJ139">
        <f>IF('Raw_Data_pt1.1'!BY141 = "", "", 'Raw_Data_pt1.1'!BY141)</f>
        <v>128</v>
      </c>
      <c r="AK139">
        <f>IF('Raw_Data_pt1.1'!CB141 = "", "", 'Raw_Data_pt1.1'!CB141)</f>
        <v>407</v>
      </c>
    </row>
    <row r="140" spans="1:38">
      <c r="A140">
        <f t="shared" si="252"/>
        <v>28</v>
      </c>
      <c r="B140">
        <f t="shared" si="244"/>
        <v>1</v>
      </c>
      <c r="C140">
        <f t="shared" si="245"/>
        <v>1</v>
      </c>
      <c r="D140">
        <f t="shared" si="246"/>
        <v>4</v>
      </c>
      <c r="E140">
        <f t="shared" si="247"/>
        <v>1</v>
      </c>
      <c r="F140">
        <f t="shared" si="248"/>
        <v>1994</v>
      </c>
      <c r="G140">
        <f t="shared" si="249"/>
        <v>2</v>
      </c>
      <c r="H140">
        <f t="shared" si="250"/>
        <v>3</v>
      </c>
      <c r="I140">
        <f t="shared" si="251"/>
        <v>1</v>
      </c>
      <c r="J140" s="56">
        <v>1</v>
      </c>
      <c r="K140">
        <f>IF('Raw_Data_pt1.1'!T142 = "", "", 'Raw_Data_pt1.1'!T142)</f>
        <v>29</v>
      </c>
      <c r="L140">
        <f>IF('Raw_Data_pt1.1'!U142 = "", "", 'Raw_Data_pt1.1'!U142)</f>
        <v>145</v>
      </c>
      <c r="M140">
        <f>IF('Raw_Data_pt1.1'!V142 = "", "", 'Raw_Data_pt1.1'!V142)</f>
        <v>141</v>
      </c>
      <c r="N140">
        <f>IF('Raw_Data_pt1.1'!W142 = "", "", 'Raw_Data_pt1.1'!W142)</f>
        <v>0.58548999999999995</v>
      </c>
      <c r="O140">
        <f>IF('Raw_Data_pt1.1'!Z142 = "", "", 'Raw_Data_pt1.1'!Z142)</f>
        <v>43.5</v>
      </c>
      <c r="P140">
        <f>IF('Raw_Data_pt1.1'!AA142 = "", "", 'Raw_Data_pt1.1'!AA142)</f>
        <v>13.6</v>
      </c>
      <c r="Q140">
        <f>IF('Raw_Data_pt1.1'!AB142 = "", "", 'Raw_Data_pt1.1'!AB142)</f>
        <v>30</v>
      </c>
      <c r="R140">
        <f>IF('Raw_Data_pt1.1'!AC142 = "", "", 'Raw_Data_pt1.1'!AC142)</f>
        <v>141</v>
      </c>
      <c r="S140">
        <f>IF('Raw_Data_pt1.1'!AD142 = "", "", 'Raw_Data_pt1.1'!AD142)</f>
        <v>189</v>
      </c>
      <c r="T140">
        <f>IF('Raw_Data_pt1.1'!AE142 = "", "", 'Raw_Data_pt1.1'!AE142)</f>
        <v>0.59709000000000001</v>
      </c>
      <c r="U140">
        <f>IF('Raw_Data_pt1.1'!AH142 = "", "", 'Raw_Data_pt1.1'!AH142)</f>
        <v>43.5</v>
      </c>
      <c r="V140">
        <f>IF('Raw_Data_pt1.1'!AI142 = "", "", 'Raw_Data_pt1.1'!AI142)</f>
        <v>14.8</v>
      </c>
      <c r="W140">
        <f>IF('Raw_Data_pt1.1'!AJ142 = "", "", 'Raw_Data_pt1.1'!AJ142)</f>
        <v>30</v>
      </c>
      <c r="X140">
        <f>IF('Raw_Data_pt1.1'!AK142 = "", "", 'Raw_Data_pt1.1'!AK142)</f>
        <v>138</v>
      </c>
      <c r="Y140">
        <f>IF('Raw_Data_pt1.1'!AL142 = "", "", 'Raw_Data_pt1.1'!AL142)</f>
        <v>107</v>
      </c>
      <c r="Z140">
        <f>IF('Raw_Data_pt1.1'!AM142 = "", "", 'Raw_Data_pt1.1'!AM142)</f>
        <v>0.60499000000000003</v>
      </c>
      <c r="AA140">
        <f>IF('Raw_Data_pt1.1'!AP142 = "", "", 'Raw_Data_pt1.1'!AP142)</f>
        <v>51</v>
      </c>
      <c r="AB140">
        <f>IF('Raw_Data_pt1.1'!AQ142 = "", "", 'Raw_Data_pt1.1'!AQ142)</f>
        <v>6.4</v>
      </c>
      <c r="AC140" s="59">
        <f>IF('Raw_Data_pt1.1'!BF142 = "", "", 'Raw_Data_pt1.1'!BF142)</f>
        <v>27</v>
      </c>
      <c r="AD140">
        <f>IF('Raw_Data_pt1.1'!BG142 = "", "", 'Raw_Data_pt1.1'!BG142)</f>
        <v>128</v>
      </c>
      <c r="AE140">
        <f>IF('Raw_Data_pt1.1'!BJ142 = "", "", 'Raw_Data_pt1.1'!BJ142)</f>
        <v>307</v>
      </c>
      <c r="AF140">
        <f>IF('Raw_Data_pt1.1'!BO142 = "", "", 'Raw_Data_pt1.1'!BO142)</f>
        <v>29</v>
      </c>
      <c r="AG140">
        <f>IF('Raw_Data_pt1.1'!BP142 = "", "", 'Raw_Data_pt1.1'!BP142)</f>
        <v>128</v>
      </c>
      <c r="AH140">
        <f>IF('Raw_Data_pt1.1'!BS142 = "", "", 'Raw_Data_pt1.1'!BS142)</f>
        <v>307</v>
      </c>
      <c r="AI140">
        <f>IF('Raw_Data_pt1.1'!BX142 = "", "", 'Raw_Data_pt1.1'!BX142)</f>
        <v>29</v>
      </c>
      <c r="AJ140">
        <f>IF('Raw_Data_pt1.1'!BY142 = "", "", 'Raw_Data_pt1.1'!BY142)</f>
        <v>128</v>
      </c>
      <c r="AK140">
        <f>IF('Raw_Data_pt1.1'!CB142 = "", "", 'Raw_Data_pt1.1'!CB142)</f>
        <v>457</v>
      </c>
    </row>
    <row r="141" spans="1:38" s="53" customFormat="1">
      <c r="A141">
        <f t="shared" si="252"/>
        <v>28</v>
      </c>
      <c r="B141">
        <f t="shared" si="244"/>
        <v>1</v>
      </c>
      <c r="C141">
        <f t="shared" si="245"/>
        <v>1</v>
      </c>
      <c r="D141">
        <f t="shared" si="246"/>
        <v>4</v>
      </c>
      <c r="E141">
        <f t="shared" si="247"/>
        <v>1</v>
      </c>
      <c r="F141">
        <f t="shared" si="248"/>
        <v>1994</v>
      </c>
      <c r="G141">
        <f t="shared" si="249"/>
        <v>2</v>
      </c>
      <c r="H141">
        <f t="shared" si="250"/>
        <v>3</v>
      </c>
      <c r="I141">
        <f t="shared" si="251"/>
        <v>1</v>
      </c>
      <c r="J141" s="55">
        <v>1</v>
      </c>
      <c r="K141" s="53">
        <f>IF('Raw_Data_pt1.1'!T143 = "", "", 'Raw_Data_pt1.1'!T143)</f>
        <v>31</v>
      </c>
      <c r="L141" s="53">
        <f>IF('Raw_Data_pt1.1'!U143 = "", "", 'Raw_Data_pt1.1'!U143)</f>
        <v>133</v>
      </c>
      <c r="M141" s="53">
        <f>IF('Raw_Data_pt1.1'!V143 = "", "", 'Raw_Data_pt1.1'!V143)</f>
        <v>77</v>
      </c>
      <c r="N141" s="53">
        <f>IF('Raw_Data_pt1.1'!W143 = "", "", 'Raw_Data_pt1.1'!W143)</f>
        <v>0.62131999999999998</v>
      </c>
      <c r="O141" s="53">
        <f>IF('Raw_Data_pt1.1'!Z143 = "", "", 'Raw_Data_pt1.1'!Z143)</f>
        <v>43.2</v>
      </c>
      <c r="P141" s="53">
        <f>IF('Raw_Data_pt1.1'!AA143 = "", "", 'Raw_Data_pt1.1'!AA143)</f>
        <v>21.5</v>
      </c>
      <c r="Q141" s="53">
        <f>IF('Raw_Data_pt1.1'!AB143 = "", "", 'Raw_Data_pt1.1'!AB143)</f>
        <v>31</v>
      </c>
      <c r="R141" s="53">
        <f>IF('Raw_Data_pt1.1'!AC143 = "", "", 'Raw_Data_pt1.1'!AC143)</f>
        <v>134</v>
      </c>
      <c r="S141" s="53">
        <f>IF('Raw_Data_pt1.1'!AD143 = "", "", 'Raw_Data_pt1.1'!AD143)</f>
        <v>118</v>
      </c>
      <c r="T141" s="53">
        <f>IF('Raw_Data_pt1.1'!AE143 = "", "", 'Raw_Data_pt1.1'!AE143)</f>
        <v>0.61831999999999998</v>
      </c>
      <c r="U141" s="53">
        <f>IF('Raw_Data_pt1.1'!AH143 = "", "", 'Raw_Data_pt1.1'!AH143)</f>
        <v>46.4</v>
      </c>
      <c r="V141" s="53">
        <f>IF('Raw_Data_pt1.1'!AI143 = "", "", 'Raw_Data_pt1.1'!AI143)</f>
        <v>23.8</v>
      </c>
      <c r="W141" s="53">
        <f>IF('Raw_Data_pt1.1'!AJ143 = "", "", 'Raw_Data_pt1.1'!AJ143)</f>
        <v>30</v>
      </c>
      <c r="X141" s="53">
        <f>IF('Raw_Data_pt1.1'!AK143 = "", "", 'Raw_Data_pt1.1'!AK143)</f>
        <v>143</v>
      </c>
      <c r="Y141" s="53">
        <f>IF('Raw_Data_pt1.1'!AL143 = "", "", 'Raw_Data_pt1.1'!AL143)</f>
        <v>129</v>
      </c>
      <c r="Z141" s="53">
        <f>IF('Raw_Data_pt1.1'!AM143 = "", "", 'Raw_Data_pt1.1'!AM143)</f>
        <v>0.59045999999999998</v>
      </c>
      <c r="AA141" s="53">
        <f>IF('Raw_Data_pt1.1'!AP143 = "", "", 'Raw_Data_pt1.1'!AP143)</f>
        <v>46.1</v>
      </c>
      <c r="AB141" s="53">
        <f>IF('Raw_Data_pt1.1'!AQ143 = "", "", 'Raw_Data_pt1.1'!AQ143)</f>
        <v>12.2</v>
      </c>
      <c r="AC141" s="58">
        <f>IF('Raw_Data_pt1.1'!BF143 = "", "", 'Raw_Data_pt1.1'!BF143)</f>
        <v>26</v>
      </c>
      <c r="AD141" s="53">
        <f>IF('Raw_Data_pt1.1'!BG143 = "", "", 'Raw_Data_pt1.1'!BG143)</f>
        <v>128</v>
      </c>
      <c r="AE141" s="53">
        <f>IF('Raw_Data_pt1.1'!BJ143 = "", "", 'Raw_Data_pt1.1'!BJ143)</f>
        <v>382</v>
      </c>
      <c r="AF141" s="53">
        <f>IF('Raw_Data_pt1.1'!BO143 = "", "", 'Raw_Data_pt1.1'!BO143)</f>
        <v>31</v>
      </c>
      <c r="AG141" s="53">
        <f>IF('Raw_Data_pt1.1'!BP143 = "", "", 'Raw_Data_pt1.1'!BP143)</f>
        <v>128</v>
      </c>
      <c r="AH141" s="53">
        <f>IF('Raw_Data_pt1.1'!BS143 = "", "", 'Raw_Data_pt1.1'!BS143)</f>
        <v>295</v>
      </c>
      <c r="AI141" s="53">
        <f>IF('Raw_Data_pt1.1'!BX143 = "", "", 'Raw_Data_pt1.1'!BX143)</f>
        <v>31</v>
      </c>
      <c r="AJ141" s="53">
        <f>IF('Raw_Data_pt1.1'!BY143 = "", "", 'Raw_Data_pt1.1'!BY143)</f>
        <v>128</v>
      </c>
      <c r="AK141" s="53">
        <f>IF('Raw_Data_pt1.1'!CB143 = "", "", 'Raw_Data_pt1.1'!CB143)</f>
        <v>482</v>
      </c>
      <c r="AL141" s="58"/>
    </row>
    <row r="142" spans="1:38">
      <c r="A142">
        <f>IF('Raw_Data_pt1.1'!A144 = "", "", 'Raw_Data_pt1.1'!A144)</f>
        <v>29</v>
      </c>
      <c r="B142">
        <f>IF('Raw_Data_pt1.1'!D144 = "", "", IF('Raw_Data_pt1.1'!D144 = "Y", 1, 0))</f>
        <v>1</v>
      </c>
      <c r="C142">
        <f>IF('Raw_Data_pt1.1'!E144 = "", "", IF('Raw_Data_pt1.1'!E144 = "Y", 1, 0))</f>
        <v>1</v>
      </c>
      <c r="D142">
        <f>IF('Raw_Data_pt1.1'!F144 = "", "", 'Raw_Data_pt1.1'!F144)</f>
        <v>8</v>
      </c>
      <c r="E142">
        <f>IF(D142 = "", "", VLOOKUP(D142, Key!$A$23:$D$35, 4, FALSE))</f>
        <v>2</v>
      </c>
      <c r="F142">
        <f>IF('Raw_Data_pt1.1'!G144 = "", "", 'Raw_Data_pt1.1'!G144)</f>
        <v>1996</v>
      </c>
      <c r="G142">
        <f>IF('Raw_Data_pt1.1'!I144 = "", "", IF('Raw_Data_pt1.1'!I144 = "F", 1, IF('Raw_Data_pt1.1'!I144 = "M", 2, 3)))</f>
        <v>1</v>
      </c>
      <c r="H142">
        <f>IF('Raw_Data_pt1.1'!M144 = "", "", VLOOKUP('Raw_Data_pt1.1'!M144, Key!$A$2:$C$20, 3, TRUE))</f>
        <v>1</v>
      </c>
      <c r="I142">
        <f>IF('Raw_Data_pt1.1'!Q144 = "", "", IF('Raw_Data_pt1.1'!Q144 = "P", 1, 0))</f>
        <v>1</v>
      </c>
      <c r="J142" s="56">
        <v>1</v>
      </c>
      <c r="K142">
        <f>IF('Raw_Data_pt1.1'!T144 = "", "", 'Raw_Data_pt1.1'!T144)</f>
        <v>31</v>
      </c>
      <c r="L142">
        <f>IF('Raw_Data_pt1.1'!U144 = "", "", 'Raw_Data_pt1.1'!U144)</f>
        <v>133</v>
      </c>
      <c r="M142">
        <f>IF('Raw_Data_pt1.1'!V144 = "", "", 'Raw_Data_pt1.1'!V144)</f>
        <v>208</v>
      </c>
      <c r="N142">
        <f>IF('Raw_Data_pt1.1'!W144 = "", "", 'Raw_Data_pt1.1'!W144)</f>
        <v>0.62097999999999998</v>
      </c>
      <c r="O142">
        <f>IF('Raw_Data_pt1.1'!Z144 = "", "", 'Raw_Data_pt1.1'!Z144)</f>
        <v>48.1</v>
      </c>
      <c r="P142">
        <f>IF('Raw_Data_pt1.1'!AA144 = "", "", 'Raw_Data_pt1.1'!AA144)</f>
        <v>9.9</v>
      </c>
      <c r="Q142">
        <f>IF('Raw_Data_pt1.1'!AB144 = "", "", 'Raw_Data_pt1.1'!AB144)</f>
        <v>28</v>
      </c>
      <c r="R142">
        <f>IF('Raw_Data_pt1.1'!AC144 = "", "", 'Raw_Data_pt1.1'!AC144)</f>
        <v>153</v>
      </c>
      <c r="S142">
        <f>IF('Raw_Data_pt1.1'!AD144 = "", "", 'Raw_Data_pt1.1'!AD144)</f>
        <v>211</v>
      </c>
      <c r="T142">
        <f>IF('Raw_Data_pt1.1'!AE144 = "", "", 'Raw_Data_pt1.1'!AE144)</f>
        <v>0.56183000000000005</v>
      </c>
      <c r="U142">
        <f>IF('Raw_Data_pt1.1'!AH144 = "", "", 'Raw_Data_pt1.1'!AH144)</f>
        <v>47.8</v>
      </c>
      <c r="V142">
        <f>IF('Raw_Data_pt1.1'!AI144 = "", "", 'Raw_Data_pt1.1'!AI144)</f>
        <v>14.3</v>
      </c>
      <c r="W142">
        <f>IF('Raw_Data_pt1.1'!AJ144 = "", "", 'Raw_Data_pt1.1'!AJ144)</f>
        <v>34</v>
      </c>
      <c r="X142">
        <f>IF('Raw_Data_pt1.1'!AK144 = "", "", 'Raw_Data_pt1.1'!AK144)</f>
        <v>112</v>
      </c>
      <c r="Y142">
        <f>IF('Raw_Data_pt1.1'!AL144 = "", "", 'Raw_Data_pt1.1'!AL144)</f>
        <v>169</v>
      </c>
      <c r="Z142">
        <f>IF('Raw_Data_pt1.1'!AM144 = "", "", 'Raw_Data_pt1.1'!AM144)</f>
        <v>0.68010999999999999</v>
      </c>
      <c r="AA142">
        <f>IF('Raw_Data_pt1.1'!AP144 = "", "", 'Raw_Data_pt1.1'!AP144)</f>
        <v>51.2</v>
      </c>
      <c r="AB142">
        <f>IF('Raw_Data_pt1.1'!AQ144 = "", "", 'Raw_Data_pt1.1'!AQ144)</f>
        <v>10.9</v>
      </c>
      <c r="AC142" s="59">
        <f>IF('Raw_Data_pt1.1'!BF144 = "", "", 'Raw_Data_pt1.1'!BF144)</f>
        <v>40</v>
      </c>
      <c r="AD142">
        <f>IF('Raw_Data_pt1.1'!BG144 = "", "", 'Raw_Data_pt1.1'!BG144)</f>
        <v>128</v>
      </c>
      <c r="AE142" t="str">
        <f>IF('Raw_Data_pt1.1'!BJ144 = "", "", 'Raw_Data_pt1.1'!BJ144)</f>
        <v/>
      </c>
      <c r="AF142">
        <f>IF('Raw_Data_pt1.1'!BO144 = "", "", 'Raw_Data_pt1.1'!BO144)</f>
        <v>35</v>
      </c>
      <c r="AG142">
        <f>IF('Raw_Data_pt1.1'!BP144 = "", "", 'Raw_Data_pt1.1'!BP144)</f>
        <v>128</v>
      </c>
      <c r="AH142" t="str">
        <f>IF('Raw_Data_pt1.1'!BS144 = "", "", 'Raw_Data_pt1.1'!BS144)</f>
        <v/>
      </c>
      <c r="AI142">
        <f>IF('Raw_Data_pt1.1'!BX144 = "", "", 'Raw_Data_pt1.1'!BX144)</f>
        <v>40</v>
      </c>
      <c r="AJ142">
        <f>IF('Raw_Data_pt1.1'!BY144 = "", "", 'Raw_Data_pt1.1'!BY144)</f>
        <v>128</v>
      </c>
      <c r="AK142" t="str">
        <f>IF('Raw_Data_pt1.1'!CB144 = "", "", 'Raw_Data_pt1.1'!CB144)</f>
        <v/>
      </c>
    </row>
    <row r="143" spans="1:38">
      <c r="A143">
        <f>A142</f>
        <v>29</v>
      </c>
      <c r="B143">
        <f t="shared" ref="B143:B146" si="253">B142</f>
        <v>1</v>
      </c>
      <c r="C143">
        <f t="shared" ref="C143:C146" si="254">C142</f>
        <v>1</v>
      </c>
      <c r="D143">
        <f t="shared" ref="D143:D146" si="255">D142</f>
        <v>8</v>
      </c>
      <c r="E143">
        <f t="shared" ref="E143:E146" si="256">E142</f>
        <v>2</v>
      </c>
      <c r="F143">
        <f t="shared" ref="F143:F146" si="257">F142</f>
        <v>1996</v>
      </c>
      <c r="G143">
        <f t="shared" ref="G143:G146" si="258">G142</f>
        <v>1</v>
      </c>
      <c r="H143">
        <f t="shared" ref="H143:H146" si="259">H142</f>
        <v>1</v>
      </c>
      <c r="I143">
        <f t="shared" ref="I143:I146" si="260">I142</f>
        <v>1</v>
      </c>
      <c r="J143" s="56">
        <v>1</v>
      </c>
      <c r="K143">
        <f>IF('Raw_Data_pt1.1'!T145 = "", "", 'Raw_Data_pt1.1'!T145)</f>
        <v>28</v>
      </c>
      <c r="L143">
        <f>IF('Raw_Data_pt1.1'!U145 = "", "", 'Raw_Data_pt1.1'!U145)</f>
        <v>151</v>
      </c>
      <c r="M143">
        <f>IF('Raw_Data_pt1.1'!V145 = "", "", 'Raw_Data_pt1.1'!V145)</f>
        <v>255</v>
      </c>
      <c r="N143">
        <f>IF('Raw_Data_pt1.1'!W145 = "", "", 'Raw_Data_pt1.1'!W145)</f>
        <v>0.56798999999999999</v>
      </c>
      <c r="O143">
        <f>IF('Raw_Data_pt1.1'!Z145 = "", "", 'Raw_Data_pt1.1'!Z145)</f>
        <v>51.2</v>
      </c>
      <c r="P143">
        <f>IF('Raw_Data_pt1.1'!AA145 = "", "", 'Raw_Data_pt1.1'!AA145)</f>
        <v>10.6</v>
      </c>
      <c r="Q143">
        <f>IF('Raw_Data_pt1.1'!AB145 = "", "", 'Raw_Data_pt1.1'!AB145)</f>
        <v>37</v>
      </c>
      <c r="R143">
        <f>IF('Raw_Data_pt1.1'!AC145 = "", "", 'Raw_Data_pt1.1'!AC145)</f>
        <v>91</v>
      </c>
      <c r="S143">
        <f>IF('Raw_Data_pt1.1'!AD145 = "", "", 'Raw_Data_pt1.1'!AD145)</f>
        <v>70</v>
      </c>
      <c r="T143">
        <f>IF('Raw_Data_pt1.1'!AE145 = "", "", 'Raw_Data_pt1.1'!AE145)</f>
        <v>0.73885999999999996</v>
      </c>
      <c r="U143">
        <f>IF('Raw_Data_pt1.1'!AH145 = "", "", 'Raw_Data_pt1.1'!AH145)</f>
        <v>48.7</v>
      </c>
      <c r="V143">
        <f>IF('Raw_Data_pt1.1'!AI145 = "", "", 'Raw_Data_pt1.1'!AI145)</f>
        <v>17.100000000000001</v>
      </c>
      <c r="W143">
        <f>IF('Raw_Data_pt1.1'!AJ145 = "", "", 'Raw_Data_pt1.1'!AJ145)</f>
        <v>33</v>
      </c>
      <c r="X143">
        <f>IF('Raw_Data_pt1.1'!AK145 = "", "", 'Raw_Data_pt1.1'!AK145)</f>
        <v>122</v>
      </c>
      <c r="Y143">
        <f>IF('Raw_Data_pt1.1'!AL145 = "", "", 'Raw_Data_pt1.1'!AL145)</f>
        <v>152</v>
      </c>
      <c r="Z143">
        <f>IF('Raw_Data_pt1.1'!AM145 = "", "", 'Raw_Data_pt1.1'!AM145)</f>
        <v>0.65</v>
      </c>
      <c r="AA143">
        <f>IF('Raw_Data_pt1.1'!AP145 = "", "", 'Raw_Data_pt1.1'!AP145)</f>
        <v>49.8</v>
      </c>
      <c r="AB143">
        <f>IF('Raw_Data_pt1.1'!AQ145 = "", "", 'Raw_Data_pt1.1'!AQ145)</f>
        <v>10.4</v>
      </c>
      <c r="AC143" s="59">
        <f>IF('Raw_Data_pt1.1'!BF145 = "", "", 'Raw_Data_pt1.1'!BF145)</f>
        <v>46</v>
      </c>
      <c r="AD143">
        <f>IF('Raw_Data_pt1.1'!BG145 = "", "", 'Raw_Data_pt1.1'!BG145)</f>
        <v>128</v>
      </c>
      <c r="AE143" t="str">
        <f>IF('Raw_Data_pt1.1'!BJ145 = "", "", 'Raw_Data_pt1.1'!BJ145)</f>
        <v/>
      </c>
      <c r="AF143">
        <f>IF('Raw_Data_pt1.1'!BO145 = "", "", 'Raw_Data_pt1.1'!BO145)</f>
        <v>46</v>
      </c>
      <c r="AG143">
        <f>IF('Raw_Data_pt1.1'!BP145 = "", "", 'Raw_Data_pt1.1'!BP145)</f>
        <v>128</v>
      </c>
      <c r="AH143" t="str">
        <f>IF('Raw_Data_pt1.1'!BS145 = "", "", 'Raw_Data_pt1.1'!BS145)</f>
        <v/>
      </c>
      <c r="AI143">
        <f>IF('Raw_Data_pt1.1'!BX145 = "", "", 'Raw_Data_pt1.1'!BX145)</f>
        <v>46</v>
      </c>
      <c r="AJ143">
        <f>IF('Raw_Data_pt1.1'!BY145 = "", "", 'Raw_Data_pt1.1'!BY145)</f>
        <v>128</v>
      </c>
      <c r="AK143" t="str">
        <f>IF('Raw_Data_pt1.1'!CB145 = "", "", 'Raw_Data_pt1.1'!CB145)</f>
        <v/>
      </c>
    </row>
    <row r="144" spans="1:38">
      <c r="A144">
        <f t="shared" ref="A144:A146" si="261">A143</f>
        <v>29</v>
      </c>
      <c r="B144">
        <f t="shared" si="253"/>
        <v>1</v>
      </c>
      <c r="C144">
        <f t="shared" si="254"/>
        <v>1</v>
      </c>
      <c r="D144">
        <f t="shared" si="255"/>
        <v>8</v>
      </c>
      <c r="E144">
        <f t="shared" si="256"/>
        <v>2</v>
      </c>
      <c r="F144">
        <f t="shared" si="257"/>
        <v>1996</v>
      </c>
      <c r="G144">
        <f t="shared" si="258"/>
        <v>1</v>
      </c>
      <c r="H144">
        <f t="shared" si="259"/>
        <v>1</v>
      </c>
      <c r="I144">
        <f t="shared" si="260"/>
        <v>1</v>
      </c>
      <c r="J144" s="56">
        <v>1</v>
      </c>
      <c r="K144">
        <f>IF('Raw_Data_pt1.1'!T146 = "", "", 'Raw_Data_pt1.1'!T146)</f>
        <v>30</v>
      </c>
      <c r="L144">
        <f>IF('Raw_Data_pt1.1'!U146 = "", "", 'Raw_Data_pt1.1'!U146)</f>
        <v>139</v>
      </c>
      <c r="M144">
        <f>IF('Raw_Data_pt1.1'!V146 = "", "", 'Raw_Data_pt1.1'!V146)</f>
        <v>104</v>
      </c>
      <c r="N144">
        <f>IF('Raw_Data_pt1.1'!W146 = "", "", 'Raw_Data_pt1.1'!W146)</f>
        <v>0.60321000000000002</v>
      </c>
      <c r="O144">
        <f>IF('Raw_Data_pt1.1'!Z146 = "", "", 'Raw_Data_pt1.1'!Z146)</f>
        <v>49.8</v>
      </c>
      <c r="P144">
        <f>IF('Raw_Data_pt1.1'!AA146 = "", "", 'Raw_Data_pt1.1'!AA146)</f>
        <v>10.4</v>
      </c>
      <c r="Q144">
        <f>IF('Raw_Data_pt1.1'!AB146 = "", "", 'Raw_Data_pt1.1'!AB146)</f>
        <v>34</v>
      </c>
      <c r="R144">
        <f>IF('Raw_Data_pt1.1'!AC146 = "", "", 'Raw_Data_pt1.1'!AC146)</f>
        <v>112</v>
      </c>
      <c r="S144">
        <f>IF('Raw_Data_pt1.1'!AD146 = "", "", 'Raw_Data_pt1.1'!AD146)</f>
        <v>177</v>
      </c>
      <c r="T144">
        <f>IF('Raw_Data_pt1.1'!AE146 = "", "", 'Raw_Data_pt1.1'!AE146)</f>
        <v>0.68086999999999998</v>
      </c>
      <c r="U144">
        <f>IF('Raw_Data_pt1.1'!AH146 = "", "", 'Raw_Data_pt1.1'!AH146)</f>
        <v>49.5</v>
      </c>
      <c r="V144">
        <f>IF('Raw_Data_pt1.1'!AI146 = "", "", 'Raw_Data_pt1.1'!AI146)</f>
        <v>10.9</v>
      </c>
      <c r="W144">
        <f>IF('Raw_Data_pt1.1'!AJ146 = "", "", 'Raw_Data_pt1.1'!AJ146)</f>
        <v>29</v>
      </c>
      <c r="X144">
        <f>IF('Raw_Data_pt1.1'!AK146 = "", "", 'Raw_Data_pt1.1'!AK146)</f>
        <v>144</v>
      </c>
      <c r="Y144">
        <f>IF('Raw_Data_pt1.1'!AL146 = "", "", 'Raw_Data_pt1.1'!AL146)</f>
        <v>178</v>
      </c>
      <c r="Z144">
        <f>IF('Raw_Data_pt1.1'!AM146 = "", "", 'Raw_Data_pt1.1'!AM146)</f>
        <v>0.58965999999999996</v>
      </c>
      <c r="AA144">
        <f>IF('Raw_Data_pt1.1'!AP146 = "", "", 'Raw_Data_pt1.1'!AP146)</f>
        <v>50.1</v>
      </c>
      <c r="AB144">
        <f>IF('Raw_Data_pt1.1'!AQ146 = "", "", 'Raw_Data_pt1.1'!AQ146)</f>
        <v>10.1</v>
      </c>
      <c r="AC144" s="59">
        <f>IF('Raw_Data_pt1.1'!BF146 = "", "", 'Raw_Data_pt1.1'!BF146)</f>
        <v>40</v>
      </c>
      <c r="AD144">
        <f>IF('Raw_Data_pt1.1'!BG146 = "", "", 'Raw_Data_pt1.1'!BG146)</f>
        <v>128</v>
      </c>
      <c r="AE144" t="str">
        <f>IF('Raw_Data_pt1.1'!BJ146 = "", "", 'Raw_Data_pt1.1'!BJ146)</f>
        <v/>
      </c>
      <c r="AF144">
        <f>IF('Raw_Data_pt1.1'!BO146 = "", "", 'Raw_Data_pt1.1'!BO146)</f>
        <v>39</v>
      </c>
      <c r="AG144">
        <f>IF('Raw_Data_pt1.1'!BP146 = "", "", 'Raw_Data_pt1.1'!BP146)</f>
        <v>128</v>
      </c>
      <c r="AH144" t="str">
        <f>IF('Raw_Data_pt1.1'!BS146 = "", "", 'Raw_Data_pt1.1'!BS146)</f>
        <v/>
      </c>
      <c r="AI144">
        <f>IF('Raw_Data_pt1.1'!BX146 = "", "", 'Raw_Data_pt1.1'!BX146)</f>
        <v>39</v>
      </c>
      <c r="AJ144">
        <f>IF('Raw_Data_pt1.1'!BY146 = "", "", 'Raw_Data_pt1.1'!BY146)</f>
        <v>128</v>
      </c>
      <c r="AK144" t="str">
        <f>IF('Raw_Data_pt1.1'!CB146 = "", "", 'Raw_Data_pt1.1'!CB146)</f>
        <v/>
      </c>
    </row>
    <row r="145" spans="1:38">
      <c r="A145">
        <f t="shared" si="261"/>
        <v>29</v>
      </c>
      <c r="B145">
        <f t="shared" si="253"/>
        <v>1</v>
      </c>
      <c r="C145">
        <f t="shared" si="254"/>
        <v>1</v>
      </c>
      <c r="D145">
        <f t="shared" si="255"/>
        <v>8</v>
      </c>
      <c r="E145">
        <f t="shared" si="256"/>
        <v>2</v>
      </c>
      <c r="F145">
        <f t="shared" si="257"/>
        <v>1996</v>
      </c>
      <c r="G145">
        <f t="shared" si="258"/>
        <v>1</v>
      </c>
      <c r="H145">
        <f t="shared" si="259"/>
        <v>1</v>
      </c>
      <c r="I145">
        <f t="shared" si="260"/>
        <v>1</v>
      </c>
      <c r="J145" s="56">
        <v>1</v>
      </c>
      <c r="K145">
        <f>IF('Raw_Data_pt1.1'!T147 = "", "", 'Raw_Data_pt1.1'!T147)</f>
        <v>32</v>
      </c>
      <c r="L145">
        <f>IF('Raw_Data_pt1.1'!U147 = "", "", 'Raw_Data_pt1.1'!U147)</f>
        <v>129</v>
      </c>
      <c r="M145">
        <f>IF('Raw_Data_pt1.1'!V147 = "", "", 'Raw_Data_pt1.1'!V147)</f>
        <v>109</v>
      </c>
      <c r="N145">
        <f>IF('Raw_Data_pt1.1'!W147 = "", "", 'Raw_Data_pt1.1'!W147)</f>
        <v>0.63029000000000002</v>
      </c>
      <c r="O145">
        <f>IF('Raw_Data_pt1.1'!Z147 = "", "", 'Raw_Data_pt1.1'!Z147)</f>
        <v>47.8</v>
      </c>
      <c r="P145">
        <f>IF('Raw_Data_pt1.1'!AA147 = "", "", 'Raw_Data_pt1.1'!AA147)</f>
        <v>11.8</v>
      </c>
      <c r="Q145">
        <f>IF('Raw_Data_pt1.1'!AB147 = "", "", 'Raw_Data_pt1.1'!AB147)</f>
        <v>32</v>
      </c>
      <c r="R145">
        <f>IF('Raw_Data_pt1.1'!AC147 = "", "", 'Raw_Data_pt1.1'!AC147)</f>
        <v>128</v>
      </c>
      <c r="S145">
        <f>IF('Raw_Data_pt1.1'!AD147 = "", "", 'Raw_Data_pt1.1'!AD147)</f>
        <v>110</v>
      </c>
      <c r="T145">
        <f>IF('Raw_Data_pt1.1'!AE147 = "", "", 'Raw_Data_pt1.1'!AE147)</f>
        <v>0.63532</v>
      </c>
      <c r="U145">
        <f>IF('Raw_Data_pt1.1'!AH147 = "", "", 'Raw_Data_pt1.1'!AH147)</f>
        <v>52.7</v>
      </c>
      <c r="V145">
        <f>IF('Raw_Data_pt1.1'!AI147 = "", "", 'Raw_Data_pt1.1'!AI147)</f>
        <v>9.9</v>
      </c>
      <c r="W145">
        <f>IF('Raw_Data_pt1.1'!AJ147 = "", "", 'Raw_Data_pt1.1'!AJ147)</f>
        <v>29</v>
      </c>
      <c r="X145">
        <f>IF('Raw_Data_pt1.1'!AK147 = "", "", 'Raw_Data_pt1.1'!AK147)</f>
        <v>149</v>
      </c>
      <c r="Y145">
        <f>IF('Raw_Data_pt1.1'!AL147 = "", "", 'Raw_Data_pt1.1'!AL147)</f>
        <v>255</v>
      </c>
      <c r="Z145">
        <f>IF('Raw_Data_pt1.1'!AM147 = "", "", 'Raw_Data_pt1.1'!AM147)</f>
        <v>0.57428999999999997</v>
      </c>
      <c r="AA145">
        <f>IF('Raw_Data_pt1.1'!AP147 = "", "", 'Raw_Data_pt1.1'!AP147)</f>
        <v>48.4</v>
      </c>
      <c r="AB145">
        <f>IF('Raw_Data_pt1.1'!AQ147 = "", "", 'Raw_Data_pt1.1'!AQ147)</f>
        <v>12.9</v>
      </c>
      <c r="AC145" s="59">
        <f>IF('Raw_Data_pt1.1'!BF147 = "", "", 'Raw_Data_pt1.1'!BF147)</f>
        <v>49</v>
      </c>
      <c r="AD145">
        <f>IF('Raw_Data_pt1.1'!BG147 = "", "", 'Raw_Data_pt1.1'!BG147)</f>
        <v>128</v>
      </c>
      <c r="AE145" t="str">
        <f>IF('Raw_Data_pt1.1'!BJ147 = "", "", 'Raw_Data_pt1.1'!BJ147)</f>
        <v/>
      </c>
      <c r="AF145">
        <f>IF('Raw_Data_pt1.1'!BO147 = "", "", 'Raw_Data_pt1.1'!BO147)</f>
        <v>40</v>
      </c>
      <c r="AG145">
        <f>IF('Raw_Data_pt1.1'!BP147 = "", "", 'Raw_Data_pt1.1'!BP147)</f>
        <v>128</v>
      </c>
      <c r="AH145" t="str">
        <f>IF('Raw_Data_pt1.1'!BS147 = "", "", 'Raw_Data_pt1.1'!BS147)</f>
        <v/>
      </c>
      <c r="AI145">
        <f>IF('Raw_Data_pt1.1'!BX147 = "", "", 'Raw_Data_pt1.1'!BX147)</f>
        <v>49</v>
      </c>
      <c r="AJ145">
        <f>IF('Raw_Data_pt1.1'!BY147 = "", "", 'Raw_Data_pt1.1'!BY147)</f>
        <v>128</v>
      </c>
      <c r="AK145" t="str">
        <f>IF('Raw_Data_pt1.1'!CB147 = "", "", 'Raw_Data_pt1.1'!CB147)</f>
        <v/>
      </c>
    </row>
    <row r="146" spans="1:38" s="53" customFormat="1">
      <c r="A146">
        <f t="shared" si="261"/>
        <v>29</v>
      </c>
      <c r="B146">
        <f t="shared" si="253"/>
        <v>1</v>
      </c>
      <c r="C146">
        <f t="shared" si="254"/>
        <v>1</v>
      </c>
      <c r="D146">
        <f t="shared" si="255"/>
        <v>8</v>
      </c>
      <c r="E146">
        <f t="shared" si="256"/>
        <v>2</v>
      </c>
      <c r="F146">
        <f t="shared" si="257"/>
        <v>1996</v>
      </c>
      <c r="G146">
        <f t="shared" si="258"/>
        <v>1</v>
      </c>
      <c r="H146">
        <f t="shared" si="259"/>
        <v>1</v>
      </c>
      <c r="I146">
        <f t="shared" si="260"/>
        <v>1</v>
      </c>
      <c r="J146" s="55">
        <v>1</v>
      </c>
      <c r="K146" s="53">
        <f>IF('Raw_Data_pt1.1'!T148 = "", "", 'Raw_Data_pt1.1'!T148)</f>
        <v>33</v>
      </c>
      <c r="L146" s="53">
        <f>IF('Raw_Data_pt1.1'!U148 = "", "", 'Raw_Data_pt1.1'!U148)</f>
        <v>118</v>
      </c>
      <c r="M146" s="53">
        <f>IF('Raw_Data_pt1.1'!V148 = "", "", 'Raw_Data_pt1.1'!V148)</f>
        <v>134</v>
      </c>
      <c r="N146" s="53">
        <f>IF('Raw_Data_pt1.1'!W148 = "", "", 'Raw_Data_pt1.1'!W148)</f>
        <v>0.66313999999999995</v>
      </c>
      <c r="O146" s="53">
        <f>IF('Raw_Data_pt1.1'!Z148 = "", "", 'Raw_Data_pt1.1'!Z148)</f>
        <v>49.5</v>
      </c>
      <c r="P146" s="53">
        <f>IF('Raw_Data_pt1.1'!AA148 = "", "", 'Raw_Data_pt1.1'!AA148)</f>
        <v>10.6</v>
      </c>
      <c r="Q146" s="53">
        <f>IF('Raw_Data_pt1.1'!AB148 = "", "", 'Raw_Data_pt1.1'!AB148)</f>
        <v>32</v>
      </c>
      <c r="R146" s="53">
        <f>IF('Raw_Data_pt1.1'!AC148 = "", "", 'Raw_Data_pt1.1'!AC148)</f>
        <v>128</v>
      </c>
      <c r="S146" s="53">
        <f>IF('Raw_Data_pt1.1'!AD148 = "", "", 'Raw_Data_pt1.1'!AD148)</f>
        <v>137</v>
      </c>
      <c r="T146" s="53">
        <f>IF('Raw_Data_pt1.1'!AE148 = "", "", 'Raw_Data_pt1.1'!AE148)</f>
        <v>0.63475999999999999</v>
      </c>
      <c r="U146" s="53">
        <f>IF('Raw_Data_pt1.1'!AH148 = "", "", 'Raw_Data_pt1.1'!AH148)</f>
        <v>51.5</v>
      </c>
      <c r="V146" s="53">
        <f>IF('Raw_Data_pt1.1'!AI148 = "", "", 'Raw_Data_pt1.1'!AI148)</f>
        <v>10.6</v>
      </c>
      <c r="W146" s="53">
        <f>IF('Raw_Data_pt1.1'!AJ148 = "", "", 'Raw_Data_pt1.1'!AJ148)</f>
        <v>33</v>
      </c>
      <c r="X146" s="53">
        <f>IF('Raw_Data_pt1.1'!AK148 = "", "", 'Raw_Data_pt1.1'!AK148)</f>
        <v>121</v>
      </c>
      <c r="Y146" s="53">
        <f>IF('Raw_Data_pt1.1'!AL148 = "", "", 'Raw_Data_pt1.1'!AL148)</f>
        <v>157</v>
      </c>
      <c r="Z146" s="53">
        <f>IF('Raw_Data_pt1.1'!AM148 = "", "", 'Raw_Data_pt1.1'!AM148)</f>
        <v>0.65385000000000004</v>
      </c>
      <c r="AA146" s="53">
        <f>IF('Raw_Data_pt1.1'!AP148 = "", "", 'Raw_Data_pt1.1'!AP148)</f>
        <v>50.4</v>
      </c>
      <c r="AB146" s="53">
        <f>IF('Raw_Data_pt1.1'!AQ148 = "", "", 'Raw_Data_pt1.1'!AQ148)</f>
        <v>10.199999999999999</v>
      </c>
      <c r="AC146" s="58">
        <f>IF('Raw_Data_pt1.1'!BF148 = "", "", 'Raw_Data_pt1.1'!BF148)</f>
        <v>51</v>
      </c>
      <c r="AD146" s="53">
        <f>IF('Raw_Data_pt1.1'!BG148 = "", "", 'Raw_Data_pt1.1'!BG148)</f>
        <v>128</v>
      </c>
      <c r="AE146" s="53" t="str">
        <f>IF('Raw_Data_pt1.1'!BJ148 = "", "", 'Raw_Data_pt1.1'!BJ148)</f>
        <v/>
      </c>
      <c r="AF146" s="53">
        <f>IF('Raw_Data_pt1.1'!BO148 = "", "", 'Raw_Data_pt1.1'!BO148)</f>
        <v>51</v>
      </c>
      <c r="AG146" s="53">
        <f>IF('Raw_Data_pt1.1'!BP148 = "", "", 'Raw_Data_pt1.1'!BP148)</f>
        <v>128</v>
      </c>
      <c r="AH146" s="53" t="str">
        <f>IF('Raw_Data_pt1.1'!BS148 = "", "", 'Raw_Data_pt1.1'!BS148)</f>
        <v/>
      </c>
      <c r="AI146" s="53">
        <f>IF('Raw_Data_pt1.1'!BX148 = "", "", 'Raw_Data_pt1.1'!BX148)</f>
        <v>51</v>
      </c>
      <c r="AJ146" s="53">
        <f>IF('Raw_Data_pt1.1'!BY148 = "", "", 'Raw_Data_pt1.1'!BY148)</f>
        <v>128</v>
      </c>
      <c r="AK146" s="53" t="str">
        <f>IF('Raw_Data_pt1.1'!CB148 = "", "", 'Raw_Data_pt1.1'!CB148)</f>
        <v/>
      </c>
      <c r="AL146" s="58"/>
    </row>
    <row r="147" spans="1:38">
      <c r="A147">
        <f>IF('Raw_Data_pt1.1'!A149 = "", "", 'Raw_Data_pt1.1'!A149)</f>
        <v>30</v>
      </c>
      <c r="B147">
        <f>IF('Raw_Data_pt1.1'!D149 = "", "", IF('Raw_Data_pt1.1'!D149 = "Y", 1, 0))</f>
        <v>0</v>
      </c>
      <c r="C147">
        <f>IF('Raw_Data_pt1.1'!E149 = "", "", IF('Raw_Data_pt1.1'!E149 = "Y", 1, 0))</f>
        <v>1</v>
      </c>
      <c r="D147">
        <f>IF('Raw_Data_pt1.1'!F149 = "", "", 'Raw_Data_pt1.1'!F149)</f>
        <v>7</v>
      </c>
      <c r="E147">
        <f>IF(D147 = "", "", VLOOKUP(D147, Key!$A$23:$D$35, 4, FALSE))</f>
        <v>2</v>
      </c>
      <c r="F147">
        <f>IF('Raw_Data_pt1.1'!G149 = "", "", 'Raw_Data_pt1.1'!G149)</f>
        <v>1999</v>
      </c>
      <c r="G147">
        <f>IF('Raw_Data_pt1.1'!I149 = "", "", IF('Raw_Data_pt1.1'!I149 = "F", 1, IF('Raw_Data_pt1.1'!I149 = "M", 2, 3)))</f>
        <v>1</v>
      </c>
      <c r="H147">
        <f>IF('Raw_Data_pt1.1'!M149 = "", "", VLOOKUP('Raw_Data_pt1.1'!M149, Key!$A$2:$C$20, 3, TRUE))</f>
        <v>1</v>
      </c>
      <c r="I147">
        <f>IF('Raw_Data_pt1.1'!Q149 = "", "", IF('Raw_Data_pt1.1'!Q149 = "P", 1, 0))</f>
        <v>1</v>
      </c>
      <c r="J147" s="56">
        <v>1</v>
      </c>
      <c r="K147" t="str">
        <f>IF('Raw_Data_pt1.1'!T149 = "", "", 'Raw_Data_pt1.1'!T149)</f>
        <v/>
      </c>
      <c r="L147" t="str">
        <f>IF('Raw_Data_pt1.1'!U149 = "", "", 'Raw_Data_pt1.1'!U149)</f>
        <v/>
      </c>
      <c r="M147" t="str">
        <f>IF('Raw_Data_pt1.1'!V149 = "", "", 'Raw_Data_pt1.1'!V149)</f>
        <v/>
      </c>
      <c r="N147" t="str">
        <f>IF('Raw_Data_pt1.1'!W149 = "", "", 'Raw_Data_pt1.1'!W149)</f>
        <v/>
      </c>
      <c r="O147" t="str">
        <f>IF('Raw_Data_pt1.1'!Z149 = "", "", 'Raw_Data_pt1.1'!Z149)</f>
        <v/>
      </c>
      <c r="P147" t="str">
        <f>IF('Raw_Data_pt1.1'!AA149 = "", "", 'Raw_Data_pt1.1'!AA149)</f>
        <v/>
      </c>
      <c r="Q147" t="str">
        <f>IF('Raw_Data_pt1.1'!AB149 = "", "", 'Raw_Data_pt1.1'!AB149)</f>
        <v/>
      </c>
      <c r="R147" t="str">
        <f>IF('Raw_Data_pt1.1'!AC149 = "", "", 'Raw_Data_pt1.1'!AC149)</f>
        <v/>
      </c>
      <c r="S147" t="str">
        <f>IF('Raw_Data_pt1.1'!AD149 = "", "", 'Raw_Data_pt1.1'!AD149)</f>
        <v/>
      </c>
      <c r="T147" t="str">
        <f>IF('Raw_Data_pt1.1'!AE149 = "", "", 'Raw_Data_pt1.1'!AE149)</f>
        <v/>
      </c>
      <c r="U147" t="str">
        <f>IF('Raw_Data_pt1.1'!AH149 = "", "", 'Raw_Data_pt1.1'!AH149)</f>
        <v/>
      </c>
      <c r="V147" t="str">
        <f>IF('Raw_Data_pt1.1'!AI149 = "", "", 'Raw_Data_pt1.1'!AI149)</f>
        <v/>
      </c>
      <c r="W147" t="str">
        <f>IF('Raw_Data_pt1.1'!AJ149 = "", "", 'Raw_Data_pt1.1'!AJ149)</f>
        <v/>
      </c>
      <c r="X147" t="str">
        <f>IF('Raw_Data_pt1.1'!AK149 = "", "", 'Raw_Data_pt1.1'!AK149)</f>
        <v/>
      </c>
      <c r="Y147" t="str">
        <f>IF('Raw_Data_pt1.1'!AL149 = "", "", 'Raw_Data_pt1.1'!AL149)</f>
        <v/>
      </c>
      <c r="Z147" t="str">
        <f>IF('Raw_Data_pt1.1'!AM149 = "", "", 'Raw_Data_pt1.1'!AM149)</f>
        <v/>
      </c>
      <c r="AA147" t="str">
        <f>IF('Raw_Data_pt1.1'!AP149 = "", "", 'Raw_Data_pt1.1'!AP149)</f>
        <v/>
      </c>
      <c r="AB147" t="str">
        <f>IF('Raw_Data_pt1.1'!AQ149 = "", "", 'Raw_Data_pt1.1'!AQ149)</f>
        <v/>
      </c>
      <c r="AC147" s="59">
        <f>IF('Raw_Data_pt1.1'!BF149 = "", "", 'Raw_Data_pt1.1'!BF149)</f>
        <v>26</v>
      </c>
      <c r="AD147">
        <f>IF('Raw_Data_pt1.1'!BG149 = "", "", 'Raw_Data_pt1.1'!BG149)</f>
        <v>128</v>
      </c>
      <c r="AE147">
        <f>IF('Raw_Data_pt1.1'!BJ149 = "", "", 'Raw_Data_pt1.1'!BJ149)</f>
        <v>357</v>
      </c>
      <c r="AF147">
        <f>IF('Raw_Data_pt1.1'!BO149 = "", "", 'Raw_Data_pt1.1'!BO149)</f>
        <v>29</v>
      </c>
      <c r="AG147">
        <f>IF('Raw_Data_pt1.1'!BP149 = "", "", 'Raw_Data_pt1.1'!BP149)</f>
        <v>128</v>
      </c>
      <c r="AH147">
        <f>IF('Raw_Data_pt1.1'!BS149 = "", "", 'Raw_Data_pt1.1'!BS149)</f>
        <v>342</v>
      </c>
      <c r="AI147">
        <f>IF('Raw_Data_pt1.1'!BX149 = "", "", 'Raw_Data_pt1.1'!BX149)</f>
        <v>30</v>
      </c>
      <c r="AJ147">
        <f>IF('Raw_Data_pt1.1'!BY149 = "", "", 'Raw_Data_pt1.1'!BY149)</f>
        <v>128</v>
      </c>
      <c r="AK147">
        <f>IF('Raw_Data_pt1.1'!CB149 = "", "", 'Raw_Data_pt1.1'!CB149)</f>
        <v>432</v>
      </c>
    </row>
    <row r="148" spans="1:38">
      <c r="A148">
        <f>A147</f>
        <v>30</v>
      </c>
      <c r="B148">
        <f t="shared" ref="B148:B151" si="262">B147</f>
        <v>0</v>
      </c>
      <c r="C148">
        <f t="shared" ref="C148:C151" si="263">C147</f>
        <v>1</v>
      </c>
      <c r="D148">
        <f t="shared" ref="D148:D151" si="264">D147</f>
        <v>7</v>
      </c>
      <c r="E148">
        <f t="shared" ref="E148:E151" si="265">E147</f>
        <v>2</v>
      </c>
      <c r="F148">
        <f t="shared" ref="F148:F151" si="266">F147</f>
        <v>1999</v>
      </c>
      <c r="G148">
        <f t="shared" ref="G148:G151" si="267">G147</f>
        <v>1</v>
      </c>
      <c r="H148">
        <f t="shared" ref="H148:H151" si="268">H147</f>
        <v>1</v>
      </c>
      <c r="I148">
        <f t="shared" ref="I148:I151" si="269">I147</f>
        <v>1</v>
      </c>
      <c r="J148" s="56">
        <v>1</v>
      </c>
      <c r="K148" t="str">
        <f>IF('Raw_Data_pt1.1'!T150 = "", "", 'Raw_Data_pt1.1'!T150)</f>
        <v/>
      </c>
      <c r="L148" t="str">
        <f>IF('Raw_Data_pt1.1'!U150 = "", "", 'Raw_Data_pt1.1'!U150)</f>
        <v/>
      </c>
      <c r="M148" t="str">
        <f>IF('Raw_Data_pt1.1'!V150 = "", "", 'Raw_Data_pt1.1'!V150)</f>
        <v/>
      </c>
      <c r="N148" t="str">
        <f>IF('Raw_Data_pt1.1'!W150 = "", "", 'Raw_Data_pt1.1'!W150)</f>
        <v/>
      </c>
      <c r="O148" t="str">
        <f>IF('Raw_Data_pt1.1'!Z150 = "", "", 'Raw_Data_pt1.1'!Z150)</f>
        <v/>
      </c>
      <c r="P148" t="str">
        <f>IF('Raw_Data_pt1.1'!AA150 = "", "", 'Raw_Data_pt1.1'!AA150)</f>
        <v/>
      </c>
      <c r="Q148" t="str">
        <f>IF('Raw_Data_pt1.1'!AB150 = "", "", 'Raw_Data_pt1.1'!AB150)</f>
        <v/>
      </c>
      <c r="R148" t="str">
        <f>IF('Raw_Data_pt1.1'!AC150 = "", "", 'Raw_Data_pt1.1'!AC150)</f>
        <v/>
      </c>
      <c r="S148" t="str">
        <f>IF('Raw_Data_pt1.1'!AD150 = "", "", 'Raw_Data_pt1.1'!AD150)</f>
        <v/>
      </c>
      <c r="T148" t="str">
        <f>IF('Raw_Data_pt1.1'!AE150 = "", "", 'Raw_Data_pt1.1'!AE150)</f>
        <v/>
      </c>
      <c r="U148" t="str">
        <f>IF('Raw_Data_pt1.1'!AH150 = "", "", 'Raw_Data_pt1.1'!AH150)</f>
        <v/>
      </c>
      <c r="V148" t="str">
        <f>IF('Raw_Data_pt1.1'!AI150 = "", "", 'Raw_Data_pt1.1'!AI150)</f>
        <v/>
      </c>
      <c r="W148" t="str">
        <f>IF('Raw_Data_pt1.1'!AJ150 = "", "", 'Raw_Data_pt1.1'!AJ150)</f>
        <v/>
      </c>
      <c r="X148" t="str">
        <f>IF('Raw_Data_pt1.1'!AK150 = "", "", 'Raw_Data_pt1.1'!AK150)</f>
        <v/>
      </c>
      <c r="Y148" t="str">
        <f>IF('Raw_Data_pt1.1'!AL150 = "", "", 'Raw_Data_pt1.1'!AL150)</f>
        <v/>
      </c>
      <c r="Z148" t="str">
        <f>IF('Raw_Data_pt1.1'!AM150 = "", "", 'Raw_Data_pt1.1'!AM150)</f>
        <v/>
      </c>
      <c r="AA148" t="str">
        <f>IF('Raw_Data_pt1.1'!AP150 = "", "", 'Raw_Data_pt1.1'!AP150)</f>
        <v/>
      </c>
      <c r="AB148" t="str">
        <f>IF('Raw_Data_pt1.1'!AQ150 = "", "", 'Raw_Data_pt1.1'!AQ150)</f>
        <v/>
      </c>
      <c r="AC148" s="59">
        <f>IF('Raw_Data_pt1.1'!BF150 = "", "", 'Raw_Data_pt1.1'!BF150)</f>
        <v>25</v>
      </c>
      <c r="AD148">
        <f>IF('Raw_Data_pt1.1'!BG150 = "", "", 'Raw_Data_pt1.1'!BG150)</f>
        <v>128</v>
      </c>
      <c r="AE148">
        <f>IF('Raw_Data_pt1.1'!BJ150 = "", "", 'Raw_Data_pt1.1'!BJ150)</f>
        <v>342</v>
      </c>
      <c r="AF148">
        <f>IF('Raw_Data_pt1.1'!BO150 = "", "", 'Raw_Data_pt1.1'!BO150)</f>
        <v>23</v>
      </c>
      <c r="AG148">
        <f>IF('Raw_Data_pt1.1'!BP150 = "", "", 'Raw_Data_pt1.1'!BP150)</f>
        <v>128</v>
      </c>
      <c r="AH148">
        <f>IF('Raw_Data_pt1.1'!BS150 = "", "", 'Raw_Data_pt1.1'!BS150)</f>
        <v>427</v>
      </c>
      <c r="AI148">
        <f>IF('Raw_Data_pt1.1'!BX150 = "", "", 'Raw_Data_pt1.1'!BX150)</f>
        <v>31</v>
      </c>
      <c r="AJ148">
        <f>IF('Raw_Data_pt1.1'!BY150 = "", "", 'Raw_Data_pt1.1'!BY150)</f>
        <v>128</v>
      </c>
      <c r="AK148">
        <f>IF('Raw_Data_pt1.1'!CB150 = "", "", 'Raw_Data_pt1.1'!CB150)</f>
        <v>407</v>
      </c>
    </row>
    <row r="149" spans="1:38">
      <c r="A149">
        <f t="shared" ref="A149:A151" si="270">A148</f>
        <v>30</v>
      </c>
      <c r="B149">
        <f t="shared" si="262"/>
        <v>0</v>
      </c>
      <c r="C149">
        <f t="shared" si="263"/>
        <v>1</v>
      </c>
      <c r="D149">
        <f t="shared" si="264"/>
        <v>7</v>
      </c>
      <c r="E149">
        <f t="shared" si="265"/>
        <v>2</v>
      </c>
      <c r="F149">
        <f t="shared" si="266"/>
        <v>1999</v>
      </c>
      <c r="G149">
        <f t="shared" si="267"/>
        <v>1</v>
      </c>
      <c r="H149">
        <f t="shared" si="268"/>
        <v>1</v>
      </c>
      <c r="I149">
        <f t="shared" si="269"/>
        <v>1</v>
      </c>
      <c r="J149" s="56">
        <v>1</v>
      </c>
      <c r="K149" t="str">
        <f>IF('Raw_Data_pt1.1'!T151 = "", "", 'Raw_Data_pt1.1'!T151)</f>
        <v/>
      </c>
      <c r="L149" t="str">
        <f>IF('Raw_Data_pt1.1'!U151 = "", "", 'Raw_Data_pt1.1'!U151)</f>
        <v/>
      </c>
      <c r="M149" t="str">
        <f>IF('Raw_Data_pt1.1'!V151 = "", "", 'Raw_Data_pt1.1'!V151)</f>
        <v/>
      </c>
      <c r="N149" t="str">
        <f>IF('Raw_Data_pt1.1'!W151 = "", "", 'Raw_Data_pt1.1'!W151)</f>
        <v/>
      </c>
      <c r="O149" t="str">
        <f>IF('Raw_Data_pt1.1'!Z151 = "", "", 'Raw_Data_pt1.1'!Z151)</f>
        <v/>
      </c>
      <c r="P149" t="str">
        <f>IF('Raw_Data_pt1.1'!AA151 = "", "", 'Raw_Data_pt1.1'!AA151)</f>
        <v/>
      </c>
      <c r="Q149" t="str">
        <f>IF('Raw_Data_pt1.1'!AB151 = "", "", 'Raw_Data_pt1.1'!AB151)</f>
        <v/>
      </c>
      <c r="R149" t="str">
        <f>IF('Raw_Data_pt1.1'!AC151 = "", "", 'Raw_Data_pt1.1'!AC151)</f>
        <v/>
      </c>
      <c r="S149" t="str">
        <f>IF('Raw_Data_pt1.1'!AD151 = "", "", 'Raw_Data_pt1.1'!AD151)</f>
        <v/>
      </c>
      <c r="T149" t="str">
        <f>IF('Raw_Data_pt1.1'!AE151 = "", "", 'Raw_Data_pt1.1'!AE151)</f>
        <v/>
      </c>
      <c r="U149" t="str">
        <f>IF('Raw_Data_pt1.1'!AH151 = "", "", 'Raw_Data_pt1.1'!AH151)</f>
        <v/>
      </c>
      <c r="V149" t="str">
        <f>IF('Raw_Data_pt1.1'!AI151 = "", "", 'Raw_Data_pt1.1'!AI151)</f>
        <v/>
      </c>
      <c r="W149" t="str">
        <f>IF('Raw_Data_pt1.1'!AJ151 = "", "", 'Raw_Data_pt1.1'!AJ151)</f>
        <v/>
      </c>
      <c r="X149" t="str">
        <f>IF('Raw_Data_pt1.1'!AK151 = "", "", 'Raw_Data_pt1.1'!AK151)</f>
        <v/>
      </c>
      <c r="Y149" t="str">
        <f>IF('Raw_Data_pt1.1'!AL151 = "", "", 'Raw_Data_pt1.1'!AL151)</f>
        <v/>
      </c>
      <c r="Z149" t="str">
        <f>IF('Raw_Data_pt1.1'!AM151 = "", "", 'Raw_Data_pt1.1'!AM151)</f>
        <v/>
      </c>
      <c r="AA149" t="str">
        <f>IF('Raw_Data_pt1.1'!AP151 = "", "", 'Raw_Data_pt1.1'!AP151)</f>
        <v/>
      </c>
      <c r="AB149" t="str">
        <f>IF('Raw_Data_pt1.1'!AQ151 = "", "", 'Raw_Data_pt1.1'!AQ151)</f>
        <v/>
      </c>
      <c r="AC149" s="59">
        <f>IF('Raw_Data_pt1.1'!BF151 = "", "", 'Raw_Data_pt1.1'!BF151)</f>
        <v>25</v>
      </c>
      <c r="AD149">
        <f>IF('Raw_Data_pt1.1'!BG151 = "", "", 'Raw_Data_pt1.1'!BG151)</f>
        <v>128</v>
      </c>
      <c r="AE149">
        <f>IF('Raw_Data_pt1.1'!BJ151 = "", "", 'Raw_Data_pt1.1'!BJ151)</f>
        <v>407</v>
      </c>
      <c r="AF149">
        <f>IF('Raw_Data_pt1.1'!BO151 = "", "", 'Raw_Data_pt1.1'!BO151)</f>
        <v>28</v>
      </c>
      <c r="AG149">
        <f>IF('Raw_Data_pt1.1'!BP151 = "", "", 'Raw_Data_pt1.1'!BP151)</f>
        <v>128</v>
      </c>
      <c r="AH149">
        <f>IF('Raw_Data_pt1.1'!BS151 = "", "", 'Raw_Data_pt1.1'!BS151)</f>
        <v>477</v>
      </c>
      <c r="AI149">
        <f>IF('Raw_Data_pt1.1'!BX151 = "", "", 'Raw_Data_pt1.1'!BX151)</f>
        <v>29</v>
      </c>
      <c r="AJ149">
        <f>IF('Raw_Data_pt1.1'!BY151 = "", "", 'Raw_Data_pt1.1'!BY151)</f>
        <v>128</v>
      </c>
      <c r="AK149">
        <f>IF('Raw_Data_pt1.1'!CB151 = "", "", 'Raw_Data_pt1.1'!CB151)</f>
        <v>387</v>
      </c>
    </row>
    <row r="150" spans="1:38">
      <c r="A150">
        <f t="shared" si="270"/>
        <v>30</v>
      </c>
      <c r="B150">
        <f t="shared" si="262"/>
        <v>0</v>
      </c>
      <c r="C150">
        <f t="shared" si="263"/>
        <v>1</v>
      </c>
      <c r="D150">
        <f t="shared" si="264"/>
        <v>7</v>
      </c>
      <c r="E150">
        <f t="shared" si="265"/>
        <v>2</v>
      </c>
      <c r="F150">
        <f t="shared" si="266"/>
        <v>1999</v>
      </c>
      <c r="G150">
        <f t="shared" si="267"/>
        <v>1</v>
      </c>
      <c r="H150">
        <f t="shared" si="268"/>
        <v>1</v>
      </c>
      <c r="I150">
        <f t="shared" si="269"/>
        <v>1</v>
      </c>
      <c r="J150" s="56">
        <v>1</v>
      </c>
      <c r="K150" t="str">
        <f>IF('Raw_Data_pt1.1'!T152 = "", "", 'Raw_Data_pt1.1'!T152)</f>
        <v/>
      </c>
      <c r="L150" t="str">
        <f>IF('Raw_Data_pt1.1'!U152 = "", "", 'Raw_Data_pt1.1'!U152)</f>
        <v/>
      </c>
      <c r="M150" t="str">
        <f>IF('Raw_Data_pt1.1'!V152 = "", "", 'Raw_Data_pt1.1'!V152)</f>
        <v/>
      </c>
      <c r="N150" t="str">
        <f>IF('Raw_Data_pt1.1'!W152 = "", "", 'Raw_Data_pt1.1'!W152)</f>
        <v/>
      </c>
      <c r="O150" t="str">
        <f>IF('Raw_Data_pt1.1'!Z152 = "", "", 'Raw_Data_pt1.1'!Z152)</f>
        <v/>
      </c>
      <c r="P150" t="str">
        <f>IF('Raw_Data_pt1.1'!AA152 = "", "", 'Raw_Data_pt1.1'!AA152)</f>
        <v/>
      </c>
      <c r="Q150" t="str">
        <f>IF('Raw_Data_pt1.1'!AB152 = "", "", 'Raw_Data_pt1.1'!AB152)</f>
        <v/>
      </c>
      <c r="R150" t="str">
        <f>IF('Raw_Data_pt1.1'!AC152 = "", "", 'Raw_Data_pt1.1'!AC152)</f>
        <v/>
      </c>
      <c r="S150" t="str">
        <f>IF('Raw_Data_pt1.1'!AD152 = "", "", 'Raw_Data_pt1.1'!AD152)</f>
        <v/>
      </c>
      <c r="T150" t="str">
        <f>IF('Raw_Data_pt1.1'!AE152 = "", "", 'Raw_Data_pt1.1'!AE152)</f>
        <v/>
      </c>
      <c r="U150" t="str">
        <f>IF('Raw_Data_pt1.1'!AH152 = "", "", 'Raw_Data_pt1.1'!AH152)</f>
        <v/>
      </c>
      <c r="V150" t="str">
        <f>IF('Raw_Data_pt1.1'!AI152 = "", "", 'Raw_Data_pt1.1'!AI152)</f>
        <v/>
      </c>
      <c r="W150" t="str">
        <f>IF('Raw_Data_pt1.1'!AJ152 = "", "", 'Raw_Data_pt1.1'!AJ152)</f>
        <v/>
      </c>
      <c r="X150" t="str">
        <f>IF('Raw_Data_pt1.1'!AK152 = "", "", 'Raw_Data_pt1.1'!AK152)</f>
        <v/>
      </c>
      <c r="Y150" t="str">
        <f>IF('Raw_Data_pt1.1'!AL152 = "", "", 'Raw_Data_pt1.1'!AL152)</f>
        <v/>
      </c>
      <c r="Z150" t="str">
        <f>IF('Raw_Data_pt1.1'!AM152 = "", "", 'Raw_Data_pt1.1'!AM152)</f>
        <v/>
      </c>
      <c r="AA150" t="str">
        <f>IF('Raw_Data_pt1.1'!AP152 = "", "", 'Raw_Data_pt1.1'!AP152)</f>
        <v/>
      </c>
      <c r="AB150" t="str">
        <f>IF('Raw_Data_pt1.1'!AQ152 = "", "", 'Raw_Data_pt1.1'!AQ152)</f>
        <v/>
      </c>
      <c r="AC150" s="59">
        <f>IF('Raw_Data_pt1.1'!BF152 = "", "", 'Raw_Data_pt1.1'!BF152)</f>
        <v>24</v>
      </c>
      <c r="AD150">
        <f>IF('Raw_Data_pt1.1'!BG152 = "", "", 'Raw_Data_pt1.1'!BG152)</f>
        <v>128</v>
      </c>
      <c r="AE150">
        <f>IF('Raw_Data_pt1.1'!BJ152 = "", "", 'Raw_Data_pt1.1'!BJ152)</f>
        <v>482</v>
      </c>
      <c r="AF150">
        <f>IF('Raw_Data_pt1.1'!BO152 = "", "", 'Raw_Data_pt1.1'!BO152)</f>
        <v>28</v>
      </c>
      <c r="AG150">
        <f>IF('Raw_Data_pt1.1'!BP152 = "", "", 'Raw_Data_pt1.1'!BP152)</f>
        <v>128</v>
      </c>
      <c r="AH150">
        <f>IF('Raw_Data_pt1.1'!BS152 = "", "", 'Raw_Data_pt1.1'!BS152)</f>
        <v>422</v>
      </c>
      <c r="AI150">
        <f>IF('Raw_Data_pt1.1'!BX152 = "", "", 'Raw_Data_pt1.1'!BX152)</f>
        <v>28</v>
      </c>
      <c r="AJ150">
        <f>IF('Raw_Data_pt1.1'!BY152 = "", "", 'Raw_Data_pt1.1'!BY152)</f>
        <v>128</v>
      </c>
      <c r="AK150">
        <f>IF('Raw_Data_pt1.1'!CB152 = "", "", 'Raw_Data_pt1.1'!CB152)</f>
        <v>527</v>
      </c>
    </row>
    <row r="151" spans="1:38" s="53" customFormat="1">
      <c r="A151">
        <f t="shared" si="270"/>
        <v>30</v>
      </c>
      <c r="B151">
        <f t="shared" si="262"/>
        <v>0</v>
      </c>
      <c r="C151">
        <f t="shared" si="263"/>
        <v>1</v>
      </c>
      <c r="D151">
        <f t="shared" si="264"/>
        <v>7</v>
      </c>
      <c r="E151">
        <f t="shared" si="265"/>
        <v>2</v>
      </c>
      <c r="F151">
        <f t="shared" si="266"/>
        <v>1999</v>
      </c>
      <c r="G151">
        <f t="shared" si="267"/>
        <v>1</v>
      </c>
      <c r="H151">
        <f t="shared" si="268"/>
        <v>1</v>
      </c>
      <c r="I151">
        <f t="shared" si="269"/>
        <v>1</v>
      </c>
      <c r="J151" s="55">
        <v>1</v>
      </c>
      <c r="K151" s="53" t="str">
        <f>IF('Raw_Data_pt1.1'!T153 = "", "", 'Raw_Data_pt1.1'!T153)</f>
        <v/>
      </c>
      <c r="L151" s="53" t="str">
        <f>IF('Raw_Data_pt1.1'!U153 = "", "", 'Raw_Data_pt1.1'!U153)</f>
        <v/>
      </c>
      <c r="M151" s="53" t="str">
        <f>IF('Raw_Data_pt1.1'!V153 = "", "", 'Raw_Data_pt1.1'!V153)</f>
        <v/>
      </c>
      <c r="N151" s="53" t="str">
        <f>IF('Raw_Data_pt1.1'!W153 = "", "", 'Raw_Data_pt1.1'!W153)</f>
        <v/>
      </c>
      <c r="O151" s="53" t="str">
        <f>IF('Raw_Data_pt1.1'!Z153 = "", "", 'Raw_Data_pt1.1'!Z153)</f>
        <v/>
      </c>
      <c r="P151" s="53" t="str">
        <f>IF('Raw_Data_pt1.1'!AA153 = "", "", 'Raw_Data_pt1.1'!AA153)</f>
        <v/>
      </c>
      <c r="Q151" s="53" t="str">
        <f>IF('Raw_Data_pt1.1'!AB153 = "", "", 'Raw_Data_pt1.1'!AB153)</f>
        <v/>
      </c>
      <c r="R151" s="53" t="str">
        <f>IF('Raw_Data_pt1.1'!AC153 = "", "", 'Raw_Data_pt1.1'!AC153)</f>
        <v/>
      </c>
      <c r="S151" s="53" t="str">
        <f>IF('Raw_Data_pt1.1'!AD153 = "", "", 'Raw_Data_pt1.1'!AD153)</f>
        <v/>
      </c>
      <c r="T151" s="53" t="str">
        <f>IF('Raw_Data_pt1.1'!AE153 = "", "", 'Raw_Data_pt1.1'!AE153)</f>
        <v/>
      </c>
      <c r="U151" s="53" t="str">
        <f>IF('Raw_Data_pt1.1'!AH153 = "", "", 'Raw_Data_pt1.1'!AH153)</f>
        <v/>
      </c>
      <c r="V151" s="53" t="str">
        <f>IF('Raw_Data_pt1.1'!AI153 = "", "", 'Raw_Data_pt1.1'!AI153)</f>
        <v/>
      </c>
      <c r="W151" s="53" t="str">
        <f>IF('Raw_Data_pt1.1'!AJ153 = "", "", 'Raw_Data_pt1.1'!AJ153)</f>
        <v/>
      </c>
      <c r="X151" s="53" t="str">
        <f>IF('Raw_Data_pt1.1'!AK153 = "", "", 'Raw_Data_pt1.1'!AK153)</f>
        <v/>
      </c>
      <c r="Y151" s="53" t="str">
        <f>IF('Raw_Data_pt1.1'!AL153 = "", "", 'Raw_Data_pt1.1'!AL153)</f>
        <v/>
      </c>
      <c r="Z151" s="53" t="str">
        <f>IF('Raw_Data_pt1.1'!AM153 = "", "", 'Raw_Data_pt1.1'!AM153)</f>
        <v/>
      </c>
      <c r="AA151" s="53" t="str">
        <f>IF('Raw_Data_pt1.1'!AP153 = "", "", 'Raw_Data_pt1.1'!AP153)</f>
        <v/>
      </c>
      <c r="AB151" s="53" t="str">
        <f>IF('Raw_Data_pt1.1'!AQ153 = "", "", 'Raw_Data_pt1.1'!AQ153)</f>
        <v/>
      </c>
      <c r="AC151" s="58">
        <f>IF('Raw_Data_pt1.1'!BF153 = "", "", 'Raw_Data_pt1.1'!BF153)</f>
        <v>26</v>
      </c>
      <c r="AD151" s="53">
        <f>IF('Raw_Data_pt1.1'!BG153 = "", "", 'Raw_Data_pt1.1'!BG153)</f>
        <v>128</v>
      </c>
      <c r="AE151" s="53">
        <f>IF('Raw_Data_pt1.1'!BJ153 = "", "", 'Raw_Data_pt1.1'!BJ153)</f>
        <v>462</v>
      </c>
      <c r="AF151" s="53">
        <f>IF('Raw_Data_pt1.1'!BO153 = "", "", 'Raw_Data_pt1.1'!BO153)</f>
        <v>27</v>
      </c>
      <c r="AG151" s="53">
        <f>IF('Raw_Data_pt1.1'!BP153 = "", "", 'Raw_Data_pt1.1'!BP153)</f>
        <v>128</v>
      </c>
      <c r="AH151" s="53">
        <f>IF('Raw_Data_pt1.1'!BS153 = "", "", 'Raw_Data_pt1.1'!BS153)</f>
        <v>457</v>
      </c>
      <c r="AI151" s="53">
        <f>IF('Raw_Data_pt1.1'!BX153 = "", "", 'Raw_Data_pt1.1'!BX153)</f>
        <v>29</v>
      </c>
      <c r="AJ151" s="53">
        <f>IF('Raw_Data_pt1.1'!BY153 = "", "", 'Raw_Data_pt1.1'!BY153)</f>
        <v>128</v>
      </c>
      <c r="AK151" s="53">
        <f>IF('Raw_Data_pt1.1'!CB153 = "", "", 'Raw_Data_pt1.1'!CB153)</f>
        <v>434</v>
      </c>
      <c r="AL151" s="58"/>
    </row>
    <row r="152" spans="1:38">
      <c r="A152">
        <f>IF('Raw_Data_pt1.1'!A154 = "", "", 'Raw_Data_pt1.1'!A154)</f>
        <v>31</v>
      </c>
      <c r="B152">
        <f>IF('Raw_Data_pt1.1'!D154 = "", "", IF('Raw_Data_pt1.1'!D154 = "Y", 1, 0))</f>
        <v>0</v>
      </c>
      <c r="C152">
        <f>IF('Raw_Data_pt1.1'!E154 = "", "", IF('Raw_Data_pt1.1'!E154 = "Y", 1, 0))</f>
        <v>1</v>
      </c>
      <c r="D152">
        <f>IF('Raw_Data_pt1.1'!F154 = "", "", 'Raw_Data_pt1.1'!F154)</f>
        <v>2</v>
      </c>
      <c r="E152">
        <f>IF(D152 = "", "", VLOOKUP(D152, Key!$A$23:$D$35, 4, FALSE))</f>
        <v>4</v>
      </c>
      <c r="F152">
        <f>IF('Raw_Data_pt1.1'!G154 = "", "", 'Raw_Data_pt1.1'!G154)</f>
        <v>1987</v>
      </c>
      <c r="G152">
        <f>IF('Raw_Data_pt1.1'!I154 = "", "", IF('Raw_Data_pt1.1'!I154 = "F", 1, IF('Raw_Data_pt1.1'!I154 = "M", 2, 3)))</f>
        <v>1</v>
      </c>
      <c r="H152">
        <f>IF('Raw_Data_pt1.1'!M154 = "", "", VLOOKUP('Raw_Data_pt1.1'!M154, Key!$A$2:$C$20, 3, TRUE))</f>
        <v>0</v>
      </c>
      <c r="I152">
        <f>IF('Raw_Data_pt1.1'!Q154 = "", "", IF('Raw_Data_pt1.1'!Q154 = "P", 1, 0))</f>
        <v>1</v>
      </c>
      <c r="J152" s="56">
        <v>1</v>
      </c>
      <c r="K152" t="str">
        <f>IF('Raw_Data_pt1.1'!T154 = "", "", 'Raw_Data_pt1.1'!T154)</f>
        <v/>
      </c>
      <c r="L152" t="str">
        <f>IF('Raw_Data_pt1.1'!U154 = "", "", 'Raw_Data_pt1.1'!U154)</f>
        <v/>
      </c>
      <c r="M152" t="str">
        <f>IF('Raw_Data_pt1.1'!V154 = "", "", 'Raw_Data_pt1.1'!V154)</f>
        <v/>
      </c>
      <c r="N152" t="str">
        <f>IF('Raw_Data_pt1.1'!W154 = "", "", 'Raw_Data_pt1.1'!W154)</f>
        <v/>
      </c>
      <c r="O152" t="str">
        <f>IF('Raw_Data_pt1.1'!Z154 = "", "", 'Raw_Data_pt1.1'!Z154)</f>
        <v/>
      </c>
      <c r="P152" t="str">
        <f>IF('Raw_Data_pt1.1'!AA154 = "", "", 'Raw_Data_pt1.1'!AA154)</f>
        <v/>
      </c>
      <c r="Q152" t="str">
        <f>IF('Raw_Data_pt1.1'!AB154 = "", "", 'Raw_Data_pt1.1'!AB154)</f>
        <v/>
      </c>
      <c r="R152" t="str">
        <f>IF('Raw_Data_pt1.1'!AC154 = "", "", 'Raw_Data_pt1.1'!AC154)</f>
        <v/>
      </c>
      <c r="S152" t="str">
        <f>IF('Raw_Data_pt1.1'!AD154 = "", "", 'Raw_Data_pt1.1'!AD154)</f>
        <v/>
      </c>
      <c r="T152" t="str">
        <f>IF('Raw_Data_pt1.1'!AE154 = "", "", 'Raw_Data_pt1.1'!AE154)</f>
        <v/>
      </c>
      <c r="U152" t="str">
        <f>IF('Raw_Data_pt1.1'!AH154 = "", "", 'Raw_Data_pt1.1'!AH154)</f>
        <v/>
      </c>
      <c r="V152" t="str">
        <f>IF('Raw_Data_pt1.1'!AI154 = "", "", 'Raw_Data_pt1.1'!AI154)</f>
        <v/>
      </c>
      <c r="W152" t="str">
        <f>IF('Raw_Data_pt1.1'!AJ154 = "", "", 'Raw_Data_pt1.1'!AJ154)</f>
        <v/>
      </c>
      <c r="X152" t="str">
        <f>IF('Raw_Data_pt1.1'!AK154 = "", "", 'Raw_Data_pt1.1'!AK154)</f>
        <v/>
      </c>
      <c r="Y152" t="str">
        <f>IF('Raw_Data_pt1.1'!AL154 = "", "", 'Raw_Data_pt1.1'!AL154)</f>
        <v/>
      </c>
      <c r="Z152" t="str">
        <f>IF('Raw_Data_pt1.1'!AM154 = "", "", 'Raw_Data_pt1.1'!AM154)</f>
        <v/>
      </c>
      <c r="AA152" t="str">
        <f>IF('Raw_Data_pt1.1'!AP154 = "", "", 'Raw_Data_pt1.1'!AP154)</f>
        <v/>
      </c>
      <c r="AB152" t="str">
        <f>IF('Raw_Data_pt1.1'!AQ154 = "", "", 'Raw_Data_pt1.1'!AQ154)</f>
        <v/>
      </c>
      <c r="AC152" s="59">
        <f>IF('Raw_Data_pt1.1'!BF154 = "", "", 'Raw_Data_pt1.1'!BF154)</f>
        <v>40</v>
      </c>
      <c r="AD152">
        <f>IF('Raw_Data_pt1.1'!BG154 = "", "", 'Raw_Data_pt1.1'!BG154)</f>
        <v>128</v>
      </c>
      <c r="AE152">
        <f>IF('Raw_Data_pt1.1'!BJ154 = "", "", 'Raw_Data_pt1.1'!BJ154)</f>
        <v>442</v>
      </c>
      <c r="AF152">
        <f>IF('Raw_Data_pt1.1'!BO154 = "", "", 'Raw_Data_pt1.1'!BO154)</f>
        <v>23</v>
      </c>
      <c r="AG152">
        <f>IF('Raw_Data_pt1.1'!BP154 = "", "", 'Raw_Data_pt1.1'!BP154)</f>
        <v>128</v>
      </c>
      <c r="AH152">
        <f>IF('Raw_Data_pt1.1'!BJ154 = "", "", 'Raw_Data_pt1.1'!BJ154)</f>
        <v>442</v>
      </c>
      <c r="AI152">
        <f>IF('Raw_Data_pt1.1'!BX154 = "", "", 'Raw_Data_pt1.1'!BX154)</f>
        <v>20</v>
      </c>
      <c r="AJ152">
        <f>IF('Raw_Data_pt1.1'!BY154 = "", "", 'Raw_Data_pt1.1'!BY154)</f>
        <v>128</v>
      </c>
      <c r="AK152">
        <f>IF('Raw_Data_pt1.1'!CB154 = "", "", 'Raw_Data_pt1.1'!CB154)</f>
        <v>367</v>
      </c>
    </row>
    <row r="153" spans="1:38">
      <c r="A153">
        <f>A152</f>
        <v>31</v>
      </c>
      <c r="B153">
        <f t="shared" ref="B153:B156" si="271">B152</f>
        <v>0</v>
      </c>
      <c r="C153">
        <f t="shared" ref="C153:C156" si="272">C152</f>
        <v>1</v>
      </c>
      <c r="D153">
        <f t="shared" ref="D153:D156" si="273">D152</f>
        <v>2</v>
      </c>
      <c r="E153">
        <f t="shared" ref="E153:E156" si="274">E152</f>
        <v>4</v>
      </c>
      <c r="F153">
        <f t="shared" ref="F153:F156" si="275">F152</f>
        <v>1987</v>
      </c>
      <c r="G153">
        <f t="shared" ref="G153:G156" si="276">G152</f>
        <v>1</v>
      </c>
      <c r="H153">
        <f t="shared" ref="H153:H156" si="277">H152</f>
        <v>0</v>
      </c>
      <c r="I153">
        <f t="shared" ref="I153:I156" si="278">I152</f>
        <v>1</v>
      </c>
      <c r="J153" s="56">
        <v>1</v>
      </c>
      <c r="K153" t="str">
        <f>IF('Raw_Data_pt1.1'!T155 = "", "", 'Raw_Data_pt1.1'!T155)</f>
        <v/>
      </c>
      <c r="L153" t="str">
        <f>IF('Raw_Data_pt1.1'!U155 = "", "", 'Raw_Data_pt1.1'!U155)</f>
        <v/>
      </c>
      <c r="M153" t="str">
        <f>IF('Raw_Data_pt1.1'!V155 = "", "", 'Raw_Data_pt1.1'!V155)</f>
        <v/>
      </c>
      <c r="N153" t="str">
        <f>IF('Raw_Data_pt1.1'!W155 = "", "", 'Raw_Data_pt1.1'!W155)</f>
        <v/>
      </c>
      <c r="O153" t="str">
        <f>IF('Raw_Data_pt1.1'!Z155 = "", "", 'Raw_Data_pt1.1'!Z155)</f>
        <v/>
      </c>
      <c r="P153" t="str">
        <f>IF('Raw_Data_pt1.1'!AA155 = "", "", 'Raw_Data_pt1.1'!AA155)</f>
        <v/>
      </c>
      <c r="Q153" t="str">
        <f>IF('Raw_Data_pt1.1'!AB155 = "", "", 'Raw_Data_pt1.1'!AB155)</f>
        <v/>
      </c>
      <c r="R153" t="str">
        <f>IF('Raw_Data_pt1.1'!AC155 = "", "", 'Raw_Data_pt1.1'!AC155)</f>
        <v/>
      </c>
      <c r="S153" t="str">
        <f>IF('Raw_Data_pt1.1'!AD155 = "", "", 'Raw_Data_pt1.1'!AD155)</f>
        <v/>
      </c>
      <c r="T153" t="str">
        <f>IF('Raw_Data_pt1.1'!AE155 = "", "", 'Raw_Data_pt1.1'!AE155)</f>
        <v/>
      </c>
      <c r="U153" t="str">
        <f>IF('Raw_Data_pt1.1'!AH155 = "", "", 'Raw_Data_pt1.1'!AH155)</f>
        <v/>
      </c>
      <c r="V153" t="str">
        <f>IF('Raw_Data_pt1.1'!AI155 = "", "", 'Raw_Data_pt1.1'!AI155)</f>
        <v/>
      </c>
      <c r="W153" t="str">
        <f>IF('Raw_Data_pt1.1'!AJ155 = "", "", 'Raw_Data_pt1.1'!AJ155)</f>
        <v/>
      </c>
      <c r="X153" t="str">
        <f>IF('Raw_Data_pt1.1'!AK155 = "", "", 'Raw_Data_pt1.1'!AK155)</f>
        <v/>
      </c>
      <c r="Y153" t="str">
        <f>IF('Raw_Data_pt1.1'!AL155 = "", "", 'Raw_Data_pt1.1'!AL155)</f>
        <v/>
      </c>
      <c r="Z153" t="str">
        <f>IF('Raw_Data_pt1.1'!AM155 = "", "", 'Raw_Data_pt1.1'!AM155)</f>
        <v/>
      </c>
      <c r="AA153" t="str">
        <f>IF('Raw_Data_pt1.1'!AP155 = "", "", 'Raw_Data_pt1.1'!AP155)</f>
        <v/>
      </c>
      <c r="AB153" t="str">
        <f>IF('Raw_Data_pt1.1'!AQ155 = "", "", 'Raw_Data_pt1.1'!AQ155)</f>
        <v/>
      </c>
      <c r="AC153" s="59">
        <f>IF('Raw_Data_pt1.1'!BF155 = "", "", 'Raw_Data_pt1.1'!BF155)</f>
        <v>39</v>
      </c>
      <c r="AD153">
        <f>IF('Raw_Data_pt1.1'!BG155 = "", "", 'Raw_Data_pt1.1'!BG155)</f>
        <v>128</v>
      </c>
      <c r="AE153">
        <f>IF('Raw_Data_pt1.1'!BJ155 = "", "", 'Raw_Data_pt1.1'!BJ155)</f>
        <v>472</v>
      </c>
      <c r="AF153">
        <f>IF('Raw_Data_pt1.1'!BO155 = "", "", 'Raw_Data_pt1.1'!BO155)</f>
        <v>30</v>
      </c>
      <c r="AG153">
        <f>IF('Raw_Data_pt1.1'!BP155 = "", "", 'Raw_Data_pt1.1'!BP155)</f>
        <v>128</v>
      </c>
      <c r="AH153">
        <f>IF('Raw_Data_pt1.1'!BJ155 = "", "", 'Raw_Data_pt1.1'!BJ155)</f>
        <v>472</v>
      </c>
      <c r="AI153">
        <f>IF('Raw_Data_pt1.1'!BX155 = "", "", 'Raw_Data_pt1.1'!BX155)</f>
        <v>26</v>
      </c>
      <c r="AJ153">
        <f>IF('Raw_Data_pt1.1'!BY155 = "", "", 'Raw_Data_pt1.1'!BY155)</f>
        <v>128</v>
      </c>
      <c r="AK153">
        <f>IF('Raw_Data_pt1.1'!CB155 = "", "", 'Raw_Data_pt1.1'!CB155)</f>
        <v>357</v>
      </c>
    </row>
    <row r="154" spans="1:38">
      <c r="A154">
        <f t="shared" ref="A154:A156" si="279">A153</f>
        <v>31</v>
      </c>
      <c r="B154">
        <f t="shared" si="271"/>
        <v>0</v>
      </c>
      <c r="C154">
        <f t="shared" si="272"/>
        <v>1</v>
      </c>
      <c r="D154">
        <f t="shared" si="273"/>
        <v>2</v>
      </c>
      <c r="E154">
        <f t="shared" si="274"/>
        <v>4</v>
      </c>
      <c r="F154">
        <f t="shared" si="275"/>
        <v>1987</v>
      </c>
      <c r="G154">
        <f t="shared" si="276"/>
        <v>1</v>
      </c>
      <c r="H154">
        <f t="shared" si="277"/>
        <v>0</v>
      </c>
      <c r="I154">
        <f t="shared" si="278"/>
        <v>1</v>
      </c>
      <c r="J154" s="56">
        <v>1</v>
      </c>
      <c r="K154" t="str">
        <f>IF('Raw_Data_pt1.1'!T156 = "", "", 'Raw_Data_pt1.1'!T156)</f>
        <v/>
      </c>
      <c r="L154" t="str">
        <f>IF('Raw_Data_pt1.1'!U156 = "", "", 'Raw_Data_pt1.1'!U156)</f>
        <v/>
      </c>
      <c r="M154" t="str">
        <f>IF('Raw_Data_pt1.1'!V156 = "", "", 'Raw_Data_pt1.1'!V156)</f>
        <v/>
      </c>
      <c r="N154" t="str">
        <f>IF('Raw_Data_pt1.1'!W156 = "", "", 'Raw_Data_pt1.1'!W156)</f>
        <v/>
      </c>
      <c r="O154" t="str">
        <f>IF('Raw_Data_pt1.1'!Z156 = "", "", 'Raw_Data_pt1.1'!Z156)</f>
        <v/>
      </c>
      <c r="P154" t="str">
        <f>IF('Raw_Data_pt1.1'!AA156 = "", "", 'Raw_Data_pt1.1'!AA156)</f>
        <v/>
      </c>
      <c r="Q154" t="str">
        <f>IF('Raw_Data_pt1.1'!AB156 = "", "", 'Raw_Data_pt1.1'!AB156)</f>
        <v/>
      </c>
      <c r="R154" t="str">
        <f>IF('Raw_Data_pt1.1'!AC156 = "", "", 'Raw_Data_pt1.1'!AC156)</f>
        <v/>
      </c>
      <c r="S154" t="str">
        <f>IF('Raw_Data_pt1.1'!AD156 = "", "", 'Raw_Data_pt1.1'!AD156)</f>
        <v/>
      </c>
      <c r="T154" t="str">
        <f>IF('Raw_Data_pt1.1'!AE156 = "", "", 'Raw_Data_pt1.1'!AE156)</f>
        <v/>
      </c>
      <c r="U154" t="str">
        <f>IF('Raw_Data_pt1.1'!AH156 = "", "", 'Raw_Data_pt1.1'!AH156)</f>
        <v/>
      </c>
      <c r="V154" t="str">
        <f>IF('Raw_Data_pt1.1'!AI156 = "", "", 'Raw_Data_pt1.1'!AI156)</f>
        <v/>
      </c>
      <c r="W154" t="str">
        <f>IF('Raw_Data_pt1.1'!AJ156 = "", "", 'Raw_Data_pt1.1'!AJ156)</f>
        <v/>
      </c>
      <c r="X154" t="str">
        <f>IF('Raw_Data_pt1.1'!AK156 = "", "", 'Raw_Data_pt1.1'!AK156)</f>
        <v/>
      </c>
      <c r="Y154" t="str">
        <f>IF('Raw_Data_pt1.1'!AL156 = "", "", 'Raw_Data_pt1.1'!AL156)</f>
        <v/>
      </c>
      <c r="Z154" t="str">
        <f>IF('Raw_Data_pt1.1'!AM156 = "", "", 'Raw_Data_pt1.1'!AM156)</f>
        <v/>
      </c>
      <c r="AA154" t="str">
        <f>IF('Raw_Data_pt1.1'!AP156 = "", "", 'Raw_Data_pt1.1'!AP156)</f>
        <v/>
      </c>
      <c r="AB154" t="str">
        <f>IF('Raw_Data_pt1.1'!AQ156 = "", "", 'Raw_Data_pt1.1'!AQ156)</f>
        <v/>
      </c>
      <c r="AC154" s="59">
        <f>IF('Raw_Data_pt1.1'!BF156 = "", "", 'Raw_Data_pt1.1'!BF156)</f>
        <v>29</v>
      </c>
      <c r="AD154">
        <f>IF('Raw_Data_pt1.1'!BG156 = "", "", 'Raw_Data_pt1.1'!BG156)</f>
        <v>128</v>
      </c>
      <c r="AE154">
        <f>IF('Raw_Data_pt1.1'!BJ156 = "", "", 'Raw_Data_pt1.1'!BJ156)</f>
        <v>557</v>
      </c>
      <c r="AF154">
        <f>IF('Raw_Data_pt1.1'!BO156 = "", "", 'Raw_Data_pt1.1'!BO156)</f>
        <v>23</v>
      </c>
      <c r="AG154">
        <f>IF('Raw_Data_pt1.1'!BP156 = "", "", 'Raw_Data_pt1.1'!BP156)</f>
        <v>128</v>
      </c>
      <c r="AH154">
        <f>IF('Raw_Data_pt1.1'!BJ156 = "", "", 'Raw_Data_pt1.1'!BJ156)</f>
        <v>557</v>
      </c>
      <c r="AI154">
        <f>IF('Raw_Data_pt1.1'!BX156 = "", "", 'Raw_Data_pt1.1'!BX156)</f>
        <v>20</v>
      </c>
      <c r="AJ154">
        <f>IF('Raw_Data_pt1.1'!BY156 = "", "", 'Raw_Data_pt1.1'!BY156)</f>
        <v>128</v>
      </c>
      <c r="AK154">
        <f>IF('Raw_Data_pt1.1'!CB156 = "", "", 'Raw_Data_pt1.1'!CB156)</f>
        <v>392</v>
      </c>
    </row>
    <row r="155" spans="1:38">
      <c r="A155">
        <f t="shared" si="279"/>
        <v>31</v>
      </c>
      <c r="B155">
        <f t="shared" si="271"/>
        <v>0</v>
      </c>
      <c r="C155">
        <f t="shared" si="272"/>
        <v>1</v>
      </c>
      <c r="D155">
        <f t="shared" si="273"/>
        <v>2</v>
      </c>
      <c r="E155">
        <f t="shared" si="274"/>
        <v>4</v>
      </c>
      <c r="F155">
        <f t="shared" si="275"/>
        <v>1987</v>
      </c>
      <c r="G155">
        <f t="shared" si="276"/>
        <v>1</v>
      </c>
      <c r="H155">
        <f t="shared" si="277"/>
        <v>0</v>
      </c>
      <c r="I155">
        <f t="shared" si="278"/>
        <v>1</v>
      </c>
      <c r="J155" s="56">
        <v>1</v>
      </c>
      <c r="K155" t="str">
        <f>IF('Raw_Data_pt1.1'!T157 = "", "", 'Raw_Data_pt1.1'!T157)</f>
        <v/>
      </c>
      <c r="L155" t="str">
        <f>IF('Raw_Data_pt1.1'!U157 = "", "", 'Raw_Data_pt1.1'!U157)</f>
        <v/>
      </c>
      <c r="M155" t="str">
        <f>IF('Raw_Data_pt1.1'!V157 = "", "", 'Raw_Data_pt1.1'!V157)</f>
        <v/>
      </c>
      <c r="N155" t="str">
        <f>IF('Raw_Data_pt1.1'!W157 = "", "", 'Raw_Data_pt1.1'!W157)</f>
        <v/>
      </c>
      <c r="O155" t="str">
        <f>IF('Raw_Data_pt1.1'!Z157 = "", "", 'Raw_Data_pt1.1'!Z157)</f>
        <v/>
      </c>
      <c r="P155" t="str">
        <f>IF('Raw_Data_pt1.1'!AA157 = "", "", 'Raw_Data_pt1.1'!AA157)</f>
        <v/>
      </c>
      <c r="Q155" t="str">
        <f>IF('Raw_Data_pt1.1'!AB157 = "", "", 'Raw_Data_pt1.1'!AB157)</f>
        <v/>
      </c>
      <c r="R155" t="str">
        <f>IF('Raw_Data_pt1.1'!AC157 = "", "", 'Raw_Data_pt1.1'!AC157)</f>
        <v/>
      </c>
      <c r="S155" t="str">
        <f>IF('Raw_Data_pt1.1'!AD157 = "", "", 'Raw_Data_pt1.1'!AD157)</f>
        <v/>
      </c>
      <c r="T155" t="str">
        <f>IF('Raw_Data_pt1.1'!AE157 = "", "", 'Raw_Data_pt1.1'!AE157)</f>
        <v/>
      </c>
      <c r="U155" t="str">
        <f>IF('Raw_Data_pt1.1'!AH157 = "", "", 'Raw_Data_pt1.1'!AH157)</f>
        <v/>
      </c>
      <c r="V155" t="str">
        <f>IF('Raw_Data_pt1.1'!AI157 = "", "", 'Raw_Data_pt1.1'!AI157)</f>
        <v/>
      </c>
      <c r="W155" t="str">
        <f>IF('Raw_Data_pt1.1'!AJ157 = "", "", 'Raw_Data_pt1.1'!AJ157)</f>
        <v/>
      </c>
      <c r="X155" t="str">
        <f>IF('Raw_Data_pt1.1'!AK157 = "", "", 'Raw_Data_pt1.1'!AK157)</f>
        <v/>
      </c>
      <c r="Y155" t="str">
        <f>IF('Raw_Data_pt1.1'!AL157 = "", "", 'Raw_Data_pt1.1'!AL157)</f>
        <v/>
      </c>
      <c r="Z155" t="str">
        <f>IF('Raw_Data_pt1.1'!AM157 = "", "", 'Raw_Data_pt1.1'!AM157)</f>
        <v/>
      </c>
      <c r="AA155" t="str">
        <f>IF('Raw_Data_pt1.1'!AP157 = "", "", 'Raw_Data_pt1.1'!AP157)</f>
        <v/>
      </c>
      <c r="AB155" t="str">
        <f>IF('Raw_Data_pt1.1'!AQ157 = "", "", 'Raw_Data_pt1.1'!AQ157)</f>
        <v/>
      </c>
      <c r="AC155" s="59">
        <f>IF('Raw_Data_pt1.1'!BF157 = "", "", 'Raw_Data_pt1.1'!BF157)</f>
        <v>31</v>
      </c>
      <c r="AD155">
        <f>IF('Raw_Data_pt1.1'!BG157 = "", "", 'Raw_Data_pt1.1'!BG157)</f>
        <v>128</v>
      </c>
      <c r="AE155">
        <f>IF('Raw_Data_pt1.1'!BJ157 = "", "", 'Raw_Data_pt1.1'!BJ157)</f>
        <v>532</v>
      </c>
      <c r="AF155">
        <f>IF('Raw_Data_pt1.1'!BO157 = "", "", 'Raw_Data_pt1.1'!BO157)</f>
        <v>24</v>
      </c>
      <c r="AG155">
        <f>IF('Raw_Data_pt1.1'!BP157 = "", "", 'Raw_Data_pt1.1'!BP157)</f>
        <v>128</v>
      </c>
      <c r="AH155">
        <f>IF('Raw_Data_pt1.1'!BJ157 = "", "", 'Raw_Data_pt1.1'!BJ157)</f>
        <v>532</v>
      </c>
      <c r="AI155">
        <f>IF('Raw_Data_pt1.1'!BX157 = "", "", 'Raw_Data_pt1.1'!BX157)</f>
        <v>29</v>
      </c>
      <c r="AJ155">
        <f>IF('Raw_Data_pt1.1'!BY157 = "", "", 'Raw_Data_pt1.1'!BY157)</f>
        <v>128</v>
      </c>
      <c r="AK155">
        <f>IF('Raw_Data_pt1.1'!CB157 = "", "", 'Raw_Data_pt1.1'!CB157)</f>
        <v>432</v>
      </c>
    </row>
    <row r="156" spans="1:38" s="54" customFormat="1">
      <c r="A156">
        <f t="shared" si="279"/>
        <v>31</v>
      </c>
      <c r="B156">
        <f t="shared" si="271"/>
        <v>0</v>
      </c>
      <c r="C156">
        <f t="shared" si="272"/>
        <v>1</v>
      </c>
      <c r="D156">
        <f t="shared" si="273"/>
        <v>2</v>
      </c>
      <c r="E156">
        <f t="shared" si="274"/>
        <v>4</v>
      </c>
      <c r="F156">
        <f t="shared" si="275"/>
        <v>1987</v>
      </c>
      <c r="G156">
        <f t="shared" si="276"/>
        <v>1</v>
      </c>
      <c r="H156">
        <f t="shared" si="277"/>
        <v>0</v>
      </c>
      <c r="I156">
        <f t="shared" si="278"/>
        <v>1</v>
      </c>
      <c r="J156" s="57">
        <v>1</v>
      </c>
      <c r="K156" s="54" t="str">
        <f>IF('Raw_Data_pt1.1'!T158 = "", "", 'Raw_Data_pt1.1'!T158)</f>
        <v/>
      </c>
      <c r="L156" s="54" t="str">
        <f>IF('Raw_Data_pt1.1'!U158 = "", "", 'Raw_Data_pt1.1'!U158)</f>
        <v/>
      </c>
      <c r="M156" s="54" t="str">
        <f>IF('Raw_Data_pt1.1'!V158 = "", "", 'Raw_Data_pt1.1'!V158)</f>
        <v/>
      </c>
      <c r="N156" s="54" t="str">
        <f>IF('Raw_Data_pt1.1'!W158 = "", "", 'Raw_Data_pt1.1'!W158)</f>
        <v/>
      </c>
      <c r="O156" s="54" t="str">
        <f>IF('Raw_Data_pt1.1'!Z158 = "", "", 'Raw_Data_pt1.1'!Z158)</f>
        <v/>
      </c>
      <c r="P156" s="54" t="str">
        <f>IF('Raw_Data_pt1.1'!AA158 = "", "", 'Raw_Data_pt1.1'!AA158)</f>
        <v/>
      </c>
      <c r="Q156" s="54" t="str">
        <f>IF('Raw_Data_pt1.1'!AB158 = "", "", 'Raw_Data_pt1.1'!AB158)</f>
        <v/>
      </c>
      <c r="R156" s="54" t="str">
        <f>IF('Raw_Data_pt1.1'!AC158 = "", "", 'Raw_Data_pt1.1'!AC158)</f>
        <v/>
      </c>
      <c r="S156" s="54" t="str">
        <f>IF('Raw_Data_pt1.1'!AD158 = "", "", 'Raw_Data_pt1.1'!AD158)</f>
        <v/>
      </c>
      <c r="T156" s="54" t="str">
        <f>IF('Raw_Data_pt1.1'!AE158 = "", "", 'Raw_Data_pt1.1'!AE158)</f>
        <v/>
      </c>
      <c r="U156" s="54" t="str">
        <f>IF('Raw_Data_pt1.1'!AH158 = "", "", 'Raw_Data_pt1.1'!AH158)</f>
        <v/>
      </c>
      <c r="V156" s="54" t="str">
        <f>IF('Raw_Data_pt1.1'!AI158 = "", "", 'Raw_Data_pt1.1'!AI158)</f>
        <v/>
      </c>
      <c r="W156" s="54" t="str">
        <f>IF('Raw_Data_pt1.1'!AJ158 = "", "", 'Raw_Data_pt1.1'!AJ158)</f>
        <v/>
      </c>
      <c r="X156" s="54" t="str">
        <f>IF('Raw_Data_pt1.1'!AK158 = "", "", 'Raw_Data_pt1.1'!AK158)</f>
        <v/>
      </c>
      <c r="Y156" s="54" t="str">
        <f>IF('Raw_Data_pt1.1'!AL158 = "", "", 'Raw_Data_pt1.1'!AL158)</f>
        <v/>
      </c>
      <c r="Z156" s="54" t="str">
        <f>IF('Raw_Data_pt1.1'!AM158 = "", "", 'Raw_Data_pt1.1'!AM158)</f>
        <v/>
      </c>
      <c r="AA156" s="54" t="str">
        <f>IF('Raw_Data_pt1.1'!AP158 = "", "", 'Raw_Data_pt1.1'!AP158)</f>
        <v/>
      </c>
      <c r="AB156" s="54" t="str">
        <f>IF('Raw_Data_pt1.1'!AQ158 = "", "", 'Raw_Data_pt1.1'!AQ158)</f>
        <v/>
      </c>
      <c r="AC156" s="60">
        <f>IF('Raw_Data_pt1.1'!BF158 = "", "", 'Raw_Data_pt1.1'!BF158)</f>
        <v>29</v>
      </c>
      <c r="AD156" s="54">
        <f>IF('Raw_Data_pt1.1'!BG158 = "", "", 'Raw_Data_pt1.1'!BG158)</f>
        <v>128</v>
      </c>
      <c r="AE156" s="54">
        <f>IF('Raw_Data_pt1.1'!BJ158 = "", "", 'Raw_Data_pt1.1'!BJ158)</f>
        <v>682</v>
      </c>
      <c r="AF156" s="54">
        <f>IF('Raw_Data_pt1.1'!BO158 = "", "", 'Raw_Data_pt1.1'!BO158)</f>
        <v>34</v>
      </c>
      <c r="AG156" s="54">
        <f>IF('Raw_Data_pt1.1'!BP158 = "", "", 'Raw_Data_pt1.1'!BP158)</f>
        <v>128</v>
      </c>
      <c r="AH156" s="54">
        <f>IF('Raw_Data_pt1.1'!BJ158 = "", "", 'Raw_Data_pt1.1'!BJ158)</f>
        <v>682</v>
      </c>
      <c r="AI156" s="54">
        <f>IF('Raw_Data_pt1.1'!BX158 = "", "", 'Raw_Data_pt1.1'!BX158)</f>
        <v>31</v>
      </c>
      <c r="AJ156" s="54">
        <f>IF('Raw_Data_pt1.1'!BY158 = "", "", 'Raw_Data_pt1.1'!BY158)</f>
        <v>128</v>
      </c>
      <c r="AK156" s="54">
        <f>IF('Raw_Data_pt1.1'!CB158 = "", "", 'Raw_Data_pt1.1'!CB158)</f>
        <v>432</v>
      </c>
      <c r="AL156" s="60"/>
    </row>
    <row r="157" spans="1:38">
      <c r="A157">
        <f>IF('Raw_Data_pt1.2'!A4 = "", "", 'Raw_Data_pt1.2'!A4)</f>
        <v>32</v>
      </c>
      <c r="B157">
        <f>IF('Raw_Data_pt1.2'!D4 = "", "", IF('Raw_Data_pt1.2'!D4 = "Y", 1, 0))</f>
        <v>0</v>
      </c>
      <c r="C157">
        <f>IF('Raw_Data_pt1.2'!E4 = "", "", IF('Raw_Data_pt1.2'!E4 = "Y", 1, 0))</f>
        <v>1</v>
      </c>
      <c r="D157">
        <f>IF('Raw_Data_pt1.2'!F4 = "", "", 'Raw_Data_pt1.2'!F4)</f>
        <v>12</v>
      </c>
      <c r="E157">
        <f>IF(D157 = "", "", VLOOKUP(D157, Key!$A$23:$D$35, 4, FALSE))</f>
        <v>4</v>
      </c>
      <c r="F157">
        <f>IF('Raw_Data_pt1.2'!G4 = "", "", 'Raw_Data_pt1.2'!G4)</f>
        <v>1992</v>
      </c>
      <c r="G157">
        <f>IF('Raw_Data_pt1.2'!I4 = "", "", IF('Raw_Data_pt1.2'!I4 = "F", 1, IF('Raw_Data_pt1.2'!I4 = "M", 2, 3)))</f>
        <v>2</v>
      </c>
      <c r="H157">
        <f>IF('Raw_Data_pt1.2'!M4 = "", "", VLOOKUP('Raw_Data_pt1.2'!M4, Key!$A$2:$C$20, 3, TRUE))</f>
        <v>1</v>
      </c>
      <c r="I157">
        <f>IF('Raw_Data_pt1.2'!O4 = "", "", IF('Raw_Data_pt1.2'!O4 = "P", 1, 0))</f>
        <v>1</v>
      </c>
      <c r="J157" s="56">
        <f>IF('Raw_Data_pt1.2'!BC4="","",IF('Raw_Data_pt1.2'!BC4 = "Best",1,IF('Raw_Data_pt1.2'!BC4 = "Min",2,IF('Raw_Data_pt1.2'!BC4 = "Max",3,0))))</f>
        <v>1</v>
      </c>
      <c r="AC157" s="59">
        <f>IF('Raw_Data_pt1.2'!AF4 = "","", 'Raw_Data_pt1.2'!AF4)</f>
        <v>35</v>
      </c>
      <c r="AD157">
        <f>IF('Raw_Data_pt1.2'!AG4 = "","", 'Raw_Data_pt1.2'!AG4)</f>
        <v>128</v>
      </c>
      <c r="AE157">
        <f>IF('Raw_Data_pt1.2'!AJ4="","",'Raw_Data_pt1.2'!AJ4)</f>
        <v>435</v>
      </c>
      <c r="AF157">
        <f>IF('Raw_Data_pt1.2'!AO4="","",'Raw_Data_pt1.2'!AO4)</f>
        <v>20</v>
      </c>
      <c r="AG157">
        <f>IF('Raw_Data_pt1.2'!AP4="","",'Raw_Data_pt1.2'!AP4)</f>
        <v>128</v>
      </c>
      <c r="AH157">
        <f>IF('Raw_Data_pt1.2'!AS4="","",'Raw_Data_pt1.2'!AS4)</f>
        <v>332</v>
      </c>
      <c r="AI157">
        <f>IF('Raw_Data_pt1.2'!AX4="","",'Raw_Data_pt1.2'!AX4)</f>
        <v>35</v>
      </c>
      <c r="AJ157">
        <f>IF('Raw_Data_pt1.2'!AY4="","",'Raw_Data_pt1.2'!AY4)</f>
        <v>128</v>
      </c>
      <c r="AK157">
        <f>IF('Raw_Data_pt1.2'!BB4="","",'Raw_Data_pt1.2'!BB4)</f>
        <v>582</v>
      </c>
    </row>
    <row r="158" spans="1:38">
      <c r="A158">
        <f>A157</f>
        <v>32</v>
      </c>
      <c r="B158">
        <f t="shared" ref="B158:B171" si="280">B157</f>
        <v>0</v>
      </c>
      <c r="C158">
        <f t="shared" ref="C158:C171" si="281">C157</f>
        <v>1</v>
      </c>
      <c r="D158">
        <f t="shared" ref="D158:D171" si="282">D157</f>
        <v>12</v>
      </c>
      <c r="E158">
        <f t="shared" ref="E158:E171" si="283">E157</f>
        <v>4</v>
      </c>
      <c r="F158">
        <f t="shared" ref="F158:F171" si="284">F157</f>
        <v>1992</v>
      </c>
      <c r="G158">
        <f t="shared" ref="G158:G171" si="285">G157</f>
        <v>2</v>
      </c>
      <c r="H158">
        <f t="shared" ref="H158:H171" si="286">H157</f>
        <v>1</v>
      </c>
      <c r="I158">
        <f t="shared" ref="I158:I171" si="287">I157</f>
        <v>1</v>
      </c>
      <c r="J158" s="56">
        <f>IF('Raw_Data_pt1.2'!BC5="","",IF('Raw_Data_pt1.2'!BC5 = "Best",1,IF('Raw_Data_pt1.2'!BC5 = "Min",2,IF('Raw_Data_pt1.2'!BC5 = "Max",3,0))))</f>
        <v>2</v>
      </c>
      <c r="AC158" s="59">
        <f>IF('Raw_Data_pt1.2'!AF5 = "","", 'Raw_Data_pt1.2'!AF5)</f>
        <v>41</v>
      </c>
      <c r="AD158">
        <f>IF('Raw_Data_pt1.2'!AG5 = "","", 'Raw_Data_pt1.2'!AG5)</f>
        <v>128</v>
      </c>
      <c r="AE158">
        <f>IF('Raw_Data_pt1.2'!AJ5="","",'Raw_Data_pt1.2'!AJ5)</f>
        <v>505</v>
      </c>
      <c r="AF158">
        <f>IF('Raw_Data_pt1.2'!AO5="","",'Raw_Data_pt1.2'!AO5)</f>
        <v>40</v>
      </c>
      <c r="AG158">
        <f>IF('Raw_Data_pt1.2'!AP5="","",'Raw_Data_pt1.2'!AP5)</f>
        <v>128</v>
      </c>
      <c r="AH158">
        <f>IF('Raw_Data_pt1.2'!AS5="","",'Raw_Data_pt1.2'!AS5)</f>
        <v>396</v>
      </c>
      <c r="AI158">
        <f>IF('Raw_Data_pt1.2'!AX5="","",'Raw_Data_pt1.2'!AX5)</f>
        <v>37</v>
      </c>
      <c r="AJ158">
        <f>IF('Raw_Data_pt1.2'!AY5="","",'Raw_Data_pt1.2'!AY5)</f>
        <v>128</v>
      </c>
      <c r="AK158">
        <f>IF('Raw_Data_pt1.2'!BB5="","",'Raw_Data_pt1.2'!BB5)</f>
        <v>736</v>
      </c>
    </row>
    <row r="159" spans="1:38" ht="15" customHeight="1">
      <c r="A159">
        <f t="shared" ref="A159:A161" si="288">A158</f>
        <v>32</v>
      </c>
      <c r="B159">
        <f t="shared" si="280"/>
        <v>0</v>
      </c>
      <c r="C159">
        <f t="shared" si="281"/>
        <v>1</v>
      </c>
      <c r="D159">
        <f t="shared" si="282"/>
        <v>12</v>
      </c>
      <c r="E159">
        <f t="shared" si="283"/>
        <v>4</v>
      </c>
      <c r="F159">
        <f t="shared" si="284"/>
        <v>1992</v>
      </c>
      <c r="G159">
        <f t="shared" si="285"/>
        <v>2</v>
      </c>
      <c r="H159">
        <f t="shared" si="286"/>
        <v>1</v>
      </c>
      <c r="I159">
        <f t="shared" si="287"/>
        <v>1</v>
      </c>
      <c r="J159" s="56">
        <f>IF('Raw_Data_pt1.2'!BC6="","",IF('Raw_Data_pt1.2'!BC6 = "Best",1,IF('Raw_Data_pt1.2'!BC6 = "Min",2,IF('Raw_Data_pt1.2'!BC6 = "Max",3,0))))</f>
        <v>3</v>
      </c>
      <c r="AC159" s="59">
        <f>IF('Raw_Data_pt1.2'!AF6 = "","", 'Raw_Data_pt1.2'!AF6)</f>
        <v>24</v>
      </c>
      <c r="AD159">
        <f>IF('Raw_Data_pt1.2'!AG6 = "","", 'Raw_Data_pt1.2'!AG6)</f>
        <v>128</v>
      </c>
      <c r="AE159">
        <f>IF('Raw_Data_pt1.2'!AJ6="","",'Raw_Data_pt1.2'!AJ6)</f>
        <v>419</v>
      </c>
      <c r="AF159">
        <f>IF('Raw_Data_pt1.2'!AO6="","",'Raw_Data_pt1.2'!AO6)</f>
        <v>15</v>
      </c>
      <c r="AG159">
        <f>IF('Raw_Data_pt1.2'!AP6="","",'Raw_Data_pt1.2'!AP6)</f>
        <v>128</v>
      </c>
      <c r="AH159">
        <f>IF('Raw_Data_pt1.2'!AS6="","",'Raw_Data_pt1.2'!AS6)</f>
        <v>320</v>
      </c>
      <c r="AI159">
        <f>IF('Raw_Data_pt1.2'!AX6="","",'Raw_Data_pt1.2'!AX6)</f>
        <v>26</v>
      </c>
      <c r="AJ159">
        <f>IF('Raw_Data_pt1.2'!AY6="","",'Raw_Data_pt1.2'!AY6)</f>
        <v>128</v>
      </c>
      <c r="AK159">
        <f>IF('Raw_Data_pt1.2'!BB6="","",'Raw_Data_pt1.2'!BB6)</f>
        <v>450</v>
      </c>
    </row>
    <row r="160" spans="1:38" ht="15" customHeight="1">
      <c r="A160">
        <f t="shared" si="288"/>
        <v>32</v>
      </c>
      <c r="B160">
        <f t="shared" si="280"/>
        <v>0</v>
      </c>
      <c r="C160">
        <f t="shared" si="281"/>
        <v>1</v>
      </c>
      <c r="D160">
        <f t="shared" si="282"/>
        <v>12</v>
      </c>
      <c r="E160">
        <f t="shared" si="283"/>
        <v>4</v>
      </c>
      <c r="F160">
        <f t="shared" si="284"/>
        <v>1992</v>
      </c>
      <c r="G160">
        <f t="shared" si="285"/>
        <v>2</v>
      </c>
      <c r="H160">
        <f t="shared" si="286"/>
        <v>1</v>
      </c>
      <c r="I160">
        <f t="shared" si="287"/>
        <v>1</v>
      </c>
      <c r="J160" s="56">
        <f>IF('Raw_Data_pt1.2'!BC7="","",IF('Raw_Data_pt1.2'!BC7 = "Best",1,IF('Raw_Data_pt1.2'!BC7 = "Min",2,IF('Raw_Data_pt1.2'!BC7 = "Max",3,0))))</f>
        <v>1</v>
      </c>
      <c r="AC160" s="59">
        <f>IF('Raw_Data_pt1.2'!AF7 = "","", 'Raw_Data_pt1.2'!AF7)</f>
        <v>20</v>
      </c>
      <c r="AD160">
        <f>IF('Raw_Data_pt1.2'!AG7 = "","", 'Raw_Data_pt1.2'!AG7)</f>
        <v>128</v>
      </c>
      <c r="AE160">
        <f>IF('Raw_Data_pt1.2'!AJ7="","",'Raw_Data_pt1.2'!AJ7)</f>
        <v>227</v>
      </c>
      <c r="AF160">
        <f>IF('Raw_Data_pt1.2'!AO7="","",'Raw_Data_pt1.2'!AO7)</f>
        <v>30</v>
      </c>
      <c r="AG160">
        <f>IF('Raw_Data_pt1.2'!AP7="","",'Raw_Data_pt1.2'!AP7)</f>
        <v>128</v>
      </c>
      <c r="AH160">
        <f>IF('Raw_Data_pt1.2'!AS7="","",'Raw_Data_pt1.2'!AS7)</f>
        <v>433</v>
      </c>
      <c r="AI160">
        <f>IF('Raw_Data_pt1.2'!AX7="","",'Raw_Data_pt1.2'!AX7)</f>
        <v>29</v>
      </c>
      <c r="AJ160">
        <f>IF('Raw_Data_pt1.2'!AY7="","",'Raw_Data_pt1.2'!AY7)</f>
        <v>128</v>
      </c>
      <c r="AK160">
        <f>IF('Raw_Data_pt1.2'!BB7="","",'Raw_Data_pt1.2'!BB7)</f>
        <v>483</v>
      </c>
    </row>
    <row r="161" spans="1:38" ht="15" customHeight="1">
      <c r="A161">
        <f t="shared" si="288"/>
        <v>32</v>
      </c>
      <c r="B161">
        <f t="shared" si="280"/>
        <v>0</v>
      </c>
      <c r="C161">
        <f t="shared" si="281"/>
        <v>1</v>
      </c>
      <c r="D161">
        <f t="shared" si="282"/>
        <v>12</v>
      </c>
      <c r="E161">
        <f t="shared" si="283"/>
        <v>4</v>
      </c>
      <c r="F161">
        <f t="shared" si="284"/>
        <v>1992</v>
      </c>
      <c r="G161">
        <f t="shared" si="285"/>
        <v>2</v>
      </c>
      <c r="H161">
        <f t="shared" si="286"/>
        <v>1</v>
      </c>
      <c r="I161">
        <f t="shared" si="287"/>
        <v>1</v>
      </c>
      <c r="J161" s="56">
        <f>IF('Raw_Data_pt1.2'!BC8="","",IF('Raw_Data_pt1.2'!BC8 = "Best",1,IF('Raw_Data_pt1.2'!BC8 = "Min",2,IF('Raw_Data_pt1.2'!BC8 = "Max",3,0))))</f>
        <v>2</v>
      </c>
      <c r="AC161" s="59">
        <f>IF('Raw_Data_pt1.2'!AF8 = "","", 'Raw_Data_pt1.2'!AF8)</f>
        <v>39</v>
      </c>
      <c r="AD161">
        <f>IF('Raw_Data_pt1.2'!AG8 = "","", 'Raw_Data_pt1.2'!AG8)</f>
        <v>128</v>
      </c>
      <c r="AE161">
        <f>IF('Raw_Data_pt1.2'!AJ8="","",'Raw_Data_pt1.2'!AJ8)</f>
        <v>259</v>
      </c>
      <c r="AF161">
        <f>IF('Raw_Data_pt1.2'!AO8="","",'Raw_Data_pt1.2'!AO8)</f>
        <v>35</v>
      </c>
      <c r="AG161">
        <f>IF('Raw_Data_pt1.2'!AP8="","",'Raw_Data_pt1.2'!AP8)</f>
        <v>128</v>
      </c>
      <c r="AH161">
        <f>IF('Raw_Data_pt1.2'!AS8="","",'Raw_Data_pt1.2'!AS8)</f>
        <v>601</v>
      </c>
      <c r="AI161">
        <f>IF('Raw_Data_pt1.2'!AX8="","",'Raw_Data_pt1.2'!AX8)</f>
        <v>38</v>
      </c>
      <c r="AJ161">
        <f>IF('Raw_Data_pt1.2'!AY8="","",'Raw_Data_pt1.2'!AY8)</f>
        <v>128</v>
      </c>
      <c r="AK161">
        <f>IF('Raw_Data_pt1.2'!BB8="","",'Raw_Data_pt1.2'!BB8)</f>
        <v>549</v>
      </c>
    </row>
    <row r="162" spans="1:38" ht="15" customHeight="1">
      <c r="A162">
        <f>A161</f>
        <v>32</v>
      </c>
      <c r="B162">
        <f t="shared" si="280"/>
        <v>0</v>
      </c>
      <c r="C162">
        <f t="shared" si="281"/>
        <v>1</v>
      </c>
      <c r="D162">
        <f t="shared" si="282"/>
        <v>12</v>
      </c>
      <c r="E162">
        <f t="shared" si="283"/>
        <v>4</v>
      </c>
      <c r="F162">
        <f t="shared" si="284"/>
        <v>1992</v>
      </c>
      <c r="G162">
        <f t="shared" si="285"/>
        <v>2</v>
      </c>
      <c r="H162">
        <f t="shared" si="286"/>
        <v>1</v>
      </c>
      <c r="I162">
        <f t="shared" si="287"/>
        <v>1</v>
      </c>
      <c r="J162" s="56">
        <f>IF('Raw_Data_pt1.2'!BC9="","",IF('Raw_Data_pt1.2'!BC9 = "Best",1,IF('Raw_Data_pt1.2'!BC9 = "Min",2,IF('Raw_Data_pt1.2'!BC9 = "Max",3,0))))</f>
        <v>3</v>
      </c>
      <c r="AC162" s="59">
        <f>IF('Raw_Data_pt1.2'!AF9 = "","", 'Raw_Data_pt1.2'!AF9)</f>
        <v>17</v>
      </c>
      <c r="AD162">
        <f>IF('Raw_Data_pt1.2'!AG9 = "","", 'Raw_Data_pt1.2'!AG9)</f>
        <v>128</v>
      </c>
      <c r="AE162">
        <f>IF('Raw_Data_pt1.2'!AJ9="","",'Raw_Data_pt1.2'!AJ9)</f>
        <v>2</v>
      </c>
      <c r="AF162">
        <f>IF('Raw_Data_pt1.2'!AO9="","",'Raw_Data_pt1.2'!AO9)</f>
        <v>28</v>
      </c>
      <c r="AG162">
        <f>IF('Raw_Data_pt1.2'!AP9="","",'Raw_Data_pt1.2'!AP9)</f>
        <v>128</v>
      </c>
      <c r="AH162">
        <f>IF('Raw_Data_pt1.2'!AS9="","",'Raw_Data_pt1.2'!AS9)</f>
        <v>301</v>
      </c>
      <c r="AI162">
        <f>IF('Raw_Data_pt1.2'!AX9="","",'Raw_Data_pt1.2'!AX9)</f>
        <v>28</v>
      </c>
      <c r="AJ162">
        <f>IF('Raw_Data_pt1.2'!AY9="","",'Raw_Data_pt1.2'!AY9)</f>
        <v>128</v>
      </c>
      <c r="AK162">
        <f>IF('Raw_Data_pt1.2'!BB9="","",'Raw_Data_pt1.2'!BB9)</f>
        <v>391</v>
      </c>
    </row>
    <row r="163" spans="1:38" ht="15" customHeight="1">
      <c r="A163">
        <f t="shared" ref="A163:A165" si="289">A162</f>
        <v>32</v>
      </c>
      <c r="B163">
        <f t="shared" si="280"/>
        <v>0</v>
      </c>
      <c r="C163">
        <f t="shared" si="281"/>
        <v>1</v>
      </c>
      <c r="D163">
        <f t="shared" si="282"/>
        <v>12</v>
      </c>
      <c r="E163">
        <f t="shared" si="283"/>
        <v>4</v>
      </c>
      <c r="F163">
        <f t="shared" si="284"/>
        <v>1992</v>
      </c>
      <c r="G163">
        <f t="shared" si="285"/>
        <v>2</v>
      </c>
      <c r="H163">
        <f t="shared" si="286"/>
        <v>1</v>
      </c>
      <c r="I163">
        <f t="shared" si="287"/>
        <v>1</v>
      </c>
      <c r="J163" s="56">
        <f>IF('Raw_Data_pt1.2'!BC10="","",IF('Raw_Data_pt1.2'!BC10 = "Best",1,IF('Raw_Data_pt1.2'!BC10 = "Min",2,IF('Raw_Data_pt1.2'!BC10 = "Max",3,0))))</f>
        <v>1</v>
      </c>
      <c r="AC163" s="59">
        <f>IF('Raw_Data_pt1.2'!AF10 = "","", 'Raw_Data_pt1.2'!AF10)</f>
        <v>29</v>
      </c>
      <c r="AD163">
        <f>IF('Raw_Data_pt1.2'!AG10 = "","", 'Raw_Data_pt1.2'!AG10)</f>
        <v>128</v>
      </c>
      <c r="AE163">
        <f>IF('Raw_Data_pt1.2'!AJ10="","",'Raw_Data_pt1.2'!AJ10)</f>
        <v>842</v>
      </c>
      <c r="AF163">
        <f>IF('Raw_Data_pt1.2'!AO10="","",'Raw_Data_pt1.2'!AO10)</f>
        <v>43</v>
      </c>
      <c r="AG163">
        <f>IF('Raw_Data_pt1.2'!AP10="","",'Raw_Data_pt1.2'!AP10)</f>
        <v>128</v>
      </c>
      <c r="AH163">
        <f>IF('Raw_Data_pt1.2'!AS10="","",'Raw_Data_pt1.2'!AS10)</f>
        <v>582</v>
      </c>
      <c r="AI163">
        <f>IF('Raw_Data_pt1.2'!AX10="","",'Raw_Data_pt1.2'!AX10)</f>
        <v>31</v>
      </c>
      <c r="AJ163">
        <f>IF('Raw_Data_pt1.2'!AY10="","",'Raw_Data_pt1.2'!AY10)</f>
        <v>128</v>
      </c>
      <c r="AK163">
        <f>IF('Raw_Data_pt1.2'!BB10="","",'Raw_Data_pt1.2'!BB10)</f>
        <v>1022</v>
      </c>
    </row>
    <row r="164" spans="1:38" ht="15" customHeight="1">
      <c r="A164">
        <f t="shared" si="289"/>
        <v>32</v>
      </c>
      <c r="B164">
        <f t="shared" si="280"/>
        <v>0</v>
      </c>
      <c r="C164">
        <f t="shared" si="281"/>
        <v>1</v>
      </c>
      <c r="D164">
        <f t="shared" si="282"/>
        <v>12</v>
      </c>
      <c r="E164">
        <f t="shared" si="283"/>
        <v>4</v>
      </c>
      <c r="F164">
        <f t="shared" si="284"/>
        <v>1992</v>
      </c>
      <c r="G164">
        <f t="shared" si="285"/>
        <v>2</v>
      </c>
      <c r="H164">
        <f t="shared" si="286"/>
        <v>1</v>
      </c>
      <c r="I164">
        <f t="shared" si="287"/>
        <v>1</v>
      </c>
      <c r="J164" s="56">
        <f>IF('Raw_Data_pt1.2'!BC11="","",IF('Raw_Data_pt1.2'!BC11 = "Best",1,IF('Raw_Data_pt1.2'!BC11 = "Min",2,IF('Raw_Data_pt1.2'!BC11 = "Max",3,0))))</f>
        <v>2</v>
      </c>
      <c r="AC164" s="59">
        <f>IF('Raw_Data_pt1.2'!AF11 = "","", 'Raw_Data_pt1.2'!AF11)</f>
        <v>40</v>
      </c>
      <c r="AD164">
        <f>IF('Raw_Data_pt1.2'!AG11 = "","", 'Raw_Data_pt1.2'!AG11)</f>
        <v>128</v>
      </c>
      <c r="AE164">
        <f>IF('Raw_Data_pt1.2'!AJ11="","",'Raw_Data_pt1.2'!AJ11)</f>
        <v>866</v>
      </c>
      <c r="AF164">
        <f>IF('Raw_Data_pt1.2'!AO11="","",'Raw_Data_pt1.2'!AO11)</f>
        <v>39</v>
      </c>
      <c r="AG164">
        <f>IF('Raw_Data_pt1.2'!AP11="","",'Raw_Data_pt1.2'!AP11)</f>
        <v>128</v>
      </c>
      <c r="AH164">
        <f>IF('Raw_Data_pt1.2'!AS11="","",'Raw_Data_pt1.2'!AS11)</f>
        <v>690</v>
      </c>
      <c r="AI164">
        <f>IF('Raw_Data_pt1.2'!AX11="","",'Raw_Data_pt1.2'!AX11)</f>
        <v>37</v>
      </c>
      <c r="AJ164">
        <f>IF('Raw_Data_pt1.2'!AY11="","",'Raw_Data_pt1.2'!AY11)</f>
        <v>128</v>
      </c>
      <c r="AK164">
        <f>IF('Raw_Data_pt1.2'!BB11="","",'Raw_Data_pt1.2'!BB11)</f>
        <v>446</v>
      </c>
    </row>
    <row r="165" spans="1:38" ht="15" customHeight="1">
      <c r="A165">
        <f t="shared" si="289"/>
        <v>32</v>
      </c>
      <c r="B165">
        <f t="shared" si="280"/>
        <v>0</v>
      </c>
      <c r="C165">
        <f t="shared" si="281"/>
        <v>1</v>
      </c>
      <c r="D165">
        <f t="shared" si="282"/>
        <v>12</v>
      </c>
      <c r="E165">
        <f t="shared" si="283"/>
        <v>4</v>
      </c>
      <c r="F165">
        <f t="shared" si="284"/>
        <v>1992</v>
      </c>
      <c r="G165">
        <f t="shared" si="285"/>
        <v>2</v>
      </c>
      <c r="H165">
        <f t="shared" si="286"/>
        <v>1</v>
      </c>
      <c r="I165">
        <f t="shared" si="287"/>
        <v>1</v>
      </c>
      <c r="J165" s="56">
        <f>IF('Raw_Data_pt1.2'!BC12="","",IF('Raw_Data_pt1.2'!BC12 = "Best",1,IF('Raw_Data_pt1.2'!BC12 = "Min",2,IF('Raw_Data_pt1.2'!BC12 = "Max",3,0))))</f>
        <v>3</v>
      </c>
      <c r="AC165" s="59">
        <f>IF('Raw_Data_pt1.2'!AF12 = "","", 'Raw_Data_pt1.2'!AF12)</f>
        <v>21</v>
      </c>
      <c r="AD165">
        <f>IF('Raw_Data_pt1.2'!AG12 = "","", 'Raw_Data_pt1.2'!AG12)</f>
        <v>128</v>
      </c>
      <c r="AE165">
        <f>IF('Raw_Data_pt1.2'!AJ12="","",'Raw_Data_pt1.2'!AJ12)</f>
        <v>786</v>
      </c>
      <c r="AF165">
        <f>IF('Raw_Data_pt1.2'!AO12="","",'Raw_Data_pt1.2'!AO12)</f>
        <v>35</v>
      </c>
      <c r="AG165">
        <f>IF('Raw_Data_pt1.2'!AP12="","",'Raw_Data_pt1.2'!AP12)</f>
        <v>128</v>
      </c>
      <c r="AH165">
        <f>IF('Raw_Data_pt1.2'!AS12="","",'Raw_Data_pt1.2'!AS12)</f>
        <v>498</v>
      </c>
      <c r="AI165">
        <f>IF('Raw_Data_pt1.2'!AX12="","",'Raw_Data_pt1.2'!AX12)</f>
        <v>24</v>
      </c>
      <c r="AJ165">
        <f>IF('Raw_Data_pt1.2'!AY12="","",'Raw_Data_pt1.2'!AY12)</f>
        <v>128</v>
      </c>
      <c r="AK165">
        <f>IF('Raw_Data_pt1.2'!BB12="","",'Raw_Data_pt1.2'!BB12)</f>
        <v>940</v>
      </c>
    </row>
    <row r="166" spans="1:38" ht="15" customHeight="1">
      <c r="A166">
        <f>A165</f>
        <v>32</v>
      </c>
      <c r="B166">
        <f t="shared" si="280"/>
        <v>0</v>
      </c>
      <c r="C166">
        <f t="shared" si="281"/>
        <v>1</v>
      </c>
      <c r="D166">
        <f t="shared" si="282"/>
        <v>12</v>
      </c>
      <c r="E166">
        <f t="shared" si="283"/>
        <v>4</v>
      </c>
      <c r="F166">
        <f t="shared" si="284"/>
        <v>1992</v>
      </c>
      <c r="G166">
        <f t="shared" si="285"/>
        <v>2</v>
      </c>
      <c r="H166">
        <f t="shared" si="286"/>
        <v>1</v>
      </c>
      <c r="I166">
        <f t="shared" si="287"/>
        <v>1</v>
      </c>
      <c r="J166" s="56">
        <f>IF('Raw_Data_pt1.2'!BC13="","",IF('Raw_Data_pt1.2'!BC13 = "Best",1,IF('Raw_Data_pt1.2'!BC13 = "Min",2,IF('Raw_Data_pt1.2'!BC13 = "Max",3,0))))</f>
        <v>1</v>
      </c>
      <c r="AC166" s="59">
        <f>IF('Raw_Data_pt1.2'!AF13 = "","", 'Raw_Data_pt1.2'!AF13)</f>
        <v>31</v>
      </c>
      <c r="AD166">
        <f>IF('Raw_Data_pt1.2'!AG13 = "","", 'Raw_Data_pt1.2'!AG13)</f>
        <v>128</v>
      </c>
      <c r="AE166">
        <f>IF('Raw_Data_pt1.2'!AJ13="","",'Raw_Data_pt1.2'!AJ13)</f>
        <v>137</v>
      </c>
      <c r="AF166">
        <f>IF('Raw_Data_pt1.2'!AO13="","",'Raw_Data_pt1.2'!AO13)</f>
        <v>24</v>
      </c>
      <c r="AG166">
        <f>IF('Raw_Data_pt1.2'!AP13="","",'Raw_Data_pt1.2'!AP13)</f>
        <v>128</v>
      </c>
      <c r="AH166">
        <f>IF('Raw_Data_pt1.2'!AS13="","",'Raw_Data_pt1.2'!AS13)</f>
        <v>662</v>
      </c>
      <c r="AI166">
        <f>IF('Raw_Data_pt1.2'!AX13="","",'Raw_Data_pt1.2'!AX13)</f>
        <v>29</v>
      </c>
      <c r="AJ166">
        <f>IF('Raw_Data_pt1.2'!AY13="","",'Raw_Data_pt1.2'!AY13)</f>
        <v>128</v>
      </c>
      <c r="AK166">
        <f>IF('Raw_Data_pt1.2'!BB13="","",'Raw_Data_pt1.2'!BB13)</f>
        <v>557</v>
      </c>
    </row>
    <row r="167" spans="1:38" ht="15" customHeight="1">
      <c r="A167">
        <f t="shared" ref="A167:A169" si="290">A166</f>
        <v>32</v>
      </c>
      <c r="B167">
        <f t="shared" si="280"/>
        <v>0</v>
      </c>
      <c r="C167">
        <f t="shared" si="281"/>
        <v>1</v>
      </c>
      <c r="D167">
        <f t="shared" si="282"/>
        <v>12</v>
      </c>
      <c r="E167">
        <f t="shared" si="283"/>
        <v>4</v>
      </c>
      <c r="F167">
        <f t="shared" si="284"/>
        <v>1992</v>
      </c>
      <c r="G167">
        <f t="shared" si="285"/>
        <v>2</v>
      </c>
      <c r="H167">
        <f t="shared" si="286"/>
        <v>1</v>
      </c>
      <c r="I167">
        <f t="shared" si="287"/>
        <v>1</v>
      </c>
      <c r="J167" s="56">
        <f>IF('Raw_Data_pt1.2'!BC14="","",IF('Raw_Data_pt1.2'!BC14 = "Best",1,IF('Raw_Data_pt1.2'!BC14 = "Min",2,IF('Raw_Data_pt1.2'!BC14 = "Max",3,0))))</f>
        <v>2</v>
      </c>
      <c r="AC167" s="59">
        <f>IF('Raw_Data_pt1.2'!AF14 = "","", 'Raw_Data_pt1.2'!AF14)</f>
        <v>40</v>
      </c>
      <c r="AD167">
        <f>IF('Raw_Data_pt1.2'!AG14 = "","", 'Raw_Data_pt1.2'!AG14)</f>
        <v>128</v>
      </c>
      <c r="AE167">
        <f>IF('Raw_Data_pt1.2'!AJ14="","",'Raw_Data_pt1.2'!AJ14)</f>
        <v>157</v>
      </c>
      <c r="AF167">
        <f>IF('Raw_Data_pt1.2'!AO14="","",'Raw_Data_pt1.2'!AO14)</f>
        <v>38</v>
      </c>
      <c r="AG167">
        <f>IF('Raw_Data_pt1.2'!AP14="","",'Raw_Data_pt1.2'!AP14)</f>
        <v>128</v>
      </c>
      <c r="AH167">
        <f>IF('Raw_Data_pt1.2'!AS14="","",'Raw_Data_pt1.2'!AS14)</f>
        <v>714</v>
      </c>
      <c r="AI167">
        <f>IF('Raw_Data_pt1.2'!AX14="","",'Raw_Data_pt1.2'!AX14)</f>
        <v>38</v>
      </c>
      <c r="AJ167">
        <f>IF('Raw_Data_pt1.2'!AY14="","",'Raw_Data_pt1.2'!AY14)</f>
        <v>128</v>
      </c>
      <c r="AK167">
        <f>IF('Raw_Data_pt1.2'!BB14="","",'Raw_Data_pt1.2'!BB14)</f>
        <v>765</v>
      </c>
    </row>
    <row r="168" spans="1:38" ht="15" customHeight="1">
      <c r="A168">
        <f>A167</f>
        <v>32</v>
      </c>
      <c r="B168">
        <f t="shared" si="280"/>
        <v>0</v>
      </c>
      <c r="C168">
        <f t="shared" si="281"/>
        <v>1</v>
      </c>
      <c r="D168">
        <f t="shared" si="282"/>
        <v>12</v>
      </c>
      <c r="E168">
        <f t="shared" si="283"/>
        <v>4</v>
      </c>
      <c r="F168">
        <f t="shared" si="284"/>
        <v>1992</v>
      </c>
      <c r="G168">
        <f t="shared" si="285"/>
        <v>2</v>
      </c>
      <c r="H168">
        <f t="shared" si="286"/>
        <v>1</v>
      </c>
      <c r="I168">
        <f t="shared" si="287"/>
        <v>1</v>
      </c>
      <c r="J168" s="56">
        <f>IF('Raw_Data_pt1.2'!BC15="","",IF('Raw_Data_pt1.2'!BC15 = "Best",1,IF('Raw_Data_pt1.2'!BC15 = "Min",2,IF('Raw_Data_pt1.2'!BC15 = "Max",3,0))))</f>
        <v>3</v>
      </c>
      <c r="AC168" s="59">
        <f>IF('Raw_Data_pt1.2'!AF15 = "","", 'Raw_Data_pt1.2'!AF15)</f>
        <v>23</v>
      </c>
      <c r="AD168">
        <f>IF('Raw_Data_pt1.2'!AG15 = "","", 'Raw_Data_pt1.2'!AG15)</f>
        <v>128</v>
      </c>
      <c r="AE168">
        <f>IF('Raw_Data_pt1.2'!AJ15="","",'Raw_Data_pt1.2'!AJ15)</f>
        <v>65</v>
      </c>
      <c r="AF168">
        <f>IF('Raw_Data_pt1.2'!AO15="","",'Raw_Data_pt1.2'!AO15)</f>
        <v>22</v>
      </c>
      <c r="AG168">
        <f>IF('Raw_Data_pt1.2'!AP15="","",'Raw_Data_pt1.2'!AP15)</f>
        <v>128</v>
      </c>
      <c r="AH168">
        <f>IF('Raw_Data_pt1.2'!AS15="","",'Raw_Data_pt1.2'!AS15)</f>
        <v>626</v>
      </c>
      <c r="AI168">
        <f>IF('Raw_Data_pt1.2'!AX15="","",'Raw_Data_pt1.2'!AX15)</f>
        <v>19</v>
      </c>
      <c r="AJ168">
        <f>IF('Raw_Data_pt1.2'!AY15="","",'Raw_Data_pt1.2'!AY15)</f>
        <v>128</v>
      </c>
      <c r="AK168">
        <f>IF('Raw_Data_pt1.2'!BB15="","",'Raw_Data_pt1.2'!BB15)</f>
        <v>515</v>
      </c>
    </row>
    <row r="169" spans="1:38" ht="15" customHeight="1">
      <c r="A169">
        <f t="shared" ref="A169:A171" si="291">A168</f>
        <v>32</v>
      </c>
      <c r="B169">
        <f t="shared" si="280"/>
        <v>0</v>
      </c>
      <c r="C169">
        <f t="shared" si="281"/>
        <v>1</v>
      </c>
      <c r="D169">
        <f t="shared" si="282"/>
        <v>12</v>
      </c>
      <c r="E169">
        <f t="shared" si="283"/>
        <v>4</v>
      </c>
      <c r="F169">
        <f t="shared" si="284"/>
        <v>1992</v>
      </c>
      <c r="G169">
        <f t="shared" si="285"/>
        <v>2</v>
      </c>
      <c r="H169">
        <f t="shared" si="286"/>
        <v>1</v>
      </c>
      <c r="I169">
        <f t="shared" si="287"/>
        <v>1</v>
      </c>
      <c r="J169" s="56">
        <f>IF('Raw_Data_pt1.2'!BC16="","",IF('Raw_Data_pt1.2'!BC16 = "Best",1,IF('Raw_Data_pt1.2'!BC16 = "Min",2,IF('Raw_Data_pt1.2'!BC16 = "Max",3,0))))</f>
        <v>1</v>
      </c>
      <c r="AC169" s="59">
        <f>IF('Raw_Data_pt1.2'!AF16 = "","", 'Raw_Data_pt1.2'!AF16)</f>
        <v>29</v>
      </c>
      <c r="AD169">
        <f>IF('Raw_Data_pt1.2'!AG16 = "","", 'Raw_Data_pt1.2'!AG16)</f>
        <v>128</v>
      </c>
      <c r="AE169">
        <f>IF('Raw_Data_pt1.2'!AJ16="","",'Raw_Data_pt1.2'!AJ16)</f>
        <v>432</v>
      </c>
      <c r="AF169">
        <f>IF('Raw_Data_pt1.2'!AO16="","",'Raw_Data_pt1.2'!AO16)</f>
        <v>34</v>
      </c>
      <c r="AG169">
        <f>IF('Raw_Data_pt1.2'!AP16="","",'Raw_Data_pt1.2'!AP16)</f>
        <v>128</v>
      </c>
      <c r="AH169">
        <f>IF('Raw_Data_pt1.2'!AS16="","",'Raw_Data_pt1.2'!AS16)</f>
        <v>597</v>
      </c>
      <c r="AI169">
        <f>IF('Raw_Data_pt1.2'!AX16="","",'Raw_Data_pt1.2'!AX16)</f>
        <v>23</v>
      </c>
      <c r="AJ169">
        <f>IF('Raw_Data_pt1.2'!AY16="","",'Raw_Data_pt1.2'!AY16)</f>
        <v>128</v>
      </c>
      <c r="AK169">
        <f>IF('Raw_Data_pt1.2'!BB16="","",'Raw_Data_pt1.2'!BB16)</f>
        <v>1022</v>
      </c>
    </row>
    <row r="170" spans="1:38" ht="15" customHeight="1">
      <c r="A170">
        <f t="shared" si="291"/>
        <v>32</v>
      </c>
      <c r="B170">
        <f t="shared" si="280"/>
        <v>0</v>
      </c>
      <c r="C170">
        <f t="shared" si="281"/>
        <v>1</v>
      </c>
      <c r="D170">
        <f t="shared" si="282"/>
        <v>12</v>
      </c>
      <c r="E170">
        <f t="shared" si="283"/>
        <v>4</v>
      </c>
      <c r="F170">
        <f t="shared" si="284"/>
        <v>1992</v>
      </c>
      <c r="G170">
        <f t="shared" si="285"/>
        <v>2</v>
      </c>
      <c r="H170">
        <f t="shared" si="286"/>
        <v>1</v>
      </c>
      <c r="I170">
        <f t="shared" si="287"/>
        <v>1</v>
      </c>
      <c r="J170" s="56">
        <f>IF('Raw_Data_pt1.2'!BC17="","",IF('Raw_Data_pt1.2'!BC17 = "Best",1,IF('Raw_Data_pt1.2'!BC17 = "Min",2,IF('Raw_Data_pt1.2'!BC17 = "Max",3,0))))</f>
        <v>2</v>
      </c>
      <c r="AC170" s="59">
        <f>IF('Raw_Data_pt1.2'!AF17 = "","", 'Raw_Data_pt1.2'!AF17)</f>
        <v>39</v>
      </c>
      <c r="AD170">
        <f>IF('Raw_Data_pt1.2'!AG17 = "","", 'Raw_Data_pt1.2'!AG17)</f>
        <v>128</v>
      </c>
      <c r="AE170">
        <f>IF('Raw_Data_pt1.2'!AJ17="","",'Raw_Data_pt1.2'!AJ17)</f>
        <v>522</v>
      </c>
      <c r="AF170">
        <f>IF('Raw_Data_pt1.2'!AO17="","",'Raw_Data_pt1.2'!AO17)</f>
        <v>38</v>
      </c>
      <c r="AG170">
        <f>IF('Raw_Data_pt1.2'!AP17="","",'Raw_Data_pt1.2'!AP17)</f>
        <v>128</v>
      </c>
      <c r="AH170">
        <f>IF('Raw_Data_pt1.2'!AS17="","",'Raw_Data_pt1.2'!AS17)</f>
        <v>709</v>
      </c>
      <c r="AI170">
        <f>IF('Raw_Data_pt1.2'!AX17="","",'Raw_Data_pt1.2'!AX17)</f>
        <v>33</v>
      </c>
      <c r="AJ170">
        <f>IF('Raw_Data_pt1.2'!AY17="","",'Raw_Data_pt1.2'!AY17)</f>
        <v>128</v>
      </c>
      <c r="AK170">
        <f>IF('Raw_Data_pt1.2'!BB17="","",'Raw_Data_pt1.2'!BB17)</f>
        <v>1022</v>
      </c>
    </row>
    <row r="171" spans="1:38" s="53" customFormat="1" ht="15" customHeight="1">
      <c r="A171">
        <f t="shared" si="291"/>
        <v>32</v>
      </c>
      <c r="B171">
        <f t="shared" si="280"/>
        <v>0</v>
      </c>
      <c r="C171">
        <f t="shared" si="281"/>
        <v>1</v>
      </c>
      <c r="D171">
        <f t="shared" si="282"/>
        <v>12</v>
      </c>
      <c r="E171">
        <f t="shared" si="283"/>
        <v>4</v>
      </c>
      <c r="F171">
        <f t="shared" si="284"/>
        <v>1992</v>
      </c>
      <c r="G171">
        <f t="shared" si="285"/>
        <v>2</v>
      </c>
      <c r="H171">
        <f t="shared" si="286"/>
        <v>1</v>
      </c>
      <c r="I171">
        <f t="shared" si="287"/>
        <v>1</v>
      </c>
      <c r="J171" s="55">
        <f>IF('Raw_Data_pt1.2'!BC18="","",IF('Raw_Data_pt1.2'!BC18 = "Best",1,IF('Raw_Data_pt1.2'!BC18 = "Min",2,IF('Raw_Data_pt1.2'!BC18 = "Max",3,0))))</f>
        <v>3</v>
      </c>
      <c r="AC171" s="58">
        <f>IF('Raw_Data_pt1.2'!AF18 = "","", 'Raw_Data_pt1.2'!AF18)</f>
        <v>17</v>
      </c>
      <c r="AD171" s="53">
        <f>IF('Raw_Data_pt1.2'!AG18 = "","", 'Raw_Data_pt1.2'!AG18)</f>
        <v>128</v>
      </c>
      <c r="AE171" s="53">
        <f>IF('Raw_Data_pt1.2'!AJ18="","",'Raw_Data_pt1.2'!AJ18)</f>
        <v>360</v>
      </c>
      <c r="AF171" s="53">
        <f>IF('Raw_Data_pt1.2'!AO18="","",'Raw_Data_pt1.2'!AO18)</f>
        <v>27</v>
      </c>
      <c r="AG171" s="53">
        <f>IF('Raw_Data_pt1.2'!AP18="","",'Raw_Data_pt1.2'!AP18)</f>
        <v>128</v>
      </c>
      <c r="AH171" s="53">
        <f>IF('Raw_Data_pt1.2'!AS18="","",'Raw_Data_pt1.2'!AS18)</f>
        <v>571</v>
      </c>
      <c r="AI171" s="53">
        <f>IF('Raw_Data_pt1.2'!AX18="","",'Raw_Data_pt1.2'!AX18)</f>
        <v>12</v>
      </c>
      <c r="AJ171" s="53">
        <f>IF('Raw_Data_pt1.2'!AY18="","",'Raw_Data_pt1.2'!AY18)</f>
        <v>128</v>
      </c>
      <c r="AK171" s="53">
        <f>IF('Raw_Data_pt1.2'!BB18="","",'Raw_Data_pt1.2'!BB18)</f>
        <v>992</v>
      </c>
      <c r="AL171" s="58"/>
    </row>
    <row r="172" spans="1:38" ht="15" customHeight="1">
      <c r="A172">
        <f>IF('Raw_Data_pt1.2'!A19 = "", "", 'Raw_Data_pt1.2'!A19)</f>
        <v>33</v>
      </c>
      <c r="B172">
        <f>IF('Raw_Data_pt1.2'!D19 = "", "", IF('Raw_Data_pt1.2'!D19 = "Y", 1, 0))</f>
        <v>0</v>
      </c>
      <c r="C172">
        <f>IF('Raw_Data_pt1.2'!E19 = "", "", IF('Raw_Data_pt1.2'!E19 = "Y", 1, 0))</f>
        <v>1</v>
      </c>
      <c r="D172">
        <f>IF('Raw_Data_pt1.2'!F19 = "", "", 'Raw_Data_pt1.2'!F19)</f>
        <v>10</v>
      </c>
      <c r="E172">
        <f>IF(D172 = "", "", VLOOKUP(D172, Key!$A$23:$D$35, 4, FALSE))</f>
        <v>3</v>
      </c>
      <c r="F172">
        <f>IF('Raw_Data_pt1.2'!G19 = "", "", 'Raw_Data_pt1.2'!G19)</f>
        <v>1991</v>
      </c>
      <c r="G172">
        <f>IF('Raw_Data_pt1.2'!I19 = "", "", IF('Raw_Data_pt1.2'!I19 = "F", 1, IF('Raw_Data_pt1.2'!I19 = "M", 2, 3)))</f>
        <v>1</v>
      </c>
      <c r="H172">
        <f>IF('Raw_Data_pt1.2'!M19 = "", "", VLOOKUP('Raw_Data_pt1.2'!M19, Key!$A$2:$C$20, 3, TRUE))</f>
        <v>3</v>
      </c>
      <c r="I172">
        <f>IF('Raw_Data_pt1.2'!O19 = "", "", IF('Raw_Data_pt1.2'!O19 = "P", 1, 0))</f>
        <v>1</v>
      </c>
      <c r="J172" s="56">
        <f>IF('Raw_Data_pt1.2'!BC19="","",IF('Raw_Data_pt1.2'!BC19 = "Best",1,IF('Raw_Data_pt1.2'!BC19 = "Min",2,IF('Raw_Data_pt1.2'!BC19 = "Max",3,0))))</f>
        <v>1</v>
      </c>
      <c r="AC172" s="59">
        <f>IF('Raw_Data_pt1.2'!AF19 = "","", 'Raw_Data_pt1.2'!AF19)</f>
        <v>41</v>
      </c>
      <c r="AD172">
        <f>IF('Raw_Data_pt1.2'!AG19 = "","", 'Raw_Data_pt1.2'!AG19)</f>
        <v>128</v>
      </c>
      <c r="AE172">
        <f>IF('Raw_Data_pt1.2'!AJ19="","",'Raw_Data_pt1.2'!AJ19)</f>
        <v>236</v>
      </c>
      <c r="AF172">
        <f>IF('Raw_Data_pt1.2'!AO19="","",'Raw_Data_pt1.2'!AO19)</f>
        <v>42</v>
      </c>
      <c r="AG172">
        <f>IF('Raw_Data_pt1.2'!AP19="","",'Raw_Data_pt1.2'!AP19)</f>
        <v>128</v>
      </c>
      <c r="AH172">
        <f>IF('Raw_Data_pt1.2'!AS19="","",'Raw_Data_pt1.2'!AS19)</f>
        <v>362</v>
      </c>
      <c r="AI172">
        <f>IF('Raw_Data_pt1.2'!AX19="","",'Raw_Data_pt1.2'!AX19)</f>
        <v>42</v>
      </c>
      <c r="AJ172">
        <f>IF('Raw_Data_pt1.2'!AY19="","",'Raw_Data_pt1.2'!AY19)</f>
        <v>128</v>
      </c>
      <c r="AK172">
        <f>IF('Raw_Data_pt1.2'!BB19="","",'Raw_Data_pt1.2'!BB19)</f>
        <v>223</v>
      </c>
    </row>
    <row r="173" spans="1:38" ht="15" customHeight="1">
      <c r="A173">
        <f>A172</f>
        <v>33</v>
      </c>
      <c r="B173">
        <f t="shared" ref="B173:B186" si="292">B172</f>
        <v>0</v>
      </c>
      <c r="C173">
        <f t="shared" ref="C173:C186" si="293">C172</f>
        <v>1</v>
      </c>
      <c r="D173">
        <f t="shared" ref="D173:D186" si="294">D172</f>
        <v>10</v>
      </c>
      <c r="E173">
        <f t="shared" ref="E173:E186" si="295">E172</f>
        <v>3</v>
      </c>
      <c r="F173">
        <f t="shared" ref="F173:F186" si="296">F172</f>
        <v>1991</v>
      </c>
      <c r="G173">
        <f t="shared" ref="G173:G186" si="297">G172</f>
        <v>1</v>
      </c>
      <c r="H173">
        <f t="shared" ref="H173:H186" si="298">H172</f>
        <v>3</v>
      </c>
      <c r="I173">
        <f t="shared" ref="I173:I186" si="299">I172</f>
        <v>1</v>
      </c>
      <c r="J173" s="56">
        <f>IF('Raw_Data_pt1.2'!BC20="","",IF('Raw_Data_pt1.2'!BC20 = "Best",1,IF('Raw_Data_pt1.2'!BC20 = "Min",2,IF('Raw_Data_pt1.2'!BC20 = "Max",3,0))))</f>
        <v>2</v>
      </c>
      <c r="AC173" s="59">
        <f>IF('Raw_Data_pt1.2'!AF20 = "","", 'Raw_Data_pt1.2'!AF20)</f>
        <v>43</v>
      </c>
      <c r="AD173">
        <f>IF('Raw_Data_pt1.2'!AG20 = "","", 'Raw_Data_pt1.2'!AG20)</f>
        <v>128</v>
      </c>
      <c r="AE173">
        <f>IF('Raw_Data_pt1.2'!AJ20="","",'Raw_Data_pt1.2'!AJ20)</f>
        <v>240</v>
      </c>
      <c r="AF173">
        <f>IF('Raw_Data_pt1.2'!AO20="","",'Raw_Data_pt1.2'!AO20)</f>
        <v>44</v>
      </c>
      <c r="AG173">
        <f>IF('Raw_Data_pt1.2'!AP20="","",'Raw_Data_pt1.2'!AP20)</f>
        <v>128</v>
      </c>
      <c r="AH173">
        <f>IF('Raw_Data_pt1.2'!AS20="","",'Raw_Data_pt1.2'!AS20)</f>
        <v>430</v>
      </c>
      <c r="AI173">
        <f>IF('Raw_Data_pt1.2'!AX20="","",'Raw_Data_pt1.2'!AX20)</f>
        <v>45</v>
      </c>
      <c r="AJ173">
        <f>IF('Raw_Data_pt1.2'!AY20="","",'Raw_Data_pt1.2'!AY20)</f>
        <v>128</v>
      </c>
      <c r="AK173">
        <f>IF('Raw_Data_pt1.2'!BB20="","",'Raw_Data_pt1.2'!BB20)</f>
        <v>245</v>
      </c>
    </row>
    <row r="174" spans="1:38" ht="15" customHeight="1">
      <c r="A174">
        <f t="shared" ref="A174:A176" si="300">A173</f>
        <v>33</v>
      </c>
      <c r="B174">
        <f t="shared" si="292"/>
        <v>0</v>
      </c>
      <c r="C174">
        <f t="shared" si="293"/>
        <v>1</v>
      </c>
      <c r="D174">
        <f t="shared" si="294"/>
        <v>10</v>
      </c>
      <c r="E174">
        <f t="shared" si="295"/>
        <v>3</v>
      </c>
      <c r="F174">
        <f t="shared" si="296"/>
        <v>1991</v>
      </c>
      <c r="G174">
        <f t="shared" si="297"/>
        <v>1</v>
      </c>
      <c r="H174">
        <f t="shared" si="298"/>
        <v>3</v>
      </c>
      <c r="I174">
        <f t="shared" si="299"/>
        <v>1</v>
      </c>
      <c r="J174" s="56">
        <f>IF('Raw_Data_pt1.2'!BC21="","",IF('Raw_Data_pt1.2'!BC21 = "Best",1,IF('Raw_Data_pt1.2'!BC21 = "Min",2,IF('Raw_Data_pt1.2'!BC21 = "Max",3,0))))</f>
        <v>3</v>
      </c>
      <c r="AC174" s="59">
        <f>IF('Raw_Data_pt1.2'!AF21 = "","", 'Raw_Data_pt1.2'!AF21)</f>
        <v>38</v>
      </c>
      <c r="AD174">
        <f>IF('Raw_Data_pt1.2'!AG21 = "","", 'Raw_Data_pt1.2'!AG21)</f>
        <v>128</v>
      </c>
      <c r="AE174">
        <f>IF('Raw_Data_pt1.2'!AJ21="","",'Raw_Data_pt1.2'!AJ21)</f>
        <v>226</v>
      </c>
      <c r="AF174">
        <f>IF('Raw_Data_pt1.2'!AO21="","",'Raw_Data_pt1.2'!AO21)</f>
        <v>39</v>
      </c>
      <c r="AG174">
        <f>IF('Raw_Data_pt1.2'!AP21="","",'Raw_Data_pt1.2'!AP21)</f>
        <v>128</v>
      </c>
      <c r="AH174">
        <f>IF('Raw_Data_pt1.2'!AS21="","",'Raw_Data_pt1.2'!AS21)</f>
        <v>354</v>
      </c>
      <c r="AI174">
        <f>IF('Raw_Data_pt1.2'!AX21="","",'Raw_Data_pt1.2'!AX21)</f>
        <v>39</v>
      </c>
      <c r="AJ174">
        <f>IF('Raw_Data_pt1.2'!AY21="","",'Raw_Data_pt1.2'!AY21)</f>
        <v>128</v>
      </c>
      <c r="AK174">
        <f>IF('Raw_Data_pt1.2'!BB21="","",'Raw_Data_pt1.2'!BB21)</f>
        <v>209</v>
      </c>
    </row>
    <row r="175" spans="1:38" ht="15" customHeight="1">
      <c r="A175">
        <f t="shared" si="300"/>
        <v>33</v>
      </c>
      <c r="B175">
        <f t="shared" si="292"/>
        <v>0</v>
      </c>
      <c r="C175">
        <f t="shared" si="293"/>
        <v>1</v>
      </c>
      <c r="D175">
        <f t="shared" si="294"/>
        <v>10</v>
      </c>
      <c r="E175">
        <f t="shared" si="295"/>
        <v>3</v>
      </c>
      <c r="F175">
        <f t="shared" si="296"/>
        <v>1991</v>
      </c>
      <c r="G175">
        <f t="shared" si="297"/>
        <v>1</v>
      </c>
      <c r="H175">
        <f t="shared" si="298"/>
        <v>3</v>
      </c>
      <c r="I175">
        <f t="shared" si="299"/>
        <v>1</v>
      </c>
      <c r="J175" s="56">
        <f>IF('Raw_Data_pt1.2'!BC22="","",IF('Raw_Data_pt1.2'!BC22 = "Best",1,IF('Raw_Data_pt1.2'!BC22 = "Min",2,IF('Raw_Data_pt1.2'!BC22 = "Max",3,0))))</f>
        <v>1</v>
      </c>
      <c r="AC175" s="59">
        <f>IF('Raw_Data_pt1.2'!AF22 = "","", 'Raw_Data_pt1.2'!AF22)</f>
        <v>40</v>
      </c>
      <c r="AD175">
        <f>IF('Raw_Data_pt1.2'!AG22 = "","", 'Raw_Data_pt1.2'!AG22)</f>
        <v>128</v>
      </c>
      <c r="AE175">
        <f>IF('Raw_Data_pt1.2'!AJ22="","",'Raw_Data_pt1.2'!AJ22)</f>
        <v>415</v>
      </c>
      <c r="AF175">
        <f>IF('Raw_Data_pt1.2'!AO22="","",'Raw_Data_pt1.2'!AO22)</f>
        <v>50</v>
      </c>
      <c r="AG175">
        <f>IF('Raw_Data_pt1.2'!AP22="","",'Raw_Data_pt1.2'!AP22)</f>
        <v>128</v>
      </c>
      <c r="AH175">
        <f>IF('Raw_Data_pt1.2'!AS22="","",'Raw_Data_pt1.2'!AS22)</f>
        <v>403</v>
      </c>
      <c r="AI175">
        <f>IF('Raw_Data_pt1.2'!AX22="","",'Raw_Data_pt1.2'!AX22)</f>
        <v>39</v>
      </c>
      <c r="AJ175">
        <f>IF('Raw_Data_pt1.2'!AY22="","",'Raw_Data_pt1.2'!AY22)</f>
        <v>128</v>
      </c>
      <c r="AK175">
        <f>IF('Raw_Data_pt1.2'!BB22="","",'Raw_Data_pt1.2'!BB22)</f>
        <v>312</v>
      </c>
    </row>
    <row r="176" spans="1:38" ht="15" customHeight="1">
      <c r="A176">
        <f t="shared" si="300"/>
        <v>33</v>
      </c>
      <c r="B176">
        <f t="shared" si="292"/>
        <v>0</v>
      </c>
      <c r="C176">
        <f t="shared" si="293"/>
        <v>1</v>
      </c>
      <c r="D176">
        <f t="shared" si="294"/>
        <v>10</v>
      </c>
      <c r="E176">
        <f t="shared" si="295"/>
        <v>3</v>
      </c>
      <c r="F176">
        <f t="shared" si="296"/>
        <v>1991</v>
      </c>
      <c r="G176">
        <f t="shared" si="297"/>
        <v>1</v>
      </c>
      <c r="H176">
        <f t="shared" si="298"/>
        <v>3</v>
      </c>
      <c r="I176">
        <f t="shared" si="299"/>
        <v>1</v>
      </c>
      <c r="J176" s="56">
        <f>IF('Raw_Data_pt1.2'!BC23="","",IF('Raw_Data_pt1.2'!BC23 = "Best",1,IF('Raw_Data_pt1.2'!BC23 = "Min",2,IF('Raw_Data_pt1.2'!BC23 = "Max",3,0))))</f>
        <v>2</v>
      </c>
      <c r="AC176" s="59">
        <f>IF('Raw_Data_pt1.2'!AF23 = "","", 'Raw_Data_pt1.2'!AF23)</f>
        <v>45</v>
      </c>
      <c r="AD176">
        <f>IF('Raw_Data_pt1.2'!AG23 = "","", 'Raw_Data_pt1.2'!AG23)</f>
        <v>128</v>
      </c>
      <c r="AE176">
        <f>IF('Raw_Data_pt1.2'!AJ23="","",'Raw_Data_pt1.2'!AJ23)</f>
        <v>421</v>
      </c>
      <c r="AF176">
        <f>IF('Raw_Data_pt1.2'!AO23="","",'Raw_Data_pt1.2'!AO23)</f>
        <v>52</v>
      </c>
      <c r="AG176">
        <f>IF('Raw_Data_pt1.2'!AP23="","",'Raw_Data_pt1.2'!AP23)</f>
        <v>128</v>
      </c>
      <c r="AH176">
        <f>IF('Raw_Data_pt1.2'!AS23="","",'Raw_Data_pt1.2'!AS23)</f>
        <v>439</v>
      </c>
      <c r="AI176">
        <f>IF('Raw_Data_pt1.2'!AX23="","",'Raw_Data_pt1.2'!AX23)</f>
        <v>42</v>
      </c>
      <c r="AJ176">
        <f>IF('Raw_Data_pt1.2'!AY23="","",'Raw_Data_pt1.2'!AY23)</f>
        <v>128</v>
      </c>
      <c r="AK176">
        <f>IF('Raw_Data_pt1.2'!BB23="","",'Raw_Data_pt1.2'!BB23)</f>
        <v>318</v>
      </c>
    </row>
    <row r="177" spans="1:38" ht="15" customHeight="1">
      <c r="A177">
        <f>A176</f>
        <v>33</v>
      </c>
      <c r="B177">
        <f t="shared" si="292"/>
        <v>0</v>
      </c>
      <c r="C177">
        <f t="shared" si="293"/>
        <v>1</v>
      </c>
      <c r="D177">
        <f t="shared" si="294"/>
        <v>10</v>
      </c>
      <c r="E177">
        <f t="shared" si="295"/>
        <v>3</v>
      </c>
      <c r="F177">
        <f t="shared" si="296"/>
        <v>1991</v>
      </c>
      <c r="G177">
        <f t="shared" si="297"/>
        <v>1</v>
      </c>
      <c r="H177">
        <f t="shared" si="298"/>
        <v>3</v>
      </c>
      <c r="I177">
        <f t="shared" si="299"/>
        <v>1</v>
      </c>
      <c r="J177" s="56">
        <f>IF('Raw_Data_pt1.2'!BC24="","",IF('Raw_Data_pt1.2'!BC24 = "Best",1,IF('Raw_Data_pt1.2'!BC24 = "Min",2,IF('Raw_Data_pt1.2'!BC24 = "Max",3,0))))</f>
        <v>3</v>
      </c>
      <c r="AC177" s="59">
        <f>IF('Raw_Data_pt1.2'!AF24 = "","", 'Raw_Data_pt1.2'!AF24)</f>
        <v>33</v>
      </c>
      <c r="AD177">
        <f>IF('Raw_Data_pt1.2'!AG24 = "","", 'Raw_Data_pt1.2'!AG24)</f>
        <v>128</v>
      </c>
      <c r="AE177">
        <f>IF('Raw_Data_pt1.2'!AJ24="","",'Raw_Data_pt1.2'!AJ24)</f>
        <v>409</v>
      </c>
      <c r="AF177">
        <f>IF('Raw_Data_pt1.2'!AO24="","",'Raw_Data_pt1.2'!AO24)</f>
        <v>47</v>
      </c>
      <c r="AG177">
        <f>IF('Raw_Data_pt1.2'!AP24="","",'Raw_Data_pt1.2'!AP24)</f>
        <v>128</v>
      </c>
      <c r="AH177">
        <f>IF('Raw_Data_pt1.2'!AS24="","",'Raw_Data_pt1.2'!AS24)</f>
        <v>395</v>
      </c>
      <c r="AI177">
        <f>IF('Raw_Data_pt1.2'!AX24="","",'Raw_Data_pt1.2'!AX24)</f>
        <v>35</v>
      </c>
      <c r="AJ177">
        <f>IF('Raw_Data_pt1.2'!AY24="","",'Raw_Data_pt1.2'!AY24)</f>
        <v>128</v>
      </c>
      <c r="AK177">
        <f>IF('Raw_Data_pt1.2'!BB24="","",'Raw_Data_pt1.2'!BB24)</f>
        <v>296</v>
      </c>
    </row>
    <row r="178" spans="1:38" ht="15" customHeight="1">
      <c r="A178">
        <f t="shared" ref="A178:A180" si="301">A177</f>
        <v>33</v>
      </c>
      <c r="B178">
        <f t="shared" si="292"/>
        <v>0</v>
      </c>
      <c r="C178">
        <f t="shared" si="293"/>
        <v>1</v>
      </c>
      <c r="D178">
        <f t="shared" si="294"/>
        <v>10</v>
      </c>
      <c r="E178">
        <f t="shared" si="295"/>
        <v>3</v>
      </c>
      <c r="F178">
        <f t="shared" si="296"/>
        <v>1991</v>
      </c>
      <c r="G178">
        <f t="shared" si="297"/>
        <v>1</v>
      </c>
      <c r="H178">
        <f t="shared" si="298"/>
        <v>3</v>
      </c>
      <c r="I178">
        <f t="shared" si="299"/>
        <v>1</v>
      </c>
      <c r="J178" s="56">
        <f>IF('Raw_Data_pt1.2'!BC25="","",IF('Raw_Data_pt1.2'!BC25 = "Best",1,IF('Raw_Data_pt1.2'!BC25 = "Min",2,IF('Raw_Data_pt1.2'!BC25 = "Max",3,0))))</f>
        <v>1</v>
      </c>
      <c r="AC178" s="59">
        <f>IF('Raw_Data_pt1.2'!AF25 = "","", 'Raw_Data_pt1.2'!AF25)</f>
        <v>34</v>
      </c>
      <c r="AD178">
        <f>IF('Raw_Data_pt1.2'!AG25 = "","", 'Raw_Data_pt1.2'!AG25)</f>
        <v>128</v>
      </c>
      <c r="AE178">
        <f>IF('Raw_Data_pt1.2'!AJ25="","",'Raw_Data_pt1.2'!AJ25)</f>
        <v>319</v>
      </c>
      <c r="AF178">
        <f>IF('Raw_Data_pt1.2'!AO25="","",'Raw_Data_pt1.2'!AO25)</f>
        <v>35</v>
      </c>
      <c r="AG178">
        <f>IF('Raw_Data_pt1.2'!AP25="","",'Raw_Data_pt1.2'!AP25)</f>
        <v>128</v>
      </c>
      <c r="AH178">
        <f>IF('Raw_Data_pt1.2'!AS25="","",'Raw_Data_pt1.2'!AS25)</f>
        <v>422</v>
      </c>
      <c r="AI178">
        <f>IF('Raw_Data_pt1.2'!AX25="","",'Raw_Data_pt1.2'!AX25)</f>
        <v>38</v>
      </c>
      <c r="AJ178">
        <f>IF('Raw_Data_pt1.2'!AY25="","",'Raw_Data_pt1.2'!AY25)</f>
        <v>128</v>
      </c>
      <c r="AK178">
        <f>IF('Raw_Data_pt1.2'!BB25="","",'Raw_Data_pt1.2'!BB25)</f>
        <v>301</v>
      </c>
    </row>
    <row r="179" spans="1:38" ht="15" customHeight="1">
      <c r="A179">
        <f t="shared" si="301"/>
        <v>33</v>
      </c>
      <c r="B179">
        <f t="shared" si="292"/>
        <v>0</v>
      </c>
      <c r="C179">
        <f t="shared" si="293"/>
        <v>1</v>
      </c>
      <c r="D179">
        <f t="shared" si="294"/>
        <v>10</v>
      </c>
      <c r="E179">
        <f t="shared" si="295"/>
        <v>3</v>
      </c>
      <c r="F179">
        <f t="shared" si="296"/>
        <v>1991</v>
      </c>
      <c r="G179">
        <f t="shared" si="297"/>
        <v>1</v>
      </c>
      <c r="H179">
        <f t="shared" si="298"/>
        <v>3</v>
      </c>
      <c r="I179">
        <f t="shared" si="299"/>
        <v>1</v>
      </c>
      <c r="J179" s="56">
        <f>IF('Raw_Data_pt1.2'!BC26="","",IF('Raw_Data_pt1.2'!BC26 = "Best",1,IF('Raw_Data_pt1.2'!BC26 = "Min",2,IF('Raw_Data_pt1.2'!BC26 = "Max",3,0))))</f>
        <v>2</v>
      </c>
      <c r="AC179" s="59">
        <f>IF('Raw_Data_pt1.2'!AF26 = "","", 'Raw_Data_pt1.2'!AF26)</f>
        <v>39</v>
      </c>
      <c r="AD179">
        <f>IF('Raw_Data_pt1.2'!AG26 = "","", 'Raw_Data_pt1.2'!AG26)</f>
        <v>128</v>
      </c>
      <c r="AE179">
        <f>IF('Raw_Data_pt1.2'!AJ26="","",'Raw_Data_pt1.2'!AJ26)</f>
        <v>333</v>
      </c>
      <c r="AF179">
        <f>IF('Raw_Data_pt1.2'!AO26="","",'Raw_Data_pt1.2'!AO26)</f>
        <v>39</v>
      </c>
      <c r="AG179">
        <f>IF('Raw_Data_pt1.2'!AP26="","",'Raw_Data_pt1.2'!AP26)</f>
        <v>128</v>
      </c>
      <c r="AH179">
        <f>IF('Raw_Data_pt1.2'!AS26="","",'Raw_Data_pt1.2'!AS26)</f>
        <v>442</v>
      </c>
      <c r="AI179">
        <f>IF('Raw_Data_pt1.2'!AX26="","",'Raw_Data_pt1.2'!AX26)</f>
        <v>42</v>
      </c>
      <c r="AJ179">
        <f>IF('Raw_Data_pt1.2'!AY26="","",'Raw_Data_pt1.2'!AY26)</f>
        <v>128</v>
      </c>
      <c r="AK179">
        <f>IF('Raw_Data_pt1.2'!BB26="","",'Raw_Data_pt1.2'!BB26)</f>
        <v>317</v>
      </c>
    </row>
    <row r="180" spans="1:38" ht="15" customHeight="1">
      <c r="A180">
        <f t="shared" si="301"/>
        <v>33</v>
      </c>
      <c r="B180">
        <f t="shared" si="292"/>
        <v>0</v>
      </c>
      <c r="C180">
        <f t="shared" si="293"/>
        <v>1</v>
      </c>
      <c r="D180">
        <f t="shared" si="294"/>
        <v>10</v>
      </c>
      <c r="E180">
        <f t="shared" si="295"/>
        <v>3</v>
      </c>
      <c r="F180">
        <f t="shared" si="296"/>
        <v>1991</v>
      </c>
      <c r="G180">
        <f t="shared" si="297"/>
        <v>1</v>
      </c>
      <c r="H180">
        <f t="shared" si="298"/>
        <v>3</v>
      </c>
      <c r="I180">
        <f t="shared" si="299"/>
        <v>1</v>
      </c>
      <c r="J180" s="56">
        <f>IF('Raw_Data_pt1.2'!BC27="","",IF('Raw_Data_pt1.2'!BC27 = "Best",1,IF('Raw_Data_pt1.2'!BC27 = "Min",2,IF('Raw_Data_pt1.2'!BC27 = "Max",3,0))))</f>
        <v>3</v>
      </c>
      <c r="AC180" s="59">
        <f>IF('Raw_Data_pt1.2'!AF27 = "","", 'Raw_Data_pt1.2'!AF27)</f>
        <v>31</v>
      </c>
      <c r="AD180">
        <f>IF('Raw_Data_pt1.2'!AG27 = "","", 'Raw_Data_pt1.2'!AG27)</f>
        <v>128</v>
      </c>
      <c r="AE180">
        <f>IF('Raw_Data_pt1.2'!AJ27="","",'Raw_Data_pt1.2'!AJ27)</f>
        <v>311</v>
      </c>
      <c r="AF180">
        <f>IF('Raw_Data_pt1.2'!AO27="","",'Raw_Data_pt1.2'!AO27)</f>
        <v>29</v>
      </c>
      <c r="AG180">
        <f>IF('Raw_Data_pt1.2'!AP27="","",'Raw_Data_pt1.2'!AP27)</f>
        <v>128</v>
      </c>
      <c r="AH180">
        <f>IF('Raw_Data_pt1.2'!AS27="","",'Raw_Data_pt1.2'!AS27)</f>
        <v>418</v>
      </c>
      <c r="AI180">
        <f>IF('Raw_Data_pt1.2'!AX27="","",'Raw_Data_pt1.2'!AX27)</f>
        <v>33</v>
      </c>
      <c r="AJ180">
        <f>IF('Raw_Data_pt1.2'!AY27="","",'Raw_Data_pt1.2'!AY27)</f>
        <v>128</v>
      </c>
      <c r="AK180">
        <f>IF('Raw_Data_pt1.2'!BB27="","",'Raw_Data_pt1.2'!BB27)</f>
        <v>289</v>
      </c>
    </row>
    <row r="181" spans="1:38" ht="15" customHeight="1">
      <c r="A181">
        <f>A180</f>
        <v>33</v>
      </c>
      <c r="B181">
        <f t="shared" si="292"/>
        <v>0</v>
      </c>
      <c r="C181">
        <f t="shared" si="293"/>
        <v>1</v>
      </c>
      <c r="D181">
        <f t="shared" si="294"/>
        <v>10</v>
      </c>
      <c r="E181">
        <f t="shared" si="295"/>
        <v>3</v>
      </c>
      <c r="F181">
        <f t="shared" si="296"/>
        <v>1991</v>
      </c>
      <c r="G181">
        <f t="shared" si="297"/>
        <v>1</v>
      </c>
      <c r="H181">
        <f t="shared" si="298"/>
        <v>3</v>
      </c>
      <c r="I181">
        <f t="shared" si="299"/>
        <v>1</v>
      </c>
      <c r="J181" s="56">
        <f>IF('Raw_Data_pt1.2'!BC28="","",IF('Raw_Data_pt1.2'!BC28 = "Best",1,IF('Raw_Data_pt1.2'!BC28 = "Min",2,IF('Raw_Data_pt1.2'!BC28 = "Max",3,0))))</f>
        <v>1</v>
      </c>
      <c r="AC181" s="59">
        <f>IF('Raw_Data_pt1.2'!AF28 = "","", 'Raw_Data_pt1.2'!AF28)</f>
        <v>35</v>
      </c>
      <c r="AD181">
        <f>IF('Raw_Data_pt1.2'!AG28 = "","", 'Raw_Data_pt1.2'!AG28)</f>
        <v>128</v>
      </c>
      <c r="AE181">
        <f>IF('Raw_Data_pt1.2'!AJ28="","",'Raw_Data_pt1.2'!AJ28)</f>
        <v>442</v>
      </c>
      <c r="AF181">
        <f>IF('Raw_Data_pt1.2'!AO28="","",'Raw_Data_pt1.2'!AO28)</f>
        <v>35</v>
      </c>
      <c r="AG181">
        <f>IF('Raw_Data_pt1.2'!AP28="","",'Raw_Data_pt1.2'!AP28)</f>
        <v>128</v>
      </c>
      <c r="AH181">
        <f>IF('Raw_Data_pt1.2'!AS28="","",'Raw_Data_pt1.2'!AS28)</f>
        <v>437</v>
      </c>
      <c r="AI181">
        <f>IF('Raw_Data_pt1.2'!AX28="","",'Raw_Data_pt1.2'!AX28)</f>
        <v>31</v>
      </c>
      <c r="AJ181">
        <f>IF('Raw_Data_pt1.2'!AY28="","",'Raw_Data_pt1.2'!AY28)</f>
        <v>128</v>
      </c>
      <c r="AK181">
        <f>IF('Raw_Data_pt1.2'!BB28="","",'Raw_Data_pt1.2'!BB28)</f>
        <v>303</v>
      </c>
    </row>
    <row r="182" spans="1:38" ht="15" customHeight="1">
      <c r="A182">
        <f t="shared" ref="A182:A184" si="302">A181</f>
        <v>33</v>
      </c>
      <c r="B182">
        <f t="shared" si="292"/>
        <v>0</v>
      </c>
      <c r="C182">
        <f t="shared" si="293"/>
        <v>1</v>
      </c>
      <c r="D182">
        <f t="shared" si="294"/>
        <v>10</v>
      </c>
      <c r="E182">
        <f t="shared" si="295"/>
        <v>3</v>
      </c>
      <c r="F182">
        <f t="shared" si="296"/>
        <v>1991</v>
      </c>
      <c r="G182">
        <f t="shared" si="297"/>
        <v>1</v>
      </c>
      <c r="H182">
        <f t="shared" si="298"/>
        <v>3</v>
      </c>
      <c r="I182">
        <f t="shared" si="299"/>
        <v>1</v>
      </c>
      <c r="J182" s="56">
        <f>IF('Raw_Data_pt1.2'!BC29="","",IF('Raw_Data_pt1.2'!BC29 = "Best",1,IF('Raw_Data_pt1.2'!BC29 = "Min",2,IF('Raw_Data_pt1.2'!BC29 = "Max",3,0))))</f>
        <v>2</v>
      </c>
      <c r="AC182" s="59">
        <f>IF('Raw_Data_pt1.2'!AF29 = "","", 'Raw_Data_pt1.2'!AF29)</f>
        <v>39</v>
      </c>
      <c r="AD182">
        <f>IF('Raw_Data_pt1.2'!AG29 = "","", 'Raw_Data_pt1.2'!AG29)</f>
        <v>128</v>
      </c>
      <c r="AE182">
        <f>IF('Raw_Data_pt1.2'!AJ29="","",'Raw_Data_pt1.2'!AJ29)</f>
        <v>526</v>
      </c>
      <c r="AF182">
        <f>IF('Raw_Data_pt1.2'!AO29="","",'Raw_Data_pt1.2'!AO29)</f>
        <v>38</v>
      </c>
      <c r="AG182">
        <f>IF('Raw_Data_pt1.2'!AP29="","",'Raw_Data_pt1.2'!AP29)</f>
        <v>128</v>
      </c>
      <c r="AH182">
        <f>IF('Raw_Data_pt1.2'!AS29="","",'Raw_Data_pt1.2'!AS29)</f>
        <v>447</v>
      </c>
      <c r="AI182">
        <f>IF('Raw_Data_pt1.2'!AX29="","",'Raw_Data_pt1.2'!AX29)</f>
        <v>36</v>
      </c>
      <c r="AJ182">
        <f>IF('Raw_Data_pt1.2'!AY29="","",'Raw_Data_pt1.2'!AY29)</f>
        <v>128</v>
      </c>
      <c r="AK182">
        <f>IF('Raw_Data_pt1.2'!BB29="","",'Raw_Data_pt1.2'!BB29)</f>
        <v>313</v>
      </c>
    </row>
    <row r="183" spans="1:38" ht="15" customHeight="1">
      <c r="A183">
        <f>A182</f>
        <v>33</v>
      </c>
      <c r="B183">
        <f t="shared" si="292"/>
        <v>0</v>
      </c>
      <c r="C183">
        <f t="shared" si="293"/>
        <v>1</v>
      </c>
      <c r="D183">
        <f t="shared" si="294"/>
        <v>10</v>
      </c>
      <c r="E183">
        <f t="shared" si="295"/>
        <v>3</v>
      </c>
      <c r="F183">
        <f t="shared" si="296"/>
        <v>1991</v>
      </c>
      <c r="G183">
        <f t="shared" si="297"/>
        <v>1</v>
      </c>
      <c r="H183">
        <f t="shared" si="298"/>
        <v>3</v>
      </c>
      <c r="I183">
        <f t="shared" si="299"/>
        <v>1</v>
      </c>
      <c r="J183" s="56">
        <f>IF('Raw_Data_pt1.2'!BC30="","",IF('Raw_Data_pt1.2'!BC30 = "Best",1,IF('Raw_Data_pt1.2'!BC30 = "Min",2,IF('Raw_Data_pt1.2'!BC30 = "Max",3,0))))</f>
        <v>3</v>
      </c>
      <c r="AC183" s="59">
        <f>IF('Raw_Data_pt1.2'!AF30 = "","", 'Raw_Data_pt1.2'!AF30)</f>
        <v>32</v>
      </c>
      <c r="AD183">
        <f>IF('Raw_Data_pt1.2'!AG30 = "","", 'Raw_Data_pt1.2'!AG30)</f>
        <v>128</v>
      </c>
      <c r="AE183">
        <f>IF('Raw_Data_pt1.2'!AJ30="","",'Raw_Data_pt1.2'!AJ30)</f>
        <v>442</v>
      </c>
      <c r="AF183">
        <f>IF('Raw_Data_pt1.2'!AO30="","",'Raw_Data_pt1.2'!AO30)</f>
        <v>30</v>
      </c>
      <c r="AG183">
        <f>IF('Raw_Data_pt1.2'!AP30="","",'Raw_Data_pt1.2'!AP30)</f>
        <v>128</v>
      </c>
      <c r="AH183">
        <f>IF('Raw_Data_pt1.2'!AS30="","",'Raw_Data_pt1.2'!AS30)</f>
        <v>425</v>
      </c>
      <c r="AI183">
        <f>IF('Raw_Data_pt1.2'!AX30="","",'Raw_Data_pt1.2'!AX30)</f>
        <v>28</v>
      </c>
      <c r="AJ183">
        <f>IF('Raw_Data_pt1.2'!AY30="","",'Raw_Data_pt1.2'!AY30)</f>
        <v>128</v>
      </c>
      <c r="AK183">
        <f>IF('Raw_Data_pt1.2'!BB30="","",'Raw_Data_pt1.2'!BB30)</f>
        <v>295</v>
      </c>
    </row>
    <row r="184" spans="1:38" ht="15" customHeight="1">
      <c r="A184">
        <f t="shared" ref="A184:A186" si="303">A183</f>
        <v>33</v>
      </c>
      <c r="B184">
        <f t="shared" si="292"/>
        <v>0</v>
      </c>
      <c r="C184">
        <f t="shared" si="293"/>
        <v>1</v>
      </c>
      <c r="D184">
        <f t="shared" si="294"/>
        <v>10</v>
      </c>
      <c r="E184">
        <f t="shared" si="295"/>
        <v>3</v>
      </c>
      <c r="F184">
        <f t="shared" si="296"/>
        <v>1991</v>
      </c>
      <c r="G184">
        <f t="shared" si="297"/>
        <v>1</v>
      </c>
      <c r="H184">
        <f t="shared" si="298"/>
        <v>3</v>
      </c>
      <c r="I184">
        <f t="shared" si="299"/>
        <v>1</v>
      </c>
      <c r="J184" s="56">
        <f>IF('Raw_Data_pt1.2'!BC31="","",IF('Raw_Data_pt1.2'!BC31 = "Best",1,IF('Raw_Data_pt1.2'!BC31 = "Min",2,IF('Raw_Data_pt1.2'!BC31 = "Max",3,0))))</f>
        <v>1</v>
      </c>
      <c r="AC184" s="59">
        <f>IF('Raw_Data_pt1.2'!AF31 = "","", 'Raw_Data_pt1.2'!AF31)</f>
        <v>30</v>
      </c>
      <c r="AD184">
        <f>IF('Raw_Data_pt1.2'!AG31 = "","", 'Raw_Data_pt1.2'!AG31)</f>
        <v>128</v>
      </c>
      <c r="AE184">
        <f>IF('Raw_Data_pt1.2'!AJ31="","",'Raw_Data_pt1.2'!AJ31)</f>
        <v>392</v>
      </c>
      <c r="AF184">
        <f>IF('Raw_Data_pt1.2'!AO31="","",'Raw_Data_pt1.2'!AO31)</f>
        <v>34</v>
      </c>
      <c r="AG184">
        <f>IF('Raw_Data_pt1.2'!AP31="","",'Raw_Data_pt1.2'!AP31)</f>
        <v>128</v>
      </c>
      <c r="AH184">
        <f>IF('Raw_Data_pt1.2'!AS31="","",'Raw_Data_pt1.2'!AS31)</f>
        <v>378</v>
      </c>
      <c r="AI184">
        <f>IF('Raw_Data_pt1.2'!AX31="","",'Raw_Data_pt1.2'!AX31)</f>
        <v>34</v>
      </c>
      <c r="AJ184">
        <f>IF('Raw_Data_pt1.2'!AY31="","",'Raw_Data_pt1.2'!AY31)</f>
        <v>128</v>
      </c>
      <c r="AK184">
        <f>IF('Raw_Data_pt1.2'!BB31="","",'Raw_Data_pt1.2'!BB31)</f>
        <v>390</v>
      </c>
    </row>
    <row r="185" spans="1:38" ht="15" customHeight="1">
      <c r="A185">
        <f t="shared" si="303"/>
        <v>33</v>
      </c>
      <c r="B185">
        <f t="shared" si="292"/>
        <v>0</v>
      </c>
      <c r="C185">
        <f t="shared" si="293"/>
        <v>1</v>
      </c>
      <c r="D185">
        <f t="shared" si="294"/>
        <v>10</v>
      </c>
      <c r="E185">
        <f t="shared" si="295"/>
        <v>3</v>
      </c>
      <c r="F185">
        <f t="shared" si="296"/>
        <v>1991</v>
      </c>
      <c r="G185">
        <f t="shared" si="297"/>
        <v>1</v>
      </c>
      <c r="H185">
        <f t="shared" si="298"/>
        <v>3</v>
      </c>
      <c r="I185">
        <f t="shared" si="299"/>
        <v>1</v>
      </c>
      <c r="J185" s="56">
        <f>IF('Raw_Data_pt1.2'!BC32="","",IF('Raw_Data_pt1.2'!BC32 = "Best",1,IF('Raw_Data_pt1.2'!BC32 = "Min",2,IF('Raw_Data_pt1.2'!BC32 = "Max",3,0))))</f>
        <v>2</v>
      </c>
      <c r="AC185" s="59">
        <f>IF('Raw_Data_pt1.2'!AF32 = "","", 'Raw_Data_pt1.2'!AF32)</f>
        <v>37</v>
      </c>
      <c r="AD185">
        <f>IF('Raw_Data_pt1.2'!AG32 = "","", 'Raw_Data_pt1.2'!AG32)</f>
        <v>128</v>
      </c>
      <c r="AE185">
        <f>IF('Raw_Data_pt1.2'!AJ32="","",'Raw_Data_pt1.2'!AJ32)</f>
        <v>432</v>
      </c>
      <c r="AF185">
        <f>IF('Raw_Data_pt1.2'!AO32="","",'Raw_Data_pt1.2'!AO32)</f>
        <v>36</v>
      </c>
      <c r="AG185">
        <f>IF('Raw_Data_pt1.2'!AP32="","",'Raw_Data_pt1.2'!AP32)</f>
        <v>128</v>
      </c>
      <c r="AH185">
        <f>IF('Raw_Data_pt1.2'!AS32="","",'Raw_Data_pt1.2'!AS32)</f>
        <v>390</v>
      </c>
      <c r="AI185">
        <f>IF('Raw_Data_pt1.2'!AX32="","",'Raw_Data_pt1.2'!AX32)</f>
        <v>38</v>
      </c>
      <c r="AJ185">
        <f>IF('Raw_Data_pt1.2'!AY32="","",'Raw_Data_pt1.2'!AY32)</f>
        <v>128</v>
      </c>
      <c r="AK185">
        <f>IF('Raw_Data_pt1.2'!BB32="","",'Raw_Data_pt1.2'!BB32)</f>
        <v>408</v>
      </c>
    </row>
    <row r="186" spans="1:38" s="53" customFormat="1" ht="15" customHeight="1">
      <c r="A186">
        <f t="shared" si="303"/>
        <v>33</v>
      </c>
      <c r="B186">
        <f t="shared" si="292"/>
        <v>0</v>
      </c>
      <c r="C186">
        <f t="shared" si="293"/>
        <v>1</v>
      </c>
      <c r="D186">
        <f t="shared" si="294"/>
        <v>10</v>
      </c>
      <c r="E186">
        <f t="shared" si="295"/>
        <v>3</v>
      </c>
      <c r="F186">
        <f t="shared" si="296"/>
        <v>1991</v>
      </c>
      <c r="G186">
        <f t="shared" si="297"/>
        <v>1</v>
      </c>
      <c r="H186">
        <f t="shared" si="298"/>
        <v>3</v>
      </c>
      <c r="I186">
        <f t="shared" si="299"/>
        <v>1</v>
      </c>
      <c r="J186" s="56">
        <f>IF('Raw_Data_pt1.2'!BC33="","",IF('Raw_Data_pt1.2'!BC33 = "Best",1,IF('Raw_Data_pt1.2'!BC33 = "Min",2,IF('Raw_Data_pt1.2'!BC33 = "Max",3,0))))</f>
        <v>3</v>
      </c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 s="59">
        <f>IF('Raw_Data_pt1.2'!AF33 = "","", 'Raw_Data_pt1.2'!AF33)</f>
        <v>27</v>
      </c>
      <c r="AD186">
        <f>IF('Raw_Data_pt1.2'!AG33 = "","", 'Raw_Data_pt1.2'!AG33)</f>
        <v>128</v>
      </c>
      <c r="AE186">
        <f>IF('Raw_Data_pt1.2'!AJ33="","",'Raw_Data_pt1.2'!AJ33)</f>
        <v>308</v>
      </c>
      <c r="AF186">
        <f>IF('Raw_Data_pt1.2'!AO33="","",'Raw_Data_pt1.2'!AO33)</f>
        <v>30</v>
      </c>
      <c r="AG186">
        <f>IF('Raw_Data_pt1.2'!AP33="","",'Raw_Data_pt1.2'!AP33)</f>
        <v>128</v>
      </c>
      <c r="AH186">
        <f>IF('Raw_Data_pt1.2'!AS33="","",'Raw_Data_pt1.2'!AS33)</f>
        <v>366</v>
      </c>
      <c r="AI186">
        <f>IF('Raw_Data_pt1.2'!AX33="","",'Raw_Data_pt1.2'!AX33)</f>
        <v>30</v>
      </c>
      <c r="AJ186">
        <f>IF('Raw_Data_pt1.2'!AY33="","",'Raw_Data_pt1.2'!AY33)</f>
        <v>128</v>
      </c>
      <c r="AK186">
        <f>IF('Raw_Data_pt1.2'!BB33="","",'Raw_Data_pt1.2'!BB33)</f>
        <v>378</v>
      </c>
      <c r="AL186" s="58"/>
    </row>
    <row r="187" spans="1:38" ht="15" customHeight="1">
      <c r="A187" s="65">
        <f>IF('Raw_Data_pt1.2'!A34 = "", "", 'Raw_Data_pt1.2'!A34)</f>
        <v>34</v>
      </c>
      <c r="B187" s="65">
        <f>IF('Raw_Data_pt1.2'!D34 = "", "", IF('Raw_Data_pt1.2'!D34 = "Y", 1, 0))</f>
        <v>0</v>
      </c>
      <c r="C187" s="65">
        <f>IF('Raw_Data_pt1.2'!E34 = "", "", IF('Raw_Data_pt1.2'!E34 = "Y", 1, 0))</f>
        <v>1</v>
      </c>
      <c r="D187" s="65">
        <f>IF('Raw_Data_pt1.2'!F34 = "", "", 'Raw_Data_pt1.2'!F34)</f>
        <v>1</v>
      </c>
      <c r="E187" s="65">
        <f>IF(D187 = "", "", VLOOKUP(D187, Key!$A$23:$D$35, 4, FALSE))</f>
        <v>4</v>
      </c>
      <c r="F187" s="65">
        <f>IF('Raw_Data_pt1.2'!G34 = "", "", 'Raw_Data_pt1.2'!G34)</f>
        <v>1996</v>
      </c>
      <c r="G187" s="65">
        <f>IF('Raw_Data_pt1.2'!I34 = "", "", IF('Raw_Data_pt1.2'!I34 = "F", 1, IF('Raw_Data_pt1.2'!I34 = "M", 2, 3)))</f>
        <v>1</v>
      </c>
      <c r="H187" s="65">
        <f>IF('Raw_Data_pt1.2'!M34 = "", "", VLOOKUP('Raw_Data_pt1.2'!M34, Key!$A$2:$C$20, 3, TRUE))</f>
        <v>1</v>
      </c>
      <c r="I187" s="65">
        <f>IF('Raw_Data_pt1.2'!O34 = "", "", IF('Raw_Data_pt1.2'!O34 = "P", 1, 0))</f>
        <v>1</v>
      </c>
      <c r="J187" s="66">
        <f>IF('Raw_Data_pt1.2'!BC34="","",IF('Raw_Data_pt1.2'!BC34 = "Best",1,IF('Raw_Data_pt1.2'!BC34 = "Min",2,IF('Raw_Data_pt1.2'!BC34 = "Max",3,0))))</f>
        <v>1</v>
      </c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7">
        <f>IF('Raw_Data_pt1.2'!AF34 = "","", 'Raw_Data_pt1.2'!AF34)</f>
        <v>53</v>
      </c>
      <c r="AD187" s="65">
        <f>IF('Raw_Data_pt1.2'!AG34 = "","", 'Raw_Data_pt1.2'!AG34)</f>
        <v>128</v>
      </c>
      <c r="AE187" s="65">
        <f>IF('Raw_Data_pt1.2'!AJ34="","",'Raw_Data_pt1.2'!AJ34)</f>
        <v>1002</v>
      </c>
      <c r="AF187" s="65">
        <f>IF('Raw_Data_pt1.2'!AO34="","",'Raw_Data_pt1.2'!AO34)</f>
        <v>43</v>
      </c>
      <c r="AG187" s="65">
        <f>IF('Raw_Data_pt1.2'!AP34="","",'Raw_Data_pt1.2'!AP34)</f>
        <v>128</v>
      </c>
      <c r="AH187" s="65">
        <f>IF('Raw_Data_pt1.2'!AS34="","",'Raw_Data_pt1.2'!AS34)</f>
        <v>955</v>
      </c>
      <c r="AI187" s="65">
        <f>IF('Raw_Data_pt1.2'!AX34="","",'Raw_Data_pt1.2'!AX34)</f>
        <v>35</v>
      </c>
      <c r="AJ187" s="65">
        <f>IF('Raw_Data_pt1.2'!AY34="","",'Raw_Data_pt1.2'!AY34)</f>
        <v>128</v>
      </c>
      <c r="AK187" s="66">
        <f>IF('Raw_Data_pt1.2'!BB34="","",'Raw_Data_pt1.2'!BB34)</f>
        <v>657</v>
      </c>
      <c r="AL187"/>
    </row>
    <row r="188" spans="1:38" ht="15" customHeight="1">
      <c r="A188">
        <f>A187</f>
        <v>34</v>
      </c>
      <c r="B188">
        <f t="shared" ref="B188:B201" si="304">B187</f>
        <v>0</v>
      </c>
      <c r="C188">
        <f t="shared" ref="C188:C201" si="305">C187</f>
        <v>1</v>
      </c>
      <c r="D188">
        <f t="shared" ref="D188:D201" si="306">D187</f>
        <v>1</v>
      </c>
      <c r="E188">
        <f t="shared" ref="E188:E201" si="307">E187</f>
        <v>4</v>
      </c>
      <c r="F188">
        <f t="shared" ref="F188:F201" si="308">F187</f>
        <v>1996</v>
      </c>
      <c r="G188">
        <f t="shared" ref="G188:G201" si="309">G187</f>
        <v>1</v>
      </c>
      <c r="H188">
        <f t="shared" ref="H188:H201" si="310">H187</f>
        <v>1</v>
      </c>
      <c r="I188">
        <f t="shared" ref="I188:I201" si="311">I187</f>
        <v>1</v>
      </c>
      <c r="J188" s="56">
        <f>IF('Raw_Data_pt1.2'!BC35="","",IF('Raw_Data_pt1.2'!BC35 = "Best",1,IF('Raw_Data_pt1.2'!BC35 = "Min",2,IF('Raw_Data_pt1.2'!BC35 = "Max",3,0))))</f>
        <v>2</v>
      </c>
      <c r="AC188" s="59">
        <f>IF('Raw_Data_pt1.2'!AF35 = "","", 'Raw_Data_pt1.2'!AF35)</f>
        <v>56</v>
      </c>
      <c r="AD188">
        <f>IF('Raw_Data_pt1.2'!AG35 = "","", 'Raw_Data_pt1.2'!AG35)</f>
        <v>128</v>
      </c>
      <c r="AE188">
        <f>IF('Raw_Data_pt1.2'!AJ35="","",'Raw_Data_pt1.2'!AJ35)</f>
        <v>1022</v>
      </c>
      <c r="AF188">
        <f>IF('Raw_Data_pt1.2'!AO35="","",'Raw_Data_pt1.2'!AO35)</f>
        <v>55</v>
      </c>
      <c r="AG188">
        <f>IF('Raw_Data_pt1.2'!AP35="","",'Raw_Data_pt1.2'!AP35)</f>
        <v>128</v>
      </c>
      <c r="AH188">
        <f>IF('Raw_Data_pt1.2'!AS35="","",'Raw_Data_pt1.2'!AS35)</f>
        <v>999</v>
      </c>
      <c r="AI188">
        <f>IF('Raw_Data_pt1.2'!AX35="","",'Raw_Data_pt1.2'!AX35)</f>
        <v>60</v>
      </c>
      <c r="AJ188">
        <f>IF('Raw_Data_pt1.2'!AY35="","",'Raw_Data_pt1.2'!AY35)</f>
        <v>128</v>
      </c>
      <c r="AK188" s="56">
        <f>IF('Raw_Data_pt1.2'!BB35="","",'Raw_Data_pt1.2'!BB35)</f>
        <v>925</v>
      </c>
      <c r="AL188"/>
    </row>
    <row r="189" spans="1:38" ht="15" customHeight="1">
      <c r="A189">
        <f t="shared" ref="A189:A191" si="312">A188</f>
        <v>34</v>
      </c>
      <c r="B189">
        <f t="shared" si="304"/>
        <v>0</v>
      </c>
      <c r="C189">
        <f t="shared" si="305"/>
        <v>1</v>
      </c>
      <c r="D189">
        <f t="shared" si="306"/>
        <v>1</v>
      </c>
      <c r="E189">
        <f t="shared" si="307"/>
        <v>4</v>
      </c>
      <c r="F189">
        <f t="shared" si="308"/>
        <v>1996</v>
      </c>
      <c r="G189">
        <f t="shared" si="309"/>
        <v>1</v>
      </c>
      <c r="H189">
        <f t="shared" si="310"/>
        <v>1</v>
      </c>
      <c r="I189">
        <f t="shared" si="311"/>
        <v>1</v>
      </c>
      <c r="J189" s="56">
        <f>IF('Raw_Data_pt1.2'!BC36="","",IF('Raw_Data_pt1.2'!BC36 = "Best",1,IF('Raw_Data_pt1.2'!BC36 = "Min",2,IF('Raw_Data_pt1.2'!BC36 = "Max",3,0))))</f>
        <v>3</v>
      </c>
      <c r="AC189" s="59">
        <f>IF('Raw_Data_pt1.2'!AF36 = "","", 'Raw_Data_pt1.2'!AF36)</f>
        <v>48</v>
      </c>
      <c r="AD189">
        <f>IF('Raw_Data_pt1.2'!AG36 = "","", 'Raw_Data_pt1.2'!AG36)</f>
        <v>128</v>
      </c>
      <c r="AE189">
        <f>IF('Raw_Data_pt1.2'!AJ36="","",'Raw_Data_pt1.2'!AJ36)</f>
        <v>972</v>
      </c>
      <c r="AF189">
        <f>IF('Raw_Data_pt1.2'!AO36="","",'Raw_Data_pt1.2'!AO36)</f>
        <v>34</v>
      </c>
      <c r="AG189">
        <f>IF('Raw_Data_pt1.2'!AP36="","",'Raw_Data_pt1.2'!AP36)</f>
        <v>128</v>
      </c>
      <c r="AH189">
        <f>IF('Raw_Data_pt1.2'!AS36="","",'Raw_Data_pt1.2'!AS36)</f>
        <v>913</v>
      </c>
      <c r="AI189">
        <f>IF('Raw_Data_pt1.2'!AX36="","",'Raw_Data_pt1.2'!AX36)</f>
        <v>23</v>
      </c>
      <c r="AJ189">
        <f>IF('Raw_Data_pt1.2'!AY36="","",'Raw_Data_pt1.2'!AY36)</f>
        <v>128</v>
      </c>
      <c r="AK189" s="56">
        <f>IF('Raw_Data_pt1.2'!BB36="","",'Raw_Data_pt1.2'!BB36)</f>
        <v>577</v>
      </c>
      <c r="AL189"/>
    </row>
    <row r="190" spans="1:38" ht="15" customHeight="1">
      <c r="A190">
        <f t="shared" si="312"/>
        <v>34</v>
      </c>
      <c r="B190">
        <f t="shared" si="304"/>
        <v>0</v>
      </c>
      <c r="C190">
        <f t="shared" si="305"/>
        <v>1</v>
      </c>
      <c r="D190">
        <f t="shared" si="306"/>
        <v>1</v>
      </c>
      <c r="E190">
        <f t="shared" si="307"/>
        <v>4</v>
      </c>
      <c r="F190">
        <f t="shared" si="308"/>
        <v>1996</v>
      </c>
      <c r="G190">
        <f t="shared" si="309"/>
        <v>1</v>
      </c>
      <c r="H190">
        <f t="shared" si="310"/>
        <v>1</v>
      </c>
      <c r="I190">
        <f t="shared" si="311"/>
        <v>1</v>
      </c>
      <c r="J190" s="56">
        <f>IF('Raw_Data_pt1.2'!BC37="","",IF('Raw_Data_pt1.2'!BC37 = "Best",1,IF('Raw_Data_pt1.2'!BC37 = "Min",2,IF('Raw_Data_pt1.2'!BC37 = "Max",3,0))))</f>
        <v>1</v>
      </c>
      <c r="AC190" s="59">
        <f>IF('Raw_Data_pt1.2'!AF37 = "","", 'Raw_Data_pt1.2'!AF37)</f>
        <v>39</v>
      </c>
      <c r="AD190">
        <f>IF('Raw_Data_pt1.2'!AG37 = "","", 'Raw_Data_pt1.2'!AG37)</f>
        <v>128</v>
      </c>
      <c r="AE190">
        <f>IF('Raw_Data_pt1.2'!AJ37="","",'Raw_Data_pt1.2'!AJ37)</f>
        <v>932</v>
      </c>
      <c r="AF190">
        <f>IF('Raw_Data_pt1.2'!AO37="","",'Raw_Data_pt1.2'!AO37)</f>
        <v>40</v>
      </c>
      <c r="AG190">
        <f>IF('Raw_Data_pt1.2'!AP37="","",'Raw_Data_pt1.2'!AP37)</f>
        <v>128</v>
      </c>
      <c r="AH190">
        <f>IF('Raw_Data_pt1.2'!AS37="","",'Raw_Data_pt1.2'!AS37)</f>
        <v>907</v>
      </c>
      <c r="AI190">
        <f>IF('Raw_Data_pt1.2'!AX37="","",'Raw_Data_pt1.2'!AX37)</f>
        <v>55</v>
      </c>
      <c r="AJ190">
        <f>IF('Raw_Data_pt1.2'!AY37="","",'Raw_Data_pt1.2'!AY37)</f>
        <v>128</v>
      </c>
      <c r="AK190" s="56">
        <f>IF('Raw_Data_pt1.2'!BB37="","",'Raw_Data_pt1.2'!BB37)</f>
        <v>667</v>
      </c>
      <c r="AL190"/>
    </row>
    <row r="191" spans="1:38" ht="15" customHeight="1">
      <c r="A191">
        <f t="shared" si="312"/>
        <v>34</v>
      </c>
      <c r="B191">
        <f t="shared" si="304"/>
        <v>0</v>
      </c>
      <c r="C191">
        <f t="shared" si="305"/>
        <v>1</v>
      </c>
      <c r="D191">
        <f t="shared" si="306"/>
        <v>1</v>
      </c>
      <c r="E191">
        <f t="shared" si="307"/>
        <v>4</v>
      </c>
      <c r="F191">
        <f t="shared" si="308"/>
        <v>1996</v>
      </c>
      <c r="G191">
        <f t="shared" si="309"/>
        <v>1</v>
      </c>
      <c r="H191">
        <f t="shared" si="310"/>
        <v>1</v>
      </c>
      <c r="I191">
        <f t="shared" si="311"/>
        <v>1</v>
      </c>
      <c r="J191" s="56">
        <f>IF('Raw_Data_pt1.2'!BC38="","",IF('Raw_Data_pt1.2'!BC38 = "Best",1,IF('Raw_Data_pt1.2'!BC38 = "Min",2,IF('Raw_Data_pt1.2'!BC38 = "Max",3,0))))</f>
        <v>2</v>
      </c>
      <c r="AC191" s="59">
        <f>IF('Raw_Data_pt1.2'!AF38 = "","", 'Raw_Data_pt1.2'!AF38)</f>
        <v>45</v>
      </c>
      <c r="AD191">
        <f>IF('Raw_Data_pt1.2'!AG38 = "","", 'Raw_Data_pt1.2'!AG38)</f>
        <v>128</v>
      </c>
      <c r="AE191">
        <f>IF('Raw_Data_pt1.2'!AJ38="","",'Raw_Data_pt1.2'!AJ38)</f>
        <v>986</v>
      </c>
      <c r="AF191">
        <f>IF('Raw_Data_pt1.2'!AO38="","",'Raw_Data_pt1.2'!AO38)</f>
        <v>50</v>
      </c>
      <c r="AG191">
        <f>IF('Raw_Data_pt1.2'!AP38="","",'Raw_Data_pt1.2'!AP38)</f>
        <v>128</v>
      </c>
      <c r="AH191">
        <f>IF('Raw_Data_pt1.2'!AS38="","",'Raw_Data_pt1.2'!AS38)</f>
        <v>975</v>
      </c>
      <c r="AI191">
        <f>IF('Raw_Data_pt1.2'!AX38="","",'Raw_Data_pt1.2'!AX38)</f>
        <v>72</v>
      </c>
      <c r="AJ191">
        <f>IF('Raw_Data_pt1.2'!AY38="","",'Raw_Data_pt1.2'!AY38)</f>
        <v>128</v>
      </c>
      <c r="AK191" s="56">
        <f>IF('Raw_Data_pt1.2'!BB38="","",'Raw_Data_pt1.2'!BB38)</f>
        <v>749</v>
      </c>
      <c r="AL191"/>
    </row>
    <row r="192" spans="1:38" ht="15" customHeight="1">
      <c r="A192">
        <f>A191</f>
        <v>34</v>
      </c>
      <c r="B192">
        <f t="shared" si="304"/>
        <v>0</v>
      </c>
      <c r="C192">
        <f t="shared" si="305"/>
        <v>1</v>
      </c>
      <c r="D192">
        <f t="shared" si="306"/>
        <v>1</v>
      </c>
      <c r="E192">
        <f t="shared" si="307"/>
        <v>4</v>
      </c>
      <c r="F192">
        <f t="shared" si="308"/>
        <v>1996</v>
      </c>
      <c r="G192">
        <f t="shared" si="309"/>
        <v>1</v>
      </c>
      <c r="H192">
        <f t="shared" si="310"/>
        <v>1</v>
      </c>
      <c r="I192">
        <f t="shared" si="311"/>
        <v>1</v>
      </c>
      <c r="J192" s="56">
        <f>IF('Raw_Data_pt1.2'!BC39="","",IF('Raw_Data_pt1.2'!BC39 = "Best",1,IF('Raw_Data_pt1.2'!BC39 = "Min",2,IF('Raw_Data_pt1.2'!BC39 = "Max",3,0))))</f>
        <v>3</v>
      </c>
      <c r="AC192" s="59">
        <f>IF('Raw_Data_pt1.2'!AF39 = "","", 'Raw_Data_pt1.2'!AF39)</f>
        <v>33</v>
      </c>
      <c r="AD192">
        <f>IF('Raw_Data_pt1.2'!AG39 = "","", 'Raw_Data_pt1.2'!AG39)</f>
        <v>128</v>
      </c>
      <c r="AE192">
        <f>IF('Raw_Data_pt1.2'!AJ39="","",'Raw_Data_pt1.2'!AJ39)</f>
        <v>720</v>
      </c>
      <c r="AF192">
        <f>IF('Raw_Data_pt1.2'!AO39="","",'Raw_Data_pt1.2'!AO39)</f>
        <v>34</v>
      </c>
      <c r="AG192">
        <f>IF('Raw_Data_pt1.2'!AP39="","",'Raw_Data_pt1.2'!AP39)</f>
        <v>128</v>
      </c>
      <c r="AH192">
        <f>IF('Raw_Data_pt1.2'!AS39="","",'Raw_Data_pt1.2'!AS39)</f>
        <v>853</v>
      </c>
      <c r="AI192">
        <f>IF('Raw_Data_pt1.2'!AX39="","",'Raw_Data_pt1.2'!AX39)</f>
        <v>40</v>
      </c>
      <c r="AJ192">
        <f>IF('Raw_Data_pt1.2'!AY39="","",'Raw_Data_pt1.2'!AY39)</f>
        <v>128</v>
      </c>
      <c r="AK192" s="56">
        <f>IF('Raw_Data_pt1.2'!BB39="","",'Raw_Data_pt1.2'!BB39)</f>
        <v>613</v>
      </c>
      <c r="AL192"/>
    </row>
    <row r="193" spans="1:38" ht="15" customHeight="1">
      <c r="A193">
        <f t="shared" ref="A193:A195" si="313">A192</f>
        <v>34</v>
      </c>
      <c r="B193">
        <f t="shared" si="304"/>
        <v>0</v>
      </c>
      <c r="C193">
        <f t="shared" si="305"/>
        <v>1</v>
      </c>
      <c r="D193">
        <f t="shared" si="306"/>
        <v>1</v>
      </c>
      <c r="E193">
        <f t="shared" si="307"/>
        <v>4</v>
      </c>
      <c r="F193">
        <f t="shared" si="308"/>
        <v>1996</v>
      </c>
      <c r="G193">
        <f t="shared" si="309"/>
        <v>1</v>
      </c>
      <c r="H193">
        <f t="shared" si="310"/>
        <v>1</v>
      </c>
      <c r="I193">
        <f t="shared" si="311"/>
        <v>1</v>
      </c>
      <c r="J193" s="56">
        <f>IF('Raw_Data_pt1.2'!BC40="","",IF('Raw_Data_pt1.2'!BC40 = "Best",1,IF('Raw_Data_pt1.2'!BC40 = "Min",2,IF('Raw_Data_pt1.2'!BC40 = "Max",3,0))))</f>
        <v>1</v>
      </c>
      <c r="AC193" s="59">
        <f>IF('Raw_Data_pt1.2'!AF40 = "","", 'Raw_Data_pt1.2'!AF40)</f>
        <v>44</v>
      </c>
      <c r="AD193">
        <f>IF('Raw_Data_pt1.2'!AG40 = "","", 'Raw_Data_pt1.2'!AG40)</f>
        <v>128</v>
      </c>
      <c r="AE193">
        <f>IF('Raw_Data_pt1.2'!AJ40="","",'Raw_Data_pt1.2'!AJ40)</f>
        <v>1022</v>
      </c>
      <c r="AF193">
        <f>IF('Raw_Data_pt1.2'!AO40="","",'Raw_Data_pt1.2'!AO40)</f>
        <v>43</v>
      </c>
      <c r="AG193">
        <f>IF('Raw_Data_pt1.2'!AP40="","",'Raw_Data_pt1.2'!AP40)</f>
        <v>128</v>
      </c>
      <c r="AH193">
        <f>IF('Raw_Data_pt1.2'!AS40="","",'Raw_Data_pt1.2'!AS40)</f>
        <v>1022</v>
      </c>
      <c r="AI193">
        <f>IF('Raw_Data_pt1.2'!AX40="","",'Raw_Data_pt1.2'!AX40)</f>
        <v>49</v>
      </c>
      <c r="AJ193">
        <f>IF('Raw_Data_pt1.2'!AY40="","",'Raw_Data_pt1.2'!AY40)</f>
        <v>128</v>
      </c>
      <c r="AK193" s="56">
        <f>IF('Raw_Data_pt1.2'!BB40="","",'Raw_Data_pt1.2'!BB40)</f>
        <v>932</v>
      </c>
      <c r="AL193"/>
    </row>
    <row r="194" spans="1:38" ht="15" customHeight="1">
      <c r="A194">
        <f t="shared" si="313"/>
        <v>34</v>
      </c>
      <c r="B194">
        <f t="shared" si="304"/>
        <v>0</v>
      </c>
      <c r="C194">
        <f t="shared" si="305"/>
        <v>1</v>
      </c>
      <c r="D194">
        <f t="shared" si="306"/>
        <v>1</v>
      </c>
      <c r="E194">
        <f t="shared" si="307"/>
        <v>4</v>
      </c>
      <c r="F194">
        <f t="shared" si="308"/>
        <v>1996</v>
      </c>
      <c r="G194">
        <f t="shared" si="309"/>
        <v>1</v>
      </c>
      <c r="H194">
        <f t="shared" si="310"/>
        <v>1</v>
      </c>
      <c r="I194">
        <f t="shared" si="311"/>
        <v>1</v>
      </c>
      <c r="J194" s="56">
        <f>IF('Raw_Data_pt1.2'!BC41="","",IF('Raw_Data_pt1.2'!BC41 = "Best",1,IF('Raw_Data_pt1.2'!BC41 = "Min",2,IF('Raw_Data_pt1.2'!BC41 = "Max",3,0))))</f>
        <v>2</v>
      </c>
      <c r="AC194" s="59">
        <f>IF('Raw_Data_pt1.2'!AF41 = "","", 'Raw_Data_pt1.2'!AF41)</f>
        <v>54</v>
      </c>
      <c r="AD194">
        <f>IF('Raw_Data_pt1.2'!AG41 = "","", 'Raw_Data_pt1.2'!AG41)</f>
        <v>128</v>
      </c>
      <c r="AE194">
        <f>IF('Raw_Data_pt1.2'!AJ41="","",'Raw_Data_pt1.2'!AJ41)</f>
        <v>1022</v>
      </c>
      <c r="AF194">
        <f>IF('Raw_Data_pt1.2'!AO41="","",'Raw_Data_pt1.2'!AO41)</f>
        <v>51</v>
      </c>
      <c r="AG194">
        <f>IF('Raw_Data_pt1.2'!AP41="","",'Raw_Data_pt1.2'!AP41)</f>
        <v>128</v>
      </c>
      <c r="AH194">
        <f>IF('Raw_Data_pt1.2'!AS41="","",'Raw_Data_pt1.2'!AS41)</f>
        <v>1022</v>
      </c>
      <c r="AI194">
        <f>IF('Raw_Data_pt1.2'!AX41="","",'Raw_Data_pt1.2'!AX41)</f>
        <v>65</v>
      </c>
      <c r="AJ194">
        <f>IF('Raw_Data_pt1.2'!AY41="","",'Raw_Data_pt1.2'!AY41)</f>
        <v>128</v>
      </c>
      <c r="AK194" s="56">
        <f>IF('Raw_Data_pt1.2'!BB41="","",'Raw_Data_pt1.2'!BB41)</f>
        <v>1022</v>
      </c>
      <c r="AL194"/>
    </row>
    <row r="195" spans="1:38" ht="15" customHeight="1">
      <c r="A195">
        <f t="shared" si="313"/>
        <v>34</v>
      </c>
      <c r="B195">
        <f t="shared" si="304"/>
        <v>0</v>
      </c>
      <c r="C195">
        <f t="shared" si="305"/>
        <v>1</v>
      </c>
      <c r="D195">
        <f t="shared" si="306"/>
        <v>1</v>
      </c>
      <c r="E195">
        <f t="shared" si="307"/>
        <v>4</v>
      </c>
      <c r="F195">
        <f t="shared" si="308"/>
        <v>1996</v>
      </c>
      <c r="G195">
        <f t="shared" si="309"/>
        <v>1</v>
      </c>
      <c r="H195">
        <f t="shared" si="310"/>
        <v>1</v>
      </c>
      <c r="I195">
        <f t="shared" si="311"/>
        <v>1</v>
      </c>
      <c r="J195" s="56">
        <f>IF('Raw_Data_pt1.2'!BC42="","",IF('Raw_Data_pt1.2'!BC42 = "Best",1,IF('Raw_Data_pt1.2'!BC42 = "Min",2,IF('Raw_Data_pt1.2'!BC42 = "Max",3,0))))</f>
        <v>3</v>
      </c>
      <c r="AC195" s="59">
        <f>IF('Raw_Data_pt1.2'!AF42 = "","", 'Raw_Data_pt1.2'!AF42)</f>
        <v>36</v>
      </c>
      <c r="AD195">
        <f>IF('Raw_Data_pt1.2'!AG42 = "","", 'Raw_Data_pt1.2'!AG42)</f>
        <v>128</v>
      </c>
      <c r="AE195">
        <f>IF('Raw_Data_pt1.2'!AJ42="","",'Raw_Data_pt1.2'!AJ42)</f>
        <v>840</v>
      </c>
      <c r="AF195">
        <f>IF('Raw_Data_pt1.2'!AO42="","",'Raw_Data_pt1.2'!AO42)</f>
        <v>37</v>
      </c>
      <c r="AG195">
        <f>IF('Raw_Data_pt1.2'!AP42="","",'Raw_Data_pt1.2'!AP42)</f>
        <v>128</v>
      </c>
      <c r="AH195">
        <f>IF('Raw_Data_pt1.2'!AS42="","",'Raw_Data_pt1.2'!AS42)</f>
        <v>760</v>
      </c>
      <c r="AI195">
        <f>IF('Raw_Data_pt1.2'!AX42="","",'Raw_Data_pt1.2'!AX42)</f>
        <v>35</v>
      </c>
      <c r="AJ195">
        <f>IF('Raw_Data_pt1.2'!AY42="","",'Raw_Data_pt1.2'!AY42)</f>
        <v>128</v>
      </c>
      <c r="AK195" s="56">
        <f>IF('Raw_Data_pt1.2'!BB42="","",'Raw_Data_pt1.2'!BB42)</f>
        <v>808</v>
      </c>
      <c r="AL195"/>
    </row>
    <row r="196" spans="1:38" ht="15" customHeight="1">
      <c r="A196">
        <f>A195</f>
        <v>34</v>
      </c>
      <c r="B196">
        <f t="shared" si="304"/>
        <v>0</v>
      </c>
      <c r="C196">
        <f t="shared" si="305"/>
        <v>1</v>
      </c>
      <c r="D196">
        <f t="shared" si="306"/>
        <v>1</v>
      </c>
      <c r="E196">
        <f t="shared" si="307"/>
        <v>4</v>
      </c>
      <c r="F196">
        <f t="shared" si="308"/>
        <v>1996</v>
      </c>
      <c r="G196">
        <f t="shared" si="309"/>
        <v>1</v>
      </c>
      <c r="H196">
        <f t="shared" si="310"/>
        <v>1</v>
      </c>
      <c r="I196">
        <f t="shared" si="311"/>
        <v>1</v>
      </c>
      <c r="J196" s="56">
        <f>IF('Raw_Data_pt1.2'!BC43="","",IF('Raw_Data_pt1.2'!BC43 = "Best",1,IF('Raw_Data_pt1.2'!BC43 = "Min",2,IF('Raw_Data_pt1.2'!BC43 = "Max",3,0))))</f>
        <v>1</v>
      </c>
      <c r="AC196" s="59">
        <f>IF('Raw_Data_pt1.2'!AF43 = "","", 'Raw_Data_pt1.2'!AF43)</f>
        <v>41</v>
      </c>
      <c r="AD196">
        <f>IF('Raw_Data_pt1.2'!AG43 = "","", 'Raw_Data_pt1.2'!AG43)</f>
        <v>128</v>
      </c>
      <c r="AE196">
        <f>IF('Raw_Data_pt1.2'!AJ43="","",'Raw_Data_pt1.2'!AJ43)</f>
        <v>1022</v>
      </c>
      <c r="AF196">
        <f>IF('Raw_Data_pt1.2'!AO43="","",'Raw_Data_pt1.2'!AO43)</f>
        <v>44</v>
      </c>
      <c r="AG196">
        <f>IF('Raw_Data_pt1.2'!AP43="","",'Raw_Data_pt1.2'!AP43)</f>
        <v>128</v>
      </c>
      <c r="AH196">
        <f>IF('Raw_Data_pt1.2'!AS43="","",'Raw_Data_pt1.2'!AS43)</f>
        <v>1022</v>
      </c>
      <c r="AI196">
        <f>IF('Raw_Data_pt1.2'!AX43="","",'Raw_Data_pt1.2'!AX43)</f>
        <v>49</v>
      </c>
      <c r="AJ196">
        <f>IF('Raw_Data_pt1.2'!AY43="","",'Raw_Data_pt1.2'!AY43)</f>
        <v>128</v>
      </c>
      <c r="AK196" s="56">
        <f>IF('Raw_Data_pt1.2'!BB43="","",'Raw_Data_pt1.2'!BB43)</f>
        <v>738</v>
      </c>
      <c r="AL196"/>
    </row>
    <row r="197" spans="1:38" ht="15" customHeight="1">
      <c r="A197">
        <f t="shared" ref="A197:A199" si="314">A196</f>
        <v>34</v>
      </c>
      <c r="B197">
        <f t="shared" si="304"/>
        <v>0</v>
      </c>
      <c r="C197">
        <f t="shared" si="305"/>
        <v>1</v>
      </c>
      <c r="D197">
        <f t="shared" si="306"/>
        <v>1</v>
      </c>
      <c r="E197">
        <f t="shared" si="307"/>
        <v>4</v>
      </c>
      <c r="F197">
        <f t="shared" si="308"/>
        <v>1996</v>
      </c>
      <c r="G197">
        <f t="shared" si="309"/>
        <v>1</v>
      </c>
      <c r="H197">
        <f t="shared" si="310"/>
        <v>1</v>
      </c>
      <c r="I197">
        <f t="shared" si="311"/>
        <v>1</v>
      </c>
      <c r="J197" s="56">
        <f>IF('Raw_Data_pt1.2'!BC44="","",IF('Raw_Data_pt1.2'!BC44 = "Best",1,IF('Raw_Data_pt1.2'!BC44 = "Min",2,IF('Raw_Data_pt1.2'!BC44 = "Max",3,0))))</f>
        <v>2</v>
      </c>
      <c r="AC197" s="59">
        <f>IF('Raw_Data_pt1.2'!AF44 = "","", 'Raw_Data_pt1.2'!AF44)</f>
        <v>50</v>
      </c>
      <c r="AD197">
        <f>IF('Raw_Data_pt1.2'!AG44 = "","", 'Raw_Data_pt1.2'!AG44)</f>
        <v>128</v>
      </c>
      <c r="AE197">
        <f>IF('Raw_Data_pt1.2'!AJ44="","",'Raw_Data_pt1.2'!AJ44)</f>
        <v>1022</v>
      </c>
      <c r="AF197">
        <f>IF('Raw_Data_pt1.2'!AO44="","",'Raw_Data_pt1.2'!AO44)</f>
        <v>62</v>
      </c>
      <c r="AG197">
        <f>IF('Raw_Data_pt1.2'!AP44="","",'Raw_Data_pt1.2'!AP44)</f>
        <v>128</v>
      </c>
      <c r="AH197">
        <f>IF('Raw_Data_pt1.2'!AS44="","",'Raw_Data_pt1.2'!AS44)</f>
        <v>1022</v>
      </c>
      <c r="AI197">
        <f>IF('Raw_Data_pt1.2'!AX44="","",'Raw_Data_pt1.2'!AX44)</f>
        <v>63</v>
      </c>
      <c r="AJ197">
        <f>IF('Raw_Data_pt1.2'!AY44="","",'Raw_Data_pt1.2'!AY44)</f>
        <v>128</v>
      </c>
      <c r="AK197" s="56">
        <f>IF('Raw_Data_pt1.2'!BB44="","",'Raw_Data_pt1.2'!BB44)</f>
        <v>940</v>
      </c>
      <c r="AL197"/>
    </row>
    <row r="198" spans="1:38" ht="15" customHeight="1">
      <c r="A198">
        <f>A197</f>
        <v>34</v>
      </c>
      <c r="B198">
        <f t="shared" si="304"/>
        <v>0</v>
      </c>
      <c r="C198">
        <f t="shared" si="305"/>
        <v>1</v>
      </c>
      <c r="D198">
        <f t="shared" si="306"/>
        <v>1</v>
      </c>
      <c r="E198">
        <f t="shared" si="307"/>
        <v>4</v>
      </c>
      <c r="F198">
        <f t="shared" si="308"/>
        <v>1996</v>
      </c>
      <c r="G198">
        <f t="shared" si="309"/>
        <v>1</v>
      </c>
      <c r="H198">
        <f t="shared" si="310"/>
        <v>1</v>
      </c>
      <c r="I198">
        <f t="shared" si="311"/>
        <v>1</v>
      </c>
      <c r="J198" s="56">
        <f>IF('Raw_Data_pt1.2'!BC45="","",IF('Raw_Data_pt1.2'!BC45 = "Best",1,IF('Raw_Data_pt1.2'!BC45 = "Min",2,IF('Raw_Data_pt1.2'!BC45 = "Max",3,0))))</f>
        <v>3</v>
      </c>
      <c r="AC198" s="59">
        <f>IF('Raw_Data_pt1.2'!AF45 = "","", 'Raw_Data_pt1.2'!AF45)</f>
        <v>33</v>
      </c>
      <c r="AD198">
        <f>IF('Raw_Data_pt1.2'!AG45 = "","", 'Raw_Data_pt1.2'!AG45)</f>
        <v>128</v>
      </c>
      <c r="AE198">
        <f>IF('Raw_Data_pt1.2'!AJ45="","",'Raw_Data_pt1.2'!AJ45)</f>
        <v>810</v>
      </c>
      <c r="AF198">
        <f>IF('Raw_Data_pt1.2'!AO45="","",'Raw_Data_pt1.2'!AO45)</f>
        <v>35</v>
      </c>
      <c r="AG198">
        <f>IF('Raw_Data_pt1.2'!AP45="","",'Raw_Data_pt1.2'!AP45)</f>
        <v>128</v>
      </c>
      <c r="AH198">
        <f>IF('Raw_Data_pt1.2'!AS45="","",'Raw_Data_pt1.2'!AS45)</f>
        <v>860</v>
      </c>
      <c r="AI198">
        <f>IF('Raw_Data_pt1.2'!AX45="","",'Raw_Data_pt1.2'!AX45)</f>
        <v>37</v>
      </c>
      <c r="AJ198">
        <f>IF('Raw_Data_pt1.2'!AY45="","",'Raw_Data_pt1.2'!AY45)</f>
        <v>128</v>
      </c>
      <c r="AK198" s="56">
        <f>IF('Raw_Data_pt1.2'!BB45="","",'Raw_Data_pt1.2'!BB45)</f>
        <v>504</v>
      </c>
      <c r="AL198"/>
    </row>
    <row r="199" spans="1:38" ht="15" customHeight="1">
      <c r="A199">
        <f t="shared" ref="A199:A201" si="315">A198</f>
        <v>34</v>
      </c>
      <c r="B199">
        <f t="shared" si="304"/>
        <v>0</v>
      </c>
      <c r="C199">
        <f t="shared" si="305"/>
        <v>1</v>
      </c>
      <c r="D199">
        <f t="shared" si="306"/>
        <v>1</v>
      </c>
      <c r="E199">
        <f t="shared" si="307"/>
        <v>4</v>
      </c>
      <c r="F199">
        <f t="shared" si="308"/>
        <v>1996</v>
      </c>
      <c r="G199">
        <f t="shared" si="309"/>
        <v>1</v>
      </c>
      <c r="H199">
        <f t="shared" si="310"/>
        <v>1</v>
      </c>
      <c r="I199">
        <f t="shared" si="311"/>
        <v>1</v>
      </c>
      <c r="J199" s="56">
        <f>IF('Raw_Data_pt1.2'!BC46="","",IF('Raw_Data_pt1.2'!BC46 = "Best",1,IF('Raw_Data_pt1.2'!BC46 = "Min",2,IF('Raw_Data_pt1.2'!BC46 = "Max",3,0))))</f>
        <v>1</v>
      </c>
      <c r="AC199" s="59">
        <f>IF('Raw_Data_pt1.2'!AF46 = "","", 'Raw_Data_pt1.2'!AF46)</f>
        <v>49</v>
      </c>
      <c r="AD199">
        <f>IF('Raw_Data_pt1.2'!AG46 = "","", 'Raw_Data_pt1.2'!AG46)</f>
        <v>128</v>
      </c>
      <c r="AE199">
        <f>IF('Raw_Data_pt1.2'!AJ46="","",'Raw_Data_pt1.2'!AJ46)</f>
        <v>1022</v>
      </c>
      <c r="AF199">
        <f>IF('Raw_Data_pt1.2'!AO46="","",'Raw_Data_pt1.2'!AO46)</f>
        <v>54</v>
      </c>
      <c r="AG199">
        <f>IF('Raw_Data_pt1.2'!AP46="","",'Raw_Data_pt1.2'!AP46)</f>
        <v>128</v>
      </c>
      <c r="AH199">
        <f>IF('Raw_Data_pt1.2'!AS46="","",'Raw_Data_pt1.2'!AS46)</f>
        <v>1022</v>
      </c>
      <c r="AI199">
        <f>IF('Raw_Data_pt1.2'!AX46="","",'Raw_Data_pt1.2'!AX46)</f>
        <v>46</v>
      </c>
      <c r="AJ199">
        <f>IF('Raw_Data_pt1.2'!AY46="","",'Raw_Data_pt1.2'!AY46)</f>
        <v>128</v>
      </c>
      <c r="AK199" s="56">
        <f>IF('Raw_Data_pt1.2'!BB46="","",'Raw_Data_pt1.2'!BB46)</f>
        <v>607</v>
      </c>
      <c r="AL199"/>
    </row>
    <row r="200" spans="1:38" ht="15" customHeight="1">
      <c r="A200">
        <f t="shared" si="315"/>
        <v>34</v>
      </c>
      <c r="B200">
        <f t="shared" si="304"/>
        <v>0</v>
      </c>
      <c r="C200">
        <f t="shared" si="305"/>
        <v>1</v>
      </c>
      <c r="D200">
        <f t="shared" si="306"/>
        <v>1</v>
      </c>
      <c r="E200">
        <f t="shared" si="307"/>
        <v>4</v>
      </c>
      <c r="F200">
        <f t="shared" si="308"/>
        <v>1996</v>
      </c>
      <c r="G200">
        <f t="shared" si="309"/>
        <v>1</v>
      </c>
      <c r="H200">
        <f t="shared" si="310"/>
        <v>1</v>
      </c>
      <c r="I200">
        <f t="shared" si="311"/>
        <v>1</v>
      </c>
      <c r="J200" s="56">
        <f>IF('Raw_Data_pt1.2'!BC47="","",IF('Raw_Data_pt1.2'!BC47 = "Best",1,IF('Raw_Data_pt1.2'!BC47 = "Min",2,IF('Raw_Data_pt1.2'!BC47 = "Max",3,0))))</f>
        <v>2</v>
      </c>
      <c r="AC200" s="59">
        <f>IF('Raw_Data_pt1.2'!AF47 = "","", 'Raw_Data_pt1.2'!AF47)</f>
        <v>56</v>
      </c>
      <c r="AD200">
        <f>IF('Raw_Data_pt1.2'!AG47 = "","", 'Raw_Data_pt1.2'!AG47)</f>
        <v>128</v>
      </c>
      <c r="AE200">
        <f>IF('Raw_Data_pt1.2'!AJ47="","",'Raw_Data_pt1.2'!AJ47)</f>
        <v>1022</v>
      </c>
      <c r="AF200">
        <f>IF('Raw_Data_pt1.2'!AO47="","",'Raw_Data_pt1.2'!AO47)</f>
        <v>67</v>
      </c>
      <c r="AG200">
        <f>IF('Raw_Data_pt1.2'!AP47="","",'Raw_Data_pt1.2'!AP47)</f>
        <v>128</v>
      </c>
      <c r="AH200">
        <f>IF('Raw_Data_pt1.2'!AS47="","",'Raw_Data_pt1.2'!AS47)</f>
        <v>1022</v>
      </c>
      <c r="AI200">
        <f>IF('Raw_Data_pt1.2'!AX47="","",'Raw_Data_pt1.2'!AX47)</f>
        <v>63</v>
      </c>
      <c r="AJ200">
        <f>IF('Raw_Data_pt1.2'!AY47="","",'Raw_Data_pt1.2'!AY47)</f>
        <v>128</v>
      </c>
      <c r="AK200" s="56">
        <f>IF('Raw_Data_pt1.2'!BB47="","",'Raw_Data_pt1.2'!BB47)</f>
        <v>763</v>
      </c>
      <c r="AL200"/>
    </row>
    <row r="201" spans="1:38" ht="15" customHeight="1">
      <c r="A201">
        <f t="shared" si="315"/>
        <v>34</v>
      </c>
      <c r="B201">
        <f t="shared" si="304"/>
        <v>0</v>
      </c>
      <c r="C201">
        <f t="shared" si="305"/>
        <v>1</v>
      </c>
      <c r="D201">
        <f t="shared" si="306"/>
        <v>1</v>
      </c>
      <c r="E201">
        <f t="shared" si="307"/>
        <v>4</v>
      </c>
      <c r="F201">
        <f t="shared" si="308"/>
        <v>1996</v>
      </c>
      <c r="G201">
        <f t="shared" si="309"/>
        <v>1</v>
      </c>
      <c r="H201">
        <f t="shared" si="310"/>
        <v>1</v>
      </c>
      <c r="I201">
        <f t="shared" si="311"/>
        <v>1</v>
      </c>
      <c r="J201" s="56">
        <f>IF('Raw_Data_pt1.2'!BC48="","",IF('Raw_Data_pt1.2'!BC48 = "Best",1,IF('Raw_Data_pt1.2'!BC48 = "Min",2,IF('Raw_Data_pt1.2'!BC48 = "Max",3,0))))</f>
        <v>3</v>
      </c>
      <c r="AC201" s="58">
        <f>IF('Raw_Data_pt1.2'!AF48 = "","", 'Raw_Data_pt1.2'!AF48)</f>
        <v>35</v>
      </c>
      <c r="AD201" s="53">
        <f>IF('Raw_Data_pt1.2'!AG48 = "","", 'Raw_Data_pt1.2'!AG48)</f>
        <v>128</v>
      </c>
      <c r="AE201" s="53">
        <f>IF('Raw_Data_pt1.2'!AJ48="","",'Raw_Data_pt1.2'!AJ48)</f>
        <v>800</v>
      </c>
      <c r="AF201" s="53">
        <f>IF('Raw_Data_pt1.2'!AO48="","",'Raw_Data_pt1.2'!AO48)</f>
        <v>34</v>
      </c>
      <c r="AG201" s="53">
        <f>IF('Raw_Data_pt1.2'!AP48="","",'Raw_Data_pt1.2'!AP48)</f>
        <v>128</v>
      </c>
      <c r="AH201" s="53">
        <f>IF('Raw_Data_pt1.2'!AS48="","",'Raw_Data_pt1.2'!AS48)</f>
        <v>820</v>
      </c>
      <c r="AI201" s="53">
        <f>IF('Raw_Data_pt1.2'!AX48="","",'Raw_Data_pt1.2'!AX48)</f>
        <v>32</v>
      </c>
      <c r="AJ201" s="53">
        <f>IF('Raw_Data_pt1.2'!AY48="","",'Raw_Data_pt1.2'!AY48)</f>
        <v>128</v>
      </c>
      <c r="AK201" s="55">
        <f>IF('Raw_Data_pt1.2'!BB48="","",'Raw_Data_pt1.2'!BB48)</f>
        <v>389</v>
      </c>
      <c r="AL201"/>
    </row>
    <row r="202" spans="1:38" ht="15" customHeight="1">
      <c r="A202" s="65">
        <f>IF('Raw_Data_pt1.2'!A49 = "", "", 'Raw_Data_pt1.2'!A49)</f>
        <v>35</v>
      </c>
      <c r="B202" s="65">
        <f>IF('Raw_Data_pt1.2'!D49 = "", "", IF('Raw_Data_pt1.2'!D49 = "Y", 1, 0))</f>
        <v>0</v>
      </c>
      <c r="C202" s="65">
        <f>IF('Raw_Data_pt1.2'!E49 = "", "", IF('Raw_Data_pt1.2'!E49 = "Y", 1, 0))</f>
        <v>1</v>
      </c>
      <c r="D202" s="65">
        <f>IF('Raw_Data_pt1.2'!F49 = "", "", 'Raw_Data_pt1.2'!F49)</f>
        <v>7</v>
      </c>
      <c r="E202" s="65">
        <f>IF(D202 = "", "", VLOOKUP(D202, Key!$A$23:$D$35, 4, FALSE))</f>
        <v>2</v>
      </c>
      <c r="F202" s="65">
        <f>IF('Raw_Data_pt1.2'!G49 = "", "", 'Raw_Data_pt1.2'!G49)</f>
        <v>2004</v>
      </c>
      <c r="G202" s="65">
        <f>IF('Raw_Data_pt1.2'!I49 = "", "", IF('Raw_Data_pt1.2'!I49 = "F", 1, IF('Raw_Data_pt1.2'!I49 = "M", 2, 3)))</f>
        <v>3</v>
      </c>
      <c r="H202" s="65">
        <f>IF('Raw_Data_pt1.2'!M49 = "", "", VLOOKUP('Raw_Data_pt1.2'!M49, Key!$A$2:$C$20, 3, TRUE))</f>
        <v>1</v>
      </c>
      <c r="I202" s="65">
        <f>IF('Raw_Data_pt1.2'!O49 = "", "", IF('Raw_Data_pt1.2'!O49 = "P", 1, 0))</f>
        <v>1</v>
      </c>
      <c r="J202" s="66">
        <f>IF('Raw_Data_pt1.2'!BC49="","",IF('Raw_Data_pt1.2'!BC49 = "Best",1,IF('Raw_Data_pt1.2'!BC49 = "Min",2,IF('Raw_Data_pt1.2'!BC49 = "Max",3,0))))</f>
        <v>1</v>
      </c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7">
        <f>IF('Raw_Data_pt1.2'!AF49 = "","", 'Raw_Data_pt1.2'!AF49)</f>
        <v>35</v>
      </c>
      <c r="AD202" s="65">
        <f>IF('Raw_Data_pt1.2'!AG49 = "","", 'Raw_Data_pt1.2'!AG49)</f>
        <v>128</v>
      </c>
      <c r="AE202" s="65">
        <f>IF('Raw_Data_pt1.2'!AJ49="","",'Raw_Data_pt1.2'!AJ49)</f>
        <v>462</v>
      </c>
      <c r="AF202" s="65">
        <f>IF('Raw_Data_pt1.2'!AO49="","",'Raw_Data_pt1.2'!AO49)</f>
        <v>29</v>
      </c>
      <c r="AG202" s="65">
        <f>IF('Raw_Data_pt1.2'!AP49="","",'Raw_Data_pt1.2'!AP49)</f>
        <v>128</v>
      </c>
      <c r="AH202" s="65">
        <f>IF('Raw_Data_pt1.2'!AS49="","",'Raw_Data_pt1.2'!AS49)</f>
        <v>483</v>
      </c>
      <c r="AI202" s="65">
        <f>IF('Raw_Data_pt1.2'!AX49="","",'Raw_Data_pt1.2'!AX49)</f>
        <v>23</v>
      </c>
      <c r="AJ202" s="65">
        <f>IF('Raw_Data_pt1.2'!AY49="","",'Raw_Data_pt1.2'!AY49)</f>
        <v>128</v>
      </c>
      <c r="AK202" s="66">
        <f>IF('Raw_Data_pt1.2'!BB49="","",'Raw_Data_pt1.2'!BB49)</f>
        <v>343</v>
      </c>
    </row>
    <row r="203" spans="1:38" ht="15" customHeight="1">
      <c r="A203">
        <f>A202</f>
        <v>35</v>
      </c>
      <c r="B203">
        <f t="shared" ref="B203:B216" si="316">B202</f>
        <v>0</v>
      </c>
      <c r="C203">
        <f t="shared" ref="C203:C216" si="317">C202</f>
        <v>1</v>
      </c>
      <c r="D203">
        <f t="shared" ref="D203:D216" si="318">D202</f>
        <v>7</v>
      </c>
      <c r="E203">
        <f t="shared" ref="E203:E216" si="319">E202</f>
        <v>2</v>
      </c>
      <c r="F203">
        <f t="shared" ref="F203:F216" si="320">F202</f>
        <v>2004</v>
      </c>
      <c r="G203">
        <f t="shared" ref="G203:G216" si="321">G202</f>
        <v>3</v>
      </c>
      <c r="H203">
        <f t="shared" ref="H203:H216" si="322">H202</f>
        <v>1</v>
      </c>
      <c r="I203">
        <f t="shared" ref="I203:I216" si="323">I202</f>
        <v>1</v>
      </c>
      <c r="J203" s="56">
        <f>IF('Raw_Data_pt1.2'!BC50="","",IF('Raw_Data_pt1.2'!BC50 = "Best",1,IF('Raw_Data_pt1.2'!BC50 = "Min",2,IF('Raw_Data_pt1.2'!BC50 = "Max",3,0))))</f>
        <v>2</v>
      </c>
      <c r="AC203" s="59">
        <f>IF('Raw_Data_pt1.2'!AF50 = "","", 'Raw_Data_pt1.2'!AF50)</f>
        <v>49</v>
      </c>
      <c r="AD203">
        <f>IF('Raw_Data_pt1.2'!AG50 = "","", 'Raw_Data_pt1.2'!AG50)</f>
        <v>128</v>
      </c>
      <c r="AE203">
        <f>IF('Raw_Data_pt1.2'!AJ50="","",'Raw_Data_pt1.2'!AJ50)</f>
        <v>488</v>
      </c>
      <c r="AF203">
        <f>IF('Raw_Data_pt1.2'!AO50="","",'Raw_Data_pt1.2'!AO50)</f>
        <v>52</v>
      </c>
      <c r="AG203">
        <f>IF('Raw_Data_pt1.2'!AP50="","",'Raw_Data_pt1.2'!AP50)</f>
        <v>128</v>
      </c>
      <c r="AH203">
        <f>IF('Raw_Data_pt1.2'!AS50="","",'Raw_Data_pt1.2'!AS50)</f>
        <v>829</v>
      </c>
      <c r="AI203">
        <f>IF('Raw_Data_pt1.2'!AX50="","",'Raw_Data_pt1.2'!AX50)</f>
        <v>48</v>
      </c>
      <c r="AJ203">
        <f>IF('Raw_Data_pt1.2'!AY50="","",'Raw_Data_pt1.2'!AY50)</f>
        <v>128</v>
      </c>
      <c r="AK203" s="56">
        <f>IF('Raw_Data_pt1.2'!BB50="","",'Raw_Data_pt1.2'!BB50)</f>
        <v>579</v>
      </c>
    </row>
    <row r="204" spans="1:38" ht="15" customHeight="1">
      <c r="A204">
        <f t="shared" ref="A204:A206" si="324">A203</f>
        <v>35</v>
      </c>
      <c r="B204">
        <f t="shared" si="316"/>
        <v>0</v>
      </c>
      <c r="C204">
        <f t="shared" si="317"/>
        <v>1</v>
      </c>
      <c r="D204">
        <f t="shared" si="318"/>
        <v>7</v>
      </c>
      <c r="E204">
        <f t="shared" si="319"/>
        <v>2</v>
      </c>
      <c r="F204">
        <f t="shared" si="320"/>
        <v>2004</v>
      </c>
      <c r="G204">
        <f t="shared" si="321"/>
        <v>3</v>
      </c>
      <c r="H204">
        <f t="shared" si="322"/>
        <v>1</v>
      </c>
      <c r="I204">
        <f t="shared" si="323"/>
        <v>1</v>
      </c>
      <c r="J204" s="56">
        <f>IF('Raw_Data_pt1.2'!BC51="","",IF('Raw_Data_pt1.2'!BC51 = "Best",1,IF('Raw_Data_pt1.2'!BC51 = "Min",2,IF('Raw_Data_pt1.2'!BC51 = "Max",3,0))))</f>
        <v>3</v>
      </c>
      <c r="AC204" s="59">
        <f>IF('Raw_Data_pt1.2'!AF51 = "","", 'Raw_Data_pt1.2'!AF51)</f>
        <v>21</v>
      </c>
      <c r="AD204">
        <f>IF('Raw_Data_pt1.2'!AG51 = "","", 'Raw_Data_pt1.2'!AG51)</f>
        <v>128</v>
      </c>
      <c r="AE204">
        <f>IF('Raw_Data_pt1.2'!AJ51="","",'Raw_Data_pt1.2'!AJ51)</f>
        <v>448</v>
      </c>
      <c r="AF204">
        <f>IF('Raw_Data_pt1.2'!AO51="","",'Raw_Data_pt1.2'!AO51)</f>
        <v>15</v>
      </c>
      <c r="AG204">
        <f>IF('Raw_Data_pt1.2'!AP51="","",'Raw_Data_pt1.2'!AP51)</f>
        <v>128</v>
      </c>
      <c r="AH204">
        <f>IF('Raw_Data_pt1.2'!AS51="","",'Raw_Data_pt1.2'!AS51)</f>
        <v>463</v>
      </c>
      <c r="AI204">
        <f>IF('Raw_Data_pt1.2'!AX51="","",'Raw_Data_pt1.2'!AX51)</f>
        <v>18</v>
      </c>
      <c r="AJ204">
        <f>IF('Raw_Data_pt1.2'!AY51="","",'Raw_Data_pt1.2'!AY51)</f>
        <v>128</v>
      </c>
      <c r="AK204" s="56">
        <f>IF('Raw_Data_pt1.2'!BB51="","",'Raw_Data_pt1.2'!BB51)</f>
        <v>333</v>
      </c>
    </row>
    <row r="205" spans="1:38" ht="15" customHeight="1">
      <c r="A205">
        <f t="shared" si="324"/>
        <v>35</v>
      </c>
      <c r="B205">
        <f t="shared" si="316"/>
        <v>0</v>
      </c>
      <c r="C205">
        <f t="shared" si="317"/>
        <v>1</v>
      </c>
      <c r="D205">
        <f t="shared" si="318"/>
        <v>7</v>
      </c>
      <c r="E205">
        <f t="shared" si="319"/>
        <v>2</v>
      </c>
      <c r="F205">
        <f t="shared" si="320"/>
        <v>2004</v>
      </c>
      <c r="G205">
        <f t="shared" si="321"/>
        <v>3</v>
      </c>
      <c r="H205">
        <f t="shared" si="322"/>
        <v>1</v>
      </c>
      <c r="I205">
        <f t="shared" si="323"/>
        <v>1</v>
      </c>
      <c r="J205" s="56">
        <f>IF('Raw_Data_pt1.2'!BC52="","",IF('Raw_Data_pt1.2'!BC52 = "Best",1,IF('Raw_Data_pt1.2'!BC52 = "Min",2,IF('Raw_Data_pt1.2'!BC52 = "Max",3,0))))</f>
        <v>1</v>
      </c>
      <c r="AC205" s="59">
        <f>IF('Raw_Data_pt1.2'!AF52 = "","", 'Raw_Data_pt1.2'!AF52)</f>
        <v>40</v>
      </c>
      <c r="AD205">
        <f>IF('Raw_Data_pt1.2'!AG52 = "","", 'Raw_Data_pt1.2'!AG52)</f>
        <v>128</v>
      </c>
      <c r="AE205">
        <f>IF('Raw_Data_pt1.2'!AJ52="","",'Raw_Data_pt1.2'!AJ52)</f>
        <v>872</v>
      </c>
      <c r="AF205">
        <f>IF('Raw_Data_pt1.2'!AO52="","",'Raw_Data_pt1.2'!AO52)</f>
        <v>23</v>
      </c>
      <c r="AG205">
        <f>IF('Raw_Data_pt1.2'!AP52="","",'Raw_Data_pt1.2'!AP52)</f>
        <v>128</v>
      </c>
      <c r="AH205">
        <f>IF('Raw_Data_pt1.2'!AS52="","",'Raw_Data_pt1.2'!AS52)</f>
        <v>582</v>
      </c>
      <c r="AI205">
        <f>IF('Raw_Data_pt1.2'!AX52="","",'Raw_Data_pt1.2'!AX52)</f>
        <v>39</v>
      </c>
      <c r="AJ205">
        <f>IF('Raw_Data_pt1.2'!AY52="","",'Raw_Data_pt1.2'!AY52)</f>
        <v>128</v>
      </c>
      <c r="AK205" s="56">
        <f>IF('Raw_Data_pt1.2'!BB52="","",'Raw_Data_pt1.2'!BB52)</f>
        <v>632</v>
      </c>
    </row>
    <row r="206" spans="1:38" ht="15" customHeight="1">
      <c r="A206">
        <f t="shared" si="324"/>
        <v>35</v>
      </c>
      <c r="B206">
        <f t="shared" si="316"/>
        <v>0</v>
      </c>
      <c r="C206">
        <f t="shared" si="317"/>
        <v>1</v>
      </c>
      <c r="D206">
        <f t="shared" si="318"/>
        <v>7</v>
      </c>
      <c r="E206">
        <f t="shared" si="319"/>
        <v>2</v>
      </c>
      <c r="F206">
        <f t="shared" si="320"/>
        <v>2004</v>
      </c>
      <c r="G206">
        <f t="shared" si="321"/>
        <v>3</v>
      </c>
      <c r="H206">
        <f t="shared" si="322"/>
        <v>1</v>
      </c>
      <c r="I206">
        <f t="shared" si="323"/>
        <v>1</v>
      </c>
      <c r="J206" s="56">
        <f>IF('Raw_Data_pt1.2'!BC53="","",IF('Raw_Data_pt1.2'!BC53 = "Best",1,IF('Raw_Data_pt1.2'!BC53 = "Min",2,IF('Raw_Data_pt1.2'!BC53 = "Max",3,0))))</f>
        <v>2</v>
      </c>
      <c r="AC206" s="59">
        <f>IF('Raw_Data_pt1.2'!AF53 = "","", 'Raw_Data_pt1.2'!AF53)</f>
        <v>51</v>
      </c>
      <c r="AD206">
        <f>IF('Raw_Data_pt1.2'!AG53 = "","", 'Raw_Data_pt1.2'!AG53)</f>
        <v>128</v>
      </c>
      <c r="AE206">
        <f>IF('Raw_Data_pt1.2'!AJ53="","",'Raw_Data_pt1.2'!AJ53)</f>
        <v>908</v>
      </c>
      <c r="AF206">
        <f>IF('Raw_Data_pt1.2'!AO53="","",'Raw_Data_pt1.2'!AO53)</f>
        <v>55</v>
      </c>
      <c r="AG206">
        <f>IF('Raw_Data_pt1.2'!AP53="","",'Raw_Data_pt1.2'!AP53)</f>
        <v>128</v>
      </c>
      <c r="AH206">
        <f>IF('Raw_Data_pt1.2'!AS53="","",'Raw_Data_pt1.2'!AS53)</f>
        <v>710</v>
      </c>
      <c r="AI206">
        <f>IF('Raw_Data_pt1.2'!AX53="","",'Raw_Data_pt1.2'!AX53)</f>
        <v>55</v>
      </c>
      <c r="AJ206">
        <f>IF('Raw_Data_pt1.2'!AY53="","",'Raw_Data_pt1.2'!AY53)</f>
        <v>128</v>
      </c>
      <c r="AK206" s="56">
        <f>IF('Raw_Data_pt1.2'!BB53="","",'Raw_Data_pt1.2'!BB53)</f>
        <v>762</v>
      </c>
    </row>
    <row r="207" spans="1:38" ht="15" customHeight="1">
      <c r="A207">
        <f>A206</f>
        <v>35</v>
      </c>
      <c r="B207">
        <f t="shared" si="316"/>
        <v>0</v>
      </c>
      <c r="C207">
        <f t="shared" si="317"/>
        <v>1</v>
      </c>
      <c r="D207">
        <f t="shared" si="318"/>
        <v>7</v>
      </c>
      <c r="E207">
        <f t="shared" si="319"/>
        <v>2</v>
      </c>
      <c r="F207">
        <f t="shared" si="320"/>
        <v>2004</v>
      </c>
      <c r="G207">
        <f t="shared" si="321"/>
        <v>3</v>
      </c>
      <c r="H207">
        <f t="shared" si="322"/>
        <v>1</v>
      </c>
      <c r="I207">
        <f t="shared" si="323"/>
        <v>1</v>
      </c>
      <c r="J207" s="56">
        <f>IF('Raw_Data_pt1.2'!BC54="","",IF('Raw_Data_pt1.2'!BC54 = "Best",1,IF('Raw_Data_pt1.2'!BC54 = "Min",2,IF('Raw_Data_pt1.2'!BC54 = "Max",3,0))))</f>
        <v>3</v>
      </c>
      <c r="AC207" s="59">
        <f>IF('Raw_Data_pt1.2'!AF54 = "","", 'Raw_Data_pt1.2'!AF54)</f>
        <v>26</v>
      </c>
      <c r="AD207">
        <f>IF('Raw_Data_pt1.2'!AG54 = "","", 'Raw_Data_pt1.2'!AG54)</f>
        <v>128</v>
      </c>
      <c r="AE207">
        <f>IF('Raw_Data_pt1.2'!AJ54="","",'Raw_Data_pt1.2'!AJ54)</f>
        <v>816</v>
      </c>
      <c r="AF207">
        <f>IF('Raw_Data_pt1.2'!AO54="","",'Raw_Data_pt1.2'!AO54)</f>
        <v>11</v>
      </c>
      <c r="AG207">
        <f>IF('Raw_Data_pt1.2'!AP54="","",'Raw_Data_pt1.2'!AP54)</f>
        <v>128</v>
      </c>
      <c r="AH207">
        <f>IF('Raw_Data_pt1.2'!AS54="","",'Raw_Data_pt1.2'!AS54)</f>
        <v>546</v>
      </c>
      <c r="AI207">
        <f>IF('Raw_Data_pt1.2'!AX54="","",'Raw_Data_pt1.2'!AX54)</f>
        <v>24</v>
      </c>
      <c r="AJ207">
        <f>IF('Raw_Data_pt1.2'!AY54="","",'Raw_Data_pt1.2'!AY54)</f>
        <v>128</v>
      </c>
      <c r="AK207" s="56">
        <f>IF('Raw_Data_pt1.2'!BB54="","",'Raw_Data_pt1.2'!BB54)</f>
        <v>564</v>
      </c>
    </row>
    <row r="208" spans="1:38" ht="15" customHeight="1">
      <c r="A208">
        <f t="shared" ref="A208:A210" si="325">A207</f>
        <v>35</v>
      </c>
      <c r="B208">
        <f t="shared" si="316"/>
        <v>0</v>
      </c>
      <c r="C208">
        <f t="shared" si="317"/>
        <v>1</v>
      </c>
      <c r="D208">
        <f t="shared" si="318"/>
        <v>7</v>
      </c>
      <c r="E208">
        <f t="shared" si="319"/>
        <v>2</v>
      </c>
      <c r="F208">
        <f t="shared" si="320"/>
        <v>2004</v>
      </c>
      <c r="G208">
        <f t="shared" si="321"/>
        <v>3</v>
      </c>
      <c r="H208">
        <f t="shared" si="322"/>
        <v>1</v>
      </c>
      <c r="I208">
        <f t="shared" si="323"/>
        <v>1</v>
      </c>
      <c r="J208" s="56">
        <f>IF('Raw_Data_pt1.2'!BC55="","",IF('Raw_Data_pt1.2'!BC55 = "Best",1,IF('Raw_Data_pt1.2'!BC55 = "Min",2,IF('Raw_Data_pt1.2'!BC55 = "Max",3,0))))</f>
        <v>1</v>
      </c>
      <c r="AC208" s="59">
        <f>IF('Raw_Data_pt1.2'!AF55 = "","", 'Raw_Data_pt1.2'!AF55)</f>
        <v>39</v>
      </c>
      <c r="AD208">
        <f>IF('Raw_Data_pt1.2'!AG55 = "","", 'Raw_Data_pt1.2'!AG55)</f>
        <v>128</v>
      </c>
      <c r="AE208">
        <f>IF('Raw_Data_pt1.2'!AJ55="","",'Raw_Data_pt1.2'!AJ55)</f>
        <v>772</v>
      </c>
      <c r="AF208">
        <f>IF('Raw_Data_pt1.2'!AO55="","",'Raw_Data_pt1.2'!AO55)</f>
        <v>30</v>
      </c>
      <c r="AG208">
        <f>IF('Raw_Data_pt1.2'!AP55="","",'Raw_Data_pt1.2'!AP55)</f>
        <v>128</v>
      </c>
      <c r="AH208">
        <f>IF('Raw_Data_pt1.2'!AS55="","",'Raw_Data_pt1.2'!AS55)</f>
        <v>457</v>
      </c>
      <c r="AI208">
        <f>IF('Raw_Data_pt1.2'!AX55="","",'Raw_Data_pt1.2'!AX55)</f>
        <v>29</v>
      </c>
      <c r="AJ208">
        <f>IF('Raw_Data_pt1.2'!AY55="","",'Raw_Data_pt1.2'!AY55)</f>
        <v>128</v>
      </c>
      <c r="AK208" s="56">
        <f>IF('Raw_Data_pt1.2'!BB55="","",'Raw_Data_pt1.2'!BB55)</f>
        <v>657</v>
      </c>
    </row>
    <row r="209" spans="1:37" ht="15" customHeight="1">
      <c r="A209">
        <f t="shared" si="325"/>
        <v>35</v>
      </c>
      <c r="B209">
        <f t="shared" si="316"/>
        <v>0</v>
      </c>
      <c r="C209">
        <f t="shared" si="317"/>
        <v>1</v>
      </c>
      <c r="D209">
        <f t="shared" si="318"/>
        <v>7</v>
      </c>
      <c r="E209">
        <f t="shared" si="319"/>
        <v>2</v>
      </c>
      <c r="F209">
        <f t="shared" si="320"/>
        <v>2004</v>
      </c>
      <c r="G209">
        <f t="shared" si="321"/>
        <v>3</v>
      </c>
      <c r="H209">
        <f t="shared" si="322"/>
        <v>1</v>
      </c>
      <c r="I209">
        <f t="shared" si="323"/>
        <v>1</v>
      </c>
      <c r="J209" s="56">
        <f>IF('Raw_Data_pt1.2'!BC56="","",IF('Raw_Data_pt1.2'!BC56 = "Best",1,IF('Raw_Data_pt1.2'!BC56 = "Min",2,IF('Raw_Data_pt1.2'!BC56 = "Max",3,0))))</f>
        <v>2</v>
      </c>
      <c r="AC209" s="59">
        <f>IF('Raw_Data_pt1.2'!AF56 = "","", 'Raw_Data_pt1.2'!AF56)</f>
        <v>49</v>
      </c>
      <c r="AD209">
        <f>IF('Raw_Data_pt1.2'!AG56 = "","", 'Raw_Data_pt1.2'!AG56)</f>
        <v>128</v>
      </c>
      <c r="AE209">
        <f>IF('Raw_Data_pt1.2'!AJ56="","",'Raw_Data_pt1.2'!AJ56)</f>
        <v>810</v>
      </c>
      <c r="AF209">
        <f>IF('Raw_Data_pt1.2'!AO56="","",'Raw_Data_pt1.2'!AO56)</f>
        <v>54</v>
      </c>
      <c r="AG209">
        <f>IF('Raw_Data_pt1.2'!AP56="","",'Raw_Data_pt1.2'!AP56)</f>
        <v>128</v>
      </c>
      <c r="AH209">
        <f>IF('Raw_Data_pt1.2'!AS56="","",'Raw_Data_pt1.2'!AS56)</f>
        <v>553</v>
      </c>
      <c r="AI209">
        <f>IF('Raw_Data_pt1.2'!AX56="","",'Raw_Data_pt1.2'!AX56)</f>
        <v>48</v>
      </c>
      <c r="AJ209">
        <f>IF('Raw_Data_pt1.2'!AY56="","",'Raw_Data_pt1.2'!AY56)</f>
        <v>128</v>
      </c>
      <c r="AK209" s="56">
        <f>IF('Raw_Data_pt1.2'!BB56="","",'Raw_Data_pt1.2'!BB56)</f>
        <v>949</v>
      </c>
    </row>
    <row r="210" spans="1:37" ht="15" customHeight="1">
      <c r="A210">
        <f t="shared" si="325"/>
        <v>35</v>
      </c>
      <c r="B210">
        <f t="shared" si="316"/>
        <v>0</v>
      </c>
      <c r="C210">
        <f t="shared" si="317"/>
        <v>1</v>
      </c>
      <c r="D210">
        <f t="shared" si="318"/>
        <v>7</v>
      </c>
      <c r="E210">
        <f t="shared" si="319"/>
        <v>2</v>
      </c>
      <c r="F210">
        <f t="shared" si="320"/>
        <v>2004</v>
      </c>
      <c r="G210">
        <f t="shared" si="321"/>
        <v>3</v>
      </c>
      <c r="H210">
        <f t="shared" si="322"/>
        <v>1</v>
      </c>
      <c r="I210">
        <f t="shared" si="323"/>
        <v>1</v>
      </c>
      <c r="J210" s="56">
        <f>IF('Raw_Data_pt1.2'!BC57="","",IF('Raw_Data_pt1.2'!BC57 = "Best",1,IF('Raw_Data_pt1.2'!BC57 = "Min",2,IF('Raw_Data_pt1.2'!BC57 = "Max",3,0))))</f>
        <v>3</v>
      </c>
      <c r="AC210" s="59">
        <f>IF('Raw_Data_pt1.2'!AF57 = "","", 'Raw_Data_pt1.2'!AF57)</f>
        <v>22</v>
      </c>
      <c r="AD210">
        <f>IF('Raw_Data_pt1.2'!AG57 = "","", 'Raw_Data_pt1.2'!AG57)</f>
        <v>128</v>
      </c>
      <c r="AE210">
        <f>IF('Raw_Data_pt1.2'!AJ57="","",'Raw_Data_pt1.2'!AJ57)</f>
        <v>710</v>
      </c>
      <c r="AF210">
        <f>IF('Raw_Data_pt1.2'!AO57="","",'Raw_Data_pt1.2'!AO57)</f>
        <v>16</v>
      </c>
      <c r="AG210">
        <f>IF('Raw_Data_pt1.2'!AP57="","",'Raw_Data_pt1.2'!AP57)</f>
        <v>128</v>
      </c>
      <c r="AH210">
        <f>IF('Raw_Data_pt1.2'!AS57="","",'Raw_Data_pt1.2'!AS57)</f>
        <v>443</v>
      </c>
      <c r="AI210">
        <f>IF('Raw_Data_pt1.2'!AX57="","",'Raw_Data_pt1.2'!AX57)</f>
        <v>21</v>
      </c>
      <c r="AJ210">
        <f>IF('Raw_Data_pt1.2'!AY57="","",'Raw_Data_pt1.2'!AY57)</f>
        <v>128</v>
      </c>
      <c r="AK210" s="56">
        <f>IF('Raw_Data_pt1.2'!BB57="","",'Raw_Data_pt1.2'!BB57)</f>
        <v>551</v>
      </c>
    </row>
    <row r="211" spans="1:37" ht="15" customHeight="1">
      <c r="A211">
        <f>A210</f>
        <v>35</v>
      </c>
      <c r="B211">
        <f t="shared" si="316"/>
        <v>0</v>
      </c>
      <c r="C211">
        <f t="shared" si="317"/>
        <v>1</v>
      </c>
      <c r="D211">
        <f t="shared" si="318"/>
        <v>7</v>
      </c>
      <c r="E211">
        <f t="shared" si="319"/>
        <v>2</v>
      </c>
      <c r="F211">
        <f t="shared" si="320"/>
        <v>2004</v>
      </c>
      <c r="G211">
        <f t="shared" si="321"/>
        <v>3</v>
      </c>
      <c r="H211">
        <f t="shared" si="322"/>
        <v>1</v>
      </c>
      <c r="I211">
        <f t="shared" si="323"/>
        <v>1</v>
      </c>
      <c r="J211" s="56">
        <f>IF('Raw_Data_pt1.2'!BC58="","",IF('Raw_Data_pt1.2'!BC58 = "Best",1,IF('Raw_Data_pt1.2'!BC58 = "Min",2,IF('Raw_Data_pt1.2'!BC58 = "Max",3,0))))</f>
        <v>1</v>
      </c>
      <c r="AC211" s="59">
        <f>IF('Raw_Data_pt1.2'!AF58 = "","", 'Raw_Data_pt1.2'!AF58)</f>
        <v>29</v>
      </c>
      <c r="AD211">
        <f>IF('Raw_Data_pt1.2'!AG58 = "","", 'Raw_Data_pt1.2'!AG58)</f>
        <v>128</v>
      </c>
      <c r="AE211">
        <f>IF('Raw_Data_pt1.2'!AJ58="","",'Raw_Data_pt1.2'!AJ58)</f>
        <v>897</v>
      </c>
      <c r="AF211">
        <f>IF('Raw_Data_pt1.2'!AO58="","",'Raw_Data_pt1.2'!AO58)</f>
        <v>23</v>
      </c>
      <c r="AG211">
        <f>IF('Raw_Data_pt1.2'!AP58="","",'Raw_Data_pt1.2'!AP58)</f>
        <v>128</v>
      </c>
      <c r="AH211">
        <f>IF('Raw_Data_pt1.2'!AS58="","",'Raw_Data_pt1.2'!AS58)</f>
        <v>482</v>
      </c>
      <c r="AI211">
        <f>IF('Raw_Data_pt1.2'!AX58="","",'Raw_Data_pt1.2'!AX58)</f>
        <v>31</v>
      </c>
      <c r="AJ211">
        <f>IF('Raw_Data_pt1.2'!AY58="","",'Raw_Data_pt1.2'!AY58)</f>
        <v>128</v>
      </c>
      <c r="AK211" s="56">
        <f>IF('Raw_Data_pt1.2'!BB58="","",'Raw_Data_pt1.2'!BB58)</f>
        <v>907</v>
      </c>
    </row>
    <row r="212" spans="1:37" ht="15" customHeight="1">
      <c r="A212">
        <f t="shared" ref="A212:A214" si="326">A211</f>
        <v>35</v>
      </c>
      <c r="B212">
        <f t="shared" si="316"/>
        <v>0</v>
      </c>
      <c r="C212">
        <f t="shared" si="317"/>
        <v>1</v>
      </c>
      <c r="D212">
        <f t="shared" si="318"/>
        <v>7</v>
      </c>
      <c r="E212">
        <f t="shared" si="319"/>
        <v>2</v>
      </c>
      <c r="F212">
        <f t="shared" si="320"/>
        <v>2004</v>
      </c>
      <c r="G212">
        <f t="shared" si="321"/>
        <v>3</v>
      </c>
      <c r="H212">
        <f t="shared" si="322"/>
        <v>1</v>
      </c>
      <c r="I212">
        <f t="shared" si="323"/>
        <v>1</v>
      </c>
      <c r="J212" s="56">
        <f>IF('Raw_Data_pt1.2'!BC59="","",IF('Raw_Data_pt1.2'!BC59 = "Best",1,IF('Raw_Data_pt1.2'!BC59 = "Min",2,IF('Raw_Data_pt1.2'!BC59 = "Max",3,0))))</f>
        <v>2</v>
      </c>
      <c r="AC212" s="59">
        <f>IF('Raw_Data_pt1.2'!AF59 = "","", 'Raw_Data_pt1.2'!AF59)</f>
        <v>53</v>
      </c>
      <c r="AD212">
        <f>IF('Raw_Data_pt1.2'!AG59 = "","", 'Raw_Data_pt1.2'!AG59)</f>
        <v>128</v>
      </c>
      <c r="AE212">
        <f>IF('Raw_Data_pt1.2'!AJ59="","",'Raw_Data_pt1.2'!AJ59)</f>
        <v>941</v>
      </c>
      <c r="AF212">
        <f>IF('Raw_Data_pt1.2'!AO59="","",'Raw_Data_pt1.2'!AO59)</f>
        <v>50</v>
      </c>
      <c r="AG212">
        <f>IF('Raw_Data_pt1.2'!AP59="","",'Raw_Data_pt1.2'!AP59)</f>
        <v>128</v>
      </c>
      <c r="AH212">
        <f>IF('Raw_Data_pt1.2'!AS59="","",'Raw_Data_pt1.2'!AS59)</f>
        <v>594</v>
      </c>
      <c r="AI212">
        <f>IF('Raw_Data_pt1.2'!AX59="","",'Raw_Data_pt1.2'!AX59)</f>
        <v>48</v>
      </c>
      <c r="AJ212">
        <f>IF('Raw_Data_pt1.2'!AY59="","",'Raw_Data_pt1.2'!AY59)</f>
        <v>128</v>
      </c>
      <c r="AK212" s="56">
        <f>IF('Raw_Data_pt1.2'!BB59="","",'Raw_Data_pt1.2'!BB59)</f>
        <v>1022</v>
      </c>
    </row>
    <row r="213" spans="1:37" ht="15" customHeight="1">
      <c r="A213">
        <f>A212</f>
        <v>35</v>
      </c>
      <c r="B213">
        <f t="shared" si="316"/>
        <v>0</v>
      </c>
      <c r="C213">
        <f t="shared" si="317"/>
        <v>1</v>
      </c>
      <c r="D213">
        <f t="shared" si="318"/>
        <v>7</v>
      </c>
      <c r="E213">
        <f t="shared" si="319"/>
        <v>2</v>
      </c>
      <c r="F213">
        <f t="shared" si="320"/>
        <v>2004</v>
      </c>
      <c r="G213">
        <f t="shared" si="321"/>
        <v>3</v>
      </c>
      <c r="H213">
        <f t="shared" si="322"/>
        <v>1</v>
      </c>
      <c r="I213">
        <f t="shared" si="323"/>
        <v>1</v>
      </c>
      <c r="J213" s="56">
        <f>IF('Raw_Data_pt1.2'!BC60="","",IF('Raw_Data_pt1.2'!BC60 = "Best",1,IF('Raw_Data_pt1.2'!BC60 = "Min",2,IF('Raw_Data_pt1.2'!BC60 = "Max",3,0))))</f>
        <v>3</v>
      </c>
      <c r="AC213" s="59">
        <f>IF('Raw_Data_pt1.2'!AF60 = "","", 'Raw_Data_pt1.2'!AF60)</f>
        <v>17</v>
      </c>
      <c r="AD213">
        <f>IF('Raw_Data_pt1.2'!AG60 = "","", 'Raw_Data_pt1.2'!AG60)</f>
        <v>128</v>
      </c>
      <c r="AE213">
        <f>IF('Raw_Data_pt1.2'!AJ60="","",'Raw_Data_pt1.2'!AJ60)</f>
        <v>865</v>
      </c>
      <c r="AF213">
        <f>IF('Raw_Data_pt1.2'!AO60="","",'Raw_Data_pt1.2'!AO60)</f>
        <v>11</v>
      </c>
      <c r="AG213">
        <f>IF('Raw_Data_pt1.2'!AP60="","",'Raw_Data_pt1.2'!AP60)</f>
        <v>128</v>
      </c>
      <c r="AH213">
        <f>IF('Raw_Data_pt1.2'!AS60="","",'Raw_Data_pt1.2'!AS60)</f>
        <v>430</v>
      </c>
      <c r="AI213">
        <f>IF('Raw_Data_pt1.2'!AX60="","",'Raw_Data_pt1.2'!AX60)</f>
        <v>21</v>
      </c>
      <c r="AJ213">
        <f>IF('Raw_Data_pt1.2'!AY60="","",'Raw_Data_pt1.2'!AY60)</f>
        <v>128</v>
      </c>
      <c r="AK213" s="56">
        <f>IF('Raw_Data_pt1.2'!BB60="","",'Raw_Data_pt1.2'!BB60)</f>
        <v>465</v>
      </c>
    </row>
    <row r="214" spans="1:37" ht="15" customHeight="1">
      <c r="A214">
        <f t="shared" ref="A214:A216" si="327">A213</f>
        <v>35</v>
      </c>
      <c r="B214">
        <f t="shared" si="316"/>
        <v>0</v>
      </c>
      <c r="C214">
        <f t="shared" si="317"/>
        <v>1</v>
      </c>
      <c r="D214">
        <f t="shared" si="318"/>
        <v>7</v>
      </c>
      <c r="E214">
        <f t="shared" si="319"/>
        <v>2</v>
      </c>
      <c r="F214">
        <f t="shared" si="320"/>
        <v>2004</v>
      </c>
      <c r="G214">
        <f t="shared" si="321"/>
        <v>3</v>
      </c>
      <c r="H214">
        <f t="shared" si="322"/>
        <v>1</v>
      </c>
      <c r="I214">
        <f t="shared" si="323"/>
        <v>1</v>
      </c>
      <c r="J214" s="56">
        <f>IF('Raw_Data_pt1.2'!BC61="","",IF('Raw_Data_pt1.2'!BC61 = "Best",1,IF('Raw_Data_pt1.2'!BC61 = "Min",2,IF('Raw_Data_pt1.2'!BC61 = "Max",3,0))))</f>
        <v>1</v>
      </c>
      <c r="AC214" s="59">
        <f>IF('Raw_Data_pt1.2'!AF61 = "","", 'Raw_Data_pt1.2'!AF61)</f>
        <v>31</v>
      </c>
      <c r="AD214">
        <f>IF('Raw_Data_pt1.2'!AG61 = "","", 'Raw_Data_pt1.2'!AG61)</f>
        <v>128</v>
      </c>
      <c r="AE214">
        <f>IF('Raw_Data_pt1.2'!AJ61="","",'Raw_Data_pt1.2'!AJ61)</f>
        <v>1022</v>
      </c>
      <c r="AF214">
        <f>IF('Raw_Data_pt1.2'!AO61="","",'Raw_Data_pt1.2'!AO61)</f>
        <v>24</v>
      </c>
      <c r="AG214">
        <f>IF('Raw_Data_pt1.2'!AP61="","",'Raw_Data_pt1.2'!AP61)</f>
        <v>128</v>
      </c>
      <c r="AH214">
        <f>IF('Raw_Data_pt1.2'!AS61="","",'Raw_Data_pt1.2'!AS61)</f>
        <v>457</v>
      </c>
      <c r="AI214">
        <f>IF('Raw_Data_pt1.2'!AX61="","",'Raw_Data_pt1.2'!AX61)</f>
        <v>29</v>
      </c>
      <c r="AJ214">
        <f>IF('Raw_Data_pt1.2'!AY61="","",'Raw_Data_pt1.2'!AY61)</f>
        <v>128</v>
      </c>
      <c r="AK214" s="56">
        <f>IF('Raw_Data_pt1.2'!BB61="","",'Raw_Data_pt1.2'!BB61)</f>
        <v>607</v>
      </c>
    </row>
    <row r="215" spans="1:37" ht="15" customHeight="1">
      <c r="A215">
        <f t="shared" si="327"/>
        <v>35</v>
      </c>
      <c r="B215">
        <f t="shared" si="316"/>
        <v>0</v>
      </c>
      <c r="C215">
        <f t="shared" si="317"/>
        <v>1</v>
      </c>
      <c r="D215">
        <f t="shared" si="318"/>
        <v>7</v>
      </c>
      <c r="E215">
        <f t="shared" si="319"/>
        <v>2</v>
      </c>
      <c r="F215">
        <f t="shared" si="320"/>
        <v>2004</v>
      </c>
      <c r="G215">
        <f t="shared" si="321"/>
        <v>3</v>
      </c>
      <c r="H215">
        <f t="shared" si="322"/>
        <v>1</v>
      </c>
      <c r="I215">
        <f t="shared" si="323"/>
        <v>1</v>
      </c>
      <c r="J215" s="56">
        <f>IF('Raw_Data_pt1.2'!BC62="","",IF('Raw_Data_pt1.2'!BC62 = "Best",1,IF('Raw_Data_pt1.2'!BC62 = "Min",2,IF('Raw_Data_pt1.2'!BC62 = "Max",3,0))))</f>
        <v>2</v>
      </c>
      <c r="AC215" s="59">
        <f>IF('Raw_Data_pt1.2'!AF62 = "","", 'Raw_Data_pt1.2'!AF62)</f>
        <v>56</v>
      </c>
      <c r="AD215">
        <f>IF('Raw_Data_pt1.2'!AG62 = "","", 'Raw_Data_pt1.2'!AG62)</f>
        <v>128</v>
      </c>
      <c r="AE215">
        <f>IF('Raw_Data_pt1.2'!AJ62="","",'Raw_Data_pt1.2'!AJ62)</f>
        <v>1022</v>
      </c>
      <c r="AF215">
        <f>IF('Raw_Data_pt1.2'!AO62="","",'Raw_Data_pt1.2'!AO62)</f>
        <v>68</v>
      </c>
      <c r="AG215">
        <f>IF('Raw_Data_pt1.2'!AP62="","",'Raw_Data_pt1.2'!AP62)</f>
        <v>128</v>
      </c>
      <c r="AH215">
        <f>IF('Raw_Data_pt1.2'!AS62="","",'Raw_Data_pt1.2'!AS62)</f>
        <v>583</v>
      </c>
      <c r="AI215">
        <f>IF('Raw_Data_pt1.2'!AX62="","",'Raw_Data_pt1.2'!AX62)</f>
        <v>47</v>
      </c>
      <c r="AJ215">
        <f>IF('Raw_Data_pt1.2'!AY62="","",'Raw_Data_pt1.2'!AY62)</f>
        <v>128</v>
      </c>
      <c r="AK215" s="56">
        <f>IF('Raw_Data_pt1.2'!BB62="","",'Raw_Data_pt1.2'!BB62)</f>
        <v>943</v>
      </c>
    </row>
    <row r="216" spans="1:37" ht="15" customHeight="1">
      <c r="A216">
        <f t="shared" si="327"/>
        <v>35</v>
      </c>
      <c r="B216">
        <f t="shared" si="316"/>
        <v>0</v>
      </c>
      <c r="C216">
        <f t="shared" si="317"/>
        <v>1</v>
      </c>
      <c r="D216">
        <f t="shared" si="318"/>
        <v>7</v>
      </c>
      <c r="E216">
        <f t="shared" si="319"/>
        <v>2</v>
      </c>
      <c r="F216">
        <f t="shared" si="320"/>
        <v>2004</v>
      </c>
      <c r="G216">
        <f t="shared" si="321"/>
        <v>3</v>
      </c>
      <c r="H216">
        <f t="shared" si="322"/>
        <v>1</v>
      </c>
      <c r="I216">
        <f t="shared" si="323"/>
        <v>1</v>
      </c>
      <c r="J216" s="55">
        <f>IF('Raw_Data_pt1.2'!BC63="","",IF('Raw_Data_pt1.2'!BC63 = "Best",1,IF('Raw_Data_pt1.2'!BC63 = "Min",2,IF('Raw_Data_pt1.2'!BC63 = "Max",3,0))))</f>
        <v>3</v>
      </c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8">
        <f>IF('Raw_Data_pt1.2'!AF63 = "","", 'Raw_Data_pt1.2'!AF63)</f>
        <v>30</v>
      </c>
      <c r="AD216" s="53">
        <f>IF('Raw_Data_pt1.2'!AG63 = "","", 'Raw_Data_pt1.2'!AG63)</f>
        <v>128</v>
      </c>
      <c r="AE216" s="53">
        <f>IF('Raw_Data_pt1.2'!AJ63="","",'Raw_Data_pt1.2'!AJ63)</f>
        <v>978</v>
      </c>
      <c r="AF216" s="53">
        <f>IF('Raw_Data_pt1.2'!AO63="","",'Raw_Data_pt1.2'!AO63)</f>
        <v>11</v>
      </c>
      <c r="AG216" s="53">
        <f>IF('Raw_Data_pt1.2'!AP63="","",'Raw_Data_pt1.2'!AP63)</f>
        <v>128</v>
      </c>
      <c r="AH216" s="53">
        <f>IF('Raw_Data_pt1.2'!AS63="","",'Raw_Data_pt1.2'!AS63)</f>
        <v>397</v>
      </c>
      <c r="AI216" s="53">
        <f>IF('Raw_Data_pt1.2'!AX63="","",'Raw_Data_pt1.2'!AX63)</f>
        <v>19</v>
      </c>
      <c r="AJ216" s="53">
        <f>IF('Raw_Data_pt1.2'!AY63="","",'Raw_Data_pt1.2'!AY63)</f>
        <v>128</v>
      </c>
      <c r="AK216" s="55">
        <f>IF('Raw_Data_pt1.2'!BB63="","",'Raw_Data_pt1.2'!BB63)</f>
        <v>525</v>
      </c>
    </row>
    <row r="217" spans="1:37" ht="15" customHeight="1">
      <c r="A217" s="65">
        <f>IF('Raw_Data_pt1.2'!A64 = "", "", 'Raw_Data_pt1.2'!A64)</f>
        <v>36</v>
      </c>
      <c r="B217" s="65">
        <f>IF('Raw_Data_pt1.2'!D64 = "", "", IF('Raw_Data_pt1.2'!D64 = "Y", 1, 0))</f>
        <v>0</v>
      </c>
      <c r="C217" s="65">
        <f>IF('Raw_Data_pt1.2'!E64 = "", "", IF('Raw_Data_pt1.2'!E64 = "Y", 1, 0))</f>
        <v>1</v>
      </c>
      <c r="D217" s="65">
        <f>IF('Raw_Data_pt1.2'!F64 = "", "", 'Raw_Data_pt1.2'!F64)</f>
        <v>9</v>
      </c>
      <c r="E217" s="65">
        <f>IF(D217 = "", "", VLOOKUP(D217, Key!$A$23:$D$35, 4, FALSE))</f>
        <v>3</v>
      </c>
      <c r="F217" s="65">
        <f>IF('Raw_Data_pt1.2'!G64 = "", "", 'Raw_Data_pt1.2'!G64)</f>
        <v>2003</v>
      </c>
      <c r="G217" s="65">
        <f>IF('Raw_Data_pt1.2'!I64 = "", "", IF('Raw_Data_pt1.2'!I64 = "F", 1, IF('Raw_Data_pt1.2'!I64 = "M", 2, 3)))</f>
        <v>1</v>
      </c>
      <c r="H217" s="65">
        <f>IF('Raw_Data_pt1.2'!M64 = "", "", VLOOKUP('Raw_Data_pt1.2'!M64, Key!$A$2:$C$20, 3, TRUE))</f>
        <v>1</v>
      </c>
      <c r="I217" s="65">
        <f>IF('Raw_Data_pt1.2'!O64 = "", "", IF('Raw_Data_pt1.2'!O64 = "P", 1, 0))</f>
        <v>1</v>
      </c>
      <c r="J217" s="66">
        <f>IF('Raw_Data_pt1.2'!BC64="","",IF('Raw_Data_pt1.2'!BC64 = "Best",1,IF('Raw_Data_pt1.2'!BC64 = "Min",2,IF('Raw_Data_pt1.2'!BC64 = "Max",3,0))))</f>
        <v>1</v>
      </c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7">
        <f>IF('Raw_Data_pt1.2'!AF64 = "","", 'Raw_Data_pt1.2'!AF64)</f>
        <v>25</v>
      </c>
      <c r="AD217" s="65">
        <f>IF('Raw_Data_pt1.2'!AG64 = "","", 'Raw_Data_pt1.2'!AG64)</f>
        <v>128</v>
      </c>
      <c r="AE217" s="65">
        <f>IF('Raw_Data_pt1.2'!AJ64="","",'Raw_Data_pt1.2'!AJ64)</f>
        <v>197</v>
      </c>
      <c r="AF217" s="65">
        <f>IF('Raw_Data_pt1.2'!AO64="","",'Raw_Data_pt1.2'!AO64)</f>
        <v>29</v>
      </c>
      <c r="AG217" s="65">
        <f>IF('Raw_Data_pt1.2'!AP64="","",'Raw_Data_pt1.2'!AP64)</f>
        <v>128</v>
      </c>
      <c r="AH217" s="65">
        <f>IF('Raw_Data_pt1.2'!AS64="","",'Raw_Data_pt1.2'!AS64)</f>
        <v>317</v>
      </c>
      <c r="AI217" s="65">
        <f>IF('Raw_Data_pt1.2'!AX64="","",'Raw_Data_pt1.2'!AX64)</f>
        <v>26</v>
      </c>
      <c r="AJ217" s="65">
        <f>IF('Raw_Data_pt1.2'!AY64="","",'Raw_Data_pt1.2'!AY64)</f>
        <v>128</v>
      </c>
      <c r="AK217" s="66">
        <f>IF('Raw_Data_pt1.2'!BB64="","",'Raw_Data_pt1.2'!BB64)</f>
        <v>407</v>
      </c>
    </row>
    <row r="218" spans="1:37" ht="15" customHeight="1">
      <c r="A218">
        <f>A217</f>
        <v>36</v>
      </c>
      <c r="B218">
        <f t="shared" ref="B218:B231" si="328">B217</f>
        <v>0</v>
      </c>
      <c r="C218">
        <f t="shared" ref="C218:C231" si="329">C217</f>
        <v>1</v>
      </c>
      <c r="D218">
        <f t="shared" ref="D218:D231" si="330">D217</f>
        <v>9</v>
      </c>
      <c r="E218">
        <f t="shared" ref="E218:E231" si="331">E217</f>
        <v>3</v>
      </c>
      <c r="F218">
        <f t="shared" ref="F218:F231" si="332">F217</f>
        <v>2003</v>
      </c>
      <c r="G218">
        <f t="shared" ref="G218:G231" si="333">G217</f>
        <v>1</v>
      </c>
      <c r="H218">
        <f t="shared" ref="H218:H231" si="334">H217</f>
        <v>1</v>
      </c>
      <c r="I218">
        <f t="shared" ref="I218:I231" si="335">I217</f>
        <v>1</v>
      </c>
      <c r="J218" s="56">
        <f>IF('Raw_Data_pt1.2'!BC65="","",IF('Raw_Data_pt1.2'!BC65 = "Best",1,IF('Raw_Data_pt1.2'!BC65 = "Min",2,IF('Raw_Data_pt1.2'!BC65 = "Max",3,0))))</f>
        <v>2</v>
      </c>
      <c r="AC218" s="59">
        <f>IF('Raw_Data_pt1.2'!AF65 = "","", 'Raw_Data_pt1.2'!AF65)</f>
        <v>29</v>
      </c>
      <c r="AD218">
        <f>IF('Raw_Data_pt1.2'!AG65 = "","", 'Raw_Data_pt1.2'!AG65)</f>
        <v>128</v>
      </c>
      <c r="AE218">
        <f>IF('Raw_Data_pt1.2'!AJ65="","",'Raw_Data_pt1.2'!AJ65)</f>
        <v>211</v>
      </c>
      <c r="AF218">
        <f>IF('Raw_Data_pt1.2'!AO65="","",'Raw_Data_pt1.2'!AO65)</f>
        <v>32</v>
      </c>
      <c r="AG218">
        <f>IF('Raw_Data_pt1.2'!AP65="","",'Raw_Data_pt1.2'!AP65)</f>
        <v>128</v>
      </c>
      <c r="AH218" t="str">
        <f>IF('Raw_Data_pt1.2'!AS65="","",'Raw_Data_pt1.2'!AS65)</f>
        <v/>
      </c>
      <c r="AI218">
        <f>IF('Raw_Data_pt1.2'!AX65="","",'Raw_Data_pt1.2'!AX65)</f>
        <v>29</v>
      </c>
      <c r="AJ218">
        <f>IF('Raw_Data_pt1.2'!AY65="","",'Raw_Data_pt1.2'!AY65)</f>
        <v>128</v>
      </c>
      <c r="AK218" s="56">
        <f>IF('Raw_Data_pt1.2'!BB65="","",'Raw_Data_pt1.2'!BB65)</f>
        <v>557</v>
      </c>
    </row>
    <row r="219" spans="1:37" ht="15" customHeight="1">
      <c r="A219">
        <f t="shared" ref="A219:A221" si="336">A218</f>
        <v>36</v>
      </c>
      <c r="B219">
        <f t="shared" si="328"/>
        <v>0</v>
      </c>
      <c r="C219">
        <f t="shared" si="329"/>
        <v>1</v>
      </c>
      <c r="D219">
        <f t="shared" si="330"/>
        <v>9</v>
      </c>
      <c r="E219">
        <f t="shared" si="331"/>
        <v>3</v>
      </c>
      <c r="F219">
        <f t="shared" si="332"/>
        <v>2003</v>
      </c>
      <c r="G219">
        <f t="shared" si="333"/>
        <v>1</v>
      </c>
      <c r="H219">
        <f t="shared" si="334"/>
        <v>1</v>
      </c>
      <c r="I219">
        <f t="shared" si="335"/>
        <v>1</v>
      </c>
      <c r="J219" s="56">
        <f>IF('Raw_Data_pt1.2'!BC66="","",IF('Raw_Data_pt1.2'!BC66 = "Best",1,IF('Raw_Data_pt1.2'!BC66 = "Min",2,IF('Raw_Data_pt1.2'!BC66 = "Max",3,0))))</f>
        <v>3</v>
      </c>
      <c r="AC219" s="59">
        <f>IF('Raw_Data_pt1.2'!AF66 = "","", 'Raw_Data_pt1.2'!AF66)</f>
        <v>14</v>
      </c>
      <c r="AD219">
        <f>IF('Raw_Data_pt1.2'!AG66 = "","", 'Raw_Data_pt1.2'!AG66)</f>
        <v>128</v>
      </c>
      <c r="AE219">
        <f>IF('Raw_Data_pt1.2'!AJ66="","",'Raw_Data_pt1.2'!AJ66)</f>
        <v>191</v>
      </c>
      <c r="AF219">
        <f>IF('Raw_Data_pt1.2'!AO66="","",'Raw_Data_pt1.2'!AO66)</f>
        <v>25</v>
      </c>
      <c r="AG219">
        <f>IF('Raw_Data_pt1.2'!AP66="","",'Raw_Data_pt1.2'!AP66)</f>
        <v>128</v>
      </c>
      <c r="AH219" t="str">
        <f>IF('Raw_Data_pt1.2'!AS66="","",'Raw_Data_pt1.2'!AS66)</f>
        <v/>
      </c>
      <c r="AI219">
        <f>IF('Raw_Data_pt1.2'!AX66="","",'Raw_Data_pt1.2'!AX66)</f>
        <v>23</v>
      </c>
      <c r="AJ219">
        <f>IF('Raw_Data_pt1.2'!AY66="","",'Raw_Data_pt1.2'!AY66)</f>
        <v>128</v>
      </c>
      <c r="AK219" s="56">
        <f>IF('Raw_Data_pt1.2'!BB66="","",'Raw_Data_pt1.2'!BB66)</f>
        <v>297</v>
      </c>
    </row>
    <row r="220" spans="1:37" ht="15" customHeight="1">
      <c r="A220">
        <f t="shared" si="336"/>
        <v>36</v>
      </c>
      <c r="B220">
        <f t="shared" si="328"/>
        <v>0</v>
      </c>
      <c r="C220">
        <f t="shared" si="329"/>
        <v>1</v>
      </c>
      <c r="D220">
        <f t="shared" si="330"/>
        <v>9</v>
      </c>
      <c r="E220">
        <f t="shared" si="331"/>
        <v>3</v>
      </c>
      <c r="F220">
        <f t="shared" si="332"/>
        <v>2003</v>
      </c>
      <c r="G220">
        <f t="shared" si="333"/>
        <v>1</v>
      </c>
      <c r="H220">
        <f t="shared" si="334"/>
        <v>1</v>
      </c>
      <c r="I220">
        <f t="shared" si="335"/>
        <v>1</v>
      </c>
      <c r="J220" s="56">
        <f>IF('Raw_Data_pt1.2'!BC67="","",IF('Raw_Data_pt1.2'!BC67 = "Best",1,IF('Raw_Data_pt1.2'!BC67 = "Min",2,IF('Raw_Data_pt1.2'!BC67 = "Max",3,0))))</f>
        <v>1</v>
      </c>
      <c r="AC220" s="59">
        <f>IF('Raw_Data_pt1.2'!AF67 = "","", 'Raw_Data_pt1.2'!AF67)</f>
        <v>26</v>
      </c>
      <c r="AD220">
        <f>IF('Raw_Data_pt1.2'!AG67 = "","", 'Raw_Data_pt1.2'!AG67)</f>
        <v>128</v>
      </c>
      <c r="AE220">
        <f>IF('Raw_Data_pt1.2'!AJ67="","",'Raw_Data_pt1.2'!AJ67)</f>
        <v>407</v>
      </c>
      <c r="AF220">
        <f>IF('Raw_Data_pt1.2'!AO67="","",'Raw_Data_pt1.2'!AO67)</f>
        <v>23</v>
      </c>
      <c r="AG220">
        <f>IF('Raw_Data_pt1.2'!AP67="","",'Raw_Data_pt1.2'!AP67)</f>
        <v>128</v>
      </c>
      <c r="AH220">
        <f>IF('Raw_Data_pt1.2'!AS67="","",'Raw_Data_pt1.2'!AS67)</f>
        <v>332</v>
      </c>
      <c r="AI220">
        <f>IF('Raw_Data_pt1.2'!AX67="","",'Raw_Data_pt1.2'!AX67)</f>
        <v>25</v>
      </c>
      <c r="AJ220">
        <f>IF('Raw_Data_pt1.2'!AY67="","",'Raw_Data_pt1.2'!AY67)</f>
        <v>128</v>
      </c>
      <c r="AK220" s="56">
        <f>IF('Raw_Data_pt1.2'!BB67="","",'Raw_Data_pt1.2'!BB67)</f>
        <v>407</v>
      </c>
    </row>
    <row r="221" spans="1:37" ht="15" customHeight="1">
      <c r="A221">
        <f t="shared" si="336"/>
        <v>36</v>
      </c>
      <c r="B221">
        <f t="shared" si="328"/>
        <v>0</v>
      </c>
      <c r="C221">
        <f t="shared" si="329"/>
        <v>1</v>
      </c>
      <c r="D221">
        <f t="shared" si="330"/>
        <v>9</v>
      </c>
      <c r="E221">
        <f t="shared" si="331"/>
        <v>3</v>
      </c>
      <c r="F221">
        <f t="shared" si="332"/>
        <v>2003</v>
      </c>
      <c r="G221">
        <f t="shared" si="333"/>
        <v>1</v>
      </c>
      <c r="H221">
        <f t="shared" si="334"/>
        <v>1</v>
      </c>
      <c r="I221">
        <f t="shared" si="335"/>
        <v>1</v>
      </c>
      <c r="J221" s="56">
        <f>IF('Raw_Data_pt1.2'!BC68="","",IF('Raw_Data_pt1.2'!BC68 = "Best",1,IF('Raw_Data_pt1.2'!BC68 = "Min",2,IF('Raw_Data_pt1.2'!BC68 = "Max",3,0))))</f>
        <v>2</v>
      </c>
      <c r="AC221" s="59">
        <f>IF('Raw_Data_pt1.2'!AF68 = "","", 'Raw_Data_pt1.2'!AF68)</f>
        <v>32</v>
      </c>
      <c r="AD221">
        <f>IF('Raw_Data_pt1.2'!AG68 = "","", 'Raw_Data_pt1.2'!AG68)</f>
        <v>128</v>
      </c>
      <c r="AE221" t="str">
        <f>IF('Raw_Data_pt1.2'!AJ68="","",'Raw_Data_pt1.2'!AJ68)</f>
        <v/>
      </c>
      <c r="AF221">
        <f>IF('Raw_Data_pt1.2'!AO68="","",'Raw_Data_pt1.2'!AO68)</f>
        <v>29</v>
      </c>
      <c r="AG221">
        <f>IF('Raw_Data_pt1.2'!AP68="","",'Raw_Data_pt1.2'!AP68)</f>
        <v>128</v>
      </c>
      <c r="AH221">
        <f>IF('Raw_Data_pt1.2'!AS68="","",'Raw_Data_pt1.2'!AS68)</f>
        <v>360</v>
      </c>
      <c r="AI221">
        <f>IF('Raw_Data_pt1.2'!AX68="","",'Raw_Data_pt1.2'!AX68)</f>
        <v>32</v>
      </c>
      <c r="AJ221">
        <f>IF('Raw_Data_pt1.2'!AY68="","",'Raw_Data_pt1.2'!AY68)</f>
        <v>128</v>
      </c>
      <c r="AK221" s="56">
        <f>IF('Raw_Data_pt1.2'!BB68="","",'Raw_Data_pt1.2'!BB68)</f>
        <v>557</v>
      </c>
    </row>
    <row r="222" spans="1:37" ht="15" customHeight="1">
      <c r="A222">
        <f>A221</f>
        <v>36</v>
      </c>
      <c r="B222">
        <f t="shared" si="328"/>
        <v>0</v>
      </c>
      <c r="C222">
        <f t="shared" si="329"/>
        <v>1</v>
      </c>
      <c r="D222">
        <f t="shared" si="330"/>
        <v>9</v>
      </c>
      <c r="E222">
        <f t="shared" si="331"/>
        <v>3</v>
      </c>
      <c r="F222">
        <f t="shared" si="332"/>
        <v>2003</v>
      </c>
      <c r="G222">
        <f t="shared" si="333"/>
        <v>1</v>
      </c>
      <c r="H222">
        <f t="shared" si="334"/>
        <v>1</v>
      </c>
      <c r="I222">
        <f t="shared" si="335"/>
        <v>1</v>
      </c>
      <c r="J222" s="56">
        <f>IF('Raw_Data_pt1.2'!BC69="","",IF('Raw_Data_pt1.2'!BC69 = "Best",1,IF('Raw_Data_pt1.2'!BC69 = "Min",2,IF('Raw_Data_pt1.2'!BC69 = "Max",3,0))))</f>
        <v>3</v>
      </c>
      <c r="AC222" s="59">
        <f>IF('Raw_Data_pt1.2'!AF69 = "","", 'Raw_Data_pt1.2'!AF69)</f>
        <v>24</v>
      </c>
      <c r="AD222">
        <f>IF('Raw_Data_pt1.2'!AG69 = "","", 'Raw_Data_pt1.2'!AG69)</f>
        <v>128</v>
      </c>
      <c r="AE222" t="str">
        <f>IF('Raw_Data_pt1.2'!AJ69="","",'Raw_Data_pt1.2'!AJ69)</f>
        <v/>
      </c>
      <c r="AF222">
        <f>IF('Raw_Data_pt1.2'!AO69="","",'Raw_Data_pt1.2'!AO69)</f>
        <v>19</v>
      </c>
      <c r="AG222">
        <f>IF('Raw_Data_pt1.2'!AP69="","",'Raw_Data_pt1.2'!AP69)</f>
        <v>128</v>
      </c>
      <c r="AH222">
        <f>IF('Raw_Data_pt1.2'!AS69="","",'Raw_Data_pt1.2'!AS69)</f>
        <v>326</v>
      </c>
      <c r="AI222">
        <f>IF('Raw_Data_pt1.2'!AX69="","",'Raw_Data_pt1.2'!AX69)</f>
        <v>22</v>
      </c>
      <c r="AJ222">
        <f>IF('Raw_Data_pt1.2'!AY69="","",'Raw_Data_pt1.2'!AY69)</f>
        <v>128</v>
      </c>
      <c r="AK222" s="56">
        <f>IF('Raw_Data_pt1.2'!BB69="","",'Raw_Data_pt1.2'!BB69)</f>
        <v>337</v>
      </c>
    </row>
    <row r="223" spans="1:37" ht="15" customHeight="1">
      <c r="A223">
        <f t="shared" ref="A223:A225" si="337">A222</f>
        <v>36</v>
      </c>
      <c r="B223">
        <f t="shared" si="328"/>
        <v>0</v>
      </c>
      <c r="C223">
        <f t="shared" si="329"/>
        <v>1</v>
      </c>
      <c r="D223">
        <f t="shared" si="330"/>
        <v>9</v>
      </c>
      <c r="E223">
        <f t="shared" si="331"/>
        <v>3</v>
      </c>
      <c r="F223">
        <f t="shared" si="332"/>
        <v>2003</v>
      </c>
      <c r="G223">
        <f t="shared" si="333"/>
        <v>1</v>
      </c>
      <c r="H223">
        <f t="shared" si="334"/>
        <v>1</v>
      </c>
      <c r="I223">
        <f t="shared" si="335"/>
        <v>1</v>
      </c>
      <c r="J223" s="56">
        <f>IF('Raw_Data_pt1.2'!BC70="","",IF('Raw_Data_pt1.2'!BC70 = "Best",1,IF('Raw_Data_pt1.2'!BC70 = "Min",2,IF('Raw_Data_pt1.2'!BC70 = "Max",3,0))))</f>
        <v>1</v>
      </c>
      <c r="AC223" s="59">
        <f>IF('Raw_Data_pt1.2'!AF70 = "","", 'Raw_Data_pt1.2'!AF70)</f>
        <v>20</v>
      </c>
      <c r="AD223">
        <f>IF('Raw_Data_pt1.2'!AG70 = "","", 'Raw_Data_pt1.2'!AG70)</f>
        <v>128</v>
      </c>
      <c r="AE223">
        <f>IF('Raw_Data_pt1.2'!AJ70="","",'Raw_Data_pt1.2'!AJ70)</f>
        <v>292</v>
      </c>
      <c r="AF223">
        <f>IF('Raw_Data_pt1.2'!AO70="","",'Raw_Data_pt1.2'!AO70)</f>
        <v>30</v>
      </c>
      <c r="AG223">
        <f>IF('Raw_Data_pt1.2'!AP70="","",'Raw_Data_pt1.2'!AP70)</f>
        <v>128</v>
      </c>
      <c r="AH223">
        <f>IF('Raw_Data_pt1.2'!AS70="","",'Raw_Data_pt1.2'!AS70)</f>
        <v>408</v>
      </c>
      <c r="AI223">
        <f>IF('Raw_Data_pt1.2'!AX70="","",'Raw_Data_pt1.2'!AX70)</f>
        <v>29</v>
      </c>
      <c r="AJ223">
        <f>IF('Raw_Data_pt1.2'!AY70="","",'Raw_Data_pt1.2'!AY70)</f>
        <v>128</v>
      </c>
      <c r="AK223" s="56">
        <f>IF('Raw_Data_pt1.2'!BB70="","",'Raw_Data_pt1.2'!BB70)</f>
        <v>507</v>
      </c>
    </row>
    <row r="224" spans="1:37" ht="15" customHeight="1">
      <c r="A224">
        <f t="shared" si="337"/>
        <v>36</v>
      </c>
      <c r="B224">
        <f t="shared" si="328"/>
        <v>0</v>
      </c>
      <c r="C224">
        <f t="shared" si="329"/>
        <v>1</v>
      </c>
      <c r="D224">
        <f t="shared" si="330"/>
        <v>9</v>
      </c>
      <c r="E224">
        <f t="shared" si="331"/>
        <v>3</v>
      </c>
      <c r="F224">
        <f t="shared" si="332"/>
        <v>2003</v>
      </c>
      <c r="G224">
        <f t="shared" si="333"/>
        <v>1</v>
      </c>
      <c r="H224">
        <f t="shared" si="334"/>
        <v>1</v>
      </c>
      <c r="I224">
        <f t="shared" si="335"/>
        <v>1</v>
      </c>
      <c r="J224" s="56">
        <f>IF('Raw_Data_pt1.2'!BC71="","",IF('Raw_Data_pt1.2'!BC71 = "Best",1,IF('Raw_Data_pt1.2'!BC71 = "Min",2,IF('Raw_Data_pt1.2'!BC71 = "Max",3,0))))</f>
        <v>2</v>
      </c>
      <c r="AC224" s="59">
        <f>IF('Raw_Data_pt1.2'!AF71 = "","", 'Raw_Data_pt1.2'!AF71)</f>
        <v>27</v>
      </c>
      <c r="AD224">
        <f>IF('Raw_Data_pt1.2'!AG71 = "","", 'Raw_Data_pt1.2'!AG71)</f>
        <v>128</v>
      </c>
      <c r="AE224">
        <f>IF('Raw_Data_pt1.2'!AJ71="","",'Raw_Data_pt1.2'!AJ71)</f>
        <v>306</v>
      </c>
      <c r="AF224">
        <f>IF('Raw_Data_pt1.2'!AO71="","",'Raw_Data_pt1.2'!AO71)</f>
        <v>32</v>
      </c>
      <c r="AG224">
        <f>IF('Raw_Data_pt1.2'!AP71="","",'Raw_Data_pt1.2'!AP71)</f>
        <v>128</v>
      </c>
      <c r="AH224" t="str">
        <f>IF('Raw_Data_pt1.2'!AS71="","",'Raw_Data_pt1.2'!AS71)</f>
        <v/>
      </c>
      <c r="AI224">
        <f>IF('Raw_Data_pt1.2'!AX71="","",'Raw_Data_pt1.2'!AX71)</f>
        <v>32</v>
      </c>
      <c r="AJ224">
        <f>IF('Raw_Data_pt1.2'!AY71="","",'Raw_Data_pt1.2'!AY71)</f>
        <v>128</v>
      </c>
      <c r="AK224" s="56">
        <f>IF('Raw_Data_pt1.2'!BB71="","",'Raw_Data_pt1.2'!BB71)</f>
        <v>547</v>
      </c>
    </row>
    <row r="225" spans="1:37" ht="15" customHeight="1">
      <c r="A225">
        <f t="shared" si="337"/>
        <v>36</v>
      </c>
      <c r="B225">
        <f t="shared" si="328"/>
        <v>0</v>
      </c>
      <c r="C225">
        <f t="shared" si="329"/>
        <v>1</v>
      </c>
      <c r="D225">
        <f t="shared" si="330"/>
        <v>9</v>
      </c>
      <c r="E225">
        <f t="shared" si="331"/>
        <v>3</v>
      </c>
      <c r="F225">
        <f t="shared" si="332"/>
        <v>2003</v>
      </c>
      <c r="G225">
        <f t="shared" si="333"/>
        <v>1</v>
      </c>
      <c r="H225">
        <f t="shared" si="334"/>
        <v>1</v>
      </c>
      <c r="I225">
        <f t="shared" si="335"/>
        <v>1</v>
      </c>
      <c r="J225" s="56">
        <f>IF('Raw_Data_pt1.2'!BC72="","",IF('Raw_Data_pt1.2'!BC72 = "Best",1,IF('Raw_Data_pt1.2'!BC72 = "Min",2,IF('Raw_Data_pt1.2'!BC72 = "Max",3,0))))</f>
        <v>3</v>
      </c>
      <c r="AC225" s="59">
        <f>IF('Raw_Data_pt1.2'!AF72 = "","", 'Raw_Data_pt1.2'!AF72)</f>
        <v>16</v>
      </c>
      <c r="AD225">
        <f>IF('Raw_Data_pt1.2'!AG72 = "","", 'Raw_Data_pt1.2'!AG72)</f>
        <v>128</v>
      </c>
      <c r="AE225">
        <f>IF('Raw_Data_pt1.2'!AJ72="","",'Raw_Data_pt1.2'!AJ72)</f>
        <v>284</v>
      </c>
      <c r="AF225">
        <f>IF('Raw_Data_pt1.2'!AO72="","",'Raw_Data_pt1.2'!AO72)</f>
        <v>24</v>
      </c>
      <c r="AG225">
        <f>IF('Raw_Data_pt1.2'!AP72="","",'Raw_Data_pt1.2'!AP72)</f>
        <v>128</v>
      </c>
      <c r="AH225" t="str">
        <f>IF('Raw_Data_pt1.2'!AS72="","",'Raw_Data_pt1.2'!AS72)</f>
        <v/>
      </c>
      <c r="AI225">
        <f>IF('Raw_Data_pt1.2'!AX72="","",'Raw_Data_pt1.2'!AX72)</f>
        <v>23</v>
      </c>
      <c r="AJ225">
        <f>IF('Raw_Data_pt1.2'!AY72="","",'Raw_Data_pt1.2'!AY72)</f>
        <v>128</v>
      </c>
      <c r="AK225" s="56">
        <f>IF('Raw_Data_pt1.2'!BB72="","",'Raw_Data_pt1.2'!BB72)</f>
        <v>357</v>
      </c>
    </row>
    <row r="226" spans="1:37" ht="15" customHeight="1">
      <c r="A226">
        <f>A225</f>
        <v>36</v>
      </c>
      <c r="B226">
        <f t="shared" si="328"/>
        <v>0</v>
      </c>
      <c r="C226">
        <f t="shared" si="329"/>
        <v>1</v>
      </c>
      <c r="D226">
        <f t="shared" si="330"/>
        <v>9</v>
      </c>
      <c r="E226">
        <f t="shared" si="331"/>
        <v>3</v>
      </c>
      <c r="F226">
        <f t="shared" si="332"/>
        <v>2003</v>
      </c>
      <c r="G226">
        <f t="shared" si="333"/>
        <v>1</v>
      </c>
      <c r="H226">
        <f t="shared" si="334"/>
        <v>1</v>
      </c>
      <c r="I226">
        <f t="shared" si="335"/>
        <v>1</v>
      </c>
      <c r="J226" s="56">
        <f>IF('Raw_Data_pt1.2'!BC73="","",IF('Raw_Data_pt1.2'!BC73 = "Best",1,IF('Raw_Data_pt1.2'!BC73 = "Min",2,IF('Raw_Data_pt1.2'!BC73 = "Max",3,0))))</f>
        <v>1</v>
      </c>
      <c r="AC226" s="59">
        <f>IF('Raw_Data_pt1.2'!AF73 = "","", 'Raw_Data_pt1.2'!AF73)</f>
        <v>29</v>
      </c>
      <c r="AD226">
        <f>IF('Raw_Data_pt1.2'!AG73 = "","", 'Raw_Data_pt1.2'!AG73)</f>
        <v>128</v>
      </c>
      <c r="AE226">
        <f>IF('Raw_Data_pt1.2'!AJ73="","",'Raw_Data_pt1.2'!AJ73)</f>
        <v>342</v>
      </c>
      <c r="AF226">
        <f>IF('Raw_Data_pt1.2'!AO73="","",'Raw_Data_pt1.2'!AO73)</f>
        <v>28</v>
      </c>
      <c r="AG226">
        <f>IF('Raw_Data_pt1.2'!AP73="","",'Raw_Data_pt1.2'!AP73)</f>
        <v>128</v>
      </c>
      <c r="AH226">
        <f>IF('Raw_Data_pt1.2'!AS73="","",'Raw_Data_pt1.2'!AS73)</f>
        <v>407</v>
      </c>
      <c r="AI226">
        <f>IF('Raw_Data_pt1.2'!AX73="","",'Raw_Data_pt1.2'!AX73)</f>
        <v>26</v>
      </c>
      <c r="AJ226">
        <f>IF('Raw_Data_pt1.2'!AY73="","",'Raw_Data_pt1.2'!AY73)</f>
        <v>128</v>
      </c>
      <c r="AK226" s="56">
        <f>IF('Raw_Data_pt1.2'!BB73="","",'Raw_Data_pt1.2'!BB73)</f>
        <v>433</v>
      </c>
    </row>
    <row r="227" spans="1:37" ht="15" customHeight="1">
      <c r="A227">
        <f t="shared" ref="A227:A229" si="338">A226</f>
        <v>36</v>
      </c>
      <c r="B227">
        <f t="shared" si="328"/>
        <v>0</v>
      </c>
      <c r="C227">
        <f t="shared" si="329"/>
        <v>1</v>
      </c>
      <c r="D227">
        <f t="shared" si="330"/>
        <v>9</v>
      </c>
      <c r="E227">
        <f t="shared" si="331"/>
        <v>3</v>
      </c>
      <c r="F227">
        <f t="shared" si="332"/>
        <v>2003</v>
      </c>
      <c r="G227">
        <f t="shared" si="333"/>
        <v>1</v>
      </c>
      <c r="H227">
        <f t="shared" si="334"/>
        <v>1</v>
      </c>
      <c r="I227">
        <f t="shared" si="335"/>
        <v>1</v>
      </c>
      <c r="J227" s="56">
        <f>IF('Raw_Data_pt1.2'!BC74="","",IF('Raw_Data_pt1.2'!BC74 = "Best",1,IF('Raw_Data_pt1.2'!BC74 = "Min",2,IF('Raw_Data_pt1.2'!BC74 = "Max",3,0))))</f>
        <v>2</v>
      </c>
      <c r="AC227" s="59">
        <f>IF('Raw_Data_pt1.2'!AF74 = "","", 'Raw_Data_pt1.2'!AF74)</f>
        <v>32</v>
      </c>
      <c r="AD227">
        <f>IF('Raw_Data_pt1.2'!AG74 = "","", 'Raw_Data_pt1.2'!AG74)</f>
        <v>128</v>
      </c>
      <c r="AE227" t="str">
        <f>IF('Raw_Data_pt1.2'!AJ74="","",'Raw_Data_pt1.2'!AJ74)</f>
        <v/>
      </c>
      <c r="AF227">
        <f>IF('Raw_Data_pt1.2'!AO74="","",'Raw_Data_pt1.2'!AO74)</f>
        <v>31</v>
      </c>
      <c r="AG227">
        <f>IF('Raw_Data_pt1.2'!AP74="","",'Raw_Data_pt1.2'!AP74)</f>
        <v>128</v>
      </c>
      <c r="AH227" t="str">
        <f>IF('Raw_Data_pt1.2'!AS74="","",'Raw_Data_pt1.2'!AS74)</f>
        <v/>
      </c>
      <c r="AI227">
        <f>IF('Raw_Data_pt1.2'!AX74="","",'Raw_Data_pt1.2'!AX74)</f>
        <v>30</v>
      </c>
      <c r="AJ227">
        <f>IF('Raw_Data_pt1.2'!AY74="","",'Raw_Data_pt1.2'!AY74)</f>
        <v>128</v>
      </c>
      <c r="AK227" s="56">
        <f>IF('Raw_Data_pt1.2'!BB74="","",'Raw_Data_pt1.2'!BB74)</f>
        <v>533</v>
      </c>
    </row>
    <row r="228" spans="1:37" ht="15" customHeight="1">
      <c r="A228">
        <f>A227</f>
        <v>36</v>
      </c>
      <c r="B228">
        <f t="shared" si="328"/>
        <v>0</v>
      </c>
      <c r="C228">
        <f t="shared" si="329"/>
        <v>1</v>
      </c>
      <c r="D228">
        <f t="shared" si="330"/>
        <v>9</v>
      </c>
      <c r="E228">
        <f t="shared" si="331"/>
        <v>3</v>
      </c>
      <c r="F228">
        <f t="shared" si="332"/>
        <v>2003</v>
      </c>
      <c r="G228">
        <f t="shared" si="333"/>
        <v>1</v>
      </c>
      <c r="H228">
        <f t="shared" si="334"/>
        <v>1</v>
      </c>
      <c r="I228">
        <f t="shared" si="335"/>
        <v>1</v>
      </c>
      <c r="J228" s="56">
        <f>IF('Raw_Data_pt1.2'!BC75="","",IF('Raw_Data_pt1.2'!BC75 = "Best",1,IF('Raw_Data_pt1.2'!BC75 = "Min",2,IF('Raw_Data_pt1.2'!BC75 = "Max",3,0))))</f>
        <v>3</v>
      </c>
      <c r="AC228" s="59">
        <f>IF('Raw_Data_pt1.2'!AF75 = "","", 'Raw_Data_pt1.2'!AF75)</f>
        <v>24</v>
      </c>
      <c r="AD228">
        <f>IF('Raw_Data_pt1.2'!AG75 = "","", 'Raw_Data_pt1.2'!AG75)</f>
        <v>128</v>
      </c>
      <c r="AE228" t="str">
        <f>IF('Raw_Data_pt1.2'!AJ75="","",'Raw_Data_pt1.2'!AJ75)</f>
        <v/>
      </c>
      <c r="AF228">
        <f>IF('Raw_Data_pt1.2'!AO75="","",'Raw_Data_pt1.2'!AO75)</f>
        <v>24</v>
      </c>
      <c r="AG228">
        <f>IF('Raw_Data_pt1.2'!AP75="","",'Raw_Data_pt1.2'!AP75)</f>
        <v>128</v>
      </c>
      <c r="AH228" t="str">
        <f>IF('Raw_Data_pt1.2'!AS75="","",'Raw_Data_pt1.2'!AS75)</f>
        <v/>
      </c>
      <c r="AI228">
        <f>IF('Raw_Data_pt1.2'!AX75="","",'Raw_Data_pt1.2'!AX75)</f>
        <v>23</v>
      </c>
      <c r="AJ228">
        <f>IF('Raw_Data_pt1.2'!AY75="","",'Raw_Data_pt1.2'!AY75)</f>
        <v>128</v>
      </c>
      <c r="AK228" s="56">
        <f>IF('Raw_Data_pt1.2'!BB75="","",'Raw_Data_pt1.2'!BB75)</f>
        <v>353</v>
      </c>
    </row>
    <row r="229" spans="1:37" ht="15" customHeight="1">
      <c r="A229">
        <f t="shared" ref="A229:A231" si="339">A228</f>
        <v>36</v>
      </c>
      <c r="B229">
        <f t="shared" si="328"/>
        <v>0</v>
      </c>
      <c r="C229">
        <f t="shared" si="329"/>
        <v>1</v>
      </c>
      <c r="D229">
        <f t="shared" si="330"/>
        <v>9</v>
      </c>
      <c r="E229">
        <f t="shared" si="331"/>
        <v>3</v>
      </c>
      <c r="F229">
        <f t="shared" si="332"/>
        <v>2003</v>
      </c>
      <c r="G229">
        <f t="shared" si="333"/>
        <v>1</v>
      </c>
      <c r="H229">
        <f t="shared" si="334"/>
        <v>1</v>
      </c>
      <c r="I229">
        <f t="shared" si="335"/>
        <v>1</v>
      </c>
      <c r="J229" s="56">
        <f>IF('Raw_Data_pt1.2'!BC76="","",IF('Raw_Data_pt1.2'!BC76 = "Best",1,IF('Raw_Data_pt1.2'!BC76 = "Min",2,IF('Raw_Data_pt1.2'!BC76 = "Max",3,0))))</f>
        <v>1</v>
      </c>
      <c r="AC229" s="59">
        <f>IF('Raw_Data_pt1.2'!AF76 = "","", 'Raw_Data_pt1.2'!AF76)</f>
        <v>26</v>
      </c>
      <c r="AD229">
        <f>IF('Raw_Data_pt1.2'!AG76 = "","", 'Raw_Data_pt1.2'!AG76)</f>
        <v>128</v>
      </c>
      <c r="AE229">
        <f>IF('Raw_Data_pt1.2'!AJ76="","",'Raw_Data_pt1.2'!AJ76)</f>
        <v>358</v>
      </c>
      <c r="AF229">
        <f>IF('Raw_Data_pt1.2'!AO76="","",'Raw_Data_pt1.2'!AO76)</f>
        <v>24</v>
      </c>
      <c r="AG229">
        <f>IF('Raw_Data_pt1.2'!AP76="","",'Raw_Data_pt1.2'!AP76)</f>
        <v>128</v>
      </c>
      <c r="AH229">
        <f>IF('Raw_Data_pt1.2'!AS76="","",'Raw_Data_pt1.2'!AS76)</f>
        <v>382</v>
      </c>
      <c r="AI229">
        <f>IF('Raw_Data_pt1.2'!AX76="","",'Raw_Data_pt1.2'!AX76)</f>
        <v>29</v>
      </c>
      <c r="AJ229">
        <f>IF('Raw_Data_pt1.2'!AY76="","",'Raw_Data_pt1.2'!AY76)</f>
        <v>128</v>
      </c>
      <c r="AK229" s="56">
        <f>IF('Raw_Data_pt1.2'!BB76="","",'Raw_Data_pt1.2'!BB76)</f>
        <v>382</v>
      </c>
    </row>
    <row r="230" spans="1:37" ht="15" customHeight="1">
      <c r="A230">
        <f t="shared" si="339"/>
        <v>36</v>
      </c>
      <c r="B230">
        <f t="shared" si="328"/>
        <v>0</v>
      </c>
      <c r="C230">
        <f t="shared" si="329"/>
        <v>1</v>
      </c>
      <c r="D230">
        <f t="shared" si="330"/>
        <v>9</v>
      </c>
      <c r="E230">
        <f t="shared" si="331"/>
        <v>3</v>
      </c>
      <c r="F230">
        <f t="shared" si="332"/>
        <v>2003</v>
      </c>
      <c r="G230">
        <f t="shared" si="333"/>
        <v>1</v>
      </c>
      <c r="H230">
        <f t="shared" si="334"/>
        <v>1</v>
      </c>
      <c r="I230">
        <f t="shared" si="335"/>
        <v>1</v>
      </c>
      <c r="J230" s="56">
        <f>IF('Raw_Data_pt1.2'!BC77="","",IF('Raw_Data_pt1.2'!BC77 = "Best",1,IF('Raw_Data_pt1.2'!BC77 = "Min",2,IF('Raw_Data_pt1.2'!BC77 = "Max",3,0))))</f>
        <v>2</v>
      </c>
      <c r="AC230" s="59">
        <f>IF('Raw_Data_pt1.2'!AF77 = "","", 'Raw_Data_pt1.2'!AF77)</f>
        <v>30</v>
      </c>
      <c r="AD230">
        <f>IF('Raw_Data_pt1.2'!AG77 = "","", 'Raw_Data_pt1.2'!AG77)</f>
        <v>128</v>
      </c>
      <c r="AE230" t="str">
        <f>IF('Raw_Data_pt1.2'!AJ77="","",'Raw_Data_pt1.2'!AJ77)</f>
        <v/>
      </c>
      <c r="AF230">
        <f>IF('Raw_Data_pt1.2'!AO77="","",'Raw_Data_pt1.2'!AO77)</f>
        <v>31</v>
      </c>
      <c r="AG230">
        <f>IF('Raw_Data_pt1.2'!AP77="","",'Raw_Data_pt1.2'!AP77)</f>
        <v>128</v>
      </c>
      <c r="AH230" t="str">
        <f>IF('Raw_Data_pt1.2'!AS77="","",'Raw_Data_pt1.2'!AS77)</f>
        <v/>
      </c>
      <c r="AI230">
        <f>IF('Raw_Data_pt1.2'!AX77="","",'Raw_Data_pt1.2'!AX77)</f>
        <v>32</v>
      </c>
      <c r="AJ230">
        <f>IF('Raw_Data_pt1.2'!AY77="","",'Raw_Data_pt1.2'!AY77)</f>
        <v>128</v>
      </c>
      <c r="AK230" s="56">
        <f>IF('Raw_Data_pt1.2'!BB77="","",'Raw_Data_pt1.2'!BB77)</f>
        <v>512</v>
      </c>
    </row>
    <row r="231" spans="1:37" ht="15" customHeight="1">
      <c r="A231">
        <f t="shared" si="339"/>
        <v>36</v>
      </c>
      <c r="B231">
        <f t="shared" si="328"/>
        <v>0</v>
      </c>
      <c r="C231">
        <f t="shared" si="329"/>
        <v>1</v>
      </c>
      <c r="D231">
        <f t="shared" si="330"/>
        <v>9</v>
      </c>
      <c r="E231">
        <f t="shared" si="331"/>
        <v>3</v>
      </c>
      <c r="F231">
        <f t="shared" si="332"/>
        <v>2003</v>
      </c>
      <c r="G231">
        <f t="shared" si="333"/>
        <v>1</v>
      </c>
      <c r="H231">
        <f t="shared" si="334"/>
        <v>1</v>
      </c>
      <c r="I231">
        <f t="shared" si="335"/>
        <v>1</v>
      </c>
      <c r="J231" s="55">
        <f>IF('Raw_Data_pt1.2'!BC78="","",IF('Raw_Data_pt1.2'!BC78 = "Best",1,IF('Raw_Data_pt1.2'!BC78 = "Min",2,IF('Raw_Data_pt1.2'!BC78 = "Max",3,0))))</f>
        <v>3</v>
      </c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8">
        <f>IF('Raw_Data_pt1.2'!AF78 = "","", 'Raw_Data_pt1.2'!AF78)</f>
        <v>23</v>
      </c>
      <c r="AD231" s="53">
        <f>IF('Raw_Data_pt1.2'!AG78 = "","", 'Raw_Data_pt1.2'!AG78)</f>
        <v>128</v>
      </c>
      <c r="AE231" s="53" t="str">
        <f>IF('Raw_Data_pt1.2'!AJ78="","",'Raw_Data_pt1.2'!AJ78)</f>
        <v/>
      </c>
      <c r="AF231" s="53">
        <f>IF('Raw_Data_pt1.2'!AO78="","",'Raw_Data_pt1.2'!AO78)</f>
        <v>21</v>
      </c>
      <c r="AG231" s="53">
        <f>IF('Raw_Data_pt1.2'!AP78="","",'Raw_Data_pt1.2'!AP78)</f>
        <v>128</v>
      </c>
      <c r="AH231" s="53" t="str">
        <f>IF('Raw_Data_pt1.2'!AS78="","",'Raw_Data_pt1.2'!AS78)</f>
        <v/>
      </c>
      <c r="AI231" s="53">
        <f>IF('Raw_Data_pt1.2'!AX78="","",'Raw_Data_pt1.2'!AX78)</f>
        <v>23</v>
      </c>
      <c r="AJ231" s="53">
        <f>IF('Raw_Data_pt1.2'!AY78="","",'Raw_Data_pt1.2'!AY78)</f>
        <v>128</v>
      </c>
      <c r="AK231" s="55">
        <f>IF('Raw_Data_pt1.2'!BB78="","",'Raw_Data_pt1.2'!BB78)</f>
        <v>322</v>
      </c>
    </row>
    <row r="232" spans="1:37" ht="15" customHeight="1">
      <c r="A232" s="65">
        <f>IF('Raw_Data_pt1.2'!A79 = "", "", 'Raw_Data_pt1.2'!A79)</f>
        <v>37</v>
      </c>
      <c r="B232" s="65">
        <f>IF('Raw_Data_pt1.2'!D79 = "", "", IF('Raw_Data_pt1.2'!D79 = "Y", 1, 0))</f>
        <v>0</v>
      </c>
      <c r="C232" s="65">
        <f>IF('Raw_Data_pt1.2'!E79 = "", "", IF('Raw_Data_pt1.2'!E79 = "Y", 1, 0))</f>
        <v>1</v>
      </c>
      <c r="D232" s="65">
        <f>IF('Raw_Data_pt1.2'!F79 = "", "", 'Raw_Data_pt1.2'!F79)</f>
        <v>11</v>
      </c>
      <c r="E232" s="65">
        <f>IF(D232 = "", "", VLOOKUP(D232, Key!$A$23:$D$35, 4, FALSE))</f>
        <v>3</v>
      </c>
      <c r="F232" s="65">
        <f>IF('Raw_Data_pt1.2'!G79 = "", "", 'Raw_Data_pt1.2'!G79)</f>
        <v>2002</v>
      </c>
      <c r="G232" s="65">
        <f>IF('Raw_Data_pt1.2'!I79 = "", "", IF('Raw_Data_pt1.2'!I79 = "F", 1, IF('Raw_Data_pt1.2'!I79 = "M", 2, 3)))</f>
        <v>1</v>
      </c>
      <c r="H232" s="65">
        <f>IF('Raw_Data_pt1.2'!M79 = "", "", VLOOKUP('Raw_Data_pt1.2'!M79, Key!$A$2:$C$20, 3, TRUE))</f>
        <v>1</v>
      </c>
      <c r="I232" s="65">
        <f>IF('Raw_Data_pt1.2'!O79 = "", "", IF('Raw_Data_pt1.2'!O79 = "P", 1, 0))</f>
        <v>1</v>
      </c>
      <c r="J232" s="66">
        <f>IF('Raw_Data_pt1.2'!BC79="","",IF('Raw_Data_pt1.2'!BC79 = "Best",1,IF('Raw_Data_pt1.2'!BC79 = "Min",2,IF('Raw_Data_pt1.2'!BC79 = "Max",3,0))))</f>
        <v>1</v>
      </c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7">
        <f>IF('Raw_Data_pt1.2'!AF79 = "","", 'Raw_Data_pt1.2'!AF79)</f>
        <v>25</v>
      </c>
      <c r="AD232" s="65">
        <f>IF('Raw_Data_pt1.2'!AG79 = "","", 'Raw_Data_pt1.2'!AG79)</f>
        <v>128</v>
      </c>
      <c r="AE232" s="65">
        <f>IF('Raw_Data_pt1.2'!AJ79="","",'Raw_Data_pt1.2'!AJ79)</f>
        <v>307</v>
      </c>
      <c r="AF232" s="65">
        <f>IF('Raw_Data_pt1.2'!AO79="","",'Raw_Data_pt1.2'!AO79)</f>
        <v>26</v>
      </c>
      <c r="AG232" s="65">
        <f>IF('Raw_Data_pt1.2'!AP79="","",'Raw_Data_pt1.2'!AP79)</f>
        <v>128</v>
      </c>
      <c r="AH232" s="65">
        <f>IF('Raw_Data_pt1.2'!AS79="","",'Raw_Data_pt1.2'!AS79)</f>
        <v>382</v>
      </c>
      <c r="AI232" s="65">
        <f>IF('Raw_Data_pt1.2'!AX79="","",'Raw_Data_pt1.2'!AX79)</f>
        <v>25</v>
      </c>
      <c r="AJ232" s="65">
        <f>IF('Raw_Data_pt1.2'!AY79="","",'Raw_Data_pt1.2'!AY79)</f>
        <v>128</v>
      </c>
      <c r="AK232" s="66">
        <f>IF('Raw_Data_pt1.2'!BB79="","",'Raw_Data_pt1.2'!BB79)</f>
        <v>276</v>
      </c>
    </row>
    <row r="233" spans="1:37" ht="15" customHeight="1">
      <c r="A233">
        <f>A232</f>
        <v>37</v>
      </c>
      <c r="B233">
        <f t="shared" ref="B233:B246" si="340">B232</f>
        <v>0</v>
      </c>
      <c r="C233">
        <f t="shared" ref="C233:C246" si="341">C232</f>
        <v>1</v>
      </c>
      <c r="D233">
        <f t="shared" ref="D233:D246" si="342">D232</f>
        <v>11</v>
      </c>
      <c r="E233">
        <f t="shared" ref="E233:E246" si="343">E232</f>
        <v>3</v>
      </c>
      <c r="F233">
        <f t="shared" ref="F233:F246" si="344">F232</f>
        <v>2002</v>
      </c>
      <c r="G233">
        <f t="shared" ref="G233:G246" si="345">G232</f>
        <v>1</v>
      </c>
      <c r="H233">
        <f t="shared" ref="H233:H246" si="346">H232</f>
        <v>1</v>
      </c>
      <c r="I233">
        <f t="shared" ref="I233:I246" si="347">I232</f>
        <v>1</v>
      </c>
      <c r="J233" s="56">
        <f>IF('Raw_Data_pt1.2'!BC80="","",IF('Raw_Data_pt1.2'!BC80 = "Best",1,IF('Raw_Data_pt1.2'!BC80 = "Min",2,IF('Raw_Data_pt1.2'!BC80 = "Max",3,0))))</f>
        <v>2</v>
      </c>
      <c r="AC233" s="59">
        <f>IF('Raw_Data_pt1.2'!AF80 = "","", 'Raw_Data_pt1.2'!AF80)</f>
        <v>39</v>
      </c>
      <c r="AD233">
        <f>IF('Raw_Data_pt1.2'!AG80 = "","", 'Raw_Data_pt1.2'!AG80)</f>
        <v>128</v>
      </c>
      <c r="AE233" t="str">
        <f>IF('Raw_Data_pt1.2'!AJ80="","",'Raw_Data_pt1.2'!AJ80)</f>
        <v/>
      </c>
      <c r="AF233">
        <f>IF('Raw_Data_pt1.2'!AO80="","",'Raw_Data_pt1.2'!AO80)</f>
        <v>37</v>
      </c>
      <c r="AG233">
        <f>IF('Raw_Data_pt1.2'!AP80="","",'Raw_Data_pt1.2'!AP80)</f>
        <v>128</v>
      </c>
      <c r="AH233" t="str">
        <f>IF('Raw_Data_pt1.2'!AS80="","",'Raw_Data_pt1.2'!AS80)</f>
        <v/>
      </c>
      <c r="AI233">
        <f>IF('Raw_Data_pt1.2'!AX80="","",'Raw_Data_pt1.2'!AX80)</f>
        <v>37</v>
      </c>
      <c r="AJ233">
        <f>IF('Raw_Data_pt1.2'!AY80="","",'Raw_Data_pt1.2'!AY80)</f>
        <v>128</v>
      </c>
      <c r="AK233" s="56">
        <f>IF('Raw_Data_pt1.2'!BB80="","",'Raw_Data_pt1.2'!BB80)</f>
        <v>816</v>
      </c>
    </row>
    <row r="234" spans="1:37" ht="15" customHeight="1">
      <c r="A234">
        <f t="shared" ref="A234:A236" si="348">A233</f>
        <v>37</v>
      </c>
      <c r="B234">
        <f t="shared" si="340"/>
        <v>0</v>
      </c>
      <c r="C234">
        <f t="shared" si="341"/>
        <v>1</v>
      </c>
      <c r="D234">
        <f t="shared" si="342"/>
        <v>11</v>
      </c>
      <c r="E234">
        <f t="shared" si="343"/>
        <v>3</v>
      </c>
      <c r="F234">
        <f t="shared" si="344"/>
        <v>2002</v>
      </c>
      <c r="G234">
        <f t="shared" si="345"/>
        <v>1</v>
      </c>
      <c r="H234">
        <f t="shared" si="346"/>
        <v>1</v>
      </c>
      <c r="I234">
        <f t="shared" si="347"/>
        <v>1</v>
      </c>
      <c r="J234" s="56">
        <f>IF('Raw_Data_pt1.2'!BC81="","",IF('Raw_Data_pt1.2'!BC81 = "Best",1,IF('Raw_Data_pt1.2'!BC81 = "Min",2,IF('Raw_Data_pt1.2'!BC81 = "Max",3,0))))</f>
        <v>3</v>
      </c>
      <c r="AC234" s="59">
        <f>IF('Raw_Data_pt1.2'!AF81 = "","", 'Raw_Data_pt1.2'!AF81)</f>
        <v>20</v>
      </c>
      <c r="AD234">
        <f>IF('Raw_Data_pt1.2'!AG81 = "","", 'Raw_Data_pt1.2'!AG81)</f>
        <v>128</v>
      </c>
      <c r="AE234" t="str">
        <f>IF('Raw_Data_pt1.2'!AJ81="","",'Raw_Data_pt1.2'!AJ81)</f>
        <v/>
      </c>
      <c r="AF234">
        <f>IF('Raw_Data_pt1.2'!AO81="","",'Raw_Data_pt1.2'!AO81)</f>
        <v>18</v>
      </c>
      <c r="AG234">
        <f>IF('Raw_Data_pt1.2'!AP81="","",'Raw_Data_pt1.2'!AP81)</f>
        <v>128</v>
      </c>
      <c r="AH234" t="str">
        <f>IF('Raw_Data_pt1.2'!AS81="","",'Raw_Data_pt1.2'!AS81)</f>
        <v/>
      </c>
      <c r="AI234">
        <f>IF('Raw_Data_pt1.2'!AX81="","",'Raw_Data_pt1.2'!AX81)</f>
        <v>12</v>
      </c>
      <c r="AJ234">
        <f>IF('Raw_Data_pt1.2'!AY81="","",'Raw_Data_pt1.2'!AY81)</f>
        <v>128</v>
      </c>
      <c r="AK234" s="56">
        <f>IF('Raw_Data_pt1.2'!BB81="","",'Raw_Data_pt1.2'!BB81)</f>
        <v>166</v>
      </c>
    </row>
    <row r="235" spans="1:37" ht="15" customHeight="1">
      <c r="A235">
        <f t="shared" si="348"/>
        <v>37</v>
      </c>
      <c r="B235">
        <f t="shared" si="340"/>
        <v>0</v>
      </c>
      <c r="C235">
        <f t="shared" si="341"/>
        <v>1</v>
      </c>
      <c r="D235">
        <f t="shared" si="342"/>
        <v>11</v>
      </c>
      <c r="E235">
        <f t="shared" si="343"/>
        <v>3</v>
      </c>
      <c r="F235">
        <f t="shared" si="344"/>
        <v>2002</v>
      </c>
      <c r="G235">
        <f t="shared" si="345"/>
        <v>1</v>
      </c>
      <c r="H235">
        <f t="shared" si="346"/>
        <v>1</v>
      </c>
      <c r="I235">
        <f t="shared" si="347"/>
        <v>1</v>
      </c>
      <c r="J235" s="56">
        <f>IF('Raw_Data_pt1.2'!BC82="","",IF('Raw_Data_pt1.2'!BC82 = "Best",1,IF('Raw_Data_pt1.2'!BC82 = "Min",2,IF('Raw_Data_pt1.2'!BC82 = "Max",3,0))))</f>
        <v>1</v>
      </c>
      <c r="AC235" s="59">
        <f>IF('Raw_Data_pt1.2'!AF82 = "","", 'Raw_Data_pt1.2'!AF82)</f>
        <v>20</v>
      </c>
      <c r="AD235">
        <f>IF('Raw_Data_pt1.2'!AG82 = "","", 'Raw_Data_pt1.2'!AG82)</f>
        <v>128</v>
      </c>
      <c r="AE235">
        <f>IF('Raw_Data_pt1.2'!AJ82="","",'Raw_Data_pt1.2'!AJ82)</f>
        <v>307</v>
      </c>
      <c r="AF235">
        <f>IF('Raw_Data_pt1.2'!AO82="","",'Raw_Data_pt1.2'!AO82)</f>
        <v>25</v>
      </c>
      <c r="AG235">
        <f>IF('Raw_Data_pt1.2'!AP82="","",'Raw_Data_pt1.2'!AP82)</f>
        <v>128</v>
      </c>
      <c r="AH235">
        <f>IF('Raw_Data_pt1.2'!AS82="","",'Raw_Data_pt1.2'!AS82)</f>
        <v>442</v>
      </c>
      <c r="AI235">
        <f>IF('Raw_Data_pt1.2'!AX82="","",'Raw_Data_pt1.2'!AX82)</f>
        <v>26</v>
      </c>
      <c r="AJ235">
        <f>IF('Raw_Data_pt1.2'!AY82="","",'Raw_Data_pt1.2'!AY82)</f>
        <v>128</v>
      </c>
      <c r="AK235" s="56">
        <f>IF('Raw_Data_pt1.2'!BB82="","",'Raw_Data_pt1.2'!BB82)</f>
        <v>407</v>
      </c>
    </row>
    <row r="236" spans="1:37" ht="15" customHeight="1">
      <c r="A236">
        <f t="shared" si="348"/>
        <v>37</v>
      </c>
      <c r="B236">
        <f t="shared" si="340"/>
        <v>0</v>
      </c>
      <c r="C236">
        <f t="shared" si="341"/>
        <v>1</v>
      </c>
      <c r="D236">
        <f t="shared" si="342"/>
        <v>11</v>
      </c>
      <c r="E236">
        <f t="shared" si="343"/>
        <v>3</v>
      </c>
      <c r="F236">
        <f t="shared" si="344"/>
        <v>2002</v>
      </c>
      <c r="G236">
        <f t="shared" si="345"/>
        <v>1</v>
      </c>
      <c r="H236">
        <f t="shared" si="346"/>
        <v>1</v>
      </c>
      <c r="I236">
        <f t="shared" si="347"/>
        <v>1</v>
      </c>
      <c r="J236" s="56">
        <f>IF('Raw_Data_pt1.2'!BC83="","",IF('Raw_Data_pt1.2'!BC83 = "Best",1,IF('Raw_Data_pt1.2'!BC83 = "Min",2,IF('Raw_Data_pt1.2'!BC83 = "Max",3,0))))</f>
        <v>2</v>
      </c>
      <c r="AC236" s="59">
        <f>IF('Raw_Data_pt1.2'!AF83 = "","", 'Raw_Data_pt1.2'!AF83)</f>
        <v>45</v>
      </c>
      <c r="AD236">
        <f>IF('Raw_Data_pt1.2'!AG83 = "","", 'Raw_Data_pt1.2'!AG83)</f>
        <v>128</v>
      </c>
      <c r="AE236" t="str">
        <f>IF('Raw_Data_pt1.2'!AJ83="","",'Raw_Data_pt1.2'!AJ83)</f>
        <v/>
      </c>
      <c r="AF236">
        <f>IF('Raw_Data_pt1.2'!AO83="","",'Raw_Data_pt1.2'!AO83)</f>
        <v>43</v>
      </c>
      <c r="AG236">
        <f>IF('Raw_Data_pt1.2'!AP83="","",'Raw_Data_pt1.2'!AP83)</f>
        <v>128</v>
      </c>
      <c r="AH236" t="str">
        <f>IF('Raw_Data_pt1.2'!AS83="","",'Raw_Data_pt1.2'!AS83)</f>
        <v/>
      </c>
      <c r="AI236">
        <f>IF('Raw_Data_pt1.2'!AX83="","",'Raw_Data_pt1.2'!AX83)</f>
        <v>42</v>
      </c>
      <c r="AJ236">
        <f>IF('Raw_Data_pt1.2'!AY83="","",'Raw_Data_pt1.2'!AY83)</f>
        <v>128</v>
      </c>
      <c r="AK236" s="56">
        <f>IF('Raw_Data_pt1.2'!BB83="","",'Raw_Data_pt1.2'!BB83)</f>
        <v>767</v>
      </c>
    </row>
    <row r="237" spans="1:37" ht="15" customHeight="1">
      <c r="A237">
        <f>A236</f>
        <v>37</v>
      </c>
      <c r="B237">
        <f t="shared" si="340"/>
        <v>0</v>
      </c>
      <c r="C237">
        <f t="shared" si="341"/>
        <v>1</v>
      </c>
      <c r="D237">
        <f t="shared" si="342"/>
        <v>11</v>
      </c>
      <c r="E237">
        <f t="shared" si="343"/>
        <v>3</v>
      </c>
      <c r="F237">
        <f t="shared" si="344"/>
        <v>2002</v>
      </c>
      <c r="G237">
        <f t="shared" si="345"/>
        <v>1</v>
      </c>
      <c r="H237">
        <f t="shared" si="346"/>
        <v>1</v>
      </c>
      <c r="I237">
        <f t="shared" si="347"/>
        <v>1</v>
      </c>
      <c r="J237" s="56">
        <f>IF('Raw_Data_pt1.2'!BC84="","",IF('Raw_Data_pt1.2'!BC84 = "Best",1,IF('Raw_Data_pt1.2'!BC84 = "Min",2,IF('Raw_Data_pt1.2'!BC84 = "Max",3,0))))</f>
        <v>3</v>
      </c>
      <c r="AC237" s="59">
        <f>IF('Raw_Data_pt1.2'!AF84 = "","", 'Raw_Data_pt1.2'!AF84)</f>
        <v>10</v>
      </c>
      <c r="AD237">
        <f>IF('Raw_Data_pt1.2'!AG84 = "","", 'Raw_Data_pt1.2'!AG84)</f>
        <v>128</v>
      </c>
      <c r="AE237" t="str">
        <f>IF('Raw_Data_pt1.2'!AJ84="","",'Raw_Data_pt1.2'!AJ84)</f>
        <v/>
      </c>
      <c r="AF237">
        <f>IF('Raw_Data_pt1.2'!AO84="","",'Raw_Data_pt1.2'!AO84)</f>
        <v>16</v>
      </c>
      <c r="AG237">
        <f>IF('Raw_Data_pt1.2'!AP84="","",'Raw_Data_pt1.2'!AP84)</f>
        <v>128</v>
      </c>
      <c r="AH237" t="str">
        <f>IF('Raw_Data_pt1.2'!AS84="","",'Raw_Data_pt1.2'!AS84)</f>
        <v/>
      </c>
      <c r="AI237">
        <f>IF('Raw_Data_pt1.2'!AX84="","",'Raw_Data_pt1.2'!AX84)</f>
        <v>15</v>
      </c>
      <c r="AJ237">
        <f>IF('Raw_Data_pt1.2'!AY84="","",'Raw_Data_pt1.2'!AY84)</f>
        <v>128</v>
      </c>
      <c r="AK237" s="56">
        <f>IF('Raw_Data_pt1.2'!BB84="","",'Raw_Data_pt1.2'!BB84)</f>
        <v>277</v>
      </c>
    </row>
    <row r="238" spans="1:37" ht="15" customHeight="1">
      <c r="A238">
        <f t="shared" ref="A238:A240" si="349">A237</f>
        <v>37</v>
      </c>
      <c r="B238">
        <f t="shared" si="340"/>
        <v>0</v>
      </c>
      <c r="C238">
        <f t="shared" si="341"/>
        <v>1</v>
      </c>
      <c r="D238">
        <f t="shared" si="342"/>
        <v>11</v>
      </c>
      <c r="E238">
        <f t="shared" si="343"/>
        <v>3</v>
      </c>
      <c r="F238">
        <f t="shared" si="344"/>
        <v>2002</v>
      </c>
      <c r="G238">
        <f t="shared" si="345"/>
        <v>1</v>
      </c>
      <c r="H238">
        <f t="shared" si="346"/>
        <v>1</v>
      </c>
      <c r="I238">
        <f t="shared" si="347"/>
        <v>1</v>
      </c>
      <c r="J238" s="56">
        <f>IF('Raw_Data_pt1.2'!BC85="","",IF('Raw_Data_pt1.2'!BC85 = "Best",1,IF('Raw_Data_pt1.2'!BC85 = "Min",2,IF('Raw_Data_pt1.2'!BC85 = "Max",3,0))))</f>
        <v>1</v>
      </c>
      <c r="AC238" s="59">
        <f>IF('Raw_Data_pt1.2'!AF85 = "","", 'Raw_Data_pt1.2'!AF85)</f>
        <v>23</v>
      </c>
      <c r="AD238">
        <f>IF('Raw_Data_pt1.2'!AG85 = "","", 'Raw_Data_pt1.2'!AG85)</f>
        <v>128</v>
      </c>
      <c r="AE238">
        <f>IF('Raw_Data_pt1.2'!AJ85="","",'Raw_Data_pt1.2'!AJ85)</f>
        <v>382</v>
      </c>
      <c r="AF238">
        <f>IF('Raw_Data_pt1.2'!AO85="","",'Raw_Data_pt1.2'!AO85)</f>
        <v>30</v>
      </c>
      <c r="AG238">
        <f>IF('Raw_Data_pt1.2'!AP85="","",'Raw_Data_pt1.2'!AP85)</f>
        <v>128</v>
      </c>
      <c r="AH238">
        <f>IF('Raw_Data_pt1.2'!AS85="","",'Raw_Data_pt1.2'!AS85)</f>
        <v>432</v>
      </c>
      <c r="AI238">
        <f>IF('Raw_Data_pt1.2'!AX85="","",'Raw_Data_pt1.2'!AX85)</f>
        <v>19</v>
      </c>
      <c r="AJ238">
        <f>IF('Raw_Data_pt1.2'!AY85="","",'Raw_Data_pt1.2'!AY85)</f>
        <v>128</v>
      </c>
      <c r="AK238" s="56">
        <f>IF('Raw_Data_pt1.2'!BB85="","",'Raw_Data_pt1.2'!BB85)</f>
        <v>483</v>
      </c>
    </row>
    <row r="239" spans="1:37" ht="15" customHeight="1">
      <c r="A239">
        <f t="shared" si="349"/>
        <v>37</v>
      </c>
      <c r="B239">
        <f t="shared" si="340"/>
        <v>0</v>
      </c>
      <c r="C239">
        <f t="shared" si="341"/>
        <v>1</v>
      </c>
      <c r="D239">
        <f t="shared" si="342"/>
        <v>11</v>
      </c>
      <c r="E239">
        <f t="shared" si="343"/>
        <v>3</v>
      </c>
      <c r="F239">
        <f t="shared" si="344"/>
        <v>2002</v>
      </c>
      <c r="G239">
        <f t="shared" si="345"/>
        <v>1</v>
      </c>
      <c r="H239">
        <f t="shared" si="346"/>
        <v>1</v>
      </c>
      <c r="I239">
        <f t="shared" si="347"/>
        <v>1</v>
      </c>
      <c r="J239" s="56">
        <f>IF('Raw_Data_pt1.2'!BC86="","",IF('Raw_Data_pt1.2'!BC86 = "Best",1,IF('Raw_Data_pt1.2'!BC86 = "Min",2,IF('Raw_Data_pt1.2'!BC86 = "Max",3,0))))</f>
        <v>2</v>
      </c>
      <c r="AC239" s="59">
        <f>IF('Raw_Data_pt1.2'!AF86 = "","", 'Raw_Data_pt1.2'!AF86)</f>
        <v>42</v>
      </c>
      <c r="AD239">
        <f>IF('Raw_Data_pt1.2'!AG86 = "","", 'Raw_Data_pt1.2'!AG86)</f>
        <v>128</v>
      </c>
      <c r="AE239" t="str">
        <f>IF('Raw_Data_pt1.2'!AJ86="","",'Raw_Data_pt1.2'!AJ86)</f>
        <v/>
      </c>
      <c r="AF239">
        <f>IF('Raw_Data_pt1.2'!AO86="","",'Raw_Data_pt1.2'!AO86)</f>
        <v>42</v>
      </c>
      <c r="AG239">
        <f>IF('Raw_Data_pt1.2'!AP86="","",'Raw_Data_pt1.2'!AP86)</f>
        <v>128</v>
      </c>
      <c r="AH239" t="str">
        <f>IF('Raw_Data_pt1.2'!AS86="","",'Raw_Data_pt1.2'!AS86)</f>
        <v/>
      </c>
      <c r="AI239">
        <f>IF('Raw_Data_pt1.2'!AX86="","",'Raw_Data_pt1.2'!AX86)</f>
        <v>51</v>
      </c>
      <c r="AJ239">
        <f>IF('Raw_Data_pt1.2'!AY86="","",'Raw_Data_pt1.2'!AY86)</f>
        <v>128</v>
      </c>
      <c r="AK239" s="56">
        <f>IF('Raw_Data_pt1.2'!BB86="","",'Raw_Data_pt1.2'!BB86)</f>
        <v>843</v>
      </c>
    </row>
    <row r="240" spans="1:37" ht="15" customHeight="1">
      <c r="A240">
        <f t="shared" si="349"/>
        <v>37</v>
      </c>
      <c r="B240">
        <f t="shared" si="340"/>
        <v>0</v>
      </c>
      <c r="C240">
        <f t="shared" si="341"/>
        <v>1</v>
      </c>
      <c r="D240">
        <f t="shared" si="342"/>
        <v>11</v>
      </c>
      <c r="E240">
        <f t="shared" si="343"/>
        <v>3</v>
      </c>
      <c r="F240">
        <f t="shared" si="344"/>
        <v>2002</v>
      </c>
      <c r="G240">
        <f t="shared" si="345"/>
        <v>1</v>
      </c>
      <c r="H240">
        <f t="shared" si="346"/>
        <v>1</v>
      </c>
      <c r="I240">
        <f t="shared" si="347"/>
        <v>1</v>
      </c>
      <c r="J240" s="56">
        <f>IF('Raw_Data_pt1.2'!BC87="","",IF('Raw_Data_pt1.2'!BC87 = "Best",1,IF('Raw_Data_pt1.2'!BC87 = "Min",2,IF('Raw_Data_pt1.2'!BC87 = "Max",3,0))))</f>
        <v>3</v>
      </c>
      <c r="AC240" s="59">
        <f>IF('Raw_Data_pt1.2'!AF87 = "","", 'Raw_Data_pt1.2'!AF87)</f>
        <v>16</v>
      </c>
      <c r="AD240">
        <f>IF('Raw_Data_pt1.2'!AG87 = "","", 'Raw_Data_pt1.2'!AG87)</f>
        <v>128</v>
      </c>
      <c r="AE240" t="str">
        <f>IF('Raw_Data_pt1.2'!AJ87="","",'Raw_Data_pt1.2'!AJ87)</f>
        <v/>
      </c>
      <c r="AF240">
        <f>IF('Raw_Data_pt1.2'!AO87="","",'Raw_Data_pt1.2'!AO87)</f>
        <v>15</v>
      </c>
      <c r="AG240">
        <f>IF('Raw_Data_pt1.2'!AP87="","",'Raw_Data_pt1.2'!AP87)</f>
        <v>128</v>
      </c>
      <c r="AH240" t="str">
        <f>IF('Raw_Data_pt1.2'!AS87="","",'Raw_Data_pt1.2'!AS87)</f>
        <v/>
      </c>
      <c r="AI240">
        <f>IF('Raw_Data_pt1.2'!AX87="","",'Raw_Data_pt1.2'!AX87)</f>
        <v>7</v>
      </c>
      <c r="AJ240">
        <f>IF('Raw_Data_pt1.2'!AY87="","",'Raw_Data_pt1.2'!AY87)</f>
        <v>128</v>
      </c>
      <c r="AK240" s="56">
        <f>IF('Raw_Data_pt1.2'!BB87="","",'Raw_Data_pt1.2'!BB87)</f>
        <v>183</v>
      </c>
    </row>
    <row r="241" spans="1:37" ht="15" customHeight="1">
      <c r="A241">
        <f>A240</f>
        <v>37</v>
      </c>
      <c r="B241">
        <f t="shared" si="340"/>
        <v>0</v>
      </c>
      <c r="C241">
        <f t="shared" si="341"/>
        <v>1</v>
      </c>
      <c r="D241">
        <f t="shared" si="342"/>
        <v>11</v>
      </c>
      <c r="E241">
        <f t="shared" si="343"/>
        <v>3</v>
      </c>
      <c r="F241">
        <f t="shared" si="344"/>
        <v>2002</v>
      </c>
      <c r="G241">
        <f t="shared" si="345"/>
        <v>1</v>
      </c>
      <c r="H241">
        <f t="shared" si="346"/>
        <v>1</v>
      </c>
      <c r="I241">
        <f t="shared" si="347"/>
        <v>1</v>
      </c>
      <c r="J241" s="56">
        <f>IF('Raw_Data_pt1.2'!BC88="","",IF('Raw_Data_pt1.2'!BC88 = "Best",1,IF('Raw_Data_pt1.2'!BC88 = "Min",2,IF('Raw_Data_pt1.2'!BC88 = "Max",3,0))))</f>
        <v>1</v>
      </c>
      <c r="AC241" s="59">
        <f>IF('Raw_Data_pt1.2'!AF88 = "","", 'Raw_Data_pt1.2'!AF88)</f>
        <v>39</v>
      </c>
      <c r="AD241">
        <f>IF('Raw_Data_pt1.2'!AG88 = "","", 'Raw_Data_pt1.2'!AG88)</f>
        <v>128</v>
      </c>
      <c r="AE241">
        <f>IF('Raw_Data_pt1.2'!AJ88="","",'Raw_Data_pt1.2'!AJ88)</f>
        <v>467</v>
      </c>
      <c r="AF241">
        <f>IF('Raw_Data_pt1.2'!AO88="","",'Raw_Data_pt1.2'!AO88)</f>
        <v>37</v>
      </c>
      <c r="AG241">
        <f>IF('Raw_Data_pt1.2'!AP88="","",'Raw_Data_pt1.2'!AP88)</f>
        <v>128</v>
      </c>
      <c r="AH241">
        <f>IF('Raw_Data_pt1.2'!AS88="","",'Raw_Data_pt1.2'!AS88)</f>
        <v>382</v>
      </c>
      <c r="AI241">
        <f>IF('Raw_Data_pt1.2'!AX88="","",'Raw_Data_pt1.2'!AX88)</f>
        <v>29</v>
      </c>
      <c r="AJ241">
        <f>IF('Raw_Data_pt1.2'!AY88="","",'Raw_Data_pt1.2'!AY88)</f>
        <v>128</v>
      </c>
      <c r="AK241" s="56">
        <f>IF('Raw_Data_pt1.2'!BB88="","",'Raw_Data_pt1.2'!BB88)</f>
        <v>482</v>
      </c>
    </row>
    <row r="242" spans="1:37" ht="15" customHeight="1">
      <c r="A242">
        <f t="shared" ref="A242:A244" si="350">A241</f>
        <v>37</v>
      </c>
      <c r="B242">
        <f t="shared" si="340"/>
        <v>0</v>
      </c>
      <c r="C242">
        <f t="shared" si="341"/>
        <v>1</v>
      </c>
      <c r="D242">
        <f t="shared" si="342"/>
        <v>11</v>
      </c>
      <c r="E242">
        <f t="shared" si="343"/>
        <v>3</v>
      </c>
      <c r="F242">
        <f t="shared" si="344"/>
        <v>2002</v>
      </c>
      <c r="G242">
        <f t="shared" si="345"/>
        <v>1</v>
      </c>
      <c r="H242">
        <f t="shared" si="346"/>
        <v>1</v>
      </c>
      <c r="I242">
        <f t="shared" si="347"/>
        <v>1</v>
      </c>
      <c r="J242" s="56">
        <f>IF('Raw_Data_pt1.2'!BC89="","",IF('Raw_Data_pt1.2'!BC89 = "Best",1,IF('Raw_Data_pt1.2'!BC89 = "Min",2,IF('Raw_Data_pt1.2'!BC89 = "Max",3,0))))</f>
        <v>2</v>
      </c>
      <c r="AC242" s="59">
        <f>IF('Raw_Data_pt1.2'!AF89 = "","", 'Raw_Data_pt1.2'!AF89)</f>
        <v>47</v>
      </c>
      <c r="AD242">
        <f>IF('Raw_Data_pt1.2'!AG89 = "","", 'Raw_Data_pt1.2'!AG89)</f>
        <v>128</v>
      </c>
      <c r="AE242" t="str">
        <f>IF('Raw_Data_pt1.2'!AJ89="","",'Raw_Data_pt1.2'!AJ89)</f>
        <v/>
      </c>
      <c r="AF242">
        <f>IF('Raw_Data_pt1.2'!AO89="","",'Raw_Data_pt1.2'!AO89)</f>
        <v>47</v>
      </c>
      <c r="AG242">
        <f>IF('Raw_Data_pt1.2'!AP89="","",'Raw_Data_pt1.2'!AP89)</f>
        <v>128</v>
      </c>
      <c r="AH242" t="str">
        <f>IF('Raw_Data_pt1.2'!AS89="","",'Raw_Data_pt1.2'!AS89)</f>
        <v/>
      </c>
      <c r="AI242">
        <f>IF('Raw_Data_pt1.2'!AX89="","",'Raw_Data_pt1.2'!AX89)</f>
        <v>50</v>
      </c>
      <c r="AJ242">
        <f>IF('Raw_Data_pt1.2'!AY89="","",'Raw_Data_pt1.2'!AY89)</f>
        <v>128</v>
      </c>
      <c r="AK242" s="56">
        <f>IF('Raw_Data_pt1.2'!BB89="","",'Raw_Data_pt1.2'!BB89)</f>
        <v>862</v>
      </c>
    </row>
    <row r="243" spans="1:37" ht="15" customHeight="1">
      <c r="A243">
        <f>A242</f>
        <v>37</v>
      </c>
      <c r="B243">
        <f t="shared" si="340"/>
        <v>0</v>
      </c>
      <c r="C243">
        <f t="shared" si="341"/>
        <v>1</v>
      </c>
      <c r="D243">
        <f t="shared" si="342"/>
        <v>11</v>
      </c>
      <c r="E243">
        <f t="shared" si="343"/>
        <v>3</v>
      </c>
      <c r="F243">
        <f t="shared" si="344"/>
        <v>2002</v>
      </c>
      <c r="G243">
        <f t="shared" si="345"/>
        <v>1</v>
      </c>
      <c r="H243">
        <f t="shared" si="346"/>
        <v>1</v>
      </c>
      <c r="I243">
        <f t="shared" si="347"/>
        <v>1</v>
      </c>
      <c r="J243" s="56">
        <f>IF('Raw_Data_pt1.2'!BC90="","",IF('Raw_Data_pt1.2'!BC90 = "Best",1,IF('Raw_Data_pt1.2'!BC90 = "Min",2,IF('Raw_Data_pt1.2'!BC90 = "Max",3,0))))</f>
        <v>3</v>
      </c>
      <c r="AC243" s="59">
        <f>IF('Raw_Data_pt1.2'!AF90 = "","", 'Raw_Data_pt1.2'!AF90)</f>
        <v>15</v>
      </c>
      <c r="AD243">
        <f>IF('Raw_Data_pt1.2'!AG90 = "","", 'Raw_Data_pt1.2'!AG90)</f>
        <v>128</v>
      </c>
      <c r="AE243" t="str">
        <f>IF('Raw_Data_pt1.2'!AJ90="","",'Raw_Data_pt1.2'!AJ90)</f>
        <v/>
      </c>
      <c r="AF243">
        <f>IF('Raw_Data_pt1.2'!AO90="","",'Raw_Data_pt1.2'!AO90)</f>
        <v>13</v>
      </c>
      <c r="AG243">
        <f>IF('Raw_Data_pt1.2'!AP90="","",'Raw_Data_pt1.2'!AP90)</f>
        <v>128</v>
      </c>
      <c r="AH243" t="str">
        <f>IF('Raw_Data_pt1.2'!AS90="","",'Raw_Data_pt1.2'!AS90)</f>
        <v/>
      </c>
      <c r="AI243">
        <f>IF('Raw_Data_pt1.2'!AX90="","",'Raw_Data_pt1.2'!AX90)</f>
        <v>10</v>
      </c>
      <c r="AJ243">
        <f>IF('Raw_Data_pt1.2'!AY90="","",'Raw_Data_pt1.2'!AY90)</f>
        <v>128</v>
      </c>
      <c r="AK243" s="56">
        <f>IF('Raw_Data_pt1.2'!BB90="","",'Raw_Data_pt1.2'!BB90)</f>
        <v>182</v>
      </c>
    </row>
    <row r="244" spans="1:37" ht="15" customHeight="1">
      <c r="A244">
        <f t="shared" ref="A244:A246" si="351">A243</f>
        <v>37</v>
      </c>
      <c r="B244">
        <f t="shared" si="340"/>
        <v>0</v>
      </c>
      <c r="C244">
        <f t="shared" si="341"/>
        <v>1</v>
      </c>
      <c r="D244">
        <f t="shared" si="342"/>
        <v>11</v>
      </c>
      <c r="E244">
        <f t="shared" si="343"/>
        <v>3</v>
      </c>
      <c r="F244">
        <f t="shared" si="344"/>
        <v>2002</v>
      </c>
      <c r="G244">
        <f t="shared" si="345"/>
        <v>1</v>
      </c>
      <c r="H244">
        <f t="shared" si="346"/>
        <v>1</v>
      </c>
      <c r="I244">
        <f t="shared" si="347"/>
        <v>1</v>
      </c>
      <c r="J244" s="56">
        <f>IF('Raw_Data_pt1.2'!BC91="","",IF('Raw_Data_pt1.2'!BC91 = "Best",1,IF('Raw_Data_pt1.2'!BC91 = "Min",2,IF('Raw_Data_pt1.2'!BC91 = "Max",3,0))))</f>
        <v>1</v>
      </c>
      <c r="AC244" s="59">
        <f>IF('Raw_Data_pt1.2'!AF91 = "","", 'Raw_Data_pt1.2'!AF91)</f>
        <v>27</v>
      </c>
      <c r="AD244">
        <f>IF('Raw_Data_pt1.2'!AG91 = "","", 'Raw_Data_pt1.2'!AG91)</f>
        <v>128</v>
      </c>
      <c r="AE244">
        <f>IF('Raw_Data_pt1.2'!AJ91="","",'Raw_Data_pt1.2'!AJ91)</f>
        <v>407</v>
      </c>
      <c r="AF244">
        <f>IF('Raw_Data_pt1.2'!AO91="","",'Raw_Data_pt1.2'!AO91)</f>
        <v>36</v>
      </c>
      <c r="AG244">
        <f>IF('Raw_Data_pt1.2'!AP91="","",'Raw_Data_pt1.2'!AP91)</f>
        <v>128</v>
      </c>
      <c r="AH244">
        <f>IF('Raw_Data_pt1.2'!AS91="","",'Raw_Data_pt1.2'!AS91)</f>
        <v>457</v>
      </c>
      <c r="AI244">
        <f>IF('Raw_Data_pt1.2'!AX91="","",'Raw_Data_pt1.2'!AX91)</f>
        <v>31</v>
      </c>
      <c r="AJ244">
        <f>IF('Raw_Data_pt1.2'!AY91="","",'Raw_Data_pt1.2'!AY91)</f>
        <v>128</v>
      </c>
      <c r="AK244" s="56">
        <f>IF('Raw_Data_pt1.2'!BB91="","",'Raw_Data_pt1.2'!BB91)</f>
        <v>407</v>
      </c>
    </row>
    <row r="245" spans="1:37" ht="15" customHeight="1">
      <c r="A245">
        <f t="shared" si="351"/>
        <v>37</v>
      </c>
      <c r="B245">
        <f t="shared" si="340"/>
        <v>0</v>
      </c>
      <c r="C245">
        <f t="shared" si="341"/>
        <v>1</v>
      </c>
      <c r="D245">
        <f t="shared" si="342"/>
        <v>11</v>
      </c>
      <c r="E245">
        <f t="shared" si="343"/>
        <v>3</v>
      </c>
      <c r="F245">
        <f t="shared" si="344"/>
        <v>2002</v>
      </c>
      <c r="G245">
        <f t="shared" si="345"/>
        <v>1</v>
      </c>
      <c r="H245">
        <f t="shared" si="346"/>
        <v>1</v>
      </c>
      <c r="I245">
        <f t="shared" si="347"/>
        <v>1</v>
      </c>
      <c r="J245" s="56">
        <f>IF('Raw_Data_pt1.2'!BC92="","",IF('Raw_Data_pt1.2'!BC92 = "Best",1,IF('Raw_Data_pt1.2'!BC92 = "Min",2,IF('Raw_Data_pt1.2'!BC92 = "Max",3,0))))</f>
        <v>2</v>
      </c>
      <c r="AC245" s="59">
        <f>IF('Raw_Data_pt1.2'!AF92 = "","", 'Raw_Data_pt1.2'!AF92)</f>
        <v>44</v>
      </c>
      <c r="AD245">
        <f>IF('Raw_Data_pt1.2'!AG92 = "","", 'Raw_Data_pt1.2'!AG92)</f>
        <v>128</v>
      </c>
      <c r="AE245" t="str">
        <f>IF('Raw_Data_pt1.2'!AJ92="","",'Raw_Data_pt1.2'!AJ92)</f>
        <v/>
      </c>
      <c r="AF245">
        <f>IF('Raw_Data_pt1.2'!AO92="","",'Raw_Data_pt1.2'!AO92)</f>
        <v>54</v>
      </c>
      <c r="AG245">
        <f>IF('Raw_Data_pt1.2'!AP92="","",'Raw_Data_pt1.2'!AP92)</f>
        <v>128</v>
      </c>
      <c r="AH245" t="str">
        <f>IF('Raw_Data_pt1.2'!AS92="","",'Raw_Data_pt1.2'!AS92)</f>
        <v/>
      </c>
      <c r="AI245">
        <f>IF('Raw_Data_pt1.2'!AX92="","",'Raw_Data_pt1.2'!AX92)</f>
        <v>54</v>
      </c>
      <c r="AJ245">
        <f>IF('Raw_Data_pt1.2'!AY92="","",'Raw_Data_pt1.2'!AY92)</f>
        <v>128</v>
      </c>
      <c r="AK245" s="56">
        <f>IF('Raw_Data_pt1.2'!BB92="","",'Raw_Data_pt1.2'!BB92)</f>
        <v>767</v>
      </c>
    </row>
    <row r="246" spans="1:37" ht="15" customHeight="1">
      <c r="A246">
        <f t="shared" si="351"/>
        <v>37</v>
      </c>
      <c r="B246">
        <f t="shared" si="340"/>
        <v>0</v>
      </c>
      <c r="C246">
        <f t="shared" si="341"/>
        <v>1</v>
      </c>
      <c r="D246">
        <f t="shared" si="342"/>
        <v>11</v>
      </c>
      <c r="E246">
        <f t="shared" si="343"/>
        <v>3</v>
      </c>
      <c r="F246">
        <f t="shared" si="344"/>
        <v>2002</v>
      </c>
      <c r="G246">
        <f t="shared" si="345"/>
        <v>1</v>
      </c>
      <c r="H246">
        <f t="shared" si="346"/>
        <v>1</v>
      </c>
      <c r="I246">
        <f t="shared" si="347"/>
        <v>1</v>
      </c>
      <c r="J246" s="55">
        <f>IF('Raw_Data_pt1.2'!BC93="","",IF('Raw_Data_pt1.2'!BC93 = "Best",1,IF('Raw_Data_pt1.2'!BC93 = "Min",2,IF('Raw_Data_pt1.2'!BC93 = "Max",3,0))))</f>
        <v>3</v>
      </c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8">
        <f>IF('Raw_Data_pt1.2'!AF93 = "","", 'Raw_Data_pt1.2'!AF93)</f>
        <v>13</v>
      </c>
      <c r="AD246" s="53">
        <f>IF('Raw_Data_pt1.2'!AG93 = "","", 'Raw_Data_pt1.2'!AG93)</f>
        <v>128</v>
      </c>
      <c r="AE246" s="53" t="str">
        <f>IF('Raw_Data_pt1.2'!AJ93="","",'Raw_Data_pt1.2'!AJ93)</f>
        <v/>
      </c>
      <c r="AF246" s="53">
        <f>IF('Raw_Data_pt1.2'!AO93="","",'Raw_Data_pt1.2'!AO93)</f>
        <v>15</v>
      </c>
      <c r="AG246" s="53">
        <f>IF('Raw_Data_pt1.2'!AP93="","",'Raw_Data_pt1.2'!AP93)</f>
        <v>128</v>
      </c>
      <c r="AH246" s="53" t="str">
        <f>IF('Raw_Data_pt1.2'!AS93="","",'Raw_Data_pt1.2'!AS93)</f>
        <v/>
      </c>
      <c r="AI246" s="53">
        <f>IF('Raw_Data_pt1.2'!AX93="","",'Raw_Data_pt1.2'!AX93)</f>
        <v>7</v>
      </c>
      <c r="AJ246" s="53">
        <f>IF('Raw_Data_pt1.2'!AY93="","",'Raw_Data_pt1.2'!AY93)</f>
        <v>128</v>
      </c>
      <c r="AK246" s="55">
        <f>IF('Raw_Data_pt1.2'!BB93="","",'Raw_Data_pt1.2'!BB93)</f>
        <v>147</v>
      </c>
    </row>
    <row r="247" spans="1:37" ht="15" customHeight="1">
      <c r="A247" s="65">
        <f>IF('Raw_Data_pt1.2'!A94 = "", "", 'Raw_Data_pt1.2'!A94)</f>
        <v>38</v>
      </c>
      <c r="B247" s="65">
        <f>IF('Raw_Data_pt1.2'!D94 = "", "", IF('Raw_Data_pt1.2'!D94 = "Y", 1, 0))</f>
        <v>0</v>
      </c>
      <c r="C247" s="65">
        <f>IF('Raw_Data_pt1.2'!E94 = "", "", IF('Raw_Data_pt1.2'!E94 = "Y", 1, 0))</f>
        <v>1</v>
      </c>
      <c r="D247" s="65">
        <f>IF('Raw_Data_pt1.2'!F94 = "", "", 'Raw_Data_pt1.2'!F94)</f>
        <v>1</v>
      </c>
      <c r="E247" s="65">
        <f>IF(D247 = "", "", VLOOKUP(D247, Key!$A$23:$D$35, 4, FALSE))</f>
        <v>4</v>
      </c>
      <c r="F247" s="65">
        <f>IF('Raw_Data_pt1.2'!G94 = "", "", 'Raw_Data_pt1.2'!G94)</f>
        <v>2004</v>
      </c>
      <c r="G247" s="65">
        <f>IF('Raw_Data_pt1.2'!I94 = "", "", IF('Raw_Data_pt1.2'!I94 = "F", 1, IF('Raw_Data_pt1.2'!I94 = "M", 2, 3)))</f>
        <v>1</v>
      </c>
      <c r="H247" s="65">
        <f>IF('Raw_Data_pt1.2'!M94 = "", "", VLOOKUP('Raw_Data_pt1.2'!M94, Key!$A$2:$C$20, 3, TRUE))</f>
        <v>1</v>
      </c>
      <c r="I247" s="65">
        <f>IF('Raw_Data_pt1.2'!O94 = "", "", IF('Raw_Data_pt1.2'!O94 = "P", 1, 0))</f>
        <v>1</v>
      </c>
      <c r="J247" s="66">
        <f>IF('Raw_Data_pt1.2'!BC94="","",IF('Raw_Data_pt1.2'!BC94 = "Best",1,IF('Raw_Data_pt1.2'!BC94 = "Min",2,IF('Raw_Data_pt1.2'!BC94 = "Max",3,0))))</f>
        <v>1</v>
      </c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7">
        <f>IF('Raw_Data_pt1.2'!AF94 = "","", 'Raw_Data_pt1.2'!AF94)</f>
        <v>35</v>
      </c>
      <c r="AD247" s="65">
        <f>IF('Raw_Data_pt1.2'!AG94 = "","", 'Raw_Data_pt1.2'!AG94)</f>
        <v>128</v>
      </c>
      <c r="AE247" s="65">
        <f>IF('Raw_Data_pt1.2'!AJ94="","",'Raw_Data_pt1.2'!AJ94)</f>
        <v>307</v>
      </c>
      <c r="AF247" s="65">
        <f>IF('Raw_Data_pt1.2'!AO94="","",'Raw_Data_pt1.2'!AO94)</f>
        <v>29</v>
      </c>
      <c r="AG247" s="65">
        <f>IF('Raw_Data_pt1.2'!AP94="","",'Raw_Data_pt1.2'!AP94)</f>
        <v>128</v>
      </c>
      <c r="AH247" s="65">
        <f>IF('Raw_Data_pt1.2'!AS94="","",'Raw_Data_pt1.2'!AS94)</f>
        <v>332</v>
      </c>
      <c r="AI247" s="65">
        <f>IF('Raw_Data_pt1.2'!AX94="","",'Raw_Data_pt1.2'!AX94)</f>
        <v>35</v>
      </c>
      <c r="AJ247" s="65">
        <f>IF('Raw_Data_pt1.2'!AY94="","",'Raw_Data_pt1.2'!AY94)</f>
        <v>128</v>
      </c>
      <c r="AK247" s="66">
        <f>IF('Raw_Data_pt1.2'!BB94="","",'Raw_Data_pt1.2'!BB94)</f>
        <v>408</v>
      </c>
    </row>
    <row r="248" spans="1:37" ht="15" customHeight="1">
      <c r="A248">
        <f>A247</f>
        <v>38</v>
      </c>
      <c r="B248">
        <f t="shared" ref="B248:B261" si="352">B247</f>
        <v>0</v>
      </c>
      <c r="C248">
        <f t="shared" ref="C248:C261" si="353">C247</f>
        <v>1</v>
      </c>
      <c r="D248">
        <f t="shared" ref="D248:D261" si="354">D247</f>
        <v>1</v>
      </c>
      <c r="E248">
        <f t="shared" ref="E248:E261" si="355">E247</f>
        <v>4</v>
      </c>
      <c r="F248">
        <f t="shared" ref="F248:F261" si="356">F247</f>
        <v>2004</v>
      </c>
      <c r="G248">
        <f t="shared" ref="G248:G261" si="357">G247</f>
        <v>1</v>
      </c>
      <c r="H248">
        <f t="shared" ref="H248:H261" si="358">H247</f>
        <v>1</v>
      </c>
      <c r="I248">
        <f t="shared" ref="I248:I261" si="359">I247</f>
        <v>1</v>
      </c>
      <c r="J248" s="56">
        <f>IF('Raw_Data_pt1.2'!BC95="","",IF('Raw_Data_pt1.2'!BC95 = "Best",1,IF('Raw_Data_pt1.2'!BC95 = "Min",2,IF('Raw_Data_pt1.2'!BC95 = "Max",3,0))))</f>
        <v>2</v>
      </c>
      <c r="AC248" s="59">
        <f>IF('Raw_Data_pt1.2'!AF95 = "","", 'Raw_Data_pt1.2'!AF95)</f>
        <v>41</v>
      </c>
      <c r="AD248">
        <f>IF('Raw_Data_pt1.2'!AG95 = "","", 'Raw_Data_pt1.2'!AG95)</f>
        <v>128</v>
      </c>
      <c r="AE248">
        <f>IF('Raw_Data_pt1.2'!AJ95="","",'Raw_Data_pt1.2'!AJ95)</f>
        <v>667</v>
      </c>
      <c r="AF248">
        <f>IF('Raw_Data_pt1.2'!AO95="","",'Raw_Data_pt1.2'!AO95)</f>
        <v>34</v>
      </c>
      <c r="AG248">
        <f>IF('Raw_Data_pt1.2'!AP95="","",'Raw_Data_pt1.2'!AP95)</f>
        <v>128</v>
      </c>
      <c r="AH248">
        <f>IF('Raw_Data_pt1.2'!AS95="","",'Raw_Data_pt1.2'!AS95)</f>
        <v>632</v>
      </c>
      <c r="AI248">
        <f>IF('Raw_Data_pt1.2'!AX95="","",'Raw_Data_pt1.2'!AX95)</f>
        <v>39</v>
      </c>
      <c r="AJ248">
        <f>IF('Raw_Data_pt1.2'!AY95="","",'Raw_Data_pt1.2'!AY95)</f>
        <v>128</v>
      </c>
      <c r="AK248" s="56">
        <f>IF('Raw_Data_pt1.2'!BB95="","",'Raw_Data_pt1.2'!BB95)</f>
        <v>548</v>
      </c>
    </row>
    <row r="249" spans="1:37" ht="15" customHeight="1">
      <c r="A249">
        <f t="shared" ref="A249:A251" si="360">A248</f>
        <v>38</v>
      </c>
      <c r="B249">
        <f t="shared" si="352"/>
        <v>0</v>
      </c>
      <c r="C249">
        <f t="shared" si="353"/>
        <v>1</v>
      </c>
      <c r="D249">
        <f t="shared" si="354"/>
        <v>1</v>
      </c>
      <c r="E249">
        <f t="shared" si="355"/>
        <v>4</v>
      </c>
      <c r="F249">
        <f t="shared" si="356"/>
        <v>2004</v>
      </c>
      <c r="G249">
        <f t="shared" si="357"/>
        <v>1</v>
      </c>
      <c r="H249">
        <f t="shared" si="358"/>
        <v>1</v>
      </c>
      <c r="I249">
        <f t="shared" si="359"/>
        <v>1</v>
      </c>
      <c r="J249" s="56">
        <f>IF('Raw_Data_pt1.2'!BC96="","",IF('Raw_Data_pt1.2'!BC96 = "Best",1,IF('Raw_Data_pt1.2'!BC96 = "Min",2,IF('Raw_Data_pt1.2'!BC96 = "Max",3,0))))</f>
        <v>3</v>
      </c>
      <c r="AC249" s="59">
        <f>IF('Raw_Data_pt1.2'!AF96 = "","", 'Raw_Data_pt1.2'!AF96)</f>
        <v>24</v>
      </c>
      <c r="AD249">
        <f>IF('Raw_Data_pt1.2'!AG96 = "","", 'Raw_Data_pt1.2'!AG96)</f>
        <v>128</v>
      </c>
      <c r="AE249">
        <f>IF('Raw_Data_pt1.2'!AJ96="","",'Raw_Data_pt1.2'!AJ96)</f>
        <v>277</v>
      </c>
      <c r="AF249">
        <f>IF('Raw_Data_pt1.2'!AO96="","",'Raw_Data_pt1.2'!AO96)</f>
        <v>24</v>
      </c>
      <c r="AG249">
        <f>IF('Raw_Data_pt1.2'!AP96="","",'Raw_Data_pt1.2'!AP96)</f>
        <v>128</v>
      </c>
      <c r="AH249">
        <f>IF('Raw_Data_pt1.2'!AS96="","",'Raw_Data_pt1.2'!AS96)</f>
        <v>302</v>
      </c>
      <c r="AI249">
        <f>IF('Raw_Data_pt1.2'!AX96="","",'Raw_Data_pt1.2'!AX96)</f>
        <v>31</v>
      </c>
      <c r="AJ249">
        <f>IF('Raw_Data_pt1.2'!AY96="","",'Raw_Data_pt1.2'!AY96)</f>
        <v>128</v>
      </c>
      <c r="AK249" s="56">
        <f>IF('Raw_Data_pt1.2'!BB96="","",'Raw_Data_pt1.2'!BB96)</f>
        <v>378</v>
      </c>
    </row>
    <row r="250" spans="1:37" ht="15" customHeight="1">
      <c r="A250">
        <f t="shared" si="360"/>
        <v>38</v>
      </c>
      <c r="B250">
        <f t="shared" si="352"/>
        <v>0</v>
      </c>
      <c r="C250">
        <f t="shared" si="353"/>
        <v>1</v>
      </c>
      <c r="D250">
        <f t="shared" si="354"/>
        <v>1</v>
      </c>
      <c r="E250">
        <f t="shared" si="355"/>
        <v>4</v>
      </c>
      <c r="F250">
        <f t="shared" si="356"/>
        <v>2004</v>
      </c>
      <c r="G250">
        <f t="shared" si="357"/>
        <v>1</v>
      </c>
      <c r="H250">
        <f t="shared" si="358"/>
        <v>1</v>
      </c>
      <c r="I250">
        <f t="shared" si="359"/>
        <v>1</v>
      </c>
      <c r="J250" s="56">
        <f>IF('Raw_Data_pt1.2'!BC97="","",IF('Raw_Data_pt1.2'!BC97 = "Best",1,IF('Raw_Data_pt1.2'!BC97 = "Min",2,IF('Raw_Data_pt1.2'!BC97 = "Max",3,0))))</f>
        <v>1</v>
      </c>
      <c r="AC250" s="59">
        <f>IF('Raw_Data_pt1.2'!AF97 = "","", 'Raw_Data_pt1.2'!AF97)</f>
        <v>26</v>
      </c>
      <c r="AD250">
        <f>IF('Raw_Data_pt1.2'!AG97 = "","", 'Raw_Data_pt1.2'!AG97)</f>
        <v>128</v>
      </c>
      <c r="AE250">
        <f>IF('Raw_Data_pt1.2'!AJ97="","",'Raw_Data_pt1.2'!AJ97)</f>
        <v>407</v>
      </c>
      <c r="AF250">
        <f>IF('Raw_Data_pt1.2'!AO97="","",'Raw_Data_pt1.2'!AO97)</f>
        <v>33</v>
      </c>
      <c r="AG250">
        <f>IF('Raw_Data_pt1.2'!AP97="","",'Raw_Data_pt1.2'!AP97)</f>
        <v>128</v>
      </c>
      <c r="AH250">
        <f>IF('Raw_Data_pt1.2'!AS97="","",'Raw_Data_pt1.2'!AS97)</f>
        <v>332</v>
      </c>
      <c r="AI250">
        <f>IF('Raw_Data_pt1.2'!AX97="","",'Raw_Data_pt1.2'!AX97)</f>
        <v>26</v>
      </c>
      <c r="AJ250">
        <f>IF('Raw_Data_pt1.2'!AY97="","",'Raw_Data_pt1.2'!AY97)</f>
        <v>128</v>
      </c>
      <c r="AK250" s="56">
        <f>IF('Raw_Data_pt1.2'!BB97="","",'Raw_Data_pt1.2'!BB97)</f>
        <v>452</v>
      </c>
    </row>
    <row r="251" spans="1:37" ht="15" customHeight="1">
      <c r="A251">
        <f t="shared" si="360"/>
        <v>38</v>
      </c>
      <c r="B251">
        <f t="shared" si="352"/>
        <v>0</v>
      </c>
      <c r="C251">
        <f t="shared" si="353"/>
        <v>1</v>
      </c>
      <c r="D251">
        <f t="shared" si="354"/>
        <v>1</v>
      </c>
      <c r="E251">
        <f t="shared" si="355"/>
        <v>4</v>
      </c>
      <c r="F251">
        <f t="shared" si="356"/>
        <v>2004</v>
      </c>
      <c r="G251">
        <f t="shared" si="357"/>
        <v>1</v>
      </c>
      <c r="H251">
        <f t="shared" si="358"/>
        <v>1</v>
      </c>
      <c r="I251">
        <f t="shared" si="359"/>
        <v>1</v>
      </c>
      <c r="J251" s="56">
        <f>IF('Raw_Data_pt1.2'!BC98="","",IF('Raw_Data_pt1.2'!BC98 = "Best",1,IF('Raw_Data_pt1.2'!BC98 = "Min",2,IF('Raw_Data_pt1.2'!BC98 = "Max",3,0))))</f>
        <v>2</v>
      </c>
      <c r="AC251" s="59">
        <f>IF('Raw_Data_pt1.2'!AF98 = "","", 'Raw_Data_pt1.2'!AF98)</f>
        <v>35</v>
      </c>
      <c r="AD251">
        <f>IF('Raw_Data_pt1.2'!AG98 = "","", 'Raw_Data_pt1.2'!AG98)</f>
        <v>128</v>
      </c>
      <c r="AE251">
        <f>IF('Raw_Data_pt1.2'!AJ98="","",'Raw_Data_pt1.2'!AJ98)</f>
        <v>607</v>
      </c>
      <c r="AF251">
        <f>IF('Raw_Data_pt1.2'!AO98="","",'Raw_Data_pt1.2'!AO98)</f>
        <v>40</v>
      </c>
      <c r="AG251">
        <f>IF('Raw_Data_pt1.2'!AP98="","",'Raw_Data_pt1.2'!AP98)</f>
        <v>128</v>
      </c>
      <c r="AH251">
        <f>IF('Raw_Data_pt1.2'!AS98="","",'Raw_Data_pt1.2'!AS98)</f>
        <v>622</v>
      </c>
      <c r="AI251">
        <f>IF('Raw_Data_pt1.2'!AX98="","",'Raw_Data_pt1.2'!AX98)</f>
        <v>35</v>
      </c>
      <c r="AJ251">
        <f>IF('Raw_Data_pt1.2'!AY98="","",'Raw_Data_pt1.2'!AY98)</f>
        <v>128</v>
      </c>
      <c r="AK251" s="56">
        <f>IF('Raw_Data_pt1.2'!BB98="","",'Raw_Data_pt1.2'!BB98)</f>
        <v>562</v>
      </c>
    </row>
    <row r="252" spans="1:37" ht="15" customHeight="1">
      <c r="A252">
        <f>A251</f>
        <v>38</v>
      </c>
      <c r="B252">
        <f t="shared" si="352"/>
        <v>0</v>
      </c>
      <c r="C252">
        <f t="shared" si="353"/>
        <v>1</v>
      </c>
      <c r="D252">
        <f t="shared" si="354"/>
        <v>1</v>
      </c>
      <c r="E252">
        <f t="shared" si="355"/>
        <v>4</v>
      </c>
      <c r="F252">
        <f t="shared" si="356"/>
        <v>2004</v>
      </c>
      <c r="G252">
        <f t="shared" si="357"/>
        <v>1</v>
      </c>
      <c r="H252">
        <f t="shared" si="358"/>
        <v>1</v>
      </c>
      <c r="I252">
        <f t="shared" si="359"/>
        <v>1</v>
      </c>
      <c r="J252" s="56">
        <f>IF('Raw_Data_pt1.2'!BC99="","",IF('Raw_Data_pt1.2'!BC99 = "Best",1,IF('Raw_Data_pt1.2'!BC99 = "Min",2,IF('Raw_Data_pt1.2'!BC99 = "Max",3,0))))</f>
        <v>3</v>
      </c>
      <c r="AC252" s="59">
        <f>IF('Raw_Data_pt1.2'!AF99 = "","", 'Raw_Data_pt1.2'!AF99)</f>
        <v>23</v>
      </c>
      <c r="AD252">
        <f>IF('Raw_Data_pt1.2'!AG99 = "","", 'Raw_Data_pt1.2'!AG99)</f>
        <v>128</v>
      </c>
      <c r="AE252">
        <f>IF('Raw_Data_pt1.2'!AJ99="","",'Raw_Data_pt1.2'!AJ99)</f>
        <v>367</v>
      </c>
      <c r="AF252">
        <f>IF('Raw_Data_pt1.2'!AO99="","",'Raw_Data_pt1.2'!AO99)</f>
        <v>27</v>
      </c>
      <c r="AG252">
        <f>IF('Raw_Data_pt1.2'!AP99="","",'Raw_Data_pt1.2'!AP99)</f>
        <v>128</v>
      </c>
      <c r="AH252">
        <f>IF('Raw_Data_pt1.2'!AS99="","",'Raw_Data_pt1.2'!AS99)</f>
        <v>312</v>
      </c>
      <c r="AI252">
        <f>IF('Raw_Data_pt1.2'!AX99="","",'Raw_Data_pt1.2'!AX99)</f>
        <v>23</v>
      </c>
      <c r="AJ252">
        <f>IF('Raw_Data_pt1.2'!AY99="","",'Raw_Data_pt1.2'!AY99)</f>
        <v>128</v>
      </c>
      <c r="AK252" s="56">
        <f>IF('Raw_Data_pt1.2'!BB99="","",'Raw_Data_pt1.2'!BB99)</f>
        <v>392</v>
      </c>
    </row>
    <row r="253" spans="1:37" ht="15" customHeight="1">
      <c r="A253">
        <f t="shared" ref="A253:A255" si="361">A252</f>
        <v>38</v>
      </c>
      <c r="B253">
        <f t="shared" si="352"/>
        <v>0</v>
      </c>
      <c r="C253">
        <f t="shared" si="353"/>
        <v>1</v>
      </c>
      <c r="D253">
        <f t="shared" si="354"/>
        <v>1</v>
      </c>
      <c r="E253">
        <f t="shared" si="355"/>
        <v>4</v>
      </c>
      <c r="F253">
        <f t="shared" si="356"/>
        <v>2004</v>
      </c>
      <c r="G253">
        <f t="shared" si="357"/>
        <v>1</v>
      </c>
      <c r="H253">
        <f t="shared" si="358"/>
        <v>1</v>
      </c>
      <c r="I253">
        <f t="shared" si="359"/>
        <v>1</v>
      </c>
      <c r="J253" s="56">
        <f>IF('Raw_Data_pt1.2'!BC100="","",IF('Raw_Data_pt1.2'!BC100 = "Best",1,IF('Raw_Data_pt1.2'!BC100 = "Min",2,IF('Raw_Data_pt1.2'!BC100 = "Max",3,0))))</f>
        <v>1</v>
      </c>
      <c r="AC253" s="59">
        <f>IF('Raw_Data_pt1.2'!AF100 = "","", 'Raw_Data_pt1.2'!AF100)</f>
        <v>20</v>
      </c>
      <c r="AD253">
        <f>IF('Raw_Data_pt1.2'!AG100 = "","", 'Raw_Data_pt1.2'!AG100)</f>
        <v>128</v>
      </c>
      <c r="AE253">
        <f>IF('Raw_Data_pt1.2'!AJ100="","",'Raw_Data_pt1.2'!AJ100)</f>
        <v>407</v>
      </c>
      <c r="AF253">
        <f>IF('Raw_Data_pt1.2'!AO100="","",'Raw_Data_pt1.2'!AO100)</f>
        <v>30</v>
      </c>
      <c r="AG253">
        <f>IF('Raw_Data_pt1.2'!AP100="","",'Raw_Data_pt1.2'!AP100)</f>
        <v>128</v>
      </c>
      <c r="AH253">
        <f>IF('Raw_Data_pt1.2'!AS100="","",'Raw_Data_pt1.2'!AS100)</f>
        <v>432</v>
      </c>
      <c r="AI253">
        <f>IF('Raw_Data_pt1.2'!AX100="","",'Raw_Data_pt1.2'!AX100)</f>
        <v>39</v>
      </c>
      <c r="AJ253">
        <f>IF('Raw_Data_pt1.2'!AY100="","",'Raw_Data_pt1.2'!AY100)</f>
        <v>128</v>
      </c>
      <c r="AK253" s="56">
        <f>IF('Raw_Data_pt1.2'!BB100="","",'Raw_Data_pt1.2'!BB100)</f>
        <v>407</v>
      </c>
    </row>
    <row r="254" spans="1:37" ht="15" customHeight="1">
      <c r="A254">
        <f t="shared" si="361"/>
        <v>38</v>
      </c>
      <c r="B254">
        <f t="shared" si="352"/>
        <v>0</v>
      </c>
      <c r="C254">
        <f t="shared" si="353"/>
        <v>1</v>
      </c>
      <c r="D254">
        <f t="shared" si="354"/>
        <v>1</v>
      </c>
      <c r="E254">
        <f t="shared" si="355"/>
        <v>4</v>
      </c>
      <c r="F254">
        <f t="shared" si="356"/>
        <v>2004</v>
      </c>
      <c r="G254">
        <f t="shared" si="357"/>
        <v>1</v>
      </c>
      <c r="H254">
        <f t="shared" si="358"/>
        <v>1</v>
      </c>
      <c r="I254">
        <f t="shared" si="359"/>
        <v>1</v>
      </c>
      <c r="J254" s="56">
        <f>IF('Raw_Data_pt1.2'!BC101="","",IF('Raw_Data_pt1.2'!BC101 = "Best",1,IF('Raw_Data_pt1.2'!BC101 = "Min",2,IF('Raw_Data_pt1.2'!BC101 = "Max",3,0))))</f>
        <v>2</v>
      </c>
      <c r="AC254" s="59">
        <f>IF('Raw_Data_pt1.2'!AF101 = "","", 'Raw_Data_pt1.2'!AF101)</f>
        <v>36</v>
      </c>
      <c r="AD254">
        <f>IF('Raw_Data_pt1.2'!AG101 = "","", 'Raw_Data_pt1.2'!AG101)</f>
        <v>128</v>
      </c>
      <c r="AE254">
        <f>IF('Raw_Data_pt1.2'!AJ101="","",'Raw_Data_pt1.2'!AJ101)</f>
        <v>597</v>
      </c>
      <c r="AF254">
        <f>IF('Raw_Data_pt1.2'!AO101="","",'Raw_Data_pt1.2'!AO101)</f>
        <v>36</v>
      </c>
      <c r="AG254">
        <f>IF('Raw_Data_pt1.2'!AP101="","",'Raw_Data_pt1.2'!AP101)</f>
        <v>128</v>
      </c>
      <c r="AH254">
        <f>IF('Raw_Data_pt1.2'!AS101="","",'Raw_Data_pt1.2'!AS101)</f>
        <v>582</v>
      </c>
      <c r="AI254">
        <f>IF('Raw_Data_pt1.2'!AX101="","",'Raw_Data_pt1.2'!AX101)</f>
        <v>46</v>
      </c>
      <c r="AJ254">
        <f>IF('Raw_Data_pt1.2'!AY101="","",'Raw_Data_pt1.2'!AY101)</f>
        <v>128</v>
      </c>
      <c r="AK254" s="56">
        <f>IF('Raw_Data_pt1.2'!BB101="","",'Raw_Data_pt1.2'!BB101)</f>
        <v>547</v>
      </c>
    </row>
    <row r="255" spans="1:37" ht="15" customHeight="1">
      <c r="A255">
        <f t="shared" si="361"/>
        <v>38</v>
      </c>
      <c r="B255">
        <f t="shared" si="352"/>
        <v>0</v>
      </c>
      <c r="C255">
        <f t="shared" si="353"/>
        <v>1</v>
      </c>
      <c r="D255">
        <f t="shared" si="354"/>
        <v>1</v>
      </c>
      <c r="E255">
        <f t="shared" si="355"/>
        <v>4</v>
      </c>
      <c r="F255">
        <f t="shared" si="356"/>
        <v>2004</v>
      </c>
      <c r="G255">
        <f t="shared" si="357"/>
        <v>1</v>
      </c>
      <c r="H255">
        <f t="shared" si="358"/>
        <v>1</v>
      </c>
      <c r="I255">
        <f t="shared" si="359"/>
        <v>1</v>
      </c>
      <c r="J255" s="56">
        <f>IF('Raw_Data_pt1.2'!BC102="","",IF('Raw_Data_pt1.2'!BC102 = "Best",1,IF('Raw_Data_pt1.2'!BC102 = "Min",2,IF('Raw_Data_pt1.2'!BC102 = "Max",3,0))))</f>
        <v>3</v>
      </c>
      <c r="AC255" s="59">
        <f>IF('Raw_Data_pt1.2'!AF102 = "","", 'Raw_Data_pt1.2'!AF102)</f>
        <v>18</v>
      </c>
      <c r="AD255">
        <f>IF('Raw_Data_pt1.2'!AG102 = "","", 'Raw_Data_pt1.2'!AG102)</f>
        <v>128</v>
      </c>
      <c r="AE255">
        <f>IF('Raw_Data_pt1.2'!AJ102="","",'Raw_Data_pt1.2'!AJ102)</f>
        <v>357</v>
      </c>
      <c r="AF255">
        <f>IF('Raw_Data_pt1.2'!AO102="","",'Raw_Data_pt1.2'!AO102)</f>
        <v>26</v>
      </c>
      <c r="AG255">
        <f>IF('Raw_Data_pt1.2'!AP102="","",'Raw_Data_pt1.2'!AP102)</f>
        <v>128</v>
      </c>
      <c r="AH255">
        <f>IF('Raw_Data_pt1.2'!AS102="","",'Raw_Data_pt1.2'!AS102)</f>
        <v>372</v>
      </c>
      <c r="AI255">
        <f>IF('Raw_Data_pt1.2'!AX102="","",'Raw_Data_pt1.2'!AX102)</f>
        <v>32</v>
      </c>
      <c r="AJ255">
        <f>IF('Raw_Data_pt1.2'!AY102="","",'Raw_Data_pt1.2'!AY102)</f>
        <v>128</v>
      </c>
      <c r="AK255" s="56">
        <f>IF('Raw_Data_pt1.2'!BB102="","",'Raw_Data_pt1.2'!BB102)</f>
        <v>377</v>
      </c>
    </row>
    <row r="256" spans="1:37" ht="15" customHeight="1">
      <c r="A256">
        <f>A255</f>
        <v>38</v>
      </c>
      <c r="B256">
        <f t="shared" si="352"/>
        <v>0</v>
      </c>
      <c r="C256">
        <f t="shared" si="353"/>
        <v>1</v>
      </c>
      <c r="D256">
        <f t="shared" si="354"/>
        <v>1</v>
      </c>
      <c r="E256">
        <f t="shared" si="355"/>
        <v>4</v>
      </c>
      <c r="F256">
        <f t="shared" si="356"/>
        <v>2004</v>
      </c>
      <c r="G256">
        <f t="shared" si="357"/>
        <v>1</v>
      </c>
      <c r="H256">
        <f t="shared" si="358"/>
        <v>1</v>
      </c>
      <c r="I256">
        <f t="shared" si="359"/>
        <v>1</v>
      </c>
      <c r="J256" s="56">
        <f>IF('Raw_Data_pt1.2'!BC103="","",IF('Raw_Data_pt1.2'!BC103 = "Best",1,IF('Raw_Data_pt1.2'!BC103 = "Min",2,IF('Raw_Data_pt1.2'!BC103 = "Max",3,0))))</f>
        <v>1</v>
      </c>
      <c r="AC256" s="59">
        <f>IF('Raw_Data_pt1.2'!AF103 = "","", 'Raw_Data_pt1.2'!AF103)</f>
        <v>29</v>
      </c>
      <c r="AD256">
        <f>IF('Raw_Data_pt1.2'!AG103 = "","", 'Raw_Data_pt1.2'!AG103)</f>
        <v>128</v>
      </c>
      <c r="AE256">
        <f>IF('Raw_Data_pt1.2'!AJ103="","",'Raw_Data_pt1.2'!AJ103)</f>
        <v>382</v>
      </c>
      <c r="AF256">
        <f>IF('Raw_Data_pt1.2'!AO103="","",'Raw_Data_pt1.2'!AO103)</f>
        <v>33</v>
      </c>
      <c r="AG256">
        <f>IF('Raw_Data_pt1.2'!AP103="","",'Raw_Data_pt1.2'!AP103)</f>
        <v>128</v>
      </c>
      <c r="AH256">
        <f>IF('Raw_Data_pt1.2'!AS103="","",'Raw_Data_pt1.2'!AS103)</f>
        <v>417</v>
      </c>
      <c r="AI256">
        <f>IF('Raw_Data_pt1.2'!AX103="","",'Raw_Data_pt1.2'!AX103)</f>
        <v>29</v>
      </c>
      <c r="AJ256">
        <f>IF('Raw_Data_pt1.2'!AY103="","",'Raw_Data_pt1.2'!AY103)</f>
        <v>128</v>
      </c>
      <c r="AK256" s="56">
        <f>IF('Raw_Data_pt1.2'!BB103="","",'Raw_Data_pt1.2'!BB103)</f>
        <v>432</v>
      </c>
    </row>
    <row r="257" spans="1:37" ht="15" customHeight="1">
      <c r="A257">
        <f t="shared" ref="A257:A259" si="362">A256</f>
        <v>38</v>
      </c>
      <c r="B257">
        <f t="shared" si="352"/>
        <v>0</v>
      </c>
      <c r="C257">
        <f t="shared" si="353"/>
        <v>1</v>
      </c>
      <c r="D257">
        <f t="shared" si="354"/>
        <v>1</v>
      </c>
      <c r="E257">
        <f t="shared" si="355"/>
        <v>4</v>
      </c>
      <c r="F257">
        <f t="shared" si="356"/>
        <v>2004</v>
      </c>
      <c r="G257">
        <f t="shared" si="357"/>
        <v>1</v>
      </c>
      <c r="H257">
        <f t="shared" si="358"/>
        <v>1</v>
      </c>
      <c r="I257">
        <f t="shared" si="359"/>
        <v>1</v>
      </c>
      <c r="J257" s="56">
        <f>IF('Raw_Data_pt1.2'!BC104="","",IF('Raw_Data_pt1.2'!BC104 = "Best",1,IF('Raw_Data_pt1.2'!BC104 = "Min",2,IF('Raw_Data_pt1.2'!BC104 = "Max",3,0))))</f>
        <v>2</v>
      </c>
      <c r="AC257" s="59">
        <f>IF('Raw_Data_pt1.2'!AF104 = "","", 'Raw_Data_pt1.2'!AF104)</f>
        <v>39</v>
      </c>
      <c r="AD257">
        <f>IF('Raw_Data_pt1.2'!AG104 = "","", 'Raw_Data_pt1.2'!AG104)</f>
        <v>128</v>
      </c>
      <c r="AE257">
        <f>IF('Raw_Data_pt1.2'!AJ104="","",'Raw_Data_pt1.2'!AJ104)</f>
        <v>552</v>
      </c>
      <c r="AF257">
        <f>IF('Raw_Data_pt1.2'!AO104="","",'Raw_Data_pt1.2'!AO104)</f>
        <v>38</v>
      </c>
      <c r="AG257">
        <f>IF('Raw_Data_pt1.2'!AP104="","",'Raw_Data_pt1.2'!AP104)</f>
        <v>128</v>
      </c>
      <c r="AH257">
        <f>IF('Raw_Data_pt1.2'!AS104="","",'Raw_Data_pt1.2'!AS104)</f>
        <v>657</v>
      </c>
      <c r="AI257">
        <f>IF('Raw_Data_pt1.2'!AX104="","",'Raw_Data_pt1.2'!AX104)</f>
        <v>36</v>
      </c>
      <c r="AJ257">
        <f>IF('Raw_Data_pt1.2'!AY104="","",'Raw_Data_pt1.2'!AY104)</f>
        <v>128</v>
      </c>
      <c r="AK257" s="56">
        <f>IF('Raw_Data_pt1.2'!BB104="","",'Raw_Data_pt1.2'!BB104)</f>
        <v>562</v>
      </c>
    </row>
    <row r="258" spans="1:37" ht="15" customHeight="1">
      <c r="A258">
        <f>A257</f>
        <v>38</v>
      </c>
      <c r="B258">
        <f t="shared" si="352"/>
        <v>0</v>
      </c>
      <c r="C258">
        <f t="shared" si="353"/>
        <v>1</v>
      </c>
      <c r="D258">
        <f t="shared" si="354"/>
        <v>1</v>
      </c>
      <c r="E258">
        <f t="shared" si="355"/>
        <v>4</v>
      </c>
      <c r="F258">
        <f t="shared" si="356"/>
        <v>2004</v>
      </c>
      <c r="G258">
        <f t="shared" si="357"/>
        <v>1</v>
      </c>
      <c r="H258">
        <f t="shared" si="358"/>
        <v>1</v>
      </c>
      <c r="I258">
        <f t="shared" si="359"/>
        <v>1</v>
      </c>
      <c r="J258" s="56">
        <f>IF('Raw_Data_pt1.2'!BC105="","",IF('Raw_Data_pt1.2'!BC105 = "Best",1,IF('Raw_Data_pt1.2'!BC105 = "Min",2,IF('Raw_Data_pt1.2'!BC105 = "Max",3,0))))</f>
        <v>3</v>
      </c>
      <c r="AC258" s="59">
        <f>IF('Raw_Data_pt1.2'!AF105 = "","", 'Raw_Data_pt1.2'!AF105)</f>
        <v>21</v>
      </c>
      <c r="AD258">
        <f>IF('Raw_Data_pt1.2'!AG105 = "","", 'Raw_Data_pt1.2'!AG105)</f>
        <v>128</v>
      </c>
      <c r="AE258">
        <f>IF('Raw_Data_pt1.2'!AJ105="","",'Raw_Data_pt1.2'!AJ105)</f>
        <v>352</v>
      </c>
      <c r="AF258">
        <f>IF('Raw_Data_pt1.2'!AO105="","",'Raw_Data_pt1.2'!AO105)</f>
        <v>27</v>
      </c>
      <c r="AG258">
        <f>IF('Raw_Data_pt1.2'!AP105="","",'Raw_Data_pt1.2'!AP105)</f>
        <v>128</v>
      </c>
      <c r="AH258">
        <f>IF('Raw_Data_pt1.2'!AS105="","",'Raw_Data_pt1.2'!AS105)</f>
        <v>367</v>
      </c>
      <c r="AI258">
        <f>IF('Raw_Data_pt1.2'!AX105="","",'Raw_Data_pt1.2'!AX105)</f>
        <v>25</v>
      </c>
      <c r="AJ258">
        <f>IF('Raw_Data_pt1.2'!AY105="","",'Raw_Data_pt1.2'!AY105)</f>
        <v>128</v>
      </c>
      <c r="AK258" s="56">
        <f>IF('Raw_Data_pt1.2'!BB105="","",'Raw_Data_pt1.2'!BB105)</f>
        <v>392</v>
      </c>
    </row>
    <row r="259" spans="1:37" ht="15" customHeight="1">
      <c r="A259">
        <f t="shared" ref="A259:A261" si="363">A258</f>
        <v>38</v>
      </c>
      <c r="B259">
        <f t="shared" si="352"/>
        <v>0</v>
      </c>
      <c r="C259">
        <f t="shared" si="353"/>
        <v>1</v>
      </c>
      <c r="D259">
        <f t="shared" si="354"/>
        <v>1</v>
      </c>
      <c r="E259">
        <f t="shared" si="355"/>
        <v>4</v>
      </c>
      <c r="F259">
        <f t="shared" si="356"/>
        <v>2004</v>
      </c>
      <c r="G259">
        <f t="shared" si="357"/>
        <v>1</v>
      </c>
      <c r="H259">
        <f t="shared" si="358"/>
        <v>1</v>
      </c>
      <c r="I259">
        <f t="shared" si="359"/>
        <v>1</v>
      </c>
      <c r="J259" s="56">
        <f>IF('Raw_Data_pt1.2'!BC106="","",IF('Raw_Data_pt1.2'!BC106 = "Best",1,IF('Raw_Data_pt1.2'!BC106 = "Min",2,IF('Raw_Data_pt1.2'!BC106 = "Max",3,0))))</f>
        <v>1</v>
      </c>
      <c r="AC259" s="59">
        <f>IF('Raw_Data_pt1.2'!AF106 = "","", 'Raw_Data_pt1.2'!AF106)</f>
        <v>31</v>
      </c>
      <c r="AD259">
        <f>IF('Raw_Data_pt1.2'!AG106 = "","", 'Raw_Data_pt1.2'!AG106)</f>
        <v>128</v>
      </c>
      <c r="AE259">
        <f>IF('Raw_Data_pt1.2'!AJ106="","",'Raw_Data_pt1.2'!AJ106)</f>
        <v>367</v>
      </c>
      <c r="AF259">
        <f>IF('Raw_Data_pt1.2'!AO106="","",'Raw_Data_pt1.2'!AO106)</f>
        <v>34</v>
      </c>
      <c r="AG259">
        <f>IF('Raw_Data_pt1.2'!AP106="","",'Raw_Data_pt1.2'!AP106)</f>
        <v>128</v>
      </c>
      <c r="AH259">
        <f>IF('Raw_Data_pt1.2'!AS106="","",'Raw_Data_pt1.2'!AS106)</f>
        <v>382</v>
      </c>
      <c r="AI259">
        <f>IF('Raw_Data_pt1.2'!AX106="","",'Raw_Data_pt1.2'!AX106)</f>
        <v>31</v>
      </c>
      <c r="AJ259">
        <f>IF('Raw_Data_pt1.2'!AY106="","",'Raw_Data_pt1.2'!AY106)</f>
        <v>128</v>
      </c>
      <c r="AK259" s="56">
        <f>IF('Raw_Data_pt1.2'!BB106="","",'Raw_Data_pt1.2'!BB106)</f>
        <v>433</v>
      </c>
    </row>
    <row r="260" spans="1:37" ht="15" customHeight="1">
      <c r="A260">
        <f t="shared" si="363"/>
        <v>38</v>
      </c>
      <c r="B260">
        <f t="shared" si="352"/>
        <v>0</v>
      </c>
      <c r="C260">
        <f t="shared" si="353"/>
        <v>1</v>
      </c>
      <c r="D260">
        <f t="shared" si="354"/>
        <v>1</v>
      </c>
      <c r="E260">
        <f t="shared" si="355"/>
        <v>4</v>
      </c>
      <c r="F260">
        <f t="shared" si="356"/>
        <v>2004</v>
      </c>
      <c r="G260">
        <f t="shared" si="357"/>
        <v>1</v>
      </c>
      <c r="H260">
        <f t="shared" si="358"/>
        <v>1</v>
      </c>
      <c r="I260">
        <f t="shared" si="359"/>
        <v>1</v>
      </c>
      <c r="J260" s="56">
        <f>IF('Raw_Data_pt1.2'!BC107="","",IF('Raw_Data_pt1.2'!BC107 = "Best",1,IF('Raw_Data_pt1.2'!BC107 = "Min",2,IF('Raw_Data_pt1.2'!BC107 = "Max",3,0))))</f>
        <v>2</v>
      </c>
      <c r="AC260" s="59">
        <f>IF('Raw_Data_pt1.2'!AF107 = "","", 'Raw_Data_pt1.2'!AF107)</f>
        <v>37</v>
      </c>
      <c r="AD260">
        <f>IF('Raw_Data_pt1.2'!AG107 = "","", 'Raw_Data_pt1.2'!AG107)</f>
        <v>128</v>
      </c>
      <c r="AE260">
        <f>IF('Raw_Data_pt1.2'!AJ107="","",'Raw_Data_pt1.2'!AJ107)</f>
        <v>577</v>
      </c>
      <c r="AF260">
        <f>IF('Raw_Data_pt1.2'!AO107="","",'Raw_Data_pt1.2'!AO107)</f>
        <v>40</v>
      </c>
      <c r="AG260">
        <f>IF('Raw_Data_pt1.2'!AP107="","",'Raw_Data_pt1.2'!AP107)</f>
        <v>128</v>
      </c>
      <c r="AH260">
        <f>IF('Raw_Data_pt1.2'!AS107="","",'Raw_Data_pt1.2'!AS107)</f>
        <v>622</v>
      </c>
      <c r="AI260">
        <f>IF('Raw_Data_pt1.2'!AX107="","",'Raw_Data_pt1.2'!AX107)</f>
        <v>37</v>
      </c>
      <c r="AJ260">
        <f>IF('Raw_Data_pt1.2'!AY107="","",'Raw_Data_pt1.2'!AY107)</f>
        <v>128</v>
      </c>
      <c r="AK260" s="56">
        <f>IF('Raw_Data_pt1.2'!BB107="","",'Raw_Data_pt1.2'!BB107)</f>
        <v>563</v>
      </c>
    </row>
    <row r="261" spans="1:37" ht="15" customHeight="1">
      <c r="A261">
        <f t="shared" si="363"/>
        <v>38</v>
      </c>
      <c r="B261">
        <f t="shared" si="352"/>
        <v>0</v>
      </c>
      <c r="C261">
        <f t="shared" si="353"/>
        <v>1</v>
      </c>
      <c r="D261">
        <f t="shared" si="354"/>
        <v>1</v>
      </c>
      <c r="E261">
        <f t="shared" si="355"/>
        <v>4</v>
      </c>
      <c r="F261">
        <f t="shared" si="356"/>
        <v>2004</v>
      </c>
      <c r="G261">
        <f t="shared" si="357"/>
        <v>1</v>
      </c>
      <c r="H261">
        <f t="shared" si="358"/>
        <v>1</v>
      </c>
      <c r="I261">
        <f t="shared" si="359"/>
        <v>1</v>
      </c>
      <c r="J261" s="55">
        <f>IF('Raw_Data_pt1.2'!BC108="","",IF('Raw_Data_pt1.2'!BC108 = "Best",1,IF('Raw_Data_pt1.2'!BC108 = "Min",2,IF('Raw_Data_pt1.2'!BC108 = "Max",3,0))))</f>
        <v>3</v>
      </c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8">
        <f>IF('Raw_Data_pt1.2'!AF108 = "","", 'Raw_Data_pt1.2'!AF108)</f>
        <v>25</v>
      </c>
      <c r="AD261" s="53">
        <f>IF('Raw_Data_pt1.2'!AG108 = "","", 'Raw_Data_pt1.2'!AG108)</f>
        <v>128</v>
      </c>
      <c r="AE261" s="53">
        <f>IF('Raw_Data_pt1.2'!AJ108="","",'Raw_Data_pt1.2'!AJ108)</f>
        <v>327</v>
      </c>
      <c r="AF261" s="53">
        <f>IF('Raw_Data_pt1.2'!AO108="","",'Raw_Data_pt1.2'!AO108)</f>
        <v>29</v>
      </c>
      <c r="AG261" s="53">
        <f>IF('Raw_Data_pt1.2'!AP108="","",'Raw_Data_pt1.2'!AP108)</f>
        <v>128</v>
      </c>
      <c r="AH261" s="53">
        <f>IF('Raw_Data_pt1.2'!AS108="","",'Raw_Data_pt1.2'!AS108)</f>
        <v>352</v>
      </c>
      <c r="AI261" s="53">
        <f>IF('Raw_Data_pt1.2'!AX108="","",'Raw_Data_pt1.2'!AX108)</f>
        <v>28</v>
      </c>
      <c r="AJ261" s="53">
        <f>IF('Raw_Data_pt1.2'!AY108="","",'Raw_Data_pt1.2'!AY108)</f>
        <v>128</v>
      </c>
      <c r="AK261" s="55">
        <f>IF('Raw_Data_pt1.2'!BB108="","",'Raw_Data_pt1.2'!BB108)</f>
        <v>383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pane ySplit="1" topLeftCell="A41" activePane="bottomLeft" state="frozen"/>
      <selection pane="bottomLeft" activeCell="K45" sqref="K45"/>
    </sheetView>
  </sheetViews>
  <sheetFormatPr defaultRowHeight="15"/>
  <cols>
    <col min="1" max="1" width="13.85546875" style="80" customWidth="1"/>
    <col min="2" max="2" width="7.5703125" style="59" bestFit="1" customWidth="1"/>
    <col min="3" max="3" width="7.5703125" customWidth="1"/>
    <col min="4" max="4" width="13.85546875" style="56" customWidth="1"/>
    <col min="5" max="5" width="6.7109375" style="56" customWidth="1"/>
    <col min="6" max="6" width="6.5703125" customWidth="1"/>
    <col min="7" max="7" width="8.140625" customWidth="1"/>
    <col min="8" max="8" width="8.85546875" customWidth="1"/>
    <col min="9" max="9" width="8.7109375" customWidth="1"/>
    <col min="10" max="10" width="10" style="59" customWidth="1"/>
    <col min="11" max="11" width="9.85546875" style="56" customWidth="1"/>
    <col min="12" max="12" width="7.7109375" customWidth="1"/>
    <col min="13" max="13" width="8.7109375" customWidth="1"/>
    <col min="14" max="14" width="7.140625" customWidth="1"/>
    <col min="15" max="15" width="9.7109375" customWidth="1"/>
    <col min="16" max="16" width="10" style="79" bestFit="1" customWidth="1"/>
  </cols>
  <sheetData>
    <row r="1" spans="1:16">
      <c r="A1" s="82" t="s">
        <v>200</v>
      </c>
      <c r="B1" s="81" t="s">
        <v>201</v>
      </c>
      <c r="C1" s="78" t="s">
        <v>202</v>
      </c>
      <c r="D1" s="78" t="s">
        <v>172</v>
      </c>
      <c r="E1" s="55" t="s">
        <v>203</v>
      </c>
      <c r="F1" s="55" t="str">
        <f>'Raw_Data_pt1.1'!T3</f>
        <v>Red</v>
      </c>
      <c r="G1" s="77" t="str">
        <f>'Raw_Data_pt1.1'!U3</f>
        <v>Green</v>
      </c>
      <c r="H1" s="77" t="str">
        <f>'Raw_Data_pt1.1'!V3</f>
        <v>Yellow</v>
      </c>
      <c r="I1" s="58" t="str">
        <f>'Raw_Data_pt1.1'!W3</f>
        <v>Lambda</v>
      </c>
      <c r="J1" s="77" t="s">
        <v>204</v>
      </c>
      <c r="K1" s="77" t="s">
        <v>205</v>
      </c>
      <c r="L1" s="55" t="s">
        <v>206</v>
      </c>
      <c r="M1" s="77" t="s">
        <v>207</v>
      </c>
      <c r="N1" s="77" t="s">
        <v>208</v>
      </c>
      <c r="O1" s="58" t="s">
        <v>209</v>
      </c>
      <c r="P1" s="77" t="s">
        <v>210</v>
      </c>
    </row>
    <row r="2" spans="1:16">
      <c r="B2" s="59">
        <v>0</v>
      </c>
      <c r="C2">
        <v>1</v>
      </c>
      <c r="D2" s="56" t="s">
        <v>121</v>
      </c>
      <c r="E2" s="56">
        <v>1</v>
      </c>
      <c r="F2">
        <f>'Raw_Data_pt1.1'!T4</f>
        <v>30</v>
      </c>
      <c r="G2">
        <f>'Raw_Data_pt1.1'!U4</f>
        <v>139</v>
      </c>
      <c r="H2">
        <f>'Raw_Data_pt1.1'!V4</f>
        <v>255</v>
      </c>
      <c r="I2">
        <f>'Raw_Data_pt1.1'!W4</f>
        <v>0.60199999999999998</v>
      </c>
      <c r="J2" s="59">
        <f>'Raw_Data_pt1.1'!Z4</f>
        <v>47.8</v>
      </c>
      <c r="K2" s="56">
        <f>'Raw_Data_pt1.1'!AA4</f>
        <v>12.9</v>
      </c>
      <c r="L2">
        <f>'Raw_Data_pt1.1'!BF4</f>
        <v>27</v>
      </c>
      <c r="M2">
        <f>'Raw_Data_pt1.1'!BG4</f>
        <v>128</v>
      </c>
      <c r="N2">
        <f>'Raw_Data_pt1.1'!BH4</f>
        <v>106</v>
      </c>
      <c r="O2">
        <f>'Raw_Data_pt1.1'!BI4</f>
        <v>256</v>
      </c>
      <c r="P2" s="79">
        <f>'Raw_Data_pt1.1'!BJ4</f>
        <v>415</v>
      </c>
    </row>
    <row r="3" spans="1:16">
      <c r="B3" s="59">
        <v>0</v>
      </c>
      <c r="C3">
        <v>1</v>
      </c>
      <c r="D3" s="56" t="s">
        <v>121</v>
      </c>
      <c r="E3" s="56">
        <v>2</v>
      </c>
      <c r="F3">
        <f>'Raw_Data_pt1.1'!T5</f>
        <v>30</v>
      </c>
      <c r="G3">
        <f>'Raw_Data_pt1.1'!U5</f>
        <v>138</v>
      </c>
      <c r="H3">
        <f>'Raw_Data_pt1.1'!V5</f>
        <v>181</v>
      </c>
      <c r="I3">
        <f>'Raw_Data_pt1.1'!W5</f>
        <v>0.60499999999999998</v>
      </c>
      <c r="J3" s="59">
        <f>'Raw_Data_pt1.1'!Z5</f>
        <v>45.8</v>
      </c>
      <c r="K3" s="56">
        <f>'Raw_Data_pt1.1'!AA5</f>
        <v>14.5</v>
      </c>
      <c r="L3">
        <f>'Raw_Data_pt1.1'!BF5</f>
        <v>27</v>
      </c>
      <c r="M3">
        <f>'Raw_Data_pt1.1'!BG5</f>
        <v>128</v>
      </c>
      <c r="N3">
        <f>'Raw_Data_pt1.1'!BH5</f>
        <v>105</v>
      </c>
      <c r="O3">
        <f>'Raw_Data_pt1.1'!BI5</f>
        <v>128</v>
      </c>
      <c r="P3" s="79">
        <f>'Raw_Data_pt1.1'!BJ5</f>
        <v>486</v>
      </c>
    </row>
    <row r="4" spans="1:16">
      <c r="B4" s="59">
        <v>0</v>
      </c>
      <c r="C4">
        <v>1</v>
      </c>
      <c r="D4" s="56" t="s">
        <v>121</v>
      </c>
      <c r="E4" s="56">
        <v>3</v>
      </c>
      <c r="F4">
        <f>'Raw_Data_pt1.1'!T6</f>
        <v>30</v>
      </c>
      <c r="G4">
        <f>'Raw_Data_pt1.1'!U6</f>
        <v>139</v>
      </c>
      <c r="H4">
        <f>'Raw_Data_pt1.1'!V6</f>
        <v>170</v>
      </c>
      <c r="I4">
        <f>'Raw_Data_pt1.1'!W6</f>
        <v>0.60299999999999998</v>
      </c>
      <c r="J4" s="59">
        <f>'Raw_Data_pt1.1'!Z6</f>
        <v>43.8</v>
      </c>
      <c r="K4" s="56">
        <f>'Raw_Data_pt1.1'!AA6</f>
        <v>13.8</v>
      </c>
      <c r="L4">
        <f>'Raw_Data_pt1.1'!BF6</f>
        <v>28</v>
      </c>
      <c r="M4">
        <f>'Raw_Data_pt1.1'!BG6</f>
        <v>128</v>
      </c>
      <c r="N4">
        <f>'Raw_Data_pt1.1'!BH6</f>
        <v>130</v>
      </c>
      <c r="O4">
        <f>'Raw_Data_pt1.1'!BI6</f>
        <v>128</v>
      </c>
      <c r="P4" s="79">
        <f>'Raw_Data_pt1.1'!BJ6</f>
        <v>624</v>
      </c>
    </row>
    <row r="5" spans="1:16">
      <c r="B5" s="59">
        <v>0</v>
      </c>
      <c r="C5">
        <v>1</v>
      </c>
      <c r="D5" s="56" t="s">
        <v>121</v>
      </c>
      <c r="E5" s="56">
        <v>4</v>
      </c>
      <c r="F5">
        <f>'Raw_Data_pt1.1'!T7</f>
        <v>30</v>
      </c>
      <c r="G5">
        <f>'Raw_Data_pt1.1'!U7</f>
        <v>139</v>
      </c>
      <c r="H5">
        <f>'Raw_Data_pt1.1'!V7</f>
        <v>194</v>
      </c>
      <c r="I5">
        <f>'Raw_Data_pt1.1'!W7</f>
        <v>0.60299999999999998</v>
      </c>
      <c r="J5" s="59">
        <f>'Raw_Data_pt1.1'!Z7</f>
        <v>46.4</v>
      </c>
      <c r="K5" s="56">
        <f>'Raw_Data_pt1.1'!AA7</f>
        <v>12.2</v>
      </c>
      <c r="L5">
        <f>'Raw_Data_pt1.1'!BF7</f>
        <v>27</v>
      </c>
      <c r="M5">
        <f>'Raw_Data_pt1.1'!BG7</f>
        <v>128</v>
      </c>
      <c r="N5">
        <f>'Raw_Data_pt1.1'!BH7</f>
        <v>117</v>
      </c>
      <c r="O5">
        <f>'Raw_Data_pt1.1'!BI7</f>
        <v>128</v>
      </c>
      <c r="P5" s="79">
        <f>'Raw_Data_pt1.1'!BJ7</f>
        <v>547</v>
      </c>
    </row>
    <row r="6" spans="1:16">
      <c r="A6" s="84"/>
      <c r="B6" s="85">
        <v>0</v>
      </c>
      <c r="C6" s="86">
        <v>1</v>
      </c>
      <c r="D6" s="87" t="s">
        <v>121</v>
      </c>
      <c r="E6" s="87">
        <v>5</v>
      </c>
      <c r="F6" s="86">
        <f>'Raw_Data_pt1.1'!T8</f>
        <v>30</v>
      </c>
      <c r="G6" s="86">
        <f>'Raw_Data_pt1.1'!U8</f>
        <v>139</v>
      </c>
      <c r="H6" s="86">
        <f>'Raw_Data_pt1.1'!V8</f>
        <v>157</v>
      </c>
      <c r="I6" s="86">
        <f>'Raw_Data_pt1.1'!W8</f>
        <v>0.60299999999999998</v>
      </c>
      <c r="J6" s="85">
        <f>'Raw_Data_pt1.1'!Z8</f>
        <v>46.7</v>
      </c>
      <c r="K6" s="87">
        <f>'Raw_Data_pt1.1'!AA8</f>
        <v>11.5</v>
      </c>
      <c r="L6" s="86">
        <f>'Raw_Data_pt1.1'!BF8</f>
        <v>28</v>
      </c>
      <c r="M6" s="86">
        <f>'Raw_Data_pt1.1'!BG8</f>
        <v>128</v>
      </c>
      <c r="N6" s="86">
        <f>'Raw_Data_pt1.1'!BH8</f>
        <v>116</v>
      </c>
      <c r="O6" s="86">
        <f>'Raw_Data_pt1.1'!BI8</f>
        <v>128</v>
      </c>
      <c r="P6" s="88">
        <f>'Raw_Data_pt1.1'!BJ8</f>
        <v>632</v>
      </c>
    </row>
    <row r="7" spans="1:16">
      <c r="B7" s="59">
        <v>0</v>
      </c>
      <c r="C7">
        <v>2</v>
      </c>
      <c r="D7" s="56" t="s">
        <v>121</v>
      </c>
      <c r="E7" s="56">
        <v>1</v>
      </c>
      <c r="F7">
        <f>'Raw_Data_pt1.1'!AB4</f>
        <v>30</v>
      </c>
      <c r="G7">
        <f>'Raw_Data_pt1.1'!AC4</f>
        <v>143</v>
      </c>
      <c r="H7">
        <f>'Raw_Data_pt1.1'!AD4</f>
        <v>163</v>
      </c>
      <c r="I7">
        <f>'Raw_Data_pt1.1'!AE4</f>
        <v>0.59099999999999997</v>
      </c>
      <c r="J7" s="59">
        <f>'Raw_Data_pt1.1'!AH4</f>
        <v>46.9</v>
      </c>
      <c r="K7" s="56">
        <f>'Raw_Data_pt1.1'!AI4</f>
        <v>11.5</v>
      </c>
      <c r="L7">
        <f>'Raw_Data_pt1.1'!BO4</f>
        <v>28</v>
      </c>
      <c r="M7">
        <f>'Raw_Data_pt1.1'!BP4</f>
        <v>128</v>
      </c>
      <c r="N7">
        <f>'Raw_Data_pt1.1'!BQ4</f>
        <v>126</v>
      </c>
      <c r="O7">
        <f>'Raw_Data_pt1.1'!BR4</f>
        <v>256</v>
      </c>
      <c r="P7" s="79">
        <f>'Raw_Data_pt1.1'!BS4</f>
        <v>313</v>
      </c>
    </row>
    <row r="8" spans="1:16">
      <c r="B8" s="59">
        <v>0</v>
      </c>
      <c r="C8">
        <v>2</v>
      </c>
      <c r="D8" s="56" t="s">
        <v>121</v>
      </c>
      <c r="E8" s="56">
        <v>2</v>
      </c>
      <c r="F8">
        <f>'Raw_Data_pt1.1'!AB5</f>
        <v>30</v>
      </c>
      <c r="G8">
        <f>'Raw_Data_pt1.1'!AC5</f>
        <v>138</v>
      </c>
      <c r="H8">
        <f>'Raw_Data_pt1.1'!AD5</f>
        <v>207</v>
      </c>
      <c r="I8">
        <f>'Raw_Data_pt1.1'!AE5</f>
        <v>0.60499999999999998</v>
      </c>
      <c r="J8" s="59">
        <f>'Raw_Data_pt1.1'!AH5</f>
        <v>46.7</v>
      </c>
      <c r="K8" s="56">
        <f>'Raw_Data_pt1.1'!AI5</f>
        <v>12</v>
      </c>
      <c r="L8">
        <f>'Raw_Data_pt1.1'!BO5</f>
        <v>22</v>
      </c>
      <c r="M8">
        <f>'Raw_Data_pt1.1'!BP5</f>
        <v>128</v>
      </c>
      <c r="N8">
        <f>'Raw_Data_pt1.1'!BQ5</f>
        <v>122</v>
      </c>
      <c r="O8">
        <f>'Raw_Data_pt1.1'!BR5</f>
        <v>128</v>
      </c>
      <c r="P8" s="79">
        <f>'Raw_Data_pt1.1'!BS5</f>
        <v>532</v>
      </c>
    </row>
    <row r="9" spans="1:16">
      <c r="B9" s="59">
        <v>0</v>
      </c>
      <c r="C9">
        <v>2</v>
      </c>
      <c r="D9" s="56" t="s">
        <v>121</v>
      </c>
      <c r="E9" s="56">
        <v>3</v>
      </c>
      <c r="F9">
        <f>'Raw_Data_pt1.1'!AB6</f>
        <v>30</v>
      </c>
      <c r="G9">
        <f>'Raw_Data_pt1.1'!AC6</f>
        <v>139</v>
      </c>
      <c r="H9">
        <f>'Raw_Data_pt1.1'!AD6</f>
        <v>169</v>
      </c>
      <c r="I9">
        <f>'Raw_Data_pt1.1'!AE6</f>
        <v>0.60299999999999998</v>
      </c>
      <c r="J9" s="59">
        <f>'Raw_Data_pt1.1'!AH6</f>
        <v>47.5</v>
      </c>
      <c r="K9" s="56">
        <f>'Raw_Data_pt1.1'!AI6</f>
        <v>12.7</v>
      </c>
      <c r="L9">
        <f>'Raw_Data_pt1.1'!BO6</f>
        <v>23</v>
      </c>
      <c r="M9">
        <f>'Raw_Data_pt1.1'!BP6</f>
        <v>128</v>
      </c>
      <c r="N9">
        <f>'Raw_Data_pt1.1'!BQ6</f>
        <v>151</v>
      </c>
      <c r="O9">
        <f>'Raw_Data_pt1.1'!BR6</f>
        <v>128</v>
      </c>
      <c r="P9" s="79">
        <f>'Raw_Data_pt1.1'!BS6</f>
        <v>592</v>
      </c>
    </row>
    <row r="10" spans="1:16">
      <c r="B10" s="59">
        <v>0</v>
      </c>
      <c r="C10">
        <v>2</v>
      </c>
      <c r="D10" s="56" t="s">
        <v>121</v>
      </c>
      <c r="E10" s="56">
        <v>4</v>
      </c>
      <c r="F10">
        <f>'Raw_Data_pt1.1'!AB7</f>
        <v>30</v>
      </c>
      <c r="G10">
        <f>'Raw_Data_pt1.1'!AC7</f>
        <v>143</v>
      </c>
      <c r="H10">
        <f>'Raw_Data_pt1.1'!AD7</f>
        <v>178</v>
      </c>
      <c r="I10">
        <f>'Raw_Data_pt1.1'!AE7</f>
        <v>0.59199999999999997</v>
      </c>
      <c r="J10" s="59">
        <f>'Raw_Data_pt1.1'!AH7</f>
        <v>46.1</v>
      </c>
      <c r="K10" s="56">
        <f>'Raw_Data_pt1.1'!AI7</f>
        <v>12.7</v>
      </c>
      <c r="L10">
        <f>'Raw_Data_pt1.1'!BO7</f>
        <v>25</v>
      </c>
      <c r="M10">
        <f>'Raw_Data_pt1.1'!BP7</f>
        <v>128</v>
      </c>
      <c r="N10">
        <f>'Raw_Data_pt1.1'!BQ7</f>
        <v>131</v>
      </c>
      <c r="O10">
        <f>'Raw_Data_pt1.1'!BR7</f>
        <v>128</v>
      </c>
      <c r="P10" s="79">
        <f>'Raw_Data_pt1.1'!BS7</f>
        <v>572</v>
      </c>
    </row>
    <row r="11" spans="1:16">
      <c r="A11" s="84"/>
      <c r="B11" s="85">
        <v>0</v>
      </c>
      <c r="C11" s="86">
        <v>2</v>
      </c>
      <c r="D11" s="87" t="s">
        <v>121</v>
      </c>
      <c r="E11" s="87">
        <v>5</v>
      </c>
      <c r="F11" s="86">
        <f>'Raw_Data_pt1.1'!AB8</f>
        <v>30</v>
      </c>
      <c r="G11" s="86">
        <f>'Raw_Data_pt1.1'!AC8</f>
        <v>141</v>
      </c>
      <c r="H11" s="86">
        <f>'Raw_Data_pt1.1'!AD8</f>
        <v>158</v>
      </c>
      <c r="I11" s="86">
        <f>'Raw_Data_pt1.1'!AE8</f>
        <v>0.59799999999999998</v>
      </c>
      <c r="J11" s="85">
        <f>'Raw_Data_pt1.1'!AH8</f>
        <v>46.4</v>
      </c>
      <c r="K11" s="87">
        <f>'Raw_Data_pt1.1'!AI8</f>
        <v>12.7</v>
      </c>
      <c r="L11" s="86">
        <f>'Raw_Data_pt1.1'!BO8</f>
        <v>26</v>
      </c>
      <c r="M11" s="86">
        <f>'Raw_Data_pt1.1'!BP8</f>
        <v>128</v>
      </c>
      <c r="N11" s="86">
        <f>'Raw_Data_pt1.1'!BQ8</f>
        <v>111</v>
      </c>
      <c r="O11" s="86">
        <f>'Raw_Data_pt1.1'!BR8</f>
        <v>128</v>
      </c>
      <c r="P11" s="88">
        <f>'Raw_Data_pt1.1'!BS8</f>
        <v>507</v>
      </c>
    </row>
    <row r="12" spans="1:16">
      <c r="B12" s="59">
        <v>0</v>
      </c>
      <c r="C12">
        <v>3</v>
      </c>
      <c r="D12" s="56" t="s">
        <v>121</v>
      </c>
      <c r="E12" s="56">
        <v>1</v>
      </c>
      <c r="F12">
        <f>'Raw_Data_pt1.1'!AJ4</f>
        <v>29</v>
      </c>
      <c r="G12">
        <f>'Raw_Data_pt1.1'!AK4</f>
        <v>145</v>
      </c>
      <c r="H12">
        <f>'Raw_Data_pt1.1'!AL4</f>
        <v>138</v>
      </c>
      <c r="I12">
        <f>'Raw_Data_pt1.1'!AM4</f>
        <v>0.58699999999999997</v>
      </c>
      <c r="J12" s="59">
        <f>'Raw_Data_pt1.1'!AP4</f>
        <v>47.2</v>
      </c>
      <c r="K12" s="56">
        <f>'Raw_Data_pt1.1'!AQ4</f>
        <v>11.1</v>
      </c>
      <c r="L12">
        <f>'Raw_Data_pt1.1'!BX4</f>
        <v>30</v>
      </c>
      <c r="M12">
        <f>'Raw_Data_pt1.1'!BY4</f>
        <v>128</v>
      </c>
      <c r="N12">
        <f>'Raw_Data_pt1.1'!BZ4</f>
        <v>149</v>
      </c>
      <c r="O12">
        <f>'Raw_Data_pt1.1'!CA4</f>
        <v>128</v>
      </c>
      <c r="P12" s="79">
        <f>'Raw_Data_pt1.1'!CB4</f>
        <v>482</v>
      </c>
    </row>
    <row r="13" spans="1:16">
      <c r="B13" s="59">
        <v>0</v>
      </c>
      <c r="C13">
        <v>3</v>
      </c>
      <c r="D13" s="56" t="s">
        <v>121</v>
      </c>
      <c r="E13" s="56">
        <v>2</v>
      </c>
      <c r="F13">
        <f>'Raw_Data_pt1.1'!AJ5</f>
        <v>30</v>
      </c>
      <c r="G13">
        <f>'Raw_Data_pt1.1'!AK5</f>
        <v>143</v>
      </c>
      <c r="H13">
        <f>'Raw_Data_pt1.1'!AL5</f>
        <v>141</v>
      </c>
      <c r="I13">
        <f>'Raw_Data_pt1.1'!AM5</f>
        <v>0.59099999999999997</v>
      </c>
      <c r="J13" s="59">
        <f>'Raw_Data_pt1.1'!AP5</f>
        <v>46.7</v>
      </c>
      <c r="K13" s="56">
        <f>'Raw_Data_pt1.1'!AQ5</f>
        <v>11.1</v>
      </c>
      <c r="L13">
        <f>'Raw_Data_pt1.1'!BX5</f>
        <v>27</v>
      </c>
      <c r="M13">
        <f>'Raw_Data_pt1.1'!BY5</f>
        <v>128</v>
      </c>
      <c r="N13">
        <f>'Raw_Data_pt1.1'!BZ5</f>
        <v>143</v>
      </c>
      <c r="O13">
        <f>'Raw_Data_pt1.1'!CA5</f>
        <v>128</v>
      </c>
      <c r="P13" s="79">
        <f>'Raw_Data_pt1.1'!CB5</f>
        <v>557</v>
      </c>
    </row>
    <row r="14" spans="1:16">
      <c r="B14" s="59">
        <v>0</v>
      </c>
      <c r="C14">
        <v>3</v>
      </c>
      <c r="D14" s="56" t="s">
        <v>121</v>
      </c>
      <c r="E14" s="56">
        <v>3</v>
      </c>
      <c r="F14">
        <f>'Raw_Data_pt1.1'!AJ6</f>
        <v>30</v>
      </c>
      <c r="G14">
        <f>'Raw_Data_pt1.1'!AK6</f>
        <v>141</v>
      </c>
      <c r="H14">
        <f>'Raw_Data_pt1.1'!AL6</f>
        <v>162</v>
      </c>
      <c r="I14">
        <f>'Raw_Data_pt1.1'!AM6</f>
        <v>0.59599999999999997</v>
      </c>
      <c r="J14" s="59">
        <f>'Raw_Data_pt1.1'!AP6</f>
        <v>47.2</v>
      </c>
      <c r="K14" s="56">
        <f>'Raw_Data_pt1.1'!AQ6</f>
        <v>11.3</v>
      </c>
      <c r="L14">
        <f>'Raw_Data_pt1.1'!BX6</f>
        <v>27</v>
      </c>
      <c r="M14">
        <f>'Raw_Data_pt1.1'!BY6</f>
        <v>128</v>
      </c>
      <c r="N14">
        <f>'Raw_Data_pt1.1'!BZ6</f>
        <v>130</v>
      </c>
      <c r="O14">
        <f>'Raw_Data_pt1.1'!CA6</f>
        <v>128</v>
      </c>
      <c r="P14" s="79">
        <f>'Raw_Data_pt1.1'!CB6</f>
        <v>497</v>
      </c>
    </row>
    <row r="15" spans="1:16">
      <c r="B15" s="59">
        <v>0</v>
      </c>
      <c r="C15">
        <v>3</v>
      </c>
      <c r="D15" s="56" t="s">
        <v>121</v>
      </c>
      <c r="E15" s="56">
        <v>4</v>
      </c>
      <c r="F15">
        <f>'Raw_Data_pt1.1'!AJ7</f>
        <v>30</v>
      </c>
      <c r="G15">
        <f>'Raw_Data_pt1.1'!AK7</f>
        <v>143</v>
      </c>
      <c r="H15">
        <f>'Raw_Data_pt1.1'!AL7</f>
        <v>153</v>
      </c>
      <c r="I15">
        <f>'Raw_Data_pt1.1'!AM7</f>
        <v>0.59</v>
      </c>
      <c r="J15" s="59">
        <f>'Raw_Data_pt1.1'!AP7</f>
        <v>47.2</v>
      </c>
      <c r="K15" s="56">
        <f>'Raw_Data_pt1.1'!AQ7</f>
        <v>11.3</v>
      </c>
      <c r="L15">
        <f>'Raw_Data_pt1.1'!BX7</f>
        <v>27</v>
      </c>
      <c r="M15">
        <f>'Raw_Data_pt1.1'!BY7</f>
        <v>128</v>
      </c>
      <c r="N15">
        <f>'Raw_Data_pt1.1'!BZ7</f>
        <v>103</v>
      </c>
      <c r="O15">
        <f>'Raw_Data_pt1.1'!CA7</f>
        <v>128</v>
      </c>
      <c r="P15" s="79">
        <f>'Raw_Data_pt1.1'!CB7</f>
        <v>587</v>
      </c>
    </row>
    <row r="16" spans="1:16">
      <c r="A16" s="83"/>
      <c r="B16" s="58">
        <v>0</v>
      </c>
      <c r="C16" s="53">
        <v>3</v>
      </c>
      <c r="D16" s="55" t="s">
        <v>121</v>
      </c>
      <c r="E16" s="55">
        <v>5</v>
      </c>
      <c r="F16">
        <f>'Raw_Data_pt1.1'!AJ8</f>
        <v>29</v>
      </c>
      <c r="G16">
        <f>'Raw_Data_pt1.1'!AK8</f>
        <v>144</v>
      </c>
      <c r="H16">
        <f>'Raw_Data_pt1.1'!AL8</f>
        <v>163</v>
      </c>
      <c r="I16">
        <f>'Raw_Data_pt1.1'!AM8</f>
        <v>0.58899999999999997</v>
      </c>
      <c r="J16" s="58">
        <f>'Raw_Data_pt1.1'!AP8</f>
        <v>47.5</v>
      </c>
      <c r="K16" s="55">
        <f>'Raw_Data_pt1.1'!AQ8</f>
        <v>10.8</v>
      </c>
      <c r="L16" s="53">
        <f>'Raw_Data_pt1.1'!BX8</f>
        <v>33</v>
      </c>
      <c r="M16" s="53">
        <f>'Raw_Data_pt1.1'!BY8</f>
        <v>128</v>
      </c>
      <c r="N16" s="53">
        <f>'Raw_Data_pt1.1'!BZ8</f>
        <v>124</v>
      </c>
      <c r="O16" s="53">
        <f>'Raw_Data_pt1.1'!CA8</f>
        <v>128</v>
      </c>
      <c r="P16" s="79">
        <f>'Raw_Data_pt1.1'!CB8</f>
        <v>561</v>
      </c>
    </row>
    <row r="17" spans="1:16">
      <c r="A17" s="80">
        <v>45057</v>
      </c>
      <c r="B17" s="59">
        <v>1</v>
      </c>
      <c r="C17">
        <v>1</v>
      </c>
      <c r="D17" s="56" t="s">
        <v>121</v>
      </c>
      <c r="E17">
        <v>1</v>
      </c>
      <c r="F17" s="62">
        <v>32</v>
      </c>
      <c r="G17" s="52">
        <v>126</v>
      </c>
      <c r="H17" s="52">
        <v>120</v>
      </c>
      <c r="I17" s="63">
        <v>0.64078000000000002</v>
      </c>
      <c r="J17">
        <v>55</v>
      </c>
      <c r="K17" s="56">
        <v>8.5</v>
      </c>
      <c r="L17" s="31">
        <v>34</v>
      </c>
      <c r="M17" s="31">
        <v>128</v>
      </c>
      <c r="N17" s="31">
        <v>146</v>
      </c>
      <c r="O17" s="31">
        <v>128</v>
      </c>
      <c r="P17" s="68">
        <v>502</v>
      </c>
    </row>
    <row r="18" spans="1:16">
      <c r="A18" s="80">
        <v>45057</v>
      </c>
      <c r="B18" s="59">
        <v>1</v>
      </c>
      <c r="C18">
        <v>1</v>
      </c>
      <c r="D18" s="56" t="s">
        <v>122</v>
      </c>
      <c r="E18">
        <v>1</v>
      </c>
      <c r="F18" s="64">
        <v>33</v>
      </c>
      <c r="G18" s="31">
        <v>122</v>
      </c>
      <c r="H18" s="31">
        <v>120</v>
      </c>
      <c r="I18" s="45">
        <v>0.65178000000000003</v>
      </c>
      <c r="J18">
        <v>56.4</v>
      </c>
      <c r="K18" s="56">
        <v>8.5</v>
      </c>
      <c r="L18" s="31">
        <v>39</v>
      </c>
      <c r="M18" s="31">
        <v>128</v>
      </c>
      <c r="N18" s="31">
        <v>34</v>
      </c>
      <c r="O18" s="31">
        <v>128</v>
      </c>
      <c r="P18" s="69">
        <v>642</v>
      </c>
    </row>
    <row r="19" spans="1:16">
      <c r="A19" s="84">
        <v>45057</v>
      </c>
      <c r="B19" s="85">
        <v>1</v>
      </c>
      <c r="C19" s="86">
        <v>1</v>
      </c>
      <c r="D19" s="87" t="s">
        <v>123</v>
      </c>
      <c r="E19" s="86">
        <v>1</v>
      </c>
      <c r="F19" s="89">
        <v>31</v>
      </c>
      <c r="G19" s="90">
        <v>130</v>
      </c>
      <c r="H19" s="90">
        <v>120</v>
      </c>
      <c r="I19" s="91">
        <v>0.62778</v>
      </c>
      <c r="J19" s="86">
        <v>52.7</v>
      </c>
      <c r="K19" s="87">
        <v>8.5</v>
      </c>
      <c r="L19" s="90">
        <v>31</v>
      </c>
      <c r="M19" s="90">
        <v>128</v>
      </c>
      <c r="N19" s="90">
        <v>34</v>
      </c>
      <c r="O19" s="90">
        <v>128</v>
      </c>
      <c r="P19" s="92">
        <v>452</v>
      </c>
    </row>
    <row r="20" spans="1:16">
      <c r="A20" s="80">
        <v>45057</v>
      </c>
      <c r="B20" s="59">
        <v>1</v>
      </c>
      <c r="C20">
        <v>1</v>
      </c>
      <c r="D20" s="56" t="s">
        <v>121</v>
      </c>
      <c r="E20">
        <v>2</v>
      </c>
      <c r="F20" s="64">
        <v>32</v>
      </c>
      <c r="G20" s="31">
        <v>128</v>
      </c>
      <c r="H20" s="31">
        <v>126</v>
      </c>
      <c r="I20" s="45">
        <v>0.63341999999999998</v>
      </c>
      <c r="J20">
        <v>55</v>
      </c>
      <c r="K20" s="56">
        <v>9.1999999999999993</v>
      </c>
      <c r="L20" s="31">
        <v>34</v>
      </c>
      <c r="M20" s="31">
        <v>128</v>
      </c>
      <c r="N20" s="31">
        <v>119</v>
      </c>
      <c r="O20" s="31">
        <v>128</v>
      </c>
      <c r="P20" s="69">
        <v>457</v>
      </c>
    </row>
    <row r="21" spans="1:16">
      <c r="A21" s="80">
        <v>45057</v>
      </c>
      <c r="B21" s="59">
        <v>1</v>
      </c>
      <c r="C21">
        <v>1</v>
      </c>
      <c r="D21" s="56" t="s">
        <v>122</v>
      </c>
      <c r="E21">
        <v>2</v>
      </c>
      <c r="F21" s="64">
        <v>33</v>
      </c>
      <c r="G21" s="31">
        <v>122</v>
      </c>
      <c r="H21" s="31">
        <v>126</v>
      </c>
      <c r="I21" s="45">
        <v>0.65242</v>
      </c>
      <c r="J21">
        <v>56.7</v>
      </c>
      <c r="K21" s="56">
        <v>9.1999999999999993</v>
      </c>
      <c r="L21" s="31">
        <v>41</v>
      </c>
      <c r="M21" s="31">
        <v>128</v>
      </c>
      <c r="N21" s="31">
        <v>34</v>
      </c>
      <c r="O21" s="31">
        <v>128</v>
      </c>
      <c r="P21" s="69">
        <v>627</v>
      </c>
    </row>
    <row r="22" spans="1:16">
      <c r="A22" s="84">
        <v>45057</v>
      </c>
      <c r="B22" s="85">
        <v>1</v>
      </c>
      <c r="C22" s="86">
        <v>1</v>
      </c>
      <c r="D22" s="87" t="s">
        <v>123</v>
      </c>
      <c r="E22" s="86">
        <v>2</v>
      </c>
      <c r="F22" s="89">
        <v>31</v>
      </c>
      <c r="G22" s="90">
        <v>133</v>
      </c>
      <c r="H22" s="90">
        <v>126</v>
      </c>
      <c r="I22" s="91">
        <v>0.62041999999999997</v>
      </c>
      <c r="J22" s="86">
        <v>54.1</v>
      </c>
      <c r="K22" s="87">
        <v>9.1999999999999993</v>
      </c>
      <c r="L22" s="90">
        <v>30</v>
      </c>
      <c r="M22" s="90">
        <v>128</v>
      </c>
      <c r="N22" s="90">
        <v>34</v>
      </c>
      <c r="O22" s="90">
        <v>128</v>
      </c>
      <c r="P22" s="92">
        <v>417</v>
      </c>
    </row>
    <row r="23" spans="1:16">
      <c r="A23" s="80">
        <v>45057</v>
      </c>
      <c r="B23" s="59">
        <v>1</v>
      </c>
      <c r="C23">
        <v>1</v>
      </c>
      <c r="D23" s="56" t="s">
        <v>121</v>
      </c>
      <c r="E23">
        <v>3</v>
      </c>
      <c r="F23" s="64">
        <v>33</v>
      </c>
      <c r="G23" s="31">
        <v>122</v>
      </c>
      <c r="H23" s="31">
        <v>124</v>
      </c>
      <c r="I23" s="45">
        <v>0.65258000000000005</v>
      </c>
      <c r="J23">
        <v>54.1</v>
      </c>
      <c r="K23" s="56">
        <v>8.3000000000000007</v>
      </c>
      <c r="L23" s="31">
        <v>35</v>
      </c>
      <c r="M23" s="31">
        <v>128</v>
      </c>
      <c r="N23" s="31">
        <v>109</v>
      </c>
      <c r="O23" s="31">
        <v>128</v>
      </c>
      <c r="P23" s="69">
        <v>530</v>
      </c>
    </row>
    <row r="24" spans="1:16">
      <c r="A24" s="80">
        <v>45057</v>
      </c>
      <c r="B24" s="59">
        <v>1</v>
      </c>
      <c r="C24">
        <v>1</v>
      </c>
      <c r="D24" s="56" t="s">
        <v>122</v>
      </c>
      <c r="E24">
        <v>3</v>
      </c>
      <c r="F24" s="64">
        <v>33</v>
      </c>
      <c r="G24" s="31">
        <v>119</v>
      </c>
      <c r="H24" s="31">
        <v>124</v>
      </c>
      <c r="I24" s="45">
        <v>0.65858000000000005</v>
      </c>
      <c r="J24">
        <v>57.3</v>
      </c>
      <c r="K24" s="56">
        <v>8.3000000000000007</v>
      </c>
      <c r="L24" s="31">
        <v>42</v>
      </c>
      <c r="M24" s="31">
        <v>128</v>
      </c>
      <c r="N24" s="31">
        <v>35</v>
      </c>
      <c r="O24" s="31">
        <v>128</v>
      </c>
      <c r="P24" s="69">
        <v>600</v>
      </c>
    </row>
    <row r="25" spans="1:16">
      <c r="A25" s="84">
        <v>45057</v>
      </c>
      <c r="B25" s="85">
        <v>1</v>
      </c>
      <c r="C25" s="86">
        <v>1</v>
      </c>
      <c r="D25" s="87" t="s">
        <v>123</v>
      </c>
      <c r="E25" s="86">
        <v>3</v>
      </c>
      <c r="F25" s="89">
        <v>32</v>
      </c>
      <c r="G25" s="90">
        <v>129</v>
      </c>
      <c r="H25" s="90">
        <v>124</v>
      </c>
      <c r="I25" s="91">
        <v>0.63258000000000003</v>
      </c>
      <c r="J25" s="86">
        <v>52.7</v>
      </c>
      <c r="K25" s="87">
        <v>8.3000000000000007</v>
      </c>
      <c r="L25" s="90">
        <v>30</v>
      </c>
      <c r="M25" s="90">
        <v>128</v>
      </c>
      <c r="N25" s="90">
        <v>35</v>
      </c>
      <c r="O25" s="90">
        <v>128</v>
      </c>
      <c r="P25" s="92">
        <v>440</v>
      </c>
    </row>
    <row r="26" spans="1:16">
      <c r="A26" s="80">
        <v>45057</v>
      </c>
      <c r="B26" s="59">
        <v>1</v>
      </c>
      <c r="C26">
        <v>1</v>
      </c>
      <c r="D26" s="56" t="s">
        <v>121</v>
      </c>
      <c r="E26">
        <v>4</v>
      </c>
      <c r="F26" s="64">
        <v>32</v>
      </c>
      <c r="G26" s="31">
        <v>126</v>
      </c>
      <c r="H26" s="31">
        <v>107</v>
      </c>
      <c r="I26" s="45">
        <v>0.63946999999999998</v>
      </c>
      <c r="J26">
        <v>55.8</v>
      </c>
      <c r="K26" s="56">
        <v>7.1</v>
      </c>
      <c r="L26" s="31">
        <v>31</v>
      </c>
      <c r="M26" s="31">
        <v>128</v>
      </c>
      <c r="N26" s="31">
        <v>131</v>
      </c>
      <c r="O26" s="31">
        <v>128</v>
      </c>
      <c r="P26" s="69">
        <v>618</v>
      </c>
    </row>
    <row r="27" spans="1:16">
      <c r="A27" s="80">
        <v>45057</v>
      </c>
      <c r="B27" s="59">
        <v>1</v>
      </c>
      <c r="C27">
        <v>1</v>
      </c>
      <c r="D27" s="56" t="s">
        <v>122</v>
      </c>
      <c r="E27">
        <v>4</v>
      </c>
      <c r="F27" s="64">
        <v>33</v>
      </c>
      <c r="G27" s="31">
        <v>122</v>
      </c>
      <c r="H27" s="31">
        <v>107</v>
      </c>
      <c r="I27" s="45">
        <v>0.65246999999999999</v>
      </c>
      <c r="J27">
        <v>57.5</v>
      </c>
      <c r="K27" s="56">
        <v>7.1</v>
      </c>
      <c r="L27" s="31">
        <v>36</v>
      </c>
      <c r="M27" s="31">
        <v>128</v>
      </c>
      <c r="N27" s="31">
        <v>31</v>
      </c>
      <c r="O27" s="31">
        <v>128</v>
      </c>
      <c r="P27" s="69">
        <v>758</v>
      </c>
    </row>
    <row r="28" spans="1:16">
      <c r="A28" s="84">
        <v>45057</v>
      </c>
      <c r="B28" s="85">
        <v>1</v>
      </c>
      <c r="C28" s="86">
        <v>1</v>
      </c>
      <c r="D28" s="87" t="s">
        <v>123</v>
      </c>
      <c r="E28" s="86">
        <v>4</v>
      </c>
      <c r="F28" s="89">
        <v>31</v>
      </c>
      <c r="G28" s="90">
        <v>130</v>
      </c>
      <c r="H28" s="90">
        <v>107</v>
      </c>
      <c r="I28" s="91">
        <v>0.62846999999999997</v>
      </c>
      <c r="J28" s="86">
        <v>53.8</v>
      </c>
      <c r="K28" s="87">
        <v>7.1</v>
      </c>
      <c r="L28" s="90">
        <v>27</v>
      </c>
      <c r="M28" s="90">
        <v>128</v>
      </c>
      <c r="N28" s="90">
        <v>31</v>
      </c>
      <c r="O28" s="90">
        <v>128</v>
      </c>
      <c r="P28" s="92">
        <v>498</v>
      </c>
    </row>
    <row r="29" spans="1:16">
      <c r="A29" s="80">
        <v>45057</v>
      </c>
      <c r="B29" s="59">
        <v>1</v>
      </c>
      <c r="C29">
        <v>1</v>
      </c>
      <c r="D29" s="56" t="s">
        <v>121</v>
      </c>
      <c r="E29">
        <v>5</v>
      </c>
      <c r="F29" s="64">
        <v>31</v>
      </c>
      <c r="G29" s="31">
        <v>130</v>
      </c>
      <c r="H29" s="31">
        <v>130</v>
      </c>
      <c r="I29" s="45">
        <v>0.63</v>
      </c>
      <c r="J29">
        <v>55.8</v>
      </c>
      <c r="K29" s="56">
        <v>7.9</v>
      </c>
      <c r="L29" s="31">
        <v>32</v>
      </c>
      <c r="M29" s="31">
        <v>128</v>
      </c>
      <c r="N29" s="31">
        <v>149</v>
      </c>
      <c r="O29" s="31">
        <v>128</v>
      </c>
      <c r="P29" s="69">
        <v>567</v>
      </c>
    </row>
    <row r="30" spans="1:16">
      <c r="A30" s="80">
        <v>45057</v>
      </c>
      <c r="B30" s="59">
        <v>1</v>
      </c>
      <c r="C30">
        <v>1</v>
      </c>
      <c r="D30" s="56" t="s">
        <v>122</v>
      </c>
      <c r="E30">
        <v>5</v>
      </c>
      <c r="F30" s="64">
        <v>32</v>
      </c>
      <c r="G30" s="31">
        <v>124</v>
      </c>
      <c r="H30" s="31">
        <v>130</v>
      </c>
      <c r="I30" s="45">
        <v>0.64500000000000002</v>
      </c>
      <c r="J30">
        <v>57</v>
      </c>
      <c r="K30" s="56">
        <v>7.9</v>
      </c>
      <c r="L30" s="31">
        <v>38</v>
      </c>
      <c r="M30" s="31">
        <v>128</v>
      </c>
      <c r="N30" s="31">
        <v>32</v>
      </c>
      <c r="O30" s="31">
        <v>128</v>
      </c>
      <c r="P30" s="69">
        <v>697</v>
      </c>
    </row>
    <row r="31" spans="1:16">
      <c r="A31" s="83">
        <v>45057</v>
      </c>
      <c r="B31" s="58">
        <v>1</v>
      </c>
      <c r="C31" s="53">
        <v>1</v>
      </c>
      <c r="D31" s="55" t="s">
        <v>123</v>
      </c>
      <c r="E31" s="53">
        <v>5</v>
      </c>
      <c r="F31" s="70">
        <v>31</v>
      </c>
      <c r="G31" s="39">
        <v>133</v>
      </c>
      <c r="H31" s="39">
        <v>130</v>
      </c>
      <c r="I31" s="39">
        <v>0.62</v>
      </c>
      <c r="J31" s="58">
        <v>53.5</v>
      </c>
      <c r="K31" s="55">
        <v>7.9</v>
      </c>
      <c r="L31" s="39">
        <v>27</v>
      </c>
      <c r="M31" s="39">
        <v>128</v>
      </c>
      <c r="N31" s="39">
        <v>32</v>
      </c>
      <c r="O31" s="39">
        <v>128</v>
      </c>
      <c r="P31" s="76">
        <v>507</v>
      </c>
    </row>
    <row r="32" spans="1:16">
      <c r="A32" s="80">
        <v>45061</v>
      </c>
      <c r="B32" s="59">
        <v>2</v>
      </c>
      <c r="C32">
        <v>1</v>
      </c>
      <c r="D32" s="56" t="s">
        <v>121</v>
      </c>
      <c r="E32">
        <v>1</v>
      </c>
      <c r="F32" s="62"/>
      <c r="G32" s="52"/>
      <c r="H32" s="52"/>
      <c r="I32" s="52"/>
      <c r="L32" s="31"/>
      <c r="M32" s="31"/>
      <c r="N32" s="31"/>
      <c r="O32" s="31"/>
      <c r="P32" s="68"/>
    </row>
    <row r="33" spans="1:16">
      <c r="A33" s="80">
        <v>45061</v>
      </c>
      <c r="B33" s="59">
        <v>2</v>
      </c>
      <c r="C33">
        <v>1</v>
      </c>
      <c r="D33" s="56" t="s">
        <v>122</v>
      </c>
      <c r="E33">
        <v>1</v>
      </c>
      <c r="F33" s="64"/>
      <c r="G33" s="31"/>
      <c r="H33" s="31"/>
      <c r="I33" s="31"/>
      <c r="L33" s="31"/>
      <c r="M33" s="31"/>
      <c r="N33" s="31"/>
      <c r="O33" s="31"/>
      <c r="P33" s="69"/>
    </row>
    <row r="34" spans="1:16">
      <c r="A34" s="84">
        <v>45061</v>
      </c>
      <c r="B34" s="85">
        <v>2</v>
      </c>
      <c r="C34" s="86">
        <v>1</v>
      </c>
      <c r="D34" s="87" t="s">
        <v>123</v>
      </c>
      <c r="E34" s="86">
        <v>1</v>
      </c>
      <c r="F34" s="89"/>
      <c r="G34" s="90"/>
      <c r="H34" s="90"/>
      <c r="I34" s="90"/>
      <c r="J34" s="85"/>
      <c r="K34" s="87"/>
      <c r="L34" s="90"/>
      <c r="M34" s="90"/>
      <c r="N34" s="90"/>
      <c r="O34" s="90"/>
      <c r="P34" s="92"/>
    </row>
    <row r="35" spans="1:16">
      <c r="A35" s="80">
        <v>45061</v>
      </c>
      <c r="B35" s="59">
        <v>2</v>
      </c>
      <c r="C35">
        <v>1</v>
      </c>
      <c r="D35" s="56" t="s">
        <v>121</v>
      </c>
      <c r="E35">
        <v>2</v>
      </c>
      <c r="F35" s="64"/>
      <c r="G35" s="31"/>
      <c r="H35" s="31"/>
      <c r="I35" s="31"/>
      <c r="L35" s="31"/>
      <c r="M35" s="31"/>
      <c r="N35" s="31"/>
      <c r="O35" s="31"/>
      <c r="P35" s="69"/>
    </row>
    <row r="36" spans="1:16">
      <c r="A36" s="80">
        <v>45061</v>
      </c>
      <c r="B36" s="59">
        <v>2</v>
      </c>
      <c r="C36">
        <v>1</v>
      </c>
      <c r="D36" s="56" t="s">
        <v>122</v>
      </c>
      <c r="E36">
        <v>2</v>
      </c>
      <c r="F36" s="64"/>
      <c r="G36" s="31"/>
      <c r="H36" s="31"/>
      <c r="I36" s="31"/>
      <c r="L36" s="31"/>
      <c r="M36" s="31"/>
      <c r="N36" s="31"/>
      <c r="O36" s="31"/>
      <c r="P36" s="69"/>
    </row>
    <row r="37" spans="1:16">
      <c r="A37" s="84">
        <v>45061</v>
      </c>
      <c r="B37" s="85">
        <v>2</v>
      </c>
      <c r="C37" s="86">
        <v>1</v>
      </c>
      <c r="D37" s="87" t="s">
        <v>123</v>
      </c>
      <c r="E37" s="86">
        <v>2</v>
      </c>
      <c r="F37" s="89"/>
      <c r="G37" s="90"/>
      <c r="H37" s="90"/>
      <c r="I37" s="90"/>
      <c r="J37" s="85"/>
      <c r="K37" s="87"/>
      <c r="L37" s="90"/>
      <c r="M37" s="90"/>
      <c r="N37" s="90"/>
      <c r="O37" s="90"/>
      <c r="P37" s="92"/>
    </row>
    <row r="38" spans="1:16">
      <c r="A38" s="80">
        <v>45061</v>
      </c>
      <c r="B38" s="59">
        <v>2</v>
      </c>
      <c r="C38">
        <v>1</v>
      </c>
      <c r="D38" s="56" t="s">
        <v>121</v>
      </c>
      <c r="E38">
        <v>3</v>
      </c>
      <c r="F38" s="64"/>
      <c r="G38" s="31"/>
      <c r="H38" s="31"/>
      <c r="I38" s="31"/>
      <c r="L38" s="31"/>
      <c r="M38" s="31"/>
      <c r="N38" s="31"/>
      <c r="O38" s="31"/>
      <c r="P38" s="69"/>
    </row>
    <row r="39" spans="1:16">
      <c r="A39" s="80">
        <v>45061</v>
      </c>
      <c r="B39" s="59">
        <v>2</v>
      </c>
      <c r="C39">
        <v>1</v>
      </c>
      <c r="D39" s="56" t="s">
        <v>122</v>
      </c>
      <c r="E39">
        <v>3</v>
      </c>
      <c r="F39" s="64"/>
      <c r="G39" s="31"/>
      <c r="H39" s="31"/>
      <c r="I39" s="31"/>
      <c r="L39" s="31"/>
      <c r="M39" s="31"/>
      <c r="N39" s="31"/>
      <c r="O39" s="31"/>
      <c r="P39" s="69"/>
    </row>
    <row r="40" spans="1:16">
      <c r="A40" s="84">
        <v>45061</v>
      </c>
      <c r="B40" s="85">
        <v>2</v>
      </c>
      <c r="C40" s="86">
        <v>1</v>
      </c>
      <c r="D40" s="87" t="s">
        <v>123</v>
      </c>
      <c r="E40" s="86">
        <v>3</v>
      </c>
      <c r="F40" s="89"/>
      <c r="G40" s="90"/>
      <c r="H40" s="90"/>
      <c r="I40" s="90"/>
      <c r="J40" s="85"/>
      <c r="K40" s="87"/>
      <c r="L40" s="90"/>
      <c r="M40" s="90"/>
      <c r="N40" s="90"/>
      <c r="O40" s="90"/>
      <c r="P40" s="92"/>
    </row>
    <row r="41" spans="1:16">
      <c r="A41" s="80">
        <v>45061</v>
      </c>
      <c r="B41" s="59">
        <v>2</v>
      </c>
      <c r="C41">
        <v>1</v>
      </c>
      <c r="D41" s="56" t="s">
        <v>121</v>
      </c>
      <c r="E41">
        <v>4</v>
      </c>
      <c r="F41" s="64"/>
      <c r="G41" s="31"/>
      <c r="H41" s="31"/>
      <c r="I41" s="31"/>
      <c r="L41" s="31"/>
      <c r="M41" s="31"/>
      <c r="N41" s="31"/>
      <c r="O41" s="31"/>
      <c r="P41" s="69"/>
    </row>
    <row r="42" spans="1:16">
      <c r="A42" s="80">
        <v>45061</v>
      </c>
      <c r="B42" s="59">
        <v>2</v>
      </c>
      <c r="C42">
        <v>1</v>
      </c>
      <c r="D42" s="56" t="s">
        <v>122</v>
      </c>
      <c r="E42">
        <v>4</v>
      </c>
      <c r="F42" s="64"/>
      <c r="G42" s="31"/>
      <c r="H42" s="31"/>
      <c r="I42" s="31"/>
      <c r="L42" s="31"/>
      <c r="M42" s="31"/>
      <c r="N42" s="31"/>
      <c r="O42" s="31"/>
      <c r="P42" s="69"/>
    </row>
    <row r="43" spans="1:16">
      <c r="A43" s="84">
        <v>45061</v>
      </c>
      <c r="B43" s="85">
        <v>2</v>
      </c>
      <c r="C43" s="86">
        <v>1</v>
      </c>
      <c r="D43" s="87" t="s">
        <v>123</v>
      </c>
      <c r="E43" s="86">
        <v>4</v>
      </c>
      <c r="F43" s="89"/>
      <c r="G43" s="90"/>
      <c r="H43" s="90"/>
      <c r="I43" s="90"/>
      <c r="J43" s="85"/>
      <c r="K43" s="87"/>
      <c r="L43" s="90"/>
      <c r="M43" s="90"/>
      <c r="N43" s="90"/>
      <c r="O43" s="90"/>
      <c r="P43" s="92"/>
    </row>
    <row r="44" spans="1:16">
      <c r="A44" s="80">
        <v>45061</v>
      </c>
      <c r="B44" s="59">
        <v>2</v>
      </c>
      <c r="C44">
        <v>1</v>
      </c>
      <c r="D44" s="56" t="s">
        <v>121</v>
      </c>
      <c r="E44">
        <v>5</v>
      </c>
      <c r="F44" s="64"/>
      <c r="G44" s="31"/>
      <c r="H44" s="31"/>
      <c r="I44" s="31"/>
      <c r="L44" s="31"/>
      <c r="M44" s="31"/>
      <c r="N44" s="31"/>
      <c r="O44" s="31"/>
      <c r="P44" s="69"/>
    </row>
    <row r="45" spans="1:16">
      <c r="A45" s="80">
        <v>45061</v>
      </c>
      <c r="B45" s="59">
        <v>2</v>
      </c>
      <c r="C45">
        <v>1</v>
      </c>
      <c r="D45" s="56" t="s">
        <v>122</v>
      </c>
      <c r="E45">
        <v>5</v>
      </c>
      <c r="F45" s="64"/>
      <c r="G45" s="31"/>
      <c r="H45" s="31"/>
      <c r="I45" s="31"/>
      <c r="L45" s="31"/>
      <c r="M45" s="31"/>
      <c r="N45" s="31"/>
      <c r="O45" s="31"/>
      <c r="P45" s="69"/>
    </row>
    <row r="46" spans="1:16">
      <c r="A46" s="83">
        <v>45061</v>
      </c>
      <c r="B46" s="58">
        <v>2</v>
      </c>
      <c r="C46" s="53">
        <v>1</v>
      </c>
      <c r="D46" s="55" t="s">
        <v>123</v>
      </c>
      <c r="E46" s="53">
        <v>5</v>
      </c>
      <c r="F46" s="70"/>
      <c r="G46" s="39"/>
      <c r="H46" s="39"/>
      <c r="I46" s="39"/>
      <c r="J46" s="58"/>
      <c r="K46" s="55"/>
      <c r="L46" s="39"/>
      <c r="M46" s="39"/>
      <c r="N46" s="39"/>
      <c r="O46" s="39"/>
      <c r="P46" s="76"/>
    </row>
    <row r="47" spans="1:16">
      <c r="A47" s="80">
        <v>45061</v>
      </c>
      <c r="B47" s="59">
        <v>2</v>
      </c>
      <c r="C47">
        <v>2</v>
      </c>
      <c r="D47" s="56" t="s">
        <v>121</v>
      </c>
      <c r="E47">
        <v>1</v>
      </c>
      <c r="F47" s="62"/>
      <c r="G47" s="52"/>
      <c r="H47" s="52"/>
      <c r="I47" s="52"/>
      <c r="L47" s="31"/>
      <c r="M47" s="31"/>
      <c r="N47" s="31"/>
      <c r="O47" s="31"/>
      <c r="P47" s="68"/>
    </row>
    <row r="48" spans="1:16">
      <c r="A48" s="80">
        <v>45061</v>
      </c>
      <c r="B48" s="59">
        <v>2</v>
      </c>
      <c r="C48">
        <v>2</v>
      </c>
      <c r="D48" s="56" t="s">
        <v>122</v>
      </c>
      <c r="E48">
        <v>1</v>
      </c>
      <c r="F48" s="64"/>
      <c r="G48" s="31"/>
      <c r="H48" s="31"/>
      <c r="I48" s="31"/>
      <c r="L48" s="31"/>
      <c r="M48" s="31"/>
      <c r="N48" s="31"/>
      <c r="O48" s="31"/>
      <c r="P48" s="69"/>
    </row>
    <row r="49" spans="1:16">
      <c r="A49" s="84">
        <v>45061</v>
      </c>
      <c r="B49" s="85">
        <v>2</v>
      </c>
      <c r="C49" s="86">
        <v>2</v>
      </c>
      <c r="D49" s="87" t="s">
        <v>123</v>
      </c>
      <c r="E49" s="86">
        <v>1</v>
      </c>
      <c r="F49" s="89"/>
      <c r="G49" s="90"/>
      <c r="H49" s="90"/>
      <c r="I49" s="90"/>
      <c r="J49" s="85"/>
      <c r="K49" s="87"/>
      <c r="L49" s="90"/>
      <c r="M49" s="90"/>
      <c r="N49" s="90"/>
      <c r="O49" s="90"/>
      <c r="P49" s="92"/>
    </row>
    <row r="50" spans="1:16">
      <c r="A50" s="80">
        <v>45061</v>
      </c>
      <c r="B50" s="59">
        <v>2</v>
      </c>
      <c r="C50">
        <v>2</v>
      </c>
      <c r="D50" s="56" t="s">
        <v>121</v>
      </c>
      <c r="E50">
        <v>2</v>
      </c>
      <c r="F50" s="64"/>
      <c r="G50" s="31"/>
      <c r="H50" s="31"/>
      <c r="I50" s="31"/>
      <c r="L50" s="31"/>
      <c r="M50" s="31"/>
      <c r="N50" s="31"/>
      <c r="O50" s="31"/>
      <c r="P50" s="69"/>
    </row>
    <row r="51" spans="1:16">
      <c r="A51" s="80">
        <v>45061</v>
      </c>
      <c r="B51" s="59">
        <v>2</v>
      </c>
      <c r="C51">
        <v>2</v>
      </c>
      <c r="D51" s="56" t="s">
        <v>122</v>
      </c>
      <c r="E51">
        <v>2</v>
      </c>
      <c r="F51" s="64"/>
      <c r="G51" s="31"/>
      <c r="H51" s="31"/>
      <c r="I51" s="31"/>
      <c r="L51" s="31"/>
      <c r="M51" s="31"/>
      <c r="N51" s="31"/>
      <c r="O51" s="31"/>
      <c r="P51" s="69"/>
    </row>
    <row r="52" spans="1:16">
      <c r="A52" s="84">
        <v>45061</v>
      </c>
      <c r="B52" s="85">
        <v>2</v>
      </c>
      <c r="C52" s="86">
        <v>2</v>
      </c>
      <c r="D52" s="87" t="s">
        <v>123</v>
      </c>
      <c r="E52" s="86">
        <v>2</v>
      </c>
      <c r="F52" s="89"/>
      <c r="G52" s="90"/>
      <c r="H52" s="90"/>
      <c r="I52" s="90"/>
      <c r="J52" s="85"/>
      <c r="K52" s="87"/>
      <c r="L52" s="90"/>
      <c r="M52" s="90"/>
      <c r="N52" s="90"/>
      <c r="O52" s="90"/>
      <c r="P52" s="92"/>
    </row>
    <row r="53" spans="1:16">
      <c r="A53" s="80">
        <v>45061</v>
      </c>
      <c r="B53" s="59">
        <v>2</v>
      </c>
      <c r="C53">
        <v>2</v>
      </c>
      <c r="D53" s="56" t="s">
        <v>121</v>
      </c>
      <c r="E53">
        <v>3</v>
      </c>
      <c r="F53" s="64"/>
      <c r="G53" s="31"/>
      <c r="H53" s="31"/>
      <c r="I53" s="31"/>
      <c r="L53" s="31"/>
      <c r="M53" s="31"/>
      <c r="N53" s="31"/>
      <c r="O53" s="31"/>
      <c r="P53" s="69"/>
    </row>
    <row r="54" spans="1:16">
      <c r="A54" s="80">
        <v>45061</v>
      </c>
      <c r="B54" s="59">
        <v>2</v>
      </c>
      <c r="C54">
        <v>2</v>
      </c>
      <c r="D54" s="56" t="s">
        <v>122</v>
      </c>
      <c r="E54">
        <v>3</v>
      </c>
      <c r="F54" s="64"/>
      <c r="G54" s="31"/>
      <c r="H54" s="31"/>
      <c r="I54" s="31"/>
      <c r="L54" s="31"/>
      <c r="M54" s="31"/>
      <c r="N54" s="31"/>
      <c r="O54" s="31"/>
      <c r="P54" s="69"/>
    </row>
    <row r="55" spans="1:16">
      <c r="A55" s="84">
        <v>45061</v>
      </c>
      <c r="B55" s="85">
        <v>2</v>
      </c>
      <c r="C55" s="86">
        <v>2</v>
      </c>
      <c r="D55" s="87" t="s">
        <v>123</v>
      </c>
      <c r="E55" s="86">
        <v>3</v>
      </c>
      <c r="F55" s="89"/>
      <c r="G55" s="90"/>
      <c r="H55" s="90"/>
      <c r="I55" s="90"/>
      <c r="J55" s="85"/>
      <c r="K55" s="87"/>
      <c r="L55" s="90"/>
      <c r="M55" s="90"/>
      <c r="N55" s="90"/>
      <c r="O55" s="90"/>
      <c r="P55" s="92"/>
    </row>
    <row r="56" spans="1:16">
      <c r="A56" s="80">
        <v>45061</v>
      </c>
      <c r="B56" s="59">
        <v>2</v>
      </c>
      <c r="C56">
        <v>2</v>
      </c>
      <c r="D56" s="56" t="s">
        <v>121</v>
      </c>
      <c r="E56">
        <v>4</v>
      </c>
      <c r="F56" s="64"/>
      <c r="G56" s="31"/>
      <c r="H56" s="31"/>
      <c r="I56" s="31"/>
      <c r="L56" s="31"/>
      <c r="M56" s="31"/>
      <c r="N56" s="31"/>
      <c r="O56" s="31"/>
      <c r="P56" s="69"/>
    </row>
    <row r="57" spans="1:16">
      <c r="A57" s="80">
        <v>45061</v>
      </c>
      <c r="B57" s="59">
        <v>2</v>
      </c>
      <c r="C57">
        <v>2</v>
      </c>
      <c r="D57" s="56" t="s">
        <v>122</v>
      </c>
      <c r="E57">
        <v>4</v>
      </c>
      <c r="F57" s="64"/>
      <c r="G57" s="31"/>
      <c r="H57" s="31"/>
      <c r="I57" s="31"/>
      <c r="L57" s="31"/>
      <c r="M57" s="31"/>
      <c r="N57" s="31"/>
      <c r="O57" s="31"/>
      <c r="P57" s="69"/>
    </row>
    <row r="58" spans="1:16">
      <c r="A58" s="84">
        <v>45061</v>
      </c>
      <c r="B58" s="85">
        <v>2</v>
      </c>
      <c r="C58" s="86">
        <v>2</v>
      </c>
      <c r="D58" s="87" t="s">
        <v>123</v>
      </c>
      <c r="E58" s="86">
        <v>4</v>
      </c>
      <c r="F58" s="89"/>
      <c r="G58" s="90"/>
      <c r="H58" s="90"/>
      <c r="I58" s="90"/>
      <c r="J58" s="85"/>
      <c r="K58" s="87"/>
      <c r="L58" s="90"/>
      <c r="M58" s="90"/>
      <c r="N58" s="90"/>
      <c r="O58" s="90"/>
      <c r="P58" s="92"/>
    </row>
    <row r="59" spans="1:16">
      <c r="A59" s="80">
        <v>45061</v>
      </c>
      <c r="B59" s="59">
        <v>2</v>
      </c>
      <c r="C59">
        <v>2</v>
      </c>
      <c r="D59" s="56" t="s">
        <v>121</v>
      </c>
      <c r="E59">
        <v>5</v>
      </c>
      <c r="F59" s="64"/>
      <c r="G59" s="31"/>
      <c r="H59" s="31"/>
      <c r="I59" s="31"/>
      <c r="L59" s="31"/>
      <c r="M59" s="31"/>
      <c r="N59" s="31"/>
      <c r="O59" s="31"/>
      <c r="P59" s="69"/>
    </row>
    <row r="60" spans="1:16">
      <c r="A60" s="80">
        <v>45061</v>
      </c>
      <c r="B60" s="59">
        <v>2</v>
      </c>
      <c r="C60">
        <v>2</v>
      </c>
      <c r="D60" s="56" t="s">
        <v>122</v>
      </c>
      <c r="E60">
        <v>5</v>
      </c>
      <c r="F60" s="64"/>
      <c r="G60" s="31"/>
      <c r="H60" s="31"/>
      <c r="I60" s="31"/>
      <c r="L60" s="31"/>
      <c r="M60" s="31"/>
      <c r="N60" s="31"/>
      <c r="O60" s="31"/>
      <c r="P60" s="69"/>
    </row>
    <row r="61" spans="1:16">
      <c r="A61" s="83">
        <v>45061</v>
      </c>
      <c r="B61" s="58">
        <v>2</v>
      </c>
      <c r="C61" s="53">
        <v>2</v>
      </c>
      <c r="D61" s="55" t="s">
        <v>123</v>
      </c>
      <c r="E61" s="53">
        <v>5</v>
      </c>
      <c r="F61" s="70"/>
      <c r="G61" s="39"/>
      <c r="H61" s="39"/>
      <c r="I61" s="39"/>
      <c r="J61" s="58"/>
      <c r="K61" s="55"/>
      <c r="L61" s="39"/>
      <c r="M61" s="39"/>
      <c r="N61" s="39"/>
      <c r="O61" s="39"/>
      <c r="P61" s="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Raw_Data_pt1.1</vt:lpstr>
      <vt:lpstr>Raw_Data_pt1.2</vt:lpstr>
      <vt:lpstr>Key</vt:lpstr>
      <vt:lpstr>Unknown_Data</vt:lpstr>
      <vt:lpstr>Matlab_Data</vt:lpstr>
      <vt:lpstr>Calibration_Data_Dana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Dana Turner</cp:lastModifiedBy>
  <cp:revision/>
  <dcterms:created xsi:type="dcterms:W3CDTF">2022-11-08T16:39:38Z</dcterms:created>
  <dcterms:modified xsi:type="dcterms:W3CDTF">2023-11-22T09:43:21Z</dcterms:modified>
  <cp:category/>
  <cp:contentStatus/>
</cp:coreProperties>
</file>