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joe_bell_nottingham_ac_uk/Documents/_Joe Bell UoN Files/2_Projects/2025-02-24 Video Pedagogies 2025/Data/Sankey/"/>
    </mc:Choice>
  </mc:AlternateContent>
  <xr:revisionPtr revIDLastSave="174" documentId="8_{F8599916-BA13-D444-8B95-1D104C8CDD6C}" xr6:coauthVersionLast="47" xr6:coauthVersionMax="47" xr10:uidLastSave="{137CE0B6-F099-8D41-A13F-8B4BD0AE582F}"/>
  <bookViews>
    <workbookView xWindow="3600" yWindow="1460" windowWidth="26040" windowHeight="14940" xr2:uid="{3BE087BA-7C4D-2E4D-B80E-8426B9D3A705}"/>
  </bookViews>
  <sheets>
    <sheet name="Serials - Study" sheetId="1" r:id="rId1"/>
    <sheet name="Serials - Theori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7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9" i="3"/>
  <c r="O24" i="3"/>
  <c r="N24" i="3"/>
  <c r="M24" i="3"/>
  <c r="L24" i="3"/>
  <c r="K24" i="3"/>
  <c r="J24" i="3"/>
  <c r="I24" i="3"/>
  <c r="H24" i="3"/>
  <c r="G24" i="3"/>
  <c r="F24" i="3"/>
  <c r="O23" i="3"/>
  <c r="N23" i="3"/>
  <c r="M23" i="3"/>
  <c r="L23" i="3"/>
  <c r="K23" i="3"/>
  <c r="J23" i="3"/>
  <c r="I23" i="3"/>
  <c r="H23" i="3"/>
  <c r="G23" i="3"/>
  <c r="F23" i="3"/>
  <c r="O22" i="3"/>
  <c r="N22" i="3"/>
  <c r="M22" i="3"/>
  <c r="L22" i="3"/>
  <c r="K22" i="3"/>
  <c r="J22" i="3"/>
  <c r="I22" i="3"/>
  <c r="H22" i="3"/>
  <c r="G22" i="3"/>
  <c r="F22" i="3"/>
  <c r="O21" i="3"/>
  <c r="N21" i="3"/>
  <c r="M21" i="3"/>
  <c r="L21" i="3"/>
  <c r="K21" i="3"/>
  <c r="J21" i="3"/>
  <c r="I21" i="3"/>
  <c r="H21" i="3"/>
  <c r="G21" i="3"/>
  <c r="F21" i="3"/>
  <c r="O20" i="3"/>
  <c r="N20" i="3"/>
  <c r="M20" i="3"/>
  <c r="L20" i="3"/>
  <c r="K20" i="3"/>
  <c r="J20" i="3"/>
  <c r="I20" i="3"/>
  <c r="H20" i="3"/>
  <c r="G20" i="3"/>
  <c r="F20" i="3"/>
  <c r="O19" i="3"/>
  <c r="N19" i="3"/>
  <c r="M19" i="3"/>
  <c r="L19" i="3"/>
  <c r="K19" i="3"/>
  <c r="J19" i="3"/>
  <c r="I19" i="3"/>
  <c r="H19" i="3"/>
  <c r="G19" i="3"/>
  <c r="F19" i="3"/>
  <c r="O18" i="3"/>
  <c r="N18" i="3"/>
  <c r="M18" i="3"/>
  <c r="L18" i="3"/>
  <c r="K18" i="3"/>
  <c r="J18" i="3"/>
  <c r="I18" i="3"/>
  <c r="H18" i="3"/>
  <c r="G18" i="3"/>
  <c r="F18" i="3"/>
  <c r="O17" i="3"/>
  <c r="N17" i="3"/>
  <c r="M17" i="3"/>
  <c r="L17" i="3"/>
  <c r="K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E13" i="3" s="1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A8" i="1" a="1"/>
  <c r="A13" i="1" a="1"/>
  <c r="A18" i="1" a="1"/>
  <c r="A15" i="1" a="1"/>
  <c r="A11" i="1" a="1"/>
  <c r="A12" i="1" a="1"/>
  <c r="A9" i="1" a="1"/>
  <c r="A14" i="1" a="1"/>
  <c r="A10" i="1" a="1"/>
  <c r="A16" i="1" a="1"/>
  <c r="A17" i="1" a="1"/>
  <c r="A7" i="1" a="1"/>
  <c r="A17" i="1" l="1"/>
  <c r="A16" i="1"/>
  <c r="A10" i="1"/>
  <c r="A14" i="1"/>
  <c r="A9" i="1"/>
  <c r="A12" i="1"/>
  <c r="A11" i="1"/>
  <c r="A15" i="1"/>
  <c r="A18" i="1"/>
  <c r="A13" i="1"/>
  <c r="A8" i="1"/>
  <c r="A7" i="1"/>
  <c r="E16" i="3"/>
  <c r="E11" i="3"/>
  <c r="E9" i="3"/>
  <c r="E24" i="3"/>
  <c r="E19" i="3"/>
  <c r="E15" i="3"/>
  <c r="E12" i="3"/>
  <c r="D12" i="3" s="1"/>
  <c r="E22" i="3"/>
  <c r="E21" i="3"/>
  <c r="E14" i="3"/>
  <c r="D16" i="3" s="1"/>
  <c r="E17" i="3"/>
  <c r="E10" i="3"/>
  <c r="E20" i="3"/>
  <c r="E18" i="3"/>
  <c r="E23" i="3"/>
  <c r="C23" i="3" s="1"/>
  <c r="D13" i="3"/>
  <c r="D10" i="3"/>
  <c r="D9" i="3"/>
  <c r="D11" i="3"/>
  <c r="D17" i="3" l="1"/>
  <c r="D15" i="3"/>
  <c r="C17" i="3"/>
  <c r="C12" i="3"/>
  <c r="D14" i="3"/>
  <c r="C14" i="3" s="1"/>
  <c r="C24" i="3"/>
  <c r="C18" i="3"/>
  <c r="C9" i="3"/>
  <c r="C22" i="3"/>
  <c r="C15" i="3"/>
  <c r="C10" i="3"/>
  <c r="C13" i="3"/>
  <c r="C20" i="3"/>
  <c r="C21" i="3"/>
  <c r="C11" i="3"/>
  <c r="C16" i="3"/>
  <c r="D22" i="3"/>
  <c r="D19" i="3"/>
  <c r="C19" i="3" s="1"/>
  <c r="D20" i="3"/>
  <c r="D23" i="3"/>
  <c r="D18" i="3"/>
  <c r="D24" i="3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<sst xmlns="http://schemas.openxmlformats.org/spreadsheetml/2006/main" count="67" uniqueCount="65">
  <si>
    <t>Creating  serial numbers</t>
  </si>
  <si>
    <t>Prefix:</t>
  </si>
  <si>
    <t>Serial</t>
  </si>
  <si>
    <t>Community of inquiry</t>
  </si>
  <si>
    <t>TH-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</si>
  <si>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</si>
  <si>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</si>
  <si>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</si>
  <si>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</si>
  <si>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</si>
  <si>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</si>
  <si>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</si>
  <si>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</si>
  <si>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</si>
  <si>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</si>
  <si>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Cognitive load</t>
  </si>
  <si>
    <t>Multimedia learning</t>
  </si>
  <si>
    <t>Active learning</t>
  </si>
  <si>
    <t>Systematic perceptual learning</t>
  </si>
  <si>
    <t>Constructivist learning</t>
  </si>
  <si>
    <t xml:space="preserve">Transactional distance </t>
  </si>
  <si>
    <t>Universal design for learning</t>
  </si>
  <si>
    <t>Self-determination</t>
  </si>
  <si>
    <t>ICAP Framework</t>
  </si>
  <si>
    <t>Multimodal learning</t>
  </si>
  <si>
    <t>Social cognitive</t>
  </si>
  <si>
    <t>Self regulated learning</t>
  </si>
  <si>
    <t>Student agency</t>
  </si>
  <si>
    <t>Social presence</t>
  </si>
  <si>
    <t>Initial Serial</t>
  </si>
  <si>
    <t>Serial Count</t>
  </si>
  <si>
    <t>Long Name</t>
  </si>
  <si>
    <t>Original (aka Short Name)</t>
  </si>
  <si>
    <t>Cognitive theory of multimedia learning</t>
  </si>
  <si>
    <t>Author(s)</t>
  </si>
  <si>
    <t>Year</t>
  </si>
  <si>
    <t>Title</t>
  </si>
  <si>
    <t>Belt &amp; Lowenthal</t>
  </si>
  <si>
    <t>Video use in online and blended courses: a qualitative synthesis</t>
  </si>
  <si>
    <t>Noetel et al.</t>
  </si>
  <si>
    <t>Video Improves Learning in Higher Education: A Systematic Review</t>
  </si>
  <si>
    <t>Chust-Pérez et al.</t>
  </si>
  <si>
    <t>Enhancing visual and plastic education training: a blended learning and flipped classroom approach</t>
  </si>
  <si>
    <t>Starke et al.</t>
  </si>
  <si>
    <t>Effect of gamified perceptual learning on visual detection and discrimination skills in equine gait assessment</t>
  </si>
  <si>
    <t>Shek et al.</t>
  </si>
  <si>
    <t>Use of instructional videos in leadership education in higher education under COVID-19: A qualitative study</t>
  </si>
  <si>
    <t>Mutawa et al.</t>
  </si>
  <si>
    <t>The Effectiveness of Using H5P for Undergraduate Students in the Asynchronous Distance Learning Environment</t>
  </si>
  <si>
    <t>Seo et al.</t>
  </si>
  <si>
    <t>Active Learning with Online Video: The Impact of Learning Context on Engagement</t>
  </si>
  <si>
    <t>Campbell, Heller &amp; Pulse</t>
  </si>
  <si>
    <t>Student-created video: an active learning approach in online environments</t>
  </si>
  <si>
    <t>Litton</t>
  </si>
  <si>
    <t>Akçapınar et al.</t>
  </si>
  <si>
    <t>Decoding Video Logs: Unveiling Student Engagement</t>
  </si>
  <si>
    <t>Brame</t>
  </si>
  <si>
    <t>Effective Educational Videos: Principles and Guidelines for Maximizing Student Learning from Video Content</t>
  </si>
  <si>
    <t>Guo, Kim &amp; Rubin</t>
  </si>
  <si>
    <t>How Video Production Affects Student Engagement: An Empirical Study of MOOC Videos</t>
  </si>
  <si>
    <t>green = In</t>
  </si>
  <si>
    <t>pink = Out</t>
  </si>
  <si>
    <t>Short</t>
  </si>
  <si>
    <t>Creating  study serials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</si>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</sst>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320F-E3A8-6B47-830D-1D6FA44CFAC5}">
  <dimension ref="A1:F362"/>
  <sheetViews>
    <sheetView tabSelected="1" workbookViewId="0">
      <selection activeCell="D26" sqref="D26"/>
    </sheetView>
  </sheetViews>
  <sheetFormatPr baseColWidth="10" defaultRowHeight="16" x14ac:dyDescent="0.2"/>
  <cols>
    <col min="1" max="2" width="24.33203125" style="3" customWidth="1"/>
    <col min="3" max="3" width="82.1640625" style="3" bestFit="1" customWidth="1"/>
    <col min="4" max="4" width="29.83203125" style="3" customWidth="1"/>
    <col min="5" max="16384" width="10.83203125" style="3"/>
  </cols>
  <sheetData>
    <row r="1" spans="1:6" x14ac:dyDescent="0.2">
      <c r="A1" s="2" t="s">
        <v>63</v>
      </c>
      <c r="B1" s="2"/>
      <c r="C1" s="2"/>
    </row>
    <row r="6" spans="1:6" s="2" customFormat="1" x14ac:dyDescent="0.2">
      <c r="A6" s="2" t="s">
        <v>2</v>
      </c>
      <c r="B6" s="2" t="s">
        <v>62</v>
      </c>
      <c r="C6" s="2" t="s">
        <v>64</v>
      </c>
      <c r="D6" s="1" t="s">
        <v>34</v>
      </c>
      <c r="E6" s="1" t="s">
        <v>35</v>
      </c>
      <c r="F6" s="1" t="s">
        <v>36</v>
      </c>
    </row>
    <row r="7" spans="1:6" x14ac:dyDescent="0.2">
      <c r="A7" s="9" t="str" cm="1">
        <f t="array" aca="1" ref="A7" ca="1">_xlfn.TEXTJOIN("", TRUE, IF(ISNUMBER(FIND(MID(SUBSTITUTE(SUBSTITUTE(SUBSTITUTE(B7,"et al",""),"(",""),")",""), ROW(INDIRECT("1:" &amp; LEN(B7))), 1), "ABCDEFGHIJKLMNOPQRSTUVWXYZabcdefghijklmnopqrstuvwxyz-_")), MID(SUBSTITUTE(SUBSTITUTE(SUBSTITUTE(B7,"et al",""),"(",""),")",""), ROW(INDIRECT("1:" &amp; LEN(B7))), 1), "")) &amp; "-" &amp; _xlfn.TEXTJOIN("", TRUE, IF(ISNUMBER(MID(B7, ROW(INDIRECT("1:" &amp; LEN(B7))), 1)*1), MID(B7, ROW(INDIRECT("1:" &amp; LEN(B7))), 1), ""))</f>
        <v>Belt-2021</v>
      </c>
      <c r="B7" s="9" t="str">
        <f>SUBSTITUTE(LEFT(D7, FIND(" ", D7 &amp; " ") - 1), ",", "") &amp; IF(LEN(D7) - LEN(SUBSTITUTE(D7, " ", "")) &gt; 0, " et al", "") &amp; " (" &amp; E7 &amp; ")"</f>
        <v>Belt et al (2021)</v>
      </c>
      <c r="C7" s="9" t="str">
        <f>"""" &amp; F7 &amp; """ by " &amp; D7 &amp; " (" &amp; E7 &amp; ")"</f>
        <v>"Video use in online and blended courses: a qualitative synthesis" by Belt &amp; Lowenthal (2021)</v>
      </c>
      <c r="D7" s="7" t="s">
        <v>37</v>
      </c>
      <c r="E7" s="7">
        <v>2021</v>
      </c>
      <c r="F7" s="7" t="s">
        <v>38</v>
      </c>
    </row>
    <row r="8" spans="1:6" x14ac:dyDescent="0.2">
      <c r="A8" s="9" t="str" cm="1">
        <f t="array" aca="1" ref="A8" ca="1">_xlfn.TEXTJOIN("", TRUE, IF(ISNUMBER(FIND(MID(SUBSTITUTE(SUBSTITUTE(SUBSTITUTE(B8,"et al",""),"(",""),")",""), ROW(INDIRECT("1:" &amp; LEN(B8))), 1), "ABCDEFGHIJKLMNOPQRSTUVWXYZabcdefghijklmnopqrstuvwxyz-_")), MID(SUBSTITUTE(SUBSTITUTE(SUBSTITUTE(B8,"et al",""),"(",""),")",""), ROW(INDIRECT("1:" &amp; LEN(B8))), 1), "")) &amp; "-" &amp; _xlfn.TEXTJOIN("", TRUE, IF(ISNUMBER(MID(B8, ROW(INDIRECT("1:" &amp; LEN(B8))), 1)*1), MID(B8, ROW(INDIRECT("1:" &amp; LEN(B8))), 1), ""))</f>
        <v>Noetel-2021</v>
      </c>
      <c r="B8" s="9" t="str">
        <f t="shared" ref="B8:B18" si="0">SUBSTITUTE(LEFT(D8, FIND(" ", D8 &amp; " ") - 1), ",", "") &amp; IF(LEN(D8) - LEN(SUBSTITUTE(D8, " ", "")) &gt; 0, " et al", "") &amp; " (" &amp; E8 &amp; ")"</f>
        <v>Noetel et al (2021)</v>
      </c>
      <c r="C8" s="9" t="str">
        <f t="shared" ref="C8:C18" si="1">"""" &amp; F8 &amp; """ by " &amp; D8 &amp; " (" &amp; E8 &amp; ")"</f>
        <v>"Video Improves Learning in Higher Education: A Systematic Review" by Noetel et al. (2021)</v>
      </c>
      <c r="D8" s="7" t="s">
        <v>39</v>
      </c>
      <c r="E8" s="7">
        <v>2021</v>
      </c>
      <c r="F8" s="7" t="s">
        <v>40</v>
      </c>
    </row>
    <row r="9" spans="1:6" x14ac:dyDescent="0.2">
      <c r="A9" s="9" t="str" cm="1">
        <f t="array" aca="1" ref="A9" ca="1">_xlfn.TEXTJOIN("", TRUE, IF(ISNUMBER(FIND(MID(SUBSTITUTE(SUBSTITUTE(SUBSTITUTE(B9,"et al",""),"(",""),")",""), ROW(INDIRECT("1:" &amp; LEN(B9))), 1), "ABCDEFGHIJKLMNOPQRSTUVWXYZabcdefghijklmnopqrstuvwxyz-_")), MID(SUBSTITUTE(SUBSTITUTE(SUBSTITUTE(B9,"et al",""),"(",""),")",""), ROW(INDIRECT("1:" &amp; LEN(B9))), 1), "")) &amp; "-" &amp; _xlfn.TEXTJOIN("", TRUE, IF(ISNUMBER(MID(B9, ROW(INDIRECT("1:" &amp; LEN(B9))), 1)*1), MID(B9, ROW(INDIRECT("1:" &amp; LEN(B9))), 1), ""))</f>
        <v>Chust-Prez-2024</v>
      </c>
      <c r="B9" s="9" t="str">
        <f t="shared" si="0"/>
        <v>Chust-Pérez et al (2024)</v>
      </c>
      <c r="C9" s="9" t="str">
        <f t="shared" si="1"/>
        <v>"Enhancing visual and plastic education training: a blended learning and flipped classroom approach" by Chust-Pérez et al. (2024)</v>
      </c>
      <c r="D9" s="7" t="s">
        <v>41</v>
      </c>
      <c r="E9" s="7">
        <v>2024</v>
      </c>
      <c r="F9" s="7" t="s">
        <v>42</v>
      </c>
    </row>
    <row r="10" spans="1:6" x14ac:dyDescent="0.2">
      <c r="A10" s="9" t="str" cm="1">
        <f t="array" aca="1" ref="A10" ca="1">_xlfn.TEXTJOIN("", TRUE, IF(ISNUMBER(FIND(MID(SUBSTITUTE(SUBSTITUTE(SUBSTITUTE(B10,"et al",""),"(",""),")",""), ROW(INDIRECT("1:" &amp; LEN(B10))), 1), "ABCDEFGHIJKLMNOPQRSTUVWXYZabcdefghijklmnopqrstuvwxyz-_")), MID(SUBSTITUTE(SUBSTITUTE(SUBSTITUTE(B10,"et al",""),"(",""),")",""), ROW(INDIRECT("1:" &amp; LEN(B10))), 1), "")) &amp; "-" &amp; _xlfn.TEXTJOIN("", TRUE, IF(ISNUMBER(MID(B10, ROW(INDIRECT("1:" &amp; LEN(B10))), 1)*1), MID(B10, ROW(INDIRECT("1:" &amp; LEN(B10))), 1), ""))</f>
        <v>Starke-2021</v>
      </c>
      <c r="B10" s="9" t="str">
        <f t="shared" si="0"/>
        <v>Starke et al (2021)</v>
      </c>
      <c r="C10" s="9" t="str">
        <f t="shared" si="1"/>
        <v>"Effect of gamified perceptual learning on visual detection and discrimination skills in equine gait assessment" by Starke et al. (2021)</v>
      </c>
      <c r="D10" s="7" t="s">
        <v>43</v>
      </c>
      <c r="E10" s="7">
        <v>2021</v>
      </c>
      <c r="F10" s="7" t="s">
        <v>44</v>
      </c>
    </row>
    <row r="11" spans="1:6" x14ac:dyDescent="0.2">
      <c r="A11" s="9" t="str" cm="1">
        <f t="array" aca="1" ref="A11" ca="1">_xlfn.TEXTJOIN("", TRUE, IF(ISNUMBER(FIND(MID(SUBSTITUTE(SUBSTITUTE(SUBSTITUTE(B11,"et al",""),"(",""),")",""), ROW(INDIRECT("1:" &amp; LEN(B11))), 1), "ABCDEFGHIJKLMNOPQRSTUVWXYZabcdefghijklmnopqrstuvwxyz-_")), MID(SUBSTITUTE(SUBSTITUTE(SUBSTITUTE(B11,"et al",""),"(",""),")",""), ROW(INDIRECT("1:" &amp; LEN(B11))), 1), "")) &amp; "-" &amp; _xlfn.TEXTJOIN("", TRUE, IF(ISNUMBER(MID(B11, ROW(INDIRECT("1:" &amp; LEN(B11))), 1)*1), MID(B11, ROW(INDIRECT("1:" &amp; LEN(B11))), 1), ""))</f>
        <v>Shek-2023</v>
      </c>
      <c r="B11" s="9" t="str">
        <f t="shared" si="0"/>
        <v>Shek et al (2023)</v>
      </c>
      <c r="C11" s="9" t="str">
        <f t="shared" si="1"/>
        <v>"Use of instructional videos in leadership education in higher education under COVID-19: A qualitative study" by Shek et al. (2023)</v>
      </c>
      <c r="D11" s="7" t="s">
        <v>45</v>
      </c>
      <c r="E11" s="7">
        <v>2023</v>
      </c>
      <c r="F11" s="7" t="s">
        <v>46</v>
      </c>
    </row>
    <row r="12" spans="1:6" x14ac:dyDescent="0.2">
      <c r="A12" s="9" t="str" cm="1">
        <f t="array" aca="1" ref="A12" ca="1">_xlfn.TEXTJOIN("", TRUE, IF(ISNUMBER(FIND(MID(SUBSTITUTE(SUBSTITUTE(SUBSTITUTE(B12,"et al",""),"(",""),")",""), ROW(INDIRECT("1:" &amp; LEN(B12))), 1), "ABCDEFGHIJKLMNOPQRSTUVWXYZabcdefghijklmnopqrstuvwxyz-_")), MID(SUBSTITUTE(SUBSTITUTE(SUBSTITUTE(B12,"et al",""),"(",""),")",""), ROW(INDIRECT("1:" &amp; LEN(B12))), 1), "")) &amp; "-" &amp; _xlfn.TEXTJOIN("", TRUE, IF(ISNUMBER(MID(B12, ROW(INDIRECT("1:" &amp; LEN(B12))), 1)*1), MID(B12, ROW(INDIRECT("1:" &amp; LEN(B12))), 1), ""))</f>
        <v>Mutawa-2023</v>
      </c>
      <c r="B12" s="9" t="str">
        <f t="shared" si="0"/>
        <v>Mutawa et al (2023)</v>
      </c>
      <c r="C12" s="9" t="str">
        <f t="shared" si="1"/>
        <v>"The Effectiveness of Using H5P for Undergraduate Students in the Asynchronous Distance Learning Environment" by Mutawa et al. (2023)</v>
      </c>
      <c r="D12" s="7" t="s">
        <v>47</v>
      </c>
      <c r="E12" s="7">
        <v>2023</v>
      </c>
      <c r="F12" s="7" t="s">
        <v>48</v>
      </c>
    </row>
    <row r="13" spans="1:6" x14ac:dyDescent="0.2">
      <c r="A13" s="9" t="str" cm="1">
        <f t="array" aca="1" ref="A13" ca="1">_xlfn.TEXTJOIN("", TRUE, IF(ISNUMBER(FIND(MID(SUBSTITUTE(SUBSTITUTE(SUBSTITUTE(B13,"et al",""),"(",""),")",""), ROW(INDIRECT("1:" &amp; LEN(B13))), 1), "ABCDEFGHIJKLMNOPQRSTUVWXYZabcdefghijklmnopqrstuvwxyz-_")), MID(SUBSTITUTE(SUBSTITUTE(SUBSTITUTE(B13,"et al",""),"(",""),")",""), ROW(INDIRECT("1:" &amp; LEN(B13))), 1), "")) &amp; "-" &amp; _xlfn.TEXTJOIN("", TRUE, IF(ISNUMBER(MID(B13, ROW(INDIRECT("1:" &amp; LEN(B13))), 1)*1), MID(B13, ROW(INDIRECT("1:" &amp; LEN(B13))), 1), ""))</f>
        <v>Seo-2021</v>
      </c>
      <c r="B13" s="9" t="str">
        <f t="shared" si="0"/>
        <v>Seo et al (2021)</v>
      </c>
      <c r="C13" s="9" t="str">
        <f t="shared" si="1"/>
        <v>"Active Learning with Online Video: The Impact of Learning Context on Engagement" by Seo et al. (2021)</v>
      </c>
      <c r="D13" s="7" t="s">
        <v>49</v>
      </c>
      <c r="E13" s="7">
        <v>2021</v>
      </c>
      <c r="F13" s="7" t="s">
        <v>50</v>
      </c>
    </row>
    <row r="14" spans="1:6" x14ac:dyDescent="0.2">
      <c r="A14" s="9" t="str" cm="1">
        <f t="array" aca="1" ref="A14" ca="1">_xlfn.TEXTJOIN("", TRUE, IF(ISNUMBER(FIND(MID(SUBSTITUTE(SUBSTITUTE(SUBSTITUTE(B14,"et al",""),"(",""),")",""), ROW(INDIRECT("1:" &amp; LEN(B14))), 1), "ABCDEFGHIJKLMNOPQRSTUVWXYZabcdefghijklmnopqrstuvwxyz-_")), MID(SUBSTITUTE(SUBSTITUTE(SUBSTITUTE(B14,"et al",""),"(",""),")",""), ROW(INDIRECT("1:" &amp; LEN(B14))), 1), "")) &amp; "-" &amp; _xlfn.TEXTJOIN("", TRUE, IF(ISNUMBER(MID(B14, ROW(INDIRECT("1:" &amp; LEN(B14))), 1)*1), MID(B14, ROW(INDIRECT("1:" &amp; LEN(B14))), 1), ""))</f>
        <v>Campbell-2022</v>
      </c>
      <c r="B14" s="9" t="str">
        <f t="shared" si="0"/>
        <v>Campbell et al (2022)</v>
      </c>
      <c r="C14" s="9" t="str">
        <f t="shared" si="1"/>
        <v>"Student-created video: an active learning approach in online environments" by Campbell, Heller &amp; Pulse (2022)</v>
      </c>
      <c r="D14" s="7" t="s">
        <v>51</v>
      </c>
      <c r="E14" s="7">
        <v>2022</v>
      </c>
      <c r="F14" s="7" t="s">
        <v>52</v>
      </c>
    </row>
    <row r="15" spans="1:6" x14ac:dyDescent="0.2">
      <c r="A15" s="9" t="str" cm="1">
        <f t="array" aca="1" ref="A15" ca="1">_xlfn.TEXTJOIN("", TRUE, IF(ISNUMBER(FIND(MID(SUBSTITUTE(SUBSTITUTE(SUBSTITUTE(B15,"et al",""),"(",""),")",""), ROW(INDIRECT("1:" &amp; LEN(B15))), 1), "ABCDEFGHIJKLMNOPQRSTUVWXYZabcdefghijklmnopqrstuvwxyz-_")), MID(SUBSTITUTE(SUBSTITUTE(SUBSTITUTE(B15,"et al",""),"(",""),")",""), ROW(INDIRECT("1:" &amp; LEN(B15))), 1), "")) &amp; "-" &amp; _xlfn.TEXTJOIN("", TRUE, IF(ISNUMBER(MID(B15, ROW(INDIRECT("1:" &amp; LEN(B15))), 1)*1), MID(B15, ROW(INDIRECT("1:" &amp; LEN(B15))), 1), ""))</f>
        <v>Litton-2021</v>
      </c>
      <c r="B15" s="9" t="str">
        <f t="shared" si="0"/>
        <v>Litton (2021)</v>
      </c>
      <c r="C15" s="9" t="str">
        <f t="shared" si="1"/>
        <v>"Student-created video: an active learning approach in online environments" by Litton (2021)</v>
      </c>
      <c r="D15" s="7" t="s">
        <v>53</v>
      </c>
      <c r="E15" s="7">
        <v>2021</v>
      </c>
      <c r="F15" s="7" t="s">
        <v>52</v>
      </c>
    </row>
    <row r="16" spans="1:6" x14ac:dyDescent="0.2">
      <c r="A16" s="9" t="str" cm="1">
        <f t="array" aca="1" ref="A16" ca="1">_xlfn.TEXTJOIN("", TRUE, IF(ISNUMBER(FIND(MID(SUBSTITUTE(SUBSTITUTE(SUBSTITUTE(B16,"et al",""),"(",""),")",""), ROW(INDIRECT("1:" &amp; LEN(B16))), 1), "ABCDEFGHIJKLMNOPQRSTUVWXYZabcdefghijklmnopqrstuvwxyz-_")), MID(SUBSTITUTE(SUBSTITUTE(SUBSTITUTE(B16,"et al",""),"(",""),")",""), ROW(INDIRECT("1:" &amp; LEN(B16))), 1), "")) &amp; "-" &amp; _xlfn.TEXTJOIN("", TRUE, IF(ISNUMBER(MID(B16, ROW(INDIRECT("1:" &amp; LEN(B16))), 1)*1), MID(B16, ROW(INDIRECT("1:" &amp; LEN(B16))), 1), ""))</f>
        <v>Akapnar-2024</v>
      </c>
      <c r="B16" s="9" t="str">
        <f t="shared" si="0"/>
        <v>Akçapınar et al (2024)</v>
      </c>
      <c r="C16" s="9" t="str">
        <f t="shared" si="1"/>
        <v>"Decoding Video Logs: Unveiling Student Engagement" by Akçapınar et al. (2024)</v>
      </c>
      <c r="D16" s="7" t="s">
        <v>54</v>
      </c>
      <c r="E16" s="7">
        <v>2024</v>
      </c>
      <c r="F16" s="7" t="s">
        <v>55</v>
      </c>
    </row>
    <row r="17" spans="1:6" x14ac:dyDescent="0.2">
      <c r="A17" s="9" t="str" cm="1">
        <f t="array" aca="1" ref="A17" ca="1">_xlfn.TEXTJOIN("", TRUE, IF(ISNUMBER(FIND(MID(SUBSTITUTE(SUBSTITUTE(SUBSTITUTE(B17,"et al",""),"(",""),")",""), ROW(INDIRECT("1:" &amp; LEN(B17))), 1), "ABCDEFGHIJKLMNOPQRSTUVWXYZabcdefghijklmnopqrstuvwxyz-_")), MID(SUBSTITUTE(SUBSTITUTE(SUBSTITUTE(B17,"et al",""),"(",""),")",""), ROW(INDIRECT("1:" &amp; LEN(B17))), 1), "")) &amp; "-" &amp; _xlfn.TEXTJOIN("", TRUE, IF(ISNUMBER(MID(B17, ROW(INDIRECT("1:" &amp; LEN(B17))), 1)*1), MID(B17, ROW(INDIRECT("1:" &amp; LEN(B17))), 1), ""))</f>
        <v>Brame-2016</v>
      </c>
      <c r="B17" s="9" t="str">
        <f t="shared" si="0"/>
        <v>Brame (2016)</v>
      </c>
      <c r="C17" s="9" t="str">
        <f t="shared" si="1"/>
        <v>"Effective Educational Videos: Principles and Guidelines for Maximizing Student Learning from Video Content" by Brame (2016)</v>
      </c>
      <c r="D17" s="7" t="s">
        <v>56</v>
      </c>
      <c r="E17" s="7">
        <v>2016</v>
      </c>
      <c r="F17" s="7" t="s">
        <v>57</v>
      </c>
    </row>
    <row r="18" spans="1:6" x14ac:dyDescent="0.2">
      <c r="A18" s="9" t="str" cm="1">
        <f t="array" aca="1" ref="A18" ca="1">_xlfn.TEXTJOIN("", TRUE, IF(ISNUMBER(FIND(MID(SUBSTITUTE(SUBSTITUTE(SUBSTITUTE(B18,"et al",""),"(",""),")",""), ROW(INDIRECT("1:" &amp; LEN(B18))), 1), "ABCDEFGHIJKLMNOPQRSTUVWXYZabcdefghijklmnopqrstuvwxyz-_")), MID(SUBSTITUTE(SUBSTITUTE(SUBSTITUTE(B18,"et al",""),"(",""),")",""), ROW(INDIRECT("1:" &amp; LEN(B18))), 1), "")) &amp; "-" &amp; _xlfn.TEXTJOIN("", TRUE, IF(ISNUMBER(MID(B18, ROW(INDIRECT("1:" &amp; LEN(B18))), 1)*1), MID(B18, ROW(INDIRECT("1:" &amp; LEN(B18))), 1), ""))</f>
        <v>Guo-2014</v>
      </c>
      <c r="B18" s="9" t="str">
        <f t="shared" si="0"/>
        <v>Guo et al (2014)</v>
      </c>
      <c r="C18" s="9" t="str">
        <f t="shared" si="1"/>
        <v>"How Video Production Affects Student Engagement: An Empirical Study of MOOC Videos" by Guo, Kim &amp; Rubin (2014)</v>
      </c>
      <c r="D18" s="7" t="s">
        <v>58</v>
      </c>
      <c r="E18" s="7">
        <v>2014</v>
      </c>
      <c r="F18" s="7" t="s">
        <v>59</v>
      </c>
    </row>
    <row r="19" spans="1:6" x14ac:dyDescent="0.2">
      <c r="A19" s="9"/>
      <c r="B19" s="9" t="str">
        <f>LEFT(D19, FIND(" ", D19 &amp; " ") - 1) &amp; IF(LEN(D19) - LEN(SUBSTITUTE(D19, " ", "")) &gt; 0, " et al", "") &amp; " " &amp; E19</f>
        <v xml:space="preserve"> </v>
      </c>
      <c r="C19" s="9"/>
      <c r="D19" s="6"/>
      <c r="E19" s="6"/>
      <c r="F19" s="6"/>
    </row>
    <row r="20" spans="1:6" x14ac:dyDescent="0.2">
      <c r="A20" s="9"/>
      <c r="B20" s="9" t="str">
        <f>LEFT(D20, FIND(" ", D20 &amp; " ") - 1) &amp; IF(LEN(D20) - LEN(SUBSTITUTE(D20, " ", "")) &gt; 0, " et al", "") &amp; " " &amp; E20</f>
        <v xml:space="preserve"> </v>
      </c>
      <c r="C20" s="9"/>
      <c r="D20" s="6"/>
      <c r="E20" s="6"/>
      <c r="F20" s="6"/>
    </row>
    <row r="21" spans="1:6" x14ac:dyDescent="0.2">
      <c r="A21" s="9"/>
      <c r="B21" s="9" t="str">
        <f>LEFT(D21, FIND(" ", D21 &amp; " ") - 1) &amp; IF(LEN(D21) - LEN(SUBSTITUTE(D21, " ", "")) &gt; 0, " et al", "") &amp; " " &amp; E21</f>
        <v xml:space="preserve"> </v>
      </c>
      <c r="C21" s="9"/>
      <c r="D21" s="6"/>
      <c r="E21" s="6"/>
      <c r="F21" s="6"/>
    </row>
    <row r="22" spans="1:6" x14ac:dyDescent="0.2">
      <c r="A22" s="9"/>
      <c r="B22" s="9"/>
      <c r="C22" s="9"/>
      <c r="D22" s="6"/>
      <c r="E22" s="6"/>
      <c r="F22" s="6"/>
    </row>
    <row r="23" spans="1:6" x14ac:dyDescent="0.2">
      <c r="A23" s="8"/>
      <c r="B23" s="8"/>
      <c r="C23" s="8"/>
      <c r="D23" s="6"/>
      <c r="E23" s="6"/>
      <c r="F23" s="6"/>
    </row>
    <row r="24" spans="1:6" x14ac:dyDescent="0.2">
      <c r="A24" s="8"/>
      <c r="B24" s="8"/>
      <c r="C24" s="8"/>
      <c r="D24" s="6"/>
      <c r="E24" s="6"/>
      <c r="F24" s="6"/>
    </row>
    <row r="25" spans="1:6" x14ac:dyDescent="0.2">
      <c r="A25" s="8"/>
      <c r="B25" s="8"/>
      <c r="C25" s="8"/>
      <c r="D25" s="6"/>
      <c r="E25" s="6"/>
      <c r="F25" s="6"/>
    </row>
    <row r="26" spans="1:6" x14ac:dyDescent="0.2">
      <c r="A26" s="8"/>
      <c r="B26" s="8"/>
      <c r="C26" s="8"/>
      <c r="D26" s="6"/>
      <c r="E26" s="6"/>
      <c r="F26" s="6"/>
    </row>
    <row r="27" spans="1:6" x14ac:dyDescent="0.2">
      <c r="A27" s="8"/>
      <c r="B27" s="8"/>
      <c r="C27" s="8"/>
      <c r="D27" s="6"/>
      <c r="E27" s="6"/>
      <c r="F27" s="6"/>
    </row>
    <row r="28" spans="1:6" x14ac:dyDescent="0.2">
      <c r="A28" s="8"/>
      <c r="B28" s="8"/>
      <c r="C28" s="8"/>
      <c r="D28" s="6"/>
      <c r="E28" s="6"/>
      <c r="F28" s="6"/>
    </row>
    <row r="29" spans="1:6" x14ac:dyDescent="0.2">
      <c r="A29" s="8"/>
      <c r="B29" s="8"/>
      <c r="C29" s="8"/>
      <c r="D29" s="6"/>
      <c r="E29" s="6"/>
      <c r="F29" s="6"/>
    </row>
    <row r="30" spans="1:6" x14ac:dyDescent="0.2">
      <c r="A30" s="8"/>
      <c r="B30" s="8"/>
      <c r="C30" s="8"/>
      <c r="D30" s="6"/>
      <c r="E30" s="6"/>
      <c r="F30" s="6"/>
    </row>
    <row r="31" spans="1:6" x14ac:dyDescent="0.2">
      <c r="A31" s="8"/>
      <c r="B31" s="8"/>
      <c r="C31" s="8"/>
      <c r="D31" s="6"/>
      <c r="E31" s="6"/>
      <c r="F31" s="6"/>
    </row>
    <row r="32" spans="1:6" x14ac:dyDescent="0.2">
      <c r="A32" s="8"/>
      <c r="B32" s="8"/>
      <c r="C32" s="8"/>
      <c r="D32" s="6"/>
      <c r="E32" s="6"/>
      <c r="F32" s="6"/>
    </row>
    <row r="33" spans="1:6" x14ac:dyDescent="0.2">
      <c r="A33" s="8"/>
      <c r="B33" s="8"/>
      <c r="C33" s="8"/>
      <c r="D33" s="6"/>
      <c r="E33" s="6"/>
      <c r="F33" s="6"/>
    </row>
    <row r="34" spans="1:6" x14ac:dyDescent="0.2">
      <c r="A34" s="8"/>
      <c r="B34" s="8"/>
      <c r="C34" s="8"/>
      <c r="D34" s="6"/>
      <c r="E34" s="6"/>
      <c r="F34" s="6"/>
    </row>
    <row r="35" spans="1:6" x14ac:dyDescent="0.2">
      <c r="A35" s="8"/>
      <c r="B35" s="8"/>
      <c r="C35" s="8"/>
      <c r="D35" s="6"/>
      <c r="E35" s="6"/>
      <c r="F35" s="6"/>
    </row>
    <row r="36" spans="1:6" x14ac:dyDescent="0.2">
      <c r="A36" s="8"/>
      <c r="B36" s="8"/>
      <c r="C36" s="8"/>
      <c r="D36" s="6"/>
      <c r="E36" s="6"/>
      <c r="F36" s="6"/>
    </row>
    <row r="37" spans="1:6" x14ac:dyDescent="0.2">
      <c r="A37" s="8"/>
      <c r="B37" s="8"/>
      <c r="C37" s="8"/>
      <c r="D37" s="6"/>
      <c r="E37" s="6"/>
      <c r="F37" s="6"/>
    </row>
    <row r="38" spans="1:6" x14ac:dyDescent="0.2">
      <c r="A38" s="8"/>
      <c r="B38" s="8"/>
      <c r="C38" s="8"/>
      <c r="D38" s="6"/>
      <c r="E38" s="6"/>
      <c r="F38" s="6"/>
    </row>
    <row r="39" spans="1:6" x14ac:dyDescent="0.2">
      <c r="A39" s="8"/>
      <c r="B39" s="8"/>
      <c r="C39" s="8"/>
      <c r="D39" s="6"/>
      <c r="E39" s="6"/>
      <c r="F39" s="6"/>
    </row>
    <row r="40" spans="1:6" x14ac:dyDescent="0.2">
      <c r="A40" s="8"/>
      <c r="B40" s="8"/>
      <c r="C40" s="8"/>
      <c r="D40" s="6"/>
      <c r="E40" s="6"/>
      <c r="F40" s="6"/>
    </row>
    <row r="41" spans="1:6" x14ac:dyDescent="0.2">
      <c r="A41" s="8"/>
      <c r="B41" s="8"/>
      <c r="C41" s="8"/>
      <c r="D41" s="6"/>
      <c r="E41" s="6"/>
      <c r="F41" s="6"/>
    </row>
    <row r="42" spans="1:6" x14ac:dyDescent="0.2">
      <c r="A42" s="8"/>
      <c r="B42" s="8"/>
      <c r="C42" s="8"/>
      <c r="D42" s="6"/>
      <c r="E42" s="6"/>
      <c r="F42" s="6"/>
    </row>
    <row r="43" spans="1:6" x14ac:dyDescent="0.2">
      <c r="A43" s="8"/>
      <c r="B43" s="8"/>
      <c r="C43" s="8"/>
      <c r="D43" s="6"/>
      <c r="E43" s="6"/>
      <c r="F43" s="6"/>
    </row>
    <row r="44" spans="1:6" x14ac:dyDescent="0.2">
      <c r="A44" s="8"/>
      <c r="B44" s="8"/>
      <c r="C44" s="8"/>
      <c r="D44" s="6"/>
      <c r="E44" s="6"/>
      <c r="F44" s="6"/>
    </row>
    <row r="45" spans="1:6" x14ac:dyDescent="0.2">
      <c r="A45" s="8"/>
      <c r="B45" s="8"/>
      <c r="C45" s="8"/>
      <c r="D45" s="6"/>
      <c r="E45" s="6"/>
      <c r="F45" s="6"/>
    </row>
    <row r="46" spans="1:6" x14ac:dyDescent="0.2">
      <c r="A46" s="8"/>
      <c r="B46" s="8"/>
      <c r="C46" s="8"/>
      <c r="D46" s="6"/>
      <c r="E46" s="6"/>
      <c r="F46" s="6"/>
    </row>
    <row r="47" spans="1:6" x14ac:dyDescent="0.2">
      <c r="A47" s="8"/>
      <c r="B47" s="8"/>
      <c r="C47" s="8"/>
      <c r="D47" s="6"/>
      <c r="E47" s="6"/>
      <c r="F47" s="6"/>
    </row>
    <row r="48" spans="1:6" x14ac:dyDescent="0.2">
      <c r="A48" s="8"/>
      <c r="B48" s="8"/>
      <c r="C48" s="8"/>
      <c r="D48" s="6"/>
      <c r="E48" s="6"/>
      <c r="F48" s="6"/>
    </row>
    <row r="49" spans="1:6" x14ac:dyDescent="0.2">
      <c r="A49" s="8"/>
      <c r="B49" s="8"/>
      <c r="C49" s="8"/>
      <c r="D49" s="6"/>
      <c r="E49" s="6"/>
      <c r="F49" s="6"/>
    </row>
    <row r="50" spans="1:6" x14ac:dyDescent="0.2">
      <c r="A50" s="8"/>
      <c r="B50" s="8"/>
      <c r="C50" s="8"/>
      <c r="D50" s="6"/>
      <c r="E50" s="6"/>
      <c r="F50" s="6"/>
    </row>
    <row r="51" spans="1:6" x14ac:dyDescent="0.2">
      <c r="A51" s="8"/>
      <c r="B51" s="8"/>
      <c r="C51" s="8"/>
      <c r="D51" s="6"/>
      <c r="E51" s="6"/>
      <c r="F51" s="6"/>
    </row>
    <row r="52" spans="1:6" x14ac:dyDescent="0.2">
      <c r="A52" s="8"/>
      <c r="B52" s="8"/>
      <c r="C52" s="8"/>
      <c r="D52" s="6"/>
      <c r="E52" s="6"/>
      <c r="F52" s="6"/>
    </row>
    <row r="53" spans="1:6" x14ac:dyDescent="0.2">
      <c r="A53" s="8"/>
      <c r="B53" s="8"/>
      <c r="C53" s="8"/>
      <c r="D53" s="6"/>
      <c r="E53" s="6"/>
      <c r="F53" s="6"/>
    </row>
    <row r="54" spans="1:6" x14ac:dyDescent="0.2">
      <c r="A54" s="8"/>
      <c r="B54" s="8"/>
      <c r="C54" s="8"/>
      <c r="D54" s="6"/>
      <c r="E54" s="6"/>
      <c r="F54" s="6"/>
    </row>
    <row r="55" spans="1:6" x14ac:dyDescent="0.2">
      <c r="A55" s="8"/>
      <c r="B55" s="8"/>
      <c r="C55" s="8"/>
      <c r="D55" s="6"/>
      <c r="E55" s="6"/>
      <c r="F55" s="6"/>
    </row>
    <row r="56" spans="1:6" x14ac:dyDescent="0.2">
      <c r="A56" s="8"/>
      <c r="B56" s="8"/>
      <c r="C56" s="8"/>
      <c r="D56" s="6"/>
      <c r="E56" s="6"/>
      <c r="F56" s="6"/>
    </row>
    <row r="57" spans="1:6" x14ac:dyDescent="0.2">
      <c r="A57" s="8"/>
      <c r="B57" s="8"/>
      <c r="C57" s="8"/>
      <c r="D57" s="6"/>
      <c r="E57" s="6"/>
      <c r="F57" s="6"/>
    </row>
    <row r="58" spans="1:6" x14ac:dyDescent="0.2">
      <c r="A58" s="8"/>
      <c r="B58" s="8"/>
      <c r="C58" s="8"/>
      <c r="D58" s="6"/>
      <c r="E58" s="6"/>
      <c r="F58" s="6"/>
    </row>
    <row r="59" spans="1:6" x14ac:dyDescent="0.2">
      <c r="A59" s="8"/>
      <c r="B59" s="8"/>
      <c r="C59" s="8"/>
      <c r="D59" s="6"/>
      <c r="E59" s="6"/>
      <c r="F59" s="6"/>
    </row>
    <row r="60" spans="1:6" x14ac:dyDescent="0.2">
      <c r="A60" s="8"/>
      <c r="B60" s="8"/>
      <c r="C60" s="8"/>
      <c r="D60" s="6"/>
      <c r="E60" s="6"/>
      <c r="F60" s="6"/>
    </row>
    <row r="61" spans="1:6" x14ac:dyDescent="0.2">
      <c r="A61" s="8"/>
      <c r="B61" s="8"/>
      <c r="C61" s="8"/>
      <c r="D61" s="6"/>
      <c r="E61" s="6"/>
      <c r="F61" s="6"/>
    </row>
    <row r="62" spans="1:6" x14ac:dyDescent="0.2">
      <c r="A62" s="8"/>
      <c r="B62" s="8"/>
      <c r="C62" s="8"/>
      <c r="D62" s="6"/>
      <c r="E62" s="6"/>
      <c r="F62" s="6"/>
    </row>
    <row r="63" spans="1:6" x14ac:dyDescent="0.2">
      <c r="A63" s="8"/>
      <c r="B63" s="8"/>
      <c r="C63" s="8"/>
      <c r="D63" s="6"/>
      <c r="E63" s="6"/>
      <c r="F63" s="6"/>
    </row>
    <row r="64" spans="1:6" x14ac:dyDescent="0.2">
      <c r="A64" s="8"/>
      <c r="B64" s="8"/>
      <c r="C64" s="8"/>
      <c r="D64" s="6"/>
      <c r="E64" s="6"/>
      <c r="F64" s="6"/>
    </row>
    <row r="65" spans="1:6" x14ac:dyDescent="0.2">
      <c r="A65" s="8"/>
      <c r="B65" s="8"/>
      <c r="C65" s="8"/>
      <c r="D65" s="6"/>
      <c r="E65" s="6"/>
      <c r="F65" s="6"/>
    </row>
    <row r="66" spans="1:6" x14ac:dyDescent="0.2">
      <c r="A66" s="8"/>
      <c r="B66" s="8"/>
      <c r="C66" s="8"/>
      <c r="D66" s="6"/>
      <c r="E66" s="6"/>
      <c r="F66" s="6"/>
    </row>
    <row r="67" spans="1:6" x14ac:dyDescent="0.2">
      <c r="A67" s="8"/>
      <c r="B67" s="8"/>
      <c r="C67" s="8"/>
      <c r="D67" s="6"/>
      <c r="E67" s="6"/>
      <c r="F67" s="6"/>
    </row>
    <row r="68" spans="1:6" x14ac:dyDescent="0.2">
      <c r="A68" s="8"/>
      <c r="B68" s="8"/>
      <c r="C68" s="8"/>
      <c r="D68" s="6"/>
      <c r="E68" s="6"/>
      <c r="F68" s="6"/>
    </row>
    <row r="69" spans="1:6" x14ac:dyDescent="0.2">
      <c r="A69" s="8"/>
      <c r="B69" s="8"/>
      <c r="C69" s="8"/>
      <c r="D69" s="6"/>
      <c r="E69" s="6"/>
      <c r="F69" s="6"/>
    </row>
    <row r="70" spans="1:6" x14ac:dyDescent="0.2">
      <c r="A70" s="8"/>
      <c r="B70" s="8"/>
      <c r="C70" s="8"/>
      <c r="D70" s="6"/>
      <c r="E70" s="6"/>
      <c r="F70" s="6"/>
    </row>
    <row r="71" spans="1:6" x14ac:dyDescent="0.2">
      <c r="A71" s="8"/>
      <c r="B71" s="8"/>
      <c r="C71" s="8"/>
      <c r="D71" s="6"/>
      <c r="E71" s="6"/>
      <c r="F71" s="6"/>
    </row>
    <row r="72" spans="1:6" x14ac:dyDescent="0.2">
      <c r="A72" s="8"/>
      <c r="B72" s="8"/>
      <c r="C72" s="8"/>
      <c r="D72" s="6"/>
      <c r="E72" s="6"/>
      <c r="F72" s="6"/>
    </row>
    <row r="73" spans="1:6" x14ac:dyDescent="0.2">
      <c r="A73" s="8"/>
      <c r="B73" s="8"/>
      <c r="C73" s="8"/>
      <c r="D73" s="6"/>
      <c r="E73" s="6"/>
      <c r="F73" s="6"/>
    </row>
    <row r="74" spans="1:6" x14ac:dyDescent="0.2">
      <c r="A74" s="8"/>
      <c r="B74" s="8"/>
      <c r="C74" s="8"/>
      <c r="D74" s="6"/>
      <c r="E74" s="6"/>
      <c r="F74" s="6"/>
    </row>
    <row r="75" spans="1:6" x14ac:dyDescent="0.2">
      <c r="A75" s="8"/>
      <c r="B75" s="8"/>
      <c r="C75" s="8"/>
      <c r="D75" s="6"/>
      <c r="E75" s="6"/>
      <c r="F75" s="6"/>
    </row>
    <row r="76" spans="1:6" x14ac:dyDescent="0.2">
      <c r="A76" s="8"/>
      <c r="B76" s="8"/>
      <c r="C76" s="8"/>
      <c r="D76" s="6"/>
      <c r="E76" s="6"/>
      <c r="F76" s="6"/>
    </row>
    <row r="77" spans="1:6" x14ac:dyDescent="0.2">
      <c r="A77" s="8"/>
      <c r="B77" s="8"/>
      <c r="C77" s="8"/>
      <c r="D77" s="6"/>
      <c r="E77" s="6"/>
      <c r="F77" s="6"/>
    </row>
    <row r="78" spans="1:6" x14ac:dyDescent="0.2">
      <c r="A78" s="8"/>
      <c r="B78" s="8"/>
      <c r="C78" s="8"/>
      <c r="D78" s="6"/>
      <c r="E78" s="6"/>
      <c r="F78" s="6"/>
    </row>
    <row r="79" spans="1:6" x14ac:dyDescent="0.2">
      <c r="A79" s="8"/>
      <c r="B79" s="8"/>
      <c r="C79" s="8"/>
      <c r="D79" s="6"/>
      <c r="E79" s="6"/>
      <c r="F79" s="6"/>
    </row>
    <row r="80" spans="1:6" x14ac:dyDescent="0.2">
      <c r="A80" s="8"/>
      <c r="B80" s="8"/>
      <c r="C80" s="8"/>
      <c r="D80" s="6"/>
      <c r="E80" s="6"/>
      <c r="F80" s="6"/>
    </row>
    <row r="81" spans="1:6" x14ac:dyDescent="0.2">
      <c r="A81" s="8"/>
      <c r="B81" s="8"/>
      <c r="C81" s="8"/>
      <c r="D81" s="6"/>
      <c r="E81" s="6"/>
      <c r="F81" s="6"/>
    </row>
    <row r="82" spans="1:6" x14ac:dyDescent="0.2">
      <c r="A82" s="8"/>
      <c r="B82" s="8"/>
      <c r="C82" s="8"/>
      <c r="D82" s="6"/>
      <c r="E82" s="6"/>
      <c r="F82" s="6"/>
    </row>
    <row r="83" spans="1:6" x14ac:dyDescent="0.2">
      <c r="A83" s="8"/>
      <c r="B83" s="8"/>
      <c r="C83" s="8"/>
      <c r="D83" s="6"/>
      <c r="E83" s="6"/>
      <c r="F83" s="6"/>
    </row>
    <row r="84" spans="1:6" x14ac:dyDescent="0.2">
      <c r="A84" s="8"/>
      <c r="B84" s="8"/>
      <c r="C84" s="8"/>
      <c r="D84" s="6"/>
      <c r="E84" s="6"/>
      <c r="F84" s="6"/>
    </row>
    <row r="85" spans="1:6" x14ac:dyDescent="0.2">
      <c r="A85" s="8"/>
      <c r="B85" s="8"/>
      <c r="C85" s="8"/>
      <c r="D85" s="6"/>
      <c r="E85" s="6"/>
      <c r="F85" s="6"/>
    </row>
    <row r="86" spans="1:6" x14ac:dyDescent="0.2">
      <c r="A86" s="8"/>
      <c r="B86" s="8"/>
      <c r="C86" s="8"/>
      <c r="D86" s="6"/>
      <c r="E86" s="6"/>
      <c r="F86" s="6"/>
    </row>
    <row r="87" spans="1:6" x14ac:dyDescent="0.2">
      <c r="A87" s="8"/>
      <c r="B87" s="8"/>
      <c r="C87" s="8"/>
      <c r="D87" s="6"/>
      <c r="E87" s="6"/>
      <c r="F87" s="6"/>
    </row>
    <row r="88" spans="1:6" x14ac:dyDescent="0.2">
      <c r="A88" s="8"/>
      <c r="B88" s="8"/>
      <c r="C88" s="8"/>
      <c r="D88" s="6"/>
      <c r="E88" s="6"/>
      <c r="F88" s="6"/>
    </row>
    <row r="89" spans="1:6" x14ac:dyDescent="0.2">
      <c r="A89" s="8"/>
      <c r="B89" s="8"/>
      <c r="C89" s="8"/>
      <c r="D89" s="6"/>
      <c r="E89" s="6"/>
      <c r="F89" s="6"/>
    </row>
    <row r="90" spans="1:6" x14ac:dyDescent="0.2">
      <c r="A90" s="8"/>
      <c r="B90" s="8"/>
      <c r="C90" s="8"/>
      <c r="D90" s="6"/>
      <c r="E90" s="6"/>
      <c r="F90" s="6"/>
    </row>
    <row r="91" spans="1:6" x14ac:dyDescent="0.2">
      <c r="A91" s="8"/>
      <c r="B91" s="8"/>
      <c r="C91" s="8"/>
      <c r="D91" s="6"/>
      <c r="E91" s="6"/>
      <c r="F91" s="6"/>
    </row>
    <row r="92" spans="1:6" x14ac:dyDescent="0.2">
      <c r="A92" s="8"/>
      <c r="B92" s="8"/>
      <c r="C92" s="8"/>
      <c r="D92" s="6"/>
      <c r="E92" s="6"/>
      <c r="F92" s="6"/>
    </row>
    <row r="93" spans="1:6" x14ac:dyDescent="0.2">
      <c r="A93" s="8"/>
      <c r="B93" s="8"/>
      <c r="C93" s="8"/>
      <c r="D93" s="6"/>
      <c r="E93" s="6"/>
      <c r="F93" s="6"/>
    </row>
    <row r="94" spans="1:6" x14ac:dyDescent="0.2">
      <c r="A94" s="8"/>
      <c r="B94" s="8"/>
      <c r="C94" s="8"/>
      <c r="D94" s="6"/>
      <c r="E94" s="6"/>
      <c r="F94" s="6"/>
    </row>
    <row r="95" spans="1:6" x14ac:dyDescent="0.2">
      <c r="A95" s="8"/>
      <c r="B95" s="8"/>
      <c r="C95" s="8"/>
      <c r="D95" s="6"/>
      <c r="E95" s="6"/>
      <c r="F95" s="6"/>
    </row>
    <row r="96" spans="1:6" x14ac:dyDescent="0.2">
      <c r="A96" s="8"/>
      <c r="B96" s="8"/>
      <c r="C96" s="8"/>
      <c r="D96" s="6"/>
      <c r="E96" s="6"/>
      <c r="F96" s="6"/>
    </row>
    <row r="97" spans="1:6" x14ac:dyDescent="0.2">
      <c r="A97" s="8"/>
      <c r="B97" s="8"/>
      <c r="C97" s="8"/>
      <c r="D97" s="6"/>
      <c r="E97" s="6"/>
      <c r="F97" s="6"/>
    </row>
    <row r="98" spans="1:6" x14ac:dyDescent="0.2">
      <c r="A98" s="8"/>
      <c r="B98" s="8"/>
      <c r="C98" s="8"/>
      <c r="D98" s="6"/>
      <c r="E98" s="6"/>
      <c r="F98" s="6"/>
    </row>
    <row r="99" spans="1:6" x14ac:dyDescent="0.2">
      <c r="A99" s="8"/>
      <c r="B99" s="8"/>
      <c r="C99" s="8"/>
      <c r="D99" s="6"/>
      <c r="E99" s="6"/>
      <c r="F99" s="6"/>
    </row>
    <row r="100" spans="1:6" x14ac:dyDescent="0.2">
      <c r="A100" s="8"/>
      <c r="B100" s="8"/>
      <c r="C100" s="8"/>
      <c r="D100" s="6"/>
      <c r="E100" s="6"/>
      <c r="F100" s="6"/>
    </row>
    <row r="101" spans="1:6" x14ac:dyDescent="0.2">
      <c r="A101" s="8"/>
      <c r="B101" s="8"/>
      <c r="C101" s="8"/>
      <c r="D101" s="6"/>
      <c r="E101" s="6"/>
      <c r="F101" s="6"/>
    </row>
    <row r="102" spans="1:6" x14ac:dyDescent="0.2">
      <c r="A102" s="8"/>
      <c r="B102" s="8"/>
      <c r="C102" s="8"/>
      <c r="D102" s="6"/>
      <c r="E102" s="6"/>
      <c r="F102" s="6"/>
    </row>
    <row r="103" spans="1:6" x14ac:dyDescent="0.2">
      <c r="A103" s="8"/>
      <c r="B103" s="8"/>
      <c r="C103" s="8"/>
      <c r="D103" s="6"/>
      <c r="E103" s="6"/>
      <c r="F103" s="6"/>
    </row>
    <row r="104" spans="1:6" x14ac:dyDescent="0.2">
      <c r="A104" s="8"/>
      <c r="B104" s="8"/>
      <c r="C104" s="8"/>
      <c r="D104" s="6"/>
      <c r="E104" s="6"/>
      <c r="F104" s="6"/>
    </row>
    <row r="105" spans="1:6" x14ac:dyDescent="0.2">
      <c r="A105" s="8"/>
      <c r="B105" s="8"/>
      <c r="C105" s="8"/>
      <c r="D105" s="6"/>
      <c r="E105" s="6"/>
      <c r="F105" s="6"/>
    </row>
    <row r="106" spans="1:6" x14ac:dyDescent="0.2">
      <c r="A106" s="8"/>
      <c r="B106" s="8"/>
      <c r="C106" s="8"/>
      <c r="D106" s="6"/>
      <c r="E106" s="6"/>
      <c r="F106" s="6"/>
    </row>
    <row r="107" spans="1:6" x14ac:dyDescent="0.2">
      <c r="A107" s="8"/>
      <c r="B107" s="8"/>
      <c r="C107" s="8"/>
      <c r="D107" s="6"/>
      <c r="E107" s="6"/>
      <c r="F107" s="6"/>
    </row>
    <row r="108" spans="1:6" x14ac:dyDescent="0.2">
      <c r="A108" s="8"/>
      <c r="B108" s="8"/>
      <c r="C108" s="8"/>
      <c r="D108" s="6"/>
      <c r="E108" s="6"/>
      <c r="F108" s="6"/>
    </row>
    <row r="109" spans="1:6" x14ac:dyDescent="0.2">
      <c r="A109" s="8"/>
      <c r="B109" s="8"/>
      <c r="C109" s="8"/>
      <c r="D109" s="6"/>
      <c r="E109" s="6"/>
      <c r="F109" s="6"/>
    </row>
    <row r="110" spans="1:6" x14ac:dyDescent="0.2">
      <c r="A110" s="8"/>
      <c r="B110" s="8"/>
      <c r="C110" s="8"/>
      <c r="D110" s="6"/>
      <c r="E110" s="6"/>
      <c r="F110" s="6"/>
    </row>
    <row r="111" spans="1:6" x14ac:dyDescent="0.2">
      <c r="A111" s="8"/>
      <c r="B111" s="8"/>
      <c r="C111" s="8"/>
      <c r="D111" s="6"/>
      <c r="E111" s="6"/>
      <c r="F111" s="6"/>
    </row>
    <row r="112" spans="1:6" x14ac:dyDescent="0.2">
      <c r="A112" s="8"/>
      <c r="B112" s="8"/>
      <c r="C112" s="8"/>
      <c r="D112" s="6"/>
      <c r="E112" s="6"/>
      <c r="F112" s="6"/>
    </row>
    <row r="113" spans="1:6" x14ac:dyDescent="0.2">
      <c r="A113" s="8"/>
      <c r="B113" s="8"/>
      <c r="C113" s="8"/>
      <c r="D113" s="6"/>
      <c r="E113" s="6"/>
      <c r="F113" s="6"/>
    </row>
    <row r="114" spans="1:6" x14ac:dyDescent="0.2">
      <c r="A114" s="8"/>
      <c r="B114" s="8"/>
      <c r="C114" s="8"/>
      <c r="D114" s="6"/>
      <c r="E114" s="6"/>
      <c r="F114" s="6"/>
    </row>
    <row r="115" spans="1:6" x14ac:dyDescent="0.2">
      <c r="A115" s="8"/>
      <c r="B115" s="8"/>
      <c r="C115" s="8"/>
      <c r="D115" s="6"/>
      <c r="E115" s="6"/>
      <c r="F115" s="6"/>
    </row>
    <row r="116" spans="1:6" x14ac:dyDescent="0.2">
      <c r="A116" s="8"/>
      <c r="B116" s="8"/>
      <c r="C116" s="8"/>
      <c r="D116" s="6"/>
      <c r="E116" s="6"/>
      <c r="F116" s="6"/>
    </row>
    <row r="117" spans="1:6" x14ac:dyDescent="0.2">
      <c r="A117" s="8"/>
      <c r="B117" s="8"/>
      <c r="C117" s="8"/>
      <c r="D117" s="6"/>
      <c r="E117" s="6"/>
      <c r="F117" s="6"/>
    </row>
    <row r="118" spans="1:6" x14ac:dyDescent="0.2">
      <c r="A118" s="8"/>
      <c r="B118" s="8"/>
      <c r="C118" s="8"/>
      <c r="D118" s="6"/>
      <c r="E118" s="6"/>
      <c r="F118" s="6"/>
    </row>
    <row r="119" spans="1:6" x14ac:dyDescent="0.2">
      <c r="A119" s="8"/>
      <c r="B119" s="8"/>
      <c r="C119" s="8"/>
      <c r="D119" s="6"/>
      <c r="E119" s="6"/>
      <c r="F119" s="6"/>
    </row>
    <row r="120" spans="1:6" x14ac:dyDescent="0.2">
      <c r="A120" s="8"/>
      <c r="B120" s="8"/>
      <c r="C120" s="8"/>
      <c r="D120" s="6"/>
      <c r="E120" s="6"/>
      <c r="F120" s="6"/>
    </row>
    <row r="121" spans="1:6" x14ac:dyDescent="0.2">
      <c r="A121" s="8"/>
      <c r="B121" s="8"/>
      <c r="C121" s="8"/>
      <c r="D121" s="6"/>
      <c r="E121" s="6"/>
      <c r="F121" s="6"/>
    </row>
    <row r="122" spans="1:6" x14ac:dyDescent="0.2">
      <c r="A122" s="8"/>
      <c r="B122" s="8"/>
      <c r="C122" s="8"/>
      <c r="D122" s="6"/>
      <c r="E122" s="6"/>
      <c r="F122" s="6"/>
    </row>
    <row r="123" spans="1:6" x14ac:dyDescent="0.2">
      <c r="A123" s="8"/>
      <c r="B123" s="8"/>
      <c r="C123" s="8"/>
      <c r="D123" s="6"/>
      <c r="E123" s="6"/>
      <c r="F123" s="6"/>
    </row>
    <row r="124" spans="1:6" x14ac:dyDescent="0.2">
      <c r="A124" s="8"/>
      <c r="B124" s="8"/>
      <c r="C124" s="8"/>
      <c r="D124" s="6"/>
      <c r="E124" s="6"/>
      <c r="F124" s="6"/>
    </row>
    <row r="125" spans="1:6" x14ac:dyDescent="0.2">
      <c r="A125" s="8"/>
      <c r="B125" s="8"/>
      <c r="C125" s="8"/>
      <c r="D125" s="6"/>
      <c r="E125" s="6"/>
      <c r="F125" s="6"/>
    </row>
    <row r="126" spans="1:6" x14ac:dyDescent="0.2">
      <c r="A126" s="8"/>
      <c r="B126" s="8"/>
      <c r="C126" s="8"/>
      <c r="D126" s="6"/>
      <c r="E126" s="6"/>
      <c r="F126" s="6"/>
    </row>
    <row r="127" spans="1:6" x14ac:dyDescent="0.2">
      <c r="A127" s="8"/>
      <c r="B127" s="8"/>
      <c r="C127" s="8"/>
      <c r="D127" s="6"/>
      <c r="E127" s="6"/>
      <c r="F127" s="6"/>
    </row>
    <row r="128" spans="1:6" x14ac:dyDescent="0.2">
      <c r="A128" s="8"/>
      <c r="B128" s="8"/>
      <c r="C128" s="8"/>
      <c r="D128" s="6"/>
      <c r="E128" s="6"/>
      <c r="F128" s="6"/>
    </row>
    <row r="129" spans="1:6" x14ac:dyDescent="0.2">
      <c r="A129" s="8"/>
      <c r="B129" s="8"/>
      <c r="C129" s="8"/>
      <c r="D129" s="6"/>
      <c r="E129" s="6"/>
      <c r="F129" s="6"/>
    </row>
    <row r="130" spans="1:6" x14ac:dyDescent="0.2">
      <c r="A130" s="8"/>
      <c r="B130" s="8"/>
      <c r="C130" s="8"/>
      <c r="D130" s="6"/>
      <c r="E130" s="6"/>
      <c r="F130" s="6"/>
    </row>
    <row r="131" spans="1:6" x14ac:dyDescent="0.2">
      <c r="A131" s="8"/>
      <c r="B131" s="8"/>
      <c r="C131" s="8"/>
      <c r="D131" s="6"/>
      <c r="E131" s="6"/>
      <c r="F131" s="6"/>
    </row>
    <row r="132" spans="1:6" x14ac:dyDescent="0.2">
      <c r="A132" s="8"/>
      <c r="B132" s="8"/>
      <c r="C132" s="8"/>
      <c r="D132" s="6"/>
      <c r="E132" s="6"/>
      <c r="F132" s="6"/>
    </row>
    <row r="133" spans="1:6" x14ac:dyDescent="0.2">
      <c r="A133" s="8"/>
      <c r="B133" s="8"/>
      <c r="C133" s="8"/>
      <c r="D133" s="6"/>
      <c r="E133" s="6"/>
      <c r="F133" s="6"/>
    </row>
    <row r="134" spans="1:6" x14ac:dyDescent="0.2">
      <c r="A134" s="8"/>
      <c r="B134" s="8"/>
      <c r="C134" s="8"/>
      <c r="D134" s="6"/>
      <c r="E134" s="6"/>
      <c r="F134" s="6"/>
    </row>
    <row r="135" spans="1:6" x14ac:dyDescent="0.2">
      <c r="A135" s="8"/>
      <c r="B135" s="8"/>
      <c r="C135" s="8"/>
      <c r="D135" s="6"/>
      <c r="E135" s="6"/>
      <c r="F135" s="6"/>
    </row>
    <row r="136" spans="1:6" x14ac:dyDescent="0.2">
      <c r="A136" s="8"/>
      <c r="B136" s="8"/>
      <c r="C136" s="8"/>
      <c r="D136" s="6"/>
      <c r="E136" s="6"/>
      <c r="F136" s="6"/>
    </row>
    <row r="137" spans="1:6" x14ac:dyDescent="0.2">
      <c r="A137" s="8"/>
      <c r="B137" s="8"/>
      <c r="C137" s="8"/>
      <c r="D137" s="6"/>
      <c r="E137" s="6"/>
      <c r="F137" s="6"/>
    </row>
    <row r="138" spans="1:6" x14ac:dyDescent="0.2">
      <c r="A138" s="8"/>
      <c r="B138" s="8"/>
      <c r="C138" s="8"/>
      <c r="D138" s="6"/>
      <c r="E138" s="6"/>
      <c r="F138" s="6"/>
    </row>
    <row r="139" spans="1:6" x14ac:dyDescent="0.2">
      <c r="A139" s="8"/>
      <c r="B139" s="8"/>
      <c r="C139" s="8"/>
      <c r="D139" s="6"/>
      <c r="E139" s="6"/>
      <c r="F139" s="6"/>
    </row>
    <row r="140" spans="1:6" x14ac:dyDescent="0.2">
      <c r="A140" s="8"/>
      <c r="B140" s="8"/>
      <c r="C140" s="8"/>
      <c r="D140" s="6"/>
      <c r="E140" s="6"/>
      <c r="F140" s="6"/>
    </row>
    <row r="141" spans="1:6" x14ac:dyDescent="0.2">
      <c r="A141" s="8"/>
      <c r="B141" s="8"/>
      <c r="C141" s="8"/>
      <c r="D141" s="6"/>
      <c r="E141" s="6"/>
      <c r="F141" s="6"/>
    </row>
    <row r="142" spans="1:6" x14ac:dyDescent="0.2">
      <c r="A142" s="8"/>
      <c r="B142" s="8"/>
      <c r="C142" s="8"/>
      <c r="D142" s="6"/>
      <c r="E142" s="6"/>
      <c r="F142" s="6"/>
    </row>
    <row r="143" spans="1:6" x14ac:dyDescent="0.2">
      <c r="A143" s="8"/>
      <c r="B143" s="8"/>
      <c r="C143" s="8"/>
      <c r="D143" s="6"/>
      <c r="E143" s="6"/>
      <c r="F143" s="6"/>
    </row>
    <row r="144" spans="1:6" x14ac:dyDescent="0.2">
      <c r="A144" s="8"/>
      <c r="B144" s="8"/>
      <c r="C144" s="8"/>
      <c r="D144" s="6"/>
      <c r="E144" s="6"/>
      <c r="F144" s="6"/>
    </row>
    <row r="145" spans="1:6" x14ac:dyDescent="0.2">
      <c r="A145" s="8"/>
      <c r="B145" s="8"/>
      <c r="C145" s="8"/>
      <c r="D145" s="6"/>
      <c r="E145" s="6"/>
      <c r="F145" s="6"/>
    </row>
    <row r="146" spans="1:6" x14ac:dyDescent="0.2">
      <c r="A146" s="8"/>
      <c r="B146" s="8"/>
      <c r="C146" s="8"/>
      <c r="D146" s="6"/>
      <c r="E146" s="6"/>
      <c r="F146" s="6"/>
    </row>
    <row r="147" spans="1:6" x14ac:dyDescent="0.2">
      <c r="A147" s="8"/>
      <c r="B147" s="8"/>
      <c r="C147" s="8"/>
      <c r="D147" s="6"/>
      <c r="E147" s="6"/>
      <c r="F147" s="6"/>
    </row>
    <row r="148" spans="1:6" x14ac:dyDescent="0.2">
      <c r="A148" s="8"/>
      <c r="B148" s="8"/>
      <c r="C148" s="8"/>
      <c r="D148" s="6"/>
      <c r="E148" s="6"/>
      <c r="F148" s="6"/>
    </row>
    <row r="149" spans="1:6" x14ac:dyDescent="0.2">
      <c r="A149" s="8"/>
      <c r="B149" s="8"/>
      <c r="C149" s="8"/>
      <c r="D149" s="6"/>
      <c r="E149" s="6"/>
      <c r="F149" s="6"/>
    </row>
    <row r="150" spans="1:6" x14ac:dyDescent="0.2">
      <c r="A150" s="8"/>
      <c r="B150" s="8"/>
      <c r="C150" s="8"/>
      <c r="D150" s="6"/>
      <c r="E150" s="6"/>
      <c r="F150" s="6"/>
    </row>
    <row r="151" spans="1:6" x14ac:dyDescent="0.2">
      <c r="A151" s="8"/>
      <c r="B151" s="8"/>
      <c r="C151" s="8"/>
      <c r="D151" s="6"/>
      <c r="E151" s="6"/>
      <c r="F151" s="6"/>
    </row>
    <row r="152" spans="1:6" x14ac:dyDescent="0.2">
      <c r="A152" s="8"/>
      <c r="B152" s="8"/>
      <c r="C152" s="8"/>
      <c r="D152" s="6"/>
      <c r="E152" s="6"/>
      <c r="F152" s="6"/>
    </row>
    <row r="153" spans="1:6" x14ac:dyDescent="0.2">
      <c r="A153" s="8"/>
      <c r="B153" s="8"/>
      <c r="C153" s="8"/>
      <c r="D153" s="6"/>
      <c r="E153" s="6"/>
      <c r="F153" s="6"/>
    </row>
    <row r="154" spans="1:6" x14ac:dyDescent="0.2">
      <c r="A154" s="8"/>
      <c r="B154" s="8"/>
      <c r="C154" s="8"/>
      <c r="D154" s="6"/>
      <c r="E154" s="6"/>
      <c r="F154" s="6"/>
    </row>
    <row r="155" spans="1:6" x14ac:dyDescent="0.2">
      <c r="A155" s="8"/>
      <c r="B155" s="8"/>
      <c r="C155" s="8"/>
      <c r="D155" s="6"/>
      <c r="E155" s="6"/>
      <c r="F155" s="6"/>
    </row>
    <row r="156" spans="1:6" x14ac:dyDescent="0.2">
      <c r="A156" s="8"/>
      <c r="B156" s="8"/>
      <c r="C156" s="8"/>
      <c r="D156" s="6"/>
      <c r="E156" s="6"/>
      <c r="F156" s="6"/>
    </row>
    <row r="157" spans="1:6" x14ac:dyDescent="0.2">
      <c r="A157" s="8"/>
      <c r="B157" s="8"/>
      <c r="C157" s="8"/>
      <c r="D157" s="6"/>
      <c r="E157" s="6"/>
      <c r="F157" s="6"/>
    </row>
    <row r="158" spans="1:6" x14ac:dyDescent="0.2">
      <c r="A158" s="8"/>
      <c r="B158" s="8"/>
      <c r="C158" s="8"/>
      <c r="D158" s="6"/>
      <c r="E158" s="6"/>
      <c r="F158" s="6"/>
    </row>
    <row r="159" spans="1:6" x14ac:dyDescent="0.2">
      <c r="A159" s="8"/>
      <c r="B159" s="8"/>
      <c r="C159" s="8"/>
      <c r="D159" s="6"/>
      <c r="E159" s="6"/>
      <c r="F159" s="6"/>
    </row>
    <row r="160" spans="1:6" x14ac:dyDescent="0.2">
      <c r="A160" s="8"/>
      <c r="B160" s="8"/>
      <c r="C160" s="8"/>
      <c r="D160" s="6"/>
      <c r="E160" s="6"/>
      <c r="F160" s="6"/>
    </row>
    <row r="161" spans="1:6" x14ac:dyDescent="0.2">
      <c r="A161" s="8"/>
      <c r="B161" s="8"/>
      <c r="C161" s="8"/>
      <c r="D161" s="6"/>
      <c r="E161" s="6"/>
      <c r="F161" s="6"/>
    </row>
    <row r="162" spans="1:6" x14ac:dyDescent="0.2">
      <c r="A162" s="8"/>
      <c r="B162" s="8"/>
      <c r="C162" s="8"/>
      <c r="D162" s="6"/>
      <c r="E162" s="6"/>
      <c r="F162" s="6"/>
    </row>
    <row r="163" spans="1:6" x14ac:dyDescent="0.2">
      <c r="A163" s="8"/>
      <c r="B163" s="8"/>
      <c r="C163" s="8"/>
      <c r="D163" s="6"/>
      <c r="E163" s="6"/>
      <c r="F163" s="6"/>
    </row>
    <row r="164" spans="1:6" x14ac:dyDescent="0.2">
      <c r="A164" s="8"/>
      <c r="B164" s="8"/>
      <c r="C164" s="8"/>
      <c r="D164" s="6"/>
      <c r="E164" s="6"/>
      <c r="F164" s="6"/>
    </row>
    <row r="165" spans="1:6" x14ac:dyDescent="0.2">
      <c r="A165" s="8"/>
      <c r="B165" s="8"/>
      <c r="C165" s="8"/>
      <c r="D165" s="6"/>
      <c r="E165" s="6"/>
      <c r="F165" s="6"/>
    </row>
    <row r="166" spans="1:6" x14ac:dyDescent="0.2">
      <c r="A166" s="8"/>
      <c r="B166" s="8"/>
      <c r="C166" s="8"/>
      <c r="D166" s="6"/>
      <c r="E166" s="6"/>
      <c r="F166" s="6"/>
    </row>
    <row r="167" spans="1:6" x14ac:dyDescent="0.2">
      <c r="A167" s="8"/>
      <c r="B167" s="8"/>
      <c r="C167" s="8"/>
      <c r="D167" s="6"/>
      <c r="E167" s="6"/>
      <c r="F167" s="6"/>
    </row>
    <row r="168" spans="1:6" x14ac:dyDescent="0.2">
      <c r="A168" s="8"/>
      <c r="B168" s="8"/>
      <c r="C168" s="8"/>
      <c r="D168" s="6"/>
      <c r="E168" s="6"/>
      <c r="F168" s="6"/>
    </row>
    <row r="169" spans="1:6" x14ac:dyDescent="0.2">
      <c r="A169" s="8"/>
      <c r="B169" s="8"/>
      <c r="C169" s="8"/>
      <c r="D169" s="6"/>
      <c r="E169" s="6"/>
      <c r="F169" s="6"/>
    </row>
    <row r="170" spans="1:6" x14ac:dyDescent="0.2">
      <c r="A170" s="8"/>
      <c r="B170" s="8"/>
      <c r="C170" s="8"/>
      <c r="D170" s="6"/>
      <c r="E170" s="6"/>
      <c r="F170" s="6"/>
    </row>
    <row r="171" spans="1:6" x14ac:dyDescent="0.2">
      <c r="A171" s="8"/>
      <c r="B171" s="8"/>
      <c r="C171" s="8"/>
      <c r="D171" s="6"/>
      <c r="E171" s="6"/>
      <c r="F171" s="6"/>
    </row>
    <row r="172" spans="1:6" x14ac:dyDescent="0.2">
      <c r="A172" s="8"/>
      <c r="B172" s="8"/>
      <c r="C172" s="8"/>
      <c r="D172" s="6"/>
      <c r="E172" s="6"/>
      <c r="F172" s="6"/>
    </row>
    <row r="173" spans="1:6" x14ac:dyDescent="0.2">
      <c r="A173" s="8"/>
      <c r="B173" s="8"/>
      <c r="C173" s="8"/>
      <c r="D173" s="6"/>
      <c r="E173" s="6"/>
      <c r="F173" s="6"/>
    </row>
    <row r="174" spans="1:6" x14ac:dyDescent="0.2">
      <c r="A174" s="8"/>
      <c r="B174" s="8"/>
      <c r="C174" s="8"/>
      <c r="D174" s="6"/>
      <c r="E174" s="6"/>
      <c r="F174" s="6"/>
    </row>
    <row r="175" spans="1:6" x14ac:dyDescent="0.2">
      <c r="A175" s="8"/>
      <c r="B175" s="8"/>
      <c r="C175" s="8"/>
      <c r="D175" s="6"/>
      <c r="E175" s="6"/>
      <c r="F175" s="6"/>
    </row>
    <row r="176" spans="1:6" x14ac:dyDescent="0.2">
      <c r="A176" s="8"/>
      <c r="B176" s="8"/>
      <c r="C176" s="8"/>
      <c r="D176" s="6"/>
      <c r="E176" s="6"/>
      <c r="F176" s="6"/>
    </row>
    <row r="177" spans="1:6" x14ac:dyDescent="0.2">
      <c r="A177" s="8"/>
      <c r="B177" s="8"/>
      <c r="C177" s="8"/>
      <c r="D177" s="6"/>
      <c r="E177" s="6"/>
      <c r="F177" s="6"/>
    </row>
    <row r="178" spans="1:6" x14ac:dyDescent="0.2">
      <c r="A178" s="8"/>
      <c r="B178" s="8"/>
      <c r="C178" s="8"/>
      <c r="D178" s="6"/>
      <c r="E178" s="6"/>
      <c r="F178" s="6"/>
    </row>
    <row r="179" spans="1:6" x14ac:dyDescent="0.2">
      <c r="A179" s="8"/>
      <c r="B179" s="8"/>
      <c r="C179" s="8"/>
      <c r="D179" s="6"/>
      <c r="E179" s="6"/>
      <c r="F179" s="6"/>
    </row>
    <row r="180" spans="1:6" x14ac:dyDescent="0.2">
      <c r="A180" s="8"/>
      <c r="B180" s="8"/>
      <c r="C180" s="8"/>
      <c r="D180" s="6"/>
      <c r="E180" s="6"/>
      <c r="F180" s="6"/>
    </row>
    <row r="181" spans="1:6" x14ac:dyDescent="0.2">
      <c r="A181" s="8"/>
      <c r="B181" s="8"/>
      <c r="C181" s="8"/>
      <c r="D181" s="6"/>
      <c r="E181" s="6"/>
      <c r="F181" s="6"/>
    </row>
    <row r="182" spans="1:6" x14ac:dyDescent="0.2">
      <c r="A182" s="8"/>
      <c r="B182" s="8"/>
      <c r="C182" s="8"/>
      <c r="D182" s="6"/>
      <c r="E182" s="6"/>
      <c r="F182" s="6"/>
    </row>
    <row r="183" spans="1:6" x14ac:dyDescent="0.2">
      <c r="A183" s="8"/>
      <c r="B183" s="8"/>
      <c r="C183" s="8"/>
      <c r="D183" s="6"/>
      <c r="E183" s="6"/>
      <c r="F183" s="6"/>
    </row>
    <row r="184" spans="1:6" x14ac:dyDescent="0.2">
      <c r="A184" s="8"/>
      <c r="B184" s="8"/>
      <c r="C184" s="8"/>
      <c r="D184" s="6"/>
      <c r="E184" s="6"/>
      <c r="F184" s="6"/>
    </row>
    <row r="185" spans="1:6" x14ac:dyDescent="0.2">
      <c r="A185" s="8"/>
      <c r="B185" s="8"/>
      <c r="C185" s="8"/>
      <c r="D185" s="6"/>
      <c r="E185" s="6"/>
      <c r="F185" s="6"/>
    </row>
    <row r="186" spans="1:6" x14ac:dyDescent="0.2">
      <c r="A186" s="8"/>
      <c r="B186" s="8"/>
      <c r="C186" s="8"/>
      <c r="D186" s="6"/>
      <c r="E186" s="6"/>
      <c r="F186" s="6"/>
    </row>
    <row r="187" spans="1:6" x14ac:dyDescent="0.2">
      <c r="A187" s="8"/>
      <c r="B187" s="8"/>
      <c r="C187" s="8"/>
      <c r="D187" s="6"/>
      <c r="E187" s="6"/>
      <c r="F187" s="6"/>
    </row>
    <row r="188" spans="1:6" x14ac:dyDescent="0.2">
      <c r="A188" s="8"/>
      <c r="B188" s="8"/>
      <c r="C188" s="8"/>
      <c r="D188" s="6"/>
      <c r="E188" s="6"/>
      <c r="F188" s="6"/>
    </row>
    <row r="189" spans="1:6" x14ac:dyDescent="0.2">
      <c r="A189" s="8"/>
      <c r="B189" s="8"/>
      <c r="C189" s="8"/>
      <c r="D189" s="6"/>
      <c r="E189" s="6"/>
      <c r="F189" s="6"/>
    </row>
    <row r="190" spans="1:6" x14ac:dyDescent="0.2">
      <c r="A190" s="8"/>
      <c r="B190" s="8"/>
      <c r="C190" s="8"/>
      <c r="D190" s="6"/>
      <c r="E190" s="6"/>
      <c r="F190" s="6"/>
    </row>
    <row r="191" spans="1:6" x14ac:dyDescent="0.2">
      <c r="A191" s="8"/>
      <c r="B191" s="8"/>
      <c r="C191" s="8"/>
      <c r="D191" s="6"/>
      <c r="E191" s="6"/>
      <c r="F191" s="6"/>
    </row>
    <row r="192" spans="1:6" x14ac:dyDescent="0.2">
      <c r="A192" s="8"/>
      <c r="B192" s="8"/>
      <c r="C192" s="8"/>
      <c r="D192" s="6"/>
      <c r="E192" s="6"/>
      <c r="F192" s="6"/>
    </row>
    <row r="193" spans="1:6" x14ac:dyDescent="0.2">
      <c r="A193" s="8"/>
      <c r="B193" s="8"/>
      <c r="C193" s="8"/>
      <c r="D193" s="6"/>
      <c r="E193" s="6"/>
      <c r="F193" s="6"/>
    </row>
    <row r="194" spans="1:6" x14ac:dyDescent="0.2">
      <c r="A194" s="8"/>
      <c r="B194" s="8"/>
      <c r="C194" s="8"/>
      <c r="D194" s="6"/>
      <c r="E194" s="6"/>
      <c r="F194" s="6"/>
    </row>
    <row r="195" spans="1:6" x14ac:dyDescent="0.2">
      <c r="A195" s="8"/>
      <c r="B195" s="8"/>
      <c r="C195" s="8"/>
      <c r="D195" s="6"/>
      <c r="E195" s="6"/>
      <c r="F195" s="6"/>
    </row>
    <row r="196" spans="1:6" x14ac:dyDescent="0.2">
      <c r="A196" s="8"/>
      <c r="B196" s="8"/>
      <c r="C196" s="8"/>
      <c r="D196" s="6"/>
      <c r="E196" s="6"/>
      <c r="F196" s="6"/>
    </row>
    <row r="197" spans="1:6" x14ac:dyDescent="0.2">
      <c r="A197" s="8"/>
      <c r="B197" s="8"/>
      <c r="C197" s="8"/>
      <c r="D197" s="6"/>
      <c r="E197" s="6"/>
      <c r="F197" s="6"/>
    </row>
    <row r="198" spans="1:6" x14ac:dyDescent="0.2">
      <c r="A198" s="8"/>
      <c r="B198" s="8"/>
      <c r="C198" s="8"/>
      <c r="D198" s="6"/>
      <c r="E198" s="6"/>
      <c r="F198" s="6"/>
    </row>
    <row r="199" spans="1:6" x14ac:dyDescent="0.2">
      <c r="A199" s="8"/>
      <c r="B199" s="8"/>
      <c r="C199" s="8"/>
      <c r="D199" s="6"/>
      <c r="E199" s="6"/>
      <c r="F199" s="6"/>
    </row>
    <row r="200" spans="1:6" x14ac:dyDescent="0.2">
      <c r="A200" s="8"/>
      <c r="B200" s="8"/>
      <c r="C200" s="8"/>
      <c r="D200" s="6"/>
      <c r="E200" s="6"/>
      <c r="F200" s="6"/>
    </row>
    <row r="201" spans="1:6" x14ac:dyDescent="0.2">
      <c r="A201" s="8"/>
      <c r="B201" s="8"/>
      <c r="C201" s="8"/>
      <c r="D201" s="6"/>
      <c r="E201" s="6"/>
      <c r="F201" s="6"/>
    </row>
    <row r="202" spans="1:6" x14ac:dyDescent="0.2">
      <c r="A202" s="8"/>
      <c r="B202" s="8"/>
      <c r="C202" s="8"/>
      <c r="D202" s="6"/>
      <c r="E202" s="6"/>
      <c r="F202" s="6"/>
    </row>
    <row r="203" spans="1:6" x14ac:dyDescent="0.2">
      <c r="A203" s="8"/>
      <c r="B203" s="8"/>
      <c r="C203" s="8"/>
      <c r="D203" s="6"/>
      <c r="E203" s="6"/>
      <c r="F203" s="6"/>
    </row>
    <row r="204" spans="1:6" x14ac:dyDescent="0.2">
      <c r="A204" s="8"/>
      <c r="B204" s="8"/>
      <c r="C204" s="8"/>
      <c r="D204" s="6"/>
      <c r="E204" s="6"/>
      <c r="F204" s="6"/>
    </row>
    <row r="205" spans="1:6" x14ac:dyDescent="0.2">
      <c r="A205" s="8"/>
      <c r="B205" s="8"/>
      <c r="C205" s="8"/>
      <c r="D205" s="6"/>
      <c r="E205" s="6"/>
      <c r="F205" s="6"/>
    </row>
    <row r="206" spans="1:6" x14ac:dyDescent="0.2">
      <c r="A206" s="8"/>
      <c r="B206" s="8"/>
      <c r="C206" s="8"/>
      <c r="D206" s="6"/>
      <c r="E206" s="6"/>
      <c r="F206" s="6"/>
    </row>
    <row r="207" spans="1:6" x14ac:dyDescent="0.2">
      <c r="A207" s="8"/>
      <c r="B207" s="8"/>
      <c r="C207" s="8"/>
      <c r="D207" s="6"/>
      <c r="E207" s="6"/>
      <c r="F207" s="6"/>
    </row>
    <row r="208" spans="1:6" x14ac:dyDescent="0.2">
      <c r="A208" s="8"/>
      <c r="B208" s="8"/>
      <c r="C208" s="8"/>
      <c r="D208" s="6"/>
      <c r="E208" s="6"/>
      <c r="F208" s="6"/>
    </row>
    <row r="209" spans="1:6" x14ac:dyDescent="0.2">
      <c r="A209" s="8"/>
      <c r="B209" s="8"/>
      <c r="C209" s="8"/>
      <c r="D209" s="6"/>
      <c r="E209" s="6"/>
      <c r="F209" s="6"/>
    </row>
    <row r="210" spans="1:6" x14ac:dyDescent="0.2">
      <c r="A210" s="8"/>
      <c r="B210" s="8"/>
      <c r="C210" s="8"/>
      <c r="D210" s="6"/>
      <c r="E210" s="6"/>
      <c r="F210" s="6"/>
    </row>
    <row r="211" spans="1:6" x14ac:dyDescent="0.2">
      <c r="A211" s="8"/>
      <c r="B211" s="8"/>
      <c r="C211" s="8"/>
      <c r="D211" s="6"/>
      <c r="E211" s="6"/>
      <c r="F211" s="6"/>
    </row>
    <row r="212" spans="1:6" x14ac:dyDescent="0.2">
      <c r="A212" s="8"/>
      <c r="B212" s="8"/>
      <c r="C212" s="8"/>
      <c r="D212" s="6"/>
      <c r="E212" s="6"/>
      <c r="F212" s="6"/>
    </row>
    <row r="213" spans="1:6" x14ac:dyDescent="0.2">
      <c r="A213" s="8"/>
      <c r="B213" s="8"/>
      <c r="C213" s="8"/>
      <c r="D213" s="6"/>
      <c r="E213" s="6"/>
      <c r="F213" s="6"/>
    </row>
    <row r="214" spans="1:6" x14ac:dyDescent="0.2">
      <c r="A214" s="8"/>
      <c r="B214" s="8"/>
      <c r="C214" s="8"/>
      <c r="D214" s="6"/>
      <c r="E214" s="6"/>
      <c r="F214" s="6"/>
    </row>
    <row r="215" spans="1:6" x14ac:dyDescent="0.2">
      <c r="A215" s="8"/>
      <c r="B215" s="8"/>
      <c r="C215" s="8"/>
      <c r="D215" s="6"/>
      <c r="E215" s="6"/>
      <c r="F215" s="6"/>
    </row>
    <row r="216" spans="1:6" x14ac:dyDescent="0.2">
      <c r="A216" s="8"/>
      <c r="B216" s="8"/>
      <c r="C216" s="8"/>
      <c r="D216" s="6"/>
      <c r="E216" s="6"/>
      <c r="F216" s="6"/>
    </row>
    <row r="217" spans="1:6" x14ac:dyDescent="0.2">
      <c r="A217" s="8"/>
      <c r="B217" s="8"/>
      <c r="C217" s="8"/>
      <c r="D217" s="6"/>
      <c r="E217" s="6"/>
      <c r="F217" s="6"/>
    </row>
    <row r="218" spans="1:6" x14ac:dyDescent="0.2">
      <c r="A218" s="8"/>
      <c r="B218" s="8"/>
      <c r="C218" s="8"/>
      <c r="D218" s="6"/>
      <c r="E218" s="6"/>
      <c r="F218" s="6"/>
    </row>
    <row r="219" spans="1:6" x14ac:dyDescent="0.2">
      <c r="A219" s="8"/>
      <c r="B219" s="8"/>
      <c r="C219" s="8"/>
      <c r="D219" s="6"/>
      <c r="E219" s="6"/>
      <c r="F219" s="6"/>
    </row>
    <row r="220" spans="1:6" x14ac:dyDescent="0.2">
      <c r="A220" s="8"/>
      <c r="B220" s="8"/>
      <c r="C220" s="8"/>
      <c r="D220" s="6"/>
      <c r="E220" s="6"/>
      <c r="F220" s="6"/>
    </row>
    <row r="221" spans="1:6" x14ac:dyDescent="0.2">
      <c r="A221" s="8"/>
      <c r="B221" s="8"/>
      <c r="C221" s="8"/>
      <c r="D221" s="6"/>
      <c r="E221" s="6"/>
      <c r="F221" s="6"/>
    </row>
    <row r="222" spans="1:6" x14ac:dyDescent="0.2">
      <c r="A222" s="8"/>
      <c r="B222" s="8"/>
      <c r="C222" s="8"/>
      <c r="D222" s="6"/>
      <c r="E222" s="6"/>
      <c r="F222" s="6"/>
    </row>
    <row r="223" spans="1:6" x14ac:dyDescent="0.2">
      <c r="A223" s="8"/>
      <c r="B223" s="8"/>
      <c r="C223" s="8"/>
      <c r="D223" s="6"/>
      <c r="E223" s="6"/>
      <c r="F223" s="6"/>
    </row>
    <row r="224" spans="1:6" x14ac:dyDescent="0.2">
      <c r="A224" s="8"/>
      <c r="B224" s="8"/>
      <c r="C224" s="8"/>
      <c r="D224" s="6"/>
      <c r="E224" s="6"/>
      <c r="F224" s="6"/>
    </row>
    <row r="225" spans="1:6" x14ac:dyDescent="0.2">
      <c r="A225" s="8"/>
      <c r="B225" s="8"/>
      <c r="C225" s="8"/>
      <c r="D225" s="6"/>
      <c r="E225" s="6"/>
      <c r="F225" s="6"/>
    </row>
    <row r="226" spans="1:6" x14ac:dyDescent="0.2">
      <c r="A226" s="8"/>
      <c r="B226" s="8"/>
      <c r="C226" s="8"/>
      <c r="D226" s="6"/>
      <c r="E226" s="6"/>
      <c r="F226" s="6"/>
    </row>
    <row r="227" spans="1:6" x14ac:dyDescent="0.2">
      <c r="A227" s="8"/>
      <c r="B227" s="8"/>
      <c r="C227" s="8"/>
      <c r="D227" s="6"/>
      <c r="E227" s="6"/>
      <c r="F227" s="6"/>
    </row>
    <row r="228" spans="1:6" x14ac:dyDescent="0.2">
      <c r="A228" s="8"/>
      <c r="B228" s="8"/>
      <c r="C228" s="8"/>
      <c r="D228" s="6"/>
      <c r="E228" s="6"/>
      <c r="F228" s="6"/>
    </row>
    <row r="229" spans="1:6" x14ac:dyDescent="0.2">
      <c r="A229" s="8"/>
      <c r="B229" s="8"/>
      <c r="C229" s="8"/>
      <c r="D229" s="6"/>
      <c r="E229" s="6"/>
      <c r="F229" s="6"/>
    </row>
    <row r="230" spans="1:6" x14ac:dyDescent="0.2">
      <c r="A230" s="8"/>
      <c r="B230" s="8"/>
      <c r="C230" s="8"/>
      <c r="D230" s="6"/>
      <c r="E230" s="6"/>
      <c r="F230" s="6"/>
    </row>
    <row r="231" spans="1:6" x14ac:dyDescent="0.2">
      <c r="A231" s="8"/>
      <c r="B231" s="8"/>
      <c r="C231" s="8"/>
      <c r="D231" s="6"/>
      <c r="E231" s="6"/>
      <c r="F231" s="6"/>
    </row>
    <row r="232" spans="1:6" x14ac:dyDescent="0.2">
      <c r="A232" s="8"/>
      <c r="B232" s="8"/>
      <c r="C232" s="8"/>
      <c r="D232" s="6"/>
      <c r="E232" s="6"/>
      <c r="F232" s="6"/>
    </row>
    <row r="233" spans="1:6" x14ac:dyDescent="0.2">
      <c r="A233" s="8"/>
      <c r="B233" s="8"/>
      <c r="C233" s="8"/>
      <c r="D233" s="6"/>
      <c r="E233" s="6"/>
      <c r="F233" s="6"/>
    </row>
    <row r="234" spans="1:6" x14ac:dyDescent="0.2">
      <c r="A234" s="8"/>
      <c r="B234" s="8"/>
      <c r="C234" s="8"/>
      <c r="D234" s="6"/>
      <c r="E234" s="6"/>
      <c r="F234" s="6"/>
    </row>
    <row r="235" spans="1:6" x14ac:dyDescent="0.2">
      <c r="A235" s="8"/>
      <c r="B235" s="8"/>
      <c r="C235" s="8"/>
      <c r="D235" s="6"/>
      <c r="E235" s="6"/>
      <c r="F235" s="6"/>
    </row>
    <row r="236" spans="1:6" x14ac:dyDescent="0.2">
      <c r="A236" s="8"/>
      <c r="B236" s="8"/>
      <c r="C236" s="8"/>
      <c r="D236" s="6"/>
      <c r="E236" s="6"/>
      <c r="F236" s="6"/>
    </row>
    <row r="237" spans="1:6" x14ac:dyDescent="0.2">
      <c r="A237" s="8"/>
      <c r="B237" s="8"/>
      <c r="C237" s="8"/>
      <c r="D237" s="6"/>
      <c r="E237" s="6"/>
      <c r="F237" s="6"/>
    </row>
    <row r="238" spans="1:6" x14ac:dyDescent="0.2">
      <c r="A238" s="8"/>
      <c r="B238" s="8"/>
      <c r="C238" s="8"/>
      <c r="D238" s="6"/>
      <c r="E238" s="6"/>
      <c r="F238" s="6"/>
    </row>
    <row r="239" spans="1:6" x14ac:dyDescent="0.2">
      <c r="A239" s="8"/>
      <c r="B239" s="8"/>
      <c r="C239" s="8"/>
      <c r="D239" s="6"/>
      <c r="E239" s="6"/>
      <c r="F239" s="6"/>
    </row>
    <row r="240" spans="1:6" x14ac:dyDescent="0.2">
      <c r="A240" s="8"/>
      <c r="B240" s="8"/>
      <c r="C240" s="8"/>
      <c r="D240" s="6"/>
      <c r="E240" s="6"/>
      <c r="F240" s="6"/>
    </row>
    <row r="241" spans="1:6" x14ac:dyDescent="0.2">
      <c r="A241" s="8"/>
      <c r="B241" s="8"/>
      <c r="C241" s="8"/>
      <c r="D241" s="6"/>
      <c r="E241" s="6"/>
      <c r="F241" s="6"/>
    </row>
    <row r="242" spans="1:6" x14ac:dyDescent="0.2">
      <c r="A242" s="8"/>
      <c r="B242" s="8"/>
      <c r="C242" s="8"/>
      <c r="D242" s="6"/>
      <c r="E242" s="6"/>
      <c r="F242" s="6"/>
    </row>
    <row r="243" spans="1:6" x14ac:dyDescent="0.2">
      <c r="A243" s="8"/>
      <c r="B243" s="8"/>
      <c r="C243" s="8"/>
      <c r="D243" s="6"/>
      <c r="E243" s="6"/>
      <c r="F243" s="6"/>
    </row>
    <row r="244" spans="1:6" x14ac:dyDescent="0.2">
      <c r="A244" s="8"/>
      <c r="B244" s="8"/>
      <c r="C244" s="8"/>
      <c r="D244" s="6"/>
      <c r="E244" s="6"/>
      <c r="F244" s="6"/>
    </row>
    <row r="245" spans="1:6" x14ac:dyDescent="0.2">
      <c r="A245" s="8"/>
      <c r="B245" s="8"/>
      <c r="C245" s="8"/>
      <c r="D245" s="6"/>
      <c r="E245" s="6"/>
      <c r="F245" s="6"/>
    </row>
    <row r="246" spans="1:6" x14ac:dyDescent="0.2">
      <c r="A246" s="8"/>
      <c r="B246" s="8"/>
      <c r="C246" s="8"/>
      <c r="D246" s="6"/>
      <c r="E246" s="6"/>
      <c r="F246" s="6"/>
    </row>
    <row r="247" spans="1:6" x14ac:dyDescent="0.2">
      <c r="A247" s="8"/>
      <c r="B247" s="8"/>
      <c r="C247" s="8"/>
      <c r="D247" s="6"/>
      <c r="E247" s="6"/>
      <c r="F247" s="6"/>
    </row>
    <row r="248" spans="1:6" x14ac:dyDescent="0.2">
      <c r="A248" s="8"/>
      <c r="B248" s="8"/>
      <c r="C248" s="8"/>
      <c r="D248" s="6"/>
      <c r="E248" s="6"/>
      <c r="F248" s="6"/>
    </row>
    <row r="249" spans="1:6" x14ac:dyDescent="0.2">
      <c r="A249" s="8"/>
      <c r="B249" s="8"/>
      <c r="C249" s="8"/>
      <c r="D249" s="6"/>
      <c r="E249" s="6"/>
      <c r="F249" s="6"/>
    </row>
    <row r="250" spans="1:6" x14ac:dyDescent="0.2">
      <c r="A250" s="8"/>
      <c r="B250" s="8"/>
      <c r="C250" s="8"/>
      <c r="D250" s="6"/>
      <c r="E250" s="6"/>
      <c r="F250" s="6"/>
    </row>
    <row r="251" spans="1:6" x14ac:dyDescent="0.2">
      <c r="A251" s="8"/>
      <c r="B251" s="8"/>
      <c r="C251" s="8"/>
      <c r="D251" s="6"/>
      <c r="E251" s="6"/>
      <c r="F251" s="6"/>
    </row>
    <row r="252" spans="1:6" x14ac:dyDescent="0.2">
      <c r="A252" s="8"/>
      <c r="B252" s="8"/>
      <c r="C252" s="8"/>
      <c r="D252" s="6"/>
      <c r="E252" s="6"/>
      <c r="F252" s="6"/>
    </row>
    <row r="253" spans="1:6" x14ac:dyDescent="0.2">
      <c r="A253" s="8"/>
      <c r="B253" s="8"/>
      <c r="C253" s="8"/>
      <c r="D253" s="6"/>
      <c r="E253" s="6"/>
      <c r="F253" s="6"/>
    </row>
    <row r="254" spans="1:6" x14ac:dyDescent="0.2">
      <c r="A254" s="8"/>
      <c r="B254" s="8"/>
      <c r="C254" s="8"/>
      <c r="D254" s="6"/>
      <c r="E254" s="6"/>
      <c r="F254" s="6"/>
    </row>
    <row r="255" spans="1:6" x14ac:dyDescent="0.2">
      <c r="A255" s="8"/>
      <c r="B255" s="8"/>
      <c r="C255" s="8"/>
      <c r="D255" s="6"/>
      <c r="E255" s="6"/>
      <c r="F255" s="6"/>
    </row>
    <row r="256" spans="1:6" x14ac:dyDescent="0.2">
      <c r="A256" s="8"/>
      <c r="B256" s="8"/>
      <c r="C256" s="8"/>
      <c r="D256" s="6"/>
      <c r="E256" s="6"/>
      <c r="F256" s="6"/>
    </row>
    <row r="257" spans="1:6" x14ac:dyDescent="0.2">
      <c r="A257" s="8"/>
      <c r="B257" s="8"/>
      <c r="C257" s="8"/>
      <c r="D257" s="6"/>
      <c r="E257" s="6"/>
      <c r="F257" s="6"/>
    </row>
    <row r="258" spans="1:6" x14ac:dyDescent="0.2">
      <c r="A258" s="8"/>
      <c r="B258" s="8"/>
      <c r="C258" s="8"/>
      <c r="D258" s="6"/>
      <c r="E258" s="6"/>
      <c r="F258" s="6"/>
    </row>
    <row r="259" spans="1:6" x14ac:dyDescent="0.2">
      <c r="A259" s="8"/>
      <c r="B259" s="8"/>
      <c r="C259" s="8"/>
      <c r="D259" s="6"/>
      <c r="E259" s="6"/>
      <c r="F259" s="6"/>
    </row>
    <row r="260" spans="1:6" x14ac:dyDescent="0.2">
      <c r="A260" s="8"/>
      <c r="B260" s="8"/>
      <c r="C260" s="8"/>
      <c r="D260" s="6"/>
      <c r="E260" s="6"/>
      <c r="F260" s="6"/>
    </row>
    <row r="261" spans="1:6" x14ac:dyDescent="0.2">
      <c r="A261" s="8"/>
      <c r="B261" s="8"/>
      <c r="C261" s="8"/>
      <c r="D261" s="6"/>
      <c r="E261" s="6"/>
      <c r="F261" s="6"/>
    </row>
    <row r="262" spans="1:6" x14ac:dyDescent="0.2">
      <c r="A262" s="8"/>
      <c r="B262" s="8"/>
      <c r="C262" s="8"/>
      <c r="D262" s="6"/>
      <c r="E262" s="6"/>
      <c r="F262" s="6"/>
    </row>
    <row r="263" spans="1:6" x14ac:dyDescent="0.2">
      <c r="A263" s="8"/>
      <c r="B263" s="8"/>
      <c r="C263" s="8"/>
      <c r="D263" s="6"/>
      <c r="E263" s="6"/>
      <c r="F263" s="6"/>
    </row>
    <row r="264" spans="1:6" x14ac:dyDescent="0.2">
      <c r="A264" s="8"/>
      <c r="B264" s="8"/>
      <c r="C264" s="8"/>
      <c r="D264" s="6"/>
      <c r="E264" s="6"/>
      <c r="F264" s="6"/>
    </row>
    <row r="265" spans="1:6" x14ac:dyDescent="0.2">
      <c r="A265" s="8"/>
      <c r="B265" s="8"/>
      <c r="C265" s="8"/>
      <c r="D265" s="6"/>
      <c r="E265" s="6"/>
      <c r="F265" s="6"/>
    </row>
    <row r="266" spans="1:6" x14ac:dyDescent="0.2">
      <c r="A266" s="8"/>
      <c r="B266" s="8"/>
      <c r="C266" s="8"/>
      <c r="D266" s="6"/>
      <c r="E266" s="6"/>
      <c r="F266" s="6"/>
    </row>
    <row r="267" spans="1:6" x14ac:dyDescent="0.2">
      <c r="A267" s="8"/>
      <c r="B267" s="8"/>
      <c r="C267" s="8"/>
      <c r="D267" s="6"/>
      <c r="E267" s="6"/>
      <c r="F267" s="6"/>
    </row>
    <row r="268" spans="1:6" x14ac:dyDescent="0.2">
      <c r="A268" s="8"/>
      <c r="B268" s="8"/>
      <c r="C268" s="8"/>
      <c r="D268" s="6"/>
      <c r="E268" s="6"/>
      <c r="F268" s="6"/>
    </row>
    <row r="269" spans="1:6" x14ac:dyDescent="0.2">
      <c r="A269" s="8"/>
      <c r="B269" s="8"/>
      <c r="C269" s="8"/>
      <c r="D269" s="6"/>
      <c r="E269" s="6"/>
      <c r="F269" s="6"/>
    </row>
    <row r="270" spans="1:6" x14ac:dyDescent="0.2">
      <c r="A270" s="8"/>
      <c r="B270" s="8"/>
      <c r="C270" s="8"/>
      <c r="D270" s="6"/>
      <c r="E270" s="6"/>
      <c r="F270" s="6"/>
    </row>
    <row r="271" spans="1:6" x14ac:dyDescent="0.2">
      <c r="A271" s="8"/>
      <c r="B271" s="8"/>
      <c r="C271" s="8"/>
      <c r="D271" s="6"/>
      <c r="E271" s="6"/>
      <c r="F271" s="6"/>
    </row>
    <row r="272" spans="1:6" x14ac:dyDescent="0.2">
      <c r="A272" s="8"/>
      <c r="B272" s="8"/>
      <c r="C272" s="8"/>
      <c r="D272" s="6"/>
      <c r="E272" s="6"/>
      <c r="F272" s="6"/>
    </row>
    <row r="273" spans="1:6" x14ac:dyDescent="0.2">
      <c r="A273" s="8"/>
      <c r="B273" s="8"/>
      <c r="C273" s="8"/>
      <c r="D273" s="6"/>
      <c r="E273" s="6"/>
      <c r="F273" s="6"/>
    </row>
    <row r="274" spans="1:6" x14ac:dyDescent="0.2">
      <c r="A274" s="8"/>
      <c r="B274" s="8"/>
      <c r="C274" s="8"/>
      <c r="D274" s="6"/>
      <c r="E274" s="6"/>
      <c r="F274" s="6"/>
    </row>
    <row r="275" spans="1:6" x14ac:dyDescent="0.2">
      <c r="A275" s="8"/>
      <c r="B275" s="8"/>
      <c r="C275" s="8"/>
      <c r="D275" s="6"/>
      <c r="E275" s="6"/>
      <c r="F275" s="6"/>
    </row>
    <row r="276" spans="1:6" x14ac:dyDescent="0.2">
      <c r="A276" s="8"/>
      <c r="B276" s="8"/>
      <c r="C276" s="8"/>
      <c r="D276" s="6"/>
      <c r="E276" s="6"/>
      <c r="F276" s="6"/>
    </row>
    <row r="277" spans="1:6" x14ac:dyDescent="0.2">
      <c r="A277" s="8"/>
      <c r="B277" s="8"/>
      <c r="C277" s="8"/>
      <c r="D277" s="6"/>
      <c r="E277" s="6"/>
      <c r="F277" s="6"/>
    </row>
    <row r="278" spans="1:6" x14ac:dyDescent="0.2">
      <c r="A278" s="8"/>
      <c r="B278" s="8"/>
      <c r="C278" s="8"/>
      <c r="D278" s="6"/>
      <c r="E278" s="6"/>
      <c r="F278" s="6"/>
    </row>
    <row r="279" spans="1:6" x14ac:dyDescent="0.2">
      <c r="A279" s="8"/>
      <c r="B279" s="8"/>
      <c r="C279" s="8"/>
      <c r="D279" s="6"/>
      <c r="E279" s="6"/>
      <c r="F279" s="6"/>
    </row>
    <row r="280" spans="1:6" x14ac:dyDescent="0.2">
      <c r="A280" s="8"/>
      <c r="B280" s="8"/>
      <c r="C280" s="8"/>
      <c r="D280" s="6"/>
      <c r="E280" s="6"/>
      <c r="F280" s="6"/>
    </row>
    <row r="281" spans="1:6" x14ac:dyDescent="0.2">
      <c r="A281" s="8"/>
      <c r="B281" s="8"/>
      <c r="C281" s="8"/>
      <c r="D281" s="6"/>
      <c r="E281" s="6"/>
      <c r="F281" s="6"/>
    </row>
    <row r="282" spans="1:6" x14ac:dyDescent="0.2">
      <c r="A282" s="8"/>
      <c r="B282" s="8"/>
      <c r="C282" s="8"/>
      <c r="D282" s="6"/>
      <c r="E282" s="6"/>
      <c r="F282" s="6"/>
    </row>
    <row r="283" spans="1:6" x14ac:dyDescent="0.2">
      <c r="A283" s="8"/>
      <c r="B283" s="8"/>
      <c r="C283" s="8"/>
      <c r="D283" s="6"/>
      <c r="E283" s="6"/>
      <c r="F283" s="6"/>
    </row>
    <row r="284" spans="1:6" x14ac:dyDescent="0.2">
      <c r="A284" s="8"/>
      <c r="B284" s="8"/>
      <c r="C284" s="8"/>
      <c r="D284" s="6"/>
      <c r="E284" s="6"/>
      <c r="F284" s="6"/>
    </row>
    <row r="285" spans="1:6" x14ac:dyDescent="0.2">
      <c r="A285" s="8"/>
      <c r="B285" s="8"/>
      <c r="C285" s="8"/>
      <c r="D285" s="6"/>
      <c r="E285" s="6"/>
      <c r="F285" s="6"/>
    </row>
    <row r="286" spans="1:6" x14ac:dyDescent="0.2">
      <c r="A286" s="8"/>
      <c r="B286" s="8"/>
      <c r="C286" s="8"/>
      <c r="D286" s="6"/>
      <c r="E286" s="6"/>
      <c r="F286" s="6"/>
    </row>
    <row r="287" spans="1:6" x14ac:dyDescent="0.2">
      <c r="A287" s="8"/>
      <c r="B287" s="8"/>
      <c r="C287" s="8"/>
      <c r="D287" s="6"/>
      <c r="E287" s="6"/>
      <c r="F287" s="6"/>
    </row>
    <row r="288" spans="1:6" x14ac:dyDescent="0.2">
      <c r="A288" s="8"/>
      <c r="B288" s="8"/>
      <c r="C288" s="8"/>
      <c r="D288" s="6"/>
      <c r="E288" s="6"/>
      <c r="F288" s="6"/>
    </row>
    <row r="289" spans="1:6" x14ac:dyDescent="0.2">
      <c r="A289" s="8"/>
      <c r="B289" s="8"/>
      <c r="C289" s="8"/>
      <c r="D289" s="6"/>
      <c r="E289" s="6"/>
      <c r="F289" s="6"/>
    </row>
    <row r="290" spans="1:6" x14ac:dyDescent="0.2">
      <c r="A290" s="8"/>
      <c r="B290" s="8"/>
      <c r="C290" s="8"/>
      <c r="D290" s="6"/>
      <c r="E290" s="6"/>
      <c r="F290" s="6"/>
    </row>
    <row r="291" spans="1:6" x14ac:dyDescent="0.2">
      <c r="A291" s="8"/>
      <c r="B291" s="8"/>
      <c r="C291" s="8"/>
      <c r="D291" s="6"/>
      <c r="E291" s="6"/>
      <c r="F291" s="6"/>
    </row>
    <row r="292" spans="1:6" x14ac:dyDescent="0.2">
      <c r="A292" s="8"/>
      <c r="B292" s="8"/>
      <c r="C292" s="8"/>
      <c r="D292" s="6"/>
      <c r="E292" s="6"/>
      <c r="F292" s="6"/>
    </row>
    <row r="293" spans="1:6" x14ac:dyDescent="0.2">
      <c r="A293" s="8"/>
      <c r="B293" s="8"/>
      <c r="C293" s="8"/>
      <c r="D293" s="6"/>
      <c r="E293" s="6"/>
      <c r="F293" s="6"/>
    </row>
    <row r="294" spans="1:6" x14ac:dyDescent="0.2">
      <c r="A294" s="8"/>
      <c r="B294" s="8"/>
      <c r="C294" s="8"/>
      <c r="D294" s="6"/>
      <c r="E294" s="6"/>
      <c r="F294" s="6"/>
    </row>
    <row r="295" spans="1:6" x14ac:dyDescent="0.2">
      <c r="A295" s="8"/>
      <c r="B295" s="8"/>
      <c r="C295" s="8"/>
      <c r="D295" s="6"/>
      <c r="E295" s="6"/>
      <c r="F295" s="6"/>
    </row>
    <row r="296" spans="1:6" x14ac:dyDescent="0.2">
      <c r="A296" s="8"/>
      <c r="B296" s="8"/>
      <c r="C296" s="8"/>
      <c r="D296" s="6"/>
      <c r="E296" s="6"/>
      <c r="F296" s="6"/>
    </row>
    <row r="297" spans="1:6" x14ac:dyDescent="0.2">
      <c r="A297" s="8"/>
      <c r="B297" s="8"/>
      <c r="C297" s="8"/>
      <c r="D297" s="6"/>
      <c r="E297" s="6"/>
      <c r="F297" s="6"/>
    </row>
    <row r="298" spans="1:6" x14ac:dyDescent="0.2">
      <c r="A298" s="8"/>
      <c r="B298" s="8"/>
      <c r="C298" s="8"/>
      <c r="D298" s="6"/>
      <c r="E298" s="6"/>
      <c r="F298" s="6"/>
    </row>
    <row r="299" spans="1:6" x14ac:dyDescent="0.2">
      <c r="A299" s="8"/>
      <c r="B299" s="8"/>
      <c r="C299" s="8"/>
      <c r="D299" s="6"/>
      <c r="E299" s="6"/>
      <c r="F299" s="6"/>
    </row>
    <row r="300" spans="1:6" x14ac:dyDescent="0.2">
      <c r="A300" s="8"/>
      <c r="B300" s="8"/>
      <c r="C300" s="8"/>
      <c r="D300" s="6"/>
      <c r="E300" s="6"/>
      <c r="F300" s="6"/>
    </row>
    <row r="301" spans="1:6" x14ac:dyDescent="0.2">
      <c r="A301" s="8"/>
      <c r="B301" s="8"/>
      <c r="C301" s="8"/>
      <c r="D301" s="6"/>
      <c r="E301" s="6"/>
      <c r="F301" s="6"/>
    </row>
    <row r="302" spans="1:6" x14ac:dyDescent="0.2">
      <c r="A302" s="8"/>
      <c r="B302" s="8"/>
      <c r="C302" s="8"/>
      <c r="D302" s="6"/>
      <c r="E302" s="6"/>
      <c r="F302" s="6"/>
    </row>
    <row r="303" spans="1:6" x14ac:dyDescent="0.2">
      <c r="A303" s="8"/>
      <c r="B303" s="8"/>
      <c r="C303" s="8"/>
      <c r="D303" s="6"/>
      <c r="E303" s="6"/>
      <c r="F303" s="6"/>
    </row>
    <row r="304" spans="1:6" x14ac:dyDescent="0.2">
      <c r="A304" s="8"/>
      <c r="B304" s="8"/>
      <c r="C304" s="8"/>
      <c r="D304" s="6"/>
      <c r="E304" s="6"/>
      <c r="F304" s="6"/>
    </row>
    <row r="305" spans="1:6" x14ac:dyDescent="0.2">
      <c r="A305" s="8"/>
      <c r="B305" s="8"/>
      <c r="C305" s="8"/>
      <c r="D305" s="6"/>
      <c r="E305" s="6"/>
      <c r="F305" s="6"/>
    </row>
    <row r="306" spans="1:6" x14ac:dyDescent="0.2">
      <c r="A306" s="8"/>
      <c r="B306" s="8"/>
      <c r="C306" s="8"/>
      <c r="D306" s="6"/>
      <c r="E306" s="6"/>
      <c r="F306" s="6"/>
    </row>
    <row r="307" spans="1:6" x14ac:dyDescent="0.2">
      <c r="A307" s="8"/>
      <c r="B307" s="8"/>
      <c r="C307" s="8"/>
      <c r="D307" s="6"/>
      <c r="E307" s="6"/>
      <c r="F307" s="6"/>
    </row>
    <row r="308" spans="1:6" x14ac:dyDescent="0.2">
      <c r="A308" s="8"/>
      <c r="B308" s="8"/>
      <c r="C308" s="8"/>
      <c r="D308" s="6"/>
      <c r="E308" s="6"/>
      <c r="F308" s="6"/>
    </row>
    <row r="309" spans="1:6" x14ac:dyDescent="0.2">
      <c r="A309" s="8"/>
      <c r="B309" s="8"/>
      <c r="C309" s="8"/>
      <c r="D309" s="6"/>
      <c r="E309" s="6"/>
      <c r="F309" s="6"/>
    </row>
    <row r="310" spans="1:6" x14ac:dyDescent="0.2">
      <c r="A310" s="8"/>
      <c r="B310" s="8"/>
      <c r="C310" s="8"/>
      <c r="D310" s="6"/>
      <c r="E310" s="6"/>
      <c r="F310" s="6"/>
    </row>
    <row r="311" spans="1:6" x14ac:dyDescent="0.2">
      <c r="A311" s="8"/>
      <c r="B311" s="8"/>
      <c r="C311" s="8"/>
      <c r="D311" s="6"/>
      <c r="E311" s="6"/>
      <c r="F311" s="6"/>
    </row>
    <row r="312" spans="1:6" x14ac:dyDescent="0.2">
      <c r="A312" s="8"/>
      <c r="B312" s="8"/>
      <c r="C312" s="8"/>
      <c r="D312" s="6"/>
      <c r="E312" s="6"/>
      <c r="F312" s="6"/>
    </row>
    <row r="313" spans="1:6" x14ac:dyDescent="0.2">
      <c r="A313" s="8"/>
      <c r="B313" s="8"/>
      <c r="C313" s="8"/>
      <c r="D313" s="6"/>
      <c r="E313" s="6"/>
      <c r="F313" s="6"/>
    </row>
    <row r="314" spans="1:6" x14ac:dyDescent="0.2">
      <c r="A314" s="8"/>
      <c r="B314" s="8"/>
      <c r="C314" s="8"/>
      <c r="D314" s="6"/>
      <c r="E314" s="6"/>
      <c r="F314" s="6"/>
    </row>
    <row r="315" spans="1:6" x14ac:dyDescent="0.2">
      <c r="A315" s="8"/>
      <c r="B315" s="8"/>
      <c r="C315" s="8"/>
      <c r="D315" s="6"/>
      <c r="E315" s="6"/>
      <c r="F315" s="6"/>
    </row>
    <row r="316" spans="1:6" x14ac:dyDescent="0.2">
      <c r="A316" s="8"/>
      <c r="B316" s="8"/>
      <c r="C316" s="8"/>
      <c r="D316" s="6"/>
      <c r="E316" s="6"/>
      <c r="F316" s="6"/>
    </row>
    <row r="317" spans="1:6" x14ac:dyDescent="0.2">
      <c r="A317" s="8"/>
      <c r="B317" s="8"/>
      <c r="C317" s="8"/>
      <c r="D317" s="6"/>
      <c r="E317" s="6"/>
      <c r="F317" s="6"/>
    </row>
    <row r="318" spans="1:6" x14ac:dyDescent="0.2">
      <c r="A318" s="8"/>
      <c r="B318" s="8"/>
      <c r="C318" s="8"/>
      <c r="D318" s="6"/>
      <c r="E318" s="6"/>
      <c r="F318" s="6"/>
    </row>
    <row r="319" spans="1:6" x14ac:dyDescent="0.2">
      <c r="A319" s="8"/>
      <c r="B319" s="8"/>
      <c r="C319" s="8"/>
      <c r="D319" s="6"/>
      <c r="E319" s="6"/>
      <c r="F319" s="6"/>
    </row>
    <row r="320" spans="1:6" x14ac:dyDescent="0.2">
      <c r="A320" s="8"/>
      <c r="B320" s="8"/>
      <c r="C320" s="8"/>
      <c r="D320" s="6"/>
      <c r="E320" s="6"/>
      <c r="F320" s="6"/>
    </row>
    <row r="321" spans="1:6" x14ac:dyDescent="0.2">
      <c r="A321" s="8"/>
      <c r="B321" s="8"/>
      <c r="C321" s="8"/>
      <c r="D321" s="6"/>
      <c r="E321" s="6"/>
      <c r="F321" s="6"/>
    </row>
    <row r="322" spans="1:6" x14ac:dyDescent="0.2">
      <c r="A322" s="8"/>
      <c r="B322" s="8"/>
      <c r="C322" s="8"/>
      <c r="D322" s="6"/>
      <c r="E322" s="6"/>
      <c r="F322" s="6"/>
    </row>
    <row r="323" spans="1:6" x14ac:dyDescent="0.2">
      <c r="A323" s="8"/>
      <c r="B323" s="8"/>
      <c r="C323" s="8"/>
      <c r="D323" s="6"/>
      <c r="E323" s="6"/>
      <c r="F323" s="6"/>
    </row>
    <row r="324" spans="1:6" x14ac:dyDescent="0.2">
      <c r="A324" s="8"/>
      <c r="B324" s="8"/>
      <c r="C324" s="8"/>
      <c r="D324" s="6"/>
      <c r="E324" s="6"/>
      <c r="F324" s="6"/>
    </row>
    <row r="325" spans="1:6" x14ac:dyDescent="0.2">
      <c r="A325" s="8"/>
      <c r="B325" s="8"/>
      <c r="C325" s="8"/>
      <c r="D325" s="6"/>
      <c r="E325" s="6"/>
      <c r="F325" s="6"/>
    </row>
    <row r="326" spans="1:6" x14ac:dyDescent="0.2">
      <c r="A326" s="8"/>
      <c r="B326" s="8"/>
      <c r="C326" s="8"/>
      <c r="D326" s="6"/>
      <c r="E326" s="6"/>
      <c r="F326" s="6"/>
    </row>
    <row r="327" spans="1:6" x14ac:dyDescent="0.2">
      <c r="A327" s="8"/>
      <c r="B327" s="8"/>
      <c r="C327" s="8"/>
      <c r="D327" s="6"/>
      <c r="E327" s="6"/>
      <c r="F327" s="6"/>
    </row>
    <row r="328" spans="1:6" x14ac:dyDescent="0.2">
      <c r="A328" s="8"/>
      <c r="B328" s="8"/>
      <c r="C328" s="8"/>
      <c r="D328" s="6"/>
      <c r="E328" s="6"/>
      <c r="F328" s="6"/>
    </row>
    <row r="329" spans="1:6" x14ac:dyDescent="0.2">
      <c r="A329" s="8"/>
      <c r="B329" s="8"/>
      <c r="C329" s="8"/>
      <c r="D329" s="6"/>
      <c r="E329" s="6"/>
      <c r="F329" s="6"/>
    </row>
    <row r="330" spans="1:6" x14ac:dyDescent="0.2">
      <c r="A330" s="8"/>
      <c r="B330" s="8"/>
      <c r="C330" s="8"/>
      <c r="D330" s="6"/>
      <c r="E330" s="6"/>
      <c r="F330" s="6"/>
    </row>
    <row r="331" spans="1:6" x14ac:dyDescent="0.2">
      <c r="A331" s="8"/>
      <c r="B331" s="8"/>
      <c r="C331" s="8"/>
      <c r="D331" s="6"/>
      <c r="E331" s="6"/>
      <c r="F331" s="6"/>
    </row>
    <row r="332" spans="1:6" x14ac:dyDescent="0.2">
      <c r="A332" s="8"/>
      <c r="B332" s="8"/>
      <c r="C332" s="8"/>
      <c r="D332" s="6"/>
      <c r="E332" s="6"/>
      <c r="F332" s="6"/>
    </row>
    <row r="333" spans="1:6" x14ac:dyDescent="0.2">
      <c r="A333" s="8"/>
      <c r="B333" s="8"/>
      <c r="C333" s="8"/>
      <c r="D333" s="6"/>
      <c r="E333" s="6"/>
      <c r="F333" s="6"/>
    </row>
    <row r="334" spans="1:6" x14ac:dyDescent="0.2">
      <c r="A334" s="8"/>
      <c r="B334" s="8"/>
      <c r="C334" s="8"/>
      <c r="D334" s="6"/>
      <c r="E334" s="6"/>
      <c r="F334" s="6"/>
    </row>
    <row r="335" spans="1:6" x14ac:dyDescent="0.2">
      <c r="A335" s="8"/>
      <c r="B335" s="8"/>
      <c r="C335" s="8"/>
      <c r="D335" s="6"/>
      <c r="E335" s="6"/>
      <c r="F335" s="6"/>
    </row>
    <row r="336" spans="1:6" x14ac:dyDescent="0.2">
      <c r="A336" s="8"/>
      <c r="B336" s="8"/>
      <c r="C336" s="8"/>
      <c r="D336" s="6"/>
      <c r="E336" s="6"/>
      <c r="F336" s="6"/>
    </row>
    <row r="337" spans="1:6" x14ac:dyDescent="0.2">
      <c r="A337" s="8"/>
      <c r="B337" s="8"/>
      <c r="C337" s="8"/>
      <c r="D337" s="6"/>
      <c r="E337" s="6"/>
      <c r="F337" s="6"/>
    </row>
    <row r="338" spans="1:6" x14ac:dyDescent="0.2">
      <c r="A338" s="8"/>
      <c r="B338" s="8"/>
      <c r="C338" s="8"/>
      <c r="D338" s="6"/>
      <c r="E338" s="6"/>
      <c r="F338" s="6"/>
    </row>
    <row r="339" spans="1:6" x14ac:dyDescent="0.2">
      <c r="A339" s="8"/>
      <c r="B339" s="8"/>
      <c r="C339" s="8"/>
      <c r="D339" s="6"/>
      <c r="E339" s="6"/>
      <c r="F339" s="6"/>
    </row>
    <row r="340" spans="1:6" x14ac:dyDescent="0.2">
      <c r="A340" s="8"/>
      <c r="B340" s="8"/>
      <c r="C340" s="8"/>
      <c r="D340" s="6"/>
      <c r="E340" s="6"/>
      <c r="F340" s="6"/>
    </row>
    <row r="341" spans="1:6" x14ac:dyDescent="0.2">
      <c r="A341" s="8"/>
      <c r="B341" s="8"/>
      <c r="C341" s="8"/>
      <c r="D341" s="6"/>
      <c r="E341" s="6"/>
      <c r="F341" s="6"/>
    </row>
    <row r="342" spans="1:6" x14ac:dyDescent="0.2">
      <c r="A342" s="8"/>
      <c r="B342" s="8"/>
      <c r="C342" s="8"/>
      <c r="D342" s="6"/>
      <c r="E342" s="6"/>
      <c r="F342" s="6"/>
    </row>
    <row r="343" spans="1:6" x14ac:dyDescent="0.2">
      <c r="A343" s="8"/>
      <c r="B343" s="8"/>
      <c r="C343" s="8"/>
      <c r="D343" s="6"/>
      <c r="E343" s="6"/>
      <c r="F343" s="6"/>
    </row>
    <row r="344" spans="1:6" x14ac:dyDescent="0.2">
      <c r="A344" s="8"/>
      <c r="B344" s="8"/>
      <c r="C344" s="8"/>
      <c r="D344" s="6"/>
      <c r="E344" s="6"/>
      <c r="F344" s="6"/>
    </row>
    <row r="345" spans="1:6" x14ac:dyDescent="0.2">
      <c r="A345" s="8"/>
      <c r="B345" s="8"/>
      <c r="C345" s="8"/>
      <c r="D345" s="6"/>
      <c r="E345" s="6"/>
      <c r="F345" s="6"/>
    </row>
    <row r="346" spans="1:6" x14ac:dyDescent="0.2">
      <c r="A346" s="8"/>
      <c r="B346" s="8"/>
      <c r="C346" s="8"/>
      <c r="D346" s="6"/>
      <c r="E346" s="6"/>
      <c r="F346" s="6"/>
    </row>
    <row r="347" spans="1:6" x14ac:dyDescent="0.2">
      <c r="A347" s="8"/>
      <c r="B347" s="8"/>
      <c r="C347" s="8"/>
      <c r="D347" s="6"/>
      <c r="E347" s="6"/>
      <c r="F347" s="6"/>
    </row>
    <row r="348" spans="1:6" x14ac:dyDescent="0.2">
      <c r="A348" s="8"/>
      <c r="B348" s="8"/>
      <c r="C348" s="8"/>
      <c r="D348" s="6"/>
      <c r="E348" s="6"/>
      <c r="F348" s="6"/>
    </row>
    <row r="349" spans="1:6" x14ac:dyDescent="0.2">
      <c r="A349" s="8"/>
      <c r="B349" s="8"/>
      <c r="C349" s="8"/>
      <c r="D349" s="6"/>
      <c r="E349" s="6"/>
      <c r="F349" s="6"/>
    </row>
    <row r="350" spans="1:6" x14ac:dyDescent="0.2">
      <c r="A350" s="8"/>
      <c r="B350" s="8"/>
      <c r="C350" s="8"/>
      <c r="D350" s="6"/>
      <c r="E350" s="6"/>
      <c r="F350" s="6"/>
    </row>
    <row r="351" spans="1:6" x14ac:dyDescent="0.2">
      <c r="A351" s="8"/>
      <c r="B351" s="8"/>
      <c r="C351" s="8"/>
      <c r="D351" s="6"/>
      <c r="E351" s="6"/>
      <c r="F351" s="6"/>
    </row>
    <row r="352" spans="1:6" x14ac:dyDescent="0.2">
      <c r="A352" s="8"/>
      <c r="B352" s="8"/>
      <c r="C352" s="8"/>
      <c r="D352" s="6"/>
      <c r="E352" s="6"/>
      <c r="F352" s="6"/>
    </row>
    <row r="353" spans="1:6" x14ac:dyDescent="0.2">
      <c r="A353" s="8"/>
      <c r="B353" s="8"/>
      <c r="C353" s="8"/>
      <c r="D353" s="6"/>
      <c r="E353" s="6"/>
      <c r="F353" s="6"/>
    </row>
    <row r="354" spans="1:6" x14ac:dyDescent="0.2">
      <c r="A354" s="8"/>
      <c r="B354" s="8"/>
      <c r="C354" s="8"/>
      <c r="D354" s="6"/>
      <c r="E354" s="6"/>
      <c r="F354" s="6"/>
    </row>
    <row r="355" spans="1:6" x14ac:dyDescent="0.2">
      <c r="A355" s="8"/>
      <c r="B355" s="8"/>
      <c r="C355" s="8"/>
      <c r="D355" s="6"/>
      <c r="E355" s="6"/>
      <c r="F355" s="6"/>
    </row>
    <row r="356" spans="1:6" x14ac:dyDescent="0.2">
      <c r="A356" s="8"/>
      <c r="B356" s="8"/>
      <c r="C356" s="8"/>
      <c r="D356" s="6"/>
      <c r="E356" s="6"/>
      <c r="F356" s="6"/>
    </row>
    <row r="357" spans="1:6" x14ac:dyDescent="0.2">
      <c r="A357" s="8"/>
      <c r="B357" s="8"/>
      <c r="C357" s="8"/>
      <c r="D357" s="6"/>
      <c r="E357" s="6"/>
      <c r="F357" s="6"/>
    </row>
    <row r="358" spans="1:6" x14ac:dyDescent="0.2">
      <c r="A358" s="8"/>
      <c r="B358" s="8"/>
      <c r="C358" s="8"/>
      <c r="D358" s="6"/>
      <c r="E358" s="6"/>
      <c r="F358" s="6"/>
    </row>
    <row r="359" spans="1:6" x14ac:dyDescent="0.2">
      <c r="A359" s="8"/>
      <c r="B359" s="8"/>
      <c r="C359" s="8"/>
      <c r="D359" s="6"/>
      <c r="E359" s="6"/>
      <c r="F359" s="6"/>
    </row>
    <row r="360" spans="1:6" x14ac:dyDescent="0.2">
      <c r="A360" s="8"/>
      <c r="B360" s="8"/>
      <c r="C360" s="8"/>
      <c r="D360" s="6"/>
      <c r="E360" s="6"/>
      <c r="F360" s="6"/>
    </row>
    <row r="361" spans="1:6" x14ac:dyDescent="0.2">
      <c r="A361" s="8"/>
      <c r="B361" s="8"/>
      <c r="C361" s="8"/>
      <c r="D361" s="6"/>
      <c r="E361" s="6"/>
      <c r="F361" s="6"/>
    </row>
    <row r="362" spans="1:6" x14ac:dyDescent="0.2">
      <c r="A362" s="8"/>
      <c r="B362" s="8"/>
      <c r="C362" s="8"/>
      <c r="D362" s="6"/>
      <c r="E362" s="6"/>
      <c r="F36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896-DE4B-AE42-AD56-892BBC6B0846}">
  <dimension ref="A1:O263"/>
  <sheetViews>
    <sheetView workbookViewId="0">
      <selection activeCell="B9" sqref="B9:C263"/>
    </sheetView>
  </sheetViews>
  <sheetFormatPr baseColWidth="10" defaultRowHeight="16" x14ac:dyDescent="0.2"/>
  <cols>
    <col min="1" max="4" width="24.33203125" style="3" customWidth="1"/>
    <col min="5" max="5" width="28.83203125" style="3" customWidth="1"/>
    <col min="6" max="16384" width="10.83203125" style="3"/>
  </cols>
  <sheetData>
    <row r="1" spans="1:15" x14ac:dyDescent="0.2">
      <c r="A1" s="6" t="s">
        <v>60</v>
      </c>
      <c r="B1" s="8" t="s">
        <v>61</v>
      </c>
    </row>
    <row r="3" spans="1:15" x14ac:dyDescent="0.2">
      <c r="A3" s="2" t="s">
        <v>0</v>
      </c>
      <c r="B3" s="2"/>
      <c r="C3" s="2"/>
      <c r="D3" s="2"/>
    </row>
    <row r="6" spans="1:15" x14ac:dyDescent="0.2">
      <c r="A6" s="3" t="s">
        <v>1</v>
      </c>
      <c r="B6" s="6" t="s">
        <v>4</v>
      </c>
    </row>
    <row r="8" spans="1:15" s="2" customFormat="1" x14ac:dyDescent="0.2">
      <c r="A8" s="2" t="s">
        <v>32</v>
      </c>
      <c r="B8" s="2" t="s">
        <v>31</v>
      </c>
      <c r="C8" s="2" t="s">
        <v>2</v>
      </c>
      <c r="D8" s="2" t="s">
        <v>30</v>
      </c>
      <c r="E8" s="2" t="s">
        <v>29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</row>
    <row r="9" spans="1:15" x14ac:dyDescent="0.2">
      <c r="A9" s="5" t="s">
        <v>3</v>
      </c>
      <c r="B9" s="9" t="str">
        <f>A9 &amp; " theory"</f>
        <v>Community of inquiry theory</v>
      </c>
      <c r="C9" s="9" t="str">
        <f>IF(COUNTIF($E$9:$E$202, E9)=1, E9, E9 &amp; "-" &amp; D9)</f>
        <v>TH-COI</v>
      </c>
      <c r="D9" s="4">
        <f>COUNTIF($E$9:E9, E9)</f>
        <v>1</v>
      </c>
      <c r="E9" s="3" t="str">
        <f>$B$6 &amp; F9 &amp; G9 &amp; H9 &amp; I9 &amp; J9 &amp; K9 &amp; L9 &amp; M9 &amp; N9 &amp; O9 &amp; P9</f>
        <v>TH-COI</v>
      </c>
      <c r="F9" s="3" t="str">
        <f>IFERROR(UPPER(LEFT(TRIM(A9),1)),"")</f>
        <v>C</v>
      </c>
      <c r="G9" s="3" t="str">
        <f>IFERROR(UPPER(LEFT(MID(A9,FIND(" ",A9)+1,99),1)),"")</f>
        <v>O</v>
      </c>
      <c r="H9" s="3" t="str">
        <f>IFERROR(UPPER(LEFT(MID(A9,FIND(" ",A9,FIND(" ",A9)+1)+1,99),1)),"")</f>
        <v>I</v>
      </c>
      <c r="I9" s="3" t="str">
        <f>IFERROR(UPPER(LEFT(MID(A9,FIND(" ",A9,FIND(" ",A9,FIND(" ",A9)+1)+1)+1,99),1)),"")</f>
        <v/>
      </c>
      <c r="J9" s="3" t="str">
        <f>IFERROR(UPPER(LEFT(MID(A9,FIND(" ",A9,FIND(" ",A9,FIND(" ",A9,FIND(" ",A9)+1)+1)+1)+1,99),1)),"")</f>
        <v/>
      </c>
      <c r="K9" s="3" t="str">
        <f>IFERROR(UPPER(LEFT(MID(A9,FIND(" ",A9,FIND(" ",A9,FIND(" ",A9,FIND(" ",A9,FIND(" ",A9)+1)+1)+1)+1)+1,99),1)),"")</f>
        <v/>
      </c>
      <c r="L9" s="3" t="str">
        <f>IFERROR(UPPER(LEFT(MID(A9,FIND(" ",A9,FIND(" ",A9,FIND(" ",A9,FIND(" ",A9,FIND(" ",A9,FIND(" ",A9)+1)+1)+1)+1)+1)+1,99),1)),"")</f>
        <v/>
      </c>
      <c r="M9" s="3" t="str">
        <f>IFERROR(UPPER(LEFT(MID(A9,FIND(" ",A9,FIND(" ",A9,FIND(" ",A9,FIND(" ",A9,FIND(" ",A9,FIND(" ",A9,FIND(" ",A9)+1)+1)+1)+1)+1)+1)+1,99),1)),"")</f>
        <v/>
      </c>
      <c r="N9" s="3" t="str">
        <f>IFERROR(UPPER(LEFT(MID(A9,FIND(" ",A9,FIND(" ",A9,FIND(" ",A9,FIND(" ",A9,FIND(" ",A9,FIND(" ",A9,FIND(" ",A9,FIND(" ",A9)+1)+1)+1)+1)+1)+1)+1)+1,99),1)),"")</f>
        <v/>
      </c>
      <c r="O9" s="3" t="str">
        <f>IFERROR(UPPER(LEFT(MID(A9,FIND(" ",A9,FIND(" ",A9,FIND(" ",A9,FIND(" ",A9,FIND(" ",A9,FIND(" ",A9,FIND(" ",A9,FIND(" ",A9,FIND(" ",A9)+1)+1)+1)+1)+1)+1)+1)+1)+1,99),1)),"")</f>
        <v/>
      </c>
    </row>
    <row r="10" spans="1:15" x14ac:dyDescent="0.2">
      <c r="A10" s="5" t="s">
        <v>15</v>
      </c>
      <c r="B10" s="9" t="str">
        <f t="shared" ref="B10:B24" si="0">A10 &amp; " theory"</f>
        <v>Cognitive load theory</v>
      </c>
      <c r="C10" s="9" t="str">
        <f t="shared" ref="C10:C24" si="1">IF(COUNTIF($E$9:$E$202, E10)=1, E10, E10 &amp; "-" &amp; D10)</f>
        <v>TH-CL-1</v>
      </c>
      <c r="D10" s="4">
        <f>COUNTIF($E$9:E10, E10)</f>
        <v>1</v>
      </c>
      <c r="E10" s="3" t="str">
        <f>$B$6 &amp; F10 &amp; G10 &amp; H10 &amp; I10 &amp; J10 &amp; K10 &amp; L10 &amp; M10 &amp; N10 &amp; O10 &amp; P10</f>
        <v>TH-CL</v>
      </c>
      <c r="F10" s="3" t="str">
        <f>IFERROR(UPPER(LEFT(TRIM(A10),1)),"")</f>
        <v>C</v>
      </c>
      <c r="G10" s="3" t="str">
        <f>IFERROR(UPPER(LEFT(MID(A10,FIND(" ",A10)+1,99),1)),"")</f>
        <v>L</v>
      </c>
      <c r="H10" s="3" t="str">
        <f>IFERROR(UPPER(LEFT(MID(A10,FIND(" ",A10,FIND(" ",A10)+1)+1,99),1)),"")</f>
        <v/>
      </c>
      <c r="I10" s="3" t="str">
        <f>IFERROR(UPPER(LEFT(MID(A10,FIND(" ",A10,FIND(" ",A10,FIND(" ",A10)+1)+1)+1,99),1)),"")</f>
        <v/>
      </c>
      <c r="J10" s="3" t="str">
        <f>IFERROR(UPPER(LEFT(MID(A10,FIND(" ",A10,FIND(" ",A10,FIND(" ",A10,FIND(" ",A10)+1)+1)+1)+1,99),1)),"")</f>
        <v/>
      </c>
      <c r="K10" s="3" t="str">
        <f>IFERROR(UPPER(LEFT(MID(A10,FIND(" ",A10,FIND(" ",A10,FIND(" ",A10,FIND(" ",A10,FIND(" ",A10)+1)+1)+1)+1)+1,99),1)),"")</f>
        <v/>
      </c>
      <c r="L10" s="3" t="str">
        <f>IFERROR(UPPER(LEFT(MID(A10,FIND(" ",A10,FIND(" ",A10,FIND(" ",A10,FIND(" ",A10,FIND(" ",A10,FIND(" ",A10)+1)+1)+1)+1)+1)+1,99),1)),"")</f>
        <v/>
      </c>
      <c r="M10" s="3" t="str">
        <f>IFERROR(UPPER(LEFT(MID(A10,FIND(" ",A10,FIND(" ",A10,FIND(" ",A10,FIND(" ",A10,FIND(" ",A10,FIND(" ",A10,FIND(" ",A10)+1)+1)+1)+1)+1)+1)+1,99),1)),"")</f>
        <v/>
      </c>
      <c r="N10" s="3" t="str">
        <f>IFERROR(UPPER(LEFT(MID(A10,FIND(" ",A10,FIND(" ",A10,FIND(" ",A10,FIND(" ",A10,FIND(" ",A10,FIND(" ",A10,FIND(" ",A10,FIND(" ",A10)+1)+1)+1)+1)+1)+1)+1)+1,99),1)),"")</f>
        <v/>
      </c>
      <c r="O10" s="3" t="str">
        <f>IFERROR(UPPER(LEFT(MID(A10,FIND(" ",A10,FIND(" ",A10,FIND(" ",A10,FIND(" ",A10,FIND(" ",A10,FIND(" ",A10,FIND(" ",A10,FIND(" ",A10,FIND(" ",A10)+1)+1)+1)+1)+1)+1)+1)+1)+1,99),1)),"")</f>
        <v/>
      </c>
    </row>
    <row r="11" spans="1:15" x14ac:dyDescent="0.2">
      <c r="A11" s="5" t="s">
        <v>16</v>
      </c>
      <c r="B11" s="9" t="str">
        <f t="shared" si="0"/>
        <v>Multimedia learning theory</v>
      </c>
      <c r="C11" s="9" t="str">
        <f t="shared" si="1"/>
        <v>TH-ML-1</v>
      </c>
      <c r="D11" s="4">
        <f>COUNTIF($E$9:E11, E11)</f>
        <v>1</v>
      </c>
      <c r="E11" s="3" t="str">
        <f>$B$6 &amp; F11 &amp; G11 &amp; H11 &amp; I11 &amp; J11 &amp; K11 &amp; L11 &amp; M11 &amp; N11 &amp; O11 &amp; P11</f>
        <v>TH-ML</v>
      </c>
      <c r="F11" s="3" t="str">
        <f>IFERROR(UPPER(LEFT(TRIM(A11),1)),"")</f>
        <v>M</v>
      </c>
      <c r="G11" s="3" t="str">
        <f>IFERROR(UPPER(LEFT(MID(A11,FIND(" ",A11)+1,99),1)),"")</f>
        <v>L</v>
      </c>
      <c r="H11" s="3" t="str">
        <f>IFERROR(UPPER(LEFT(MID(A11,FIND(" ",A11,FIND(" ",A11)+1)+1,99),1)),"")</f>
        <v/>
      </c>
      <c r="I11" s="3" t="str">
        <f>IFERROR(UPPER(LEFT(MID(A11,FIND(" ",A11,FIND(" ",A11,FIND(" ",A11)+1)+1)+1,99),1)),"")</f>
        <v/>
      </c>
      <c r="J11" s="3" t="str">
        <f>IFERROR(UPPER(LEFT(MID(A11,FIND(" ",A11,FIND(" ",A11,FIND(" ",A11,FIND(" ",A11)+1)+1)+1)+1,99),1)),"")</f>
        <v/>
      </c>
      <c r="K11" s="3" t="str">
        <f>IFERROR(UPPER(LEFT(MID(A11,FIND(" ",A11,FIND(" ",A11,FIND(" ",A11,FIND(" ",A11,FIND(" ",A11)+1)+1)+1)+1)+1,99),1)),"")</f>
        <v/>
      </c>
      <c r="L11" s="3" t="str">
        <f>IFERROR(UPPER(LEFT(MID(A11,FIND(" ",A11,FIND(" ",A11,FIND(" ",A11,FIND(" ",A11,FIND(" ",A11,FIND(" ",A11)+1)+1)+1)+1)+1)+1,99),1)),"")</f>
        <v/>
      </c>
      <c r="M11" s="3" t="str">
        <f>IFERROR(UPPER(LEFT(MID(A11,FIND(" ",A11,FIND(" ",A11,FIND(" ",A11,FIND(" ",A11,FIND(" ",A11,FIND(" ",A11,FIND(" ",A11)+1)+1)+1)+1)+1)+1)+1,99),1)),"")</f>
        <v/>
      </c>
      <c r="N11" s="3" t="str">
        <f>IFERROR(UPPER(LEFT(MID(A11,FIND(" ",A11,FIND(" ",A11,FIND(" ",A11,FIND(" ",A11,FIND(" ",A11,FIND(" ",A11,FIND(" ",A11,FIND(" ",A11)+1)+1)+1)+1)+1)+1)+1)+1,99),1)),"")</f>
        <v/>
      </c>
      <c r="O11" s="3" t="str">
        <f>IFERROR(UPPER(LEFT(MID(A11,FIND(" ",A11,FIND(" ",A11,FIND(" ",A11,FIND(" ",A11,FIND(" ",A11,FIND(" ",A11,FIND(" ",A11,FIND(" ",A11,FIND(" ",A11)+1)+1)+1)+1)+1)+1)+1)+1)+1,99),1)),"")</f>
        <v/>
      </c>
    </row>
    <row r="12" spans="1:15" x14ac:dyDescent="0.2">
      <c r="A12" s="5" t="s">
        <v>17</v>
      </c>
      <c r="B12" s="9" t="str">
        <f t="shared" si="0"/>
        <v>Active learning theory</v>
      </c>
      <c r="C12" s="9" t="str">
        <f t="shared" si="1"/>
        <v>TH-AL</v>
      </c>
      <c r="D12" s="4">
        <f>COUNTIF($E$9:E12, E12)</f>
        <v>1</v>
      </c>
      <c r="E12" s="3" t="str">
        <f>$B$6 &amp; F12 &amp; G12 &amp; H12 &amp; I12 &amp; J12 &amp; K12 &amp; L12 &amp; M12 &amp; N12 &amp; O12 &amp; P12</f>
        <v>TH-AL</v>
      </c>
      <c r="F12" s="3" t="str">
        <f>IFERROR(UPPER(LEFT(TRIM(A12),1)),"")</f>
        <v>A</v>
      </c>
      <c r="G12" s="3" t="str">
        <f>IFERROR(UPPER(LEFT(MID(A12,FIND(" ",A12)+1,99),1)),"")</f>
        <v>L</v>
      </c>
      <c r="H12" s="3" t="str">
        <f>IFERROR(UPPER(LEFT(MID(A12,FIND(" ",A12,FIND(" ",A12)+1)+1,99),1)),"")</f>
        <v/>
      </c>
      <c r="I12" s="3" t="str">
        <f>IFERROR(UPPER(LEFT(MID(A12,FIND(" ",A12,FIND(" ",A12,FIND(" ",A12)+1)+1)+1,99),1)),"")</f>
        <v/>
      </c>
      <c r="J12" s="3" t="str">
        <f>IFERROR(UPPER(LEFT(MID(A12,FIND(" ",A12,FIND(" ",A12,FIND(" ",A12,FIND(" ",A12)+1)+1)+1)+1,99),1)),"")</f>
        <v/>
      </c>
      <c r="K12" s="3" t="str">
        <f>IFERROR(UPPER(LEFT(MID(A12,FIND(" ",A12,FIND(" ",A12,FIND(" ",A12,FIND(" ",A12,FIND(" ",A12)+1)+1)+1)+1)+1,99),1)),"")</f>
        <v/>
      </c>
      <c r="L12" s="3" t="str">
        <f>IFERROR(UPPER(LEFT(MID(A12,FIND(" ",A12,FIND(" ",A12,FIND(" ",A12,FIND(" ",A12,FIND(" ",A12,FIND(" ",A12)+1)+1)+1)+1)+1)+1,99),1)),"")</f>
        <v/>
      </c>
      <c r="M12" s="3" t="str">
        <f>IFERROR(UPPER(LEFT(MID(A12,FIND(" ",A12,FIND(" ",A12,FIND(" ",A12,FIND(" ",A12,FIND(" ",A12,FIND(" ",A12,FIND(" ",A12)+1)+1)+1)+1)+1)+1)+1,99),1)),"")</f>
        <v/>
      </c>
      <c r="N12" s="3" t="str">
        <f>IFERROR(UPPER(LEFT(MID(A12,FIND(" ",A12,FIND(" ",A12,FIND(" ",A12,FIND(" ",A12,FIND(" ",A12,FIND(" ",A12,FIND(" ",A12,FIND(" ",A12)+1)+1)+1)+1)+1)+1)+1)+1,99),1)),"")</f>
        <v/>
      </c>
      <c r="O12" s="3" t="str">
        <f>IFERROR(UPPER(LEFT(MID(A12,FIND(" ",A12,FIND(" ",A12,FIND(" ",A12,FIND(" ",A12,FIND(" ",A12,FIND(" ",A12,FIND(" ",A12,FIND(" ",A12,FIND(" ",A12)+1)+1)+1)+1)+1)+1)+1)+1)+1,99),1)),"")</f>
        <v/>
      </c>
    </row>
    <row r="13" spans="1:15" x14ac:dyDescent="0.2">
      <c r="A13" s="5" t="s">
        <v>18</v>
      </c>
      <c r="B13" s="9" t="str">
        <f t="shared" si="0"/>
        <v>Systematic perceptual learning theory</v>
      </c>
      <c r="C13" s="9" t="str">
        <f t="shared" si="1"/>
        <v>TH-SPL</v>
      </c>
      <c r="D13" s="4">
        <f>COUNTIF($E$9:E13, E13)</f>
        <v>1</v>
      </c>
      <c r="E13" s="3" t="str">
        <f>$B$6 &amp; F13 &amp; G13 &amp; H13 &amp; I13 &amp; J13 &amp; K13 &amp; L13 &amp; M13 &amp; N13 &amp; O13 &amp; P13</f>
        <v>TH-SPL</v>
      </c>
      <c r="F13" s="3" t="str">
        <f>IFERROR(UPPER(LEFT(TRIM(A13),1)),"")</f>
        <v>S</v>
      </c>
      <c r="G13" s="3" t="str">
        <f>IFERROR(UPPER(LEFT(MID(A13,FIND(" ",A13)+1,99),1)),"")</f>
        <v>P</v>
      </c>
      <c r="H13" s="3" t="str">
        <f>IFERROR(UPPER(LEFT(MID(A13,FIND(" ",A13,FIND(" ",A13)+1)+1,99),1)),"")</f>
        <v>L</v>
      </c>
      <c r="I13" s="3" t="str">
        <f>IFERROR(UPPER(LEFT(MID(A13,FIND(" ",A13,FIND(" ",A13,FIND(" ",A13)+1)+1)+1,99),1)),"")</f>
        <v/>
      </c>
      <c r="J13" s="3" t="str">
        <f>IFERROR(UPPER(LEFT(MID(A13,FIND(" ",A13,FIND(" ",A13,FIND(" ",A13,FIND(" ",A13)+1)+1)+1)+1,99),1)),"")</f>
        <v/>
      </c>
      <c r="K13" s="3" t="str">
        <f>IFERROR(UPPER(LEFT(MID(A13,FIND(" ",A13,FIND(" ",A13,FIND(" ",A13,FIND(" ",A13,FIND(" ",A13)+1)+1)+1)+1)+1,99),1)),"")</f>
        <v/>
      </c>
      <c r="L13" s="3" t="str">
        <f>IFERROR(UPPER(LEFT(MID(A13,FIND(" ",A13,FIND(" ",A13,FIND(" ",A13,FIND(" ",A13,FIND(" ",A13,FIND(" ",A13)+1)+1)+1)+1)+1)+1,99),1)),"")</f>
        <v/>
      </c>
      <c r="M13" s="3" t="str">
        <f>IFERROR(UPPER(LEFT(MID(A13,FIND(" ",A13,FIND(" ",A13,FIND(" ",A13,FIND(" ",A13,FIND(" ",A13,FIND(" ",A13,FIND(" ",A13)+1)+1)+1)+1)+1)+1)+1,99),1)),"")</f>
        <v/>
      </c>
      <c r="N13" s="3" t="str">
        <f>IFERROR(UPPER(LEFT(MID(A13,FIND(" ",A13,FIND(" ",A13,FIND(" ",A13,FIND(" ",A13,FIND(" ",A13,FIND(" ",A13,FIND(" ",A13,FIND(" ",A13)+1)+1)+1)+1)+1)+1)+1)+1,99),1)),"")</f>
        <v/>
      </c>
      <c r="O13" s="3" t="str">
        <f>IFERROR(UPPER(LEFT(MID(A13,FIND(" ",A13,FIND(" ",A13,FIND(" ",A13,FIND(" ",A13,FIND(" ",A13,FIND(" ",A13,FIND(" ",A13,FIND(" ",A13,FIND(" ",A13)+1)+1)+1)+1)+1)+1)+1)+1)+1,99),1)),"")</f>
        <v/>
      </c>
    </row>
    <row r="14" spans="1:15" x14ac:dyDescent="0.2">
      <c r="A14" s="5" t="s">
        <v>19</v>
      </c>
      <c r="B14" s="9" t="str">
        <f t="shared" si="0"/>
        <v>Constructivist learning theory</v>
      </c>
      <c r="C14" s="9" t="str">
        <f t="shared" si="1"/>
        <v>TH-CL-2</v>
      </c>
      <c r="D14" s="4">
        <f>COUNTIF($E$9:E14, E14)</f>
        <v>2</v>
      </c>
      <c r="E14" s="3" t="str">
        <f>$B$6 &amp; F14 &amp; G14 &amp; H14 &amp; I14 &amp; J14 &amp; K14 &amp; L14 &amp; M14 &amp; N14 &amp; O14 &amp; P14</f>
        <v>TH-CL</v>
      </c>
      <c r="F14" s="3" t="str">
        <f>IFERROR(UPPER(LEFT(TRIM(A14),1)),"")</f>
        <v>C</v>
      </c>
      <c r="G14" s="3" t="str">
        <f>IFERROR(UPPER(LEFT(MID(A14,FIND(" ",A14)+1,99),1)),"")</f>
        <v>L</v>
      </c>
      <c r="H14" s="3" t="str">
        <f>IFERROR(UPPER(LEFT(MID(A14,FIND(" ",A14,FIND(" ",A14)+1)+1,99),1)),"")</f>
        <v/>
      </c>
      <c r="I14" s="3" t="str">
        <f>IFERROR(UPPER(LEFT(MID(A14,FIND(" ",A14,FIND(" ",A14,FIND(" ",A14)+1)+1)+1,99),1)),"")</f>
        <v/>
      </c>
      <c r="J14" s="3" t="str">
        <f>IFERROR(UPPER(LEFT(MID(A14,FIND(" ",A14,FIND(" ",A14,FIND(" ",A14,FIND(" ",A14)+1)+1)+1)+1,99),1)),"")</f>
        <v/>
      </c>
      <c r="K14" s="3" t="str">
        <f>IFERROR(UPPER(LEFT(MID(A14,FIND(" ",A14,FIND(" ",A14,FIND(" ",A14,FIND(" ",A14,FIND(" ",A14)+1)+1)+1)+1)+1,99),1)),"")</f>
        <v/>
      </c>
      <c r="L14" s="3" t="str">
        <f>IFERROR(UPPER(LEFT(MID(A14,FIND(" ",A14,FIND(" ",A14,FIND(" ",A14,FIND(" ",A14,FIND(" ",A14,FIND(" ",A14)+1)+1)+1)+1)+1)+1,99),1)),"")</f>
        <v/>
      </c>
      <c r="M14" s="3" t="str">
        <f>IFERROR(UPPER(LEFT(MID(A14,FIND(" ",A14,FIND(" ",A14,FIND(" ",A14,FIND(" ",A14,FIND(" ",A14,FIND(" ",A14,FIND(" ",A14)+1)+1)+1)+1)+1)+1)+1,99),1)),"")</f>
        <v/>
      </c>
      <c r="N14" s="3" t="str">
        <f>IFERROR(UPPER(LEFT(MID(A14,FIND(" ",A14,FIND(" ",A14,FIND(" ",A14,FIND(" ",A14,FIND(" ",A14,FIND(" ",A14,FIND(" ",A14,FIND(" ",A14)+1)+1)+1)+1)+1)+1)+1)+1,99),1)),"")</f>
        <v/>
      </c>
      <c r="O14" s="3" t="str">
        <f>IFERROR(UPPER(LEFT(MID(A14,FIND(" ",A14,FIND(" ",A14,FIND(" ",A14,FIND(" ",A14,FIND(" ",A14,FIND(" ",A14,FIND(" ",A14,FIND(" ",A14,FIND(" ",A14)+1)+1)+1)+1)+1)+1)+1)+1)+1,99),1)),"")</f>
        <v/>
      </c>
    </row>
    <row r="15" spans="1:15" x14ac:dyDescent="0.2">
      <c r="A15" s="5" t="s">
        <v>20</v>
      </c>
      <c r="B15" s="9" t="str">
        <f t="shared" si="0"/>
        <v>Transactional distance  theory</v>
      </c>
      <c r="C15" s="9" t="str">
        <f t="shared" si="1"/>
        <v>TH-TD</v>
      </c>
      <c r="D15" s="4">
        <f>COUNTIF($E$9:E15, E15)</f>
        <v>1</v>
      </c>
      <c r="E15" s="3" t="str">
        <f>$B$6 &amp; F15 &amp; G15 &amp; H15 &amp; I15 &amp; J15 &amp; K15 &amp; L15 &amp; M15 &amp; N15 &amp; O15 &amp; P15</f>
        <v>TH-TD</v>
      </c>
      <c r="F15" s="3" t="str">
        <f>IFERROR(UPPER(LEFT(TRIM(A15),1)),"")</f>
        <v>T</v>
      </c>
      <c r="G15" s="3" t="str">
        <f>IFERROR(UPPER(LEFT(MID(A15,FIND(" ",A15)+1,99),1)),"")</f>
        <v>D</v>
      </c>
      <c r="H15" s="3" t="str">
        <f>IFERROR(UPPER(LEFT(MID(A15,FIND(" ",A15,FIND(" ",A15)+1)+1,99),1)),"")</f>
        <v/>
      </c>
      <c r="I15" s="3" t="str">
        <f>IFERROR(UPPER(LEFT(MID(A15,FIND(" ",A15,FIND(" ",A15,FIND(" ",A15)+1)+1)+1,99),1)),"")</f>
        <v/>
      </c>
      <c r="J15" s="3" t="str">
        <f>IFERROR(UPPER(LEFT(MID(A15,FIND(" ",A15,FIND(" ",A15,FIND(" ",A15,FIND(" ",A15)+1)+1)+1)+1,99),1)),"")</f>
        <v/>
      </c>
      <c r="K15" s="3" t="str">
        <f>IFERROR(UPPER(LEFT(MID(A15,FIND(" ",A15,FIND(" ",A15,FIND(" ",A15,FIND(" ",A15,FIND(" ",A15)+1)+1)+1)+1)+1,99),1)),"")</f>
        <v/>
      </c>
      <c r="L15" s="3" t="str">
        <f>IFERROR(UPPER(LEFT(MID(A15,FIND(" ",A15,FIND(" ",A15,FIND(" ",A15,FIND(" ",A15,FIND(" ",A15,FIND(" ",A15)+1)+1)+1)+1)+1)+1,99),1)),"")</f>
        <v/>
      </c>
      <c r="M15" s="3" t="str">
        <f>IFERROR(UPPER(LEFT(MID(A15,FIND(" ",A15,FIND(" ",A15,FIND(" ",A15,FIND(" ",A15,FIND(" ",A15,FIND(" ",A15,FIND(" ",A15)+1)+1)+1)+1)+1)+1)+1,99),1)),"")</f>
        <v/>
      </c>
      <c r="N15" s="3" t="str">
        <f>IFERROR(UPPER(LEFT(MID(A15,FIND(" ",A15,FIND(" ",A15,FIND(" ",A15,FIND(" ",A15,FIND(" ",A15,FIND(" ",A15,FIND(" ",A15,FIND(" ",A15)+1)+1)+1)+1)+1)+1)+1)+1,99),1)),"")</f>
        <v/>
      </c>
      <c r="O15" s="3" t="str">
        <f>IFERROR(UPPER(LEFT(MID(A15,FIND(" ",A15,FIND(" ",A15,FIND(" ",A15,FIND(" ",A15,FIND(" ",A15,FIND(" ",A15,FIND(" ",A15,FIND(" ",A15,FIND(" ",A15)+1)+1)+1)+1)+1)+1)+1)+1)+1,99),1)),"")</f>
        <v/>
      </c>
    </row>
    <row r="16" spans="1:15" x14ac:dyDescent="0.2">
      <c r="A16" s="5" t="s">
        <v>21</v>
      </c>
      <c r="B16" s="9" t="str">
        <f t="shared" si="0"/>
        <v>Universal design for learning theory</v>
      </c>
      <c r="C16" s="9" t="str">
        <f t="shared" si="1"/>
        <v>TH-UDFL</v>
      </c>
      <c r="D16" s="4">
        <f>COUNTIF($E$9:E16, E16)</f>
        <v>1</v>
      </c>
      <c r="E16" s="3" t="str">
        <f>$B$6 &amp; F16 &amp; G16 &amp; H16 &amp; I16 &amp; J16 &amp; K16 &amp; L16 &amp; M16 &amp; N16 &amp; O16 &amp; P16</f>
        <v>TH-UDFL</v>
      </c>
      <c r="F16" s="3" t="str">
        <f>IFERROR(UPPER(LEFT(TRIM(A16),1)),"")</f>
        <v>U</v>
      </c>
      <c r="G16" s="3" t="str">
        <f>IFERROR(UPPER(LEFT(MID(A16,FIND(" ",A16)+1,99),1)),"")</f>
        <v>D</v>
      </c>
      <c r="H16" s="3" t="str">
        <f>IFERROR(UPPER(LEFT(MID(A16,FIND(" ",A16,FIND(" ",A16)+1)+1,99),1)),"")</f>
        <v>F</v>
      </c>
      <c r="I16" s="3" t="str">
        <f>IFERROR(UPPER(LEFT(MID(A16,FIND(" ",A16,FIND(" ",A16,FIND(" ",A16)+1)+1)+1,99),1)),"")</f>
        <v>L</v>
      </c>
      <c r="J16" s="3" t="str">
        <f>IFERROR(UPPER(LEFT(MID(A16,FIND(" ",A16,FIND(" ",A16,FIND(" ",A16,FIND(" ",A16)+1)+1)+1)+1,99),1)),"")</f>
        <v/>
      </c>
      <c r="K16" s="3" t="str">
        <f>IFERROR(UPPER(LEFT(MID(A16,FIND(" ",A16,FIND(" ",A16,FIND(" ",A16,FIND(" ",A16,FIND(" ",A16)+1)+1)+1)+1)+1,99),1)),"")</f>
        <v/>
      </c>
      <c r="L16" s="3" t="str">
        <f>IFERROR(UPPER(LEFT(MID(A16,FIND(" ",A16,FIND(" ",A16,FIND(" ",A16,FIND(" ",A16,FIND(" ",A16,FIND(" ",A16)+1)+1)+1)+1)+1)+1,99),1)),"")</f>
        <v/>
      </c>
      <c r="M16" s="3" t="str">
        <f>IFERROR(UPPER(LEFT(MID(A16,FIND(" ",A16,FIND(" ",A16,FIND(" ",A16,FIND(" ",A16,FIND(" ",A16,FIND(" ",A16,FIND(" ",A16)+1)+1)+1)+1)+1)+1)+1,99),1)),"")</f>
        <v/>
      </c>
      <c r="N16" s="3" t="str">
        <f>IFERROR(UPPER(LEFT(MID(A16,FIND(" ",A16,FIND(" ",A16,FIND(" ",A16,FIND(" ",A16,FIND(" ",A16,FIND(" ",A16,FIND(" ",A16,FIND(" ",A16)+1)+1)+1)+1)+1)+1)+1)+1,99),1)),"")</f>
        <v/>
      </c>
      <c r="O16" s="3" t="str">
        <f>IFERROR(UPPER(LEFT(MID(A16,FIND(" ",A16,FIND(" ",A16,FIND(" ",A16,FIND(" ",A16,FIND(" ",A16,FIND(" ",A16,FIND(" ",A16,FIND(" ",A16,FIND(" ",A16)+1)+1)+1)+1)+1)+1)+1)+1)+1,99),1)),"")</f>
        <v/>
      </c>
    </row>
    <row r="17" spans="1:15" x14ac:dyDescent="0.2">
      <c r="A17" s="5" t="s">
        <v>22</v>
      </c>
      <c r="B17" s="9" t="str">
        <f t="shared" si="0"/>
        <v>Self-determination theory</v>
      </c>
      <c r="C17" s="9" t="str">
        <f t="shared" si="1"/>
        <v>TH-S</v>
      </c>
      <c r="D17" s="4">
        <f>COUNTIF($E$9:E17, E17)</f>
        <v>1</v>
      </c>
      <c r="E17" s="3" t="str">
        <f>$B$6 &amp; F17 &amp; G17 &amp; H17 &amp; I17 &amp; J17 &amp; K17 &amp; L17 &amp; M17 &amp; N17 &amp; O17 &amp; P17</f>
        <v>TH-S</v>
      </c>
      <c r="F17" s="3" t="str">
        <f>IFERROR(UPPER(LEFT(TRIM(A17),1)),"")</f>
        <v>S</v>
      </c>
      <c r="G17" s="3" t="str">
        <f>IFERROR(UPPER(LEFT(MID(A17,FIND(" ",A17)+1,99),1)),"")</f>
        <v/>
      </c>
      <c r="H17" s="3" t="str">
        <f>IFERROR(UPPER(LEFT(MID(A17,FIND(" ",A17,FIND(" ",A17)+1)+1,99),1)),"")</f>
        <v/>
      </c>
      <c r="I17" s="3" t="str">
        <f>IFERROR(UPPER(LEFT(MID(A17,FIND(" ",A17,FIND(" ",A17,FIND(" ",A17)+1)+1)+1,99),1)),"")</f>
        <v/>
      </c>
      <c r="J17" s="3" t="str">
        <f>IFERROR(UPPER(LEFT(MID(A17,FIND(" ",A17,FIND(" ",A17,FIND(" ",A17,FIND(" ",A17)+1)+1)+1)+1,99),1)),"")</f>
        <v/>
      </c>
      <c r="K17" s="3" t="str">
        <f>IFERROR(UPPER(LEFT(MID(A17,FIND(" ",A17,FIND(" ",A17,FIND(" ",A17,FIND(" ",A17,FIND(" ",A17)+1)+1)+1)+1)+1,99),1)),"")</f>
        <v/>
      </c>
      <c r="L17" s="3" t="str">
        <f>IFERROR(UPPER(LEFT(MID(A17,FIND(" ",A17,FIND(" ",A17,FIND(" ",A17,FIND(" ",A17,FIND(" ",A17,FIND(" ",A17)+1)+1)+1)+1)+1)+1,99),1)),"")</f>
        <v/>
      </c>
      <c r="M17" s="3" t="str">
        <f>IFERROR(UPPER(LEFT(MID(A17,FIND(" ",A17,FIND(" ",A17,FIND(" ",A17,FIND(" ",A17,FIND(" ",A17,FIND(" ",A17,FIND(" ",A17)+1)+1)+1)+1)+1)+1)+1,99),1)),"")</f>
        <v/>
      </c>
      <c r="N17" s="3" t="str">
        <f>IFERROR(UPPER(LEFT(MID(A17,FIND(" ",A17,FIND(" ",A17,FIND(" ",A17,FIND(" ",A17,FIND(" ",A17,FIND(" ",A17,FIND(" ",A17,FIND(" ",A17)+1)+1)+1)+1)+1)+1)+1)+1,99),1)),"")</f>
        <v/>
      </c>
      <c r="O17" s="3" t="str">
        <f>IFERROR(UPPER(LEFT(MID(A17,FIND(" ",A17,FIND(" ",A17,FIND(" ",A17,FIND(" ",A17,FIND(" ",A17,FIND(" ",A17,FIND(" ",A17,FIND(" ",A17,FIND(" ",A17)+1)+1)+1)+1)+1)+1)+1)+1)+1,99),1)),"")</f>
        <v/>
      </c>
    </row>
    <row r="18" spans="1:15" x14ac:dyDescent="0.2">
      <c r="A18" s="5" t="s">
        <v>23</v>
      </c>
      <c r="B18" s="9" t="str">
        <f t="shared" si="0"/>
        <v>ICAP Framework theory</v>
      </c>
      <c r="C18" s="9" t="str">
        <f t="shared" si="1"/>
        <v>TH-IF</v>
      </c>
      <c r="D18" s="4">
        <f>COUNTIF($E$9:E18, E18)</f>
        <v>1</v>
      </c>
      <c r="E18" s="3" t="str">
        <f>$B$6 &amp; F18 &amp; G18 &amp; H18 &amp; I18 &amp; J18 &amp; K18 &amp; L18 &amp; M18 &amp; N18 &amp; O18 &amp; P18</f>
        <v>TH-IF</v>
      </c>
      <c r="F18" s="3" t="str">
        <f>IFERROR(UPPER(LEFT(TRIM(A18),1)),"")</f>
        <v>I</v>
      </c>
      <c r="G18" s="3" t="str">
        <f>IFERROR(UPPER(LEFT(MID(A18,FIND(" ",A18)+1,99),1)),"")</f>
        <v>F</v>
      </c>
      <c r="H18" s="3" t="str">
        <f>IFERROR(UPPER(LEFT(MID(A18,FIND(" ",A18,FIND(" ",A18)+1)+1,99),1)),"")</f>
        <v/>
      </c>
      <c r="I18" s="3" t="str">
        <f>IFERROR(UPPER(LEFT(MID(A18,FIND(" ",A18,FIND(" ",A18,FIND(" ",A18)+1)+1)+1,99),1)),"")</f>
        <v/>
      </c>
      <c r="J18" s="3" t="str">
        <f>IFERROR(UPPER(LEFT(MID(A18,FIND(" ",A18,FIND(" ",A18,FIND(" ",A18,FIND(" ",A18)+1)+1)+1)+1,99),1)),"")</f>
        <v/>
      </c>
      <c r="K18" s="3" t="str">
        <f>IFERROR(UPPER(LEFT(MID(A18,FIND(" ",A18,FIND(" ",A18,FIND(" ",A18,FIND(" ",A18,FIND(" ",A18)+1)+1)+1)+1)+1,99),1)),"")</f>
        <v/>
      </c>
      <c r="L18" s="3" t="str">
        <f>IFERROR(UPPER(LEFT(MID(A18,FIND(" ",A18,FIND(" ",A18,FIND(" ",A18,FIND(" ",A18,FIND(" ",A18,FIND(" ",A18)+1)+1)+1)+1)+1)+1,99),1)),"")</f>
        <v/>
      </c>
      <c r="M18" s="3" t="str">
        <f>IFERROR(UPPER(LEFT(MID(A18,FIND(" ",A18,FIND(" ",A18,FIND(" ",A18,FIND(" ",A18,FIND(" ",A18,FIND(" ",A18,FIND(" ",A18)+1)+1)+1)+1)+1)+1)+1,99),1)),"")</f>
        <v/>
      </c>
      <c r="N18" s="3" t="str">
        <f>IFERROR(UPPER(LEFT(MID(A18,FIND(" ",A18,FIND(" ",A18,FIND(" ",A18,FIND(" ",A18,FIND(" ",A18,FIND(" ",A18,FIND(" ",A18,FIND(" ",A18)+1)+1)+1)+1)+1)+1)+1)+1,99),1)),"")</f>
        <v/>
      </c>
      <c r="O18" s="3" t="str">
        <f>IFERROR(UPPER(LEFT(MID(A18,FIND(" ",A18,FIND(" ",A18,FIND(" ",A18,FIND(" ",A18,FIND(" ",A18,FIND(" ",A18,FIND(" ",A18,FIND(" ",A18,FIND(" ",A18)+1)+1)+1)+1)+1)+1)+1)+1)+1,99),1)),"")</f>
        <v/>
      </c>
    </row>
    <row r="19" spans="1:15" x14ac:dyDescent="0.2">
      <c r="A19" s="5" t="s">
        <v>24</v>
      </c>
      <c r="B19" s="9" t="str">
        <f t="shared" si="0"/>
        <v>Multimodal learning theory</v>
      </c>
      <c r="C19" s="9" t="str">
        <f t="shared" si="1"/>
        <v>TH-ML-2</v>
      </c>
      <c r="D19" s="4">
        <f>COUNTIF($E$9:E19, E19)</f>
        <v>2</v>
      </c>
      <c r="E19" s="3" t="str">
        <f>$B$6 &amp; F19 &amp; G19 &amp; H19 &amp; I19 &amp; J19 &amp; K19 &amp; L19 &amp; M19 &amp; N19 &amp; O19 &amp; P19</f>
        <v>TH-ML</v>
      </c>
      <c r="F19" s="3" t="str">
        <f>IFERROR(UPPER(LEFT(TRIM(A19),1)),"")</f>
        <v>M</v>
      </c>
      <c r="G19" s="3" t="str">
        <f>IFERROR(UPPER(LEFT(MID(A19,FIND(" ",A19)+1,99),1)),"")</f>
        <v>L</v>
      </c>
      <c r="H19" s="3" t="str">
        <f>IFERROR(UPPER(LEFT(MID(A19,FIND(" ",A19,FIND(" ",A19)+1)+1,99),1)),"")</f>
        <v/>
      </c>
      <c r="I19" s="3" t="str">
        <f>IFERROR(UPPER(LEFT(MID(A19,FIND(" ",A19,FIND(" ",A19,FIND(" ",A19)+1)+1)+1,99),1)),"")</f>
        <v/>
      </c>
      <c r="J19" s="3" t="str">
        <f>IFERROR(UPPER(LEFT(MID(A19,FIND(" ",A19,FIND(" ",A19,FIND(" ",A19,FIND(" ",A19)+1)+1)+1)+1,99),1)),"")</f>
        <v/>
      </c>
      <c r="K19" s="3" t="str">
        <f>IFERROR(UPPER(LEFT(MID(A19,FIND(" ",A19,FIND(" ",A19,FIND(" ",A19,FIND(" ",A19,FIND(" ",A19)+1)+1)+1)+1)+1,99),1)),"")</f>
        <v/>
      </c>
      <c r="L19" s="3" t="str">
        <f>IFERROR(UPPER(LEFT(MID(A19,FIND(" ",A19,FIND(" ",A19,FIND(" ",A19,FIND(" ",A19,FIND(" ",A19,FIND(" ",A19)+1)+1)+1)+1)+1)+1,99),1)),"")</f>
        <v/>
      </c>
      <c r="M19" s="3" t="str">
        <f>IFERROR(UPPER(LEFT(MID(A19,FIND(" ",A19,FIND(" ",A19,FIND(" ",A19,FIND(" ",A19,FIND(" ",A19,FIND(" ",A19,FIND(" ",A19)+1)+1)+1)+1)+1)+1)+1,99),1)),"")</f>
        <v/>
      </c>
      <c r="N19" s="3" t="str">
        <f>IFERROR(UPPER(LEFT(MID(A19,FIND(" ",A19,FIND(" ",A19,FIND(" ",A19,FIND(" ",A19,FIND(" ",A19,FIND(" ",A19,FIND(" ",A19,FIND(" ",A19)+1)+1)+1)+1)+1)+1)+1)+1,99),1)),"")</f>
        <v/>
      </c>
      <c r="O19" s="3" t="str">
        <f>IFERROR(UPPER(LEFT(MID(A19,FIND(" ",A19,FIND(" ",A19,FIND(" ",A19,FIND(" ",A19,FIND(" ",A19,FIND(" ",A19,FIND(" ",A19,FIND(" ",A19,FIND(" ",A19)+1)+1)+1)+1)+1)+1)+1)+1)+1,99),1)),"")</f>
        <v/>
      </c>
    </row>
    <row r="20" spans="1:15" x14ac:dyDescent="0.2">
      <c r="A20" s="5" t="s">
        <v>25</v>
      </c>
      <c r="B20" s="9" t="str">
        <f t="shared" si="0"/>
        <v>Social cognitive theory</v>
      </c>
      <c r="C20" s="9" t="str">
        <f t="shared" si="1"/>
        <v>TH-SC</v>
      </c>
      <c r="D20" s="4">
        <f>COUNTIF($E$9:E20, E20)</f>
        <v>1</v>
      </c>
      <c r="E20" s="3" t="str">
        <f>$B$6 &amp; F20 &amp; G20 &amp; H20 &amp; I20 &amp; J20 &amp; K20 &amp; L20 &amp; M20 &amp; N20 &amp; O20 &amp; P20</f>
        <v>TH-SC</v>
      </c>
      <c r="F20" s="3" t="str">
        <f>IFERROR(UPPER(LEFT(TRIM(A20),1)),"")</f>
        <v>S</v>
      </c>
      <c r="G20" s="3" t="str">
        <f>IFERROR(UPPER(LEFT(MID(A20,FIND(" ",A20)+1,99),1)),"")</f>
        <v>C</v>
      </c>
      <c r="H20" s="3" t="str">
        <f>IFERROR(UPPER(LEFT(MID(A20,FIND(" ",A20,FIND(" ",A20)+1)+1,99),1)),"")</f>
        <v/>
      </c>
      <c r="I20" s="3" t="str">
        <f>IFERROR(UPPER(LEFT(MID(A20,FIND(" ",A20,FIND(" ",A20,FIND(" ",A20)+1)+1)+1,99),1)),"")</f>
        <v/>
      </c>
      <c r="J20" s="3" t="str">
        <f>IFERROR(UPPER(LEFT(MID(A20,FIND(" ",A20,FIND(" ",A20,FIND(" ",A20,FIND(" ",A20)+1)+1)+1)+1,99),1)),"")</f>
        <v/>
      </c>
      <c r="K20" s="3" t="str">
        <f>IFERROR(UPPER(LEFT(MID(A20,FIND(" ",A20,FIND(" ",A20,FIND(" ",A20,FIND(" ",A20,FIND(" ",A20)+1)+1)+1)+1)+1,99),1)),"")</f>
        <v/>
      </c>
      <c r="L20" s="3" t="str">
        <f>IFERROR(UPPER(LEFT(MID(A20,FIND(" ",A20,FIND(" ",A20,FIND(" ",A20,FIND(" ",A20,FIND(" ",A20,FIND(" ",A20)+1)+1)+1)+1)+1)+1,99),1)),"")</f>
        <v/>
      </c>
      <c r="M20" s="3" t="str">
        <f>IFERROR(UPPER(LEFT(MID(A20,FIND(" ",A20,FIND(" ",A20,FIND(" ",A20,FIND(" ",A20,FIND(" ",A20,FIND(" ",A20,FIND(" ",A20)+1)+1)+1)+1)+1)+1)+1,99),1)),"")</f>
        <v/>
      </c>
      <c r="N20" s="3" t="str">
        <f>IFERROR(UPPER(LEFT(MID(A20,FIND(" ",A20,FIND(" ",A20,FIND(" ",A20,FIND(" ",A20,FIND(" ",A20,FIND(" ",A20,FIND(" ",A20,FIND(" ",A20)+1)+1)+1)+1)+1)+1)+1)+1,99),1)),"")</f>
        <v/>
      </c>
      <c r="O20" s="3" t="str">
        <f>IFERROR(UPPER(LEFT(MID(A20,FIND(" ",A20,FIND(" ",A20,FIND(" ",A20,FIND(" ",A20,FIND(" ",A20,FIND(" ",A20,FIND(" ",A20,FIND(" ",A20,FIND(" ",A20)+1)+1)+1)+1)+1)+1)+1)+1)+1,99),1)),"")</f>
        <v/>
      </c>
    </row>
    <row r="21" spans="1:15" x14ac:dyDescent="0.2">
      <c r="A21" s="5" t="s">
        <v>26</v>
      </c>
      <c r="B21" s="9" t="str">
        <f t="shared" si="0"/>
        <v>Self regulated learning theory</v>
      </c>
      <c r="C21" s="9" t="str">
        <f t="shared" si="1"/>
        <v>TH-SRL</v>
      </c>
      <c r="D21" s="4">
        <f>COUNTIF($E$9:E21, E21)</f>
        <v>1</v>
      </c>
      <c r="E21" s="3" t="str">
        <f>$B$6 &amp; F21 &amp; G21 &amp; H21 &amp; I21 &amp; J21 &amp; K21 &amp; L21 &amp; M21 &amp; N21 &amp; O21 &amp; P21</f>
        <v>TH-SRL</v>
      </c>
      <c r="F21" s="3" t="str">
        <f>IFERROR(UPPER(LEFT(TRIM(A21),1)),"")</f>
        <v>S</v>
      </c>
      <c r="G21" s="3" t="str">
        <f>IFERROR(UPPER(LEFT(MID(A21,FIND(" ",A21)+1,99),1)),"")</f>
        <v>R</v>
      </c>
      <c r="H21" s="3" t="str">
        <f>IFERROR(UPPER(LEFT(MID(A21,FIND(" ",A21,FIND(" ",A21)+1)+1,99),1)),"")</f>
        <v>L</v>
      </c>
      <c r="I21" s="3" t="str">
        <f>IFERROR(UPPER(LEFT(MID(A21,FIND(" ",A21,FIND(" ",A21,FIND(" ",A21)+1)+1)+1,99),1)),"")</f>
        <v/>
      </c>
      <c r="J21" s="3" t="str">
        <f>IFERROR(UPPER(LEFT(MID(A21,FIND(" ",A21,FIND(" ",A21,FIND(" ",A21,FIND(" ",A21)+1)+1)+1)+1,99),1)),"")</f>
        <v/>
      </c>
      <c r="K21" s="3" t="str">
        <f>IFERROR(UPPER(LEFT(MID(A21,FIND(" ",A21,FIND(" ",A21,FIND(" ",A21,FIND(" ",A21,FIND(" ",A21)+1)+1)+1)+1)+1,99),1)),"")</f>
        <v/>
      </c>
      <c r="L21" s="3" t="str">
        <f>IFERROR(UPPER(LEFT(MID(A21,FIND(" ",A21,FIND(" ",A21,FIND(" ",A21,FIND(" ",A21,FIND(" ",A21,FIND(" ",A21)+1)+1)+1)+1)+1)+1,99),1)),"")</f>
        <v/>
      </c>
      <c r="M21" s="3" t="str">
        <f>IFERROR(UPPER(LEFT(MID(A21,FIND(" ",A21,FIND(" ",A21,FIND(" ",A21,FIND(" ",A21,FIND(" ",A21,FIND(" ",A21,FIND(" ",A21)+1)+1)+1)+1)+1)+1)+1,99),1)),"")</f>
        <v/>
      </c>
      <c r="N21" s="3" t="str">
        <f>IFERROR(UPPER(LEFT(MID(A21,FIND(" ",A21,FIND(" ",A21,FIND(" ",A21,FIND(" ",A21,FIND(" ",A21,FIND(" ",A21,FIND(" ",A21,FIND(" ",A21)+1)+1)+1)+1)+1)+1)+1)+1,99),1)),"")</f>
        <v/>
      </c>
      <c r="O21" s="3" t="str">
        <f>IFERROR(UPPER(LEFT(MID(A21,FIND(" ",A21,FIND(" ",A21,FIND(" ",A21,FIND(" ",A21,FIND(" ",A21,FIND(" ",A21,FIND(" ",A21,FIND(" ",A21,FIND(" ",A21)+1)+1)+1)+1)+1)+1)+1)+1)+1,99),1)),"")</f>
        <v/>
      </c>
    </row>
    <row r="22" spans="1:15" x14ac:dyDescent="0.2">
      <c r="A22" s="5" t="s">
        <v>27</v>
      </c>
      <c r="B22" s="9" t="str">
        <f t="shared" si="0"/>
        <v>Student agency theory</v>
      </c>
      <c r="C22" s="9" t="str">
        <f t="shared" si="1"/>
        <v>TH-SA</v>
      </c>
      <c r="D22" s="4">
        <f>COUNTIF($E$9:E22, E22)</f>
        <v>1</v>
      </c>
      <c r="E22" s="3" t="str">
        <f>$B$6 &amp; F22 &amp; G22 &amp; H22 &amp; I22 &amp; J22 &amp; K22 &amp; L22 &amp; M22 &amp; N22 &amp; O22 &amp; P22</f>
        <v>TH-SA</v>
      </c>
      <c r="F22" s="3" t="str">
        <f>IFERROR(UPPER(LEFT(TRIM(A22),1)),"")</f>
        <v>S</v>
      </c>
      <c r="G22" s="3" t="str">
        <f>IFERROR(UPPER(LEFT(MID(A22,FIND(" ",A22)+1,99),1)),"")</f>
        <v>A</v>
      </c>
      <c r="H22" s="3" t="str">
        <f>IFERROR(UPPER(LEFT(MID(A22,FIND(" ",A22,FIND(" ",A22)+1)+1,99),1)),"")</f>
        <v/>
      </c>
      <c r="I22" s="3" t="str">
        <f>IFERROR(UPPER(LEFT(MID(A22,FIND(" ",A22,FIND(" ",A22,FIND(" ",A22)+1)+1)+1,99),1)),"")</f>
        <v/>
      </c>
      <c r="J22" s="3" t="str">
        <f>IFERROR(UPPER(LEFT(MID(A22,FIND(" ",A22,FIND(" ",A22,FIND(" ",A22,FIND(" ",A22)+1)+1)+1)+1,99),1)),"")</f>
        <v/>
      </c>
      <c r="K22" s="3" t="str">
        <f>IFERROR(UPPER(LEFT(MID(A22,FIND(" ",A22,FIND(" ",A22,FIND(" ",A22,FIND(" ",A22,FIND(" ",A22)+1)+1)+1)+1)+1,99),1)),"")</f>
        <v/>
      </c>
      <c r="L22" s="3" t="str">
        <f>IFERROR(UPPER(LEFT(MID(A22,FIND(" ",A22,FIND(" ",A22,FIND(" ",A22,FIND(" ",A22,FIND(" ",A22,FIND(" ",A22)+1)+1)+1)+1)+1)+1,99),1)),"")</f>
        <v/>
      </c>
      <c r="M22" s="3" t="str">
        <f>IFERROR(UPPER(LEFT(MID(A22,FIND(" ",A22,FIND(" ",A22,FIND(" ",A22,FIND(" ",A22,FIND(" ",A22,FIND(" ",A22,FIND(" ",A22)+1)+1)+1)+1)+1)+1)+1,99),1)),"")</f>
        <v/>
      </c>
      <c r="N22" s="3" t="str">
        <f>IFERROR(UPPER(LEFT(MID(A22,FIND(" ",A22,FIND(" ",A22,FIND(" ",A22,FIND(" ",A22,FIND(" ",A22,FIND(" ",A22,FIND(" ",A22,FIND(" ",A22)+1)+1)+1)+1)+1)+1)+1)+1,99),1)),"")</f>
        <v/>
      </c>
      <c r="O22" s="3" t="str">
        <f>IFERROR(UPPER(LEFT(MID(A22,FIND(" ",A22,FIND(" ",A22,FIND(" ",A22,FIND(" ",A22,FIND(" ",A22,FIND(" ",A22,FIND(" ",A22,FIND(" ",A22,FIND(" ",A22)+1)+1)+1)+1)+1)+1)+1)+1)+1,99),1)),"")</f>
        <v/>
      </c>
    </row>
    <row r="23" spans="1:15" x14ac:dyDescent="0.2">
      <c r="A23" s="5" t="s">
        <v>33</v>
      </c>
      <c r="B23" s="9" t="str">
        <f t="shared" si="0"/>
        <v>Cognitive theory of multimedia learning theory</v>
      </c>
      <c r="C23" s="9" t="str">
        <f t="shared" si="1"/>
        <v>TH-CTOML</v>
      </c>
      <c r="D23" s="4">
        <f>COUNTIF($E$9:E23, E23)</f>
        <v>1</v>
      </c>
      <c r="E23" s="3" t="str">
        <f>$B$6 &amp; F23 &amp; G23 &amp; H23 &amp; I23 &amp; J23 &amp; K23 &amp; L23 &amp; M23 &amp; N23 &amp; O23 &amp; P23</f>
        <v>TH-CTOML</v>
      </c>
      <c r="F23" s="3" t="str">
        <f>IFERROR(UPPER(LEFT(TRIM(A23),1)),"")</f>
        <v>C</v>
      </c>
      <c r="G23" s="3" t="str">
        <f>IFERROR(UPPER(LEFT(MID(A23,FIND(" ",A23)+1,99),1)),"")</f>
        <v>T</v>
      </c>
      <c r="H23" s="3" t="str">
        <f>IFERROR(UPPER(LEFT(MID(A23,FIND(" ",A23,FIND(" ",A23)+1)+1,99),1)),"")</f>
        <v>O</v>
      </c>
      <c r="I23" s="3" t="str">
        <f>IFERROR(UPPER(LEFT(MID(A23,FIND(" ",A23,FIND(" ",A23,FIND(" ",A23)+1)+1)+1,99),1)),"")</f>
        <v>M</v>
      </c>
      <c r="J23" s="3" t="str">
        <f>IFERROR(UPPER(LEFT(MID(A23,FIND(" ",A23,FIND(" ",A23,FIND(" ",A23,FIND(" ",A23)+1)+1)+1)+1,99),1)),"")</f>
        <v>L</v>
      </c>
      <c r="K23" s="3" t="str">
        <f>IFERROR(UPPER(LEFT(MID(A23,FIND(" ",A23,FIND(" ",A23,FIND(" ",A23,FIND(" ",A23,FIND(" ",A23)+1)+1)+1)+1)+1,99),1)),"")</f>
        <v/>
      </c>
      <c r="L23" s="3" t="str">
        <f>IFERROR(UPPER(LEFT(MID(A23,FIND(" ",A23,FIND(" ",A23,FIND(" ",A23,FIND(" ",A23,FIND(" ",A23,FIND(" ",A23)+1)+1)+1)+1)+1)+1,99),1)),"")</f>
        <v/>
      </c>
      <c r="M23" s="3" t="str">
        <f>IFERROR(UPPER(LEFT(MID(A23,FIND(" ",A23,FIND(" ",A23,FIND(" ",A23,FIND(" ",A23,FIND(" ",A23,FIND(" ",A23,FIND(" ",A23)+1)+1)+1)+1)+1)+1)+1,99),1)),"")</f>
        <v/>
      </c>
      <c r="N23" s="3" t="str">
        <f>IFERROR(UPPER(LEFT(MID(A23,FIND(" ",A23,FIND(" ",A23,FIND(" ",A23,FIND(" ",A23,FIND(" ",A23,FIND(" ",A23,FIND(" ",A23,FIND(" ",A23)+1)+1)+1)+1)+1)+1)+1)+1,99),1)),"")</f>
        <v/>
      </c>
      <c r="O23" s="3" t="str">
        <f>IFERROR(UPPER(LEFT(MID(A23,FIND(" ",A23,FIND(" ",A23,FIND(" ",A23,FIND(" ",A23,FIND(" ",A23,FIND(" ",A23,FIND(" ",A23,FIND(" ",A23,FIND(" ",A23)+1)+1)+1)+1)+1)+1)+1)+1)+1,99),1)),"")</f>
        <v/>
      </c>
    </row>
    <row r="24" spans="1:15" x14ac:dyDescent="0.2">
      <c r="A24" s="5" t="s">
        <v>28</v>
      </c>
      <c r="B24" s="9" t="str">
        <f t="shared" si="0"/>
        <v>Social presence theory</v>
      </c>
      <c r="C24" s="9" t="str">
        <f t="shared" si="1"/>
        <v>TH-SP</v>
      </c>
      <c r="D24" s="4">
        <f>COUNTIF($E$9:E24, E24)</f>
        <v>1</v>
      </c>
      <c r="E24" s="3" t="str">
        <f>$B$6 &amp; F24 &amp; G24 &amp; H24 &amp; I24 &amp; J24 &amp; K24 &amp; L24 &amp; M24 &amp; N24 &amp; O24 &amp; P24</f>
        <v>TH-SP</v>
      </c>
      <c r="F24" s="3" t="str">
        <f>IFERROR(UPPER(LEFT(TRIM(A24),1)),"")</f>
        <v>S</v>
      </c>
      <c r="G24" s="3" t="str">
        <f>IFERROR(UPPER(LEFT(MID(A24,FIND(" ",A24)+1,99),1)),"")</f>
        <v>P</v>
      </c>
      <c r="H24" s="3" t="str">
        <f>IFERROR(UPPER(LEFT(MID(A24,FIND(" ",A24,FIND(" ",A24)+1)+1,99),1)),"")</f>
        <v/>
      </c>
      <c r="I24" s="3" t="str">
        <f>IFERROR(UPPER(LEFT(MID(A24,FIND(" ",A24,FIND(" ",A24,FIND(" ",A24)+1)+1)+1,99),1)),"")</f>
        <v/>
      </c>
      <c r="J24" s="3" t="str">
        <f>IFERROR(UPPER(LEFT(MID(A24,FIND(" ",A24,FIND(" ",A24,FIND(" ",A24,FIND(" ",A24)+1)+1)+1)+1,99),1)),"")</f>
        <v/>
      </c>
      <c r="K24" s="3" t="str">
        <f>IFERROR(UPPER(LEFT(MID(A24,FIND(" ",A24,FIND(" ",A24,FIND(" ",A24,FIND(" ",A24,FIND(" ",A24)+1)+1)+1)+1)+1,99),1)),"")</f>
        <v/>
      </c>
      <c r="L24" s="3" t="str">
        <f>IFERROR(UPPER(LEFT(MID(A24,FIND(" ",A24,FIND(" ",A24,FIND(" ",A24,FIND(" ",A24,FIND(" ",A24,FIND(" ",A24)+1)+1)+1)+1)+1)+1,99),1)),"")</f>
        <v/>
      </c>
      <c r="M24" s="3" t="str">
        <f>IFERROR(UPPER(LEFT(MID(A24,FIND(" ",A24,FIND(" ",A24,FIND(" ",A24,FIND(" ",A24,FIND(" ",A24,FIND(" ",A24,FIND(" ",A24)+1)+1)+1)+1)+1)+1)+1,99),1)),"")</f>
        <v/>
      </c>
      <c r="N24" s="3" t="str">
        <f>IFERROR(UPPER(LEFT(MID(A24,FIND(" ",A24,FIND(" ",A24,FIND(" ",A24,FIND(" ",A24,FIND(" ",A24,FIND(" ",A24,FIND(" ",A24,FIND(" ",A24)+1)+1)+1)+1)+1)+1)+1)+1,99),1)),"")</f>
        <v/>
      </c>
      <c r="O24" s="3" t="str">
        <f>IFERROR(UPPER(LEFT(MID(A24,FIND(" ",A24,FIND(" ",A24,FIND(" ",A24,FIND(" ",A24,FIND(" ",A24,FIND(" ",A24,FIND(" ",A24,FIND(" ",A24,FIND(" ",A24)+1)+1)+1)+1)+1)+1)+1)+1)+1,99),1)),"")</f>
        <v/>
      </c>
    </row>
    <row r="25" spans="1:15" x14ac:dyDescent="0.2">
      <c r="A25" s="6"/>
      <c r="B25" s="8"/>
      <c r="C25" s="8"/>
    </row>
    <row r="26" spans="1:15" x14ac:dyDescent="0.2">
      <c r="A26" s="6"/>
      <c r="B26" s="8"/>
      <c r="C26" s="8"/>
    </row>
    <row r="27" spans="1:15" x14ac:dyDescent="0.2">
      <c r="A27" s="6"/>
      <c r="B27" s="8"/>
      <c r="C27" s="8"/>
    </row>
    <row r="28" spans="1:15" x14ac:dyDescent="0.2">
      <c r="A28" s="6"/>
      <c r="B28" s="8"/>
      <c r="C28" s="8"/>
    </row>
    <row r="29" spans="1:15" x14ac:dyDescent="0.2">
      <c r="A29" s="6"/>
      <c r="B29" s="8"/>
      <c r="C29" s="8"/>
    </row>
    <row r="30" spans="1:15" x14ac:dyDescent="0.2">
      <c r="A30" s="6"/>
      <c r="B30" s="8"/>
      <c r="C30" s="8"/>
    </row>
    <row r="31" spans="1:15" x14ac:dyDescent="0.2">
      <c r="A31" s="6"/>
      <c r="B31" s="8"/>
      <c r="C31" s="8"/>
    </row>
    <row r="32" spans="1:15" x14ac:dyDescent="0.2">
      <c r="A32" s="6"/>
      <c r="B32" s="8"/>
      <c r="C32" s="8"/>
    </row>
    <row r="33" spans="1:3" x14ac:dyDescent="0.2">
      <c r="A33" s="6"/>
      <c r="B33" s="8"/>
      <c r="C33" s="8"/>
    </row>
    <row r="34" spans="1:3" x14ac:dyDescent="0.2">
      <c r="A34" s="6"/>
      <c r="B34" s="8"/>
      <c r="C34" s="8"/>
    </row>
    <row r="35" spans="1:3" x14ac:dyDescent="0.2">
      <c r="A35" s="6"/>
      <c r="B35" s="8"/>
      <c r="C35" s="8"/>
    </row>
    <row r="36" spans="1:3" x14ac:dyDescent="0.2">
      <c r="A36" s="6"/>
      <c r="B36" s="8"/>
      <c r="C36" s="8"/>
    </row>
    <row r="37" spans="1:3" x14ac:dyDescent="0.2">
      <c r="A37" s="6"/>
      <c r="B37" s="8"/>
      <c r="C37" s="8"/>
    </row>
    <row r="38" spans="1:3" x14ac:dyDescent="0.2">
      <c r="A38" s="6"/>
      <c r="B38" s="8"/>
      <c r="C38" s="8"/>
    </row>
    <row r="39" spans="1:3" x14ac:dyDescent="0.2">
      <c r="A39" s="6"/>
      <c r="B39" s="8"/>
      <c r="C39" s="8"/>
    </row>
    <row r="40" spans="1:3" x14ac:dyDescent="0.2">
      <c r="A40" s="6"/>
      <c r="B40" s="8"/>
      <c r="C40" s="8"/>
    </row>
    <row r="41" spans="1:3" x14ac:dyDescent="0.2">
      <c r="A41" s="6"/>
      <c r="B41" s="8"/>
      <c r="C41" s="8"/>
    </row>
    <row r="42" spans="1:3" x14ac:dyDescent="0.2">
      <c r="A42" s="6"/>
      <c r="B42" s="8"/>
      <c r="C42" s="8"/>
    </row>
    <row r="43" spans="1:3" x14ac:dyDescent="0.2">
      <c r="A43" s="6"/>
      <c r="B43" s="8"/>
      <c r="C43" s="8"/>
    </row>
    <row r="44" spans="1:3" x14ac:dyDescent="0.2">
      <c r="A44" s="6"/>
      <c r="B44" s="8"/>
      <c r="C44" s="8"/>
    </row>
    <row r="45" spans="1:3" x14ac:dyDescent="0.2">
      <c r="A45" s="6"/>
      <c r="B45" s="8"/>
      <c r="C45" s="8"/>
    </row>
    <row r="46" spans="1:3" x14ac:dyDescent="0.2">
      <c r="A46" s="6"/>
      <c r="B46" s="8"/>
      <c r="C46" s="8"/>
    </row>
    <row r="47" spans="1:3" x14ac:dyDescent="0.2">
      <c r="A47" s="6"/>
      <c r="B47" s="8"/>
      <c r="C47" s="8"/>
    </row>
    <row r="48" spans="1:3" x14ac:dyDescent="0.2">
      <c r="A48" s="6"/>
      <c r="B48" s="8"/>
      <c r="C48" s="8"/>
    </row>
    <row r="49" spans="1:3" x14ac:dyDescent="0.2">
      <c r="A49" s="6"/>
      <c r="B49" s="8"/>
      <c r="C49" s="8"/>
    </row>
    <row r="50" spans="1:3" x14ac:dyDescent="0.2">
      <c r="A50" s="6"/>
      <c r="B50" s="8"/>
      <c r="C50" s="8"/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/>
      <c r="B53" s="8"/>
      <c r="C53" s="8"/>
    </row>
    <row r="54" spans="1:3" x14ac:dyDescent="0.2">
      <c r="A54" s="6"/>
      <c r="B54" s="8"/>
      <c r="C54" s="8"/>
    </row>
    <row r="55" spans="1:3" x14ac:dyDescent="0.2">
      <c r="A55" s="6"/>
      <c r="B55" s="8"/>
      <c r="C55" s="8"/>
    </row>
    <row r="56" spans="1:3" x14ac:dyDescent="0.2">
      <c r="A56" s="6"/>
      <c r="B56" s="8"/>
      <c r="C56" s="8"/>
    </row>
    <row r="57" spans="1:3" x14ac:dyDescent="0.2">
      <c r="A57" s="6"/>
      <c r="B57" s="8"/>
      <c r="C57" s="8"/>
    </row>
    <row r="58" spans="1:3" x14ac:dyDescent="0.2">
      <c r="A58" s="6"/>
      <c r="B58" s="8"/>
      <c r="C58" s="8"/>
    </row>
    <row r="59" spans="1:3" x14ac:dyDescent="0.2">
      <c r="A59" s="6"/>
      <c r="B59" s="8"/>
      <c r="C59" s="8"/>
    </row>
    <row r="60" spans="1:3" x14ac:dyDescent="0.2">
      <c r="A60" s="6"/>
      <c r="B60" s="8"/>
      <c r="C60" s="8"/>
    </row>
    <row r="61" spans="1:3" x14ac:dyDescent="0.2">
      <c r="A61" s="6"/>
      <c r="B61" s="8"/>
      <c r="C61" s="8"/>
    </row>
    <row r="62" spans="1:3" x14ac:dyDescent="0.2">
      <c r="A62" s="6"/>
      <c r="B62" s="8"/>
      <c r="C62" s="8"/>
    </row>
    <row r="63" spans="1:3" x14ac:dyDescent="0.2">
      <c r="A63" s="6"/>
      <c r="B63" s="8"/>
      <c r="C63" s="8"/>
    </row>
    <row r="64" spans="1:3" x14ac:dyDescent="0.2">
      <c r="A64" s="6"/>
      <c r="B64" s="8"/>
      <c r="C64" s="8"/>
    </row>
    <row r="65" spans="1:3" x14ac:dyDescent="0.2">
      <c r="A65" s="6"/>
      <c r="B65" s="8"/>
      <c r="C65" s="8"/>
    </row>
    <row r="66" spans="1:3" x14ac:dyDescent="0.2">
      <c r="A66" s="6"/>
      <c r="B66" s="8"/>
      <c r="C66" s="8"/>
    </row>
    <row r="67" spans="1:3" x14ac:dyDescent="0.2">
      <c r="A67" s="6"/>
      <c r="B67" s="8"/>
      <c r="C67" s="8"/>
    </row>
    <row r="68" spans="1:3" x14ac:dyDescent="0.2">
      <c r="A68" s="6"/>
      <c r="B68" s="8"/>
      <c r="C68" s="8"/>
    </row>
    <row r="69" spans="1:3" x14ac:dyDescent="0.2">
      <c r="A69" s="6"/>
      <c r="B69" s="8"/>
      <c r="C69" s="8"/>
    </row>
    <row r="70" spans="1:3" x14ac:dyDescent="0.2">
      <c r="A70" s="6"/>
      <c r="B70" s="8"/>
      <c r="C70" s="8"/>
    </row>
    <row r="71" spans="1:3" x14ac:dyDescent="0.2">
      <c r="A71" s="6"/>
      <c r="B71" s="8"/>
      <c r="C71" s="8"/>
    </row>
    <row r="72" spans="1:3" x14ac:dyDescent="0.2">
      <c r="A72" s="6"/>
      <c r="B72" s="8"/>
      <c r="C72" s="8"/>
    </row>
    <row r="73" spans="1:3" x14ac:dyDescent="0.2">
      <c r="A73" s="6"/>
      <c r="B73" s="8"/>
      <c r="C73" s="8"/>
    </row>
    <row r="74" spans="1:3" x14ac:dyDescent="0.2">
      <c r="A74" s="6"/>
      <c r="B74" s="8"/>
      <c r="C74" s="8"/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/>
      <c r="B77" s="8"/>
      <c r="C77" s="8"/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6"/>
      <c r="B80" s="8"/>
      <c r="C80" s="8"/>
    </row>
    <row r="81" spans="1:3" x14ac:dyDescent="0.2">
      <c r="A81" s="6"/>
      <c r="B81" s="8"/>
      <c r="C81" s="8"/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/>
      <c r="B84" s="8"/>
      <c r="C84" s="8"/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/>
      <c r="B87" s="8"/>
      <c r="C87" s="8"/>
    </row>
    <row r="88" spans="1:3" x14ac:dyDescent="0.2">
      <c r="A88" s="6"/>
      <c r="B88" s="8"/>
      <c r="C88" s="8"/>
    </row>
    <row r="89" spans="1:3" x14ac:dyDescent="0.2">
      <c r="A89" s="6"/>
      <c r="B89" s="8"/>
      <c r="C89" s="8"/>
    </row>
    <row r="90" spans="1:3" x14ac:dyDescent="0.2">
      <c r="A90" s="6"/>
      <c r="B90" s="8"/>
      <c r="C90" s="8"/>
    </row>
    <row r="91" spans="1:3" x14ac:dyDescent="0.2">
      <c r="A91" s="6"/>
      <c r="B91" s="8"/>
      <c r="C91" s="8"/>
    </row>
    <row r="92" spans="1:3" x14ac:dyDescent="0.2">
      <c r="A92" s="6"/>
      <c r="B92" s="8"/>
      <c r="C92" s="8"/>
    </row>
    <row r="93" spans="1:3" x14ac:dyDescent="0.2">
      <c r="A93" s="6"/>
      <c r="B93" s="8"/>
      <c r="C93" s="8"/>
    </row>
    <row r="94" spans="1:3" x14ac:dyDescent="0.2">
      <c r="A94" s="6"/>
      <c r="B94" s="8"/>
      <c r="C94" s="8"/>
    </row>
    <row r="95" spans="1:3" x14ac:dyDescent="0.2">
      <c r="A95" s="6"/>
      <c r="B95" s="8"/>
      <c r="C95" s="8"/>
    </row>
    <row r="96" spans="1:3" x14ac:dyDescent="0.2">
      <c r="A96" s="6"/>
      <c r="B96" s="8"/>
      <c r="C96" s="8"/>
    </row>
    <row r="97" spans="1:3" x14ac:dyDescent="0.2">
      <c r="A97" s="6"/>
      <c r="B97" s="8"/>
      <c r="C97" s="8"/>
    </row>
    <row r="98" spans="1:3" x14ac:dyDescent="0.2">
      <c r="A98" s="6"/>
      <c r="B98" s="8"/>
      <c r="C98" s="8"/>
    </row>
    <row r="99" spans="1:3" x14ac:dyDescent="0.2">
      <c r="A99" s="6"/>
      <c r="B99" s="8"/>
      <c r="C99" s="8"/>
    </row>
    <row r="100" spans="1:3" x14ac:dyDescent="0.2">
      <c r="A100" s="6"/>
      <c r="B100" s="8"/>
      <c r="C100" s="8"/>
    </row>
    <row r="101" spans="1:3" x14ac:dyDescent="0.2">
      <c r="A101" s="6"/>
      <c r="B101" s="8"/>
      <c r="C101" s="8"/>
    </row>
    <row r="102" spans="1:3" x14ac:dyDescent="0.2">
      <c r="A102" s="6"/>
      <c r="B102" s="8"/>
      <c r="C102" s="8"/>
    </row>
    <row r="103" spans="1:3" x14ac:dyDescent="0.2">
      <c r="A103" s="6"/>
      <c r="B103" s="8"/>
      <c r="C103" s="8"/>
    </row>
    <row r="104" spans="1:3" x14ac:dyDescent="0.2">
      <c r="A104" s="6"/>
      <c r="B104" s="8"/>
      <c r="C104" s="8"/>
    </row>
    <row r="105" spans="1:3" x14ac:dyDescent="0.2">
      <c r="A105" s="6"/>
      <c r="B105" s="8"/>
      <c r="C105" s="8"/>
    </row>
    <row r="106" spans="1:3" x14ac:dyDescent="0.2">
      <c r="A106" s="6"/>
      <c r="B106" s="8"/>
      <c r="C106" s="8"/>
    </row>
    <row r="107" spans="1:3" x14ac:dyDescent="0.2">
      <c r="A107" s="6"/>
      <c r="B107" s="8"/>
      <c r="C107" s="8"/>
    </row>
    <row r="108" spans="1:3" x14ac:dyDescent="0.2">
      <c r="A108" s="6"/>
      <c r="B108" s="8"/>
      <c r="C108" s="8"/>
    </row>
    <row r="109" spans="1:3" x14ac:dyDescent="0.2">
      <c r="A109" s="6"/>
      <c r="B109" s="8"/>
      <c r="C109" s="8"/>
    </row>
    <row r="110" spans="1:3" x14ac:dyDescent="0.2">
      <c r="A110" s="6"/>
      <c r="B110" s="8"/>
      <c r="C110" s="8"/>
    </row>
    <row r="111" spans="1:3" x14ac:dyDescent="0.2">
      <c r="A111" s="6"/>
      <c r="B111" s="8"/>
      <c r="C111" s="8"/>
    </row>
    <row r="112" spans="1:3" x14ac:dyDescent="0.2">
      <c r="A112" s="6"/>
      <c r="B112" s="8"/>
      <c r="C112" s="8"/>
    </row>
    <row r="113" spans="1:3" x14ac:dyDescent="0.2">
      <c r="A113" s="6"/>
      <c r="B113" s="8"/>
      <c r="C113" s="8"/>
    </row>
    <row r="114" spans="1:3" x14ac:dyDescent="0.2">
      <c r="A114" s="6"/>
      <c r="B114" s="8"/>
      <c r="C114" s="8"/>
    </row>
    <row r="115" spans="1:3" x14ac:dyDescent="0.2">
      <c r="A115" s="6"/>
      <c r="B115" s="8"/>
      <c r="C115" s="8"/>
    </row>
    <row r="116" spans="1:3" x14ac:dyDescent="0.2">
      <c r="A116" s="6"/>
      <c r="B116" s="8"/>
      <c r="C116" s="8"/>
    </row>
    <row r="117" spans="1:3" x14ac:dyDescent="0.2">
      <c r="A117" s="6"/>
      <c r="B117" s="8"/>
      <c r="C117" s="8"/>
    </row>
    <row r="118" spans="1:3" x14ac:dyDescent="0.2">
      <c r="A118" s="6"/>
      <c r="B118" s="8"/>
      <c r="C118" s="8"/>
    </row>
    <row r="119" spans="1:3" x14ac:dyDescent="0.2">
      <c r="A119" s="6"/>
      <c r="B119" s="8"/>
      <c r="C119" s="8"/>
    </row>
    <row r="120" spans="1:3" x14ac:dyDescent="0.2">
      <c r="A120" s="6"/>
      <c r="B120" s="8"/>
      <c r="C120" s="8"/>
    </row>
    <row r="121" spans="1:3" x14ac:dyDescent="0.2">
      <c r="A121" s="6"/>
      <c r="B121" s="8"/>
      <c r="C121" s="8"/>
    </row>
    <row r="122" spans="1:3" x14ac:dyDescent="0.2">
      <c r="A122" s="6"/>
      <c r="B122" s="8"/>
      <c r="C122" s="8"/>
    </row>
    <row r="123" spans="1:3" x14ac:dyDescent="0.2">
      <c r="A123" s="6"/>
      <c r="B123" s="8"/>
      <c r="C123" s="8"/>
    </row>
    <row r="124" spans="1:3" x14ac:dyDescent="0.2">
      <c r="A124" s="6"/>
      <c r="B124" s="8"/>
      <c r="C124" s="8"/>
    </row>
    <row r="125" spans="1:3" x14ac:dyDescent="0.2">
      <c r="A125" s="6"/>
      <c r="B125" s="8"/>
      <c r="C125" s="8"/>
    </row>
    <row r="126" spans="1:3" x14ac:dyDescent="0.2">
      <c r="A126" s="6"/>
      <c r="B126" s="8"/>
      <c r="C126" s="8"/>
    </row>
    <row r="127" spans="1:3" x14ac:dyDescent="0.2">
      <c r="A127" s="6"/>
      <c r="B127" s="8"/>
      <c r="C127" s="8"/>
    </row>
    <row r="128" spans="1:3" x14ac:dyDescent="0.2">
      <c r="A128" s="6"/>
      <c r="B128" s="8"/>
      <c r="C128" s="8"/>
    </row>
    <row r="129" spans="1:3" x14ac:dyDescent="0.2">
      <c r="A129" s="6"/>
      <c r="B129" s="8"/>
      <c r="C129" s="8"/>
    </row>
    <row r="130" spans="1:3" x14ac:dyDescent="0.2">
      <c r="A130" s="6"/>
      <c r="B130" s="8"/>
      <c r="C130" s="8"/>
    </row>
    <row r="131" spans="1:3" x14ac:dyDescent="0.2">
      <c r="A131" s="6"/>
      <c r="B131" s="8"/>
      <c r="C131" s="8"/>
    </row>
    <row r="132" spans="1:3" x14ac:dyDescent="0.2">
      <c r="A132" s="6"/>
      <c r="B132" s="8"/>
      <c r="C132" s="8"/>
    </row>
    <row r="133" spans="1:3" x14ac:dyDescent="0.2">
      <c r="A133" s="6"/>
      <c r="B133" s="8"/>
      <c r="C133" s="8"/>
    </row>
    <row r="134" spans="1:3" x14ac:dyDescent="0.2">
      <c r="A134" s="6"/>
      <c r="B134" s="8"/>
      <c r="C134" s="8"/>
    </row>
    <row r="135" spans="1:3" x14ac:dyDescent="0.2">
      <c r="A135" s="6"/>
      <c r="B135" s="8"/>
      <c r="C135" s="8"/>
    </row>
    <row r="136" spans="1:3" x14ac:dyDescent="0.2">
      <c r="A136" s="6"/>
      <c r="B136" s="8"/>
      <c r="C136" s="8"/>
    </row>
    <row r="137" spans="1:3" x14ac:dyDescent="0.2">
      <c r="A137" s="6"/>
      <c r="B137" s="8"/>
      <c r="C137" s="8"/>
    </row>
    <row r="138" spans="1:3" x14ac:dyDescent="0.2">
      <c r="A138" s="6"/>
      <c r="B138" s="8"/>
      <c r="C138" s="8"/>
    </row>
    <row r="139" spans="1:3" x14ac:dyDescent="0.2">
      <c r="A139" s="6"/>
      <c r="B139" s="8"/>
      <c r="C139" s="8"/>
    </row>
    <row r="140" spans="1:3" x14ac:dyDescent="0.2">
      <c r="A140" s="6"/>
      <c r="B140" s="8"/>
      <c r="C140" s="8"/>
    </row>
    <row r="141" spans="1:3" x14ac:dyDescent="0.2">
      <c r="A141" s="6"/>
      <c r="B141" s="8"/>
      <c r="C141" s="8"/>
    </row>
    <row r="142" spans="1:3" x14ac:dyDescent="0.2">
      <c r="A142" s="6"/>
      <c r="B142" s="8"/>
      <c r="C142" s="8"/>
    </row>
    <row r="143" spans="1:3" x14ac:dyDescent="0.2">
      <c r="A143" s="6"/>
      <c r="B143" s="8"/>
      <c r="C143" s="8"/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/>
      <c r="B146" s="8"/>
      <c r="C146" s="8"/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/>
      <c r="B149" s="8"/>
      <c r="C149" s="8"/>
    </row>
    <row r="150" spans="1:3" x14ac:dyDescent="0.2">
      <c r="A150" s="6"/>
      <c r="B150" s="8"/>
      <c r="C150" s="8"/>
    </row>
    <row r="151" spans="1:3" x14ac:dyDescent="0.2">
      <c r="A151" s="6"/>
      <c r="B151" s="8"/>
      <c r="C151" s="8"/>
    </row>
    <row r="152" spans="1:3" x14ac:dyDescent="0.2">
      <c r="A152" s="6"/>
      <c r="B152" s="8"/>
      <c r="C152" s="8"/>
    </row>
    <row r="153" spans="1:3" x14ac:dyDescent="0.2">
      <c r="A153" s="6"/>
      <c r="B153" s="8"/>
      <c r="C153" s="8"/>
    </row>
    <row r="154" spans="1:3" x14ac:dyDescent="0.2">
      <c r="A154" s="6"/>
      <c r="B154" s="8"/>
      <c r="C154" s="8"/>
    </row>
    <row r="155" spans="1:3" x14ac:dyDescent="0.2">
      <c r="A155" s="6"/>
      <c r="B155" s="8"/>
      <c r="C155" s="8"/>
    </row>
    <row r="156" spans="1:3" x14ac:dyDescent="0.2">
      <c r="A156" s="6"/>
      <c r="B156" s="8"/>
      <c r="C156" s="8"/>
    </row>
    <row r="157" spans="1:3" x14ac:dyDescent="0.2">
      <c r="A157" s="6"/>
      <c r="B157" s="8"/>
      <c r="C157" s="8"/>
    </row>
    <row r="158" spans="1:3" x14ac:dyDescent="0.2">
      <c r="A158" s="6"/>
      <c r="B158" s="8"/>
      <c r="C158" s="8"/>
    </row>
    <row r="159" spans="1:3" x14ac:dyDescent="0.2">
      <c r="A159" s="6"/>
      <c r="B159" s="8"/>
      <c r="C159" s="8"/>
    </row>
    <row r="160" spans="1:3" x14ac:dyDescent="0.2">
      <c r="A160" s="6"/>
      <c r="B160" s="8"/>
      <c r="C160" s="8"/>
    </row>
    <row r="161" spans="1:3" x14ac:dyDescent="0.2">
      <c r="A161" s="6"/>
      <c r="B161" s="8"/>
      <c r="C161" s="8"/>
    </row>
    <row r="162" spans="1:3" x14ac:dyDescent="0.2">
      <c r="A162" s="6"/>
      <c r="B162" s="8"/>
      <c r="C162" s="8"/>
    </row>
    <row r="163" spans="1:3" x14ac:dyDescent="0.2">
      <c r="A163" s="6"/>
      <c r="B163" s="8"/>
      <c r="C163" s="8"/>
    </row>
    <row r="164" spans="1:3" x14ac:dyDescent="0.2">
      <c r="A164" s="6"/>
      <c r="B164" s="8"/>
      <c r="C164" s="8"/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6"/>
      <c r="B167" s="8"/>
      <c r="C167" s="8"/>
    </row>
    <row r="168" spans="1:3" x14ac:dyDescent="0.2">
      <c r="A168" s="6"/>
      <c r="B168" s="8"/>
      <c r="C168" s="8"/>
    </row>
    <row r="169" spans="1:3" x14ac:dyDescent="0.2">
      <c r="A169" s="6"/>
      <c r="B169" s="8"/>
      <c r="C169" s="8"/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6"/>
      <c r="B172" s="8"/>
      <c r="C172" s="8"/>
    </row>
    <row r="173" spans="1:3" x14ac:dyDescent="0.2">
      <c r="A173" s="6"/>
      <c r="B173" s="8"/>
      <c r="C173" s="8"/>
    </row>
    <row r="174" spans="1:3" x14ac:dyDescent="0.2">
      <c r="A174" s="6"/>
      <c r="B174" s="8"/>
      <c r="C174" s="8"/>
    </row>
    <row r="175" spans="1:3" x14ac:dyDescent="0.2">
      <c r="A175" s="6"/>
      <c r="B175" s="8"/>
      <c r="C175" s="8"/>
    </row>
    <row r="176" spans="1:3" x14ac:dyDescent="0.2">
      <c r="A176" s="6"/>
      <c r="B176" s="8"/>
      <c r="C176" s="8"/>
    </row>
    <row r="177" spans="1:3" x14ac:dyDescent="0.2">
      <c r="A177" s="6"/>
      <c r="B177" s="8"/>
      <c r="C177" s="8"/>
    </row>
    <row r="178" spans="1:3" x14ac:dyDescent="0.2">
      <c r="A178" s="6"/>
      <c r="B178" s="8"/>
      <c r="C178" s="8"/>
    </row>
    <row r="179" spans="1:3" x14ac:dyDescent="0.2">
      <c r="A179" s="6"/>
      <c r="B179" s="8"/>
      <c r="C179" s="8"/>
    </row>
    <row r="180" spans="1:3" x14ac:dyDescent="0.2">
      <c r="A180" s="6"/>
      <c r="B180" s="8"/>
      <c r="C180" s="8"/>
    </row>
    <row r="181" spans="1:3" x14ac:dyDescent="0.2">
      <c r="A181" s="6"/>
      <c r="B181" s="8"/>
      <c r="C181" s="8"/>
    </row>
    <row r="182" spans="1:3" x14ac:dyDescent="0.2">
      <c r="A182" s="6"/>
      <c r="B182" s="8"/>
      <c r="C182" s="8"/>
    </row>
    <row r="183" spans="1:3" x14ac:dyDescent="0.2">
      <c r="A183" s="6"/>
      <c r="B183" s="8"/>
      <c r="C183" s="8"/>
    </row>
    <row r="184" spans="1:3" x14ac:dyDescent="0.2">
      <c r="A184" s="6"/>
      <c r="B184" s="8"/>
      <c r="C184" s="8"/>
    </row>
    <row r="185" spans="1:3" x14ac:dyDescent="0.2">
      <c r="A185" s="6"/>
      <c r="B185" s="8"/>
      <c r="C185" s="8"/>
    </row>
    <row r="186" spans="1:3" x14ac:dyDescent="0.2">
      <c r="A186" s="6"/>
      <c r="B186" s="8"/>
      <c r="C186" s="8"/>
    </row>
    <row r="187" spans="1:3" x14ac:dyDescent="0.2">
      <c r="A187" s="6"/>
      <c r="B187" s="8"/>
      <c r="C187" s="8"/>
    </row>
    <row r="188" spans="1:3" x14ac:dyDescent="0.2">
      <c r="A188" s="6"/>
      <c r="B188" s="8"/>
      <c r="C188" s="8"/>
    </row>
    <row r="189" spans="1:3" x14ac:dyDescent="0.2">
      <c r="A189" s="6"/>
      <c r="B189" s="8"/>
      <c r="C189" s="8"/>
    </row>
    <row r="190" spans="1:3" x14ac:dyDescent="0.2">
      <c r="A190" s="6"/>
      <c r="B190" s="8"/>
      <c r="C190" s="8"/>
    </row>
    <row r="191" spans="1:3" x14ac:dyDescent="0.2">
      <c r="A191" s="6"/>
      <c r="B191" s="8"/>
      <c r="C191" s="8"/>
    </row>
    <row r="192" spans="1:3" x14ac:dyDescent="0.2">
      <c r="A192" s="6"/>
      <c r="B192" s="8"/>
      <c r="C192" s="8"/>
    </row>
    <row r="193" spans="1:3" x14ac:dyDescent="0.2">
      <c r="A193" s="6"/>
      <c r="B193" s="8"/>
      <c r="C193" s="8"/>
    </row>
    <row r="194" spans="1:3" x14ac:dyDescent="0.2">
      <c r="A194" s="6"/>
      <c r="B194" s="8"/>
      <c r="C194" s="8"/>
    </row>
    <row r="195" spans="1:3" x14ac:dyDescent="0.2">
      <c r="A195" s="6"/>
      <c r="B195" s="8"/>
      <c r="C195" s="8"/>
    </row>
    <row r="196" spans="1:3" x14ac:dyDescent="0.2">
      <c r="A196" s="6"/>
      <c r="B196" s="8"/>
      <c r="C196" s="8"/>
    </row>
    <row r="197" spans="1:3" x14ac:dyDescent="0.2">
      <c r="A197" s="6"/>
      <c r="B197" s="8"/>
      <c r="C197" s="8"/>
    </row>
    <row r="198" spans="1:3" x14ac:dyDescent="0.2">
      <c r="A198" s="6"/>
      <c r="B198" s="8"/>
      <c r="C198" s="8"/>
    </row>
    <row r="199" spans="1:3" x14ac:dyDescent="0.2">
      <c r="A199" s="6"/>
      <c r="B199" s="8"/>
      <c r="C199" s="8"/>
    </row>
    <row r="200" spans="1:3" x14ac:dyDescent="0.2">
      <c r="A200" s="6"/>
      <c r="B200" s="8"/>
      <c r="C200" s="8"/>
    </row>
    <row r="201" spans="1:3" x14ac:dyDescent="0.2">
      <c r="A201" s="6"/>
      <c r="B201" s="8"/>
      <c r="C201" s="8"/>
    </row>
    <row r="202" spans="1:3" x14ac:dyDescent="0.2">
      <c r="A202" s="6"/>
      <c r="B202" s="8"/>
      <c r="C202" s="8"/>
    </row>
    <row r="203" spans="1:3" x14ac:dyDescent="0.2">
      <c r="A203" s="6"/>
      <c r="B203" s="8"/>
      <c r="C203" s="8"/>
    </row>
    <row r="204" spans="1:3" x14ac:dyDescent="0.2">
      <c r="A204" s="6"/>
      <c r="B204" s="8"/>
      <c r="C204" s="8"/>
    </row>
    <row r="205" spans="1:3" x14ac:dyDescent="0.2">
      <c r="A205" s="6"/>
      <c r="B205" s="8"/>
      <c r="C205" s="8"/>
    </row>
    <row r="206" spans="1:3" x14ac:dyDescent="0.2">
      <c r="A206" s="6"/>
      <c r="B206" s="8"/>
      <c r="C206" s="8"/>
    </row>
    <row r="207" spans="1:3" x14ac:dyDescent="0.2">
      <c r="A207" s="6"/>
      <c r="B207" s="8"/>
      <c r="C207" s="8"/>
    </row>
    <row r="208" spans="1:3" x14ac:dyDescent="0.2">
      <c r="A208" s="6"/>
      <c r="B208" s="8"/>
      <c r="C208" s="8"/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/>
      <c r="B211" s="8"/>
      <c r="C211" s="8"/>
    </row>
    <row r="212" spans="1:3" x14ac:dyDescent="0.2">
      <c r="A212" s="6"/>
      <c r="B212" s="8"/>
      <c r="C212" s="8"/>
    </row>
    <row r="213" spans="1:3" x14ac:dyDescent="0.2">
      <c r="A213" s="6"/>
      <c r="B213" s="8"/>
      <c r="C213" s="8"/>
    </row>
    <row r="214" spans="1:3" x14ac:dyDescent="0.2">
      <c r="A214" s="6"/>
      <c r="B214" s="8"/>
      <c r="C214" s="8"/>
    </row>
    <row r="215" spans="1:3" x14ac:dyDescent="0.2">
      <c r="A215" s="6"/>
      <c r="B215" s="8"/>
      <c r="C215" s="8"/>
    </row>
    <row r="216" spans="1:3" x14ac:dyDescent="0.2">
      <c r="A216" s="6"/>
      <c r="B216" s="8"/>
      <c r="C216" s="8"/>
    </row>
    <row r="217" spans="1:3" x14ac:dyDescent="0.2">
      <c r="A217" s="6"/>
      <c r="B217" s="8"/>
      <c r="C217" s="8"/>
    </row>
    <row r="218" spans="1:3" x14ac:dyDescent="0.2">
      <c r="A218" s="6"/>
      <c r="B218" s="8"/>
      <c r="C218" s="8"/>
    </row>
    <row r="219" spans="1:3" x14ac:dyDescent="0.2">
      <c r="A219" s="6"/>
      <c r="B219" s="8"/>
      <c r="C219" s="8"/>
    </row>
    <row r="220" spans="1:3" x14ac:dyDescent="0.2">
      <c r="A220" s="6"/>
      <c r="B220" s="8"/>
      <c r="C220" s="8"/>
    </row>
    <row r="221" spans="1:3" x14ac:dyDescent="0.2">
      <c r="A221" s="6"/>
      <c r="B221" s="8"/>
      <c r="C221" s="8"/>
    </row>
    <row r="222" spans="1:3" x14ac:dyDescent="0.2">
      <c r="A222" s="6"/>
      <c r="B222" s="8"/>
      <c r="C222" s="8"/>
    </row>
    <row r="223" spans="1:3" x14ac:dyDescent="0.2">
      <c r="A223" s="6"/>
      <c r="B223" s="8"/>
      <c r="C223" s="8"/>
    </row>
    <row r="224" spans="1:3" x14ac:dyDescent="0.2">
      <c r="A224" s="6"/>
      <c r="B224" s="8"/>
      <c r="C224" s="8"/>
    </row>
    <row r="225" spans="1:3" x14ac:dyDescent="0.2">
      <c r="A225" s="6"/>
      <c r="B225" s="8"/>
      <c r="C225" s="8"/>
    </row>
    <row r="226" spans="1:3" x14ac:dyDescent="0.2">
      <c r="A226" s="6"/>
      <c r="B226" s="8"/>
      <c r="C226" s="8"/>
    </row>
    <row r="227" spans="1:3" x14ac:dyDescent="0.2">
      <c r="A227" s="6"/>
      <c r="B227" s="8"/>
      <c r="C227" s="8"/>
    </row>
    <row r="228" spans="1:3" x14ac:dyDescent="0.2">
      <c r="A228" s="6"/>
      <c r="B228" s="8"/>
      <c r="C228" s="8"/>
    </row>
    <row r="229" spans="1:3" x14ac:dyDescent="0.2">
      <c r="A229" s="6"/>
      <c r="B229" s="8"/>
      <c r="C229" s="8"/>
    </row>
    <row r="230" spans="1:3" x14ac:dyDescent="0.2">
      <c r="A230" s="6"/>
      <c r="B230" s="8"/>
      <c r="C230" s="8"/>
    </row>
    <row r="231" spans="1:3" x14ac:dyDescent="0.2">
      <c r="A231" s="6"/>
      <c r="B231" s="8"/>
      <c r="C231" s="8"/>
    </row>
    <row r="232" spans="1:3" x14ac:dyDescent="0.2">
      <c r="A232" s="6"/>
      <c r="B232" s="8"/>
      <c r="C232" s="8"/>
    </row>
    <row r="233" spans="1:3" x14ac:dyDescent="0.2">
      <c r="A233" s="6"/>
      <c r="B233" s="8"/>
      <c r="C233" s="8"/>
    </row>
    <row r="234" spans="1:3" x14ac:dyDescent="0.2">
      <c r="A234" s="6"/>
      <c r="B234" s="8"/>
      <c r="C234" s="8"/>
    </row>
    <row r="235" spans="1:3" x14ac:dyDescent="0.2">
      <c r="A235" s="6"/>
      <c r="B235" s="8"/>
      <c r="C235" s="8"/>
    </row>
    <row r="236" spans="1:3" x14ac:dyDescent="0.2">
      <c r="A236" s="6"/>
      <c r="B236" s="8"/>
      <c r="C236" s="8"/>
    </row>
    <row r="237" spans="1:3" x14ac:dyDescent="0.2">
      <c r="A237" s="6"/>
      <c r="B237" s="8"/>
      <c r="C237" s="8"/>
    </row>
    <row r="238" spans="1:3" x14ac:dyDescent="0.2">
      <c r="A238" s="6"/>
      <c r="B238" s="8"/>
      <c r="C238" s="8"/>
    </row>
    <row r="239" spans="1:3" x14ac:dyDescent="0.2">
      <c r="A239" s="6"/>
      <c r="B239" s="8"/>
      <c r="C239" s="8"/>
    </row>
    <row r="240" spans="1:3" x14ac:dyDescent="0.2">
      <c r="A240" s="6"/>
      <c r="B240" s="8"/>
      <c r="C240" s="8"/>
    </row>
    <row r="241" spans="1:3" x14ac:dyDescent="0.2">
      <c r="A241" s="6"/>
      <c r="B241" s="8"/>
      <c r="C241" s="8"/>
    </row>
    <row r="242" spans="1:3" x14ac:dyDescent="0.2">
      <c r="A242" s="6"/>
      <c r="B242" s="8"/>
      <c r="C242" s="8"/>
    </row>
    <row r="243" spans="1:3" x14ac:dyDescent="0.2">
      <c r="A243" s="6"/>
      <c r="B243" s="8"/>
      <c r="C243" s="8"/>
    </row>
    <row r="244" spans="1:3" x14ac:dyDescent="0.2">
      <c r="A244" s="6"/>
      <c r="B244" s="8"/>
      <c r="C244" s="8"/>
    </row>
    <row r="245" spans="1:3" x14ac:dyDescent="0.2">
      <c r="A245" s="6"/>
      <c r="B245" s="8"/>
      <c r="C245" s="8"/>
    </row>
    <row r="246" spans="1:3" x14ac:dyDescent="0.2">
      <c r="A246" s="6"/>
      <c r="B246" s="8"/>
      <c r="C246" s="8"/>
    </row>
    <row r="247" spans="1:3" x14ac:dyDescent="0.2">
      <c r="A247" s="6"/>
      <c r="B247" s="8"/>
      <c r="C247" s="8"/>
    </row>
    <row r="248" spans="1:3" x14ac:dyDescent="0.2">
      <c r="A248" s="6"/>
      <c r="B248" s="8"/>
      <c r="C248" s="8"/>
    </row>
    <row r="249" spans="1:3" x14ac:dyDescent="0.2">
      <c r="A249" s="6"/>
      <c r="B249" s="8"/>
      <c r="C249" s="8"/>
    </row>
    <row r="250" spans="1:3" x14ac:dyDescent="0.2">
      <c r="A250" s="6"/>
      <c r="B250" s="8"/>
      <c r="C250" s="8"/>
    </row>
    <row r="251" spans="1:3" x14ac:dyDescent="0.2">
      <c r="A251" s="6"/>
      <c r="B251" s="8"/>
      <c r="C251" s="8"/>
    </row>
    <row r="252" spans="1:3" x14ac:dyDescent="0.2">
      <c r="A252" s="6"/>
      <c r="B252" s="8"/>
      <c r="C252" s="8"/>
    </row>
    <row r="253" spans="1:3" x14ac:dyDescent="0.2">
      <c r="A253" s="6"/>
      <c r="B253" s="8"/>
      <c r="C253" s="8"/>
    </row>
    <row r="254" spans="1:3" x14ac:dyDescent="0.2">
      <c r="A254" s="6"/>
      <c r="B254" s="8"/>
      <c r="C254" s="8"/>
    </row>
    <row r="255" spans="1:3" x14ac:dyDescent="0.2">
      <c r="A255" s="6"/>
      <c r="B255" s="8"/>
      <c r="C255" s="8"/>
    </row>
    <row r="256" spans="1:3" x14ac:dyDescent="0.2">
      <c r="A256" s="6"/>
      <c r="B256" s="8"/>
      <c r="C256" s="8"/>
    </row>
    <row r="257" spans="1:3" x14ac:dyDescent="0.2">
      <c r="A257" s="6"/>
      <c r="B257" s="8"/>
      <c r="C257" s="8"/>
    </row>
    <row r="258" spans="1:3" x14ac:dyDescent="0.2">
      <c r="A258" s="6"/>
      <c r="B258" s="8"/>
      <c r="C258" s="8"/>
    </row>
    <row r="259" spans="1:3" x14ac:dyDescent="0.2">
      <c r="A259" s="6"/>
      <c r="B259" s="8"/>
      <c r="C259" s="8"/>
    </row>
    <row r="260" spans="1:3" x14ac:dyDescent="0.2">
      <c r="A260" s="6"/>
      <c r="B260" s="8"/>
      <c r="C260" s="8"/>
    </row>
    <row r="261" spans="1:3" x14ac:dyDescent="0.2">
      <c r="A261" s="6"/>
      <c r="B261" s="8"/>
      <c r="C261" s="8"/>
    </row>
    <row r="262" spans="1:3" x14ac:dyDescent="0.2">
      <c r="A262" s="6"/>
      <c r="B262" s="8"/>
      <c r="C262" s="8"/>
    </row>
    <row r="263" spans="1:3" x14ac:dyDescent="0.2">
      <c r="A263" s="6"/>
      <c r="B263" s="8"/>
      <c r="C2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Serials - Study</vt:lpstr>
      <vt:lpstr>Serials - Theories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Bell (staff)</dc:creator>
  <cp:lastModifiedBy>Joe Bell (staff)</cp:lastModifiedBy>
  <dcterms:created xsi:type="dcterms:W3CDTF">2025-07-10T08:57:18Z</dcterms:created>
  <dcterms:modified xsi:type="dcterms:W3CDTF">2025-07-10T11:10:54Z</dcterms:modified>
</cp:coreProperties>
</file>