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UTS\"/>
    </mc:Choice>
  </mc:AlternateContent>
  <xr:revisionPtr revIDLastSave="0" documentId="13_ncr:1_{AABDE183-7992-49A8-9702-091DB3C1A00D}" xr6:coauthVersionLast="47" xr6:coauthVersionMax="47" xr10:uidLastSave="{00000000-0000-0000-0000-000000000000}"/>
  <bookViews>
    <workbookView xWindow="-120" yWindow="-120" windowWidth="20730" windowHeight="11160" xr2:uid="{5C5727C5-A647-466D-B083-5DA532CCAA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C50" i="1"/>
  <c r="C49" i="1"/>
  <c r="C46" i="1"/>
  <c r="C47" i="1"/>
  <c r="C48" i="1"/>
  <c r="C51" i="1"/>
  <c r="G40" i="1"/>
  <c r="G39" i="1"/>
  <c r="G38" i="1"/>
  <c r="G37" i="1"/>
  <c r="G36" i="1"/>
  <c r="G35" i="1"/>
  <c r="G34" i="1"/>
  <c r="G33" i="1"/>
  <c r="G32" i="1"/>
  <c r="G31" i="1"/>
  <c r="F25" i="1" l="1"/>
  <c r="F24" i="1"/>
  <c r="F23" i="1"/>
  <c r="F22" i="1"/>
  <c r="F21" i="1"/>
  <c r="F26" i="1" s="1"/>
</calcChain>
</file>

<file path=xl/sharedStrings.xml><?xml version="1.0" encoding="utf-8"?>
<sst xmlns="http://schemas.openxmlformats.org/spreadsheetml/2006/main" count="74" uniqueCount="57">
  <si>
    <t>Muhammad Djafar</t>
  </si>
  <si>
    <t>07TPLP016</t>
  </si>
  <si>
    <t>KRITERIA</t>
  </si>
  <si>
    <t>SISTEM PENUNJANG KEPUTUSAN PEMBELIAN SEPEDA MOTOR</t>
  </si>
  <si>
    <t>HARGA</t>
  </si>
  <si>
    <t>KECEPATAN</t>
  </si>
  <si>
    <t>KAPASITAS</t>
  </si>
  <si>
    <t>DESAIN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</si>
  <si>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</si>
  <si>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</si>
  <si>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</si>
  <si>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</si>
  <si>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</si>
  <si>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</si>
  <si>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</si>
  <si>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</si>
  <si>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</si>
  <si>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</si>
  <si>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BOBOT</t>
  </si>
  <si>
    <t>ALTERNATIF</t>
  </si>
  <si>
    <t>TEKNOLOGI</t>
  </si>
  <si>
    <t>TOTAL BOBOT</t>
  </si>
  <si>
    <t>NILAI</t>
  </si>
  <si>
    <t>W1</t>
  </si>
  <si>
    <t>W2</t>
  </si>
  <si>
    <t>W3</t>
  </si>
  <si>
    <t>W4</t>
  </si>
  <si>
    <t>W5</t>
  </si>
  <si>
    <t>∑W</t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</si>
  <si>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 xml:space="preserve">= </t>
    </r>
    <r>
      <rPr>
        <sz val="14"/>
        <color theme="1"/>
        <rFont val="Calibri"/>
        <family val="2"/>
      </rPr>
      <t>∏</t>
    </r>
    <r>
      <rPr>
        <sz val="11"/>
        <color theme="1"/>
        <rFont val="Calibri"/>
        <family val="2"/>
        <scheme val="minor"/>
      </rPr>
      <t xml:space="preserve">                     </t>
    </r>
    <r>
      <rPr>
        <sz val="16"/>
        <color theme="1"/>
        <rFont val="Calibri"/>
        <family val="2"/>
      </rPr>
      <t>X</t>
    </r>
    <r>
      <rPr>
        <vertAlign val="subscript"/>
        <sz val="16"/>
        <color theme="1"/>
        <rFont val="Calibri"/>
        <family val="2"/>
      </rPr>
      <t xml:space="preserve">i j </t>
    </r>
    <r>
      <rPr>
        <sz val="9"/>
        <color theme="1"/>
        <rFont val="Calibri"/>
        <family val="2"/>
      </rPr>
      <t>W</t>
    </r>
    <r>
      <rPr>
        <vertAlign val="subscript"/>
        <sz val="16"/>
        <color theme="1"/>
        <rFont val="Calibri"/>
        <family val="2"/>
      </rPr>
      <t>j</t>
    </r>
    <r>
      <rPr>
        <i/>
        <sz val="16"/>
        <color theme="1"/>
        <rFont val="Calibri"/>
        <family val="2"/>
      </rPr>
      <t xml:space="preserve"> </t>
    </r>
  </si>
  <si>
    <t>NILAI (SI)</t>
  </si>
  <si>
    <r>
      <t>V</t>
    </r>
    <r>
      <rPr>
        <vertAlign val="subscript"/>
        <sz val="16"/>
        <color theme="1"/>
        <rFont val="Calibri"/>
        <family val="2"/>
        <scheme val="minor"/>
      </rPr>
      <t xml:space="preserve">i </t>
    </r>
    <r>
      <rPr>
        <sz val="16"/>
        <color theme="1"/>
        <rFont val="Calibri"/>
        <family val="2"/>
        <scheme val="minor"/>
      </rPr>
      <t xml:space="preserve">= </t>
    </r>
  </si>
  <si>
    <t>PREFERENSI (V1)</t>
  </si>
  <si>
    <t>NILAI (NI)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</si>
  <si>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</si>
  <si>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</si>
  <si>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</si>
  <si>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</si>
  <si>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</si>
  <si>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</si>
  <si>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</si>
  <si>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</si>
  <si>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</si>
  <si>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</si>
  <si>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</si>
  <si>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r>
      <t xml:space="preserve">MAKA NILAI TERTINGGI NYA ADALAH </t>
    </r>
    <r>
      <rPr>
        <b/>
        <sz val="11"/>
        <color theme="1"/>
        <rFont val="Calibri"/>
        <family val="2"/>
        <scheme val="minor"/>
      </rPr>
      <t>V6</t>
    </r>
    <r>
      <rPr>
        <sz val="11"/>
        <color theme="1"/>
        <rFont val="Calibri"/>
        <family val="2"/>
        <scheme val="minor"/>
      </rPr>
      <t xml:space="preserve"> KARENA NILAI PREFERENSI NYA  </t>
    </r>
    <r>
      <rPr>
        <b/>
        <sz val="11"/>
        <color theme="1"/>
        <rFont val="Calibri"/>
        <family val="2"/>
        <scheme val="minor"/>
      </rPr>
      <t>0.207115288</t>
    </r>
  </si>
  <si>
    <t>D1 = HARGA</t>
  </si>
  <si>
    <t>D2 = TEKNOLOGI</t>
  </si>
  <si>
    <t>D3 = KECEPATAN</t>
  </si>
  <si>
    <t>D4 = KAPASITAS</t>
  </si>
  <si>
    <t>D5 = DESAIN</t>
  </si>
  <si>
    <t>HARGA (D1)</t>
  </si>
  <si>
    <t>TEKNOLOGI(D2)</t>
  </si>
  <si>
    <t>KECEPATAN (D3)</t>
  </si>
  <si>
    <t>KAPASITAS (D4)</t>
  </si>
  <si>
    <t>DESAIN (D5)</t>
  </si>
  <si>
    <r>
      <t>rumus mencari nilai bobot  W</t>
    </r>
    <r>
      <rPr>
        <vertAlign val="subscript"/>
        <sz val="11"/>
        <color theme="1"/>
        <rFont val="Calibri"/>
        <family val="2"/>
        <scheme val="minor"/>
      </rPr>
      <t xml:space="preserve">J </t>
    </r>
    <r>
      <rPr>
        <sz val="11"/>
        <color theme="1"/>
        <rFont val="Calibri"/>
        <family val="2"/>
        <scheme val="minor"/>
      </rPr>
      <t xml:space="preserve">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</si>
</sst>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i/>
      <sz val="16"/>
      <color theme="1"/>
      <name val="Calibri"/>
      <family val="2"/>
    </font>
    <font>
      <sz val="9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 indent="8"/>
    </xf>
    <xf numFmtId="0" fontId="0" fillId="5" borderId="0" xfId="0" applyFill="1" applyAlignment="1">
      <alignment horizontal="left" vertical="center" indent="8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771525</xdr:colOff>
      <xdr:row>13</xdr:row>
      <xdr:rowOff>185737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F0DEB1-2542-292D-1506-E679D9BE92F2}"/>
            </a:ext>
          </a:extLst>
        </xdr:cNvPr>
        <xdr:cNvSpPr txBox="1"/>
      </xdr:nvSpPr>
      <xdr:spPr>
        <a:xfrm>
          <a:off x="5819775" y="2662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971550</xdr:colOff>
      <xdr:row>17</xdr:row>
      <xdr:rowOff>23812</xdr:rowOff>
    </xdr:from>
    <xdr:ext cx="304442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529D63B-CBE4-C3B2-38AE-23B1E35D833F}"/>
                </a:ext>
              </a:extLst>
            </xdr:cNvPr>
            <xdr:cNvSpPr txBox="1"/>
          </xdr:nvSpPr>
          <xdr:spPr>
            <a:xfrm>
              <a:off x="5667375" y="3262312"/>
              <a:ext cx="304442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sz="1100" i="1" baseline="-25000">
                            <a:latin typeface="Cambria Math" panose="02040503050406030204" pitchFamily="18" charset="0"/>
                          </a:rPr>
                          <m:t>𝐽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sz="110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529D63B-CBE4-C3B2-38AE-23B1E35D833F}"/>
                </a:ext>
              </a:extLst>
            </xdr:cNvPr>
            <xdr:cNvSpPr txBox="1"/>
          </xdr:nvSpPr>
          <xdr:spPr>
            <a:xfrm>
              <a:off x="5667375" y="3262312"/>
              <a:ext cx="304442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𝑊</a:t>
              </a:r>
              <a:r>
                <a:rPr lang="en-US" sz="1100" i="0" baseline="-25000">
                  <a:latin typeface="Cambria Math" panose="02040503050406030204" pitchFamily="18" charset="0"/>
                </a:rPr>
                <a:t>𝐽/(</a:t>
              </a:r>
              <a:r>
                <a:rPr lang="en-US" sz="1100" i="0">
                  <a:latin typeface="Cambria Math" panose="02040503050406030204" pitchFamily="18" charset="0"/>
                </a:rPr>
                <a:t>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</a:t>
              </a:r>
              <a:r>
                <a:rPr lang="en-US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𝐽)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771525</xdr:colOff>
      <xdr:row>37</xdr:row>
      <xdr:rowOff>185737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5AFBF9A-2F6B-428F-B5AE-0017154CF327}"/>
            </a:ext>
          </a:extLst>
        </xdr:cNvPr>
        <xdr:cNvSpPr txBox="1"/>
      </xdr:nvSpPr>
      <xdr:spPr>
        <a:xfrm>
          <a:off x="5819775" y="2662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85725</xdr:colOff>
      <xdr:row>27</xdr:row>
      <xdr:rowOff>23812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49A571-EBDC-5CBB-5BCE-D623AF375735}"/>
            </a:ext>
          </a:extLst>
        </xdr:cNvPr>
        <xdr:cNvSpPr txBox="1"/>
      </xdr:nvSpPr>
      <xdr:spPr>
        <a:xfrm>
          <a:off x="1733550" y="5167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428625</xdr:colOff>
      <xdr:row>27</xdr:row>
      <xdr:rowOff>71437</xdr:rowOff>
    </xdr:from>
    <xdr:ext cx="762000" cy="2685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7ED8412-1F11-94BB-85AF-C607F321F248}"/>
                </a:ext>
              </a:extLst>
            </xdr:cNvPr>
            <xdr:cNvSpPr txBox="1"/>
          </xdr:nvSpPr>
          <xdr:spPr>
            <a:xfrm>
              <a:off x="1304925" y="5214937"/>
              <a:ext cx="762000" cy="26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Pre>
                      <m:sPre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PrePr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𝐽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e>
                    </m:sPre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7ED8412-1F11-94BB-85AF-C607F321F248}"/>
                </a:ext>
              </a:extLst>
            </xdr:cNvPr>
            <xdr:cNvSpPr txBox="1"/>
          </xdr:nvSpPr>
          <xdr:spPr>
            <a:xfrm>
              <a:off x="1304925" y="5214937"/>
              <a:ext cx="762000" cy="26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_𝐽^𝑛)=1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771525</xdr:colOff>
      <xdr:row>21</xdr:row>
      <xdr:rowOff>185737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CA60000-E5B2-E5A4-FF1A-10DE8DC22945}"/>
            </a:ext>
          </a:extLst>
        </xdr:cNvPr>
        <xdr:cNvSpPr txBox="1"/>
      </xdr:nvSpPr>
      <xdr:spPr>
        <a:xfrm>
          <a:off x="5819775" y="4186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771525</xdr:colOff>
      <xdr:row>36</xdr:row>
      <xdr:rowOff>185737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5EC52AE-9C35-8F9F-A847-41DE75ED89A0}"/>
            </a:ext>
          </a:extLst>
        </xdr:cNvPr>
        <xdr:cNvSpPr txBox="1"/>
      </xdr:nvSpPr>
      <xdr:spPr>
        <a:xfrm>
          <a:off x="5819775" y="7043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41</xdr:row>
      <xdr:rowOff>100012</xdr:rowOff>
    </xdr:from>
    <xdr:ext cx="1179104" cy="3940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FA09A79-83C4-EF25-5B8B-D02D702BAD8D}"/>
                </a:ext>
              </a:extLst>
            </xdr:cNvPr>
            <xdr:cNvSpPr txBox="1"/>
          </xdr:nvSpPr>
          <xdr:spPr>
            <a:xfrm>
              <a:off x="1066800" y="7910512"/>
              <a:ext cx="1179104" cy="394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∏  </m:t>
                        </m:r>
                        <m:sPre>
                          <m:sPre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PrePr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𝐽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e>
                        </m:sPr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𝑋𝑖</m:t>
                        </m:r>
                        <m:r>
                          <a:rPr lang="en-US" sz="110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10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sz="110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∏  </m:t>
                        </m:r>
                        <m:sPre>
                          <m:sPre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PrePr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𝐽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   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𝑋𝑗</m:t>
                            </m:r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∗) </m:t>
                            </m:r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𝑤𝑗</m:t>
                            </m:r>
                          </m:e>
                        </m:sPre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FA09A79-83C4-EF25-5B8B-D02D702BAD8D}"/>
                </a:ext>
              </a:extLst>
            </xdr:cNvPr>
            <xdr:cNvSpPr txBox="1"/>
          </xdr:nvSpPr>
          <xdr:spPr>
            <a:xfrm>
              <a:off x="1066800" y="7910512"/>
              <a:ext cx="1179104" cy="394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∏ 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_𝐽^𝑛)=1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𝑋𝑖</a:t>
              </a:r>
              <a:r>
                <a:rPr lang="en-US" sz="11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</a:t>
              </a:r>
              <a:r>
                <a:rPr lang="en-US" sz="11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∏ 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_𝐽^𝑛)=1   (𝑋𝑗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∗) 𝑤𝑗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D72F-893B-4365-AAAA-D71F9D05AFE5}">
  <dimension ref="A1:I58"/>
  <sheetViews>
    <sheetView tabSelected="1" topLeftCell="A39" workbookViewId="0">
      <selection activeCell="H53" sqref="H53"/>
    </sheetView>
  </sheetViews>
  <sheetFormatPr defaultRowHeight="15" x14ac:dyDescent="0.25"/>
  <cols>
    <col min="1" max="1" width="13.140625" customWidth="1"/>
    <col min="2" max="2" width="11.5703125" customWidth="1"/>
    <col min="3" max="3" width="14.5703125" customWidth="1"/>
    <col min="4" max="4" width="15.28515625" customWidth="1"/>
    <col min="5" max="5" width="15.85546875" customWidth="1"/>
    <col min="6" max="6" width="15.140625" customWidth="1"/>
    <col min="7" max="7" width="16" customWidth="1"/>
    <col min="8" max="8" width="15.42578125" customWidth="1"/>
    <col min="9" max="9" width="11.28515625" customWidth="1"/>
  </cols>
  <sheetData>
    <row r="1" spans="1:9" x14ac:dyDescent="0.25">
      <c r="A1" s="18" t="s">
        <v>0</v>
      </c>
      <c r="B1" s="18"/>
    </row>
    <row r="2" spans="1:9" x14ac:dyDescent="0.25">
      <c r="A2" s="19">
        <v>201011400691</v>
      </c>
      <c r="B2" s="19"/>
    </row>
    <row r="3" spans="1:9" x14ac:dyDescent="0.25">
      <c r="A3" s="18" t="s">
        <v>1</v>
      </c>
      <c r="B3" s="18"/>
    </row>
    <row r="4" spans="1:9" x14ac:dyDescent="0.25">
      <c r="A4" s="1"/>
      <c r="B4" s="1"/>
      <c r="D4" s="20" t="s">
        <v>3</v>
      </c>
      <c r="E4" s="20"/>
      <c r="F4" s="20"/>
      <c r="G4" s="20"/>
      <c r="H4" s="20"/>
      <c r="I4" s="20"/>
    </row>
    <row r="5" spans="1:9" x14ac:dyDescent="0.25">
      <c r="D5" s="21"/>
      <c r="E5" s="21"/>
      <c r="F5" s="21"/>
      <c r="G5" s="21"/>
      <c r="H5" s="21"/>
      <c r="I5" s="21"/>
    </row>
    <row r="6" spans="1:9" x14ac:dyDescent="0.25">
      <c r="A6" s="15" t="s">
        <v>2</v>
      </c>
      <c r="B6" s="16"/>
      <c r="D6" s="4" t="s">
        <v>19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</row>
    <row r="7" spans="1:9" x14ac:dyDescent="0.25">
      <c r="A7" s="13" t="s">
        <v>46</v>
      </c>
      <c r="B7" s="14"/>
      <c r="D7" s="3" t="s">
        <v>8</v>
      </c>
      <c r="E7" s="3">
        <v>8</v>
      </c>
      <c r="F7" s="3">
        <v>9</v>
      </c>
      <c r="G7" s="3">
        <v>150</v>
      </c>
      <c r="H7" s="3">
        <v>250</v>
      </c>
      <c r="I7" s="3">
        <v>8</v>
      </c>
    </row>
    <row r="8" spans="1:9" x14ac:dyDescent="0.25">
      <c r="A8" s="13" t="s">
        <v>47</v>
      </c>
      <c r="B8" s="14"/>
      <c r="D8" s="3" t="s">
        <v>9</v>
      </c>
      <c r="E8" s="3">
        <v>9</v>
      </c>
      <c r="F8" s="3">
        <v>8</v>
      </c>
      <c r="G8" s="3">
        <v>140</v>
      </c>
      <c r="H8" s="3">
        <v>300</v>
      </c>
      <c r="I8" s="3">
        <v>7</v>
      </c>
    </row>
    <row r="9" spans="1:9" x14ac:dyDescent="0.25">
      <c r="A9" s="13" t="s">
        <v>48</v>
      </c>
      <c r="B9" s="14"/>
      <c r="D9" s="3" t="s">
        <v>10</v>
      </c>
      <c r="E9" s="3">
        <v>7</v>
      </c>
      <c r="F9" s="3">
        <v>7</v>
      </c>
      <c r="G9" s="3">
        <v>160</v>
      </c>
      <c r="H9" s="3">
        <v>200</v>
      </c>
      <c r="I9" s="3">
        <v>9</v>
      </c>
    </row>
    <row r="10" spans="1:9" x14ac:dyDescent="0.25">
      <c r="A10" s="13" t="s">
        <v>49</v>
      </c>
      <c r="B10" s="14"/>
      <c r="D10" s="3" t="s">
        <v>11</v>
      </c>
      <c r="E10" s="3">
        <v>8</v>
      </c>
      <c r="F10" s="3">
        <v>8</v>
      </c>
      <c r="G10" s="3">
        <v>150</v>
      </c>
      <c r="H10" s="3">
        <v>250</v>
      </c>
      <c r="I10" s="3">
        <v>8</v>
      </c>
    </row>
    <row r="11" spans="1:9" x14ac:dyDescent="0.25">
      <c r="A11" s="13" t="s">
        <v>50</v>
      </c>
      <c r="B11" s="14"/>
      <c r="D11" s="3" t="s">
        <v>12</v>
      </c>
      <c r="E11" s="3">
        <v>7</v>
      </c>
      <c r="F11" s="3">
        <v>9</v>
      </c>
      <c r="G11" s="3">
        <v>160</v>
      </c>
      <c r="H11" s="3">
        <v>200</v>
      </c>
      <c r="I11" s="3">
        <v>7</v>
      </c>
    </row>
    <row r="12" spans="1:9" x14ac:dyDescent="0.25">
      <c r="D12" s="3" t="s">
        <v>13</v>
      </c>
      <c r="E12" s="3">
        <v>9</v>
      </c>
      <c r="F12" s="3">
        <v>7</v>
      </c>
      <c r="G12" s="3">
        <v>140</v>
      </c>
      <c r="H12" s="3">
        <v>300</v>
      </c>
      <c r="I12" s="3">
        <v>9</v>
      </c>
    </row>
    <row r="13" spans="1:9" x14ac:dyDescent="0.25">
      <c r="D13" s="3" t="s">
        <v>14</v>
      </c>
      <c r="E13" s="3">
        <v>10</v>
      </c>
      <c r="F13" s="3">
        <v>8</v>
      </c>
      <c r="G13" s="3">
        <v>130</v>
      </c>
      <c r="H13" s="3">
        <v>400</v>
      </c>
      <c r="I13" s="3">
        <v>6</v>
      </c>
    </row>
    <row r="14" spans="1:9" x14ac:dyDescent="0.25">
      <c r="D14" s="3" t="s">
        <v>15</v>
      </c>
      <c r="E14" s="3">
        <v>7</v>
      </c>
      <c r="F14" s="3">
        <v>8</v>
      </c>
      <c r="G14" s="3">
        <v>150</v>
      </c>
      <c r="H14" s="3">
        <v>250</v>
      </c>
      <c r="I14" s="3">
        <v>8</v>
      </c>
    </row>
    <row r="15" spans="1:9" x14ac:dyDescent="0.25">
      <c r="D15" s="3" t="s">
        <v>16</v>
      </c>
      <c r="E15" s="3">
        <v>9</v>
      </c>
      <c r="F15" s="3">
        <v>7</v>
      </c>
      <c r="G15" s="3">
        <v>140</v>
      </c>
      <c r="H15" s="3">
        <v>300</v>
      </c>
      <c r="I15" s="3">
        <v>7</v>
      </c>
    </row>
    <row r="16" spans="1:9" x14ac:dyDescent="0.25">
      <c r="D16" s="3" t="s">
        <v>17</v>
      </c>
      <c r="E16" s="3">
        <v>8</v>
      </c>
      <c r="F16" s="3">
        <v>9</v>
      </c>
      <c r="G16" s="3">
        <v>150</v>
      </c>
      <c r="H16" s="3">
        <v>250</v>
      </c>
      <c r="I16" s="3">
        <v>9</v>
      </c>
    </row>
    <row r="18" spans="1:7" x14ac:dyDescent="0.25">
      <c r="D18" s="20" t="s">
        <v>56</v>
      </c>
      <c r="E18" s="20"/>
      <c r="F18" s="20"/>
      <c r="G18" s="20"/>
    </row>
    <row r="19" spans="1:7" x14ac:dyDescent="0.25">
      <c r="D19" s="20"/>
      <c r="E19" s="20"/>
      <c r="F19" s="20"/>
      <c r="G19" s="20"/>
    </row>
    <row r="20" spans="1:7" x14ac:dyDescent="0.25">
      <c r="A20" s="15" t="s">
        <v>18</v>
      </c>
      <c r="B20" s="16"/>
      <c r="D20" s="17" t="s">
        <v>18</v>
      </c>
      <c r="E20" s="17"/>
      <c r="F20" s="17" t="s">
        <v>22</v>
      </c>
      <c r="G20" s="17"/>
    </row>
    <row r="21" spans="1:7" x14ac:dyDescent="0.25">
      <c r="A21" s="2" t="s">
        <v>4</v>
      </c>
      <c r="B21" s="3">
        <v>4</v>
      </c>
      <c r="D21" s="11" t="s">
        <v>23</v>
      </c>
      <c r="E21" s="11"/>
      <c r="F21" s="12">
        <f>B21/B26</f>
        <v>0.2</v>
      </c>
      <c r="G21" s="12"/>
    </row>
    <row r="22" spans="1:7" x14ac:dyDescent="0.25">
      <c r="A22" s="2" t="s">
        <v>20</v>
      </c>
      <c r="B22" s="3">
        <v>3</v>
      </c>
      <c r="D22" s="11" t="s">
        <v>24</v>
      </c>
      <c r="E22" s="11"/>
      <c r="F22" s="12">
        <f>B22/B26</f>
        <v>0.15</v>
      </c>
      <c r="G22" s="12"/>
    </row>
    <row r="23" spans="1:7" x14ac:dyDescent="0.25">
      <c r="A23" s="2" t="s">
        <v>5</v>
      </c>
      <c r="B23" s="3">
        <v>3</v>
      </c>
      <c r="D23" s="11" t="s">
        <v>25</v>
      </c>
      <c r="E23" s="11"/>
      <c r="F23" s="12">
        <f>B23/B26</f>
        <v>0.15</v>
      </c>
      <c r="G23" s="12"/>
    </row>
    <row r="24" spans="1:7" x14ac:dyDescent="0.25">
      <c r="A24" s="2" t="s">
        <v>6</v>
      </c>
      <c r="B24" s="3">
        <v>5</v>
      </c>
      <c r="D24" s="11" t="s">
        <v>26</v>
      </c>
      <c r="E24" s="11"/>
      <c r="F24" s="12">
        <f>B24/B26</f>
        <v>0.25</v>
      </c>
      <c r="G24" s="12"/>
    </row>
    <row r="25" spans="1:7" x14ac:dyDescent="0.25">
      <c r="A25" s="2" t="s">
        <v>7</v>
      </c>
      <c r="B25" s="3">
        <v>5</v>
      </c>
      <c r="D25" s="11" t="s">
        <v>27</v>
      </c>
      <c r="E25" s="11"/>
      <c r="F25" s="12">
        <f>B25/B26</f>
        <v>0.25</v>
      </c>
      <c r="G25" s="12"/>
    </row>
    <row r="26" spans="1:7" x14ac:dyDescent="0.25">
      <c r="A26" s="5" t="s">
        <v>21</v>
      </c>
      <c r="B26" s="7">
        <v>20</v>
      </c>
      <c r="D26" s="24" t="s">
        <v>28</v>
      </c>
      <c r="E26" s="24"/>
      <c r="F26" s="25">
        <f>SUM(F21:G25)</f>
        <v>1</v>
      </c>
      <c r="G26" s="25"/>
    </row>
    <row r="28" spans="1:7" x14ac:dyDescent="0.25">
      <c r="A28" s="20" t="s">
        <v>29</v>
      </c>
      <c r="B28" s="20"/>
      <c r="C28" s="20"/>
      <c r="D28" s="20"/>
    </row>
    <row r="29" spans="1:7" x14ac:dyDescent="0.25">
      <c r="A29" s="21"/>
      <c r="B29" s="21"/>
      <c r="C29" s="21"/>
      <c r="D29" s="21"/>
    </row>
    <row r="30" spans="1:7" x14ac:dyDescent="0.25">
      <c r="A30" s="4" t="s">
        <v>19</v>
      </c>
      <c r="B30" s="4" t="s">
        <v>51</v>
      </c>
      <c r="C30" s="4" t="s">
        <v>52</v>
      </c>
      <c r="D30" s="4" t="s">
        <v>53</v>
      </c>
      <c r="E30" s="4" t="s">
        <v>54</v>
      </c>
      <c r="F30" s="4" t="s">
        <v>55</v>
      </c>
      <c r="G30" s="6" t="s">
        <v>30</v>
      </c>
    </row>
    <row r="31" spans="1:7" x14ac:dyDescent="0.25">
      <c r="A31" s="3" t="s">
        <v>8</v>
      </c>
      <c r="B31" s="3">
        <v>8</v>
      </c>
      <c r="C31" s="3">
        <v>9</v>
      </c>
      <c r="D31" s="3">
        <v>150</v>
      </c>
      <c r="E31" s="3">
        <v>250</v>
      </c>
      <c r="F31" s="3">
        <v>8</v>
      </c>
      <c r="G31" s="2">
        <f>(B31^F21)*(C31^F22)*(D31^F23)*(E31^F24)*(F31^F25)</f>
        <v>29.883094045093291</v>
      </c>
    </row>
    <row r="32" spans="1:7" x14ac:dyDescent="0.25">
      <c r="A32" s="3" t="s">
        <v>9</v>
      </c>
      <c r="B32" s="3">
        <v>9</v>
      </c>
      <c r="C32" s="3">
        <v>8</v>
      </c>
      <c r="D32" s="3">
        <v>140</v>
      </c>
      <c r="E32" s="3">
        <v>300</v>
      </c>
      <c r="F32" s="3">
        <v>7</v>
      </c>
      <c r="G32" s="2">
        <f>(B32^F21)*(C32^F22)*(D32^F23)*(E32^F24)*(F32^F25)</f>
        <v>30.115219224229616</v>
      </c>
    </row>
    <row r="33" spans="1:7" x14ac:dyDescent="0.25">
      <c r="A33" s="3" t="s">
        <v>10</v>
      </c>
      <c r="B33" s="3">
        <v>7</v>
      </c>
      <c r="C33" s="3">
        <v>7</v>
      </c>
      <c r="D33" s="3">
        <v>160</v>
      </c>
      <c r="E33" s="3">
        <v>200</v>
      </c>
      <c r="F33" s="3">
        <v>9</v>
      </c>
      <c r="G33" s="2">
        <f>(B33^F21)*(C33^F22)*(D33^F23)*(E33^F24)*(F33^F25)</f>
        <v>27.556270399937649</v>
      </c>
    </row>
    <row r="34" spans="1:7" x14ac:dyDescent="0.25">
      <c r="A34" s="3" t="s">
        <v>11</v>
      </c>
      <c r="B34" s="3">
        <v>8</v>
      </c>
      <c r="C34" s="3">
        <v>8</v>
      </c>
      <c r="D34" s="3">
        <v>150</v>
      </c>
      <c r="E34" s="3">
        <v>250</v>
      </c>
      <c r="F34" s="3">
        <v>8</v>
      </c>
      <c r="G34" s="2">
        <f>(B34^F21)*(C34^F22)*(D34^F23)*(E34^F24)*(F34^F25)</f>
        <v>29.359772309431868</v>
      </c>
    </row>
    <row r="35" spans="1:7" x14ac:dyDescent="0.25">
      <c r="A35" s="3" t="s">
        <v>12</v>
      </c>
      <c r="B35" s="3">
        <v>7</v>
      </c>
      <c r="C35" s="3">
        <v>9</v>
      </c>
      <c r="D35" s="3">
        <v>160</v>
      </c>
      <c r="E35" s="3">
        <v>200</v>
      </c>
      <c r="F35" s="3">
        <v>7</v>
      </c>
      <c r="G35" s="2">
        <f>(B35^F21)*(C35^F22)*(D35^F23)*(E35^F24)*(F35^F25)</f>
        <v>26.872371246967855</v>
      </c>
    </row>
    <row r="36" spans="1:7" x14ac:dyDescent="0.25">
      <c r="A36" s="3" t="s">
        <v>13</v>
      </c>
      <c r="B36" s="3">
        <v>9</v>
      </c>
      <c r="C36" s="3">
        <v>7</v>
      </c>
      <c r="D36" s="3">
        <v>140</v>
      </c>
      <c r="E36" s="3">
        <v>300</v>
      </c>
      <c r="F36" s="3">
        <v>9</v>
      </c>
      <c r="G36" s="2">
        <f>(B36^F21)*(C36^F22)*(D36^F23)*(E36^F24)*(F36^F25)</f>
        <v>31.432096872280894</v>
      </c>
    </row>
    <row r="37" spans="1:7" x14ac:dyDescent="0.25">
      <c r="A37" s="3" t="s">
        <v>14</v>
      </c>
      <c r="B37" s="3">
        <v>10</v>
      </c>
      <c r="C37" s="3">
        <v>8</v>
      </c>
      <c r="D37" s="3">
        <v>130</v>
      </c>
      <c r="E37" s="3">
        <v>400</v>
      </c>
      <c r="F37" s="3">
        <v>6</v>
      </c>
      <c r="G37" s="2">
        <f>(B37^F21)*(C37^F22)*(D37^F23)*(E37^F24)*(F37^F25)</f>
        <v>31.449070300059425</v>
      </c>
    </row>
    <row r="38" spans="1:7" x14ac:dyDescent="0.25">
      <c r="A38" s="3" t="s">
        <v>15</v>
      </c>
      <c r="B38" s="3">
        <v>7</v>
      </c>
      <c r="C38" s="3">
        <v>8</v>
      </c>
      <c r="D38" s="3">
        <v>150</v>
      </c>
      <c r="E38" s="3">
        <v>250</v>
      </c>
      <c r="F38" s="3">
        <v>8</v>
      </c>
      <c r="G38" s="2">
        <f>(B38^F21)*(C38^F22)*(D38^F23)*(E38^F24)*(F38^F25)</f>
        <v>28.586059532581626</v>
      </c>
    </row>
    <row r="39" spans="1:7" x14ac:dyDescent="0.25">
      <c r="A39" s="3" t="s">
        <v>16</v>
      </c>
      <c r="B39" s="3">
        <v>9</v>
      </c>
      <c r="C39" s="3">
        <v>7</v>
      </c>
      <c r="D39" s="3">
        <v>140</v>
      </c>
      <c r="E39" s="3">
        <v>300</v>
      </c>
      <c r="F39" s="3">
        <v>7</v>
      </c>
      <c r="G39" s="2">
        <f>(B39^F21)*(C39^F22)*(D39^F23)*(E39^F24)*(F39^F25)</f>
        <v>29.518020969158698</v>
      </c>
    </row>
    <row r="40" spans="1:7" x14ac:dyDescent="0.25">
      <c r="A40" s="3" t="s">
        <v>17</v>
      </c>
      <c r="B40" s="3">
        <v>8</v>
      </c>
      <c r="C40" s="3">
        <v>9</v>
      </c>
      <c r="D40" s="3">
        <v>150</v>
      </c>
      <c r="E40" s="3">
        <v>250</v>
      </c>
      <c r="F40" s="3">
        <v>9</v>
      </c>
      <c r="G40" s="2">
        <f>(B40^F21)*(C40^F22)*(D40^F23)*(E40^F24)*(F40^F25)</f>
        <v>30.776107636184808</v>
      </c>
    </row>
    <row r="42" spans="1:7" x14ac:dyDescent="0.25">
      <c r="A42" s="22" t="s">
        <v>31</v>
      </c>
      <c r="B42" s="23"/>
      <c r="C42" s="23"/>
      <c r="D42" s="23"/>
    </row>
    <row r="43" spans="1:7" x14ac:dyDescent="0.25">
      <c r="A43" s="23"/>
      <c r="B43" s="23"/>
      <c r="C43" s="23"/>
      <c r="D43" s="23"/>
    </row>
    <row r="44" spans="1:7" x14ac:dyDescent="0.25">
      <c r="A44" s="23"/>
      <c r="B44" s="23"/>
      <c r="C44" s="23"/>
      <c r="D44" s="23"/>
    </row>
    <row r="45" spans="1:7" x14ac:dyDescent="0.25">
      <c r="A45" s="10" t="s">
        <v>32</v>
      </c>
      <c r="B45" s="10"/>
      <c r="C45" s="10" t="s">
        <v>33</v>
      </c>
      <c r="D45" s="10"/>
    </row>
    <row r="46" spans="1:7" x14ac:dyDescent="0.25">
      <c r="A46" s="8" t="s">
        <v>34</v>
      </c>
      <c r="B46" s="8"/>
      <c r="C46" s="8">
        <f>G31/SUM(G31:G40)</f>
        <v>0.10111076948523534</v>
      </c>
      <c r="D46" s="8"/>
    </row>
    <row r="47" spans="1:7" x14ac:dyDescent="0.25">
      <c r="A47" s="8" t="s">
        <v>35</v>
      </c>
      <c r="B47" s="8"/>
      <c r="C47" s="8">
        <f>G32/SUM(G31:G40)</f>
        <v>0.10189617528839466</v>
      </c>
      <c r="D47" s="8"/>
    </row>
    <row r="48" spans="1:7" x14ac:dyDescent="0.25">
      <c r="A48" s="8" t="s">
        <v>36</v>
      </c>
      <c r="B48" s="8"/>
      <c r="C48" s="8">
        <f>G33/SUM(G31:G40)</f>
        <v>9.3237858840068827E-2</v>
      </c>
      <c r="D48" s="8"/>
    </row>
    <row r="49" spans="1:7" x14ac:dyDescent="0.25">
      <c r="A49" s="8" t="s">
        <v>37</v>
      </c>
      <c r="B49" s="8"/>
      <c r="C49" s="8">
        <f>G34/SUM(G31:G40)</f>
        <v>9.9340087262663954E-2</v>
      </c>
      <c r="D49" s="8"/>
    </row>
    <row r="50" spans="1:7" x14ac:dyDescent="0.25">
      <c r="A50" s="8" t="s">
        <v>38</v>
      </c>
      <c r="B50" s="8"/>
      <c r="C50" s="8">
        <f>G35/SUM(G31:G40)</f>
        <v>9.0923855828776531E-2</v>
      </c>
      <c r="D50" s="8"/>
    </row>
    <row r="51" spans="1:7" x14ac:dyDescent="0.25">
      <c r="A51" s="8" t="s">
        <v>39</v>
      </c>
      <c r="B51" s="8"/>
      <c r="C51" s="8">
        <f t="shared" ref="C51" si="0">G36/SUM(G36:G45)</f>
        <v>0.20711528839486293</v>
      </c>
      <c r="D51" s="8"/>
    </row>
    <row r="52" spans="1:7" x14ac:dyDescent="0.25">
      <c r="A52" s="8" t="s">
        <v>40</v>
      </c>
      <c r="B52" s="8"/>
      <c r="C52" s="8">
        <f>G37/SUM(G31:G40)</f>
        <v>0.106409319357491</v>
      </c>
      <c r="D52" s="8"/>
    </row>
    <row r="53" spans="1:7" x14ac:dyDescent="0.25">
      <c r="A53" s="8" t="s">
        <v>41</v>
      </c>
      <c r="B53" s="8"/>
      <c r="C53" s="8">
        <f>G38/SUM(G31:G40)</f>
        <v>9.6722195885357548E-2</v>
      </c>
      <c r="D53" s="8"/>
    </row>
    <row r="54" spans="1:7" x14ac:dyDescent="0.25">
      <c r="A54" s="8" t="s">
        <v>42</v>
      </c>
      <c r="B54" s="8"/>
      <c r="C54" s="8">
        <f>G39/SUM(G31:G40)</f>
        <v>9.9875528597180463E-2</v>
      </c>
      <c r="D54" s="8"/>
    </row>
    <row r="55" spans="1:7" x14ac:dyDescent="0.25">
      <c r="A55" s="8" t="s">
        <v>43</v>
      </c>
      <c r="B55" s="8"/>
      <c r="C55" s="8">
        <f>G40/SUM(G31:G40)</f>
        <v>0.1041323204404271</v>
      </c>
      <c r="D55" s="8"/>
    </row>
    <row r="56" spans="1:7" x14ac:dyDescent="0.25">
      <c r="A56" s="9" t="s">
        <v>44</v>
      </c>
      <c r="B56" s="9"/>
      <c r="C56" s="9">
        <f>MAX(C46:D55)</f>
        <v>0.20711528839486293</v>
      </c>
      <c r="D56" s="9"/>
    </row>
    <row r="58" spans="1:7" x14ac:dyDescent="0.25">
      <c r="A58" s="26" t="s">
        <v>45</v>
      </c>
      <c r="B58" s="26"/>
      <c r="C58" s="26"/>
      <c r="D58" s="26"/>
      <c r="E58" s="26"/>
      <c r="F58" s="26"/>
      <c r="G58" s="26"/>
    </row>
  </sheetData>
  <mergeCells count="53">
    <mergeCell ref="A1:B1"/>
    <mergeCell ref="A2:B2"/>
    <mergeCell ref="A3:B3"/>
    <mergeCell ref="A6:B6"/>
    <mergeCell ref="A7:B7"/>
    <mergeCell ref="A10:B10"/>
    <mergeCell ref="A11:B11"/>
    <mergeCell ref="D4:I5"/>
    <mergeCell ref="A20:B20"/>
    <mergeCell ref="D20:E20"/>
    <mergeCell ref="F20:G20"/>
    <mergeCell ref="D18:G19"/>
    <mergeCell ref="A8:B8"/>
    <mergeCell ref="A9:B9"/>
    <mergeCell ref="F26:G26"/>
    <mergeCell ref="D21:E21"/>
    <mergeCell ref="D22:E22"/>
    <mergeCell ref="D23:E23"/>
    <mergeCell ref="D24:E24"/>
    <mergeCell ref="D25:E25"/>
    <mergeCell ref="F21:G21"/>
    <mergeCell ref="F22:G22"/>
    <mergeCell ref="F23:G23"/>
    <mergeCell ref="F24:G24"/>
    <mergeCell ref="F25:G25"/>
    <mergeCell ref="A28:D29"/>
    <mergeCell ref="A42:D44"/>
    <mergeCell ref="A45:B45"/>
    <mergeCell ref="A46:B46"/>
    <mergeCell ref="D26:E26"/>
    <mergeCell ref="C50:D50"/>
    <mergeCell ref="A47:B47"/>
    <mergeCell ref="A48:B48"/>
    <mergeCell ref="A49:B49"/>
    <mergeCell ref="A50:B50"/>
    <mergeCell ref="C45:D45"/>
    <mergeCell ref="C46:D46"/>
    <mergeCell ref="C47:D47"/>
    <mergeCell ref="C48:D48"/>
    <mergeCell ref="C49:D49"/>
    <mergeCell ref="A58:G58"/>
    <mergeCell ref="C51:D51"/>
    <mergeCell ref="C52:D52"/>
    <mergeCell ref="C53:D53"/>
    <mergeCell ref="C54:D54"/>
    <mergeCell ref="C55:D55"/>
    <mergeCell ref="C56:D56"/>
    <mergeCell ref="A53:B53"/>
    <mergeCell ref="A54:B54"/>
    <mergeCell ref="A55:B55"/>
    <mergeCell ref="A56:B56"/>
    <mergeCell ref="A51:B51"/>
    <mergeCell ref="A52:B5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2023-10-28T01:40:09Z</dcterms:created>
  <dcterms:modified xsi:type="dcterms:W3CDTF">2023-10-28T05:54:09Z</dcterms:modified>
</cp:coreProperties>
</file>