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57F671DA-C277-4CBA-9C99-4CE177D860F0}" xr6:coauthVersionLast="47" xr6:coauthVersionMax="47" xr10:uidLastSave="{00000000-0000-0000-0000-000000000000}"/>
  <bookViews>
    <workbookView xWindow="-120" yWindow="-120" windowWidth="38640" windowHeight="21120" activeTab="1" xr2:uid="{FF310921-1345-490B-8004-0660D653422B}"/>
  </bookViews>
  <sheets>
    <sheet name="10-16 P1" sheetId="10" r:id="rId1"/>
    <sheet name="10-16 P2" sheetId="11" r:id="rId2"/>
    <sheet name="10-16 P3" sheetId="12" r:id="rId3"/>
    <sheet name="10-16 P4" sheetId="13" r:id="rId4"/>
    <sheet name="Jobs" sheetId="4" r:id="rId5"/>
    <sheet name="Material" sheetId="5" r:id="rId6"/>
    <sheet name="Phasecode" sheetId="6" r:id="rId7"/>
    <sheet name="Job Lookup" sheetId="14" r:id="rId8"/>
    <sheet name="Material Lookup" sheetId="15" r:id="rId9"/>
  </sheets>
  <definedNames>
    <definedName name="_xlnm._FilterDatabase" localSheetId="0" hidden="1">'10-16 P1'!$A$1:$AP$28</definedName>
    <definedName name="_xlnm._FilterDatabase" localSheetId="1" hidden="1">'10-16 P2'!$A$1:$AP$29</definedName>
    <definedName name="_xlnm._FilterDatabase" localSheetId="7" hidden="1">'Job Lookup'!$B$1:$C$51</definedName>
    <definedName name="_xlnm._FilterDatabase" localSheetId="4" hidden="1">Jobs!$B$1:$B$60</definedName>
    <definedName name="_xlnm._FilterDatabase" localSheetId="8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4" l="1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8" i="14"/>
  <c r="C37" i="14"/>
  <c r="C36" i="14"/>
  <c r="C35" i="14"/>
  <c r="C34" i="14"/>
  <c r="C8" i="14"/>
  <c r="C7" i="14"/>
  <c r="C6" i="14"/>
  <c r="C5" i="14"/>
  <c r="C4" i="14"/>
  <c r="C3" i="14"/>
  <c r="C33" i="14"/>
  <c r="C2" i="14"/>
  <c r="AM3" i="13"/>
  <c r="AN3" i="13"/>
  <c r="AM4" i="13"/>
  <c r="AN4" i="13"/>
  <c r="AM5" i="13"/>
  <c r="AN5" i="13"/>
  <c r="AM6" i="13"/>
  <c r="AN6" i="13"/>
  <c r="AN29" i="13" s="1"/>
  <c r="AM7" i="13"/>
  <c r="AN7" i="13"/>
  <c r="AM8" i="13"/>
  <c r="AN8" i="13"/>
  <c r="AM9" i="13"/>
  <c r="AN9" i="13"/>
  <c r="AM10" i="13"/>
  <c r="AN10" i="13"/>
  <c r="AM11" i="13"/>
  <c r="AN11" i="13"/>
  <c r="AM12" i="13"/>
  <c r="AN12" i="13"/>
  <c r="AM13" i="13"/>
  <c r="AN13" i="13"/>
  <c r="AM14" i="13"/>
  <c r="AN14" i="13"/>
  <c r="AM15" i="13"/>
  <c r="AN15" i="13"/>
  <c r="AM16" i="13"/>
  <c r="AN16" i="13"/>
  <c r="AM17" i="13"/>
  <c r="AN17" i="13"/>
  <c r="AM18" i="13"/>
  <c r="AN18" i="13"/>
  <c r="AM19" i="13"/>
  <c r="AN19" i="13"/>
  <c r="AM20" i="13"/>
  <c r="AN20" i="13"/>
  <c r="AM21" i="13"/>
  <c r="AN21" i="13"/>
  <c r="AM22" i="13"/>
  <c r="AN22" i="13"/>
  <c r="AM23" i="13"/>
  <c r="AN23" i="13"/>
  <c r="AM24" i="13"/>
  <c r="AN24" i="13"/>
  <c r="AM25" i="13"/>
  <c r="AN25" i="13"/>
  <c r="AM26" i="13"/>
  <c r="AN26" i="13"/>
  <c r="AM27" i="13"/>
  <c r="AN27" i="13"/>
  <c r="AM28" i="13"/>
  <c r="AN28" i="13"/>
  <c r="AM3" i="12"/>
  <c r="AM4" i="12"/>
  <c r="AN4" i="12"/>
  <c r="AM6" i="12"/>
  <c r="AN6" i="12"/>
  <c r="AM7" i="12"/>
  <c r="AN7" i="12"/>
  <c r="AM8" i="12"/>
  <c r="AN8" i="12"/>
  <c r="AM10" i="12"/>
  <c r="AN10" i="12"/>
  <c r="AM11" i="12"/>
  <c r="AN11" i="12"/>
  <c r="AM12" i="12"/>
  <c r="AN12" i="12"/>
  <c r="AM13" i="12"/>
  <c r="AN13" i="12"/>
  <c r="AM14" i="12"/>
  <c r="AN14" i="12"/>
  <c r="AM15" i="12"/>
  <c r="AN15" i="12"/>
  <c r="AM16" i="12"/>
  <c r="AN16" i="12"/>
  <c r="AM17" i="12"/>
  <c r="AN17" i="12"/>
  <c r="AM18" i="12"/>
  <c r="AN18" i="12"/>
  <c r="AM19" i="12"/>
  <c r="AN19" i="12"/>
  <c r="AM20" i="12"/>
  <c r="AN20" i="12"/>
  <c r="AM21" i="12"/>
  <c r="AN21" i="12"/>
  <c r="AM22" i="12"/>
  <c r="AM23" i="12"/>
  <c r="AM24" i="12"/>
  <c r="AN24" i="12"/>
  <c r="AM25" i="12"/>
  <c r="AN25" i="12"/>
  <c r="AM26" i="12"/>
  <c r="AN26" i="12"/>
  <c r="AM27" i="12"/>
  <c r="AN27" i="12"/>
  <c r="AM28" i="12"/>
  <c r="AN28" i="12"/>
  <c r="AM3" i="11"/>
  <c r="AN3" i="11"/>
  <c r="AM4" i="11"/>
  <c r="AN4" i="11"/>
  <c r="AM5" i="11"/>
  <c r="AN5" i="11"/>
  <c r="AM6" i="11"/>
  <c r="AN6" i="11"/>
  <c r="AM7" i="11"/>
  <c r="AN7" i="11"/>
  <c r="AM8" i="11"/>
  <c r="AN8" i="11"/>
  <c r="AM9" i="11"/>
  <c r="AN9" i="11"/>
  <c r="AM10" i="11"/>
  <c r="AN10" i="11"/>
  <c r="AM11" i="11"/>
  <c r="AN11" i="11"/>
  <c r="AM12" i="11"/>
  <c r="AN12" i="11"/>
  <c r="AM13" i="11"/>
  <c r="AN13" i="11"/>
  <c r="AM14" i="11"/>
  <c r="AN14" i="11"/>
  <c r="AM15" i="11"/>
  <c r="AN15" i="11"/>
  <c r="AM16" i="11"/>
  <c r="AN16" i="11"/>
  <c r="AM17" i="11"/>
  <c r="AN17" i="11"/>
  <c r="AM18" i="11"/>
  <c r="AN18" i="11"/>
  <c r="AM19" i="11"/>
  <c r="AN19" i="11"/>
  <c r="AM20" i="11"/>
  <c r="AN20" i="11"/>
  <c r="AM21" i="11"/>
  <c r="AN21" i="11"/>
  <c r="AM22" i="11"/>
  <c r="AN22" i="11"/>
  <c r="AM23" i="11"/>
  <c r="AN23" i="11"/>
  <c r="AM24" i="11"/>
  <c r="AN24" i="11"/>
  <c r="AM25" i="11"/>
  <c r="AN25" i="11"/>
  <c r="AM26" i="11"/>
  <c r="AN26" i="11"/>
  <c r="AM27" i="11"/>
  <c r="AN27" i="11"/>
  <c r="AM28" i="11"/>
  <c r="AN28" i="11"/>
  <c r="AM3" i="10"/>
  <c r="AN3" i="10"/>
  <c r="AM4" i="10"/>
  <c r="AN4" i="10"/>
  <c r="AM5" i="10"/>
  <c r="AN5" i="10"/>
  <c r="AM6" i="10"/>
  <c r="AN6" i="10"/>
  <c r="AM7" i="10"/>
  <c r="AN7" i="10"/>
  <c r="AM8" i="10"/>
  <c r="AN8" i="10"/>
  <c r="AM11" i="10"/>
  <c r="AN11" i="10"/>
  <c r="AM12" i="10"/>
  <c r="AN12" i="10"/>
  <c r="AM13" i="10"/>
  <c r="AN13" i="10"/>
  <c r="AM14" i="10"/>
  <c r="AN14" i="10"/>
  <c r="AM15" i="10"/>
  <c r="AN15" i="10"/>
  <c r="AM16" i="10"/>
  <c r="AN16" i="10"/>
  <c r="AM17" i="10"/>
  <c r="AN17" i="10"/>
  <c r="AM18" i="10"/>
  <c r="AN18" i="10"/>
  <c r="AM19" i="10"/>
  <c r="AN19" i="10"/>
  <c r="AM20" i="10"/>
  <c r="AN20" i="10"/>
  <c r="AM21" i="10"/>
  <c r="AN21" i="10"/>
  <c r="AM22" i="10"/>
  <c r="AN22" i="10"/>
  <c r="AM23" i="10"/>
  <c r="AN23" i="10"/>
  <c r="AM24" i="10"/>
  <c r="AN24" i="10"/>
  <c r="AM25" i="10"/>
  <c r="AN25" i="10"/>
  <c r="AM26" i="10"/>
  <c r="AN26" i="10"/>
  <c r="AM27" i="10"/>
  <c r="AN27" i="10"/>
  <c r="AM28" i="10"/>
  <c r="AN28" i="10"/>
  <c r="AN29" i="12" l="1"/>
  <c r="AN29" i="11"/>
  <c r="AN29" i="10"/>
</calcChain>
</file>

<file path=xl/sharedStrings.xml><?xml version="1.0" encoding="utf-8"?>
<sst xmlns="http://schemas.openxmlformats.org/spreadsheetml/2006/main" count="542" uniqueCount="164">
  <si>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</si>
  <si>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</si>
  <si>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</si>
  <si>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</si>
  <si>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</si>
  <si>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</si>
  <si>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</si>
  <si>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</si>
  <si>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</si>
  <si>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</si>
  <si>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</si>
  <si>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</si>
  <si>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</si>
  <si>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</si>
  <si>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</si>
  <si>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</si>
  <si>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</si>
  <si>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</si>
  <si>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</si>
  <si>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</si>
  <si>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</si>
  <si>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</si>
  <si>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</si>
  <si>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</si>
  <si>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</si>
  <si>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</si>
  <si>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</si>
  <si>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</si>
  <si>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</si>
  <si>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</si>
  <si>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</si>
  <si>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</si>
  <si>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</si>
  <si>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</si>
  <si>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</si>
  <si>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</si>
  <si>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</si>
  <si>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</si>
  <si>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</si>
  <si>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</si>
  <si>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</si>
  <si>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</si>
  <si>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</si>
  <si>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</si>
  <si>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</si>
  <si>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</si>
  <si>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</si>
  <si>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</si>
  <si>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</si>
  <si>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</si>
  <si>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</si>
  <si>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</si>
  <si>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</si>
  <si>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</si>
  <si>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</si>
  <si>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</si>
  <si>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</si>
  <si>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</si>
  <si>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</si>
  <si>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</si>
  <si>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</si>
  <si>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</si>
  <si>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</si>
  <si>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</si>
  <si>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</si>
  <si>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</si>
  <si>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</si>
  <si>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</si>
  <si>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</si>
  <si>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</si>
  <si>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</si>
  <si>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</si>
  <si>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</si>
  <si>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</si>
  <si>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</si>
  <si>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</si>
  <si>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</si>
  <si>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</si>
  <si>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</si>
  <si>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</si>
  <si>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</si>
  <si>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</si>
  <si>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</si>
  <si>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</si>
  <si>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</si>
  <si>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</si>
  <si>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</si>
  <si>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</si>
  <si>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</si>
  <si>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</si>
  <si>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</si>
  <si>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</si>
  <si>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</si>
  <si>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</si>
  <si>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</si>
  <si>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</si>
  <si>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</si>
  <si>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</si>
  <si>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</si>
  <si>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</si>
  <si>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</si>
  <si>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</si>
  <si>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</si>
  <si>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</si>
  <si>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</si>
  <si>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</si>
  <si>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</si>
  <si>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</si>
  <si>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</si>
  <si>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</si>
  <si>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</si>
  <si>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</si>
  <si>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</si>
  <si>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</si>
  <si>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</si>
  <si>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</si>
  <si>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</si>
  <si>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</si>
  <si>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concrete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</si>
  <si>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</si>
  <si>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</si>
  <si>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</si>
  <si>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</si>
  <si>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</si>
  <si>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</si>
  <si>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</si>
  <si>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</si>
  <si>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</si>
  <si>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</si>
  <si>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</si>
  <si>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rock                                                       (to crusher)</t>
  </si>
  <si>
    <t>ledge                                                                                           (to crusher)</t>
  </si>
  <si>
    <t>3/8" stone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</si>
  <si>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</si>
  <si>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</si>
  <si>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</si>
  <si>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</si>
  <si>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</si>
  <si>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structural fill</t>
  </si>
  <si>
    <t>bio mix</t>
  </si>
  <si>
    <t>GMC Dealership                                                                    (Rochester)</t>
  </si>
  <si>
    <t>3 to 1                                                   1 1/2" stone/loam mix</t>
  </si>
  <si>
    <t>scrubber stone</t>
  </si>
  <si>
    <t>1 1/2" stone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</si>
  <si>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</si>
  <si>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</si>
  <si>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3 pcs.</t>
  </si>
  <si>
    <t>3                                        pcs</t>
  </si>
  <si>
    <t>large rock</t>
  </si>
  <si>
    <t>6 pallets</t>
  </si>
  <si>
    <r>
      <t xml:space="preserve">6                                                                                                                                                     </t>
    </r>
    <r>
      <rPr>
        <sz val="5"/>
        <rFont val="Arial"/>
        <family val="2"/>
      </rPr>
      <t>pallets</t>
    </r>
  </si>
  <si>
    <t>stonewall rock</t>
  </si>
  <si>
    <t>93 Pleasant St.                                                                                                                            (Portsmouth)</t>
  </si>
  <si>
    <t>erosion stone /                                                                                                            tailings</t>
  </si>
  <si>
    <t>4"- fill</t>
  </si>
  <si>
    <t>Westfield Industrial                                                                                            Roadway</t>
  </si>
  <si>
    <t>reclaim</t>
  </si>
  <si>
    <t>Merrimack                                                                             10136D</t>
  </si>
  <si>
    <t>5 ton</t>
  </si>
  <si>
    <t>5                                                         ton</t>
  </si>
  <si>
    <t>1/2" top</t>
  </si>
  <si>
    <t>Continental                                                                  (West Rd.)</t>
  </si>
  <si>
    <t>Bayberry                                                                                                                    Commons</t>
  </si>
  <si>
    <t xml:space="preserve">Northgate                                                                                                                                (Rochester)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</si>
</sst>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  <font>
      <sz val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D31494-FAA1-4B21-B2C2-46A2D2D3B30D}"/>
            </a:ext>
          </a:extLst>
        </xdr:cNvPr>
        <xdr:cNvSpPr txBox="1"/>
      </xdr:nvSpPr>
      <xdr:spPr>
        <a:xfrm rot="19304993">
          <a:off x="3410230" y="1616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D14057-A431-4D63-96DF-700F9B0525E7}"/>
            </a:ext>
          </a:extLst>
        </xdr:cNvPr>
        <xdr:cNvSpPr txBox="1"/>
      </xdr:nvSpPr>
      <xdr:spPr>
        <a:xfrm rot="19319279">
          <a:off x="19216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6DF762-C544-4494-A5A1-06A3ACDD9DC4}"/>
            </a:ext>
          </a:extLst>
        </xdr:cNvPr>
        <xdr:cNvSpPr txBox="1"/>
      </xdr:nvSpPr>
      <xdr:spPr>
        <a:xfrm rot="19281436">
          <a:off x="2571903" y="1607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E5CC1A-19BE-4B06-B9B4-0CD98B920EE2}"/>
            </a:ext>
          </a:extLst>
        </xdr:cNvPr>
        <xdr:cNvSpPr txBox="1"/>
      </xdr:nvSpPr>
      <xdr:spPr>
        <a:xfrm rot="19276105">
          <a:off x="3202886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7FEF927-137A-4299-B708-17B49E75AC66}"/>
            </a:ext>
          </a:extLst>
        </xdr:cNvPr>
        <xdr:cNvSpPr txBox="1"/>
      </xdr:nvSpPr>
      <xdr:spPr>
        <a:xfrm rot="19269395">
          <a:off x="2793450" y="158986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EEFF00-0EAB-4C69-A3D3-D8032E4DAF48}"/>
            </a:ext>
          </a:extLst>
        </xdr:cNvPr>
        <xdr:cNvSpPr txBox="1"/>
      </xdr:nvSpPr>
      <xdr:spPr>
        <a:xfrm rot="19283153">
          <a:off x="4057984" y="16391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160C6C3-09D9-4644-ADF9-A7C2DB0FDE30}"/>
            </a:ext>
          </a:extLst>
        </xdr:cNvPr>
        <xdr:cNvSpPr txBox="1"/>
      </xdr:nvSpPr>
      <xdr:spPr>
        <a:xfrm rot="19280942">
          <a:off x="513490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D5179AA-B19A-47EE-A324-B984E22E9100}"/>
            </a:ext>
          </a:extLst>
        </xdr:cNvPr>
        <xdr:cNvSpPr txBox="1"/>
      </xdr:nvSpPr>
      <xdr:spPr>
        <a:xfrm rot="19276248">
          <a:off x="5114710" y="164359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7349131-804E-4069-808D-5078992D9AB2}"/>
            </a:ext>
          </a:extLst>
        </xdr:cNvPr>
        <xdr:cNvSpPr txBox="1"/>
      </xdr:nvSpPr>
      <xdr:spPr>
        <a:xfrm rot="19294304">
          <a:off x="5753768" y="16254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B354CBE-6403-4D0F-830A-6426C782FE62}"/>
            </a:ext>
          </a:extLst>
        </xdr:cNvPr>
        <xdr:cNvSpPr txBox="1"/>
      </xdr:nvSpPr>
      <xdr:spPr>
        <a:xfrm rot="19310958">
          <a:off x="6381750" y="16273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F527635-0955-4336-BF8E-CE39AF80BBD0}"/>
            </a:ext>
          </a:extLst>
        </xdr:cNvPr>
        <xdr:cNvSpPr txBox="1"/>
      </xdr:nvSpPr>
      <xdr:spPr>
        <a:xfrm rot="19289820">
          <a:off x="5978861" y="164733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44E4FE8-F537-448C-8AE6-734E36AA5F18}"/>
            </a:ext>
          </a:extLst>
        </xdr:cNvPr>
        <xdr:cNvSpPr txBox="1"/>
      </xdr:nvSpPr>
      <xdr:spPr>
        <a:xfrm rot="19305840">
          <a:off x="6381750" y="159936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1A4B540-4B51-4AF4-B1BA-30E542833E2D}"/>
            </a:ext>
          </a:extLst>
        </xdr:cNvPr>
        <xdr:cNvSpPr txBox="1"/>
      </xdr:nvSpPr>
      <xdr:spPr>
        <a:xfrm rot="19302601">
          <a:off x="768472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B4CE873-909A-4B7D-B6BB-E55FE7CFB446}"/>
            </a:ext>
          </a:extLst>
        </xdr:cNvPr>
        <xdr:cNvSpPr txBox="1"/>
      </xdr:nvSpPr>
      <xdr:spPr>
        <a:xfrm rot="19285021">
          <a:off x="7664707" y="160167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511A1F7-C114-4E79-B10E-404D3ECEFB1E}"/>
            </a:ext>
          </a:extLst>
        </xdr:cNvPr>
        <xdr:cNvSpPr txBox="1"/>
      </xdr:nvSpPr>
      <xdr:spPr>
        <a:xfrm rot="19292391">
          <a:off x="7669352" y="164651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7FC1CAA-5196-449B-9CC0-93C515BF37F7}"/>
            </a:ext>
          </a:extLst>
        </xdr:cNvPr>
        <xdr:cNvSpPr txBox="1"/>
      </xdr:nvSpPr>
      <xdr:spPr>
        <a:xfrm rot="19291221">
          <a:off x="8346852" y="1719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C1CF6A6-1677-4401-8754-4BE7A8DEB1F8}"/>
            </a:ext>
          </a:extLst>
        </xdr:cNvPr>
        <xdr:cNvSpPr txBox="1"/>
      </xdr:nvSpPr>
      <xdr:spPr>
        <a:xfrm rot="19299119">
          <a:off x="8962800" y="161373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6D161D-B79D-4803-866F-D4914E93E4C4}"/>
            </a:ext>
          </a:extLst>
        </xdr:cNvPr>
        <xdr:cNvSpPr txBox="1"/>
      </xdr:nvSpPr>
      <xdr:spPr>
        <a:xfrm rot="19300247">
          <a:off x="9153663" y="1738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2AD434E-5A9F-415A-A039-0C349CDD7760}"/>
            </a:ext>
          </a:extLst>
        </xdr:cNvPr>
        <xdr:cNvSpPr txBox="1"/>
      </xdr:nvSpPr>
      <xdr:spPr>
        <a:xfrm rot="19286595">
          <a:off x="10220579" y="160289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155D99E-1824-45E7-8289-950470B49C8E}"/>
            </a:ext>
          </a:extLst>
        </xdr:cNvPr>
        <xdr:cNvSpPr txBox="1"/>
      </xdr:nvSpPr>
      <xdr:spPr>
        <a:xfrm rot="19292509">
          <a:off x="10856039" y="159423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233452A-8A53-49FB-BFC9-549127AA548B}"/>
            </a:ext>
          </a:extLst>
        </xdr:cNvPr>
        <xdr:cNvSpPr txBox="1"/>
      </xdr:nvSpPr>
      <xdr:spPr>
        <a:xfrm rot="19278840">
          <a:off x="10447626" y="162184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79A3871-5D9E-4812-8FCC-D343FD1EC07C}"/>
            </a:ext>
          </a:extLst>
        </xdr:cNvPr>
        <xdr:cNvSpPr txBox="1"/>
      </xdr:nvSpPr>
      <xdr:spPr>
        <a:xfrm rot="19300214">
          <a:off x="11074671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EC01741-1478-47BC-A6FD-D22B470D3141}"/>
            </a:ext>
          </a:extLst>
        </xdr:cNvPr>
        <xdr:cNvSpPr txBox="1"/>
      </xdr:nvSpPr>
      <xdr:spPr>
        <a:xfrm rot="19275366">
          <a:off x="12137434" y="161029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041FD36-A9CF-41CB-9098-1C052C5E7254}"/>
            </a:ext>
          </a:extLst>
        </xdr:cNvPr>
        <xdr:cNvSpPr txBox="1"/>
      </xdr:nvSpPr>
      <xdr:spPr>
        <a:xfrm rot="19276154">
          <a:off x="12773599" y="160031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616836C-9DDF-46E0-B994-FDACE90A03D4}"/>
            </a:ext>
          </a:extLst>
        </xdr:cNvPr>
        <xdr:cNvSpPr txBox="1"/>
      </xdr:nvSpPr>
      <xdr:spPr>
        <a:xfrm rot="19303353">
          <a:off x="13411020" y="164829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1A79FA-D373-43AB-AE41-75370CE90B48}"/>
            </a:ext>
          </a:extLst>
        </xdr:cNvPr>
        <xdr:cNvSpPr txBox="1"/>
      </xdr:nvSpPr>
      <xdr:spPr>
        <a:xfrm rot="19288646">
          <a:off x="14042682" y="160172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E0A063E-D9D7-426C-BB44-4D47F1D461F5}"/>
            </a:ext>
          </a:extLst>
        </xdr:cNvPr>
        <xdr:cNvSpPr txBox="1"/>
      </xdr:nvSpPr>
      <xdr:spPr>
        <a:xfrm rot="19312093">
          <a:off x="15324672" y="160127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B5D51C1-DF9D-48B1-8B58-60F827C5017D}"/>
            </a:ext>
          </a:extLst>
        </xdr:cNvPr>
        <xdr:cNvSpPr txBox="1"/>
      </xdr:nvSpPr>
      <xdr:spPr>
        <a:xfrm rot="19280882">
          <a:off x="15965526" y="162415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676786A-D4C1-4E88-9B4D-21F4C51E5484}"/>
            </a:ext>
          </a:extLst>
        </xdr:cNvPr>
        <xdr:cNvSpPr txBox="1"/>
      </xdr:nvSpPr>
      <xdr:spPr>
        <a:xfrm rot="19297414">
          <a:off x="16624062" y="144499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98FB162-38F9-4732-BF9F-20D33D38CCC6}"/>
            </a:ext>
          </a:extLst>
        </xdr:cNvPr>
        <xdr:cNvSpPr txBox="1"/>
      </xdr:nvSpPr>
      <xdr:spPr>
        <a:xfrm rot="19278948">
          <a:off x="16604002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A0C84A8-A15A-4371-8610-F79DD5F4E5AE}"/>
            </a:ext>
          </a:extLst>
        </xdr:cNvPr>
        <xdr:cNvSpPr txBox="1"/>
      </xdr:nvSpPr>
      <xdr:spPr>
        <a:xfrm rot="19304602">
          <a:off x="17240359" y="162429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13CD66C-C80C-469D-A5EE-99C41401C23C}"/>
            </a:ext>
          </a:extLst>
        </xdr:cNvPr>
        <xdr:cNvSpPr txBox="1"/>
      </xdr:nvSpPr>
      <xdr:spPr>
        <a:xfrm rot="19318239">
          <a:off x="17472000" y="164051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38C8F37-C73E-49DC-9E5C-0B8CC23154E8}"/>
            </a:ext>
          </a:extLst>
        </xdr:cNvPr>
        <xdr:cNvSpPr txBox="1"/>
      </xdr:nvSpPr>
      <xdr:spPr>
        <a:xfrm rot="19273940">
          <a:off x="18109832" y="16228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3BF3E41-E222-4976-ACBC-4F46901D86F2}"/>
            </a:ext>
          </a:extLst>
        </xdr:cNvPr>
        <xdr:cNvSpPr txBox="1"/>
      </xdr:nvSpPr>
      <xdr:spPr>
        <a:xfrm rot="19308477">
          <a:off x="1937231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345DF15-6FEA-40FF-808E-8D8E5BCCB056}"/>
            </a:ext>
          </a:extLst>
        </xdr:cNvPr>
        <xdr:cNvSpPr txBox="1"/>
      </xdr:nvSpPr>
      <xdr:spPr>
        <a:xfrm rot="19294209">
          <a:off x="18745522" y="1610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116A763-69C9-4815-85DD-94D932447D3E}"/>
            </a:ext>
          </a:extLst>
        </xdr:cNvPr>
        <xdr:cNvSpPr txBox="1"/>
      </xdr:nvSpPr>
      <xdr:spPr>
        <a:xfrm rot="19290695">
          <a:off x="20009228" y="16508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0C8E146-0804-4FDD-A55E-432F91AA7D0D}"/>
            </a:ext>
          </a:extLst>
        </xdr:cNvPr>
        <xdr:cNvSpPr txBox="1"/>
      </xdr:nvSpPr>
      <xdr:spPr>
        <a:xfrm rot="19268875">
          <a:off x="2170597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60AB1E1-06DD-41A1-BE24-BF0A8ED30EBE}"/>
            </a:ext>
          </a:extLst>
        </xdr:cNvPr>
        <xdr:cNvSpPr txBox="1"/>
      </xdr:nvSpPr>
      <xdr:spPr>
        <a:xfrm rot="19295916">
          <a:off x="706532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7EE9156-8902-40D4-A3D9-868F388313F7}"/>
            </a:ext>
          </a:extLst>
        </xdr:cNvPr>
        <xdr:cNvSpPr txBox="1"/>
      </xdr:nvSpPr>
      <xdr:spPr>
        <a:xfrm rot="19255033">
          <a:off x="14685821" y="160644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2F7BB6-4636-42EA-910D-A146CC6CC46A}"/>
            </a:ext>
          </a:extLst>
        </xdr:cNvPr>
        <xdr:cNvSpPr txBox="1"/>
      </xdr:nvSpPr>
      <xdr:spPr>
        <a:xfrm rot="19304993">
          <a:off x="3410230" y="1616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54FEBA-54AB-46FB-8921-97AB935F036E}"/>
            </a:ext>
          </a:extLst>
        </xdr:cNvPr>
        <xdr:cNvSpPr txBox="1"/>
      </xdr:nvSpPr>
      <xdr:spPr>
        <a:xfrm rot="19319279">
          <a:off x="19216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C8DCF16-A54D-43FC-8CB2-3EE8B746CC52}"/>
            </a:ext>
          </a:extLst>
        </xdr:cNvPr>
        <xdr:cNvSpPr txBox="1"/>
      </xdr:nvSpPr>
      <xdr:spPr>
        <a:xfrm rot="19281436">
          <a:off x="2571903" y="1607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EC09AFE-E60E-4664-AAF7-C9AA53023FC8}"/>
            </a:ext>
          </a:extLst>
        </xdr:cNvPr>
        <xdr:cNvSpPr txBox="1"/>
      </xdr:nvSpPr>
      <xdr:spPr>
        <a:xfrm rot="19276105">
          <a:off x="3202886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1904211-B55B-4705-9958-638383DC1276}"/>
            </a:ext>
          </a:extLst>
        </xdr:cNvPr>
        <xdr:cNvSpPr txBox="1"/>
      </xdr:nvSpPr>
      <xdr:spPr>
        <a:xfrm rot="19269395">
          <a:off x="2793450" y="158986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2F63669-CF64-4B5B-BF0E-BE3D44E1E131}"/>
            </a:ext>
          </a:extLst>
        </xdr:cNvPr>
        <xdr:cNvSpPr txBox="1"/>
      </xdr:nvSpPr>
      <xdr:spPr>
        <a:xfrm rot="19283153">
          <a:off x="4057984" y="16391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3C23858-A5AA-430A-9972-9D8D97EF3D40}"/>
            </a:ext>
          </a:extLst>
        </xdr:cNvPr>
        <xdr:cNvSpPr txBox="1"/>
      </xdr:nvSpPr>
      <xdr:spPr>
        <a:xfrm rot="19280942">
          <a:off x="513490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B699F3D-EAD4-41AC-AF54-2A39BC00149E}"/>
            </a:ext>
          </a:extLst>
        </xdr:cNvPr>
        <xdr:cNvSpPr txBox="1"/>
      </xdr:nvSpPr>
      <xdr:spPr>
        <a:xfrm rot="19276248">
          <a:off x="5114710" y="164359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2C713B-2F5B-41F9-976B-2C4459D0C0EE}"/>
            </a:ext>
          </a:extLst>
        </xdr:cNvPr>
        <xdr:cNvSpPr txBox="1"/>
      </xdr:nvSpPr>
      <xdr:spPr>
        <a:xfrm rot="19294304">
          <a:off x="5753768" y="16254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DAE6BE-2025-4EE6-9F3B-87FD09AFD6BE}"/>
            </a:ext>
          </a:extLst>
        </xdr:cNvPr>
        <xdr:cNvSpPr txBox="1"/>
      </xdr:nvSpPr>
      <xdr:spPr>
        <a:xfrm rot="19310958">
          <a:off x="6381750" y="16273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689ED0-223B-4F42-AA17-47F93825AD41}"/>
            </a:ext>
          </a:extLst>
        </xdr:cNvPr>
        <xdr:cNvSpPr txBox="1"/>
      </xdr:nvSpPr>
      <xdr:spPr>
        <a:xfrm rot="19289820">
          <a:off x="5978861" y="164733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02AA035-83CB-4FC7-9B25-005421FDB6EB}"/>
            </a:ext>
          </a:extLst>
        </xdr:cNvPr>
        <xdr:cNvSpPr txBox="1"/>
      </xdr:nvSpPr>
      <xdr:spPr>
        <a:xfrm rot="19305840">
          <a:off x="6381750" y="159936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43702CC-0047-4F92-A4F9-6E9724A666A3}"/>
            </a:ext>
          </a:extLst>
        </xdr:cNvPr>
        <xdr:cNvSpPr txBox="1"/>
      </xdr:nvSpPr>
      <xdr:spPr>
        <a:xfrm rot="19302601">
          <a:off x="768472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CB4AC33-39AE-4326-9FD5-F31130B42B79}"/>
            </a:ext>
          </a:extLst>
        </xdr:cNvPr>
        <xdr:cNvSpPr txBox="1"/>
      </xdr:nvSpPr>
      <xdr:spPr>
        <a:xfrm rot="19285021">
          <a:off x="7664707" y="160167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87E448A-1D5C-4870-B26D-308EBDA5F839}"/>
            </a:ext>
          </a:extLst>
        </xdr:cNvPr>
        <xdr:cNvSpPr txBox="1"/>
      </xdr:nvSpPr>
      <xdr:spPr>
        <a:xfrm rot="19292391">
          <a:off x="7669352" y="164651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4A9655D-280F-4A88-8631-1AF8ACB57AE6}"/>
            </a:ext>
          </a:extLst>
        </xdr:cNvPr>
        <xdr:cNvSpPr txBox="1"/>
      </xdr:nvSpPr>
      <xdr:spPr>
        <a:xfrm rot="19291221">
          <a:off x="8346852" y="1719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9CF362C-654A-4A60-A91B-A42667AD6FFB}"/>
            </a:ext>
          </a:extLst>
        </xdr:cNvPr>
        <xdr:cNvSpPr txBox="1"/>
      </xdr:nvSpPr>
      <xdr:spPr>
        <a:xfrm rot="19299119">
          <a:off x="8962800" y="161373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EC4A84D-A4BA-4B76-8335-94C24199ED6B}"/>
            </a:ext>
          </a:extLst>
        </xdr:cNvPr>
        <xdr:cNvSpPr txBox="1"/>
      </xdr:nvSpPr>
      <xdr:spPr>
        <a:xfrm rot="19300247">
          <a:off x="9153663" y="1738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037216D-92B2-4874-8DDF-A170043E97E6}"/>
            </a:ext>
          </a:extLst>
        </xdr:cNvPr>
        <xdr:cNvSpPr txBox="1"/>
      </xdr:nvSpPr>
      <xdr:spPr>
        <a:xfrm rot="19286595">
          <a:off x="10220579" y="160289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06215A6-F211-42DE-8546-5F5EEFE00A1B}"/>
            </a:ext>
          </a:extLst>
        </xdr:cNvPr>
        <xdr:cNvSpPr txBox="1"/>
      </xdr:nvSpPr>
      <xdr:spPr>
        <a:xfrm rot="19292509">
          <a:off x="10856039" y="159423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918B8AA-03C1-43B0-8CAA-D432405C8C37}"/>
            </a:ext>
          </a:extLst>
        </xdr:cNvPr>
        <xdr:cNvSpPr txBox="1"/>
      </xdr:nvSpPr>
      <xdr:spPr>
        <a:xfrm rot="19278840">
          <a:off x="10447626" y="162184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AB9CC7-8BBB-469C-8301-D9A3CC3602FD}"/>
            </a:ext>
          </a:extLst>
        </xdr:cNvPr>
        <xdr:cNvSpPr txBox="1"/>
      </xdr:nvSpPr>
      <xdr:spPr>
        <a:xfrm rot="19300214">
          <a:off x="11074671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0D1891F-8C26-4E52-B2C6-0ED384FC5144}"/>
            </a:ext>
          </a:extLst>
        </xdr:cNvPr>
        <xdr:cNvSpPr txBox="1"/>
      </xdr:nvSpPr>
      <xdr:spPr>
        <a:xfrm rot="19275366">
          <a:off x="12137434" y="161029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117CEF4-E604-4696-B737-D89449F5B973}"/>
            </a:ext>
          </a:extLst>
        </xdr:cNvPr>
        <xdr:cNvSpPr txBox="1"/>
      </xdr:nvSpPr>
      <xdr:spPr>
        <a:xfrm rot="19276154">
          <a:off x="12773599" y="160031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AF3A4-F8FA-4ECF-8F52-145B0E9625FA}"/>
            </a:ext>
          </a:extLst>
        </xdr:cNvPr>
        <xdr:cNvSpPr txBox="1"/>
      </xdr:nvSpPr>
      <xdr:spPr>
        <a:xfrm rot="19303353">
          <a:off x="13411020" y="164829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7BC2796-7D12-4DCD-A829-8B15911E2EE4}"/>
            </a:ext>
          </a:extLst>
        </xdr:cNvPr>
        <xdr:cNvSpPr txBox="1"/>
      </xdr:nvSpPr>
      <xdr:spPr>
        <a:xfrm rot="19288646">
          <a:off x="14042682" y="160172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CBD93DD-45BA-464C-8BDC-52D4386D047E}"/>
            </a:ext>
          </a:extLst>
        </xdr:cNvPr>
        <xdr:cNvSpPr txBox="1"/>
      </xdr:nvSpPr>
      <xdr:spPr>
        <a:xfrm rot="19312093">
          <a:off x="15324672" y="160127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5216A23-89C9-4880-AF42-68B1838FBD63}"/>
            </a:ext>
          </a:extLst>
        </xdr:cNvPr>
        <xdr:cNvSpPr txBox="1"/>
      </xdr:nvSpPr>
      <xdr:spPr>
        <a:xfrm rot="19280882">
          <a:off x="15965526" y="162415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169673C-8274-49BE-B02A-AA96FA9E7592}"/>
            </a:ext>
          </a:extLst>
        </xdr:cNvPr>
        <xdr:cNvSpPr txBox="1"/>
      </xdr:nvSpPr>
      <xdr:spPr>
        <a:xfrm rot="19297414">
          <a:off x="16624062" y="144499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A910CF7-C069-4243-A714-500D77804DEE}"/>
            </a:ext>
          </a:extLst>
        </xdr:cNvPr>
        <xdr:cNvSpPr txBox="1"/>
      </xdr:nvSpPr>
      <xdr:spPr>
        <a:xfrm rot="19278948">
          <a:off x="16604002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DC083BA-3B04-484E-ACD2-7EF5B9CCD9F0}"/>
            </a:ext>
          </a:extLst>
        </xdr:cNvPr>
        <xdr:cNvSpPr txBox="1"/>
      </xdr:nvSpPr>
      <xdr:spPr>
        <a:xfrm rot="19304602">
          <a:off x="17240359" y="162429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DF58242-CD3B-4B1A-BFA7-53BCDA2353D4}"/>
            </a:ext>
          </a:extLst>
        </xdr:cNvPr>
        <xdr:cNvSpPr txBox="1"/>
      </xdr:nvSpPr>
      <xdr:spPr>
        <a:xfrm rot="19318239">
          <a:off x="17472000" y="164051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8ABFE68-5D66-4E2A-9EF9-D74C45D4EF8C}"/>
            </a:ext>
          </a:extLst>
        </xdr:cNvPr>
        <xdr:cNvSpPr txBox="1"/>
      </xdr:nvSpPr>
      <xdr:spPr>
        <a:xfrm rot="19273940">
          <a:off x="18109832" y="16228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ADBBA5B-A2A9-4E3E-BB21-F74E6E4CF9AF}"/>
            </a:ext>
          </a:extLst>
        </xdr:cNvPr>
        <xdr:cNvSpPr txBox="1"/>
      </xdr:nvSpPr>
      <xdr:spPr>
        <a:xfrm rot="19308477">
          <a:off x="1937231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FA31A65-092F-4F0A-88A4-0CAF72025E00}"/>
            </a:ext>
          </a:extLst>
        </xdr:cNvPr>
        <xdr:cNvSpPr txBox="1"/>
      </xdr:nvSpPr>
      <xdr:spPr>
        <a:xfrm rot="19294209">
          <a:off x="18745522" y="1610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7365D8B-44FF-426C-9682-090CD4387E60}"/>
            </a:ext>
          </a:extLst>
        </xdr:cNvPr>
        <xdr:cNvSpPr txBox="1"/>
      </xdr:nvSpPr>
      <xdr:spPr>
        <a:xfrm rot="19290695">
          <a:off x="20009228" y="16508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E548A60-1DA6-4B14-A9EC-C145B2552AFD}"/>
            </a:ext>
          </a:extLst>
        </xdr:cNvPr>
        <xdr:cNvSpPr txBox="1"/>
      </xdr:nvSpPr>
      <xdr:spPr>
        <a:xfrm rot="19268875">
          <a:off x="2170597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4717A2-E4F7-4DDF-BB3B-4DA8CAA166C5}"/>
            </a:ext>
          </a:extLst>
        </xdr:cNvPr>
        <xdr:cNvSpPr txBox="1"/>
      </xdr:nvSpPr>
      <xdr:spPr>
        <a:xfrm rot="19295916">
          <a:off x="706532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AE7C6C-53DE-4E08-A039-7F177B191273}"/>
            </a:ext>
          </a:extLst>
        </xdr:cNvPr>
        <xdr:cNvSpPr txBox="1"/>
      </xdr:nvSpPr>
      <xdr:spPr>
        <a:xfrm rot="19255033">
          <a:off x="14685821" y="160644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A1A2DB-E7BA-43B7-8251-44DDCAF1896A}"/>
            </a:ext>
          </a:extLst>
        </xdr:cNvPr>
        <xdr:cNvSpPr txBox="1"/>
      </xdr:nvSpPr>
      <xdr:spPr>
        <a:xfrm rot="19304993">
          <a:off x="3410230" y="1616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613D76-67A6-4C6D-9A7B-70DA8FC139AB}"/>
            </a:ext>
          </a:extLst>
        </xdr:cNvPr>
        <xdr:cNvSpPr txBox="1"/>
      </xdr:nvSpPr>
      <xdr:spPr>
        <a:xfrm rot="19319279">
          <a:off x="19216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42E4CA-1FE5-4FC7-9E1A-5E869D70C684}"/>
            </a:ext>
          </a:extLst>
        </xdr:cNvPr>
        <xdr:cNvSpPr txBox="1"/>
      </xdr:nvSpPr>
      <xdr:spPr>
        <a:xfrm rot="19281436">
          <a:off x="2571903" y="1607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83C258-F5E7-40FD-AE00-C4A269C4D2B8}"/>
            </a:ext>
          </a:extLst>
        </xdr:cNvPr>
        <xdr:cNvSpPr txBox="1"/>
      </xdr:nvSpPr>
      <xdr:spPr>
        <a:xfrm rot="19276105">
          <a:off x="3202886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473A6B0-5A5A-44FF-8382-ECE260C6E953}"/>
            </a:ext>
          </a:extLst>
        </xdr:cNvPr>
        <xdr:cNvSpPr txBox="1"/>
      </xdr:nvSpPr>
      <xdr:spPr>
        <a:xfrm rot="19269395">
          <a:off x="2793450" y="158986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8A2DB1-724D-489C-80D6-6F041E082C2B}"/>
            </a:ext>
          </a:extLst>
        </xdr:cNvPr>
        <xdr:cNvSpPr txBox="1"/>
      </xdr:nvSpPr>
      <xdr:spPr>
        <a:xfrm rot="19283153">
          <a:off x="4057984" y="16391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B2C3571-E58D-4A61-9CBE-267150EA3181}"/>
            </a:ext>
          </a:extLst>
        </xdr:cNvPr>
        <xdr:cNvSpPr txBox="1"/>
      </xdr:nvSpPr>
      <xdr:spPr>
        <a:xfrm rot="19280942">
          <a:off x="513490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1E550B6-FFDB-402D-8F04-D0649F7F7EB2}"/>
            </a:ext>
          </a:extLst>
        </xdr:cNvPr>
        <xdr:cNvSpPr txBox="1"/>
      </xdr:nvSpPr>
      <xdr:spPr>
        <a:xfrm rot="19276248">
          <a:off x="5114710" y="164359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AB9BA2F-868D-4033-8867-8C268B4A2896}"/>
            </a:ext>
          </a:extLst>
        </xdr:cNvPr>
        <xdr:cNvSpPr txBox="1"/>
      </xdr:nvSpPr>
      <xdr:spPr>
        <a:xfrm rot="19294304">
          <a:off x="5753768" y="16254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7975DBC-C954-4BC4-8FD6-0704492283A2}"/>
            </a:ext>
          </a:extLst>
        </xdr:cNvPr>
        <xdr:cNvSpPr txBox="1"/>
      </xdr:nvSpPr>
      <xdr:spPr>
        <a:xfrm rot="19310958">
          <a:off x="6381750" y="16273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04A301E-4295-4512-90FB-90C237009A12}"/>
            </a:ext>
          </a:extLst>
        </xdr:cNvPr>
        <xdr:cNvSpPr txBox="1"/>
      </xdr:nvSpPr>
      <xdr:spPr>
        <a:xfrm rot="19289820">
          <a:off x="5978861" y="164733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5A6332A-57E8-4DF4-8A62-F781C537FB1F}"/>
            </a:ext>
          </a:extLst>
        </xdr:cNvPr>
        <xdr:cNvSpPr txBox="1"/>
      </xdr:nvSpPr>
      <xdr:spPr>
        <a:xfrm rot="19305840">
          <a:off x="6381750" y="159936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885622D-78ED-4563-A263-76DBC3559AAD}"/>
            </a:ext>
          </a:extLst>
        </xdr:cNvPr>
        <xdr:cNvSpPr txBox="1"/>
      </xdr:nvSpPr>
      <xdr:spPr>
        <a:xfrm rot="19302601">
          <a:off x="768472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ED608BD-49EE-4513-B13A-B45408C0D5DF}"/>
            </a:ext>
          </a:extLst>
        </xdr:cNvPr>
        <xdr:cNvSpPr txBox="1"/>
      </xdr:nvSpPr>
      <xdr:spPr>
        <a:xfrm rot="19285021">
          <a:off x="7664707" y="160167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A944300-324C-45CA-AD8F-EADB6AC3583C}"/>
            </a:ext>
          </a:extLst>
        </xdr:cNvPr>
        <xdr:cNvSpPr txBox="1"/>
      </xdr:nvSpPr>
      <xdr:spPr>
        <a:xfrm rot="19292391">
          <a:off x="7669352" y="164651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AE68AB7-D1F2-49DF-9CA2-F03CE60FE019}"/>
            </a:ext>
          </a:extLst>
        </xdr:cNvPr>
        <xdr:cNvSpPr txBox="1"/>
      </xdr:nvSpPr>
      <xdr:spPr>
        <a:xfrm rot="19291221">
          <a:off x="8346852" y="1719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F56AB28-13AA-412A-8DD6-F0082F417F1B}"/>
            </a:ext>
          </a:extLst>
        </xdr:cNvPr>
        <xdr:cNvSpPr txBox="1"/>
      </xdr:nvSpPr>
      <xdr:spPr>
        <a:xfrm rot="19299119">
          <a:off x="8962800" y="161373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DD53F4A-246D-4425-8BA4-D10325E97111}"/>
            </a:ext>
          </a:extLst>
        </xdr:cNvPr>
        <xdr:cNvSpPr txBox="1"/>
      </xdr:nvSpPr>
      <xdr:spPr>
        <a:xfrm rot="19300247">
          <a:off x="9153663" y="1738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407BD95-97BC-4BC5-8C98-37F3523DCB22}"/>
            </a:ext>
          </a:extLst>
        </xdr:cNvPr>
        <xdr:cNvSpPr txBox="1"/>
      </xdr:nvSpPr>
      <xdr:spPr>
        <a:xfrm rot="19286595">
          <a:off x="10220579" y="160289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7A5DB5D-A667-4DE5-989C-6CA8D1984E01}"/>
            </a:ext>
          </a:extLst>
        </xdr:cNvPr>
        <xdr:cNvSpPr txBox="1"/>
      </xdr:nvSpPr>
      <xdr:spPr>
        <a:xfrm rot="19292509">
          <a:off x="10856039" y="159423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A7DE452-0253-430B-8504-A9FC74C68471}"/>
            </a:ext>
          </a:extLst>
        </xdr:cNvPr>
        <xdr:cNvSpPr txBox="1"/>
      </xdr:nvSpPr>
      <xdr:spPr>
        <a:xfrm rot="19278840">
          <a:off x="10447626" y="162184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37D2866-3F9A-41F7-973E-401D21E847BA}"/>
            </a:ext>
          </a:extLst>
        </xdr:cNvPr>
        <xdr:cNvSpPr txBox="1"/>
      </xdr:nvSpPr>
      <xdr:spPr>
        <a:xfrm rot="19300214">
          <a:off x="11074671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BDF6A31-98E2-4A84-AB2F-4A3CEB1D9B7B}"/>
            </a:ext>
          </a:extLst>
        </xdr:cNvPr>
        <xdr:cNvSpPr txBox="1"/>
      </xdr:nvSpPr>
      <xdr:spPr>
        <a:xfrm rot="19275366">
          <a:off x="12137434" y="161029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F479A84-7510-411E-BA40-7202B579C597}"/>
            </a:ext>
          </a:extLst>
        </xdr:cNvPr>
        <xdr:cNvSpPr txBox="1"/>
      </xdr:nvSpPr>
      <xdr:spPr>
        <a:xfrm rot="19276154">
          <a:off x="12773599" y="160031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D7540D3-CCA0-4A0B-8DE7-997D5364DAF2}"/>
            </a:ext>
          </a:extLst>
        </xdr:cNvPr>
        <xdr:cNvSpPr txBox="1"/>
      </xdr:nvSpPr>
      <xdr:spPr>
        <a:xfrm rot="19303353">
          <a:off x="13411020" y="164829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DABD619-ED3A-4BBD-81B3-361B8D92A9B3}"/>
            </a:ext>
          </a:extLst>
        </xdr:cNvPr>
        <xdr:cNvSpPr txBox="1"/>
      </xdr:nvSpPr>
      <xdr:spPr>
        <a:xfrm rot="19288646">
          <a:off x="14042682" y="160172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42F9D37-6B98-4085-88FA-A5B56551F97B}"/>
            </a:ext>
          </a:extLst>
        </xdr:cNvPr>
        <xdr:cNvSpPr txBox="1"/>
      </xdr:nvSpPr>
      <xdr:spPr>
        <a:xfrm rot="19312093">
          <a:off x="15324672" y="160127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394445E-0B16-462E-9F34-5FBE180FD2A1}"/>
            </a:ext>
          </a:extLst>
        </xdr:cNvPr>
        <xdr:cNvSpPr txBox="1"/>
      </xdr:nvSpPr>
      <xdr:spPr>
        <a:xfrm rot="19280882">
          <a:off x="15965526" y="162415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F5D59F2-1787-4C40-B21B-B0A357E3F25B}"/>
            </a:ext>
          </a:extLst>
        </xdr:cNvPr>
        <xdr:cNvSpPr txBox="1"/>
      </xdr:nvSpPr>
      <xdr:spPr>
        <a:xfrm rot="19297414">
          <a:off x="16624062" y="144499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57429C7-942D-473D-87A4-927DE3A247CD}"/>
            </a:ext>
          </a:extLst>
        </xdr:cNvPr>
        <xdr:cNvSpPr txBox="1"/>
      </xdr:nvSpPr>
      <xdr:spPr>
        <a:xfrm rot="19278948">
          <a:off x="16604002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981C009-DA3C-424B-875C-F8953B50FA0C}"/>
            </a:ext>
          </a:extLst>
        </xdr:cNvPr>
        <xdr:cNvSpPr txBox="1"/>
      </xdr:nvSpPr>
      <xdr:spPr>
        <a:xfrm rot="19304602">
          <a:off x="17240359" y="162429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D06F515-58EA-4677-9870-41A15020AE9D}"/>
            </a:ext>
          </a:extLst>
        </xdr:cNvPr>
        <xdr:cNvSpPr txBox="1"/>
      </xdr:nvSpPr>
      <xdr:spPr>
        <a:xfrm rot="19318239">
          <a:off x="17472000" y="164051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5B9B72D-6217-4965-8676-36C1D5F8D7C3}"/>
            </a:ext>
          </a:extLst>
        </xdr:cNvPr>
        <xdr:cNvSpPr txBox="1"/>
      </xdr:nvSpPr>
      <xdr:spPr>
        <a:xfrm rot="19273940">
          <a:off x="18109832" y="16228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3DFDF3F-4FD7-418F-AADF-1480C063E2D2}"/>
            </a:ext>
          </a:extLst>
        </xdr:cNvPr>
        <xdr:cNvSpPr txBox="1"/>
      </xdr:nvSpPr>
      <xdr:spPr>
        <a:xfrm rot="19308477">
          <a:off x="1937231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414EEDC-BB62-4BB8-A1D7-C08A51B8D2BD}"/>
            </a:ext>
          </a:extLst>
        </xdr:cNvPr>
        <xdr:cNvSpPr txBox="1"/>
      </xdr:nvSpPr>
      <xdr:spPr>
        <a:xfrm rot="19294209">
          <a:off x="18745522" y="1610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9D842E-34F0-4791-8787-8D11FC512ED9}"/>
            </a:ext>
          </a:extLst>
        </xdr:cNvPr>
        <xdr:cNvSpPr txBox="1"/>
      </xdr:nvSpPr>
      <xdr:spPr>
        <a:xfrm rot="19290695">
          <a:off x="20009228" y="16508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C93D5C1-4C10-4377-9D12-303E6160C0C4}"/>
            </a:ext>
          </a:extLst>
        </xdr:cNvPr>
        <xdr:cNvSpPr txBox="1"/>
      </xdr:nvSpPr>
      <xdr:spPr>
        <a:xfrm rot="19268875">
          <a:off x="2170597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8C9A5F-FD6C-4E1E-82A5-F45824B6C972}"/>
            </a:ext>
          </a:extLst>
        </xdr:cNvPr>
        <xdr:cNvSpPr txBox="1"/>
      </xdr:nvSpPr>
      <xdr:spPr>
        <a:xfrm rot="19295916">
          <a:off x="706532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C78AE47-2C95-43DF-A84E-7C2B3CC9E67E}"/>
            </a:ext>
          </a:extLst>
        </xdr:cNvPr>
        <xdr:cNvSpPr txBox="1"/>
      </xdr:nvSpPr>
      <xdr:spPr>
        <a:xfrm rot="19255033">
          <a:off x="14685821" y="160644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3E5A15-B92A-4D01-8713-514AE369149F}"/>
            </a:ext>
          </a:extLst>
        </xdr:cNvPr>
        <xdr:cNvSpPr txBox="1"/>
      </xdr:nvSpPr>
      <xdr:spPr>
        <a:xfrm rot="19304993">
          <a:off x="3410230" y="1616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366F55-2B04-4C8D-A0A9-0DB5AE5DC1D4}"/>
            </a:ext>
          </a:extLst>
        </xdr:cNvPr>
        <xdr:cNvSpPr txBox="1"/>
      </xdr:nvSpPr>
      <xdr:spPr>
        <a:xfrm rot="19319279">
          <a:off x="19216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DA4FD-F89B-44ED-8E13-ECFF627D4F78}"/>
            </a:ext>
          </a:extLst>
        </xdr:cNvPr>
        <xdr:cNvSpPr txBox="1"/>
      </xdr:nvSpPr>
      <xdr:spPr>
        <a:xfrm rot="19281436">
          <a:off x="2571903" y="1607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2CDE3B-1AB5-42A9-82BF-9C441830D39E}"/>
            </a:ext>
          </a:extLst>
        </xdr:cNvPr>
        <xdr:cNvSpPr txBox="1"/>
      </xdr:nvSpPr>
      <xdr:spPr>
        <a:xfrm rot="19276105">
          <a:off x="3202886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B0A16B-43FF-476B-A3C1-8D081E1B3AE9}"/>
            </a:ext>
          </a:extLst>
        </xdr:cNvPr>
        <xdr:cNvSpPr txBox="1"/>
      </xdr:nvSpPr>
      <xdr:spPr>
        <a:xfrm rot="19269395">
          <a:off x="2793450" y="158986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5FFCE4E-43BF-4F9B-A30C-F6E4C80E51C4}"/>
            </a:ext>
          </a:extLst>
        </xdr:cNvPr>
        <xdr:cNvSpPr txBox="1"/>
      </xdr:nvSpPr>
      <xdr:spPr>
        <a:xfrm rot="19283153">
          <a:off x="4057984" y="16391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2DD7FBA-C33F-4F08-BCEA-866B7D4CE62F}"/>
            </a:ext>
          </a:extLst>
        </xdr:cNvPr>
        <xdr:cNvSpPr txBox="1"/>
      </xdr:nvSpPr>
      <xdr:spPr>
        <a:xfrm rot="19280942">
          <a:off x="513490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7B55473-DC2E-4671-ADA4-A617CDE5D748}"/>
            </a:ext>
          </a:extLst>
        </xdr:cNvPr>
        <xdr:cNvSpPr txBox="1"/>
      </xdr:nvSpPr>
      <xdr:spPr>
        <a:xfrm rot="19276248">
          <a:off x="5114710" y="164359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79C138-BA30-4E51-8167-7D95627AFE4C}"/>
            </a:ext>
          </a:extLst>
        </xdr:cNvPr>
        <xdr:cNvSpPr txBox="1"/>
      </xdr:nvSpPr>
      <xdr:spPr>
        <a:xfrm rot="19294304">
          <a:off x="5753768" y="16254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9B789C1-2E0C-47C3-9501-85593C038C88}"/>
            </a:ext>
          </a:extLst>
        </xdr:cNvPr>
        <xdr:cNvSpPr txBox="1"/>
      </xdr:nvSpPr>
      <xdr:spPr>
        <a:xfrm rot="19310958">
          <a:off x="6381750" y="16273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654009E-DF7A-4E68-A5DC-DE96F532AA85}"/>
            </a:ext>
          </a:extLst>
        </xdr:cNvPr>
        <xdr:cNvSpPr txBox="1"/>
      </xdr:nvSpPr>
      <xdr:spPr>
        <a:xfrm rot="19289820">
          <a:off x="5978861" y="164733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C586364-61BC-464E-BE20-89263DA30F1B}"/>
            </a:ext>
          </a:extLst>
        </xdr:cNvPr>
        <xdr:cNvSpPr txBox="1"/>
      </xdr:nvSpPr>
      <xdr:spPr>
        <a:xfrm rot="19305840">
          <a:off x="6381750" y="159936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41B17C3-61D9-4486-95A4-56EC8BDBFAC5}"/>
            </a:ext>
          </a:extLst>
        </xdr:cNvPr>
        <xdr:cNvSpPr txBox="1"/>
      </xdr:nvSpPr>
      <xdr:spPr>
        <a:xfrm rot="19302601">
          <a:off x="768472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5DDB33-448C-4FA7-A898-C2A0CAF1E223}"/>
            </a:ext>
          </a:extLst>
        </xdr:cNvPr>
        <xdr:cNvSpPr txBox="1"/>
      </xdr:nvSpPr>
      <xdr:spPr>
        <a:xfrm rot="19285021">
          <a:off x="7664707" y="160167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D47812A-0CCD-4A29-9741-E06FA1A9382E}"/>
            </a:ext>
          </a:extLst>
        </xdr:cNvPr>
        <xdr:cNvSpPr txBox="1"/>
      </xdr:nvSpPr>
      <xdr:spPr>
        <a:xfrm rot="19292391">
          <a:off x="7669352" y="164651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9BACAF0-FCB2-4C81-BFBE-ACD3A3A24FB2}"/>
            </a:ext>
          </a:extLst>
        </xdr:cNvPr>
        <xdr:cNvSpPr txBox="1"/>
      </xdr:nvSpPr>
      <xdr:spPr>
        <a:xfrm rot="19291221">
          <a:off x="8346852" y="1719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1257293-850D-423A-A773-888FA743DF46}"/>
            </a:ext>
          </a:extLst>
        </xdr:cNvPr>
        <xdr:cNvSpPr txBox="1"/>
      </xdr:nvSpPr>
      <xdr:spPr>
        <a:xfrm rot="19299119">
          <a:off x="8962800" y="161373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E03A7D1-243E-4B92-B967-70EA9C49E694}"/>
            </a:ext>
          </a:extLst>
        </xdr:cNvPr>
        <xdr:cNvSpPr txBox="1"/>
      </xdr:nvSpPr>
      <xdr:spPr>
        <a:xfrm rot="19300247">
          <a:off x="9153663" y="1738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9E907D9-0B48-4495-A009-85C88E4ED18A}"/>
            </a:ext>
          </a:extLst>
        </xdr:cNvPr>
        <xdr:cNvSpPr txBox="1"/>
      </xdr:nvSpPr>
      <xdr:spPr>
        <a:xfrm rot="19286595">
          <a:off x="10220579" y="160289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3A1EA76-376D-4E4B-A2A2-C89595B11D01}"/>
            </a:ext>
          </a:extLst>
        </xdr:cNvPr>
        <xdr:cNvSpPr txBox="1"/>
      </xdr:nvSpPr>
      <xdr:spPr>
        <a:xfrm rot="19292509">
          <a:off x="10856039" y="159423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FB12400-AA61-4575-BDD9-E5EBD764CCE9}"/>
            </a:ext>
          </a:extLst>
        </xdr:cNvPr>
        <xdr:cNvSpPr txBox="1"/>
      </xdr:nvSpPr>
      <xdr:spPr>
        <a:xfrm rot="19278840">
          <a:off x="10447626" y="162184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A6D188A-DCB3-4ECD-8C65-7E5FA70744B0}"/>
            </a:ext>
          </a:extLst>
        </xdr:cNvPr>
        <xdr:cNvSpPr txBox="1"/>
      </xdr:nvSpPr>
      <xdr:spPr>
        <a:xfrm rot="19300214">
          <a:off x="11074671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C891EAE-4A28-41CD-B816-88D7A17DA75C}"/>
            </a:ext>
          </a:extLst>
        </xdr:cNvPr>
        <xdr:cNvSpPr txBox="1"/>
      </xdr:nvSpPr>
      <xdr:spPr>
        <a:xfrm rot="19275366">
          <a:off x="12137434" y="161029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A840CDC-76AC-4EE1-8FC4-22A6AB7CDE92}"/>
            </a:ext>
          </a:extLst>
        </xdr:cNvPr>
        <xdr:cNvSpPr txBox="1"/>
      </xdr:nvSpPr>
      <xdr:spPr>
        <a:xfrm rot="19276154">
          <a:off x="12773599" y="160031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3324D6C-0A9B-47B6-A583-95C2E2AFC6C4}"/>
            </a:ext>
          </a:extLst>
        </xdr:cNvPr>
        <xdr:cNvSpPr txBox="1"/>
      </xdr:nvSpPr>
      <xdr:spPr>
        <a:xfrm rot="19303353">
          <a:off x="13411020" y="164829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6E8075A-6D69-4C6A-9138-B76AB1B26F78}"/>
            </a:ext>
          </a:extLst>
        </xdr:cNvPr>
        <xdr:cNvSpPr txBox="1"/>
      </xdr:nvSpPr>
      <xdr:spPr>
        <a:xfrm rot="19288646">
          <a:off x="14042682" y="160172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03C3F95-0DB6-432E-B982-C98BB66387A5}"/>
            </a:ext>
          </a:extLst>
        </xdr:cNvPr>
        <xdr:cNvSpPr txBox="1"/>
      </xdr:nvSpPr>
      <xdr:spPr>
        <a:xfrm rot="19312093">
          <a:off x="15324672" y="160127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7026E65-FA8E-4286-B77B-747560EFF842}"/>
            </a:ext>
          </a:extLst>
        </xdr:cNvPr>
        <xdr:cNvSpPr txBox="1"/>
      </xdr:nvSpPr>
      <xdr:spPr>
        <a:xfrm rot="19280882">
          <a:off x="15965526" y="162415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C0E2A4D-B2CF-4F31-84D3-FA7AB7B205B3}"/>
            </a:ext>
          </a:extLst>
        </xdr:cNvPr>
        <xdr:cNvSpPr txBox="1"/>
      </xdr:nvSpPr>
      <xdr:spPr>
        <a:xfrm rot="19297414">
          <a:off x="16624062" y="144499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761F9EB-FC41-47F8-A74D-B0AA186EFD58}"/>
            </a:ext>
          </a:extLst>
        </xdr:cNvPr>
        <xdr:cNvSpPr txBox="1"/>
      </xdr:nvSpPr>
      <xdr:spPr>
        <a:xfrm rot="19278948">
          <a:off x="16604002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9A849CD-69E1-4B06-A30A-6381D266CF97}"/>
            </a:ext>
          </a:extLst>
        </xdr:cNvPr>
        <xdr:cNvSpPr txBox="1"/>
      </xdr:nvSpPr>
      <xdr:spPr>
        <a:xfrm rot="19304602">
          <a:off x="17240359" y="162429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F38B902-28BD-4D34-AE9B-A0700C3B3E8C}"/>
            </a:ext>
          </a:extLst>
        </xdr:cNvPr>
        <xdr:cNvSpPr txBox="1"/>
      </xdr:nvSpPr>
      <xdr:spPr>
        <a:xfrm rot="19318239">
          <a:off x="17472000" y="164051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645E7EF-C7FA-47DC-AA24-714DDB2BAA30}"/>
            </a:ext>
          </a:extLst>
        </xdr:cNvPr>
        <xdr:cNvSpPr txBox="1"/>
      </xdr:nvSpPr>
      <xdr:spPr>
        <a:xfrm rot="19273940">
          <a:off x="18109832" y="16228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27817A0-6B1A-47F8-B85F-5C7DB6CB413A}"/>
            </a:ext>
          </a:extLst>
        </xdr:cNvPr>
        <xdr:cNvSpPr txBox="1"/>
      </xdr:nvSpPr>
      <xdr:spPr>
        <a:xfrm rot="19308477">
          <a:off x="1937231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420689E-AC86-4B7F-B268-51EA64E47AE2}"/>
            </a:ext>
          </a:extLst>
        </xdr:cNvPr>
        <xdr:cNvSpPr txBox="1"/>
      </xdr:nvSpPr>
      <xdr:spPr>
        <a:xfrm rot="19294209">
          <a:off x="18745522" y="1610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E587FE4-6526-464C-A006-12D91A1BA444}"/>
            </a:ext>
          </a:extLst>
        </xdr:cNvPr>
        <xdr:cNvSpPr txBox="1"/>
      </xdr:nvSpPr>
      <xdr:spPr>
        <a:xfrm rot="19290695">
          <a:off x="20009228" y="16508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627CD41-47A9-4F8E-A1A8-D665F4FDFCAF}"/>
            </a:ext>
          </a:extLst>
        </xdr:cNvPr>
        <xdr:cNvSpPr txBox="1"/>
      </xdr:nvSpPr>
      <xdr:spPr>
        <a:xfrm rot="19268875">
          <a:off x="2170597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2885C69-D360-4575-AA42-57C9870126A0}"/>
            </a:ext>
          </a:extLst>
        </xdr:cNvPr>
        <xdr:cNvSpPr txBox="1"/>
      </xdr:nvSpPr>
      <xdr:spPr>
        <a:xfrm rot="19295916">
          <a:off x="706532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1C03FEA-861B-4C2A-95D5-FC83F29A352F}"/>
            </a:ext>
          </a:extLst>
        </xdr:cNvPr>
        <xdr:cNvSpPr txBox="1"/>
      </xdr:nvSpPr>
      <xdr:spPr>
        <a:xfrm rot="19255033">
          <a:off x="14685821" y="160644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CA26-DC71-43D3-8DD0-A4F980B10C06}">
  <sheetPr>
    <tabColor rgb="FFFFFF00"/>
  </sheetPr>
  <dimension ref="A1:AP42"/>
  <sheetViews>
    <sheetView zoomScale="110" zoomScaleNormal="110" zoomScaleSheetLayoutView="100" workbookViewId="0">
      <pane ySplit="1" topLeftCell="A2" activePane="bottomLeft" state="frozen"/>
      <selection activeCell="E9" sqref="E9"/>
      <selection pane="bottomLeft" activeCell="A3" sqref="A3"/>
    </sheetView>
  </sheetViews>
  <sheetFormatPr defaultColWidth="9.1796875" defaultRowHeight="15.5" x14ac:dyDescent="0.35"/>
  <cols>
    <col min="1" max="1" width="12.7265625" style="7" customWidth="1"/>
    <col min="2" max="2" width="17" style="7" customWidth="1"/>
    <col min="3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4">
        <v>510</v>
      </c>
      <c r="AJ1" s="24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7"/>
      <c r="B2" s="27"/>
      <c r="C2" s="27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8" t="s">
        <v>9</v>
      </c>
      <c r="AC2" s="28" t="s">
        <v>9</v>
      </c>
      <c r="AD2" s="17" t="s">
        <v>6</v>
      </c>
      <c r="AE2" s="17" t="s">
        <v>6</v>
      </c>
      <c r="AF2" s="17" t="s">
        <v>9</v>
      </c>
      <c r="AG2" s="28" t="s">
        <v>9</v>
      </c>
      <c r="AH2" s="17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8" t="s">
        <v>13</v>
      </c>
      <c r="B3" s="10" t="s">
        <v>14</v>
      </c>
      <c r="C3" s="17" t="s">
        <v>15</v>
      </c>
      <c r="D3" s="8"/>
      <c r="E3" s="26"/>
      <c r="F3" s="26"/>
      <c r="G3" s="10"/>
      <c r="H3" s="10"/>
      <c r="I3" s="10"/>
      <c r="J3" s="10"/>
      <c r="K3" s="9"/>
      <c r="L3" s="9"/>
      <c r="M3" s="9">
        <v>15</v>
      </c>
      <c r="N3" s="9">
        <v>13</v>
      </c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>
        <v>10</v>
      </c>
      <c r="AG3" s="9"/>
      <c r="AH3" s="8"/>
      <c r="AI3" s="10"/>
      <c r="AJ3" s="10"/>
      <c r="AK3" s="10"/>
      <c r="AL3" s="10"/>
      <c r="AM3" s="17">
        <f t="shared" ref="AM3:AM8" si="0">SUM(D3:AL3)</f>
        <v>38</v>
      </c>
      <c r="AN3" s="17">
        <f t="shared" ref="AN3:AN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684</v>
      </c>
      <c r="AP3" s="5">
        <v>701</v>
      </c>
    </row>
    <row r="4" spans="1:42" s="6" customFormat="1" ht="19.5" customHeight="1" x14ac:dyDescent="0.25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0</v>
      </c>
      <c r="AN4" s="17">
        <f t="shared" si="1"/>
        <v>0</v>
      </c>
      <c r="AP4" s="5"/>
    </row>
    <row r="5" spans="1:42" s="6" customFormat="1" ht="19.5" customHeight="1" x14ac:dyDescent="0.25">
      <c r="A5" s="18" t="s">
        <v>16</v>
      </c>
      <c r="B5" s="10" t="s">
        <v>17</v>
      </c>
      <c r="C5" s="17" t="s">
        <v>102</v>
      </c>
      <c r="D5" s="8"/>
      <c r="E5" s="8">
        <v>3</v>
      </c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>
        <v>3</v>
      </c>
      <c r="S5" s="9"/>
      <c r="T5" s="10"/>
      <c r="U5" s="9"/>
      <c r="V5" s="9"/>
      <c r="W5" s="9"/>
      <c r="X5" s="9"/>
      <c r="Y5" s="8"/>
      <c r="Z5" s="8">
        <v>2</v>
      </c>
      <c r="AA5" s="9"/>
      <c r="AB5" s="9"/>
      <c r="AC5" s="9"/>
      <c r="AD5" s="8">
        <v>3</v>
      </c>
      <c r="AE5" s="8">
        <v>3</v>
      </c>
      <c r="AF5" s="9"/>
      <c r="AG5" s="9"/>
      <c r="AH5" s="8"/>
      <c r="AI5" s="10"/>
      <c r="AJ5" s="10"/>
      <c r="AK5" s="10"/>
      <c r="AL5" s="10"/>
      <c r="AM5" s="17">
        <f t="shared" si="0"/>
        <v>14</v>
      </c>
      <c r="AN5" s="17">
        <f t="shared" si="1"/>
        <v>350</v>
      </c>
      <c r="AP5" s="5">
        <v>701</v>
      </c>
    </row>
    <row r="6" spans="1:42" s="6" customFormat="1" ht="19.5" customHeight="1" x14ac:dyDescent="0.25">
      <c r="A6" s="18" t="s">
        <v>16</v>
      </c>
      <c r="B6" s="10" t="s">
        <v>17</v>
      </c>
      <c r="C6" s="10" t="s">
        <v>18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>
        <v>2</v>
      </c>
      <c r="AI6" s="10"/>
      <c r="AJ6" s="10"/>
      <c r="AK6" s="10"/>
      <c r="AL6" s="10"/>
      <c r="AM6" s="17">
        <f t="shared" si="0"/>
        <v>2</v>
      </c>
      <c r="AN6" s="17">
        <f t="shared" si="1"/>
        <v>50</v>
      </c>
      <c r="AP6" s="5">
        <v>701</v>
      </c>
    </row>
    <row r="7" spans="1:42" s="6" customFormat="1" ht="19.5" customHeight="1" x14ac:dyDescent="0.25">
      <c r="A7" s="18"/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0</v>
      </c>
      <c r="AN7" s="17">
        <f t="shared" si="1"/>
        <v>0</v>
      </c>
      <c r="AP7" s="5"/>
    </row>
    <row r="8" spans="1:42" s="6" customFormat="1" ht="19.5" customHeight="1" x14ac:dyDescent="0.25">
      <c r="A8" s="18" t="s">
        <v>34</v>
      </c>
      <c r="B8" s="10" t="s">
        <v>20</v>
      </c>
      <c r="C8" s="10" t="s">
        <v>118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>
        <v>1</v>
      </c>
      <c r="X8" s="9"/>
      <c r="Y8" s="8"/>
      <c r="Z8" s="8"/>
      <c r="AA8" s="9"/>
      <c r="AB8" s="9"/>
      <c r="AC8" s="9"/>
      <c r="AD8" s="8"/>
      <c r="AE8" s="8"/>
      <c r="AF8" s="9"/>
      <c r="AG8" s="9">
        <v>1</v>
      </c>
      <c r="AH8" s="8"/>
      <c r="AI8" s="10"/>
      <c r="AJ8" s="10"/>
      <c r="AK8" s="10"/>
      <c r="AL8" s="10"/>
      <c r="AM8" s="17">
        <f t="shared" si="0"/>
        <v>2</v>
      </c>
      <c r="AN8" s="17">
        <f t="shared" si="1"/>
        <v>36</v>
      </c>
      <c r="AP8" s="5"/>
    </row>
    <row r="9" spans="1:42" s="6" customFormat="1" ht="19.5" customHeight="1" x14ac:dyDescent="0.25">
      <c r="A9" s="18"/>
      <c r="B9" s="10"/>
      <c r="C9" s="10"/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25"/>
      <c r="AJ9" s="10"/>
      <c r="AK9" s="25"/>
      <c r="AL9" s="10"/>
      <c r="AM9" s="17">
        <v>0</v>
      </c>
      <c r="AN9" s="17">
        <v>0</v>
      </c>
      <c r="AP9" s="5"/>
    </row>
    <row r="10" spans="1:42" s="6" customFormat="1" ht="19.5" customHeight="1" x14ac:dyDescent="0.25">
      <c r="A10" s="18" t="s">
        <v>123</v>
      </c>
      <c r="B10" s="22" t="s">
        <v>133</v>
      </c>
      <c r="C10" s="10" t="s">
        <v>132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>
        <v>1</v>
      </c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24">
        <v>514</v>
      </c>
      <c r="AJ10" s="10"/>
      <c r="AK10" s="24">
        <v>516</v>
      </c>
      <c r="AL10" s="10"/>
      <c r="AM10" s="17">
        <v>1</v>
      </c>
      <c r="AN10" s="17">
        <v>18</v>
      </c>
      <c r="AP10" s="5"/>
    </row>
    <row r="11" spans="1:42" s="6" customFormat="1" ht="19.5" customHeight="1" x14ac:dyDescent="0.25">
      <c r="A11" s="18" t="s">
        <v>22</v>
      </c>
      <c r="B11" s="10" t="s">
        <v>28</v>
      </c>
      <c r="C11" s="22" t="s">
        <v>131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23">
        <v>39</v>
      </c>
      <c r="AJ11" s="10"/>
      <c r="AK11" s="23">
        <v>44</v>
      </c>
      <c r="AL11" s="10"/>
      <c r="AM11" s="17">
        <f t="shared" ref="AM11:AM28" si="2">SUM(D11:AL11)</f>
        <v>83</v>
      </c>
      <c r="AN11" s="17">
        <f t="shared" ref="AN11:AN28" si="3">(D11*25)+(E11*25)+(F11*25)+(G11*14)+(H11*14)+(I11*14)+(J11*8)+(K11*18)+(L11*18)+(M11*18)+(N11*18)+(O11*18)+(P11*14)+(Q11*25)+(R11*25)+(S11*18)+(T11*14)+(U11*18)+(V11*18)+(W11*18)+(X11*18)+(Y11*25)+(Z11*25)+(AA11*18)+(AB11*18)+(AC11*18)+(AD11*25)+(AE11*25)+(AF11*18)+(AG11*18)+(AH11*25)+(AI11*20)+(AJ11*20)+(AK11*20)+(AL11*20)</f>
        <v>1660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22" t="s">
        <v>130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23">
        <v>2</v>
      </c>
      <c r="AJ12" s="10"/>
      <c r="AK12" s="10"/>
      <c r="AL12" s="10"/>
      <c r="AM12" s="17">
        <f t="shared" si="2"/>
        <v>2</v>
      </c>
      <c r="AN12" s="17">
        <f t="shared" si="3"/>
        <v>40</v>
      </c>
      <c r="AP12" s="5"/>
    </row>
    <row r="13" spans="1:42" s="6" customFormat="1" ht="19.5" customHeight="1" x14ac:dyDescent="0.25">
      <c r="A13" s="18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2"/>
        <v>0</v>
      </c>
      <c r="AN13" s="17">
        <f t="shared" si="3"/>
        <v>0</v>
      </c>
      <c r="AP13" s="5"/>
    </row>
    <row r="14" spans="1:42" s="6" customFormat="1" ht="19.5" customHeight="1" x14ac:dyDescent="0.25">
      <c r="A14" s="18" t="s">
        <v>25</v>
      </c>
      <c r="B14" s="10" t="s">
        <v>13</v>
      </c>
      <c r="C14" s="10" t="s">
        <v>110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>
        <v>2</v>
      </c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2"/>
        <v>2</v>
      </c>
      <c r="AN14" s="17">
        <f t="shared" si="3"/>
        <v>36</v>
      </c>
      <c r="AP14" s="5">
        <v>311</v>
      </c>
    </row>
    <row r="15" spans="1:42" s="6" customFormat="1" ht="19.5" customHeight="1" x14ac:dyDescent="0.25">
      <c r="A15" s="18" t="s">
        <v>25</v>
      </c>
      <c r="B15" s="10" t="s">
        <v>16</v>
      </c>
      <c r="C15" s="10" t="s">
        <v>18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>
        <v>1</v>
      </c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si="2"/>
        <v>1</v>
      </c>
      <c r="AN15" s="17">
        <f t="shared" si="3"/>
        <v>18</v>
      </c>
      <c r="AP15" s="5">
        <v>311</v>
      </c>
    </row>
    <row r="16" spans="1:42" s="6" customFormat="1" ht="19.5" customHeight="1" x14ac:dyDescent="0.25">
      <c r="A16" s="18"/>
      <c r="B16" s="10"/>
      <c r="C16" s="10"/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2"/>
        <v>0</v>
      </c>
      <c r="AN16" s="17">
        <f t="shared" si="3"/>
        <v>0</v>
      </c>
      <c r="AP16" s="5"/>
    </row>
    <row r="17" spans="1:42" s="6" customFormat="1" ht="19.5" customHeight="1" x14ac:dyDescent="0.25">
      <c r="A17" s="22" t="s">
        <v>31</v>
      </c>
      <c r="B17" s="10" t="s">
        <v>16</v>
      </c>
      <c r="C17" s="17" t="s">
        <v>15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>
        <v>2</v>
      </c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2"/>
        <v>2</v>
      </c>
      <c r="AN17" s="17">
        <f t="shared" si="3"/>
        <v>36</v>
      </c>
      <c r="AP17" s="5">
        <v>20820</v>
      </c>
    </row>
    <row r="18" spans="1:42" s="6" customFormat="1" ht="19.5" customHeight="1" x14ac:dyDescent="0.25">
      <c r="A18" s="10" t="s">
        <v>22</v>
      </c>
      <c r="B18" s="10" t="s">
        <v>20</v>
      </c>
      <c r="C18" s="10" t="s">
        <v>32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>
        <v>2</v>
      </c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2"/>
        <v>2</v>
      </c>
      <c r="AN18" s="17">
        <f t="shared" si="3"/>
        <v>36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2"/>
        <v>0</v>
      </c>
      <c r="AN19" s="17">
        <f t="shared" si="3"/>
        <v>0</v>
      </c>
      <c r="AP19" s="5"/>
    </row>
    <row r="20" spans="1:42" s="6" customFormat="1" ht="19.5" customHeight="1" x14ac:dyDescent="0.25">
      <c r="A20" s="19" t="s">
        <v>33</v>
      </c>
      <c r="B20" s="10" t="s">
        <v>34</v>
      </c>
      <c r="C20" s="10" t="s">
        <v>119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>
        <v>2</v>
      </c>
      <c r="X20" s="9"/>
      <c r="Y20" s="8"/>
      <c r="Z20" s="8"/>
      <c r="AA20" s="9"/>
      <c r="AB20" s="9"/>
      <c r="AC20" s="9"/>
      <c r="AD20" s="8"/>
      <c r="AE20" s="8"/>
      <c r="AF20" s="9"/>
      <c r="AG20" s="9">
        <v>1</v>
      </c>
      <c r="AH20" s="8"/>
      <c r="AI20" s="10"/>
      <c r="AJ20" s="10"/>
      <c r="AK20" s="10"/>
      <c r="AL20" s="10"/>
      <c r="AM20" s="17">
        <f t="shared" si="2"/>
        <v>3</v>
      </c>
      <c r="AN20" s="17">
        <f t="shared" si="3"/>
        <v>54</v>
      </c>
      <c r="AP20" s="5"/>
    </row>
    <row r="21" spans="1:42" s="6" customFormat="1" ht="19.5" customHeight="1" x14ac:dyDescent="0.25">
      <c r="A21" s="18" t="s">
        <v>22</v>
      </c>
      <c r="B21" s="10" t="s">
        <v>22</v>
      </c>
      <c r="C21" s="10" t="s">
        <v>36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>
        <v>2</v>
      </c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2"/>
        <v>2</v>
      </c>
      <c r="AN21" s="17">
        <f t="shared" si="3"/>
        <v>36</v>
      </c>
      <c r="AP21" s="5"/>
    </row>
    <row r="22" spans="1:42" s="6" customFormat="1" ht="19.5" customHeight="1" x14ac:dyDescent="0.25">
      <c r="A22" s="18" t="s">
        <v>22</v>
      </c>
      <c r="B22" s="10" t="s">
        <v>22</v>
      </c>
      <c r="C22" s="10" t="s">
        <v>35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>
        <v>1</v>
      </c>
      <c r="AH22" s="8"/>
      <c r="AI22" s="10"/>
      <c r="AJ22" s="10"/>
      <c r="AK22" s="10"/>
      <c r="AL22" s="10"/>
      <c r="AM22" s="17">
        <f t="shared" si="2"/>
        <v>1</v>
      </c>
      <c r="AN22" s="17">
        <f t="shared" si="3"/>
        <v>18</v>
      </c>
      <c r="AP22" s="5"/>
    </row>
    <row r="23" spans="1:42" s="6" customFormat="1" ht="19.5" customHeight="1" x14ac:dyDescent="0.25">
      <c r="A23" s="18" t="s">
        <v>22</v>
      </c>
      <c r="B23" s="10" t="s">
        <v>22</v>
      </c>
      <c r="C23" s="10" t="s">
        <v>32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>
        <v>3</v>
      </c>
      <c r="X23" s="9"/>
      <c r="Y23" s="8"/>
      <c r="Z23" s="8"/>
      <c r="AA23" s="9"/>
      <c r="AB23" s="9"/>
      <c r="AC23" s="9"/>
      <c r="AD23" s="8"/>
      <c r="AE23" s="8"/>
      <c r="AF23" s="9"/>
      <c r="AG23" s="9">
        <v>2</v>
      </c>
      <c r="AH23" s="8"/>
      <c r="AI23" s="10"/>
      <c r="AJ23" s="10"/>
      <c r="AK23" s="10"/>
      <c r="AL23" s="10"/>
      <c r="AM23" s="17">
        <f t="shared" si="2"/>
        <v>5</v>
      </c>
      <c r="AN23" s="17">
        <f t="shared" si="3"/>
        <v>90</v>
      </c>
      <c r="AP23" s="5"/>
    </row>
    <row r="24" spans="1:42" s="6" customFormat="1" ht="19.5" customHeight="1" x14ac:dyDescent="0.25">
      <c r="A24" s="18" t="s">
        <v>22</v>
      </c>
      <c r="B24" s="10" t="s">
        <v>28</v>
      </c>
      <c r="C24" s="10" t="s">
        <v>127</v>
      </c>
      <c r="D24" s="8"/>
      <c r="E24" s="8"/>
      <c r="F24" s="8"/>
      <c r="G24" s="10"/>
      <c r="H24" s="10"/>
      <c r="I24" s="10"/>
      <c r="J24" s="10"/>
      <c r="K24" s="9">
        <v>1</v>
      </c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2"/>
        <v>1</v>
      </c>
      <c r="AN24" s="17">
        <f t="shared" si="3"/>
        <v>18</v>
      </c>
      <c r="AP24" s="5"/>
    </row>
    <row r="25" spans="1:42" s="6" customFormat="1" ht="19.5" customHeight="1" x14ac:dyDescent="0.25">
      <c r="A25" s="18" t="s">
        <v>22</v>
      </c>
      <c r="B25" s="10" t="s">
        <v>22</v>
      </c>
      <c r="C25" s="10" t="s">
        <v>35</v>
      </c>
      <c r="D25" s="8"/>
      <c r="E25" s="8"/>
      <c r="F25" s="8"/>
      <c r="G25" s="10"/>
      <c r="H25" s="10"/>
      <c r="I25" s="10"/>
      <c r="J25" s="10"/>
      <c r="K25" s="9">
        <v>2</v>
      </c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2"/>
        <v>2</v>
      </c>
      <c r="AN25" s="17">
        <f t="shared" si="3"/>
        <v>36</v>
      </c>
      <c r="AP25" s="5"/>
    </row>
    <row r="26" spans="1:42" s="6" customFormat="1" ht="19.5" customHeight="1" x14ac:dyDescent="0.25">
      <c r="A26" s="18" t="s">
        <v>22</v>
      </c>
      <c r="B26" s="10" t="s">
        <v>22</v>
      </c>
      <c r="C26" s="17" t="s">
        <v>120</v>
      </c>
      <c r="D26" s="8"/>
      <c r="E26" s="8"/>
      <c r="F26" s="8"/>
      <c r="G26" s="10"/>
      <c r="H26" s="10"/>
      <c r="I26" s="10"/>
      <c r="J26" s="10"/>
      <c r="K26" s="9">
        <v>1</v>
      </c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2"/>
        <v>1</v>
      </c>
      <c r="AN26" s="17">
        <f t="shared" si="3"/>
        <v>18</v>
      </c>
      <c r="AP26" s="5"/>
    </row>
    <row r="27" spans="1:42" s="6" customFormat="1" ht="19.5" customHeight="1" x14ac:dyDescent="0.25">
      <c r="A27" s="18" t="s">
        <v>22</v>
      </c>
      <c r="B27" s="10" t="s">
        <v>22</v>
      </c>
      <c r="C27" s="10" t="s">
        <v>23</v>
      </c>
      <c r="D27" s="8"/>
      <c r="E27" s="8"/>
      <c r="F27" s="8"/>
      <c r="G27" s="10"/>
      <c r="H27" s="10"/>
      <c r="I27" s="10"/>
      <c r="J27" s="10"/>
      <c r="K27" s="9">
        <v>1</v>
      </c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2"/>
        <v>1</v>
      </c>
      <c r="AN27" s="17">
        <f t="shared" si="3"/>
        <v>18</v>
      </c>
      <c r="AP27" s="5"/>
    </row>
    <row r="28" spans="1:42" s="6" customFormat="1" ht="19.5" customHeight="1" x14ac:dyDescent="0.25">
      <c r="A28" s="18" t="s">
        <v>22</v>
      </c>
      <c r="B28" s="10" t="s">
        <v>22</v>
      </c>
      <c r="C28" s="10" t="s">
        <v>32</v>
      </c>
      <c r="D28" s="8"/>
      <c r="E28" s="8"/>
      <c r="F28" s="8"/>
      <c r="G28" s="10"/>
      <c r="H28" s="10"/>
      <c r="I28" s="10"/>
      <c r="J28" s="10"/>
      <c r="K28" s="9">
        <v>5</v>
      </c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2"/>
        <v>5</v>
      </c>
      <c r="AN28" s="17">
        <f t="shared" si="3"/>
        <v>90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3342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autoFilter ref="A1:AP28" xr:uid="{961ACA26-DC71-43D3-8DD0-A4F980B10C06}"/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16,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C4245E-9E14-42EA-BCA0-66FFB861DC1A}">
          <x14:formula1>
            <xm:f>Phasecode!$B:$B</xm:f>
          </x14:formula1>
          <xm:sqref>AP3:AP28</xm:sqref>
        </x14:dataValidation>
        <x14:dataValidation type="list" allowBlank="1" showInputMessage="1" showErrorMessage="1" xr:uid="{C504308B-A99D-43E0-B994-5192989B3C5F}">
          <x14:formula1>
            <xm:f>Material!$B:$B</xm:f>
          </x14:formula1>
          <xm:sqref>C3:C28</xm:sqref>
        </x14:dataValidation>
        <x14:dataValidation type="list" allowBlank="1" showInputMessage="1" showErrorMessage="1" xr:uid="{7156CC33-BC64-46E6-AD3B-393A76E938BC}">
          <x14:formula1>
            <xm:f>Jobs!$B:$B</xm:f>
          </x14:formula1>
          <xm:sqref>A3:B28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F8A6-AE01-4F34-A508-50F01F0CBEA5}">
  <sheetPr>
    <tabColor rgb="FFFFFF00"/>
  </sheetPr>
  <dimension ref="A1:AP42"/>
  <sheetViews>
    <sheetView tabSelected="1" zoomScale="110" zoomScaleNormal="110" zoomScaleSheetLayoutView="100" workbookViewId="0">
      <pane ySplit="1" topLeftCell="A9" activePane="bottomLeft" state="frozen"/>
      <selection activeCell="E9" sqref="E9"/>
      <selection pane="bottomLeft" activeCell="AC49" sqref="AC49"/>
    </sheetView>
  </sheetViews>
  <sheetFormatPr defaultColWidth="9.1796875" defaultRowHeight="15.5" x14ac:dyDescent="0.35"/>
  <cols>
    <col min="1" max="1" width="12.7265625" style="7" customWidth="1"/>
    <col min="2" max="2" width="18.453125" style="7" customWidth="1"/>
    <col min="3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4">
        <v>510</v>
      </c>
      <c r="AJ1" s="24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7"/>
      <c r="B2" s="27"/>
      <c r="C2" s="27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8" t="s">
        <v>9</v>
      </c>
      <c r="AC2" s="28" t="s">
        <v>9</v>
      </c>
      <c r="AD2" s="17" t="s">
        <v>6</v>
      </c>
      <c r="AE2" s="17" t="s">
        <v>6</v>
      </c>
      <c r="AF2" s="17" t="s">
        <v>9</v>
      </c>
      <c r="AG2" s="28" t="s">
        <v>9</v>
      </c>
      <c r="AH2" s="17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9" t="s">
        <v>33</v>
      </c>
      <c r="B3" s="17" t="s">
        <v>38</v>
      </c>
      <c r="C3" s="10" t="s">
        <v>32</v>
      </c>
      <c r="D3" s="8"/>
      <c r="E3" s="26"/>
      <c r="F3" s="26"/>
      <c r="G3" s="10"/>
      <c r="H3" s="10"/>
      <c r="I3" s="10"/>
      <c r="J3" s="10"/>
      <c r="K3" s="9"/>
      <c r="L3" s="9">
        <v>2</v>
      </c>
      <c r="M3" s="9"/>
      <c r="N3" s="9"/>
      <c r="O3" s="9"/>
      <c r="P3" s="10"/>
      <c r="Q3" s="8"/>
      <c r="R3" s="8"/>
      <c r="S3" s="9"/>
      <c r="T3" s="10"/>
      <c r="U3" s="9"/>
      <c r="V3" s="9"/>
      <c r="W3" s="9">
        <v>1</v>
      </c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3</v>
      </c>
      <c r="AN3" s="17">
        <f t="shared" ref="AN3:AN2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54</v>
      </c>
      <c r="AP3" s="5"/>
    </row>
    <row r="4" spans="1:42" s="6" customFormat="1" ht="19.5" customHeight="1" x14ac:dyDescent="0.25">
      <c r="A4" s="18" t="s">
        <v>22</v>
      </c>
      <c r="B4" s="10" t="s">
        <v>22</v>
      </c>
      <c r="C4" s="10" t="s">
        <v>39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>
        <v>2</v>
      </c>
      <c r="AH4" s="8"/>
      <c r="AI4" s="10"/>
      <c r="AJ4" s="10"/>
      <c r="AK4" s="10"/>
      <c r="AL4" s="10"/>
      <c r="AM4" s="17">
        <f t="shared" si="0"/>
        <v>2</v>
      </c>
      <c r="AN4" s="17">
        <f t="shared" si="1"/>
        <v>36</v>
      </c>
      <c r="AP4" s="5"/>
    </row>
    <row r="5" spans="1:42" s="6" customFormat="1" ht="19.5" customHeight="1" x14ac:dyDescent="0.25">
      <c r="A5" s="18" t="s">
        <v>22</v>
      </c>
      <c r="B5" s="10" t="s">
        <v>22</v>
      </c>
      <c r="C5" s="10" t="s">
        <v>23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>
        <v>1</v>
      </c>
      <c r="AH5" s="8"/>
      <c r="AI5" s="10"/>
      <c r="AJ5" s="10"/>
      <c r="AK5" s="10"/>
      <c r="AL5" s="10"/>
      <c r="AM5" s="17">
        <f t="shared" si="0"/>
        <v>1</v>
      </c>
      <c r="AN5" s="17">
        <f t="shared" si="1"/>
        <v>18</v>
      </c>
      <c r="AP5" s="5"/>
    </row>
    <row r="6" spans="1:42" s="6" customFormat="1" ht="19.5" customHeight="1" x14ac:dyDescent="0.25">
      <c r="A6" s="18" t="s">
        <v>22</v>
      </c>
      <c r="B6" s="10" t="s">
        <v>22</v>
      </c>
      <c r="C6" s="10" t="s">
        <v>118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>
        <v>1</v>
      </c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1</v>
      </c>
      <c r="AN6" s="17">
        <f t="shared" si="1"/>
        <v>18</v>
      </c>
      <c r="AP6" s="5"/>
    </row>
    <row r="7" spans="1:42" s="6" customFormat="1" ht="19.5" customHeight="1" x14ac:dyDescent="0.25">
      <c r="A7" s="18" t="s">
        <v>22</v>
      </c>
      <c r="B7" s="10" t="s">
        <v>22</v>
      </c>
      <c r="C7" s="10" t="s">
        <v>21</v>
      </c>
      <c r="D7" s="8"/>
      <c r="E7" s="8"/>
      <c r="F7" s="8"/>
      <c r="G7" s="10"/>
      <c r="H7" s="10"/>
      <c r="I7" s="10"/>
      <c r="J7" s="10"/>
      <c r="K7" s="9"/>
      <c r="L7" s="9">
        <v>1</v>
      </c>
      <c r="M7" s="9"/>
      <c r="N7" s="9"/>
      <c r="O7" s="9"/>
      <c r="P7" s="10"/>
      <c r="Q7" s="8"/>
      <c r="R7" s="8"/>
      <c r="S7" s="9"/>
      <c r="T7" s="10"/>
      <c r="U7" s="9"/>
      <c r="V7" s="9"/>
      <c r="W7" s="9">
        <v>2</v>
      </c>
      <c r="X7" s="9"/>
      <c r="Y7" s="8"/>
      <c r="Z7" s="8"/>
      <c r="AA7" s="9"/>
      <c r="AB7" s="9"/>
      <c r="AC7" s="9"/>
      <c r="AD7" s="8"/>
      <c r="AE7" s="8"/>
      <c r="AF7" s="9"/>
      <c r="AG7" s="9">
        <v>3</v>
      </c>
      <c r="AH7" s="8"/>
      <c r="AI7" s="10"/>
      <c r="AJ7" s="10"/>
      <c r="AK7" s="10"/>
      <c r="AL7" s="10"/>
      <c r="AM7" s="17">
        <f t="shared" si="0"/>
        <v>6</v>
      </c>
      <c r="AN7" s="17">
        <f t="shared" si="1"/>
        <v>108</v>
      </c>
      <c r="AP7" s="5"/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0</v>
      </c>
      <c r="AN8" s="17">
        <f t="shared" si="1"/>
        <v>0</v>
      </c>
      <c r="AP8" s="5"/>
    </row>
    <row r="9" spans="1:42" s="6" customFormat="1" ht="19.5" customHeight="1" x14ac:dyDescent="0.25">
      <c r="A9" s="22" t="s">
        <v>68</v>
      </c>
      <c r="B9" s="10" t="s">
        <v>16</v>
      </c>
      <c r="C9" s="10" t="s">
        <v>139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>
        <v>5</v>
      </c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5</v>
      </c>
      <c r="AN9" s="17">
        <f t="shared" si="1"/>
        <v>90</v>
      </c>
      <c r="AP9" s="5"/>
    </row>
    <row r="10" spans="1:42" s="6" customFormat="1" ht="19.5" customHeight="1" x14ac:dyDescent="0.25">
      <c r="A10" s="22" t="s">
        <v>68</v>
      </c>
      <c r="B10" s="10" t="s">
        <v>16</v>
      </c>
      <c r="C10" s="10" t="s">
        <v>18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>
        <v>1</v>
      </c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1</v>
      </c>
      <c r="AN10" s="17">
        <f t="shared" si="1"/>
        <v>18</v>
      </c>
      <c r="AP10" s="5">
        <v>20402</v>
      </c>
    </row>
    <row r="11" spans="1:42" s="6" customFormat="1" ht="19.5" customHeight="1" x14ac:dyDescent="0.25">
      <c r="A11" s="22" t="s">
        <v>68</v>
      </c>
      <c r="B11" s="10" t="s">
        <v>17</v>
      </c>
      <c r="C11" s="10" t="s">
        <v>18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>
        <v>1</v>
      </c>
      <c r="AB11" s="9"/>
      <c r="AC11" s="9"/>
      <c r="AD11" s="8"/>
      <c r="AE11" s="8">
        <v>1</v>
      </c>
      <c r="AF11" s="9"/>
      <c r="AG11" s="9"/>
      <c r="AH11" s="8"/>
      <c r="AI11" s="10"/>
      <c r="AJ11" s="10"/>
      <c r="AK11" s="10"/>
      <c r="AL11" s="10"/>
      <c r="AM11" s="17">
        <f t="shared" si="0"/>
        <v>2</v>
      </c>
      <c r="AN11" s="17">
        <f t="shared" si="1"/>
        <v>43</v>
      </c>
      <c r="AP11" s="5">
        <v>20402</v>
      </c>
    </row>
    <row r="12" spans="1:42" s="6" customFormat="1" ht="19.5" customHeight="1" x14ac:dyDescent="0.25">
      <c r="A12" s="22" t="s">
        <v>68</v>
      </c>
      <c r="B12" s="10" t="s">
        <v>49</v>
      </c>
      <c r="C12" s="17" t="s">
        <v>44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>
        <v>2</v>
      </c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2</v>
      </c>
      <c r="AN12" s="17">
        <f t="shared" si="1"/>
        <v>36</v>
      </c>
      <c r="AP12" s="5">
        <v>20402</v>
      </c>
    </row>
    <row r="13" spans="1:42" s="6" customFormat="1" ht="19.5" customHeight="1" x14ac:dyDescent="0.25">
      <c r="A13" s="18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0</v>
      </c>
      <c r="AN13" s="17">
        <f t="shared" si="1"/>
        <v>0</v>
      </c>
      <c r="AP13" s="5"/>
    </row>
    <row r="14" spans="1:42" s="6" customFormat="1" ht="19.5" customHeight="1" x14ac:dyDescent="0.25">
      <c r="A14" s="22" t="s">
        <v>40</v>
      </c>
      <c r="B14" s="10" t="s">
        <v>28</v>
      </c>
      <c r="C14" s="10" t="s">
        <v>138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>
        <v>10</v>
      </c>
      <c r="AM14" s="17">
        <f t="shared" si="0"/>
        <v>10</v>
      </c>
      <c r="AN14" s="17">
        <f t="shared" si="1"/>
        <v>200</v>
      </c>
      <c r="AP14" s="5"/>
    </row>
    <row r="15" spans="1:42" s="6" customFormat="1" ht="19.5" customHeight="1" x14ac:dyDescent="0.25">
      <c r="A15" s="18" t="s">
        <v>22</v>
      </c>
      <c r="B15" s="10" t="s">
        <v>22</v>
      </c>
      <c r="C15" s="17" t="s">
        <v>120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>
        <v>16</v>
      </c>
      <c r="AM15" s="17">
        <f t="shared" si="0"/>
        <v>16</v>
      </c>
      <c r="AN15" s="17">
        <f t="shared" si="1"/>
        <v>320</v>
      </c>
      <c r="AP15" s="5"/>
    </row>
    <row r="16" spans="1:42" s="6" customFormat="1" ht="19.5" customHeight="1" x14ac:dyDescent="0.25">
      <c r="A16" s="18" t="s">
        <v>22</v>
      </c>
      <c r="B16" s="10" t="s">
        <v>22</v>
      </c>
      <c r="C16" s="10" t="s">
        <v>32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>
        <v>21</v>
      </c>
      <c r="AM16" s="17">
        <f t="shared" si="0"/>
        <v>21</v>
      </c>
      <c r="AN16" s="17">
        <f t="shared" si="1"/>
        <v>420</v>
      </c>
      <c r="AP16" s="5"/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5"/>
    </row>
    <row r="18" spans="1:42" s="6" customFormat="1" ht="19.5" customHeight="1" x14ac:dyDescent="0.25">
      <c r="A18" s="22" t="s">
        <v>43</v>
      </c>
      <c r="B18" s="10" t="s">
        <v>14</v>
      </c>
      <c r="C18" s="17" t="s">
        <v>120</v>
      </c>
      <c r="D18" s="21"/>
      <c r="E18" s="8"/>
      <c r="F18" s="8"/>
      <c r="G18" s="10"/>
      <c r="H18" s="10"/>
      <c r="I18" s="10"/>
      <c r="J18" s="10"/>
      <c r="K18" s="9"/>
      <c r="L18" s="9"/>
      <c r="M18" s="9">
        <v>1</v>
      </c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1</v>
      </c>
      <c r="AN18" s="17">
        <f t="shared" si="1"/>
        <v>18</v>
      </c>
      <c r="AP18" s="5">
        <v>20820</v>
      </c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5">
      <c r="A20" s="22" t="s">
        <v>45</v>
      </c>
      <c r="B20" s="10" t="s">
        <v>16</v>
      </c>
      <c r="C20" s="10" t="s">
        <v>35</v>
      </c>
      <c r="D20" s="8"/>
      <c r="E20" s="8"/>
      <c r="F20" s="8"/>
      <c r="G20" s="10"/>
      <c r="H20" s="10"/>
      <c r="I20" s="10"/>
      <c r="J20" s="10"/>
      <c r="K20" s="9"/>
      <c r="L20" s="9">
        <v>1</v>
      </c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1</v>
      </c>
      <c r="AN20" s="17">
        <f t="shared" si="1"/>
        <v>18</v>
      </c>
      <c r="AP20" s="5">
        <v>20310</v>
      </c>
    </row>
    <row r="21" spans="1:42" s="6" customFormat="1" ht="19.5" customHeight="1" x14ac:dyDescent="0.25">
      <c r="A21" s="22" t="s">
        <v>45</v>
      </c>
      <c r="B21" s="10" t="s">
        <v>49</v>
      </c>
      <c r="C21" s="10" t="s">
        <v>26</v>
      </c>
      <c r="D21" s="8"/>
      <c r="E21" s="8"/>
      <c r="F21" s="8"/>
      <c r="G21" s="10"/>
      <c r="H21" s="10"/>
      <c r="I21" s="10"/>
      <c r="J21" s="10"/>
      <c r="K21" s="9"/>
      <c r="L21" s="9">
        <v>2</v>
      </c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2</v>
      </c>
      <c r="AN21" s="17">
        <f t="shared" si="1"/>
        <v>36</v>
      </c>
      <c r="AP21" s="5">
        <v>20310</v>
      </c>
    </row>
    <row r="22" spans="1:42" s="6" customFormat="1" ht="19.5" customHeight="1" x14ac:dyDescent="0.25">
      <c r="A22" s="22" t="s">
        <v>45</v>
      </c>
      <c r="B22" s="10" t="s">
        <v>49</v>
      </c>
      <c r="C22" s="10" t="s">
        <v>15</v>
      </c>
      <c r="D22" s="8"/>
      <c r="E22" s="8"/>
      <c r="F22" s="8"/>
      <c r="G22" s="10"/>
      <c r="H22" s="10"/>
      <c r="I22" s="10"/>
      <c r="J22" s="10"/>
      <c r="K22" s="9"/>
      <c r="L22" s="9">
        <v>7</v>
      </c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7</v>
      </c>
      <c r="AN22" s="17">
        <f t="shared" si="1"/>
        <v>126</v>
      </c>
      <c r="AP22" s="5">
        <v>20310</v>
      </c>
    </row>
    <row r="23" spans="1:42" s="6" customFormat="1" ht="19.5" customHeight="1" x14ac:dyDescent="0.25">
      <c r="A23" s="18" t="s">
        <v>22</v>
      </c>
      <c r="B23" s="10" t="s">
        <v>20</v>
      </c>
      <c r="C23" s="10" t="s">
        <v>21</v>
      </c>
      <c r="D23" s="8"/>
      <c r="E23" s="8"/>
      <c r="F23" s="8"/>
      <c r="G23" s="10"/>
      <c r="H23" s="10"/>
      <c r="I23" s="10"/>
      <c r="J23" s="10"/>
      <c r="K23" s="9"/>
      <c r="L23" s="9">
        <v>1</v>
      </c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1</v>
      </c>
      <c r="AN23" s="17">
        <f t="shared" si="1"/>
        <v>18</v>
      </c>
      <c r="AP23" s="5"/>
    </row>
    <row r="24" spans="1:42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5"/>
    </row>
    <row r="25" spans="1:42" s="6" customFormat="1" ht="19.5" customHeight="1" x14ac:dyDescent="0.25">
      <c r="A25" s="22" t="s">
        <v>46</v>
      </c>
      <c r="B25" s="10" t="s">
        <v>16</v>
      </c>
      <c r="C25" s="10" t="s">
        <v>26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>
        <v>16</v>
      </c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16</v>
      </c>
      <c r="AN25" s="17">
        <f t="shared" si="1"/>
        <v>224</v>
      </c>
      <c r="AP25" s="5">
        <v>20310</v>
      </c>
    </row>
    <row r="26" spans="1:42" s="6" customFormat="1" ht="19.5" customHeight="1" x14ac:dyDescent="0.25">
      <c r="A26" s="18" t="s">
        <v>46</v>
      </c>
      <c r="B26" s="10" t="s">
        <v>16</v>
      </c>
      <c r="C26" s="10" t="s">
        <v>47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>
        <v>3</v>
      </c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3</v>
      </c>
      <c r="AN26" s="17">
        <f t="shared" si="1"/>
        <v>42</v>
      </c>
      <c r="AP26" s="5">
        <v>20310</v>
      </c>
    </row>
    <row r="27" spans="1:42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2" s="6" customFormat="1" ht="19.5" customHeight="1" x14ac:dyDescent="0.25">
      <c r="A28" s="22" t="s">
        <v>77</v>
      </c>
      <c r="B28" s="10" t="s">
        <v>14</v>
      </c>
      <c r="C28" s="17" t="s">
        <v>30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>
        <v>1</v>
      </c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1</v>
      </c>
      <c r="AN28" s="17">
        <f t="shared" si="1"/>
        <v>18</v>
      </c>
      <c r="AP28" s="5">
        <v>20901</v>
      </c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1861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autoFilter ref="A1:AP29" xr:uid="{EBD1F8A6-AE01-4F34-A508-50F01F0CBEA5}"/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16,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8CB280-3DF5-4BB5-A213-C36D755B01DB}">
          <x14:formula1>
            <xm:f>Material!$B:$B</xm:f>
          </x14:formula1>
          <xm:sqref>C3:C28</xm:sqref>
        </x14:dataValidation>
        <x14:dataValidation type="list" allowBlank="1" showInputMessage="1" showErrorMessage="1" xr:uid="{1EDB5423-D513-4CB9-B54A-1D43AAAE8748}">
          <x14:formula1>
            <xm:f>Jobs!$B:$B</xm:f>
          </x14:formula1>
          <xm:sqref>A3:B28</xm:sqref>
        </x14:dataValidation>
        <x14:dataValidation type="list" allowBlank="1" showInputMessage="1" showErrorMessage="1" xr:uid="{1DD37913-5F1A-45F2-AC46-11A904607351}">
          <x14:formula1>
            <xm:f>Phasecode!$B:$B</xm:f>
          </x14:formula1>
          <xm:sqref>AP3:AP28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3E20-8047-4802-8171-015FB4DBF350}">
  <sheetPr>
    <tabColor rgb="FFFFFF00"/>
  </sheetPr>
  <dimension ref="A1:AP42"/>
  <sheetViews>
    <sheetView zoomScale="110" zoomScaleNormal="110" zoomScaleSheetLayoutView="100" workbookViewId="0">
      <pane ySplit="1" topLeftCell="A11" activePane="bottomLeft" state="frozen"/>
      <selection activeCell="E9" sqref="E9"/>
      <selection pane="bottomLeft" activeCell="G13" sqref="G13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4">
        <v>510</v>
      </c>
      <c r="AJ1" s="24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7"/>
      <c r="B2" s="27"/>
      <c r="C2" s="27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8" t="s">
        <v>9</v>
      </c>
      <c r="AC2" s="28" t="s">
        <v>9</v>
      </c>
      <c r="AD2" s="17" t="s">
        <v>6</v>
      </c>
      <c r="AE2" s="17" t="s">
        <v>6</v>
      </c>
      <c r="AF2" s="17" t="s">
        <v>9</v>
      </c>
      <c r="AG2" s="28" t="s">
        <v>9</v>
      </c>
      <c r="AH2" s="17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22" t="s">
        <v>125</v>
      </c>
      <c r="B3" s="22" t="s">
        <v>161</v>
      </c>
      <c r="C3" s="10" t="s">
        <v>160</v>
      </c>
      <c r="D3" s="8"/>
      <c r="E3" s="26"/>
      <c r="F3" s="26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37" t="s">
        <v>159</v>
      </c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>SUM(D3:AL3)</f>
        <v>0</v>
      </c>
      <c r="AN3" s="17" t="s">
        <v>158</v>
      </c>
      <c r="AP3" s="5"/>
    </row>
    <row r="4" spans="1:42" s="6" customFormat="1" ht="19.5" customHeight="1" x14ac:dyDescent="0.25">
      <c r="A4" s="18" t="s">
        <v>22</v>
      </c>
      <c r="B4" s="10" t="s">
        <v>28</v>
      </c>
      <c r="C4" s="10" t="s">
        <v>29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>
        <v>1</v>
      </c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>SUM(D4:AL4)</f>
        <v>1</v>
      </c>
      <c r="AN4" s="17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18</v>
      </c>
      <c r="AP4" s="5"/>
    </row>
    <row r="5" spans="1:42" s="6" customFormat="1" ht="19.5" customHeight="1" x14ac:dyDescent="0.25">
      <c r="A5" s="18"/>
      <c r="B5" s="10"/>
      <c r="C5" s="10"/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29">
        <v>517</v>
      </c>
      <c r="AM5" s="17">
        <v>0</v>
      </c>
      <c r="AN5" s="17">
        <v>0</v>
      </c>
      <c r="AP5" s="5"/>
    </row>
    <row r="6" spans="1:42" s="6" customFormat="1" ht="19.5" customHeight="1" x14ac:dyDescent="0.25">
      <c r="A6" s="22" t="s">
        <v>157</v>
      </c>
      <c r="B6" s="10" t="s">
        <v>28</v>
      </c>
      <c r="C6" s="10" t="s">
        <v>35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23">
        <v>32</v>
      </c>
      <c r="AM6" s="17">
        <f>SUM(D6:AL6)</f>
        <v>32</v>
      </c>
      <c r="AN6" s="17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640</v>
      </c>
      <c r="AP6" s="5"/>
    </row>
    <row r="7" spans="1:42" s="6" customFormat="1" ht="19.5" customHeight="1" x14ac:dyDescent="0.25">
      <c r="A7" s="18" t="s">
        <v>22</v>
      </c>
      <c r="B7" s="10" t="s">
        <v>22</v>
      </c>
      <c r="C7" s="10" t="s">
        <v>156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23">
        <v>25</v>
      </c>
      <c r="AM7" s="17">
        <f>SUM(D7:AL7)</f>
        <v>25</v>
      </c>
      <c r="AN7" s="17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500</v>
      </c>
      <c r="AP7" s="5"/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>SUM(D8:AL8)</f>
        <v>0</v>
      </c>
      <c r="AN8" s="17">
        <f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0</v>
      </c>
      <c r="AP8" s="5"/>
    </row>
    <row r="9" spans="1:42" s="6" customFormat="1" ht="19.5" customHeight="1" x14ac:dyDescent="0.25">
      <c r="A9" s="22" t="s">
        <v>48</v>
      </c>
      <c r="B9" s="10" t="s">
        <v>17</v>
      </c>
      <c r="C9" s="17" t="s">
        <v>120</v>
      </c>
      <c r="D9" s="8"/>
      <c r="E9" s="8">
        <v>3</v>
      </c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>
        <v>3</v>
      </c>
      <c r="S9" s="9"/>
      <c r="T9" s="10"/>
      <c r="U9" s="9"/>
      <c r="V9" s="9"/>
      <c r="W9" s="9"/>
      <c r="X9" s="9"/>
      <c r="Y9" s="8"/>
      <c r="Z9" s="8">
        <v>3</v>
      </c>
      <c r="AA9" s="9"/>
      <c r="AB9" s="9"/>
      <c r="AC9" s="9"/>
      <c r="AD9" s="8">
        <v>2</v>
      </c>
      <c r="AE9" s="8">
        <v>2</v>
      </c>
      <c r="AF9" s="9"/>
      <c r="AG9" s="9"/>
      <c r="AH9" s="8"/>
      <c r="AI9" s="10"/>
      <c r="AJ9" s="10"/>
      <c r="AK9" s="29">
        <v>515</v>
      </c>
      <c r="AL9" s="10"/>
      <c r="AM9" s="17">
        <v>13</v>
      </c>
      <c r="AN9" s="17">
        <v>325</v>
      </c>
      <c r="AP9" s="5">
        <v>20820</v>
      </c>
    </row>
    <row r="10" spans="1:42" s="6" customFormat="1" ht="19.5" customHeight="1" x14ac:dyDescent="0.25">
      <c r="A10" s="18" t="s">
        <v>22</v>
      </c>
      <c r="B10" s="10" t="s">
        <v>28</v>
      </c>
      <c r="C10" s="10" t="s">
        <v>32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23">
        <v>16</v>
      </c>
      <c r="AL10" s="10"/>
      <c r="AM10" s="17">
        <f t="shared" ref="AM10:AM28" si="0">SUM(D10:AL10)</f>
        <v>16</v>
      </c>
      <c r="AN10" s="17">
        <f t="shared" ref="AN10:AN21" si="1"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320</v>
      </c>
      <c r="AP10" s="5"/>
    </row>
    <row r="11" spans="1:42" s="6" customFormat="1" ht="19.5" customHeight="1" x14ac:dyDescent="0.25">
      <c r="A11" s="18" t="s">
        <v>22</v>
      </c>
      <c r="B11" s="10" t="s">
        <v>22</v>
      </c>
      <c r="C11" s="10" t="s">
        <v>127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23">
        <v>3</v>
      </c>
      <c r="AL11" s="10"/>
      <c r="AM11" s="17">
        <f t="shared" si="0"/>
        <v>3</v>
      </c>
      <c r="AN11" s="17">
        <f t="shared" si="1"/>
        <v>60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0" t="s">
        <v>35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23">
        <v>2</v>
      </c>
      <c r="AL12" s="10"/>
      <c r="AM12" s="17">
        <f t="shared" si="0"/>
        <v>2</v>
      </c>
      <c r="AN12" s="17">
        <f t="shared" si="1"/>
        <v>40</v>
      </c>
      <c r="AP12" s="5"/>
    </row>
    <row r="13" spans="1:42" s="6" customFormat="1" ht="19.5" customHeight="1" x14ac:dyDescent="0.25">
      <c r="A13" s="18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0</v>
      </c>
      <c r="AN13" s="17">
        <f t="shared" si="1"/>
        <v>0</v>
      </c>
      <c r="AP13" s="5"/>
    </row>
    <row r="14" spans="1:42" s="6" customFormat="1" ht="19.5" customHeight="1" x14ac:dyDescent="0.25">
      <c r="A14" s="19" t="s">
        <v>67</v>
      </c>
      <c r="B14" s="10" t="s">
        <v>17</v>
      </c>
      <c r="C14" s="17" t="s">
        <v>15</v>
      </c>
      <c r="D14" s="8"/>
      <c r="E14" s="8"/>
      <c r="F14" s="8"/>
      <c r="G14" s="10"/>
      <c r="H14" s="10">
        <v>2</v>
      </c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25"/>
      <c r="AK14" s="10"/>
      <c r="AL14" s="10"/>
      <c r="AM14" s="17">
        <f t="shared" si="0"/>
        <v>2</v>
      </c>
      <c r="AN14" s="17">
        <f t="shared" si="1"/>
        <v>28</v>
      </c>
      <c r="AP14" s="5">
        <v>20820</v>
      </c>
    </row>
    <row r="15" spans="1:42" s="6" customFormat="1" ht="19.5" customHeight="1" x14ac:dyDescent="0.25">
      <c r="A15" s="10" t="s">
        <v>22</v>
      </c>
      <c r="B15" s="10" t="s">
        <v>28</v>
      </c>
      <c r="C15" s="17" t="s">
        <v>22</v>
      </c>
      <c r="D15" s="8"/>
      <c r="E15" s="8"/>
      <c r="F15" s="8"/>
      <c r="G15" s="10"/>
      <c r="H15" s="10">
        <v>2</v>
      </c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>
        <v>4</v>
      </c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si="0"/>
        <v>6</v>
      </c>
      <c r="AN15" s="17">
        <f t="shared" si="1"/>
        <v>100</v>
      </c>
      <c r="AP15" s="5"/>
    </row>
    <row r="16" spans="1:42" s="6" customFormat="1" ht="19.5" customHeight="1" x14ac:dyDescent="0.25">
      <c r="A16" s="18" t="s">
        <v>22</v>
      </c>
      <c r="B16" s="10" t="s">
        <v>22</v>
      </c>
      <c r="C16" s="17" t="s">
        <v>30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>
        <v>3</v>
      </c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3</v>
      </c>
      <c r="AN16" s="17">
        <f t="shared" si="1"/>
        <v>54</v>
      </c>
      <c r="AP16" s="5"/>
    </row>
    <row r="17" spans="1:42" s="6" customFormat="1" ht="19.5" customHeight="1" x14ac:dyDescent="0.25">
      <c r="A17" s="18" t="s">
        <v>22</v>
      </c>
      <c r="B17" s="10" t="s">
        <v>22</v>
      </c>
      <c r="C17" s="10" t="s">
        <v>32</v>
      </c>
      <c r="D17" s="8"/>
      <c r="E17" s="8"/>
      <c r="F17" s="8"/>
      <c r="G17" s="10"/>
      <c r="H17" s="10">
        <v>4</v>
      </c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4</v>
      </c>
      <c r="AN17" s="17">
        <f t="shared" si="1"/>
        <v>56</v>
      </c>
      <c r="AP17" s="5"/>
    </row>
    <row r="18" spans="1:42" s="6" customFormat="1" ht="19.5" customHeight="1" x14ac:dyDescent="0.25">
      <c r="A18" s="18" t="s">
        <v>22</v>
      </c>
      <c r="B18" s="10" t="s">
        <v>22</v>
      </c>
      <c r="C18" s="10" t="s">
        <v>29</v>
      </c>
      <c r="D18" s="21"/>
      <c r="E18" s="8"/>
      <c r="F18" s="8"/>
      <c r="G18" s="10"/>
      <c r="H18" s="10">
        <v>1</v>
      </c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>
        <v>4</v>
      </c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5</v>
      </c>
      <c r="AN18" s="17">
        <f t="shared" si="1"/>
        <v>86</v>
      </c>
      <c r="AP18" s="5"/>
    </row>
    <row r="19" spans="1:42" s="6" customFormat="1" ht="19.5" customHeight="1" x14ac:dyDescent="0.25">
      <c r="A19" s="18" t="s">
        <v>22</v>
      </c>
      <c r="B19" s="10" t="s">
        <v>22</v>
      </c>
      <c r="C19" s="10" t="s">
        <v>154</v>
      </c>
      <c r="D19" s="8"/>
      <c r="E19" s="8"/>
      <c r="F19" s="8"/>
      <c r="G19" s="10"/>
      <c r="H19" s="10">
        <v>1</v>
      </c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1</v>
      </c>
      <c r="AN19" s="17">
        <f t="shared" si="1"/>
        <v>14</v>
      </c>
      <c r="AP19" s="5"/>
    </row>
    <row r="20" spans="1:42" s="6" customFormat="1" ht="19.5" customHeight="1" x14ac:dyDescent="0.25">
      <c r="A20" s="18" t="s">
        <v>22</v>
      </c>
      <c r="B20" s="10" t="s">
        <v>22</v>
      </c>
      <c r="C20" s="22" t="s">
        <v>153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>
        <v>2</v>
      </c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2</v>
      </c>
      <c r="AN20" s="17">
        <f t="shared" si="1"/>
        <v>36</v>
      </c>
      <c r="AP20" s="5"/>
    </row>
    <row r="21" spans="1:42" s="6" customFormat="1" ht="19.5" customHeight="1" x14ac:dyDescent="0.25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2" s="6" customFormat="1" ht="19.5" customHeight="1" x14ac:dyDescent="0.25">
      <c r="A22" s="22" t="s">
        <v>152</v>
      </c>
      <c r="B22" s="10" t="s">
        <v>124</v>
      </c>
      <c r="C22" s="10" t="s">
        <v>151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38" t="s">
        <v>150</v>
      </c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 t="s">
        <v>149</v>
      </c>
      <c r="AP22" s="5"/>
    </row>
    <row r="23" spans="1:42" s="6" customFormat="1" ht="19.5" customHeight="1" x14ac:dyDescent="0.25">
      <c r="A23" s="18" t="s">
        <v>22</v>
      </c>
      <c r="B23" s="10" t="s">
        <v>22</v>
      </c>
      <c r="C23" s="10" t="s">
        <v>148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37" t="s">
        <v>147</v>
      </c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0</v>
      </c>
      <c r="AN23" s="17" t="s">
        <v>146</v>
      </c>
      <c r="AP23" s="5"/>
    </row>
    <row r="24" spans="1:42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0</v>
      </c>
      <c r="AP24" s="5"/>
    </row>
    <row r="25" spans="1:42" s="6" customFormat="1" ht="19.5" customHeight="1" x14ac:dyDescent="0.25">
      <c r="A25" s="19" t="s">
        <v>145</v>
      </c>
      <c r="B25" s="22" t="s">
        <v>144</v>
      </c>
      <c r="C25" s="10" t="s">
        <v>143</v>
      </c>
      <c r="D25" s="8"/>
      <c r="E25" s="8"/>
      <c r="F25" s="8"/>
      <c r="G25" s="10">
        <v>2</v>
      </c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2</v>
      </c>
      <c r="AN25" s="17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28</v>
      </c>
      <c r="AP25" s="5"/>
    </row>
    <row r="26" spans="1:42" s="6" customFormat="1" ht="19.5" customHeight="1" x14ac:dyDescent="0.25">
      <c r="A26" s="18" t="s">
        <v>22</v>
      </c>
      <c r="B26" s="10" t="s">
        <v>124</v>
      </c>
      <c r="C26" s="17" t="s">
        <v>142</v>
      </c>
      <c r="D26" s="8"/>
      <c r="E26" s="8"/>
      <c r="F26" s="8"/>
      <c r="G26" s="10">
        <v>1</v>
      </c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1</v>
      </c>
      <c r="AN26" s="17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14</v>
      </c>
      <c r="AP26" s="5"/>
    </row>
    <row r="27" spans="1:42" s="6" customFormat="1" ht="19.5" customHeight="1" x14ac:dyDescent="0.25">
      <c r="A27" s="18" t="s">
        <v>22</v>
      </c>
      <c r="B27" s="10" t="s">
        <v>22</v>
      </c>
      <c r="C27" s="36" t="s">
        <v>141</v>
      </c>
      <c r="D27" s="8"/>
      <c r="E27" s="8"/>
      <c r="F27" s="8"/>
      <c r="G27" s="10">
        <v>3</v>
      </c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3</v>
      </c>
      <c r="AN27" s="17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42</v>
      </c>
      <c r="AP27" s="5"/>
    </row>
    <row r="28" spans="1:42" s="6" customFormat="1" ht="19.5" customHeight="1" x14ac:dyDescent="0.25">
      <c r="A28" s="18"/>
      <c r="B28" s="10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2361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16,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6DF9802-270F-4E80-BCBE-70FA8744A5DB}">
          <x14:formula1>
            <xm:f>Phasecode!$B:$B</xm:f>
          </x14:formula1>
          <xm:sqref>AP3:AP28</xm:sqref>
        </x14:dataValidation>
        <x14:dataValidation type="list" allowBlank="1" showInputMessage="1" showErrorMessage="1" xr:uid="{912465AE-DEA1-477F-AA5F-D1DDE8CBD8CC}">
          <x14:formula1>
            <xm:f>Jobs!$B:$B</xm:f>
          </x14:formula1>
          <xm:sqref>A3:B28</xm:sqref>
        </x14:dataValidation>
        <x14:dataValidation type="list" allowBlank="1" showInputMessage="1" showErrorMessage="1" xr:uid="{F2034759-0B66-4026-8202-934F41EC4FA0}">
          <x14:formula1>
            <xm:f>Material!$B:$B</xm:f>
          </x14:formula1>
          <xm:sqref>C3:C28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7369-B50B-4948-9B4F-FDB8CD9EFA1F}">
  <sheetPr>
    <tabColor rgb="FFFFFF00"/>
  </sheetPr>
  <dimension ref="A1:AP42"/>
  <sheetViews>
    <sheetView zoomScale="110" zoomScaleNormal="110" zoomScaleSheetLayoutView="100" workbookViewId="0">
      <pane ySplit="1" topLeftCell="A2" activePane="bottomLeft" state="frozen"/>
      <selection activeCell="E9" sqref="E9"/>
      <selection pane="bottomLeft" activeCell="AP1" sqref="AP1:AP28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4">
        <v>510</v>
      </c>
      <c r="AJ1" s="24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7"/>
      <c r="B2" s="27"/>
      <c r="C2" s="27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8" t="s">
        <v>9</v>
      </c>
      <c r="AC2" s="28" t="s">
        <v>9</v>
      </c>
      <c r="AD2" s="17" t="s">
        <v>6</v>
      </c>
      <c r="AE2" s="17" t="s">
        <v>6</v>
      </c>
      <c r="AF2" s="17" t="s">
        <v>9</v>
      </c>
      <c r="AG2" s="28" t="s">
        <v>9</v>
      </c>
      <c r="AH2" s="17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9" t="s">
        <v>163</v>
      </c>
      <c r="B3" s="22" t="s">
        <v>162</v>
      </c>
      <c r="C3" s="10" t="s">
        <v>32</v>
      </c>
      <c r="D3" s="8"/>
      <c r="E3" s="26"/>
      <c r="F3" s="26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>
        <v>7</v>
      </c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 t="shared" ref="AM3:AM28" si="0">SUM(D3:AL3)</f>
        <v>7</v>
      </c>
      <c r="AN3" s="17">
        <f t="shared" ref="AN3:AN2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126</v>
      </c>
      <c r="AP3" s="5"/>
    </row>
    <row r="4" spans="1:42" s="6" customFormat="1" ht="19.5" customHeight="1" x14ac:dyDescent="0.25">
      <c r="A4" s="18" t="s">
        <v>22</v>
      </c>
      <c r="B4" s="10" t="s">
        <v>22</v>
      </c>
      <c r="C4" s="17" t="s">
        <v>30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>
        <v>3</v>
      </c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 t="shared" si="0"/>
        <v>3</v>
      </c>
      <c r="AN4" s="17">
        <f t="shared" si="1"/>
        <v>54</v>
      </c>
      <c r="AP4" s="5"/>
    </row>
    <row r="5" spans="1:42" s="6" customFormat="1" ht="19.5" customHeight="1" x14ac:dyDescent="0.25">
      <c r="A5" s="18"/>
      <c r="B5" s="10"/>
      <c r="C5" s="10"/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 t="shared" si="0"/>
        <v>0</v>
      </c>
      <c r="AN5" s="17">
        <f t="shared" si="1"/>
        <v>0</v>
      </c>
      <c r="AP5" s="5"/>
    </row>
    <row r="6" spans="1:42" s="6" customFormat="1" ht="19.5" customHeight="1" x14ac:dyDescent="0.25">
      <c r="A6" s="22"/>
      <c r="B6" s="10"/>
      <c r="C6" s="10"/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 t="shared" si="0"/>
        <v>0</v>
      </c>
      <c r="AN6" s="17">
        <f t="shared" si="1"/>
        <v>0</v>
      </c>
      <c r="AP6" s="5"/>
    </row>
    <row r="7" spans="1:42" s="6" customFormat="1" ht="19.5" customHeight="1" x14ac:dyDescent="0.25">
      <c r="A7" s="10"/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 t="shared" si="0"/>
        <v>0</v>
      </c>
      <c r="AN7" s="17">
        <f t="shared" si="1"/>
        <v>0</v>
      </c>
      <c r="AP7" s="5"/>
    </row>
    <row r="8" spans="1:42" s="6" customFormat="1" ht="19.5" customHeight="1" x14ac:dyDescent="0.25">
      <c r="A8" s="10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 t="shared" si="0"/>
        <v>0</v>
      </c>
      <c r="AN8" s="17">
        <f t="shared" si="1"/>
        <v>0</v>
      </c>
      <c r="AP8" s="5"/>
    </row>
    <row r="9" spans="1:42" s="6" customFormat="1" ht="19.5" customHeight="1" x14ac:dyDescent="0.25">
      <c r="A9" s="10"/>
      <c r="B9" s="10"/>
      <c r="C9" s="10"/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 t="shared" si="0"/>
        <v>0</v>
      </c>
      <c r="AN9" s="17">
        <f t="shared" si="1"/>
        <v>0</v>
      </c>
      <c r="AP9" s="5"/>
    </row>
    <row r="10" spans="1:42" s="6" customFormat="1" ht="19.5" customHeight="1" x14ac:dyDescent="0.25">
      <c r="A10" s="18"/>
      <c r="B10" s="10"/>
      <c r="C10" s="10"/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 t="shared" si="0"/>
        <v>0</v>
      </c>
      <c r="AN10" s="17">
        <f t="shared" si="1"/>
        <v>0</v>
      </c>
      <c r="AP10" s="5"/>
    </row>
    <row r="11" spans="1:42" s="6" customFormat="1" ht="19.5" customHeight="1" x14ac:dyDescent="0.25">
      <c r="A11" s="18"/>
      <c r="B11" s="10"/>
      <c r="C11" s="10"/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 t="shared" si="0"/>
        <v>0</v>
      </c>
      <c r="AN11" s="17">
        <f t="shared" si="1"/>
        <v>0</v>
      </c>
      <c r="AP11" s="5"/>
    </row>
    <row r="12" spans="1:42" s="6" customFormat="1" ht="19.5" customHeight="1" x14ac:dyDescent="0.25">
      <c r="A12" s="18"/>
      <c r="B12" s="10"/>
      <c r="C12" s="10"/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 t="shared" si="0"/>
        <v>0</v>
      </c>
      <c r="AN12" s="17">
        <f t="shared" si="1"/>
        <v>0</v>
      </c>
      <c r="AP12" s="5"/>
    </row>
    <row r="13" spans="1:42" s="6" customFormat="1" ht="19.5" customHeight="1" x14ac:dyDescent="0.25">
      <c r="A13" s="18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 t="shared" si="0"/>
        <v>0</v>
      </c>
      <c r="AN13" s="17">
        <f t="shared" si="1"/>
        <v>0</v>
      </c>
      <c r="AP13" s="5"/>
    </row>
    <row r="14" spans="1:42" s="6" customFormat="1" ht="19.5" customHeight="1" x14ac:dyDescent="0.25">
      <c r="A14" s="18"/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 t="shared" si="0"/>
        <v>0</v>
      </c>
      <c r="AN14" s="17">
        <f t="shared" si="1"/>
        <v>0</v>
      </c>
      <c r="AP14" s="5"/>
    </row>
    <row r="15" spans="1:42" s="6" customFormat="1" ht="19.5" customHeight="1" x14ac:dyDescent="0.25">
      <c r="A15" s="18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 t="shared" si="0"/>
        <v>0</v>
      </c>
      <c r="AN15" s="17">
        <f t="shared" si="1"/>
        <v>0</v>
      </c>
      <c r="AP15" s="5"/>
    </row>
    <row r="16" spans="1:42" s="6" customFormat="1" ht="19.5" customHeight="1" x14ac:dyDescent="0.25">
      <c r="A16" s="18"/>
      <c r="B16" s="10"/>
      <c r="C16" s="10"/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 t="shared" si="0"/>
        <v>0</v>
      </c>
      <c r="AN16" s="17">
        <f t="shared" si="1"/>
        <v>0</v>
      </c>
      <c r="AP16" s="5"/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 t="shared" si="0"/>
        <v>0</v>
      </c>
      <c r="AN17" s="17">
        <f t="shared" si="1"/>
        <v>0</v>
      </c>
      <c r="AP17" s="5"/>
    </row>
    <row r="18" spans="1:42" s="6" customFormat="1" ht="19.5" customHeight="1" x14ac:dyDescent="0.25">
      <c r="A18" s="18"/>
      <c r="B18" s="10"/>
      <c r="C18" s="10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 t="shared" si="0"/>
        <v>0</v>
      </c>
      <c r="AN18" s="17">
        <f t="shared" si="1"/>
        <v>0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 t="shared" si="0"/>
        <v>0</v>
      </c>
      <c r="AN19" s="17">
        <f t="shared" si="1"/>
        <v>0</v>
      </c>
      <c r="AP19" s="5"/>
    </row>
    <row r="20" spans="1:42" s="6" customFormat="1" ht="19.5" customHeight="1" x14ac:dyDescent="0.25">
      <c r="A20" s="18"/>
      <c r="B20" s="10"/>
      <c r="C20" s="10"/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 t="shared" si="0"/>
        <v>0</v>
      </c>
      <c r="AN20" s="17">
        <f t="shared" si="1"/>
        <v>0</v>
      </c>
      <c r="AP20" s="5"/>
    </row>
    <row r="21" spans="1:42" s="6" customFormat="1" ht="19.5" customHeight="1" x14ac:dyDescent="0.25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 t="shared" si="0"/>
        <v>0</v>
      </c>
      <c r="AN21" s="17">
        <f t="shared" si="1"/>
        <v>0</v>
      </c>
      <c r="AP21" s="5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 t="shared" si="0"/>
        <v>0</v>
      </c>
      <c r="AN22" s="17">
        <f t="shared" si="1"/>
        <v>0</v>
      </c>
      <c r="AP22" s="5"/>
    </row>
    <row r="23" spans="1:42" s="6" customFormat="1" ht="19.5" customHeight="1" x14ac:dyDescent="0.25">
      <c r="A23" s="18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 t="shared" si="0"/>
        <v>0</v>
      </c>
      <c r="AN23" s="17">
        <f t="shared" si="1"/>
        <v>0</v>
      </c>
      <c r="AP23" s="5"/>
    </row>
    <row r="24" spans="1:42" s="6" customFormat="1" ht="19.5" customHeight="1" x14ac:dyDescent="0.25">
      <c r="A24" s="18"/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 t="shared" si="0"/>
        <v>0</v>
      </c>
      <c r="AN24" s="17">
        <f t="shared" si="1"/>
        <v>0</v>
      </c>
      <c r="AP24" s="5"/>
    </row>
    <row r="25" spans="1:42" s="6" customFormat="1" ht="19.5" customHeight="1" x14ac:dyDescent="0.25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 t="shared" si="0"/>
        <v>0</v>
      </c>
      <c r="AN25" s="17">
        <f t="shared" si="1"/>
        <v>0</v>
      </c>
      <c r="AP25" s="5"/>
    </row>
    <row r="26" spans="1:42" s="6" customFormat="1" ht="19.5" customHeight="1" x14ac:dyDescent="0.25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 t="shared" si="0"/>
        <v>0</v>
      </c>
      <c r="AN26" s="17">
        <f t="shared" si="1"/>
        <v>0</v>
      </c>
      <c r="AP26" s="5"/>
    </row>
    <row r="27" spans="1:42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 t="shared" si="0"/>
        <v>0</v>
      </c>
      <c r="AN27" s="17">
        <f t="shared" si="1"/>
        <v>0</v>
      </c>
      <c r="AP27" s="5"/>
    </row>
    <row r="28" spans="1:42" s="6" customFormat="1" ht="19.5" customHeight="1" x14ac:dyDescent="0.25">
      <c r="A28" s="18"/>
      <c r="B28" s="10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 t="shared" si="0"/>
        <v>0</v>
      </c>
      <c r="AN28" s="17">
        <f t="shared" si="1"/>
        <v>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180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16,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75775D-A241-48CF-BA15-8EB150DEA701}">
          <x14:formula1>
            <xm:f>Material!$B:$B</xm:f>
          </x14:formula1>
          <xm:sqref>C3:C28</xm:sqref>
        </x14:dataValidation>
        <x14:dataValidation type="list" allowBlank="1" showInputMessage="1" showErrorMessage="1" xr:uid="{B77525FA-E428-49A6-9282-42E8ACB681F0}">
          <x14:formula1>
            <xm:f>Jobs!$B:$B</xm:f>
          </x14:formula1>
          <xm:sqref>A3:B28</xm:sqref>
        </x14:dataValidation>
        <x14:dataValidation type="list" allowBlank="1" showInputMessage="1" showErrorMessage="1" xr:uid="{7CDBD07E-5230-4864-AAAB-4A6B98899E5F}">
          <x14:formula1>
            <xm:f>Phasecode!$B:$B</xm:f>
          </x14:formula1>
          <xm:sqref>AP3:AP28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1"/>
  <sheetViews>
    <sheetView topLeftCell="A6" workbookViewId="0">
      <selection activeCell="F68" sqref="F68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53</v>
      </c>
    </row>
    <row r="2" spans="2:2" x14ac:dyDescent="0.25">
      <c r="B2" t="s">
        <v>54</v>
      </c>
    </row>
    <row r="3" spans="2:2" x14ac:dyDescent="0.25">
      <c r="B3" t="s">
        <v>45</v>
      </c>
    </row>
    <row r="4" spans="2:2" x14ac:dyDescent="0.25">
      <c r="B4" t="s">
        <v>55</v>
      </c>
    </row>
    <row r="5" spans="2:2" x14ac:dyDescent="0.25">
      <c r="B5" t="s">
        <v>50</v>
      </c>
    </row>
    <row r="6" spans="2:2" x14ac:dyDescent="0.25">
      <c r="B6" t="s">
        <v>56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57</v>
      </c>
    </row>
    <row r="10" spans="2:2" x14ac:dyDescent="0.25">
      <c r="B10" t="s">
        <v>58</v>
      </c>
    </row>
    <row r="11" spans="2:2" x14ac:dyDescent="0.25">
      <c r="B11" t="s">
        <v>59</v>
      </c>
    </row>
    <row r="12" spans="2:2" x14ac:dyDescent="0.25">
      <c r="B12" t="s">
        <v>60</v>
      </c>
    </row>
    <row r="13" spans="2:2" x14ac:dyDescent="0.25">
      <c r="B13" t="s">
        <v>61</v>
      </c>
    </row>
    <row r="14" spans="2:2" x14ac:dyDescent="0.25">
      <c r="B14" t="s">
        <v>62</v>
      </c>
    </row>
    <row r="15" spans="2:2" x14ac:dyDescent="0.25">
      <c r="B15" t="s">
        <v>63</v>
      </c>
    </row>
    <row r="16" spans="2:2" x14ac:dyDescent="0.25">
      <c r="B16" t="s">
        <v>64</v>
      </c>
    </row>
    <row r="17" spans="2:2" x14ac:dyDescent="0.25">
      <c r="B17" t="s">
        <v>13</v>
      </c>
    </row>
    <row r="18" spans="2:2" x14ac:dyDescent="0.25">
      <c r="B18" t="s">
        <v>65</v>
      </c>
    </row>
    <row r="19" spans="2:2" x14ac:dyDescent="0.25">
      <c r="B19" t="s">
        <v>66</v>
      </c>
    </row>
    <row r="20" spans="2:2" x14ac:dyDescent="0.25">
      <c r="B20" t="s">
        <v>67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68</v>
      </c>
    </row>
    <row r="24" spans="2:2" x14ac:dyDescent="0.25">
      <c r="B24" t="s">
        <v>69</v>
      </c>
    </row>
    <row r="25" spans="2:2" x14ac:dyDescent="0.25">
      <c r="B25" t="s">
        <v>70</v>
      </c>
    </row>
    <row r="26" spans="2:2" x14ac:dyDescent="0.25">
      <c r="B26" t="s">
        <v>71</v>
      </c>
    </row>
    <row r="27" spans="2:2" x14ac:dyDescent="0.25">
      <c r="B27" t="s">
        <v>19</v>
      </c>
    </row>
    <row r="28" spans="2:2" x14ac:dyDescent="0.25">
      <c r="B28" s="6" t="s">
        <v>72</v>
      </c>
    </row>
    <row r="29" spans="2:2" x14ac:dyDescent="0.25">
      <c r="B29" t="s">
        <v>73</v>
      </c>
    </row>
    <row r="30" spans="2:2" x14ac:dyDescent="0.25">
      <c r="B30" t="s">
        <v>25</v>
      </c>
    </row>
    <row r="31" spans="2:2" x14ac:dyDescent="0.25">
      <c r="B31" t="s">
        <v>74</v>
      </c>
    </row>
    <row r="32" spans="2:2" x14ac:dyDescent="0.25">
      <c r="B32" t="s">
        <v>75</v>
      </c>
    </row>
    <row r="33" spans="2:2" x14ac:dyDescent="0.25">
      <c r="B33" t="s">
        <v>76</v>
      </c>
    </row>
    <row r="34" spans="2:2" x14ac:dyDescent="0.25">
      <c r="B34" t="s">
        <v>77</v>
      </c>
    </row>
    <row r="35" spans="2:2" x14ac:dyDescent="0.25">
      <c r="B35" t="s">
        <v>78</v>
      </c>
    </row>
    <row r="36" spans="2:2" x14ac:dyDescent="0.25">
      <c r="B36" t="s">
        <v>79</v>
      </c>
    </row>
    <row r="37" spans="2:2" x14ac:dyDescent="0.25">
      <c r="B37" t="s">
        <v>49</v>
      </c>
    </row>
    <row r="38" spans="2:2" x14ac:dyDescent="0.25">
      <c r="B38" t="s">
        <v>80</v>
      </c>
    </row>
    <row r="39" spans="2:2" x14ac:dyDescent="0.25">
      <c r="B39" t="s">
        <v>81</v>
      </c>
    </row>
    <row r="40" spans="2:2" x14ac:dyDescent="0.25">
      <c r="B40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3" spans="2:2" x14ac:dyDescent="0.25">
      <c r="B43" t="s">
        <v>46</v>
      </c>
    </row>
    <row r="44" spans="2:2" x14ac:dyDescent="0.25">
      <c r="B44" t="s">
        <v>85</v>
      </c>
    </row>
    <row r="45" spans="2:2" x14ac:dyDescent="0.25">
      <c r="B45" t="s">
        <v>16</v>
      </c>
    </row>
    <row r="46" spans="2:2" x14ac:dyDescent="0.25">
      <c r="B46" t="s">
        <v>86</v>
      </c>
    </row>
    <row r="47" spans="2:2" x14ac:dyDescent="0.25">
      <c r="B47" t="s">
        <v>87</v>
      </c>
    </row>
    <row r="48" spans="2:2" x14ac:dyDescent="0.25">
      <c r="B48" t="s">
        <v>88</v>
      </c>
    </row>
    <row r="49" spans="2:2" x14ac:dyDescent="0.25">
      <c r="B49" t="s">
        <v>89</v>
      </c>
    </row>
    <row r="50" spans="2:2" x14ac:dyDescent="0.25">
      <c r="B50" t="s">
        <v>89</v>
      </c>
    </row>
    <row r="51" spans="2:2" x14ac:dyDescent="0.25">
      <c r="B51" t="s">
        <v>90</v>
      </c>
    </row>
    <row r="52" spans="2:2" x14ac:dyDescent="0.25">
      <c r="B52" t="s">
        <v>91</v>
      </c>
    </row>
    <row r="53" spans="2:2" x14ac:dyDescent="0.25">
      <c r="B53" t="s">
        <v>92</v>
      </c>
    </row>
    <row r="54" spans="2:2" x14ac:dyDescent="0.25">
      <c r="B54" t="s">
        <v>93</v>
      </c>
    </row>
    <row r="55" spans="2:2" x14ac:dyDescent="0.25">
      <c r="B55" t="s">
        <v>43</v>
      </c>
    </row>
    <row r="56" spans="2:2" x14ac:dyDescent="0.25">
      <c r="B56" t="s">
        <v>41</v>
      </c>
    </row>
    <row r="57" spans="2:2" x14ac:dyDescent="0.25">
      <c r="B57" t="s">
        <v>94</v>
      </c>
    </row>
    <row r="58" spans="2:2" x14ac:dyDescent="0.25">
      <c r="B58" t="s">
        <v>95</v>
      </c>
    </row>
    <row r="59" spans="2:2" x14ac:dyDescent="0.25">
      <c r="B59" t="s">
        <v>48</v>
      </c>
    </row>
    <row r="60" spans="2:2" x14ac:dyDescent="0.25">
      <c r="B60" t="s">
        <v>31</v>
      </c>
    </row>
    <row r="61" spans="2:2" x14ac:dyDescent="0.25">
      <c r="B61" t="s">
        <v>96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97</v>
      </c>
    </row>
    <row r="2" spans="2:2" x14ac:dyDescent="0.25">
      <c r="B2" t="s">
        <v>98</v>
      </c>
    </row>
    <row r="3" spans="2:2" x14ac:dyDescent="0.25">
      <c r="B3" t="s">
        <v>99</v>
      </c>
    </row>
    <row r="4" spans="2:2" x14ac:dyDescent="0.25">
      <c r="B4" t="s">
        <v>18</v>
      </c>
    </row>
    <row r="5" spans="2:2" x14ac:dyDescent="0.25">
      <c r="B5" t="s">
        <v>100</v>
      </c>
    </row>
    <row r="6" spans="2:2" x14ac:dyDescent="0.25">
      <c r="B6" t="s">
        <v>101</v>
      </c>
    </row>
    <row r="7" spans="2:2" x14ac:dyDescent="0.25">
      <c r="B7" t="s">
        <v>102</v>
      </c>
    </row>
    <row r="8" spans="2:2" x14ac:dyDescent="0.25">
      <c r="B8" t="s">
        <v>103</v>
      </c>
    </row>
    <row r="9" spans="2:2" x14ac:dyDescent="0.25">
      <c r="B9" t="s">
        <v>47</v>
      </c>
    </row>
    <row r="10" spans="2:2" x14ac:dyDescent="0.25">
      <c r="B10" t="s">
        <v>104</v>
      </c>
    </row>
    <row r="11" spans="2:2" x14ac:dyDescent="0.25">
      <c r="B11" t="s">
        <v>15</v>
      </c>
    </row>
    <row r="12" spans="2:2" x14ac:dyDescent="0.25">
      <c r="B12" t="s">
        <v>52</v>
      </c>
    </row>
    <row r="13" spans="2:2" x14ac:dyDescent="0.25">
      <c r="B13" t="s">
        <v>105</v>
      </c>
    </row>
    <row r="14" spans="2:2" x14ac:dyDescent="0.25">
      <c r="B14" t="s">
        <v>106</v>
      </c>
    </row>
    <row r="15" spans="2:2" x14ac:dyDescent="0.25">
      <c r="B15" t="s">
        <v>51</v>
      </c>
    </row>
    <row r="16" spans="2:2" x14ac:dyDescent="0.25">
      <c r="B16" t="s">
        <v>107</v>
      </c>
    </row>
    <row r="17" spans="2:2" x14ac:dyDescent="0.25">
      <c r="B17" t="s">
        <v>108</v>
      </c>
    </row>
    <row r="18" spans="2:2" x14ac:dyDescent="0.25">
      <c r="B18" t="s">
        <v>109</v>
      </c>
    </row>
    <row r="19" spans="2:2" x14ac:dyDescent="0.25">
      <c r="B19" t="s">
        <v>110</v>
      </c>
    </row>
    <row r="20" spans="2:2" x14ac:dyDescent="0.25">
      <c r="B20" t="s">
        <v>111</v>
      </c>
    </row>
    <row r="21" spans="2:2" x14ac:dyDescent="0.25">
      <c r="B21" t="s">
        <v>26</v>
      </c>
    </row>
    <row r="22" spans="2:2" x14ac:dyDescent="0.25">
      <c r="B22" t="s">
        <v>44</v>
      </c>
    </row>
    <row r="23" spans="2:2" x14ac:dyDescent="0.25">
      <c r="B23" t="s">
        <v>112</v>
      </c>
    </row>
    <row r="24" spans="2:2" x14ac:dyDescent="0.25">
      <c r="B24" t="s">
        <v>113</v>
      </c>
    </row>
    <row r="25" spans="2:2" x14ac:dyDescent="0.25">
      <c r="B25" t="s">
        <v>114</v>
      </c>
    </row>
    <row r="26" spans="2:2" x14ac:dyDescent="0.25">
      <c r="B26" t="s">
        <v>115</v>
      </c>
    </row>
    <row r="27" spans="2:2" x14ac:dyDescent="0.25">
      <c r="B27" t="s">
        <v>116</v>
      </c>
    </row>
    <row r="28" spans="2:2" x14ac:dyDescent="0.25">
      <c r="B28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58"/>
  <sheetViews>
    <sheetView topLeftCell="A29" workbookViewId="0">
      <selection activeCell="G60" sqref="G60"/>
    </sheetView>
  </sheetViews>
  <sheetFormatPr defaultRowHeight="12.5" x14ac:dyDescent="0.25"/>
  <cols>
    <col min="2" max="2" width="22.1796875" customWidth="1"/>
    <col min="3" max="3" width="18.7265625" customWidth="1"/>
  </cols>
  <sheetData>
    <row r="1" spans="2:3" x14ac:dyDescent="0.25">
      <c r="B1" t="s">
        <v>53</v>
      </c>
    </row>
    <row r="2" spans="2:3" x14ac:dyDescent="0.25">
      <c r="B2" s="18" t="s">
        <v>34</v>
      </c>
      <c r="C2" t="e">
        <f>VLOOKUP(B2,'10-16 P1'!B:B,2,0)</f>
        <v>#REF!</v>
      </c>
    </row>
    <row r="3" spans="2:3" x14ac:dyDescent="0.25">
      <c r="B3" s="10" t="s">
        <v>20</v>
      </c>
      <c r="C3" t="e">
        <f>VLOOKUP(B3,'10-16 P1'!B:B,2,0)</f>
        <v>#REF!</v>
      </c>
    </row>
    <row r="4" spans="2:3" ht="18" x14ac:dyDescent="0.25">
      <c r="B4" s="22" t="s">
        <v>133</v>
      </c>
      <c r="C4" t="e">
        <f>VLOOKUP(B4,'10-16 P1'!B:B,2,0)</f>
        <v>#REF!</v>
      </c>
    </row>
    <row r="5" spans="2:3" x14ac:dyDescent="0.25">
      <c r="B5" s="10" t="s">
        <v>28</v>
      </c>
      <c r="C5" t="e">
        <f>VLOOKUP(B5,'10-16 P1'!B:B,2,0)</f>
        <v>#REF!</v>
      </c>
    </row>
    <row r="6" spans="2:3" x14ac:dyDescent="0.25">
      <c r="B6" s="10" t="s">
        <v>20</v>
      </c>
      <c r="C6" t="e">
        <f>VLOOKUP(B6,'10-16 P1'!B:B,2,0)</f>
        <v>#REF!</v>
      </c>
    </row>
    <row r="7" spans="2:3" x14ac:dyDescent="0.25">
      <c r="B7" s="10" t="s">
        <v>34</v>
      </c>
      <c r="C7" t="e">
        <f>VLOOKUP(B7,'10-16 P1'!B:B,2,0)</f>
        <v>#REF!</v>
      </c>
    </row>
    <row r="8" spans="2:3" x14ac:dyDescent="0.25">
      <c r="B8" s="10" t="s">
        <v>28</v>
      </c>
      <c r="C8" t="e">
        <f>VLOOKUP(B8,'10-16 P1'!B:B,2,0)</f>
        <v>#REF!</v>
      </c>
    </row>
    <row r="9" spans="2:3" x14ac:dyDescent="0.25">
      <c r="B9" s="10" t="s">
        <v>28</v>
      </c>
      <c r="C9" t="e">
        <f>VLOOKUP(B9,'10-16 P1'!B:B,2,0)</f>
        <v>#REF!</v>
      </c>
    </row>
    <row r="10" spans="2:3" x14ac:dyDescent="0.25">
      <c r="B10" s="10" t="s">
        <v>20</v>
      </c>
      <c r="C10" t="e">
        <f>VLOOKUP(B10,'10-16 P1'!B:B,2,0)</f>
        <v>#REF!</v>
      </c>
    </row>
    <row r="11" spans="2:3" x14ac:dyDescent="0.25">
      <c r="B11" s="10" t="s">
        <v>28</v>
      </c>
      <c r="C11" t="e">
        <f>VLOOKUP(B11,'10-16 P1'!B:B,2,0)</f>
        <v>#REF!</v>
      </c>
    </row>
    <row r="12" spans="2:3" x14ac:dyDescent="0.25">
      <c r="B12" s="10" t="s">
        <v>28</v>
      </c>
      <c r="C12" t="e">
        <f>VLOOKUP(B12,'10-16 P1'!B:B,2,0)</f>
        <v>#REF!</v>
      </c>
    </row>
    <row r="13" spans="2:3" x14ac:dyDescent="0.25">
      <c r="B13" s="10" t="s">
        <v>28</v>
      </c>
      <c r="C13" t="e">
        <f>VLOOKUP(B13,'10-16 P1'!B:B,2,0)</f>
        <v>#REF!</v>
      </c>
    </row>
    <row r="14" spans="2:3" x14ac:dyDescent="0.25">
      <c r="B14" s="10" t="s">
        <v>28</v>
      </c>
      <c r="C14" t="e">
        <f>VLOOKUP(B14,'10-16 P1'!B:B,2,0)</f>
        <v>#REF!</v>
      </c>
    </row>
    <row r="15" spans="2:3" x14ac:dyDescent="0.25">
      <c r="B15" s="18" t="s">
        <v>123</v>
      </c>
      <c r="C15" t="s">
        <v>14</v>
      </c>
    </row>
    <row r="16" spans="2:3" x14ac:dyDescent="0.25">
      <c r="B16" s="10" t="s">
        <v>123</v>
      </c>
      <c r="C16" t="s">
        <v>14</v>
      </c>
    </row>
    <row r="17" spans="2:3" x14ac:dyDescent="0.25">
      <c r="B17" s="10" t="s">
        <v>123</v>
      </c>
      <c r="C17" t="s">
        <v>14</v>
      </c>
    </row>
    <row r="18" spans="2:3" x14ac:dyDescent="0.25">
      <c r="B18" s="18" t="s">
        <v>129</v>
      </c>
      <c r="C18" t="s">
        <v>13</v>
      </c>
    </row>
    <row r="19" spans="2:3" x14ac:dyDescent="0.25">
      <c r="B19" s="10" t="s">
        <v>129</v>
      </c>
      <c r="C19" t="s">
        <v>13</v>
      </c>
    </row>
    <row r="20" spans="2:3" x14ac:dyDescent="0.25">
      <c r="B20" s="10" t="s">
        <v>134</v>
      </c>
      <c r="C20" t="s">
        <v>17</v>
      </c>
    </row>
    <row r="21" spans="2:3" x14ac:dyDescent="0.25">
      <c r="B21" s="10" t="s">
        <v>134</v>
      </c>
      <c r="C21" t="s">
        <v>17</v>
      </c>
    </row>
    <row r="22" spans="2:3" x14ac:dyDescent="0.25">
      <c r="B22" s="10" t="s">
        <v>134</v>
      </c>
      <c r="C22" t="s">
        <v>17</v>
      </c>
    </row>
    <row r="23" spans="2:3" x14ac:dyDescent="0.25">
      <c r="B23" s="18" t="s">
        <v>25</v>
      </c>
      <c r="C23" t="s">
        <v>25</v>
      </c>
    </row>
    <row r="24" spans="2:3" x14ac:dyDescent="0.25">
      <c r="B24" s="18" t="s">
        <v>124</v>
      </c>
      <c r="C24" t="s">
        <v>16</v>
      </c>
    </row>
    <row r="25" spans="2:3" x14ac:dyDescent="0.25">
      <c r="B25" s="10" t="s">
        <v>124</v>
      </c>
      <c r="C25" t="s">
        <v>16</v>
      </c>
    </row>
    <row r="26" spans="2:3" x14ac:dyDescent="0.25">
      <c r="B26" s="10" t="s">
        <v>124</v>
      </c>
      <c r="C26" t="s">
        <v>16</v>
      </c>
    </row>
    <row r="27" spans="2:3" x14ac:dyDescent="0.25">
      <c r="B27" s="10" t="s">
        <v>124</v>
      </c>
      <c r="C27" t="s">
        <v>16</v>
      </c>
    </row>
    <row r="28" spans="2:3" x14ac:dyDescent="0.25">
      <c r="B28" s="10" t="s">
        <v>124</v>
      </c>
      <c r="C28" t="s">
        <v>16</v>
      </c>
    </row>
    <row r="29" spans="2:3" x14ac:dyDescent="0.25">
      <c r="B29" s="10" t="s">
        <v>124</v>
      </c>
      <c r="C29" t="s">
        <v>16</v>
      </c>
    </row>
    <row r="30" spans="2:3" x14ac:dyDescent="0.25">
      <c r="B30" s="10" t="s">
        <v>124</v>
      </c>
      <c r="C30" t="s">
        <v>16</v>
      </c>
    </row>
    <row r="31" spans="2:3" x14ac:dyDescent="0.25">
      <c r="B31" s="10" t="s">
        <v>124</v>
      </c>
      <c r="C31" t="s">
        <v>16</v>
      </c>
    </row>
    <row r="32" spans="2:3" ht="18" x14ac:dyDescent="0.25">
      <c r="B32" s="22" t="s">
        <v>128</v>
      </c>
      <c r="C32" t="s">
        <v>31</v>
      </c>
    </row>
    <row r="33" spans="2:3" ht="18" x14ac:dyDescent="0.25">
      <c r="B33" s="19" t="s">
        <v>33</v>
      </c>
      <c r="C33" t="e">
        <f>VLOOKUP(B33,'10-16 P1'!B:B,2,0)</f>
        <v>#N/A</v>
      </c>
    </row>
    <row r="34" spans="2:3" ht="18" x14ac:dyDescent="0.25">
      <c r="B34" s="19" t="s">
        <v>33</v>
      </c>
      <c r="C34" t="e">
        <f>VLOOKUP(B34,'10-16 P1'!B:B,2,0)</f>
        <v>#N/A</v>
      </c>
    </row>
    <row r="35" spans="2:3" ht="18" x14ac:dyDescent="0.25">
      <c r="B35" s="22" t="s">
        <v>140</v>
      </c>
      <c r="C35" t="e">
        <f>VLOOKUP(B35,'10-16 P1'!B:B,2,0)</f>
        <v>#N/A</v>
      </c>
    </row>
    <row r="36" spans="2:3" ht="18" x14ac:dyDescent="0.25">
      <c r="B36" s="22" t="s">
        <v>40</v>
      </c>
      <c r="C36" t="e">
        <f>VLOOKUP(B36,'10-16 P1'!B:B,2,0)</f>
        <v>#N/A</v>
      </c>
    </row>
    <row r="37" spans="2:3" ht="18" x14ac:dyDescent="0.25">
      <c r="B37" s="22" t="s">
        <v>42</v>
      </c>
      <c r="C37" t="e">
        <f>VLOOKUP(B37,'10-16 P1'!B:B,2,0)</f>
        <v>#N/A</v>
      </c>
    </row>
    <row r="38" spans="2:3" ht="18" x14ac:dyDescent="0.25">
      <c r="B38" s="22" t="s">
        <v>137</v>
      </c>
      <c r="C38" t="e">
        <f>VLOOKUP(B38,'10-16 P1'!B:B,2,0)</f>
        <v>#N/A</v>
      </c>
    </row>
    <row r="39" spans="2:3" ht="18" x14ac:dyDescent="0.25">
      <c r="B39" s="22" t="s">
        <v>135</v>
      </c>
      <c r="C39" t="e">
        <f>VLOOKUP(B39,'10-16 P1'!B:B,2,0)</f>
        <v>#N/A</v>
      </c>
    </row>
    <row r="40" spans="2:3" ht="18" x14ac:dyDescent="0.25">
      <c r="B40" s="22" t="s">
        <v>125</v>
      </c>
      <c r="C40" t="e">
        <f>VLOOKUP(B40,'10-16 P1'!B:B,2,0)</f>
        <v>#N/A</v>
      </c>
    </row>
    <row r="41" spans="2:3" x14ac:dyDescent="0.25">
      <c r="B41" s="17" t="s">
        <v>38</v>
      </c>
      <c r="C41" t="e">
        <f>VLOOKUP(B41,'10-16 P1'!B:B,2,0)</f>
        <v>#N/A</v>
      </c>
    </row>
    <row r="42" spans="2:3" x14ac:dyDescent="0.25">
      <c r="B42" s="10" t="s">
        <v>136</v>
      </c>
      <c r="C42" t="e">
        <f>VLOOKUP(B42,'10-16 P1'!B:B,2,0)</f>
        <v>#N/A</v>
      </c>
    </row>
    <row r="43" spans="2:3" x14ac:dyDescent="0.25">
      <c r="B43" s="10" t="s">
        <v>136</v>
      </c>
      <c r="C43" t="e">
        <f>VLOOKUP(B43,'10-16 P1'!B:B,2,0)</f>
        <v>#N/A</v>
      </c>
    </row>
    <row r="44" spans="2:3" ht="18" x14ac:dyDescent="0.25">
      <c r="B44" s="22" t="s">
        <v>125</v>
      </c>
      <c r="C44" t="e">
        <f>VLOOKUP(B44,'10-16 P1'!B:B,2,0)</f>
        <v>#N/A</v>
      </c>
    </row>
    <row r="45" spans="2:3" ht="18" x14ac:dyDescent="0.25">
      <c r="B45" s="22" t="s">
        <v>157</v>
      </c>
      <c r="C45" t="e">
        <f>VLOOKUP(B45,'10-16 P1'!B:B,2,0)</f>
        <v>#N/A</v>
      </c>
    </row>
    <row r="46" spans="2:3" ht="18" x14ac:dyDescent="0.25">
      <c r="B46" s="22" t="s">
        <v>155</v>
      </c>
      <c r="C46" t="e">
        <f>VLOOKUP(B46,'10-16 P1'!B:B,2,0)</f>
        <v>#N/A</v>
      </c>
    </row>
    <row r="47" spans="2:3" ht="18" x14ac:dyDescent="0.25">
      <c r="B47" s="19" t="s">
        <v>126</v>
      </c>
      <c r="C47" t="e">
        <f>VLOOKUP(B47,'10-16 P1'!B:B,2,0)</f>
        <v>#N/A</v>
      </c>
    </row>
    <row r="48" spans="2:3" ht="18" x14ac:dyDescent="0.25">
      <c r="B48" s="22" t="s">
        <v>152</v>
      </c>
      <c r="C48" t="e">
        <f>VLOOKUP(B48,'10-16 P1'!B:B,2,0)</f>
        <v>#N/A</v>
      </c>
    </row>
    <row r="49" spans="2:3" ht="18" x14ac:dyDescent="0.25">
      <c r="B49" s="19" t="s">
        <v>145</v>
      </c>
      <c r="C49" t="e">
        <f>VLOOKUP(B49,'10-16 P1'!B:B,2,0)</f>
        <v>#N/A</v>
      </c>
    </row>
    <row r="50" spans="2:3" ht="18" x14ac:dyDescent="0.25">
      <c r="B50" s="22" t="s">
        <v>161</v>
      </c>
      <c r="C50" t="e">
        <f>VLOOKUP(B50,'10-16 P1'!B:B,2,0)</f>
        <v>#N/A</v>
      </c>
    </row>
    <row r="51" spans="2:3" ht="18" x14ac:dyDescent="0.25">
      <c r="B51" s="22" t="s">
        <v>144</v>
      </c>
      <c r="C51" t="e">
        <f>VLOOKUP(B51,'10-16 P1'!B:B,2,0)</f>
        <v>#N/A</v>
      </c>
    </row>
    <row r="52" spans="2:3" ht="18" x14ac:dyDescent="0.25">
      <c r="B52" s="19" t="s">
        <v>33</v>
      </c>
      <c r="C52" s="19" t="s">
        <v>19</v>
      </c>
    </row>
    <row r="53" spans="2:3" ht="18" x14ac:dyDescent="0.25">
      <c r="B53" s="22" t="s">
        <v>140</v>
      </c>
      <c r="C53" s="19" t="s">
        <v>68</v>
      </c>
    </row>
    <row r="54" spans="2:3" x14ac:dyDescent="0.25">
      <c r="B54" s="10" t="s">
        <v>136</v>
      </c>
      <c r="C54" s="17" t="s">
        <v>49</v>
      </c>
    </row>
    <row r="55" spans="2:3" x14ac:dyDescent="0.25">
      <c r="B55" t="s">
        <v>42</v>
      </c>
      <c r="C55" t="s">
        <v>43</v>
      </c>
    </row>
    <row r="56" spans="2:3" x14ac:dyDescent="0.25">
      <c r="B56" t="s">
        <v>137</v>
      </c>
      <c r="C56" t="s">
        <v>45</v>
      </c>
    </row>
    <row r="57" spans="2:3" x14ac:dyDescent="0.25">
      <c r="B57" t="s">
        <v>135</v>
      </c>
      <c r="C57" t="s">
        <v>46</v>
      </c>
    </row>
    <row r="58" spans="2:3" x14ac:dyDescent="0.25">
      <c r="B58" t="s">
        <v>125</v>
      </c>
      <c r="C58" t="s">
        <v>77</v>
      </c>
    </row>
  </sheetData>
  <autoFilter ref="B1:C51" xr:uid="{08C3EE23-AC15-47E6-B5A6-ED480EBC8728}">
    <sortState xmlns:xlrd2="http://schemas.microsoft.com/office/spreadsheetml/2017/richdata2" ref="B2:C51">
      <sortCondition ref="C1:C5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8"/>
  <sheetViews>
    <sheetView workbookViewId="0">
      <selection activeCell="K17" sqref="K17:K18"/>
    </sheetView>
  </sheetViews>
  <sheetFormatPr defaultRowHeight="12.5" x14ac:dyDescent="0.25"/>
  <cols>
    <col min="2" max="2" width="14.1796875" customWidth="1"/>
    <col min="3" max="3" width="15.81640625" customWidth="1"/>
  </cols>
  <sheetData>
    <row r="2" spans="2:3" x14ac:dyDescent="0.25">
      <c r="B2" t="s">
        <v>53</v>
      </c>
      <c r="C2" t="s">
        <v>53</v>
      </c>
    </row>
    <row r="3" spans="2:3" x14ac:dyDescent="0.25">
      <c r="B3" s="17" t="s">
        <v>120</v>
      </c>
      <c r="C3" s="17" t="s">
        <v>15</v>
      </c>
    </row>
    <row r="4" spans="2:3" x14ac:dyDescent="0.25">
      <c r="B4" s="17" t="s">
        <v>122</v>
      </c>
      <c r="C4" s="17" t="s">
        <v>102</v>
      </c>
    </row>
    <row r="5" spans="2:3" x14ac:dyDescent="0.25">
      <c r="B5" s="10" t="s">
        <v>35</v>
      </c>
      <c r="C5" s="39" t="s">
        <v>18</v>
      </c>
    </row>
    <row r="6" spans="2:3" x14ac:dyDescent="0.25">
      <c r="B6" s="10" t="s">
        <v>119</v>
      </c>
      <c r="C6" s="10" t="s">
        <v>110</v>
      </c>
    </row>
    <row r="7" spans="2:3" x14ac:dyDescent="0.25">
      <c r="B7" s="10" t="s">
        <v>121</v>
      </c>
      <c r="C7" s="10" t="s">
        <v>18</v>
      </c>
    </row>
    <row r="8" spans="2:3" x14ac:dyDescent="0.25">
      <c r="B8" s="17" t="s">
        <v>120</v>
      </c>
      <c r="C8" s="17" t="s">
        <v>15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10-16 P1</vt:lpstr>
      <vt:lpstr>10-16 P2</vt:lpstr>
      <vt:lpstr>10-16 P3</vt:lpstr>
      <vt:lpstr>10-16 P4</vt:lpstr>
      <vt:lpstr>Jobs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2024-10-28T12:02:12Z</dcterms:modified>
</cp:coreProperties>
</file>