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Bond Pricing\"/>
    </mc:Choice>
  </mc:AlternateContent>
  <xr:revisionPtr revIDLastSave="0" documentId="13_ncr:1_{2901BE09-345B-4B03-812E-703A7B5EE33A}" xr6:coauthVersionLast="47" xr6:coauthVersionMax="47" xr10:uidLastSave="{00000000-0000-0000-0000-000000000000}"/>
  <bookViews>
    <workbookView xWindow="-108" yWindow="-108" windowWidth="23256" windowHeight="12456" xr2:uid="{6724C39A-DB63-42E3-B1FD-080BBFBC777A}"/>
  </bookViews>
  <sheets>
    <sheet name="Interest Rate Swap Example" sheetId="1" r:id="rId1"/>
  </sheets>
  <definedNames>
    <definedName name="solver_adj" localSheetId="0" hidden="1">'Interest Rate Swap Example'!$C$3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'Interest Rate Swap Example'!$C$15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8" i="1"/>
  <c r="J8" i="1"/>
  <c r="F11" i="1"/>
  <c r="G11" i="1" s="1"/>
  <c r="F10" i="1"/>
  <c r="G10" i="1" s="1"/>
  <c r="F9" i="1"/>
  <c r="G9" i="1" s="1"/>
  <c r="F8" i="1"/>
  <c r="G8" i="1" s="1"/>
  <c r="C4" i="1"/>
  <c r="G12" i="1" l="1"/>
  <c r="C15" i="1" s="1"/>
  <c r="C17" i="1" s="1"/>
</calcChain>
</file>

<file path=xl/sharedStrings.xml><?xml version="1.0" encoding="utf-8"?>
<sst xmlns="http://schemas.openxmlformats.org/spreadsheetml/2006/main" count="20" uniqueCount="15">
  <si>
    <t>Cash Flow</t>
  </si>
  <si>
    <t>Present Value</t>
  </si>
  <si>
    <t>Fixed Rate Bond</t>
  </si>
  <si>
    <t>Time (Years)</t>
  </si>
  <si>
    <t>Notional Principal</t>
  </si>
  <si>
    <t>Interest Rate</t>
  </si>
  <si>
    <t>Treasury Curve</t>
  </si>
  <si>
    <t>Annual Fixed Rate</t>
  </si>
  <si>
    <t>Final Value =</t>
  </si>
  <si>
    <t>Value to Pay Fixed, Receive Float Side</t>
  </si>
  <si>
    <t>Value to Recieve Fixed, Pay Float Side</t>
  </si>
  <si>
    <t>Floating Rate Bond</t>
  </si>
  <si>
    <t>Swap Position</t>
  </si>
  <si>
    <t>Value</t>
  </si>
  <si>
    <t>Floating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</si>
</sst>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3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165" fontId="0" fillId="0" borderId="4" xfId="1" applyNumberFormat="1" applyFont="1" applyBorder="1"/>
    <xf numFmtId="10" fontId="0" fillId="0" borderId="2" xfId="0" applyNumberFormat="1" applyBorder="1"/>
    <xf numFmtId="165" fontId="0" fillId="0" borderId="9" xfId="0" applyNumberFormat="1" applyBorder="1"/>
    <xf numFmtId="165" fontId="0" fillId="0" borderId="10" xfId="1" applyNumberFormat="1" applyFont="1" applyBorder="1"/>
    <xf numFmtId="165" fontId="0" fillId="0" borderId="6" xfId="0" applyNumberForma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0" fontId="0" fillId="0" borderId="1" xfId="0" applyBorder="1"/>
    <xf numFmtId="0" fontId="2" fillId="0" borderId="3" xfId="0" applyFont="1" applyBorder="1"/>
    <xf numFmtId="165" fontId="0" fillId="0" borderId="4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44" fontId="0" fillId="0" borderId="11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Treasury Curve</a:t>
            </a:r>
          </a:p>
          <a:p>
            <a:pPr>
              <a:defRPr sz="1800" b="1"/>
            </a:pP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'Interest Rate Swap Example'!$C$7</c:f>
              <c:strCache>
                <c:ptCount val="1"/>
                <c:pt idx="0">
                  <c:v>Interest Rate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xVal>
            <c:numRef>
              <c:f>'Interest Rate Swap Example'!$B$8:$B$11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'Interest Rate Swap Example'!$C$8:$C$11</c:f>
              <c:numCache>
                <c:formatCode>0.0%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43E-AFB9-3DE8A488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51167"/>
        <c:axId val="1320541599"/>
      </c:scatterChart>
      <c:valAx>
        <c:axId val="13205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41599"/>
        <c:crosses val="autoZero"/>
        <c:crossBetween val="midCat"/>
      </c:valAx>
      <c:valAx>
        <c:axId val="1320541599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51167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12</xdr:row>
      <xdr:rowOff>209550</xdr:rowOff>
    </xdr:from>
    <xdr:to>
      <xdr:col>7</xdr:col>
      <xdr:colOff>0</xdr:colOff>
      <xdr:row>19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0D82E-044A-C0A8-E3A3-226F89E6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1642-7834-4164-B781-B022E76AFA88}">
  <dimension ref="B1:K18"/>
  <sheetViews>
    <sheetView showGridLines="0" tabSelected="1" topLeftCell="A150" zoomScale="54" workbookViewId="0">
      <selection activeCell="F3" sqref="F3"/>
    </sheetView>
  </sheetViews>
  <sheetFormatPr defaultRowHeight="28.8" x14ac:dyDescent="0.55000000000000004"/>
  <cols>
    <col min="1" max="1" width="2.26171875" customWidth="1"/>
    <col min="2" max="2" width="17.7890625" customWidth="1"/>
    <col min="3" max="3" width="12.83984375" customWidth="1"/>
    <col min="4" max="4" width="4.734375" customWidth="1"/>
    <col min="5" max="7" width="12.3125" customWidth="1"/>
    <col min="8" max="8" width="4.7890625" customWidth="1"/>
    <col min="9" max="11" width="12.3125" customWidth="1"/>
  </cols>
  <sheetData>
    <row r="1" spans="2:11" ht="8.25" customHeight="1" thickBot="1" x14ac:dyDescent="0.6"/>
    <row r="2" spans="2:11" ht="29.4" thickBot="1" x14ac:dyDescent="0.6">
      <c r="B2" s="26" t="s">
        <v>4</v>
      </c>
      <c r="C2" s="8">
        <v>10000000</v>
      </c>
    </row>
    <row r="3" spans="2:11" ht="29.4" thickBot="1" x14ac:dyDescent="0.6">
      <c r="B3" s="26" t="s">
        <v>7</v>
      </c>
      <c r="C3" s="9">
        <v>4.4346387181656871E-2</v>
      </c>
    </row>
    <row r="4" spans="2:11" ht="29.4" thickBot="1" x14ac:dyDescent="0.6">
      <c r="B4" s="26" t="s">
        <v>14</v>
      </c>
      <c r="C4" s="9">
        <f>C8</f>
        <v>0.03</v>
      </c>
    </row>
    <row r="5" spans="2:11" ht="10.5" customHeight="1" thickBot="1" x14ac:dyDescent="0.6"/>
    <row r="6" spans="2:11" ht="29.4" thickBot="1" x14ac:dyDescent="0.6">
      <c r="B6" s="27" t="s">
        <v>6</v>
      </c>
      <c r="C6" s="28"/>
      <c r="E6" s="18" t="s">
        <v>2</v>
      </c>
      <c r="F6" s="19"/>
      <c r="G6" s="20"/>
      <c r="I6" s="18" t="s">
        <v>11</v>
      </c>
      <c r="J6" s="19"/>
      <c r="K6" s="20"/>
    </row>
    <row r="7" spans="2:11" ht="29.4" thickBot="1" x14ac:dyDescent="0.6">
      <c r="B7" s="29" t="s">
        <v>3</v>
      </c>
      <c r="C7" s="26" t="s">
        <v>5</v>
      </c>
      <c r="E7" s="1" t="s">
        <v>3</v>
      </c>
      <c r="F7" s="2" t="s">
        <v>0</v>
      </c>
      <c r="G7" s="5" t="s">
        <v>1</v>
      </c>
      <c r="I7" s="1" t="s">
        <v>3</v>
      </c>
      <c r="J7" s="1" t="s">
        <v>0</v>
      </c>
      <c r="K7" s="2" t="s">
        <v>1</v>
      </c>
    </row>
    <row r="8" spans="2:11" x14ac:dyDescent="0.55000000000000004">
      <c r="B8" s="3">
        <v>0.5</v>
      </c>
      <c r="C8" s="6">
        <v>0.03</v>
      </c>
      <c r="E8" s="3">
        <v>0.5</v>
      </c>
      <c r="F8" s="10">
        <f>($C$3/2)*$C$2</f>
        <v>221731.93590828436</v>
      </c>
      <c r="G8" s="12">
        <f>F8/(1+C8)^B8</f>
        <v>218478.96835448113</v>
      </c>
      <c r="I8" s="3">
        <v>0.5</v>
      </c>
      <c r="J8" s="10">
        <f>(C4/2)*C2+C2</f>
        <v>10150000</v>
      </c>
      <c r="K8" s="12">
        <f>J8/(1+C8)^B8</f>
        <v>10001092.173367575</v>
      </c>
    </row>
    <row r="9" spans="2:11" x14ac:dyDescent="0.55000000000000004">
      <c r="B9" s="3">
        <v>1</v>
      </c>
      <c r="C9" s="6">
        <v>0.04</v>
      </c>
      <c r="E9" s="3">
        <v>1</v>
      </c>
      <c r="F9" s="10">
        <f t="shared" ref="F9:F10" si="0">($C$3/2)*$C$2</f>
        <v>221731.93590828436</v>
      </c>
      <c r="G9" s="13">
        <f t="shared" ref="G9:G11" si="1">F9/(1+C9)^B9</f>
        <v>213203.78452719649</v>
      </c>
      <c r="I9" s="3">
        <v>1</v>
      </c>
      <c r="J9" s="10"/>
      <c r="K9" s="13"/>
    </row>
    <row r="10" spans="2:11" x14ac:dyDescent="0.55000000000000004">
      <c r="B10" s="3">
        <v>1.5</v>
      </c>
      <c r="C10" s="6">
        <v>0.04</v>
      </c>
      <c r="E10" s="3">
        <v>1.5</v>
      </c>
      <c r="F10" s="10">
        <f t="shared" si="0"/>
        <v>221731.93590828436</v>
      </c>
      <c r="G10" s="13">
        <f t="shared" si="1"/>
        <v>209063.51109153967</v>
      </c>
      <c r="I10" s="3">
        <v>1.5</v>
      </c>
      <c r="J10" s="10"/>
      <c r="K10" s="13"/>
    </row>
    <row r="11" spans="2:11" ht="29.4" thickBot="1" x14ac:dyDescent="0.6">
      <c r="B11" s="4">
        <v>2</v>
      </c>
      <c r="C11" s="7">
        <v>4.4999999999999998E-2</v>
      </c>
      <c r="E11" s="4">
        <v>2</v>
      </c>
      <c r="F11" s="11">
        <f>($C$3/2)*$C$2+C2</f>
        <v>10221731.935908284</v>
      </c>
      <c r="G11" s="14">
        <f t="shared" si="1"/>
        <v>9360346.0872308649</v>
      </c>
      <c r="I11" s="4">
        <v>2</v>
      </c>
      <c r="J11" s="11"/>
      <c r="K11" s="14"/>
    </row>
    <row r="12" spans="2:11" ht="29.4" thickBot="1" x14ac:dyDescent="0.6">
      <c r="E12" s="15"/>
      <c r="F12" s="16" t="s">
        <v>8</v>
      </c>
      <c r="G12" s="17">
        <f>SUM(G8:G11)</f>
        <v>10001092.351204082</v>
      </c>
      <c r="I12" s="15"/>
      <c r="J12" s="16" t="s">
        <v>8</v>
      </c>
      <c r="K12" s="17">
        <f>SUM(K8:K11)</f>
        <v>10001092.173367575</v>
      </c>
    </row>
    <row r="13" spans="2:11" ht="29.4" thickBot="1" x14ac:dyDescent="0.6"/>
    <row r="14" spans="2:11" ht="29.4" thickBot="1" x14ac:dyDescent="0.6">
      <c r="B14" s="1" t="s">
        <v>12</v>
      </c>
      <c r="C14" s="2" t="s">
        <v>13</v>
      </c>
    </row>
    <row r="15" spans="2:11" x14ac:dyDescent="0.55000000000000004">
      <c r="B15" s="21" t="s">
        <v>9</v>
      </c>
      <c r="C15" s="24">
        <f>K12-G12</f>
        <v>-0.17783650755882263</v>
      </c>
    </row>
    <row r="16" spans="2:11" ht="29.4" thickBot="1" x14ac:dyDescent="0.6">
      <c r="B16" s="22"/>
      <c r="C16" s="25"/>
    </row>
    <row r="17" spans="2:3" x14ac:dyDescent="0.55000000000000004">
      <c r="B17" s="21" t="s">
        <v>10</v>
      </c>
      <c r="C17" s="24">
        <f>-C15</f>
        <v>0.17783650755882263</v>
      </c>
    </row>
    <row r="18" spans="2:3" ht="29.4" thickBot="1" x14ac:dyDescent="0.6">
      <c r="B18" s="23"/>
      <c r="C18" s="25"/>
    </row>
  </sheetData>
  <mergeCells count="7">
    <mergeCell ref="E6:G6"/>
    <mergeCell ref="I6:K6"/>
    <mergeCell ref="B6:C6"/>
    <mergeCell ref="B15:B16"/>
    <mergeCell ref="B17:B18"/>
    <mergeCell ref="C15:C16"/>
    <mergeCell ref="C17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Rate Swap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2022-05-06T19:19:37Z</dcterms:created>
  <dcterms:modified xsi:type="dcterms:W3CDTF">2023-07-11T21:46:54Z</dcterms:modified>
</cp:coreProperties>
</file>