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5" sheetId="4" r:id="rId7"/>
  </sheets>
  <definedNames/>
  <calcPr/>
</workbook>
</file>

<file path=xl/sharedStrings.xml><?xml version="1.0" encoding="utf-8"?>
<sst xmlns="http://schemas.openxmlformats.org/spreadsheetml/2006/main" count="253" uniqueCount="73">
  <si>
    <t>Baralho</t>
  </si>
  <si>
    <t>Cartas</t>
  </si>
  <si>
    <t>Valores</t>
  </si>
  <si>
    <t>Contagem</t>
  </si>
  <si>
    <t>Ás Espadas</t>
  </si>
  <si>
    <t>Dois Espadas</t>
  </si>
  <si>
    <t>Três Espadas</t>
  </si>
  <si>
    <t>Quatro Espadas</t>
  </si>
  <si>
    <t>Cinco Espadas</t>
  </si>
  <si>
    <t>Seis Espadas</t>
  </si>
  <si>
    <t>Sete Espadas</t>
  </si>
  <si>
    <t>Oito Espadas</t>
  </si>
  <si>
    <t>Nove Espadas</t>
  </si>
  <si>
    <t>Dez Espadas</t>
  </si>
  <si>
    <t>Valette Espadas</t>
  </si>
  <si>
    <t>Dama Espadas</t>
  </si>
  <si>
    <t>Reis Espadas</t>
  </si>
  <si>
    <t>Ás Ouros</t>
  </si>
  <si>
    <t>Dois Ouros</t>
  </si>
  <si>
    <t>Três Ouros</t>
  </si>
  <si>
    <t>Quatro Ouros</t>
  </si>
  <si>
    <t>Cinco Ouros</t>
  </si>
  <si>
    <t>Seis Ouros</t>
  </si>
  <si>
    <t>Sete Ouros</t>
  </si>
  <si>
    <t>Oito Ouros</t>
  </si>
  <si>
    <t>Nove Ouros</t>
  </si>
  <si>
    <t>Dez Ouros</t>
  </si>
  <si>
    <t>Valette Ouros</t>
  </si>
  <si>
    <t>Dama Ouros</t>
  </si>
  <si>
    <t>Reis Ouros</t>
  </si>
  <si>
    <t>Ás Paus</t>
  </si>
  <si>
    <t>Dois Paus</t>
  </si>
  <si>
    <t>Três Paus</t>
  </si>
  <si>
    <t>Quatro Paus</t>
  </si>
  <si>
    <t>Cinco Paus</t>
  </si>
  <si>
    <t>Seis Paus</t>
  </si>
  <si>
    <t>Sete Paus</t>
  </si>
  <si>
    <t>Oito Paus</t>
  </si>
  <si>
    <t>Nove Paus</t>
  </si>
  <si>
    <t>Dez Paus</t>
  </si>
  <si>
    <t>Valette Paus</t>
  </si>
  <si>
    <t>Dama Paus</t>
  </si>
  <si>
    <t>Reis Paus</t>
  </si>
  <si>
    <t>Ás Copas</t>
  </si>
  <si>
    <t>Dois Copas</t>
  </si>
  <si>
    <t>Três Copas</t>
  </si>
  <si>
    <t>Quatro Copas</t>
  </si>
  <si>
    <t>Cinco Copas</t>
  </si>
  <si>
    <t>Seis Copas</t>
  </si>
  <si>
    <t>Sete Copas</t>
  </si>
  <si>
    <t>Oito Copas</t>
  </si>
  <si>
    <t>Nove Copas</t>
  </si>
  <si>
    <t>Dez Copas</t>
  </si>
  <si>
    <t>Valette Copas</t>
  </si>
  <si>
    <t>Dama Copas</t>
  </si>
  <si>
    <t>Reis Copas</t>
  </si>
  <si>
    <t>Soma</t>
  </si>
  <si>
    <t>Somas</t>
  </si>
  <si>
    <t>Deviation</t>
  </si>
  <si>
    <t>Square Deviation</t>
  </si>
  <si>
    <t>Tendência Central</t>
  </si>
  <si>
    <t>Média</t>
  </si>
  <si>
    <t>Mediana</t>
  </si>
  <si>
    <t>Moda</t>
  </si>
  <si>
    <t>Tendência Variável</t>
  </si>
  <si>
    <t>Variância</t>
  </si>
  <si>
    <t>Std Deviation</t>
  </si>
  <si>
    <t>Valor</t>
  </si>
  <si>
    <t>Z-Score</t>
  </si>
  <si>
    <t>Probabilidade (Menor que 20)</t>
  </si>
  <si>
    <t>Probabilidade (Maior que 20)</t>
  </si>
  <si>
    <t>Z-Score(10%)</t>
  </si>
  <si>
    <t>Std Deviation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</si>
</sst>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2" fillId="0" fontId="1" numFmtId="0" xfId="0" applyBorder="1" applyFont="1"/>
    <xf borderId="4" fillId="0" fontId="3" numFmtId="0" xfId="0" applyBorder="1" applyFont="1"/>
    <xf borderId="2" fillId="6" fontId="2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readingOrder="0"/>
    </xf>
    <xf borderId="0" fillId="7" fontId="2" numFmtId="0" xfId="0" applyAlignment="1" applyFill="1" applyFont="1">
      <alignment horizontal="center" readingOrder="0"/>
    </xf>
    <xf borderId="5" fillId="5" fontId="2" numFmtId="0" xfId="0" applyAlignment="1" applyBorder="1" applyFont="1">
      <alignment horizontal="center" readingOrder="0"/>
    </xf>
    <xf borderId="6" fillId="0" fontId="3" numFmtId="0" xfId="0" applyBorder="1" applyFont="1"/>
    <xf borderId="0" fillId="0" fontId="1" numFmtId="0" xfId="0" applyAlignment="1" applyFont="1">
      <alignment horizontal="center"/>
    </xf>
    <xf borderId="0" fillId="0" fontId="1" numFmtId="0" xfId="0" applyFont="1"/>
    <xf borderId="2" fillId="7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2" fillId="4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5" max="5" width="13.14"/>
  </cols>
  <sheetData>
    <row r="1">
      <c r="A1" s="1" t="s">
        <v>0</v>
      </c>
      <c r="D1" s="1"/>
      <c r="E1" s="1"/>
      <c r="F1" s="1"/>
      <c r="G1" s="1"/>
      <c r="H1" s="1"/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4">
        <v>1.0</v>
      </c>
      <c r="C3" s="3">
        <v>1.0</v>
      </c>
    </row>
    <row r="4">
      <c r="A4" s="3" t="s">
        <v>5</v>
      </c>
      <c r="B4" s="4">
        <v>2.0</v>
      </c>
      <c r="C4" s="3">
        <v>1.0</v>
      </c>
    </row>
    <row r="5">
      <c r="A5" s="3" t="s">
        <v>6</v>
      </c>
      <c r="B5" s="4">
        <v>3.0</v>
      </c>
      <c r="C5" s="3">
        <v>1.0</v>
      </c>
    </row>
    <row r="6">
      <c r="A6" s="3" t="s">
        <v>7</v>
      </c>
      <c r="B6" s="4">
        <v>4.0</v>
      </c>
      <c r="C6" s="3">
        <v>1.0</v>
      </c>
    </row>
    <row r="7">
      <c r="A7" s="3" t="s">
        <v>8</v>
      </c>
      <c r="B7" s="4">
        <v>5.0</v>
      </c>
      <c r="C7" s="3">
        <v>1.0</v>
      </c>
    </row>
    <row r="8">
      <c r="A8" s="3" t="s">
        <v>9</v>
      </c>
      <c r="B8" s="4">
        <v>6.0</v>
      </c>
      <c r="C8" s="3">
        <v>1.0</v>
      </c>
    </row>
    <row r="9">
      <c r="A9" s="3" t="s">
        <v>10</v>
      </c>
      <c r="B9" s="4">
        <v>7.0</v>
      </c>
      <c r="C9" s="3">
        <v>1.0</v>
      </c>
    </row>
    <row r="10">
      <c r="A10" s="3" t="s">
        <v>11</v>
      </c>
      <c r="B10" s="4">
        <v>8.0</v>
      </c>
      <c r="C10" s="3">
        <v>1.0</v>
      </c>
    </row>
    <row r="11">
      <c r="A11" s="3" t="s">
        <v>12</v>
      </c>
      <c r="B11" s="4">
        <v>9.0</v>
      </c>
      <c r="C11" s="3">
        <v>1.0</v>
      </c>
    </row>
    <row r="12">
      <c r="A12" s="3" t="s">
        <v>13</v>
      </c>
      <c r="B12" s="4">
        <v>10.0</v>
      </c>
      <c r="C12" s="3">
        <v>1.0</v>
      </c>
    </row>
    <row r="13">
      <c r="A13" s="3" t="s">
        <v>14</v>
      </c>
      <c r="B13" s="4">
        <v>10.0</v>
      </c>
      <c r="C13" s="3">
        <v>1.0</v>
      </c>
    </row>
    <row r="14">
      <c r="A14" s="3" t="s">
        <v>15</v>
      </c>
      <c r="B14" s="4">
        <v>10.0</v>
      </c>
      <c r="C14" s="3">
        <v>1.0</v>
      </c>
    </row>
    <row r="15">
      <c r="A15" s="3" t="s">
        <v>16</v>
      </c>
      <c r="B15" s="5">
        <v>10.0</v>
      </c>
      <c r="C15" s="3">
        <v>1.0</v>
      </c>
    </row>
    <row r="16">
      <c r="A16" s="4" t="s">
        <v>17</v>
      </c>
      <c r="B16" s="4">
        <v>1.0</v>
      </c>
      <c r="C16" s="3">
        <v>1.0</v>
      </c>
    </row>
    <row r="17">
      <c r="A17" s="3" t="s">
        <v>18</v>
      </c>
      <c r="B17" s="4">
        <v>2.0</v>
      </c>
      <c r="C17" s="3">
        <v>1.0</v>
      </c>
    </row>
    <row r="18">
      <c r="A18" s="3" t="s">
        <v>19</v>
      </c>
      <c r="B18" s="4">
        <v>3.0</v>
      </c>
      <c r="C18" s="3">
        <v>1.0</v>
      </c>
    </row>
    <row r="19">
      <c r="A19" s="3" t="s">
        <v>20</v>
      </c>
      <c r="B19" s="4">
        <v>4.0</v>
      </c>
      <c r="C19" s="3">
        <v>1.0</v>
      </c>
    </row>
    <row r="20">
      <c r="A20" s="3" t="s">
        <v>21</v>
      </c>
      <c r="B20" s="4">
        <v>5.0</v>
      </c>
      <c r="C20" s="3">
        <v>1.0</v>
      </c>
    </row>
    <row r="21">
      <c r="A21" s="3" t="s">
        <v>22</v>
      </c>
      <c r="B21" s="4">
        <v>6.0</v>
      </c>
      <c r="C21" s="3">
        <v>1.0</v>
      </c>
    </row>
    <row r="22">
      <c r="A22" s="3" t="s">
        <v>23</v>
      </c>
      <c r="B22" s="4">
        <v>7.0</v>
      </c>
      <c r="C22" s="3">
        <v>1.0</v>
      </c>
    </row>
    <row r="23">
      <c r="A23" s="3" t="s">
        <v>24</v>
      </c>
      <c r="B23" s="4">
        <v>8.0</v>
      </c>
      <c r="C23" s="3">
        <v>1.0</v>
      </c>
    </row>
    <row r="24">
      <c r="A24" s="3" t="s">
        <v>25</v>
      </c>
      <c r="B24" s="4">
        <v>9.0</v>
      </c>
      <c r="C24" s="3">
        <v>1.0</v>
      </c>
    </row>
    <row r="25">
      <c r="A25" s="3" t="s">
        <v>26</v>
      </c>
      <c r="B25" s="4">
        <v>10.0</v>
      </c>
      <c r="C25" s="3">
        <v>1.0</v>
      </c>
    </row>
    <row r="26">
      <c r="A26" s="3" t="s">
        <v>27</v>
      </c>
      <c r="B26" s="4">
        <v>10.0</v>
      </c>
      <c r="C26" s="3">
        <v>1.0</v>
      </c>
    </row>
    <row r="27">
      <c r="A27" s="3" t="s">
        <v>28</v>
      </c>
      <c r="B27" s="4">
        <v>10.0</v>
      </c>
      <c r="C27" s="3">
        <v>1.0</v>
      </c>
    </row>
    <row r="28">
      <c r="A28" s="3" t="s">
        <v>29</v>
      </c>
      <c r="B28" s="5">
        <v>10.0</v>
      </c>
      <c r="C28" s="3">
        <v>1.0</v>
      </c>
    </row>
    <row r="29">
      <c r="A29" s="3" t="s">
        <v>30</v>
      </c>
      <c r="B29" s="4">
        <v>1.0</v>
      </c>
      <c r="C29" s="3">
        <v>1.0</v>
      </c>
    </row>
    <row r="30">
      <c r="A30" s="3" t="s">
        <v>31</v>
      </c>
      <c r="B30" s="4">
        <v>2.0</v>
      </c>
      <c r="C30" s="3">
        <v>1.0</v>
      </c>
    </row>
    <row r="31">
      <c r="A31" s="4" t="s">
        <v>32</v>
      </c>
      <c r="B31" s="4">
        <v>3.0</v>
      </c>
      <c r="C31" s="3">
        <v>1.0</v>
      </c>
    </row>
    <row r="32">
      <c r="A32" s="3" t="s">
        <v>33</v>
      </c>
      <c r="B32" s="4">
        <v>4.0</v>
      </c>
      <c r="C32" s="3">
        <v>1.0</v>
      </c>
    </row>
    <row r="33">
      <c r="A33" s="3" t="s">
        <v>34</v>
      </c>
      <c r="B33" s="4">
        <v>5.0</v>
      </c>
      <c r="C33" s="3">
        <v>1.0</v>
      </c>
    </row>
    <row r="34">
      <c r="A34" s="3" t="s">
        <v>35</v>
      </c>
      <c r="B34" s="4">
        <v>6.0</v>
      </c>
      <c r="C34" s="3">
        <v>1.0</v>
      </c>
    </row>
    <row r="35">
      <c r="A35" s="3" t="s">
        <v>36</v>
      </c>
      <c r="B35" s="4">
        <v>7.0</v>
      </c>
      <c r="C35" s="3">
        <v>1.0</v>
      </c>
    </row>
    <row r="36">
      <c r="A36" s="3" t="s">
        <v>37</v>
      </c>
      <c r="B36" s="4">
        <v>8.0</v>
      </c>
      <c r="C36" s="3">
        <v>1.0</v>
      </c>
    </row>
    <row r="37">
      <c r="A37" s="3" t="s">
        <v>38</v>
      </c>
      <c r="B37" s="4">
        <v>9.0</v>
      </c>
      <c r="C37" s="3">
        <v>1.0</v>
      </c>
    </row>
    <row r="38">
      <c r="A38" s="3" t="s">
        <v>39</v>
      </c>
      <c r="B38" s="4">
        <v>10.0</v>
      </c>
      <c r="C38" s="3">
        <v>1.0</v>
      </c>
    </row>
    <row r="39">
      <c r="A39" s="3" t="s">
        <v>40</v>
      </c>
      <c r="B39" s="4">
        <v>10.0</v>
      </c>
      <c r="C39" s="3">
        <v>1.0</v>
      </c>
    </row>
    <row r="40">
      <c r="A40" s="3" t="s">
        <v>41</v>
      </c>
      <c r="B40" s="4">
        <v>10.0</v>
      </c>
      <c r="C40" s="3">
        <v>1.0</v>
      </c>
    </row>
    <row r="41">
      <c r="A41" s="3" t="s">
        <v>42</v>
      </c>
      <c r="B41" s="5">
        <v>10.0</v>
      </c>
      <c r="C41" s="3">
        <v>1.0</v>
      </c>
    </row>
    <row r="42">
      <c r="A42" s="3" t="s">
        <v>43</v>
      </c>
      <c r="B42" s="4">
        <v>1.0</v>
      </c>
      <c r="C42" s="3">
        <v>1.0</v>
      </c>
    </row>
    <row r="43">
      <c r="A43" s="3" t="s">
        <v>44</v>
      </c>
      <c r="B43" s="4">
        <v>2.0</v>
      </c>
      <c r="C43" s="3">
        <v>1.0</v>
      </c>
    </row>
    <row r="44">
      <c r="A44" s="3" t="s">
        <v>45</v>
      </c>
      <c r="B44" s="4">
        <v>3.0</v>
      </c>
      <c r="C44" s="3">
        <v>1.0</v>
      </c>
    </row>
    <row r="45">
      <c r="A45" s="3" t="s">
        <v>46</v>
      </c>
      <c r="B45" s="4">
        <v>4.0</v>
      </c>
      <c r="C45" s="3">
        <v>1.0</v>
      </c>
    </row>
    <row r="46">
      <c r="A46" s="3" t="s">
        <v>47</v>
      </c>
      <c r="B46" s="4">
        <v>5.0</v>
      </c>
      <c r="C46" s="3">
        <v>1.0</v>
      </c>
    </row>
    <row r="47">
      <c r="A47" s="3" t="s">
        <v>48</v>
      </c>
      <c r="B47" s="4">
        <v>6.0</v>
      </c>
      <c r="C47" s="3">
        <v>1.0</v>
      </c>
    </row>
    <row r="48">
      <c r="A48" s="3" t="s">
        <v>49</v>
      </c>
      <c r="B48" s="4">
        <v>7.0</v>
      </c>
      <c r="C48" s="3">
        <v>1.0</v>
      </c>
    </row>
    <row r="49">
      <c r="A49" s="3" t="s">
        <v>50</v>
      </c>
      <c r="B49" s="4">
        <v>8.0</v>
      </c>
      <c r="C49" s="3">
        <v>1.0</v>
      </c>
    </row>
    <row r="50">
      <c r="A50" s="3" t="s">
        <v>51</v>
      </c>
      <c r="B50" s="4">
        <v>9.0</v>
      </c>
      <c r="C50" s="3">
        <v>1.0</v>
      </c>
    </row>
    <row r="51">
      <c r="A51" s="4" t="s">
        <v>52</v>
      </c>
      <c r="B51" s="4">
        <v>10.0</v>
      </c>
      <c r="C51" s="3">
        <v>1.0</v>
      </c>
    </row>
    <row r="52">
      <c r="A52" s="3" t="s">
        <v>53</v>
      </c>
      <c r="B52" s="4">
        <v>10.0</v>
      </c>
      <c r="C52" s="3">
        <v>1.0</v>
      </c>
      <c r="E52" s="6"/>
      <c r="F52" s="6"/>
      <c r="G52" s="6"/>
    </row>
    <row r="53">
      <c r="A53" s="3" t="s">
        <v>54</v>
      </c>
      <c r="B53" s="4">
        <v>10.0</v>
      </c>
      <c r="C53" s="3">
        <v>1.0</v>
      </c>
      <c r="E53" s="6"/>
      <c r="F53" s="6"/>
      <c r="G53" s="6"/>
    </row>
    <row r="54">
      <c r="A54" s="3" t="s">
        <v>55</v>
      </c>
      <c r="B54" s="5">
        <v>10.0</v>
      </c>
      <c r="C54" s="3">
        <v>1.0</v>
      </c>
      <c r="E54" s="6"/>
      <c r="F54" s="6"/>
      <c r="G54" s="6"/>
    </row>
    <row r="55">
      <c r="E55" s="6"/>
      <c r="F55" s="6"/>
      <c r="G55" s="6"/>
    </row>
    <row r="56">
      <c r="E56" s="6"/>
      <c r="F56" s="6"/>
      <c r="G56" s="6"/>
    </row>
    <row r="57">
      <c r="E57" s="6"/>
      <c r="F57" s="6"/>
      <c r="G57" s="6"/>
    </row>
    <row r="58">
      <c r="E58" s="6"/>
      <c r="F58" s="6"/>
      <c r="G58" s="6"/>
    </row>
    <row r="59">
      <c r="E59" s="6"/>
      <c r="F59" s="6"/>
      <c r="G59" s="6"/>
    </row>
    <row r="60">
      <c r="E60" s="6"/>
      <c r="F60" s="6"/>
      <c r="G60" s="6"/>
    </row>
    <row r="61">
      <c r="E61" s="6"/>
      <c r="F61" s="6"/>
      <c r="G61" s="6"/>
    </row>
    <row r="62">
      <c r="E62" s="6"/>
      <c r="F62" s="6"/>
      <c r="G62" s="6"/>
    </row>
    <row r="63">
      <c r="E63" s="6"/>
      <c r="F63" s="6"/>
      <c r="G63" s="6"/>
    </row>
    <row r="64">
      <c r="E64" s="6"/>
      <c r="F64" s="6"/>
      <c r="G64" s="6"/>
    </row>
    <row r="65">
      <c r="E65" s="6"/>
      <c r="F65" s="6"/>
      <c r="G65" s="6"/>
    </row>
    <row r="66">
      <c r="E66" s="6"/>
      <c r="F66" s="6"/>
      <c r="G66" s="6"/>
    </row>
    <row r="67">
      <c r="E67" s="6"/>
      <c r="F67" s="6"/>
      <c r="G67" s="6"/>
    </row>
    <row r="68">
      <c r="E68" s="6"/>
      <c r="F68" s="6"/>
      <c r="G68" s="6"/>
    </row>
    <row r="69">
      <c r="E69" s="6"/>
      <c r="F69" s="6"/>
      <c r="G69" s="6"/>
    </row>
    <row r="70">
      <c r="E70" s="6"/>
      <c r="F70" s="6"/>
      <c r="G70" s="6"/>
    </row>
    <row r="71">
      <c r="E71" s="6"/>
      <c r="F71" s="6"/>
      <c r="G71" s="6"/>
    </row>
    <row r="72">
      <c r="E72" s="6"/>
      <c r="F72" s="6"/>
      <c r="G72" s="6"/>
    </row>
    <row r="73">
      <c r="E73" s="6"/>
      <c r="F73" s="6"/>
      <c r="G73" s="6"/>
    </row>
    <row r="74">
      <c r="E74" s="6"/>
      <c r="F74" s="6"/>
      <c r="G74" s="6"/>
    </row>
    <row r="75">
      <c r="E75" s="6"/>
      <c r="F75" s="6"/>
      <c r="G75" s="6"/>
    </row>
    <row r="76">
      <c r="E76" s="6"/>
      <c r="F76" s="6"/>
      <c r="G76" s="6"/>
    </row>
    <row r="77">
      <c r="E77" s="6"/>
      <c r="F77" s="6"/>
      <c r="G77" s="6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7">
        <v>1.0</v>
      </c>
      <c r="B2" s="8" t="s">
        <v>1</v>
      </c>
      <c r="C2" s="8" t="s">
        <v>2</v>
      </c>
      <c r="D2" s="7">
        <f>A47+1</f>
        <v>11</v>
      </c>
      <c r="E2" s="8" t="s">
        <v>1</v>
      </c>
      <c r="F2" s="8" t="s">
        <v>2</v>
      </c>
      <c r="G2" s="7">
        <f>D47+1</f>
        <v>21</v>
      </c>
      <c r="H2" s="8" t="s">
        <v>1</v>
      </c>
      <c r="I2" s="8" t="s">
        <v>2</v>
      </c>
    </row>
    <row r="3">
      <c r="A3" s="9"/>
      <c r="B3" s="10" t="s">
        <v>48</v>
      </c>
      <c r="C3" s="10">
        <f>VLOOKUP(B3,'Q1'!$A$3:$B$54,2,FALSE)</f>
        <v>6</v>
      </c>
      <c r="D3" s="9"/>
      <c r="E3" s="10" t="s">
        <v>22</v>
      </c>
      <c r="F3" s="10">
        <f>VLOOKUP(E3,'Q1'!$A$3:$B$54,2,FALSE)</f>
        <v>6</v>
      </c>
      <c r="G3" s="9"/>
      <c r="H3" s="10" t="s">
        <v>34</v>
      </c>
      <c r="I3" s="10">
        <f>VLOOKUP(H3,'Q1'!$A$3:$B$54,2,FALSE)</f>
        <v>5</v>
      </c>
    </row>
    <row r="4">
      <c r="A4" s="9"/>
      <c r="B4" s="10" t="s">
        <v>41</v>
      </c>
      <c r="C4" s="10">
        <f>VLOOKUP(B4,'Q1'!$A$3:$B$54,2,FALSE)</f>
        <v>10</v>
      </c>
      <c r="D4" s="9"/>
      <c r="E4" s="10" t="s">
        <v>39</v>
      </c>
      <c r="F4" s="10">
        <f>VLOOKUP(E4,'Q1'!$A$3:$B$54,2,FALSE)</f>
        <v>10</v>
      </c>
      <c r="G4" s="9"/>
      <c r="H4" s="10" t="s">
        <v>44</v>
      </c>
      <c r="I4" s="10">
        <f>VLOOKUP(H4,'Q1'!$A$3:$B$54,2,FALSE)</f>
        <v>2</v>
      </c>
    </row>
    <row r="5">
      <c r="A5" s="9"/>
      <c r="B5" s="10" t="s">
        <v>54</v>
      </c>
      <c r="C5" s="10">
        <f>VLOOKUP(B5,'Q1'!$A$3:$B$54,2,FALSE)</f>
        <v>10</v>
      </c>
      <c r="D5" s="9"/>
      <c r="E5" s="10" t="s">
        <v>12</v>
      </c>
      <c r="F5" s="10">
        <f>VLOOKUP(E5,'Q1'!$A$3:$B$54,2,FALSE)</f>
        <v>9</v>
      </c>
      <c r="G5" s="9"/>
      <c r="H5" s="10" t="s">
        <v>29</v>
      </c>
      <c r="I5" s="10">
        <f>VLOOKUP(H5,'Q1'!$A$3:$B$54,2,FALSE)</f>
        <v>10</v>
      </c>
    </row>
    <row r="6">
      <c r="A6" s="11"/>
      <c r="B6" s="12" t="s">
        <v>56</v>
      </c>
      <c r="C6" s="13">
        <f>SUM(C3:C5)</f>
        <v>26</v>
      </c>
      <c r="D6" s="11"/>
      <c r="E6" s="12" t="s">
        <v>56</v>
      </c>
      <c r="F6" s="13">
        <f>SUM(F3:F5)</f>
        <v>25</v>
      </c>
      <c r="G6" s="11"/>
      <c r="H6" s="12" t="s">
        <v>56</v>
      </c>
      <c r="I6" s="13">
        <f>SUM(I3:I5)</f>
        <v>17</v>
      </c>
    </row>
    <row r="7">
      <c r="A7" s="7">
        <f>A2+1</f>
        <v>2</v>
      </c>
      <c r="B7" s="8" t="s">
        <v>1</v>
      </c>
      <c r="C7" s="8" t="s">
        <v>2</v>
      </c>
      <c r="D7" s="7">
        <f>D2+1</f>
        <v>12</v>
      </c>
      <c r="E7" s="8" t="s">
        <v>1</v>
      </c>
      <c r="F7" s="8" t="s">
        <v>2</v>
      </c>
      <c r="G7" s="7">
        <f>G2+1</f>
        <v>22</v>
      </c>
      <c r="H7" s="8" t="s">
        <v>1</v>
      </c>
      <c r="I7" s="8" t="s">
        <v>2</v>
      </c>
    </row>
    <row r="8">
      <c r="A8" s="9"/>
      <c r="B8" s="10" t="s">
        <v>44</v>
      </c>
      <c r="C8" s="10">
        <f>VLOOKUP(B8,'Q1'!$A$3:$B$54,2,FALSE)</f>
        <v>2</v>
      </c>
      <c r="D8" s="9"/>
      <c r="E8" s="10" t="s">
        <v>32</v>
      </c>
      <c r="F8" s="10">
        <f>VLOOKUP(E8,'Q1'!$A$3:$B$54,2,FALSE)</f>
        <v>3</v>
      </c>
      <c r="G8" s="9"/>
      <c r="H8" s="10" t="s">
        <v>14</v>
      </c>
      <c r="I8" s="10">
        <f>VLOOKUP(H8,'Q1'!$A$3:$B$54,2,FALSE)</f>
        <v>10</v>
      </c>
    </row>
    <row r="9">
      <c r="A9" s="9"/>
      <c r="B9" s="10" t="s">
        <v>44</v>
      </c>
      <c r="C9" s="10">
        <f>VLOOKUP(B9,'Q1'!$A$3:$B$54,2,FALSE)</f>
        <v>2</v>
      </c>
      <c r="D9" s="9"/>
      <c r="E9" s="10" t="s">
        <v>33</v>
      </c>
      <c r="F9" s="10">
        <f>VLOOKUP(E9,'Q1'!$A$3:$B$54,2,FALSE)</f>
        <v>4</v>
      </c>
      <c r="G9" s="9"/>
      <c r="H9" s="10" t="s">
        <v>11</v>
      </c>
      <c r="I9" s="10">
        <f>VLOOKUP(H9,'Q1'!$A$3:$B$54,2,FALSE)</f>
        <v>8</v>
      </c>
    </row>
    <row r="10">
      <c r="A10" s="9"/>
      <c r="B10" s="10" t="s">
        <v>53</v>
      </c>
      <c r="C10" s="10">
        <f>VLOOKUP(B10,'Q1'!$A$3:$B$54,2,FALSE)</f>
        <v>10</v>
      </c>
      <c r="D10" s="9"/>
      <c r="E10" s="10" t="s">
        <v>19</v>
      </c>
      <c r="F10" s="10">
        <f>VLOOKUP(E10,'Q1'!$A$3:$B$54,2,FALSE)</f>
        <v>3</v>
      </c>
      <c r="G10" s="9"/>
      <c r="H10" s="10" t="s">
        <v>20</v>
      </c>
      <c r="I10" s="10">
        <f>VLOOKUP(H10,'Q1'!$A$3:$B$54,2,FALSE)</f>
        <v>4</v>
      </c>
    </row>
    <row r="11">
      <c r="A11" s="11"/>
      <c r="B11" s="12" t="s">
        <v>56</v>
      </c>
      <c r="C11" s="13">
        <f>SUM(C8:C10)</f>
        <v>14</v>
      </c>
      <c r="D11" s="11"/>
      <c r="E11" s="12" t="s">
        <v>56</v>
      </c>
      <c r="F11" s="13">
        <f>SUM(F8:F10)</f>
        <v>10</v>
      </c>
      <c r="G11" s="11"/>
      <c r="H11" s="12" t="s">
        <v>56</v>
      </c>
      <c r="I11" s="13">
        <f>SUM(I8:I10)</f>
        <v>22</v>
      </c>
    </row>
    <row r="12">
      <c r="A12" s="7">
        <f>A7+1</f>
        <v>3</v>
      </c>
      <c r="B12" s="8" t="s">
        <v>1</v>
      </c>
      <c r="C12" s="8" t="s">
        <v>2</v>
      </c>
      <c r="D12" s="7">
        <f>D7+1</f>
        <v>13</v>
      </c>
      <c r="E12" s="8" t="s">
        <v>1</v>
      </c>
      <c r="F12" s="8" t="s">
        <v>2</v>
      </c>
      <c r="G12" s="7">
        <f>G7+1</f>
        <v>23</v>
      </c>
      <c r="H12" s="8" t="s">
        <v>1</v>
      </c>
      <c r="I12" s="8" t="s">
        <v>2</v>
      </c>
    </row>
    <row r="13">
      <c r="A13" s="9"/>
      <c r="B13" s="10" t="s">
        <v>43</v>
      </c>
      <c r="C13" s="10">
        <f>VLOOKUP(B13,'Q1'!$A$3:$B$54,2,FALSE)</f>
        <v>1</v>
      </c>
      <c r="D13" s="9"/>
      <c r="E13" s="10" t="s">
        <v>40</v>
      </c>
      <c r="F13" s="10">
        <f>VLOOKUP(E13,'Q1'!$A$3:$B$54,2,FALSE)</f>
        <v>10</v>
      </c>
      <c r="G13" s="9"/>
      <c r="H13" s="10" t="s">
        <v>52</v>
      </c>
      <c r="I13" s="10">
        <f>VLOOKUP(H13,'Q1'!$A$3:$B$54,2,FALSE)</f>
        <v>10</v>
      </c>
    </row>
    <row r="14">
      <c r="A14" s="9"/>
      <c r="B14" s="10" t="s">
        <v>37</v>
      </c>
      <c r="C14" s="10">
        <f>VLOOKUP(B14,'Q1'!$A$3:$B$54,2,FALSE)</f>
        <v>8</v>
      </c>
      <c r="D14" s="9"/>
      <c r="E14" s="10" t="s">
        <v>20</v>
      </c>
      <c r="F14" s="10">
        <f>VLOOKUP(E14,'Q1'!$A$3:$B$54,2,FALSE)</f>
        <v>4</v>
      </c>
      <c r="G14" s="9"/>
      <c r="H14" s="10" t="s">
        <v>36</v>
      </c>
      <c r="I14" s="10">
        <f>VLOOKUP(H14,'Q1'!$A$3:$B$54,2,FALSE)</f>
        <v>7</v>
      </c>
    </row>
    <row r="15">
      <c r="A15" s="9"/>
      <c r="B15" s="10" t="s">
        <v>26</v>
      </c>
      <c r="C15" s="10">
        <f>VLOOKUP(B15,'Q1'!$A$3:$B$54,2,FALSE)</f>
        <v>10</v>
      </c>
      <c r="D15" s="9"/>
      <c r="E15" s="10" t="s">
        <v>49</v>
      </c>
      <c r="F15" s="10">
        <f>VLOOKUP(E15,'Q1'!$A$3:$B$54,2,FALSE)</f>
        <v>7</v>
      </c>
      <c r="G15" s="9"/>
      <c r="H15" s="10" t="s">
        <v>28</v>
      </c>
      <c r="I15" s="10">
        <f>VLOOKUP(H15,'Q1'!$A$3:$B$54,2,FALSE)</f>
        <v>10</v>
      </c>
    </row>
    <row r="16">
      <c r="A16" s="11"/>
      <c r="B16" s="12" t="s">
        <v>56</v>
      </c>
      <c r="C16" s="13">
        <f>SUM(C13:C15)</f>
        <v>19</v>
      </c>
      <c r="D16" s="11"/>
      <c r="E16" s="12" t="s">
        <v>56</v>
      </c>
      <c r="F16" s="13">
        <f>SUM(F13:F15)</f>
        <v>21</v>
      </c>
      <c r="G16" s="11"/>
      <c r="H16" s="12" t="s">
        <v>56</v>
      </c>
      <c r="I16" s="13">
        <f>SUM(I13:I15)</f>
        <v>27</v>
      </c>
    </row>
    <row r="17">
      <c r="A17" s="7">
        <f>A12+1</f>
        <v>4</v>
      </c>
      <c r="B17" s="8" t="s">
        <v>1</v>
      </c>
      <c r="C17" s="8" t="s">
        <v>2</v>
      </c>
      <c r="D17" s="7">
        <f>D12+1</f>
        <v>14</v>
      </c>
      <c r="E17" s="8" t="s">
        <v>1</v>
      </c>
      <c r="F17" s="8" t="s">
        <v>2</v>
      </c>
      <c r="G17" s="7">
        <f>G12+1</f>
        <v>24</v>
      </c>
      <c r="H17" s="8" t="s">
        <v>1</v>
      </c>
      <c r="I17" s="8" t="s">
        <v>2</v>
      </c>
    </row>
    <row r="18">
      <c r="A18" s="9"/>
      <c r="B18" s="10" t="s">
        <v>37</v>
      </c>
      <c r="C18" s="10">
        <f>VLOOKUP(B18,'Q1'!$A$3:$B$54,2,FALSE)</f>
        <v>8</v>
      </c>
      <c r="D18" s="9"/>
      <c r="E18" s="10" t="s">
        <v>41</v>
      </c>
      <c r="F18" s="10">
        <f>VLOOKUP(E18,'Q1'!$A$3:$B$54,2,FALSE)</f>
        <v>10</v>
      </c>
      <c r="G18" s="9"/>
      <c r="H18" s="10" t="s">
        <v>44</v>
      </c>
      <c r="I18" s="10">
        <f>VLOOKUP(H18,'Q1'!$A$3:$B$54,2,FALSE)</f>
        <v>2</v>
      </c>
    </row>
    <row r="19">
      <c r="A19" s="9"/>
      <c r="B19" s="10" t="s">
        <v>33</v>
      </c>
      <c r="C19" s="10">
        <f>VLOOKUP(B19,'Q1'!$A$3:$B$54,2,FALSE)</f>
        <v>4</v>
      </c>
      <c r="D19" s="9"/>
      <c r="E19" s="10" t="s">
        <v>26</v>
      </c>
      <c r="F19" s="10">
        <f>VLOOKUP(E19,'Q1'!$A$3:$B$54,2,FALSE)</f>
        <v>10</v>
      </c>
      <c r="G19" s="9"/>
      <c r="H19" s="10" t="s">
        <v>22</v>
      </c>
      <c r="I19" s="10">
        <f>VLOOKUP(H19,'Q1'!$A$3:$B$54,2,FALSE)</f>
        <v>6</v>
      </c>
    </row>
    <row r="20">
      <c r="A20" s="9"/>
      <c r="B20" s="10" t="s">
        <v>54</v>
      </c>
      <c r="C20" s="10">
        <f>VLOOKUP(B20,'Q1'!$A$3:$B$54,2,FALSE)</f>
        <v>10</v>
      </c>
      <c r="D20" s="9"/>
      <c r="E20" s="10" t="s">
        <v>30</v>
      </c>
      <c r="F20" s="10">
        <f>VLOOKUP(E20,'Q1'!$A$3:$B$54,2,FALSE)</f>
        <v>1</v>
      </c>
      <c r="G20" s="9"/>
      <c r="H20" s="10" t="s">
        <v>33</v>
      </c>
      <c r="I20" s="10">
        <f>VLOOKUP(H20,'Q1'!$A$3:$B$54,2,FALSE)</f>
        <v>4</v>
      </c>
    </row>
    <row r="21">
      <c r="A21" s="11"/>
      <c r="B21" s="12" t="s">
        <v>56</v>
      </c>
      <c r="C21" s="13">
        <f>SUM(C18:C20)</f>
        <v>22</v>
      </c>
      <c r="D21" s="11"/>
      <c r="E21" s="12" t="s">
        <v>56</v>
      </c>
      <c r="F21" s="13">
        <f>SUM(F18:F20)</f>
        <v>21</v>
      </c>
      <c r="G21" s="11"/>
      <c r="H21" s="12" t="s">
        <v>56</v>
      </c>
      <c r="I21" s="13">
        <f>SUM(I18:I20)</f>
        <v>12</v>
      </c>
    </row>
    <row r="22">
      <c r="A22" s="7">
        <f>A17+1</f>
        <v>5</v>
      </c>
      <c r="B22" s="8" t="s">
        <v>1</v>
      </c>
      <c r="C22" s="8" t="s">
        <v>2</v>
      </c>
      <c r="D22" s="7">
        <f>D17+1</f>
        <v>15</v>
      </c>
      <c r="E22" s="8" t="s">
        <v>1</v>
      </c>
      <c r="F22" s="8" t="s">
        <v>2</v>
      </c>
      <c r="G22" s="7">
        <f>G17+1</f>
        <v>25</v>
      </c>
      <c r="H22" s="8" t="s">
        <v>1</v>
      </c>
      <c r="I22" s="8" t="s">
        <v>2</v>
      </c>
    </row>
    <row r="23">
      <c r="A23" s="9"/>
      <c r="B23" s="10" t="s">
        <v>54</v>
      </c>
      <c r="C23" s="10">
        <f>VLOOKUP(B23,'Q1'!$A$3:$B$54,2,FALSE)</f>
        <v>10</v>
      </c>
      <c r="D23" s="9"/>
      <c r="E23" s="10" t="s">
        <v>36</v>
      </c>
      <c r="F23" s="10">
        <f>VLOOKUP(E23,'Q1'!$A$3:$B$54,2,FALSE)</f>
        <v>7</v>
      </c>
      <c r="G23" s="9"/>
      <c r="H23" s="10" t="s">
        <v>11</v>
      </c>
      <c r="I23" s="10">
        <f>VLOOKUP(H23,'Q1'!$A$3:$B$54,2,FALSE)</f>
        <v>8</v>
      </c>
    </row>
    <row r="24">
      <c r="A24" s="9"/>
      <c r="B24" s="10" t="s">
        <v>8</v>
      </c>
      <c r="C24" s="10">
        <f>VLOOKUP(B24,'Q1'!$A$3:$B$54,2,FALSE)</f>
        <v>5</v>
      </c>
      <c r="D24" s="9"/>
      <c r="E24" s="10" t="s">
        <v>27</v>
      </c>
      <c r="F24" s="10">
        <f>VLOOKUP(E24,'Q1'!$A$3:$B$54,2,FALSE)</f>
        <v>10</v>
      </c>
      <c r="G24" s="9"/>
      <c r="H24" s="10" t="s">
        <v>31</v>
      </c>
      <c r="I24" s="10">
        <f>VLOOKUP(H24,'Q1'!$A$3:$B$54,2,FALSE)</f>
        <v>2</v>
      </c>
    </row>
    <row r="25">
      <c r="A25" s="9"/>
      <c r="B25" s="10" t="s">
        <v>34</v>
      </c>
      <c r="C25" s="10">
        <f>VLOOKUP(B25,'Q1'!$A$3:$B$54,2,FALSE)</f>
        <v>5</v>
      </c>
      <c r="D25" s="9"/>
      <c r="E25" s="10" t="s">
        <v>42</v>
      </c>
      <c r="F25" s="10">
        <f>VLOOKUP(E25,'Q1'!$A$3:$B$54,2,FALSE)</f>
        <v>10</v>
      </c>
      <c r="G25" s="9"/>
      <c r="H25" s="10" t="s">
        <v>41</v>
      </c>
      <c r="I25" s="10">
        <f>VLOOKUP(H25,'Q1'!$A$3:$B$54,2,FALSE)</f>
        <v>10</v>
      </c>
    </row>
    <row r="26">
      <c r="A26" s="11"/>
      <c r="B26" s="12" t="s">
        <v>56</v>
      </c>
      <c r="C26" s="13">
        <f>SUM(C23:C25)</f>
        <v>20</v>
      </c>
      <c r="D26" s="11"/>
      <c r="E26" s="12" t="s">
        <v>56</v>
      </c>
      <c r="F26" s="13">
        <f>SUM(F23:F25)</f>
        <v>27</v>
      </c>
      <c r="G26" s="11"/>
      <c r="H26" s="12" t="s">
        <v>56</v>
      </c>
      <c r="I26" s="13">
        <f>SUM(I23:I25)</f>
        <v>20</v>
      </c>
    </row>
    <row r="27">
      <c r="A27" s="7">
        <f>A22+1</f>
        <v>6</v>
      </c>
      <c r="B27" s="8" t="s">
        <v>1</v>
      </c>
      <c r="C27" s="8" t="s">
        <v>2</v>
      </c>
      <c r="D27" s="7">
        <f>D22+1</f>
        <v>16</v>
      </c>
      <c r="E27" s="8" t="s">
        <v>1</v>
      </c>
      <c r="F27" s="8" t="s">
        <v>2</v>
      </c>
      <c r="G27" s="7">
        <f>G22+1</f>
        <v>26</v>
      </c>
      <c r="H27" s="8" t="s">
        <v>1</v>
      </c>
      <c r="I27" s="8" t="s">
        <v>2</v>
      </c>
    </row>
    <row r="28">
      <c r="A28" s="9"/>
      <c r="B28" s="10" t="s">
        <v>26</v>
      </c>
      <c r="C28" s="10">
        <f>VLOOKUP(B28,'Q1'!$A$3:$B$54,2,FALSE)</f>
        <v>10</v>
      </c>
      <c r="D28" s="9"/>
      <c r="E28" s="10" t="s">
        <v>33</v>
      </c>
      <c r="F28" s="10">
        <f>VLOOKUP(E28,'Q1'!$A$3:$B$54,2,FALSE)</f>
        <v>4</v>
      </c>
      <c r="G28" s="9"/>
      <c r="H28" s="10" t="s">
        <v>16</v>
      </c>
      <c r="I28" s="10">
        <f>VLOOKUP(H28,'Q1'!$A$3:$B$54,2,FALSE)</f>
        <v>10</v>
      </c>
    </row>
    <row r="29">
      <c r="A29" s="9"/>
      <c r="B29" s="10" t="s">
        <v>35</v>
      </c>
      <c r="C29" s="10">
        <f>VLOOKUP(B29,'Q1'!$A$3:$B$54,2,FALSE)</f>
        <v>6</v>
      </c>
      <c r="D29" s="9"/>
      <c r="E29" s="10" t="s">
        <v>8</v>
      </c>
      <c r="F29" s="10">
        <f>VLOOKUP(E29,'Q1'!$A$3:$B$54,2,FALSE)</f>
        <v>5</v>
      </c>
      <c r="G29" s="9"/>
      <c r="H29" s="10" t="s">
        <v>37</v>
      </c>
      <c r="I29" s="10">
        <f>VLOOKUP(H29,'Q1'!$A$3:$B$54,2,FALSE)</f>
        <v>8</v>
      </c>
    </row>
    <row r="30">
      <c r="A30" s="9"/>
      <c r="B30" s="10" t="s">
        <v>23</v>
      </c>
      <c r="C30" s="10">
        <f>VLOOKUP(B30,'Q1'!$A$3:$B$54,2,FALSE)</f>
        <v>7</v>
      </c>
      <c r="D30" s="9"/>
      <c r="E30" s="10" t="s">
        <v>35</v>
      </c>
      <c r="F30" s="10">
        <f>VLOOKUP(E30,'Q1'!$A$3:$B$54,2,FALSE)</f>
        <v>6</v>
      </c>
      <c r="G30" s="9"/>
      <c r="H30" s="10" t="s">
        <v>14</v>
      </c>
      <c r="I30" s="10">
        <f>VLOOKUP(H30,'Q1'!$A$3:$B$54,2,FALSE)</f>
        <v>10</v>
      </c>
    </row>
    <row r="31">
      <c r="A31" s="11"/>
      <c r="B31" s="12" t="s">
        <v>56</v>
      </c>
      <c r="C31" s="13">
        <f>SUM(C28:C30)</f>
        <v>23</v>
      </c>
      <c r="D31" s="11"/>
      <c r="E31" s="12" t="s">
        <v>56</v>
      </c>
      <c r="F31" s="13">
        <f>SUM(F28:F30)</f>
        <v>15</v>
      </c>
      <c r="G31" s="11"/>
      <c r="H31" s="12" t="s">
        <v>56</v>
      </c>
      <c r="I31" s="13">
        <f>SUM(I28:I30)</f>
        <v>28</v>
      </c>
    </row>
    <row r="32">
      <c r="A32" s="7">
        <f>A27+1</f>
        <v>7</v>
      </c>
      <c r="B32" s="8" t="s">
        <v>1</v>
      </c>
      <c r="C32" s="8" t="s">
        <v>2</v>
      </c>
      <c r="D32" s="7">
        <f>D27+1</f>
        <v>17</v>
      </c>
      <c r="E32" s="8" t="s">
        <v>1</v>
      </c>
      <c r="F32" s="8" t="s">
        <v>2</v>
      </c>
      <c r="G32" s="7">
        <f>G27+1</f>
        <v>27</v>
      </c>
      <c r="H32" s="8" t="s">
        <v>1</v>
      </c>
      <c r="I32" s="8" t="s">
        <v>2</v>
      </c>
    </row>
    <row r="33">
      <c r="A33" s="9"/>
      <c r="B33" s="10" t="s">
        <v>51</v>
      </c>
      <c r="C33" s="10">
        <f>VLOOKUP(B33,'Q1'!$A$3:$B$54,2,FALSE)</f>
        <v>9</v>
      </c>
      <c r="D33" s="9"/>
      <c r="E33" s="10" t="s">
        <v>19</v>
      </c>
      <c r="F33" s="10">
        <f>VLOOKUP(E33,'Q1'!$A$3:$B$54,2,FALSE)</f>
        <v>3</v>
      </c>
      <c r="G33" s="9"/>
      <c r="H33" s="10" t="s">
        <v>32</v>
      </c>
      <c r="I33" s="10">
        <f>VLOOKUP(H33,'Q1'!$A$3:$B$54,2,FALSE)</f>
        <v>3</v>
      </c>
    </row>
    <row r="34">
      <c r="A34" s="9"/>
      <c r="B34" s="10" t="s">
        <v>16</v>
      </c>
      <c r="C34" s="10">
        <f>VLOOKUP(B34,'Q1'!$A$3:$B$54,2,FALSE)</f>
        <v>10</v>
      </c>
      <c r="D34" s="9"/>
      <c r="E34" s="10" t="s">
        <v>11</v>
      </c>
      <c r="F34" s="10">
        <f>VLOOKUP(E34,'Q1'!$A$3:$B$54,2,FALSE)</f>
        <v>8</v>
      </c>
      <c r="G34" s="9"/>
      <c r="H34" s="10" t="s">
        <v>44</v>
      </c>
      <c r="I34" s="10">
        <f>VLOOKUP(H34,'Q1'!$A$3:$B$54,2,FALSE)</f>
        <v>2</v>
      </c>
    </row>
    <row r="35">
      <c r="A35" s="9"/>
      <c r="B35" s="10" t="s">
        <v>18</v>
      </c>
      <c r="C35" s="10">
        <f>VLOOKUP(B35,'Q1'!$A$3:$B$54,2,FALSE)</f>
        <v>2</v>
      </c>
      <c r="D35" s="9"/>
      <c r="E35" s="10" t="s">
        <v>40</v>
      </c>
      <c r="F35" s="10">
        <f>VLOOKUP(E35,'Q1'!$A$3:$B$54,2,FALSE)</f>
        <v>10</v>
      </c>
      <c r="G35" s="9"/>
      <c r="H35" s="10" t="s">
        <v>14</v>
      </c>
      <c r="I35" s="10">
        <f>VLOOKUP(H35,'Q1'!$A$3:$B$54,2,FALSE)</f>
        <v>10</v>
      </c>
    </row>
    <row r="36">
      <c r="A36" s="11"/>
      <c r="B36" s="12" t="s">
        <v>56</v>
      </c>
      <c r="C36" s="13">
        <f>SUM(C33:C35)</f>
        <v>21</v>
      </c>
      <c r="D36" s="11"/>
      <c r="E36" s="12" t="s">
        <v>56</v>
      </c>
      <c r="F36" s="13">
        <f>SUM(F33:F35)</f>
        <v>21</v>
      </c>
      <c r="G36" s="11"/>
      <c r="H36" s="12" t="s">
        <v>56</v>
      </c>
      <c r="I36" s="13">
        <f>SUM(I33:I35)</f>
        <v>15</v>
      </c>
    </row>
    <row r="37">
      <c r="A37" s="7">
        <f>A32+1</f>
        <v>8</v>
      </c>
      <c r="B37" s="8" t="s">
        <v>1</v>
      </c>
      <c r="C37" s="8" t="s">
        <v>2</v>
      </c>
      <c r="D37" s="7">
        <f>D32+1</f>
        <v>18</v>
      </c>
      <c r="E37" s="8" t="s">
        <v>1</v>
      </c>
      <c r="F37" s="8" t="s">
        <v>2</v>
      </c>
      <c r="G37" s="7">
        <f>G32+1</f>
        <v>28</v>
      </c>
      <c r="H37" s="8" t="s">
        <v>1</v>
      </c>
      <c r="I37" s="8" t="s">
        <v>2</v>
      </c>
    </row>
    <row r="38">
      <c r="A38" s="9"/>
      <c r="B38" s="10" t="s">
        <v>32</v>
      </c>
      <c r="C38" s="10">
        <f>VLOOKUP(B38,'Q1'!$A$3:$B$54,2,FALSE)</f>
        <v>3</v>
      </c>
      <c r="D38" s="9"/>
      <c r="E38" s="10" t="s">
        <v>16</v>
      </c>
      <c r="F38" s="10">
        <f>VLOOKUP(E38,'Q1'!$A$3:$B$54,2,FALSE)</f>
        <v>10</v>
      </c>
      <c r="G38" s="9"/>
      <c r="H38" s="10" t="s">
        <v>25</v>
      </c>
      <c r="I38" s="10">
        <f>VLOOKUP(H38,'Q1'!$A$3:$B$54,2,FALSE)</f>
        <v>9</v>
      </c>
    </row>
    <row r="39">
      <c r="A39" s="9"/>
      <c r="B39" s="10" t="s">
        <v>13</v>
      </c>
      <c r="C39" s="10">
        <f>VLOOKUP(B39,'Q1'!$A$3:$B$54,2,FALSE)</f>
        <v>10</v>
      </c>
      <c r="D39" s="9"/>
      <c r="E39" s="10" t="s">
        <v>27</v>
      </c>
      <c r="F39" s="10">
        <f>VLOOKUP(E39,'Q1'!$A$3:$B$54,2,FALSE)</f>
        <v>10</v>
      </c>
      <c r="G39" s="9"/>
      <c r="H39" s="10" t="s">
        <v>34</v>
      </c>
      <c r="I39" s="10">
        <f>VLOOKUP(H39,'Q1'!$A$3:$B$54,2,FALSE)</f>
        <v>5</v>
      </c>
    </row>
    <row r="40">
      <c r="A40" s="9"/>
      <c r="B40" s="10" t="s">
        <v>19</v>
      </c>
      <c r="C40" s="10">
        <f>VLOOKUP(B40,'Q1'!$A$3:$B$54,2,FALSE)</f>
        <v>3</v>
      </c>
      <c r="D40" s="9"/>
      <c r="E40" s="10" t="s">
        <v>43</v>
      </c>
      <c r="F40" s="10">
        <f>VLOOKUP(E40,'Q1'!$A$3:$B$54,2,FALSE)</f>
        <v>1</v>
      </c>
      <c r="G40" s="9"/>
      <c r="H40" s="10" t="s">
        <v>9</v>
      </c>
      <c r="I40" s="10">
        <f>VLOOKUP(H40,'Q1'!$A$3:$B$54,2,FALSE)</f>
        <v>6</v>
      </c>
    </row>
    <row r="41">
      <c r="A41" s="11"/>
      <c r="B41" s="12" t="s">
        <v>56</v>
      </c>
      <c r="C41" s="13">
        <f>SUM(C38:C40)</f>
        <v>16</v>
      </c>
      <c r="D41" s="11"/>
      <c r="E41" s="12" t="s">
        <v>56</v>
      </c>
      <c r="F41" s="13">
        <f>SUM(F38:F40)</f>
        <v>21</v>
      </c>
      <c r="G41" s="11"/>
      <c r="H41" s="12" t="s">
        <v>56</v>
      </c>
      <c r="I41" s="13">
        <f>SUM(I38:I40)</f>
        <v>20</v>
      </c>
    </row>
    <row r="42">
      <c r="A42" s="7">
        <f>A37+1</f>
        <v>9</v>
      </c>
      <c r="B42" s="8" t="s">
        <v>1</v>
      </c>
      <c r="C42" s="8" t="s">
        <v>2</v>
      </c>
      <c r="D42" s="7">
        <f>D37+1</f>
        <v>19</v>
      </c>
      <c r="E42" s="8" t="s">
        <v>1</v>
      </c>
      <c r="F42" s="8" t="s">
        <v>2</v>
      </c>
      <c r="G42" s="7">
        <f>G37+1</f>
        <v>29</v>
      </c>
      <c r="H42" s="8" t="s">
        <v>1</v>
      </c>
      <c r="I42" s="8" t="s">
        <v>2</v>
      </c>
    </row>
    <row r="43">
      <c r="A43" s="9"/>
      <c r="B43" s="10" t="s">
        <v>7</v>
      </c>
      <c r="C43" s="10">
        <f>VLOOKUP(B43,'Q1'!$A$3:$B$54,2,FALSE)</f>
        <v>4</v>
      </c>
      <c r="D43" s="9"/>
      <c r="E43" s="10" t="s">
        <v>37</v>
      </c>
      <c r="F43" s="10">
        <f>VLOOKUP(E43,'Q1'!$A$3:$B$54,2,FALSE)</f>
        <v>8</v>
      </c>
      <c r="G43" s="9"/>
      <c r="H43" s="10" t="s">
        <v>14</v>
      </c>
      <c r="I43" s="10">
        <f>VLOOKUP(H43,'Q1'!$A$3:$B$54,2,FALSE)</f>
        <v>10</v>
      </c>
    </row>
    <row r="44">
      <c r="A44" s="9"/>
      <c r="B44" s="10" t="s">
        <v>40</v>
      </c>
      <c r="C44" s="10">
        <f>VLOOKUP(B44,'Q1'!$A$3:$B$54,2,FALSE)</f>
        <v>10</v>
      </c>
      <c r="D44" s="9"/>
      <c r="E44" s="10" t="s">
        <v>34</v>
      </c>
      <c r="F44" s="10">
        <f>VLOOKUP(E44,'Q1'!$A$3:$B$54,2,FALSE)</f>
        <v>5</v>
      </c>
      <c r="G44" s="9"/>
      <c r="H44" s="10" t="s">
        <v>54</v>
      </c>
      <c r="I44" s="10">
        <f>VLOOKUP(H44,'Q1'!$A$3:$B$54,2,FALSE)</f>
        <v>10</v>
      </c>
    </row>
    <row r="45">
      <c r="A45" s="9"/>
      <c r="B45" s="10" t="s">
        <v>48</v>
      </c>
      <c r="C45" s="10">
        <f>VLOOKUP(B45,'Q1'!$A$3:$B$54,2,FALSE)</f>
        <v>6</v>
      </c>
      <c r="D45" s="9"/>
      <c r="E45" s="10" t="s">
        <v>38</v>
      </c>
      <c r="F45" s="10">
        <f>VLOOKUP(E45,'Q1'!$A$3:$B$54,2,FALSE)</f>
        <v>9</v>
      </c>
      <c r="G45" s="9"/>
      <c r="H45" s="10" t="s">
        <v>31</v>
      </c>
      <c r="I45" s="10">
        <f>VLOOKUP(H45,'Q1'!$A$3:$B$54,2,FALSE)</f>
        <v>2</v>
      </c>
    </row>
    <row r="46">
      <c r="A46" s="11"/>
      <c r="B46" s="12" t="s">
        <v>56</v>
      </c>
      <c r="C46" s="13">
        <f>SUM(C43:C45)</f>
        <v>20</v>
      </c>
      <c r="D46" s="11"/>
      <c r="E46" s="12" t="s">
        <v>56</v>
      </c>
      <c r="F46" s="13">
        <f>SUM(F43:F45)</f>
        <v>22</v>
      </c>
      <c r="G46" s="11"/>
      <c r="H46" s="12" t="s">
        <v>56</v>
      </c>
      <c r="I46" s="13">
        <f>SUM(I43:I45)</f>
        <v>22</v>
      </c>
    </row>
    <row r="47">
      <c r="A47" s="7">
        <f>A42+1</f>
        <v>10</v>
      </c>
      <c r="B47" s="8" t="s">
        <v>1</v>
      </c>
      <c r="C47" s="8" t="s">
        <v>2</v>
      </c>
      <c r="D47" s="7">
        <f>D42+1</f>
        <v>20</v>
      </c>
      <c r="E47" s="8" t="s">
        <v>1</v>
      </c>
      <c r="F47" s="8" t="s">
        <v>2</v>
      </c>
      <c r="G47" s="7">
        <f>G42+1</f>
        <v>30</v>
      </c>
      <c r="H47" s="8" t="s">
        <v>1</v>
      </c>
      <c r="I47" s="8" t="s">
        <v>2</v>
      </c>
    </row>
    <row r="48">
      <c r="A48" s="9"/>
      <c r="B48" s="10" t="s">
        <v>38</v>
      </c>
      <c r="C48" s="10">
        <f>VLOOKUP(B48,'Q1'!$A$3:$B$54,2,FALSE)</f>
        <v>9</v>
      </c>
      <c r="D48" s="9"/>
      <c r="E48" s="10" t="s">
        <v>15</v>
      </c>
      <c r="F48" s="10">
        <f>VLOOKUP(E48,'Q1'!$A$3:$B$54,2,FALSE)</f>
        <v>10</v>
      </c>
      <c r="G48" s="9"/>
      <c r="H48" s="10" t="s">
        <v>54</v>
      </c>
      <c r="I48" s="10">
        <f>VLOOKUP(H48,'Q1'!$A$3:$B$54,2,FALSE)</f>
        <v>10</v>
      </c>
    </row>
    <row r="49">
      <c r="A49" s="9"/>
      <c r="B49" s="10" t="s">
        <v>36</v>
      </c>
      <c r="C49" s="10">
        <f>VLOOKUP(B49,'Q1'!$A$3:$B$54,2,FALSE)</f>
        <v>7</v>
      </c>
      <c r="D49" s="9"/>
      <c r="E49" s="10" t="s">
        <v>16</v>
      </c>
      <c r="F49" s="10">
        <f>VLOOKUP(E49,'Q1'!$A$3:$B$54,2,FALSE)</f>
        <v>10</v>
      </c>
      <c r="G49" s="9"/>
      <c r="H49" s="10" t="s">
        <v>14</v>
      </c>
      <c r="I49" s="10">
        <f>VLOOKUP(H49,'Q1'!$A$3:$B$54,2,FALSE)</f>
        <v>10</v>
      </c>
    </row>
    <row r="50">
      <c r="A50" s="9"/>
      <c r="B50" s="10" t="s">
        <v>48</v>
      </c>
      <c r="C50" s="10">
        <f>VLOOKUP(B50,'Q1'!$A$3:$B$54,2,FALSE)</f>
        <v>6</v>
      </c>
      <c r="D50" s="9"/>
      <c r="E50" s="10" t="s">
        <v>19</v>
      </c>
      <c r="F50" s="10">
        <f>VLOOKUP(E50,'Q1'!$A$3:$B$54,2,FALSE)</f>
        <v>3</v>
      </c>
      <c r="G50" s="9"/>
      <c r="H50" s="10" t="s">
        <v>52</v>
      </c>
      <c r="I50" s="10">
        <f>VLOOKUP(H50,'Q1'!$A$3:$B$54,2,FALSE)</f>
        <v>10</v>
      </c>
    </row>
    <row r="51">
      <c r="A51" s="11"/>
      <c r="B51" s="12" t="s">
        <v>56</v>
      </c>
      <c r="C51" s="13">
        <f>SUM(C48:C50)</f>
        <v>22</v>
      </c>
      <c r="D51" s="11"/>
      <c r="E51" s="12" t="s">
        <v>56</v>
      </c>
      <c r="F51" s="13">
        <f>SUM(F48:F50)</f>
        <v>23</v>
      </c>
      <c r="G51" s="11"/>
      <c r="H51" s="12" t="s">
        <v>56</v>
      </c>
      <c r="I51" s="13">
        <f>SUM(I48:I50)</f>
        <v>30</v>
      </c>
    </row>
  </sheetData>
  <mergeCells count="30">
    <mergeCell ref="G7:G11"/>
    <mergeCell ref="G12:G16"/>
    <mergeCell ref="G22:G26"/>
    <mergeCell ref="G27:G31"/>
    <mergeCell ref="G32:G36"/>
    <mergeCell ref="G37:G41"/>
    <mergeCell ref="G42:G46"/>
    <mergeCell ref="G47:G51"/>
    <mergeCell ref="D12:D16"/>
    <mergeCell ref="D17:D21"/>
    <mergeCell ref="D22:D26"/>
    <mergeCell ref="D27:D31"/>
    <mergeCell ref="D32:D36"/>
    <mergeCell ref="D37:D41"/>
    <mergeCell ref="D42:D46"/>
    <mergeCell ref="D47:D51"/>
    <mergeCell ref="A17:A21"/>
    <mergeCell ref="A22:A26"/>
    <mergeCell ref="A27:A31"/>
    <mergeCell ref="A32:A36"/>
    <mergeCell ref="A37:A41"/>
    <mergeCell ref="A42:A46"/>
    <mergeCell ref="A47:A51"/>
    <mergeCell ref="A2:A6"/>
    <mergeCell ref="D2:D6"/>
    <mergeCell ref="G2:G6"/>
    <mergeCell ref="A7:A11"/>
    <mergeCell ref="D7:D11"/>
    <mergeCell ref="A12:A16"/>
    <mergeCell ref="G17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</cols>
  <sheetData>
    <row r="1">
      <c r="A1" s="14" t="s">
        <v>57</v>
      </c>
      <c r="B1" s="14" t="s">
        <v>58</v>
      </c>
      <c r="C1" s="14" t="s">
        <v>59</v>
      </c>
      <c r="E1" s="15" t="s">
        <v>60</v>
      </c>
      <c r="F1" s="16"/>
    </row>
    <row r="2">
      <c r="A2" s="17">
        <f>'Q2'!C6</f>
        <v>26</v>
      </c>
      <c r="B2" s="18">
        <f t="shared" ref="B2:B31" si="1">A2-$F$2</f>
        <v>5.266666667</v>
      </c>
      <c r="C2" s="18">
        <f t="shared" ref="C2:C31" si="2">B2^2</f>
        <v>27.73777778</v>
      </c>
      <c r="E2" s="19" t="s">
        <v>61</v>
      </c>
      <c r="F2" s="10">
        <f>AVERAGE(A2:A31)</f>
        <v>20.73333333</v>
      </c>
    </row>
    <row r="3">
      <c r="A3" s="17">
        <f>'Q2'!F6</f>
        <v>25</v>
      </c>
      <c r="B3" s="18">
        <f t="shared" si="1"/>
        <v>4.266666667</v>
      </c>
      <c r="C3" s="18">
        <f t="shared" si="2"/>
        <v>18.20444444</v>
      </c>
      <c r="E3" s="19" t="s">
        <v>62</v>
      </c>
      <c r="F3" s="10">
        <f>MEDIAN(A3:A32)</f>
        <v>21</v>
      </c>
    </row>
    <row r="4">
      <c r="A4" s="17">
        <f>'Q2'!I6</f>
        <v>17</v>
      </c>
      <c r="B4" s="18">
        <f t="shared" si="1"/>
        <v>-3.733333333</v>
      </c>
      <c r="C4" s="18">
        <f t="shared" si="2"/>
        <v>13.93777778</v>
      </c>
      <c r="E4" s="19" t="s">
        <v>63</v>
      </c>
      <c r="F4" s="10">
        <f>MODE(A2:A31)</f>
        <v>22</v>
      </c>
    </row>
    <row r="5">
      <c r="A5" s="17">
        <f>'Q2'!C11</f>
        <v>14</v>
      </c>
      <c r="B5" s="18">
        <f t="shared" si="1"/>
        <v>-6.733333333</v>
      </c>
      <c r="C5" s="18">
        <f t="shared" si="2"/>
        <v>45.33777778</v>
      </c>
      <c r="E5" s="15" t="s">
        <v>64</v>
      </c>
      <c r="F5" s="16"/>
    </row>
    <row r="6">
      <c r="A6" s="17">
        <f>'Q2'!F11</f>
        <v>10</v>
      </c>
      <c r="B6" s="18">
        <f t="shared" si="1"/>
        <v>-10.73333333</v>
      </c>
      <c r="C6" s="18">
        <f t="shared" si="2"/>
        <v>115.2044444</v>
      </c>
      <c r="E6" s="19" t="s">
        <v>65</v>
      </c>
      <c r="F6" s="10">
        <f>AVERAGE(C2:C31)</f>
        <v>20.86222222</v>
      </c>
    </row>
    <row r="7">
      <c r="A7" s="17">
        <f>'Q2'!I11</f>
        <v>22</v>
      </c>
      <c r="B7" s="18">
        <f t="shared" si="1"/>
        <v>1.266666667</v>
      </c>
      <c r="C7" s="18">
        <f t="shared" si="2"/>
        <v>1.604444444</v>
      </c>
      <c r="E7" s="19" t="s">
        <v>66</v>
      </c>
      <c r="F7" s="10">
        <f>SQRT(F6)</f>
        <v>4.567518169</v>
      </c>
    </row>
    <row r="8">
      <c r="A8" s="17">
        <f>'Q2'!C16</f>
        <v>19</v>
      </c>
      <c r="B8" s="18">
        <f t="shared" si="1"/>
        <v>-1.733333333</v>
      </c>
      <c r="C8" s="18">
        <f t="shared" si="2"/>
        <v>3.004444444</v>
      </c>
    </row>
    <row r="9">
      <c r="A9" s="17">
        <f>'Q2'!F16</f>
        <v>21</v>
      </c>
      <c r="B9" s="18">
        <f t="shared" si="1"/>
        <v>0.2666666667</v>
      </c>
      <c r="C9" s="18">
        <f t="shared" si="2"/>
        <v>0.07111111111</v>
      </c>
    </row>
    <row r="10">
      <c r="A10" s="17">
        <f>'Q2'!I16</f>
        <v>27</v>
      </c>
      <c r="B10" s="18">
        <f t="shared" si="1"/>
        <v>6.266666667</v>
      </c>
      <c r="C10" s="18">
        <f t="shared" si="2"/>
        <v>39.27111111</v>
      </c>
    </row>
    <row r="11">
      <c r="A11" s="17">
        <f>'Q2'!C21</f>
        <v>22</v>
      </c>
      <c r="B11" s="18">
        <f t="shared" si="1"/>
        <v>1.266666667</v>
      </c>
      <c r="C11" s="18">
        <f t="shared" si="2"/>
        <v>1.604444444</v>
      </c>
    </row>
    <row r="12">
      <c r="A12" s="17">
        <f>'Q2'!F21</f>
        <v>21</v>
      </c>
      <c r="B12" s="18">
        <f t="shared" si="1"/>
        <v>0.2666666667</v>
      </c>
      <c r="C12" s="18">
        <f t="shared" si="2"/>
        <v>0.07111111111</v>
      </c>
    </row>
    <row r="13">
      <c r="A13" s="17">
        <f>'Q2'!I21</f>
        <v>12</v>
      </c>
      <c r="B13" s="18">
        <f t="shared" si="1"/>
        <v>-8.733333333</v>
      </c>
      <c r="C13" s="18">
        <f t="shared" si="2"/>
        <v>76.27111111</v>
      </c>
    </row>
    <row r="14">
      <c r="A14" s="17">
        <f>'Q2'!C26</f>
        <v>20</v>
      </c>
      <c r="B14" s="18">
        <f t="shared" si="1"/>
        <v>-0.7333333333</v>
      </c>
      <c r="C14" s="18">
        <f t="shared" si="2"/>
        <v>0.5377777778</v>
      </c>
    </row>
    <row r="15">
      <c r="A15" s="17">
        <f>'Q2'!F26</f>
        <v>27</v>
      </c>
      <c r="B15" s="18">
        <f t="shared" si="1"/>
        <v>6.266666667</v>
      </c>
      <c r="C15" s="18">
        <f t="shared" si="2"/>
        <v>39.27111111</v>
      </c>
    </row>
    <row r="16">
      <c r="A16" s="17">
        <f>'Q2'!I26</f>
        <v>20</v>
      </c>
      <c r="B16" s="18">
        <f t="shared" si="1"/>
        <v>-0.7333333333</v>
      </c>
      <c r="C16" s="18">
        <f t="shared" si="2"/>
        <v>0.5377777778</v>
      </c>
    </row>
    <row r="17">
      <c r="A17" s="17">
        <f>'Q2'!C31</f>
        <v>23</v>
      </c>
      <c r="B17" s="18">
        <f t="shared" si="1"/>
        <v>2.266666667</v>
      </c>
      <c r="C17" s="18">
        <f t="shared" si="2"/>
        <v>5.137777778</v>
      </c>
    </row>
    <row r="18">
      <c r="A18" s="17">
        <f>'Q2'!F31</f>
        <v>15</v>
      </c>
      <c r="B18" s="18">
        <f t="shared" si="1"/>
        <v>-5.733333333</v>
      </c>
      <c r="C18" s="18">
        <f t="shared" si="2"/>
        <v>32.87111111</v>
      </c>
    </row>
    <row r="19">
      <c r="A19" s="17">
        <f>'Q2'!I31</f>
        <v>28</v>
      </c>
      <c r="B19" s="18">
        <f t="shared" si="1"/>
        <v>7.266666667</v>
      </c>
      <c r="C19" s="18">
        <f t="shared" si="2"/>
        <v>52.80444444</v>
      </c>
    </row>
    <row r="20">
      <c r="A20" s="17">
        <f>'Q2'!C36</f>
        <v>21</v>
      </c>
      <c r="B20" s="18">
        <f t="shared" si="1"/>
        <v>0.2666666667</v>
      </c>
      <c r="C20" s="18">
        <f t="shared" si="2"/>
        <v>0.07111111111</v>
      </c>
    </row>
    <row r="21">
      <c r="A21" s="17">
        <f>'Q2'!F36</f>
        <v>21</v>
      </c>
      <c r="B21" s="18">
        <f t="shared" si="1"/>
        <v>0.2666666667</v>
      </c>
      <c r="C21" s="18">
        <f t="shared" si="2"/>
        <v>0.07111111111</v>
      </c>
    </row>
    <row r="22">
      <c r="A22" s="17">
        <f>'Q2'!I36</f>
        <v>15</v>
      </c>
      <c r="B22" s="18">
        <f t="shared" si="1"/>
        <v>-5.733333333</v>
      </c>
      <c r="C22" s="18">
        <f t="shared" si="2"/>
        <v>32.87111111</v>
      </c>
    </row>
    <row r="23">
      <c r="A23" s="17">
        <f>'Q2'!C41</f>
        <v>16</v>
      </c>
      <c r="B23" s="18">
        <f t="shared" si="1"/>
        <v>-4.733333333</v>
      </c>
      <c r="C23" s="18">
        <f t="shared" si="2"/>
        <v>22.40444444</v>
      </c>
    </row>
    <row r="24">
      <c r="A24" s="17">
        <f>'Q2'!F41</f>
        <v>21</v>
      </c>
      <c r="B24" s="18">
        <f t="shared" si="1"/>
        <v>0.2666666667</v>
      </c>
      <c r="C24" s="18">
        <f t="shared" si="2"/>
        <v>0.07111111111</v>
      </c>
    </row>
    <row r="25">
      <c r="A25" s="17">
        <f>'Q2'!I41</f>
        <v>20</v>
      </c>
      <c r="B25" s="18">
        <f t="shared" si="1"/>
        <v>-0.7333333333</v>
      </c>
      <c r="C25" s="18">
        <f t="shared" si="2"/>
        <v>0.5377777778</v>
      </c>
    </row>
    <row r="26">
      <c r="A26" s="17">
        <f>'Q2'!C46</f>
        <v>20</v>
      </c>
      <c r="B26" s="18">
        <f t="shared" si="1"/>
        <v>-0.7333333333</v>
      </c>
      <c r="C26" s="18">
        <f t="shared" si="2"/>
        <v>0.5377777778</v>
      </c>
    </row>
    <row r="27">
      <c r="A27" s="17">
        <f>'Q2'!F46</f>
        <v>22</v>
      </c>
      <c r="B27" s="18">
        <f t="shared" si="1"/>
        <v>1.266666667</v>
      </c>
      <c r="C27" s="18">
        <f t="shared" si="2"/>
        <v>1.604444444</v>
      </c>
    </row>
    <row r="28">
      <c r="A28" s="17">
        <f>'Q2'!I46</f>
        <v>22</v>
      </c>
      <c r="B28" s="18">
        <f t="shared" si="1"/>
        <v>1.266666667</v>
      </c>
      <c r="C28" s="18">
        <f t="shared" si="2"/>
        <v>1.604444444</v>
      </c>
    </row>
    <row r="29">
      <c r="A29" s="17">
        <f>'Q2'!C51</f>
        <v>22</v>
      </c>
      <c r="B29" s="18">
        <f t="shared" si="1"/>
        <v>1.266666667</v>
      </c>
      <c r="C29" s="18">
        <f t="shared" si="2"/>
        <v>1.604444444</v>
      </c>
    </row>
    <row r="30">
      <c r="A30" s="17">
        <f>'Q2'!F51</f>
        <v>23</v>
      </c>
      <c r="B30" s="18">
        <f t="shared" si="1"/>
        <v>2.266666667</v>
      </c>
      <c r="C30" s="18">
        <f t="shared" si="2"/>
        <v>5.137777778</v>
      </c>
    </row>
    <row r="31">
      <c r="A31" s="17">
        <f>'Q2'!I51</f>
        <v>30</v>
      </c>
      <c r="B31" s="18">
        <f t="shared" si="1"/>
        <v>9.266666667</v>
      </c>
      <c r="C31" s="18">
        <f t="shared" si="2"/>
        <v>85.87111111</v>
      </c>
    </row>
  </sheetData>
  <mergeCells count="2">
    <mergeCell ref="E1:F1"/>
    <mergeCell ref="E5:F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0.86"/>
  </cols>
  <sheetData>
    <row r="2">
      <c r="A2" s="3" t="s">
        <v>67</v>
      </c>
      <c r="B2" s="3">
        <v>20.0</v>
      </c>
    </row>
    <row r="3">
      <c r="A3" s="3" t="s">
        <v>68</v>
      </c>
      <c r="B3" s="18">
        <f>('Q3'!F2-B2)/'Q3'!F7</f>
        <v>0.1605540047</v>
      </c>
      <c r="D3" s="20" t="s">
        <v>69</v>
      </c>
      <c r="E3" s="10">
        <f>0.5636</f>
        <v>0.5636</v>
      </c>
    </row>
    <row r="4">
      <c r="D4" s="21" t="s">
        <v>70</v>
      </c>
      <c r="E4" s="10">
        <f>1-E3</f>
        <v>0.4364</v>
      </c>
    </row>
    <row r="6">
      <c r="A6" s="3" t="s">
        <v>67</v>
      </c>
      <c r="B6" s="18">
        <f>1.28*E8+'Q3'!F2</f>
        <v>24.10876737</v>
      </c>
    </row>
    <row r="7">
      <c r="A7" s="3" t="s">
        <v>71</v>
      </c>
      <c r="B7" s="3">
        <v>-1.28</v>
      </c>
    </row>
    <row r="8">
      <c r="D8" s="20" t="s">
        <v>72</v>
      </c>
      <c r="E8" s="10">
        <f>'Q3'!F7/SQRT(3)</f>
        <v>2.637057844</v>
      </c>
    </row>
  </sheetData>
  <drawing r:id="rId1"/>
</worksheet>
</file>