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6860" windowHeight="14540"/>
  </bookViews>
  <sheets>
    <sheet name="Project 1 To Do List" sheetId="1" r:id="rId1"/>
    <sheet name="Settings &amp; Calculations" sheetId="2" r:id="rId2"/>
  </sheets>
  <definedNames>
    <definedName name="HighlightActivities">'Project 1 To Do List'!$G$6</definedName>
    <definedName name="lstToDoHighlights">'Settings &amp; Calculations'!$E$5:$E$15</definedName>
    <definedName name="_xlnm.Print_Area" localSheetId="0">Print_Area_Reset</definedName>
    <definedName name="Print_Area_Reset">OFFSET('Project 1 To Do List'!$A:$H,0,0,COUNTA('Project 1 To Do List'!$B:$B)+5)</definedName>
    <definedName name="valHEnd">'Settings &amp; Calculations'!$C$19</definedName>
    <definedName name="valHStart">'Settings &amp; Calculations'!$C$18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15" i="2"/>
  <c r="D17" i="2"/>
  <c r="C10" i="2"/>
  <c r="C9" i="2"/>
  <c r="D9" i="2"/>
  <c r="C8" i="2"/>
  <c r="C7" i="2"/>
  <c r="E11" i="2"/>
  <c r="C15" i="2"/>
  <c r="E10" i="2"/>
  <c r="C14" i="2"/>
  <c r="C13" i="2"/>
  <c r="C12" i="2"/>
  <c r="D7" i="2"/>
  <c r="E7" i="2"/>
  <c r="D10" i="2"/>
  <c r="E9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<sst xmlns="http://schemas.openxmlformats.org/spreadsheetml/2006/main" count="52" uniqueCount="38">
  <si>
    <t>Highlight Start</t>
  </si>
  <si>
    <t>Highlight End</t>
  </si>
  <si>
    <t>The tables below store settings and calculations for the Highlight Activities drop down list.
Any changes could result in errors or loss of functionality.</t>
  </si>
  <si>
    <t xml:space="preserve">     This Week</t>
  </si>
  <si>
    <t xml:space="preserve">     This Month</t>
  </si>
  <si>
    <t xml:space="preserve">     This Quarter</t>
  </si>
  <si>
    <t xml:space="preserve">     This Year</t>
  </si>
  <si>
    <t xml:space="preserve">     Last Week</t>
  </si>
  <si>
    <t xml:space="preserve">     Last Month</t>
  </si>
  <si>
    <t xml:space="preserve">     Last Quarter</t>
  </si>
  <si>
    <t xml:space="preserve">     Last Year</t>
  </si>
  <si>
    <t>Due:</t>
  </si>
  <si>
    <t>Interval:</t>
  </si>
  <si>
    <t>Start:</t>
  </si>
  <si>
    <t>End:</t>
  </si>
  <si>
    <t>No Highlight</t>
  </si>
  <si>
    <t xml:space="preserve"> </t>
  </si>
  <si>
    <t>Selected Highlight:</t>
  </si>
  <si>
    <t>Highlight Settings</t>
  </si>
  <si>
    <t>Activiteit</t>
  </si>
  <si>
    <t>Begindatum</t>
  </si>
  <si>
    <t>Einddatum</t>
  </si>
  <si>
    <t>% Klaar</t>
  </si>
  <si>
    <t>Verantwoordelijkheid</t>
  </si>
  <si>
    <t>Projectleider:</t>
  </si>
  <si>
    <t xml:space="preserve">    </t>
  </si>
  <si>
    <t>Week 1 t/m 10</t>
  </si>
  <si>
    <t>Project INF_F</t>
  </si>
  <si>
    <t>Wim, Djastin</t>
  </si>
  <si>
    <t xml:space="preserve">Eerste bijeenkomst; kennismaking en rollen verdelen </t>
  </si>
  <si>
    <t>11-02-2014</t>
  </si>
  <si>
    <t>Wim, Djastin, Kasper, Ryanne, Arif, Tim, Gideon, Gary</t>
  </si>
  <si>
    <t>PID</t>
  </si>
  <si>
    <t>14-02-2014</t>
  </si>
  <si>
    <t>Casusbeschrijving bestuderen en vragen opstellen</t>
  </si>
  <si>
    <t>Opstellen van Plan van Aanpak</t>
  </si>
  <si>
    <t>Opstellen van requirementsrapport v0.1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</si>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</sst>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F800]dddd\,\ mmmm\ dd\,\ yyyy"/>
  </numFmts>
  <fonts count="13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u/>
      <sz val="10"/>
      <color theme="10"/>
      <name val="Tahoma"/>
      <family val="2"/>
      <scheme val="minor"/>
    </font>
    <font>
      <u/>
      <sz val="10"/>
      <color theme="11"/>
      <name val="Tahoma"/>
      <family val="2"/>
      <scheme val="minor"/>
    </font>
    <font>
      <sz val="8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9">
    <xf numFmtId="0" fontId="0" fillId="2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1" fillId="2" borderId="0" applyNumberFormat="0" applyFill="0" applyBorder="0" applyAlignment="0" applyProtection="0"/>
  </cellStyleXfs>
  <cellXfs count="40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4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4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4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49" fontId="0" fillId="2" borderId="0" xfId="0" applyNumberFormat="1" applyFont="1" applyFill="1" applyBorder="1" applyAlignment="1">
      <alignment horizontal="left" vertical="center" indent="1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  <xf numFmtId="49" fontId="0" fillId="2" borderId="0" xfId="1" applyNumberFormat="1" applyFont="1" applyFill="1" applyBorder="1" applyAlignment="1">
      <alignment horizontal="center" vertical="center"/>
    </xf>
  </cellXfs>
  <cellStyles count="9">
    <cellStyle name="Currency" xfId="1" builtinId="4"/>
    <cellStyle name="Followed Hyperlink" xfId="6" builtinId="9" hidden="1"/>
    <cellStyle name="Followed Hyperlink" xfId="8" builtinId="9" hidden="1"/>
    <cellStyle name="Heading 1" xfId="4" builtinId="16" customBuiltin="1"/>
    <cellStyle name="Hyperlink" xfId="5" builtinId="8" hidden="1"/>
    <cellStyle name="Hyperlink" xfId="7" builtinId="8" hidden="1"/>
    <cellStyle name="Normal" xfId="0" builtinId="0" customBuiltin="1"/>
    <cellStyle name="Percent" xfId="2" builtinId="5"/>
    <cellStyle name="Title" xfId="3" builtinId="15" customBuiltin="1"/>
  </cellStyles>
  <dxfs count="15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numFmt numFmtId="30" formatCode="@"/>
    </dxf>
    <dxf>
      <numFmt numFmtId="30" formatCode="@"/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blToDoList" displayName="tblToDoList" ref="B9:F14">
  <autoFilter ref="B9:F14"/>
  <tableColumns count="5">
    <tableColumn id="2" name="Activiteit" totalsRowDxfId="9"/>
    <tableColumn id="7" name="Begindatum" dataDxfId="5"/>
    <tableColumn id="4" name="Einddatum" dataDxfId="4"/>
    <tableColumn id="1" name="% Klaar" totalsRowDxfId="8"/>
    <tableColumn id="5" name="Verantwoordelijkheid" totalsRowDxfId="7"/>
  </tableColumns>
  <tableStyleInfo name="Project To Do 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18"/>
  <sheetViews>
    <sheetView showGridLines="0" tabSelected="1" workbookViewId="0">
      <selection activeCell="D23" sqref="D23"/>
    </sheetView>
  </sheetViews>
  <sheetFormatPr baseColWidth="10" defaultColWidth="8.83203125" defaultRowHeight="18.75" customHeight="1" x14ac:dyDescent="0"/>
  <cols>
    <col min="1" max="1" width="4" style="1" customWidth="1"/>
    <col min="2" max="2" width="88" style="1" customWidth="1"/>
    <col min="3" max="3" width="14.33203125" style="1" customWidth="1"/>
    <col min="4" max="5" width="13.5" style="1" customWidth="1"/>
    <col min="6" max="6" width="43.83203125" style="1" customWidth="1"/>
    <col min="7" max="7" width="32.5" style="1" customWidth="1"/>
    <col min="8" max="8" width="4" style="1" customWidth="1"/>
    <col min="9" max="16384" width="8.83203125" style="1"/>
  </cols>
  <sheetData>
    <row r="1" spans="2:8" ht="18.75" customHeight="1">
      <c r="H1" s="1" t="s">
        <v>16</v>
      </c>
    </row>
    <row r="2" spans="2:8" ht="4.5" customHeight="1">
      <c r="B2" s="3"/>
      <c r="C2" s="3"/>
      <c r="D2" s="3"/>
      <c r="E2" s="3"/>
      <c r="F2" s="3"/>
      <c r="G2" s="3"/>
      <c r="H2" s="1" t="s">
        <v>16</v>
      </c>
    </row>
    <row r="3" spans="2:8" ht="35.25" customHeight="1">
      <c r="B3" s="25" t="s">
        <v>27</v>
      </c>
    </row>
    <row r="5" spans="2:8" ht="18.75" customHeight="1">
      <c r="B5" s="6" t="s">
        <v>24</v>
      </c>
      <c r="E5" s="6"/>
      <c r="G5" s="5"/>
    </row>
    <row r="6" spans="2:8" s="2" customFormat="1" ht="19.5" customHeight="1">
      <c r="B6" s="28" t="s">
        <v>28</v>
      </c>
      <c r="C6" s="11"/>
      <c r="D6" s="12"/>
      <c r="E6" s="27" t="s">
        <v>16</v>
      </c>
      <c r="F6" s="11" t="s">
        <v>26</v>
      </c>
      <c r="G6" s="26" t="s">
        <v>25</v>
      </c>
    </row>
    <row r="8" spans="2:8" s="2" customFormat="1" ht="24" customHeight="1">
      <c r="B8" s="37"/>
      <c r="C8" s="37"/>
      <c r="D8" s="1"/>
      <c r="E8" s="1"/>
      <c r="F8" s="1"/>
      <c r="G8" s="1"/>
    </row>
    <row r="9" spans="2:8" ht="18.75" customHeight="1">
      <c r="B9" s="13" t="s">
        <v>19</v>
      </c>
      <c r="C9" s="13" t="s">
        <v>20</v>
      </c>
      <c r="D9" s="14" t="s">
        <v>21</v>
      </c>
      <c r="E9" s="14" t="s">
        <v>22</v>
      </c>
      <c r="F9" s="13" t="s">
        <v>23</v>
      </c>
      <c r="G9" s="1" t="s">
        <v>16</v>
      </c>
    </row>
    <row r="10" spans="2:8" ht="18.75" customHeight="1">
      <c r="B10" s="13" t="s">
        <v>29</v>
      </c>
      <c r="C10" s="36" t="s">
        <v>30</v>
      </c>
      <c r="D10" s="39" t="s">
        <v>30</v>
      </c>
      <c r="E10" s="15">
        <v>1</v>
      </c>
      <c r="F10" s="13" t="s">
        <v>31</v>
      </c>
    </row>
    <row r="11" spans="2:8" ht="18.75" customHeight="1">
      <c r="B11" s="13" t="s">
        <v>34</v>
      </c>
      <c r="C11" s="36" t="s">
        <v>30</v>
      </c>
      <c r="D11" s="39" t="s">
        <v>33</v>
      </c>
      <c r="E11" s="15">
        <v>1</v>
      </c>
      <c r="F11" s="13" t="s">
        <v>31</v>
      </c>
    </row>
    <row r="12" spans="2:8" ht="18.75" customHeight="1">
      <c r="B12" s="13" t="s">
        <v>32</v>
      </c>
      <c r="C12" s="36" t="s">
        <v>30</v>
      </c>
      <c r="D12" s="39" t="s">
        <v>30</v>
      </c>
      <c r="E12" s="15">
        <v>0</v>
      </c>
      <c r="F12" s="13"/>
    </row>
    <row r="13" spans="2:8" ht="18.75" customHeight="1">
      <c r="B13" s="13" t="s">
        <v>35</v>
      </c>
      <c r="C13" s="36" t="s">
        <v>30</v>
      </c>
      <c r="D13" s="39" t="s">
        <v>30</v>
      </c>
      <c r="E13" s="15">
        <v>0</v>
      </c>
      <c r="F13" s="13"/>
    </row>
    <row r="14" spans="2:8" ht="18.75" customHeight="1">
      <c r="B14" s="13" t="s">
        <v>36</v>
      </c>
      <c r="C14" s="36" t="s">
        <v>30</v>
      </c>
      <c r="D14" s="39" t="s">
        <v>30</v>
      </c>
      <c r="E14" s="15">
        <v>0</v>
      </c>
      <c r="F14" s="13"/>
    </row>
    <row r="18" spans="2:2" ht="18.75" customHeight="1">
      <c r="B18" s="1" t="s">
        <v>37</v>
      </c>
    </row>
  </sheetData>
  <mergeCells count="1">
    <mergeCell ref="B8:C8"/>
  </mergeCells>
  <phoneticPr fontId="12" type="noConversion"/>
  <conditionalFormatting sqref="B10:F14">
    <cfRule type="expression" dxfId="6" priority="13">
      <formula>($C10&gt;=valHStart)*($C10&lt;=valHEnd)</formula>
    </cfRule>
  </conditionalFormatting>
  <dataValidations count="2">
    <dataValidation type="list" allowBlank="1" showInputMessage="1" sqref="G6">
      <formula1>lstToDoHighlights</formula1>
    </dataValidation>
    <dataValidation type="list" allowBlank="1" sqref="E10:E14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E10:E14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8.83203125" defaultRowHeight="18.75" customHeight="1" x14ac:dyDescent="0"/>
  <cols>
    <col min="1" max="1" width="4" style="4" customWidth="1"/>
    <col min="2" max="2" width="21" style="4" customWidth="1"/>
    <col min="3" max="3" width="40" style="4" customWidth="1"/>
    <col min="4" max="4" width="32.33203125" style="4" customWidth="1"/>
    <col min="5" max="5" width="36.33203125" style="4" customWidth="1"/>
    <col min="6" max="16384" width="8.83203125" style="4"/>
  </cols>
  <sheetData>
    <row r="2" spans="2:6" s="1" customFormat="1" ht="4.5" customHeight="1">
      <c r="B2" s="3"/>
      <c r="C2" s="3"/>
      <c r="D2" s="3"/>
      <c r="E2" s="3"/>
      <c r="F2" s="1" t="s">
        <v>16</v>
      </c>
    </row>
    <row r="3" spans="2:6" ht="30" customHeight="1">
      <c r="B3" s="8" t="s">
        <v>18</v>
      </c>
      <c r="C3" s="7"/>
      <c r="D3" s="7"/>
      <c r="E3" s="7"/>
    </row>
    <row r="4" spans="2:6" ht="37.5" customHeight="1">
      <c r="B4" s="38" t="s">
        <v>2</v>
      </c>
      <c r="C4" s="38"/>
      <c r="D4" s="38"/>
      <c r="E4" s="38"/>
    </row>
    <row r="5" spans="2:6" s="9" customFormat="1" ht="18.75" customHeight="1">
      <c r="B5" s="16" t="s">
        <v>15</v>
      </c>
      <c r="C5" s="17"/>
      <c r="D5" s="17"/>
      <c r="E5" s="18" t="str">
        <f>B5</f>
        <v>No Highlight</v>
      </c>
    </row>
    <row r="6" spans="2:6" s="9" customFormat="1" ht="18.75" customHeight="1">
      <c r="B6" s="29" t="s">
        <v>12</v>
      </c>
      <c r="C6" s="30" t="s">
        <v>13</v>
      </c>
      <c r="D6" s="31" t="s">
        <v>14</v>
      </c>
      <c r="E6" s="32" t="s">
        <v>11</v>
      </c>
    </row>
    <row r="7" spans="2:6" s="9" customFormat="1" ht="18.75" customHeight="1">
      <c r="B7" s="16" t="s">
        <v>3</v>
      </c>
      <c r="C7" s="17">
        <f ca="1">TODAY()-WEEKDAY(TODAY(),2)+1</f>
        <v>41680</v>
      </c>
      <c r="D7" s="17">
        <f ca="1">C7+6</f>
        <v>41686</v>
      </c>
      <c r="E7" s="18" t="str">
        <f ca="1">B7&amp;" ["&amp;TEXT(C7,"d mmm")&amp;" - "&amp;TEXT(D7,"d mmm")&amp;"]"</f>
        <v xml:space="preserve">     This Week [10 Feb - 16 Feb]</v>
      </c>
    </row>
    <row r="8" spans="2:6" s="9" customFormat="1" ht="18.75" customHeight="1">
      <c r="B8" s="19" t="s">
        <v>4</v>
      </c>
      <c r="C8" s="21">
        <f ca="1">EOMONTH(TODAY(),-1)+1</f>
        <v>41671</v>
      </c>
      <c r="D8" s="21">
        <f ca="1">EDATE(C8,1)-1</f>
        <v>41698</v>
      </c>
      <c r="E8" s="20" t="str">
        <f ca="1">B8&amp;" ["&amp;TEXT(C8,"d")&amp;" - "&amp;TEXT(D8,"d, mmm")&amp;"]"</f>
        <v xml:space="preserve">     This Month [1 - 28, Feb]</v>
      </c>
    </row>
    <row r="9" spans="2:6" s="9" customFormat="1" ht="18.75" customHeight="1">
      <c r="B9" s="16" t="s">
        <v>5</v>
      </c>
      <c r="C9" s="17">
        <f ca="1">DATE(YEAR(TODAY()),INT(MONTH(TODAY())/3)+1,1)</f>
        <v>41640</v>
      </c>
      <c r="D9" s="17">
        <f ca="1">EDATE(C9,4)-1</f>
        <v>41759</v>
      </c>
      <c r="E9" s="18" t="str">
        <f ca="1">B9&amp;" ["&amp;TEXT(C9,"d mmm")&amp;" - "&amp;TEXT(D9,"d mmm")&amp;"]"</f>
        <v xml:space="preserve">     This Quarter [1 Jan - 30 Apr]</v>
      </c>
    </row>
    <row r="10" spans="2:6" s="9" customFormat="1" ht="18.75" customHeight="1">
      <c r="B10" s="19" t="s">
        <v>6</v>
      </c>
      <c r="C10" s="21">
        <f ca="1">DATE(YEAR(TODAY()),1,1)</f>
        <v>41640</v>
      </c>
      <c r="D10" s="21">
        <f ca="1">EDATE(C10,12)-1</f>
        <v>42004</v>
      </c>
      <c r="E10" s="20" t="str">
        <f ca="1">B10&amp;" ["&amp;TEXT(C10,"yyyy")&amp;"]"</f>
        <v xml:space="preserve">     This Year [2014]</v>
      </c>
    </row>
    <row r="11" spans="2:6" s="9" customFormat="1" ht="18.75" customHeight="1">
      <c r="B11" s="33" t="s">
        <v>12</v>
      </c>
      <c r="C11" s="17"/>
      <c r="D11" s="17"/>
      <c r="E11" s="34" t="str">
        <f>B11</f>
        <v>Interval:</v>
      </c>
    </row>
    <row r="12" spans="2:6" s="9" customFormat="1" ht="18.75" customHeight="1">
      <c r="B12" s="19" t="s">
        <v>7</v>
      </c>
      <c r="C12" s="21">
        <f ca="1">C7-7</f>
        <v>41673</v>
      </c>
      <c r="D12" s="21">
        <f ca="1">C12+6</f>
        <v>41679</v>
      </c>
      <c r="E12" s="20" t="str">
        <f ca="1">B12&amp;" ["&amp;TEXT(C12,"d mmm")&amp;" - "&amp;TEXT(D12,"d mmm")&amp;"]"</f>
        <v xml:space="preserve">     Last Week [3 Feb - 9 Feb]</v>
      </c>
    </row>
    <row r="13" spans="2:6" s="9" customFormat="1" ht="18.75" customHeight="1">
      <c r="B13" s="16" t="s">
        <v>8</v>
      </c>
      <c r="C13" s="17">
        <f ca="1">EDATE(C8,-1)</f>
        <v>41640</v>
      </c>
      <c r="D13" s="17">
        <f ca="1">EDATE(C13,1)-1</f>
        <v>41670</v>
      </c>
      <c r="E13" s="18" t="str">
        <f ca="1">B13&amp;" ["&amp;TEXT(C13,"d")&amp;" - "&amp;TEXT(D13,"d, mmm")&amp;"]"</f>
        <v xml:space="preserve">     Last Month [1 - 31, Jan]</v>
      </c>
    </row>
    <row r="14" spans="2:6" s="9" customFormat="1" ht="18.75" customHeight="1">
      <c r="B14" s="19" t="s">
        <v>9</v>
      </c>
      <c r="C14" s="21">
        <f ca="1">EDATE(C9,-3)</f>
        <v>41548</v>
      </c>
      <c r="D14" s="21">
        <f ca="1">EDATE(C14,3)-1</f>
        <v>41639</v>
      </c>
      <c r="E14" s="20" t="str">
        <f ca="1">B14&amp;" ["&amp;TEXT(C14,"d mmm")&amp;" - "&amp;TEXT(D14,"d mmm")&amp;"]"</f>
        <v xml:space="preserve">     Last Quarter [1 Oct - 31 Dec]</v>
      </c>
    </row>
    <row r="15" spans="2:6" s="9" customFormat="1" ht="18.75" customHeight="1">
      <c r="B15" s="16" t="s">
        <v>10</v>
      </c>
      <c r="C15" s="17">
        <f ca="1">EDATE(C10,-12)</f>
        <v>41275</v>
      </c>
      <c r="D15" s="17">
        <f ca="1">EDATE(C15,12)-1</f>
        <v>41639</v>
      </c>
      <c r="E15" s="18" t="str">
        <f>B15</f>
        <v xml:space="preserve">     Last Year</v>
      </c>
    </row>
    <row r="16" spans="2:6" ht="18.75" customHeight="1">
      <c r="B16" s="19"/>
      <c r="C16" s="21"/>
      <c r="D16" s="21"/>
      <c r="E16" s="20"/>
    </row>
    <row r="17" spans="2:5" ht="18.75" customHeight="1">
      <c r="B17" s="35" t="s">
        <v>17</v>
      </c>
      <c r="C17" s="23" t="str">
        <f ca="1">IFERROR(MATCH(HighlightActivities,lstToDoHighlights,0),"")</f>
        <v/>
      </c>
      <c r="D17" s="23" t="str">
        <f>HighlightActivities</f>
        <v xml:space="preserve">    </v>
      </c>
      <c r="E17" s="23" t="b">
        <f ca="1">ISNUMBER(INDEX($C$6:$C$15,C17))</f>
        <v>0</v>
      </c>
    </row>
    <row r="18" spans="2:5" ht="18.75" customHeight="1">
      <c r="B18" s="19" t="s">
        <v>0</v>
      </c>
      <c r="C18" s="21" t="str">
        <f ca="1">IFERROR(IF(C17=1,"",IF(E17,INDEX($C$6:$C$15,$C$17),"")),"")</f>
        <v/>
      </c>
      <c r="D18" s="20"/>
      <c r="E18" s="20"/>
    </row>
    <row r="19" spans="2:5" ht="18.75" customHeight="1">
      <c r="B19" s="22" t="s">
        <v>1</v>
      </c>
      <c r="C19" s="24" t="str">
        <f ca="1">IFERROR(IF(C17=1,"",IF(E17,INDEX($D$6:$D$15,$C$17),"")),"")</f>
        <v/>
      </c>
      <c r="D19" s="23"/>
      <c r="E19" s="23"/>
    </row>
    <row r="20" spans="2:5" ht="18.75" customHeight="1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ignoredErrors>
    <ignoredError sqref="E8 E13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1 To Do List</vt:lpstr>
      <vt:lpstr>Settings &amp;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Microsoft Office User</cp:lastModifiedBy>
  <dcterms:created xsi:type="dcterms:W3CDTF">2013-11-21T18:48:34Z</dcterms:created>
  <dcterms:modified xsi:type="dcterms:W3CDTF">2014-02-11T16:03:25Z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