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3D Printer\Parts\New Printer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31" i="1"/>
  <c r="I32" i="1"/>
  <c r="I36" i="1"/>
  <c r="I37" i="1"/>
  <c r="I38" i="1"/>
  <c r="I39" i="1"/>
  <c r="I40" i="1"/>
  <c r="I41" i="1"/>
  <c r="I42" i="1"/>
  <c r="I43" i="1"/>
  <c r="I47" i="1"/>
  <c r="I48" i="1"/>
  <c r="I49" i="1"/>
  <c r="I50" i="1"/>
  <c r="I51" i="1"/>
  <c r="I52" i="1"/>
  <c r="I53" i="1"/>
  <c r="I57" i="1"/>
  <c r="I58" i="1"/>
  <c r="I59" i="1"/>
  <c r="I60" i="1"/>
  <c r="I61" i="1"/>
  <c r="I62" i="1"/>
  <c r="I21" i="1"/>
  <c r="I22" i="1"/>
  <c r="I23" i="1"/>
  <c r="I24" i="1"/>
  <c r="I25" i="1"/>
  <c r="I26" i="1"/>
  <c r="I27" i="1"/>
  <c r="I28" i="1"/>
  <c r="I29" i="1"/>
  <c r="E15" i="1"/>
  <c r="I15" i="1"/>
  <c r="H9" i="1"/>
  <c r="I9" i="1" s="1"/>
  <c r="I8" i="1"/>
  <c r="I10" i="1"/>
  <c r="I11" i="1"/>
  <c r="I12" i="1"/>
  <c r="I13" i="1"/>
  <c r="I14" i="1"/>
  <c r="I16" i="1"/>
  <c r="I7" i="1"/>
  <c r="I63" i="1" l="1"/>
  <c r="I54" i="1"/>
  <c r="I44" i="1"/>
  <c r="I33" i="1"/>
  <c r="I17" i="1"/>
  <c r="I66" i="1" l="1"/>
</calcChain>
</file>

<file path=xl/sharedStrings.xml><?xml version="1.0" encoding="utf-8"?>
<sst xmlns="http://schemas.openxmlformats.org/spreadsheetml/2006/main" count="113" uniqueCount="111">
  <si>
    <t>New Printer Bill Of Materials</t>
  </si>
  <si>
    <t>Quantity</t>
  </si>
  <si>
    <t>Part No.</t>
  </si>
  <si>
    <t>Part Name</t>
  </si>
  <si>
    <t>2020x350mm</t>
  </si>
  <si>
    <t>2020x380mm</t>
  </si>
  <si>
    <t>2020x50mm</t>
  </si>
  <si>
    <t>Frame Materials</t>
  </si>
  <si>
    <t>AF350</t>
  </si>
  <si>
    <t>AF380</t>
  </si>
  <si>
    <t>AF50</t>
  </si>
  <si>
    <t>CB1</t>
  </si>
  <si>
    <t>Top Corner Bracket</t>
  </si>
  <si>
    <t>CB2</t>
  </si>
  <si>
    <t>Lower Corner Bracket</t>
  </si>
  <si>
    <t>MM1</t>
  </si>
  <si>
    <t>Motor Mount</t>
  </si>
  <si>
    <t>CM1</t>
  </si>
  <si>
    <t>Corner Mount</t>
  </si>
  <si>
    <t>CM2</t>
  </si>
  <si>
    <t>Corner Mount Mirror</t>
  </si>
  <si>
    <t>STL Name</t>
  </si>
  <si>
    <t>M5 T Nut</t>
  </si>
  <si>
    <t>M5x10 Screw</t>
  </si>
  <si>
    <t>S510</t>
  </si>
  <si>
    <t>TN5</t>
  </si>
  <si>
    <t>Bed Materials</t>
  </si>
  <si>
    <t>HB1</t>
  </si>
  <si>
    <t>200x200 Heated Bed</t>
  </si>
  <si>
    <t>BP1</t>
  </si>
  <si>
    <t>Bed Plate</t>
  </si>
  <si>
    <t>8mm 4Start Lead Screw</t>
  </si>
  <si>
    <t>LS1</t>
  </si>
  <si>
    <t>LSN1</t>
  </si>
  <si>
    <t>8mm 4 Start Nut</t>
  </si>
  <si>
    <t>LSM1</t>
  </si>
  <si>
    <t>Lead Screw Mount</t>
  </si>
  <si>
    <t>KFL08</t>
  </si>
  <si>
    <t xml:space="preserve">KFL08 Bearing </t>
  </si>
  <si>
    <t>S320</t>
  </si>
  <si>
    <t>M3x20 Screw</t>
  </si>
  <si>
    <t>S316</t>
  </si>
  <si>
    <t>M3x16 Screw</t>
  </si>
  <si>
    <t>LN3</t>
  </si>
  <si>
    <t>M3 Lock Nut</t>
  </si>
  <si>
    <t>SP1</t>
  </si>
  <si>
    <t>Bed Springs</t>
  </si>
  <si>
    <t>X &amp; Y Gantry Materials</t>
  </si>
  <si>
    <t>SM1</t>
  </si>
  <si>
    <t>X Smooth Rod Mount</t>
  </si>
  <si>
    <t>SR385</t>
  </si>
  <si>
    <t>6mm Smooth Rod 385mm</t>
  </si>
  <si>
    <t>http://openbuildspartstore.com/delrin-mini-v-wheel-kit/</t>
  </si>
  <si>
    <t>Link</t>
  </si>
  <si>
    <t>Delrin V Wheel</t>
  </si>
  <si>
    <t>VW1</t>
  </si>
  <si>
    <t>S516</t>
  </si>
  <si>
    <t>M5x16 Screw</t>
  </si>
  <si>
    <t>EM1</t>
  </si>
  <si>
    <t>Extruder Mount</t>
  </si>
  <si>
    <t>Hot End</t>
  </si>
  <si>
    <t>HE1</t>
  </si>
  <si>
    <t>LM6UU</t>
  </si>
  <si>
    <t>LM6UU Bearing</t>
  </si>
  <si>
    <t>CoreXY and Belt Materials</t>
  </si>
  <si>
    <t>MR84ZZ</t>
  </si>
  <si>
    <t>MR84ZZ Bearings</t>
  </si>
  <si>
    <t>S430</t>
  </si>
  <si>
    <t>M4x30 Screw</t>
  </si>
  <si>
    <t>LN4</t>
  </si>
  <si>
    <t>M4 Lock Nut</t>
  </si>
  <si>
    <t>W4</t>
  </si>
  <si>
    <t>M4 Washer</t>
  </si>
  <si>
    <t>GT2</t>
  </si>
  <si>
    <t>GT2 Belt</t>
  </si>
  <si>
    <t>2-3m</t>
  </si>
  <si>
    <t xml:space="preserve">Electronics </t>
  </si>
  <si>
    <t>N17</t>
  </si>
  <si>
    <t>Nema 17 Stepper</t>
  </si>
  <si>
    <t>ES1</t>
  </si>
  <si>
    <t>Endstops</t>
  </si>
  <si>
    <t>MKS</t>
  </si>
  <si>
    <t>MKS Board and Drivers</t>
  </si>
  <si>
    <t>PSU</t>
  </si>
  <si>
    <t>360W PSU</t>
  </si>
  <si>
    <t>Price/Unit</t>
  </si>
  <si>
    <t>Price Total</t>
  </si>
  <si>
    <t>https://us.misumi-ec.com/vona2/detail/110302683830/?Inch=0</t>
  </si>
  <si>
    <t>http://www.mcmaster.com/#socket-head-cap-screws/=1438yal</t>
  </si>
  <si>
    <t>Package Quantity</t>
  </si>
  <si>
    <t>Package Amount</t>
  </si>
  <si>
    <t>https://www.amazon.com/4x8x3mm-Metal-Shielded-Bearings-MR84ZZ/dp/B019I28HBE/ref=sr_1_4?s=toys-and-games&amp;ie=UTF8&amp;qid=1473406478&amp;sr=1-4&amp;keywords=8x4x3+bearing</t>
  </si>
  <si>
    <t>Total Price</t>
  </si>
  <si>
    <t>Included with lead screw</t>
  </si>
  <si>
    <t>https://www.amazon.com/Drillpro-400mm-Lead-Screw-Printer/dp/B017AR5QBS</t>
  </si>
  <si>
    <t>included with previous bag</t>
  </si>
  <si>
    <t>http://www.ebay.com/itm/KFL08-8mm-Mounted-Block-Cast-Housing-Self-aligning-Pillow-Bearing-PS-/321772009943?_trksid=p2141725.m3641.l6368</t>
  </si>
  <si>
    <t>GT2 20 Tooth Pulley 8mm</t>
  </si>
  <si>
    <t>GT2P8</t>
  </si>
  <si>
    <t>http://www.ebay.com/itm/10pcs-20T-2GT-GT2-Gear-Tooth-5mm-8mm-Aluminum-Alloy-Pulley-for-3D-Printer-/182213134808?var=&amp;hash=item2a6cbfc9d8:m:mx4xhi-sMOrDzIow2udjSdA</t>
  </si>
  <si>
    <t>GT2 20 Tooth Pulley 5mm</t>
  </si>
  <si>
    <t>GT2P5</t>
  </si>
  <si>
    <t>http://www.ebay.com/itm/5-Meter-6mm-Width-GT2-Timing-Belt-for-Reprap-Delta-3D-Printer-Kossel-Rostock-/121869222146?hash=item1c5ff8c102:g:upgAAOSwqrtWnYRn</t>
  </si>
  <si>
    <t>https://folgertech.com/collections/linear-rods/products/6mm-smooth-drill-rod-36-for-linear-bearings-mendel-reprap-rostock-3d</t>
  </si>
  <si>
    <t>http://www.ebay.com/itm/12-x-Delrin-POM-Mini-Roller-V-Wheel-for-V-Linear-Rail-Kossel-Delta-3D-Printer-/141938719564?_trksid=p2141725.m3641.l6368</t>
  </si>
  <si>
    <t>https://www.amazon.com/CycleMore-Linear-Bearings-Printer-RepRap/dp/B0185P3IMS/ref=sr_1_3?s=industrial&amp;ie=UTF8&amp;qid=1473413523&amp;sr=1-3&amp;keywords=lm6uu</t>
  </si>
  <si>
    <t>http://www.mcmaster.com/#hex-locknuts/=1439nxs</t>
  </si>
  <si>
    <t>http://www.mcmaster.com/#hex-locknuts/=1439oa1</t>
  </si>
  <si>
    <t>https://reprapchampion.com/products/57-oz-in-nema-17-stepper?utm_medium=cpc&amp;utm_source=googlepla&amp;variant=886265123&amp;gclid=CjwKEAjwu8m-BRDM8KTcjdj8qy0SJACdjSZp59j_as-MekmDJdP-RiWtWslmkX6mtIOS10HujMwW0RoCXzPw_wcB</t>
  </si>
  <si>
    <t>https://folgertech.com/products/end-stop</t>
  </si>
  <si>
    <t>https://folgertech.com/products/3d-printer-controller-ramps-1-4-for-reprap-mendel-prusa-arduino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</si>
</sst>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0" fontId="3" fillId="0" borderId="0" xfId="0" applyFont="1"/>
    <xf numFmtId="0" fontId="1" fillId="0" borderId="2" xfId="0" applyFont="1" applyFill="1" applyBorder="1"/>
    <xf numFmtId="0" fontId="0" fillId="0" borderId="4" xfId="0" applyBorder="1"/>
    <xf numFmtId="0" fontId="0" fillId="0" borderId="8" xfId="0" applyFill="1" applyBorder="1"/>
    <xf numFmtId="0" fontId="0" fillId="0" borderId="4" xfId="0" applyFill="1" applyBorder="1"/>
    <xf numFmtId="0" fontId="4" fillId="0" borderId="0" xfId="0" applyFont="1"/>
    <xf numFmtId="0" fontId="0" fillId="0" borderId="5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5" fillId="0" borderId="7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penbuildspartstore.com/delrin-mini-v-wheel-k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tabSelected="1" workbookViewId="0">
      <selection activeCell="J40" sqref="J40"/>
    </sheetView>
  </sheetViews>
  <sheetFormatPr defaultRowHeight="15" x14ac:dyDescent="0.25"/>
  <cols>
    <col min="2" max="2" width="26.85546875" bestFit="1" customWidth="1"/>
    <col min="3" max="3" width="23.85546875" bestFit="1" customWidth="1"/>
    <col min="4" max="4" width="13.5703125" bestFit="1" customWidth="1"/>
    <col min="5" max="5" width="12" bestFit="1" customWidth="1"/>
    <col min="6" max="6" width="23.140625" bestFit="1" customWidth="1"/>
    <col min="7" max="7" width="22.28515625" bestFit="1" customWidth="1"/>
    <col min="8" max="8" width="15.28515625" bestFit="1" customWidth="1"/>
    <col min="9" max="9" width="14.7109375" customWidth="1"/>
    <col min="10" max="10" width="30.140625" bestFit="1" customWidth="1"/>
    <col min="11" max="11" width="23.42578125" bestFit="1" customWidth="1"/>
    <col min="12" max="12" width="13.5703125" bestFit="1" customWidth="1"/>
    <col min="13" max="13" width="7.28515625" bestFit="1" customWidth="1"/>
    <col min="14" max="14" width="53.5703125" bestFit="1" customWidth="1"/>
  </cols>
  <sheetData>
    <row r="1" spans="2:17" ht="26.25" x14ac:dyDescent="0.4">
      <c r="B1" s="10" t="s">
        <v>0</v>
      </c>
    </row>
    <row r="2" spans="2:17" ht="15.75" thickBot="1" x14ac:dyDescent="0.3"/>
    <row r="3" spans="2:17" ht="21.75" thickBot="1" x14ac:dyDescent="0.4">
      <c r="B3" s="1" t="s">
        <v>2</v>
      </c>
      <c r="C3" s="2" t="s">
        <v>3</v>
      </c>
      <c r="D3" s="11" t="s">
        <v>21</v>
      </c>
      <c r="E3" s="2" t="s">
        <v>1</v>
      </c>
      <c r="F3" s="2" t="s">
        <v>89</v>
      </c>
      <c r="G3" s="2" t="s">
        <v>90</v>
      </c>
      <c r="H3" s="2" t="s">
        <v>85</v>
      </c>
      <c r="I3" s="2" t="s">
        <v>86</v>
      </c>
      <c r="J3" s="3" t="s">
        <v>53</v>
      </c>
      <c r="K3" s="8"/>
      <c r="M3" s="8"/>
      <c r="N3" s="8"/>
      <c r="O3" s="7"/>
      <c r="P3" s="8"/>
      <c r="Q3" s="7"/>
    </row>
    <row r="5" spans="2:17" ht="18.75" x14ac:dyDescent="0.3">
      <c r="B5" s="4" t="s">
        <v>7</v>
      </c>
      <c r="C5" s="5"/>
      <c r="D5" s="6"/>
      <c r="E5" s="5"/>
      <c r="F5" s="5"/>
      <c r="G5" s="5"/>
    </row>
    <row r="6" spans="2:17" x14ac:dyDescent="0.25">
      <c r="B6" s="12"/>
      <c r="C6" s="12"/>
      <c r="D6" s="12"/>
      <c r="E6" s="12"/>
      <c r="F6" s="12"/>
      <c r="G6" s="12"/>
      <c r="H6" s="12"/>
      <c r="I6" s="12"/>
    </row>
    <row r="7" spans="2:17" x14ac:dyDescent="0.25">
      <c r="B7" s="12" t="s">
        <v>8</v>
      </c>
      <c r="C7" s="12" t="s">
        <v>4</v>
      </c>
      <c r="D7" s="12"/>
      <c r="E7" s="12">
        <v>6</v>
      </c>
      <c r="F7" s="12"/>
      <c r="G7" s="12"/>
      <c r="H7" s="6">
        <v>1.99</v>
      </c>
      <c r="I7" s="12">
        <f t="shared" ref="I7:I14" si="0">E7*H7</f>
        <v>11.94</v>
      </c>
      <c r="J7" t="s">
        <v>87</v>
      </c>
    </row>
    <row r="8" spans="2:17" x14ac:dyDescent="0.25">
      <c r="B8" s="12" t="s">
        <v>9</v>
      </c>
      <c r="C8" s="12" t="s">
        <v>5</v>
      </c>
      <c r="D8" s="12"/>
      <c r="E8" s="12">
        <v>12</v>
      </c>
      <c r="F8" s="12"/>
      <c r="G8" s="12"/>
      <c r="H8" s="6">
        <v>2.16</v>
      </c>
      <c r="I8" s="12">
        <f t="shared" si="0"/>
        <v>25.92</v>
      </c>
    </row>
    <row r="9" spans="2:17" x14ac:dyDescent="0.25">
      <c r="B9" s="12" t="s">
        <v>10</v>
      </c>
      <c r="C9" s="12" t="s">
        <v>6</v>
      </c>
      <c r="D9" s="12"/>
      <c r="E9" s="12">
        <v>4</v>
      </c>
      <c r="F9" s="12"/>
      <c r="G9" s="12"/>
      <c r="H9" s="6">
        <f>1.71/4</f>
        <v>0.42749999999999999</v>
      </c>
      <c r="I9" s="12">
        <f t="shared" si="0"/>
        <v>1.71</v>
      </c>
    </row>
    <row r="10" spans="2:17" x14ac:dyDescent="0.25">
      <c r="B10" s="12" t="s">
        <v>11</v>
      </c>
      <c r="C10" s="12" t="s">
        <v>12</v>
      </c>
      <c r="D10" s="12"/>
      <c r="E10" s="12">
        <v>8</v>
      </c>
      <c r="F10" s="12"/>
      <c r="G10" s="12"/>
      <c r="H10" s="6">
        <v>0</v>
      </c>
      <c r="I10" s="12">
        <f t="shared" si="0"/>
        <v>0</v>
      </c>
    </row>
    <row r="11" spans="2:17" x14ac:dyDescent="0.25">
      <c r="B11" s="12" t="s">
        <v>13</v>
      </c>
      <c r="C11" s="12" t="s">
        <v>14</v>
      </c>
      <c r="D11" s="12"/>
      <c r="E11" s="12">
        <v>12</v>
      </c>
      <c r="F11" s="12"/>
      <c r="G11" s="12"/>
      <c r="H11" s="6">
        <v>0</v>
      </c>
      <c r="I11" s="12">
        <f t="shared" si="0"/>
        <v>0</v>
      </c>
    </row>
    <row r="12" spans="2:17" x14ac:dyDescent="0.25">
      <c r="B12" s="12" t="s">
        <v>15</v>
      </c>
      <c r="C12" s="12" t="s">
        <v>16</v>
      </c>
      <c r="D12" s="12"/>
      <c r="E12" s="12">
        <v>4</v>
      </c>
      <c r="F12" s="12"/>
      <c r="G12" s="12"/>
      <c r="H12" s="6">
        <v>0</v>
      </c>
      <c r="I12" s="12">
        <f t="shared" si="0"/>
        <v>0</v>
      </c>
    </row>
    <row r="13" spans="2:17" x14ac:dyDescent="0.25">
      <c r="B13" s="12" t="s">
        <v>17</v>
      </c>
      <c r="C13" s="12" t="s">
        <v>18</v>
      </c>
      <c r="D13" s="12"/>
      <c r="E13" s="12">
        <v>1</v>
      </c>
      <c r="F13" s="12"/>
      <c r="G13" s="12"/>
      <c r="H13" s="6">
        <v>0</v>
      </c>
      <c r="I13" s="12">
        <f t="shared" si="0"/>
        <v>0</v>
      </c>
    </row>
    <row r="14" spans="2:17" x14ac:dyDescent="0.25">
      <c r="B14" s="12" t="s">
        <v>19</v>
      </c>
      <c r="C14" s="12" t="s">
        <v>20</v>
      </c>
      <c r="D14" s="12"/>
      <c r="E14" s="12">
        <v>1</v>
      </c>
      <c r="F14" s="12"/>
      <c r="G14" s="12"/>
      <c r="H14" s="6">
        <v>0</v>
      </c>
      <c r="I14" s="12">
        <f t="shared" si="0"/>
        <v>0</v>
      </c>
    </row>
    <row r="15" spans="2:17" x14ac:dyDescent="0.25">
      <c r="B15" s="12" t="s">
        <v>24</v>
      </c>
      <c r="C15" s="12" t="s">
        <v>23</v>
      </c>
      <c r="D15" s="12"/>
      <c r="E15" s="12">
        <f>24+48+24+12</f>
        <v>108</v>
      </c>
      <c r="F15" s="12">
        <v>100</v>
      </c>
      <c r="G15" s="12">
        <v>2</v>
      </c>
      <c r="H15" s="15">
        <v>11.98</v>
      </c>
      <c r="I15" s="12">
        <f>G15*H15</f>
        <v>23.96</v>
      </c>
      <c r="J15" t="s">
        <v>88</v>
      </c>
    </row>
    <row r="16" spans="2:17" x14ac:dyDescent="0.25">
      <c r="B16" s="12" t="s">
        <v>25</v>
      </c>
      <c r="C16" s="12" t="s">
        <v>22</v>
      </c>
      <c r="D16" s="12"/>
      <c r="E16" s="12">
        <v>108</v>
      </c>
      <c r="F16" s="12"/>
      <c r="G16" s="12"/>
      <c r="H16" s="6"/>
      <c r="I16" s="12">
        <f>E16*H16</f>
        <v>0</v>
      </c>
    </row>
    <row r="17" spans="2:11" x14ac:dyDescent="0.25">
      <c r="I17" s="13">
        <f>SUM(I7:I16)</f>
        <v>63.53</v>
      </c>
    </row>
    <row r="19" spans="2:11" ht="18.75" x14ac:dyDescent="0.3">
      <c r="B19" s="4" t="s">
        <v>26</v>
      </c>
      <c r="C19" s="5"/>
      <c r="D19" s="5"/>
      <c r="E19" s="5"/>
      <c r="F19" s="5"/>
      <c r="G19" s="6"/>
    </row>
    <row r="20" spans="2:11" x14ac:dyDescent="0.25">
      <c r="B20" s="12"/>
      <c r="C20" s="12"/>
      <c r="D20" s="12"/>
      <c r="E20" s="12"/>
      <c r="F20" s="12"/>
      <c r="G20" s="12"/>
      <c r="H20" s="12"/>
      <c r="I20" s="12"/>
    </row>
    <row r="21" spans="2:11" x14ac:dyDescent="0.25">
      <c r="B21" s="12" t="s">
        <v>27</v>
      </c>
      <c r="C21" s="12" t="s">
        <v>28</v>
      </c>
      <c r="D21" s="12"/>
      <c r="E21" s="12">
        <v>1</v>
      </c>
      <c r="F21" s="12">
        <v>1</v>
      </c>
      <c r="G21" s="12">
        <v>1</v>
      </c>
      <c r="H21" s="12">
        <v>8.99</v>
      </c>
      <c r="I21" s="12">
        <f t="shared" ref="I21:I28" si="1">G21*H21</f>
        <v>8.99</v>
      </c>
    </row>
    <row r="22" spans="2:11" x14ac:dyDescent="0.25">
      <c r="B22" s="12" t="s">
        <v>29</v>
      </c>
      <c r="C22" s="12" t="s">
        <v>30</v>
      </c>
      <c r="D22" s="12"/>
      <c r="E22" s="12">
        <v>1</v>
      </c>
      <c r="F22" s="12"/>
      <c r="G22" s="12"/>
      <c r="H22" s="12">
        <v>0</v>
      </c>
      <c r="I22" s="12">
        <f t="shared" si="1"/>
        <v>0</v>
      </c>
    </row>
    <row r="23" spans="2:11" x14ac:dyDescent="0.25">
      <c r="B23" s="12" t="s">
        <v>32</v>
      </c>
      <c r="C23" s="12" t="s">
        <v>31</v>
      </c>
      <c r="D23" s="12"/>
      <c r="E23" s="12">
        <v>4</v>
      </c>
      <c r="F23" s="12">
        <v>1</v>
      </c>
      <c r="G23" s="12">
        <v>4</v>
      </c>
      <c r="H23" s="12">
        <v>14.5</v>
      </c>
      <c r="I23" s="12">
        <f t="shared" si="1"/>
        <v>58</v>
      </c>
      <c r="J23" t="s">
        <v>94</v>
      </c>
    </row>
    <row r="24" spans="2:11" x14ac:dyDescent="0.25">
      <c r="B24" s="12" t="s">
        <v>33</v>
      </c>
      <c r="C24" s="12" t="s">
        <v>34</v>
      </c>
      <c r="D24" s="12"/>
      <c r="E24" s="12">
        <v>4</v>
      </c>
      <c r="F24" s="12">
        <v>1</v>
      </c>
      <c r="G24" s="12">
        <v>4</v>
      </c>
      <c r="H24" s="12">
        <v>0</v>
      </c>
      <c r="I24" s="12">
        <f t="shared" si="1"/>
        <v>0</v>
      </c>
      <c r="K24" t="s">
        <v>93</v>
      </c>
    </row>
    <row r="25" spans="2:11" x14ac:dyDescent="0.25">
      <c r="B25" s="12" t="s">
        <v>35</v>
      </c>
      <c r="C25" s="12" t="s">
        <v>36</v>
      </c>
      <c r="D25" s="12"/>
      <c r="E25" s="12">
        <v>8</v>
      </c>
      <c r="F25" s="12"/>
      <c r="G25" s="12"/>
      <c r="H25" s="12">
        <v>0</v>
      </c>
      <c r="I25" s="12">
        <f t="shared" si="1"/>
        <v>0</v>
      </c>
    </row>
    <row r="26" spans="2:11" x14ac:dyDescent="0.25">
      <c r="B26" s="12" t="s">
        <v>37</v>
      </c>
      <c r="C26" s="12" t="s">
        <v>38</v>
      </c>
      <c r="D26" s="12"/>
      <c r="E26" s="12">
        <v>8</v>
      </c>
      <c r="F26" s="12">
        <v>1</v>
      </c>
      <c r="G26" s="12">
        <v>8</v>
      </c>
      <c r="H26" s="12">
        <v>1.56</v>
      </c>
      <c r="I26" s="12">
        <f t="shared" si="1"/>
        <v>12.48</v>
      </c>
      <c r="J26" t="s">
        <v>96</v>
      </c>
    </row>
    <row r="27" spans="2:11" x14ac:dyDescent="0.25">
      <c r="B27" s="12" t="s">
        <v>98</v>
      </c>
      <c r="C27" s="12" t="s">
        <v>97</v>
      </c>
      <c r="D27" s="12"/>
      <c r="E27" s="12">
        <v>4</v>
      </c>
      <c r="F27" s="12">
        <v>10</v>
      </c>
      <c r="G27" s="12">
        <v>1</v>
      </c>
      <c r="H27" s="12">
        <v>6.99</v>
      </c>
      <c r="I27" s="12">
        <f t="shared" si="1"/>
        <v>6.99</v>
      </c>
      <c r="J27" t="s">
        <v>99</v>
      </c>
    </row>
    <row r="28" spans="2:11" x14ac:dyDescent="0.25">
      <c r="B28" s="12" t="s">
        <v>24</v>
      </c>
      <c r="C28" s="12" t="s">
        <v>23</v>
      </c>
      <c r="D28" s="12"/>
      <c r="E28" s="12">
        <v>16</v>
      </c>
      <c r="F28" s="12"/>
      <c r="G28" s="12"/>
      <c r="H28" s="12">
        <v>0</v>
      </c>
      <c r="I28" s="12">
        <f t="shared" si="1"/>
        <v>0</v>
      </c>
      <c r="K28" t="s">
        <v>95</v>
      </c>
    </row>
    <row r="29" spans="2:11" x14ac:dyDescent="0.25">
      <c r="B29" s="12" t="s">
        <v>39</v>
      </c>
      <c r="C29" s="12" t="s">
        <v>40</v>
      </c>
      <c r="D29" s="12"/>
      <c r="E29" s="12">
        <v>4</v>
      </c>
      <c r="F29" s="12">
        <v>50</v>
      </c>
      <c r="G29" s="12">
        <v>1</v>
      </c>
      <c r="H29" s="12">
        <v>5.13</v>
      </c>
      <c r="I29" s="12">
        <f>G29*H29</f>
        <v>5.13</v>
      </c>
    </row>
    <row r="30" spans="2:11" x14ac:dyDescent="0.25">
      <c r="B30" s="12" t="s">
        <v>41</v>
      </c>
      <c r="C30" s="12" t="s">
        <v>42</v>
      </c>
      <c r="D30" s="12"/>
      <c r="E30" s="12">
        <v>16</v>
      </c>
      <c r="F30" s="12">
        <v>100</v>
      </c>
      <c r="G30" s="12">
        <v>1</v>
      </c>
      <c r="H30" s="12">
        <v>8.85</v>
      </c>
      <c r="I30" s="12">
        <f t="shared" ref="I30:I62" si="2">G30*H30</f>
        <v>8.85</v>
      </c>
    </row>
    <row r="31" spans="2:11" x14ac:dyDescent="0.25">
      <c r="B31" s="12" t="s">
        <v>43</v>
      </c>
      <c r="C31" s="12" t="s">
        <v>44</v>
      </c>
      <c r="D31" s="12"/>
      <c r="E31" s="12">
        <v>16</v>
      </c>
      <c r="F31" s="12">
        <v>100</v>
      </c>
      <c r="G31" s="12">
        <v>1</v>
      </c>
      <c r="H31" s="12">
        <v>3.27</v>
      </c>
      <c r="I31" s="12">
        <f t="shared" si="2"/>
        <v>3.27</v>
      </c>
      <c r="J31" t="s">
        <v>106</v>
      </c>
    </row>
    <row r="32" spans="2:11" x14ac:dyDescent="0.25">
      <c r="B32" s="12" t="s">
        <v>45</v>
      </c>
      <c r="C32" s="12" t="s">
        <v>46</v>
      </c>
      <c r="D32" s="12"/>
      <c r="E32" s="12">
        <v>4</v>
      </c>
      <c r="F32" s="12"/>
      <c r="G32" s="12"/>
      <c r="H32" s="19"/>
      <c r="I32" s="19">
        <f t="shared" si="2"/>
        <v>0</v>
      </c>
    </row>
    <row r="33" spans="2:12" x14ac:dyDescent="0.25">
      <c r="H33" s="9"/>
      <c r="I33" s="13">
        <f>SUM(I21:I32)</f>
        <v>103.70999999999998</v>
      </c>
    </row>
    <row r="34" spans="2:12" x14ac:dyDescent="0.25">
      <c r="H34" s="9"/>
      <c r="I34" s="9"/>
    </row>
    <row r="35" spans="2:12" ht="18.75" x14ac:dyDescent="0.3">
      <c r="B35" s="4" t="s">
        <v>47</v>
      </c>
      <c r="C35" s="5"/>
      <c r="D35" s="12"/>
      <c r="E35" s="5"/>
      <c r="F35" s="5"/>
      <c r="G35" s="6"/>
      <c r="I35" s="20"/>
      <c r="J35" s="6"/>
    </row>
    <row r="36" spans="2:12" x14ac:dyDescent="0.25">
      <c r="B36" s="12"/>
      <c r="C36" s="16"/>
      <c r="D36" s="12"/>
      <c r="E36" s="6"/>
      <c r="F36" s="6"/>
      <c r="G36" s="12"/>
      <c r="H36" s="12"/>
      <c r="I36" s="12">
        <f t="shared" si="2"/>
        <v>0</v>
      </c>
      <c r="J36" s="6"/>
    </row>
    <row r="37" spans="2:12" x14ac:dyDescent="0.25">
      <c r="B37" s="12" t="s">
        <v>48</v>
      </c>
      <c r="C37" s="16" t="s">
        <v>49</v>
      </c>
      <c r="D37" s="12"/>
      <c r="E37" s="6">
        <v>2</v>
      </c>
      <c r="F37" s="6"/>
      <c r="G37" s="12"/>
      <c r="H37" s="12"/>
      <c r="I37" s="12">
        <f t="shared" si="2"/>
        <v>0</v>
      </c>
    </row>
    <row r="38" spans="2:12" x14ac:dyDescent="0.25">
      <c r="B38" s="12" t="s">
        <v>50</v>
      </c>
      <c r="C38" s="16" t="s">
        <v>51</v>
      </c>
      <c r="D38" s="12"/>
      <c r="E38" s="6">
        <v>2</v>
      </c>
      <c r="F38" s="6">
        <v>1</v>
      </c>
      <c r="G38" s="12">
        <v>1</v>
      </c>
      <c r="H38" s="12">
        <v>9.49</v>
      </c>
      <c r="I38" s="12">
        <f t="shared" si="2"/>
        <v>9.49</v>
      </c>
      <c r="J38" s="6" t="s">
        <v>103</v>
      </c>
    </row>
    <row r="39" spans="2:12" x14ac:dyDescent="0.25">
      <c r="B39" s="12" t="s">
        <v>55</v>
      </c>
      <c r="C39" s="16" t="s">
        <v>54</v>
      </c>
      <c r="D39" s="12"/>
      <c r="E39" s="6">
        <v>8</v>
      </c>
      <c r="F39" s="6">
        <v>1</v>
      </c>
      <c r="G39" s="12">
        <v>8</v>
      </c>
      <c r="H39" s="12">
        <v>3.95</v>
      </c>
      <c r="I39" s="12">
        <f t="shared" si="2"/>
        <v>31.6</v>
      </c>
      <c r="J39" s="21" t="s">
        <v>52</v>
      </c>
      <c r="L39" t="s">
        <v>104</v>
      </c>
    </row>
    <row r="40" spans="2:12" x14ac:dyDescent="0.25">
      <c r="B40" s="12" t="s">
        <v>56</v>
      </c>
      <c r="C40" s="16" t="s">
        <v>57</v>
      </c>
      <c r="D40" s="12"/>
      <c r="E40" s="6">
        <v>4</v>
      </c>
      <c r="F40" s="6">
        <v>50</v>
      </c>
      <c r="G40" s="12">
        <v>1</v>
      </c>
      <c r="H40" s="12">
        <v>8.31</v>
      </c>
      <c r="I40" s="12">
        <f t="shared" si="2"/>
        <v>8.31</v>
      </c>
      <c r="J40" s="6"/>
    </row>
    <row r="41" spans="2:12" x14ac:dyDescent="0.25">
      <c r="B41" s="12" t="s">
        <v>58</v>
      </c>
      <c r="C41" s="16" t="s">
        <v>59</v>
      </c>
      <c r="D41" s="12"/>
      <c r="E41" s="6">
        <v>1</v>
      </c>
      <c r="F41" s="6"/>
      <c r="G41" s="12"/>
      <c r="H41" s="12"/>
      <c r="I41" s="12">
        <f t="shared" si="2"/>
        <v>0</v>
      </c>
      <c r="J41" s="6"/>
    </row>
    <row r="42" spans="2:12" x14ac:dyDescent="0.25">
      <c r="B42" s="12" t="s">
        <v>61</v>
      </c>
      <c r="C42" s="16" t="s">
        <v>60</v>
      </c>
      <c r="D42" s="12"/>
      <c r="E42" s="6">
        <v>1</v>
      </c>
      <c r="F42" s="6"/>
      <c r="G42" s="12"/>
      <c r="H42" s="12"/>
      <c r="I42" s="12">
        <f t="shared" si="2"/>
        <v>0</v>
      </c>
      <c r="J42" s="6"/>
    </row>
    <row r="43" spans="2:12" x14ac:dyDescent="0.25">
      <c r="B43" s="12" t="s">
        <v>62</v>
      </c>
      <c r="C43" s="16" t="s">
        <v>63</v>
      </c>
      <c r="D43" s="12"/>
      <c r="E43" s="6">
        <v>4</v>
      </c>
      <c r="F43" s="6">
        <v>6</v>
      </c>
      <c r="G43" s="12">
        <v>1</v>
      </c>
      <c r="H43" s="12">
        <v>7.99</v>
      </c>
      <c r="I43" s="12">
        <f t="shared" si="2"/>
        <v>7.99</v>
      </c>
      <c r="J43" s="12" t="s">
        <v>105</v>
      </c>
    </row>
    <row r="44" spans="2:12" x14ac:dyDescent="0.25">
      <c r="I44" s="19">
        <f>SUM(I37:I43)</f>
        <v>57.390000000000008</v>
      </c>
    </row>
    <row r="45" spans="2:12" x14ac:dyDescent="0.25">
      <c r="H45" s="9"/>
      <c r="I45" s="9"/>
    </row>
    <row r="46" spans="2:12" ht="18.75" x14ac:dyDescent="0.3">
      <c r="B46" s="4" t="s">
        <v>64</v>
      </c>
      <c r="C46" s="5"/>
      <c r="D46" s="12"/>
      <c r="E46" s="5"/>
      <c r="F46" s="5"/>
      <c r="G46" s="5"/>
      <c r="H46" s="9"/>
      <c r="I46" s="9"/>
    </row>
    <row r="47" spans="2:12" x14ac:dyDescent="0.25">
      <c r="B47" s="12"/>
      <c r="C47" s="16"/>
      <c r="D47" s="12"/>
      <c r="E47" s="6"/>
      <c r="F47" s="6"/>
      <c r="G47" s="12"/>
      <c r="H47" s="20"/>
      <c r="I47" s="20">
        <f t="shared" si="2"/>
        <v>0</v>
      </c>
    </row>
    <row r="48" spans="2:12" x14ac:dyDescent="0.25">
      <c r="B48" s="12" t="s">
        <v>65</v>
      </c>
      <c r="C48" s="16" t="s">
        <v>66</v>
      </c>
      <c r="D48" s="12"/>
      <c r="E48" s="6">
        <v>24</v>
      </c>
      <c r="F48" s="6">
        <v>10</v>
      </c>
      <c r="G48" s="12">
        <v>3</v>
      </c>
      <c r="H48" s="12">
        <v>8.49</v>
      </c>
      <c r="I48" s="12">
        <f t="shared" si="2"/>
        <v>25.47</v>
      </c>
      <c r="J48" t="s">
        <v>91</v>
      </c>
    </row>
    <row r="49" spans="2:10" x14ac:dyDescent="0.25">
      <c r="B49" s="12" t="s">
        <v>67</v>
      </c>
      <c r="C49" s="16" t="s">
        <v>68</v>
      </c>
      <c r="D49" s="12"/>
      <c r="E49" s="6">
        <v>16</v>
      </c>
      <c r="F49" s="6">
        <v>50</v>
      </c>
      <c r="G49" s="12">
        <v>1</v>
      </c>
      <c r="H49" s="12">
        <v>9.85</v>
      </c>
      <c r="I49" s="12">
        <f t="shared" si="2"/>
        <v>9.85</v>
      </c>
    </row>
    <row r="50" spans="2:10" x14ac:dyDescent="0.25">
      <c r="B50" s="12" t="s">
        <v>69</v>
      </c>
      <c r="C50" s="16" t="s">
        <v>70</v>
      </c>
      <c r="D50" s="12"/>
      <c r="E50" s="6">
        <v>32</v>
      </c>
      <c r="F50" s="6">
        <v>100</v>
      </c>
      <c r="G50" s="12">
        <v>1</v>
      </c>
      <c r="H50" s="12">
        <v>3.91</v>
      </c>
      <c r="I50" s="12">
        <f t="shared" si="2"/>
        <v>3.91</v>
      </c>
      <c r="J50" t="s">
        <v>107</v>
      </c>
    </row>
    <row r="51" spans="2:10" x14ac:dyDescent="0.25">
      <c r="B51" s="12" t="s">
        <v>71</v>
      </c>
      <c r="C51" s="16" t="s">
        <v>72</v>
      </c>
      <c r="D51" s="12"/>
      <c r="E51" s="6">
        <v>16</v>
      </c>
      <c r="F51" s="6">
        <v>100</v>
      </c>
      <c r="G51" s="12">
        <v>1</v>
      </c>
      <c r="H51" s="12">
        <v>3.37</v>
      </c>
      <c r="I51" s="12">
        <f t="shared" si="2"/>
        <v>3.37</v>
      </c>
    </row>
    <row r="52" spans="2:10" x14ac:dyDescent="0.25">
      <c r="B52" s="12" t="s">
        <v>73</v>
      </c>
      <c r="C52" s="16" t="s">
        <v>74</v>
      </c>
      <c r="D52" s="12"/>
      <c r="E52" s="6" t="s">
        <v>75</v>
      </c>
      <c r="F52" s="6">
        <v>5</v>
      </c>
      <c r="G52" s="12">
        <v>1</v>
      </c>
      <c r="H52" s="12">
        <v>5.45</v>
      </c>
      <c r="I52" s="12">
        <f t="shared" si="2"/>
        <v>5.45</v>
      </c>
      <c r="J52" t="s">
        <v>102</v>
      </c>
    </row>
    <row r="53" spans="2:10" x14ac:dyDescent="0.25">
      <c r="B53" s="14" t="s">
        <v>101</v>
      </c>
      <c r="C53" s="17" t="s">
        <v>100</v>
      </c>
      <c r="D53" s="12"/>
      <c r="E53" s="18">
        <v>4</v>
      </c>
      <c r="F53" s="18">
        <v>10</v>
      </c>
      <c r="G53" s="12">
        <v>1</v>
      </c>
      <c r="H53" s="12">
        <v>6.99</v>
      </c>
      <c r="I53" s="12">
        <f t="shared" si="2"/>
        <v>6.99</v>
      </c>
    </row>
    <row r="54" spans="2:10" x14ac:dyDescent="0.25">
      <c r="I54" s="19">
        <f>SUM(I48:I53)</f>
        <v>55.040000000000006</v>
      </c>
    </row>
    <row r="55" spans="2:10" x14ac:dyDescent="0.25">
      <c r="H55" s="9"/>
      <c r="I55" s="9"/>
    </row>
    <row r="56" spans="2:10" ht="18.75" x14ac:dyDescent="0.3">
      <c r="B56" s="4" t="s">
        <v>76</v>
      </c>
      <c r="C56" s="5"/>
      <c r="D56" s="12"/>
      <c r="E56" s="5"/>
      <c r="F56" s="5"/>
      <c r="G56" s="5"/>
      <c r="H56" s="9"/>
      <c r="I56" s="9"/>
    </row>
    <row r="57" spans="2:10" x14ac:dyDescent="0.25">
      <c r="B57" s="12"/>
      <c r="C57" s="16"/>
      <c r="D57" s="12"/>
      <c r="E57" s="6"/>
      <c r="F57" s="6"/>
      <c r="G57" s="12"/>
      <c r="H57" s="20"/>
      <c r="I57" s="20">
        <f t="shared" si="2"/>
        <v>0</v>
      </c>
    </row>
    <row r="58" spans="2:10" x14ac:dyDescent="0.25">
      <c r="B58" s="12" t="s">
        <v>77</v>
      </c>
      <c r="C58" s="16" t="s">
        <v>78</v>
      </c>
      <c r="D58" s="12"/>
      <c r="E58" s="6">
        <v>4</v>
      </c>
      <c r="F58" s="6">
        <v>1</v>
      </c>
      <c r="G58" s="12">
        <v>4</v>
      </c>
      <c r="H58" s="12">
        <v>10.93</v>
      </c>
      <c r="I58" s="12">
        <f t="shared" si="2"/>
        <v>43.72</v>
      </c>
      <c r="J58" t="s">
        <v>108</v>
      </c>
    </row>
    <row r="59" spans="2:10" x14ac:dyDescent="0.25">
      <c r="B59" s="12" t="s">
        <v>79</v>
      </c>
      <c r="C59" s="16" t="s">
        <v>80</v>
      </c>
      <c r="D59" s="12"/>
      <c r="E59" s="6">
        <v>3</v>
      </c>
      <c r="F59" s="6">
        <v>1</v>
      </c>
      <c r="G59" s="12">
        <v>3</v>
      </c>
      <c r="H59" s="12">
        <v>1.49</v>
      </c>
      <c r="I59" s="12">
        <f t="shared" si="2"/>
        <v>4.47</v>
      </c>
      <c r="J59" t="s">
        <v>109</v>
      </c>
    </row>
    <row r="60" spans="2:10" x14ac:dyDescent="0.25">
      <c r="B60" s="12" t="s">
        <v>81</v>
      </c>
      <c r="C60" s="16" t="s">
        <v>82</v>
      </c>
      <c r="D60" s="12"/>
      <c r="E60" s="6">
        <v>1</v>
      </c>
      <c r="F60" s="6">
        <v>1</v>
      </c>
      <c r="G60" s="12">
        <v>1</v>
      </c>
      <c r="H60" s="12">
        <v>36.99</v>
      </c>
      <c r="I60" s="12">
        <f t="shared" si="2"/>
        <v>36.99</v>
      </c>
      <c r="J60" t="s">
        <v>110</v>
      </c>
    </row>
    <row r="61" spans="2:10" x14ac:dyDescent="0.25">
      <c r="B61" s="12" t="s">
        <v>83</v>
      </c>
      <c r="C61" s="16" t="s">
        <v>84</v>
      </c>
      <c r="D61" s="12"/>
      <c r="E61" s="6">
        <v>1</v>
      </c>
      <c r="F61" s="6">
        <v>1</v>
      </c>
      <c r="G61" s="12">
        <v>1</v>
      </c>
      <c r="H61" s="12">
        <v>19.989999999999998</v>
      </c>
      <c r="I61" s="12">
        <f t="shared" si="2"/>
        <v>19.989999999999998</v>
      </c>
    </row>
    <row r="62" spans="2:10" x14ac:dyDescent="0.25">
      <c r="B62" s="12"/>
      <c r="C62" s="16"/>
      <c r="D62" s="12"/>
      <c r="E62" s="6"/>
      <c r="F62" s="6"/>
      <c r="G62" s="12"/>
      <c r="H62" s="12"/>
      <c r="I62" s="12">
        <f t="shared" si="2"/>
        <v>0</v>
      </c>
    </row>
    <row r="63" spans="2:10" x14ac:dyDescent="0.25">
      <c r="I63" s="13">
        <f>SUM(I57:I62)</f>
        <v>105.17</v>
      </c>
    </row>
    <row r="65" spans="9:9" x14ac:dyDescent="0.25">
      <c r="I65" t="s">
        <v>92</v>
      </c>
    </row>
    <row r="66" spans="9:9" x14ac:dyDescent="0.25">
      <c r="I66">
        <f>I54+I44+I33+I17+I63</f>
        <v>384.84</v>
      </c>
    </row>
  </sheetData>
  <hyperlinks>
    <hyperlink ref="J3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Corbin</dc:creator>
  <cp:lastModifiedBy>Dustin Corbin</cp:lastModifiedBy>
  <dcterms:created xsi:type="dcterms:W3CDTF">2016-09-09T06:20:55Z</dcterms:created>
  <dcterms:modified xsi:type="dcterms:W3CDTF">2016-09-09T09:41:07Z</dcterms:modified>
</cp:coreProperties>
</file>