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Q:\ProjectLevelPerformanceAssessment\PPAv2\PPA2_0_code\PPA2\ProjectValCSVs\"/>
    </mc:Choice>
  </mc:AlternateContent>
  <xr:revisionPtr revIDLastSave="0" documentId="13_ncr:40009_{8BE22BB7-6D96-4461-A31F-81B68E9D7584}" xr6:coauthVersionLast="41" xr6:coauthVersionMax="41" xr10:uidLastSave="{00000000-0000-0000-0000-000000000000}"/>
  <bookViews>
    <workbookView xWindow="28680" yWindow="-120" windowWidth="29040" windowHeight="15840" activeTab="2"/>
  </bookViews>
  <sheets>
    <sheet name="Monday" sheetId="1" r:id="rId1"/>
    <sheet name="Thursday" sheetId="2" r:id="rId2"/>
    <sheet name="MapAndCompare" sheetId="3" r:id="rId3"/>
  </sheets>
  <calcPr calcId="0"/>
</workbook>
</file>

<file path=xl/calcChain.xml><?xml version="1.0" encoding="utf-8"?>
<calcChain xmlns="http://schemas.openxmlformats.org/spreadsheetml/2006/main">
  <c r="U3" i="3" l="1"/>
  <c r="V3" i="3" s="1"/>
  <c r="U4" i="3"/>
  <c r="V4" i="3" s="1"/>
  <c r="U5" i="3"/>
  <c r="V5" i="3" s="1"/>
  <c r="U6" i="3"/>
  <c r="V6" i="3"/>
  <c r="U7" i="3"/>
  <c r="V7" i="3"/>
  <c r="U8" i="3"/>
  <c r="V8" i="3"/>
  <c r="U9" i="3"/>
  <c r="V9" i="3"/>
  <c r="U10" i="3"/>
  <c r="V10" i="3"/>
  <c r="U11" i="3"/>
  <c r="V11" i="3"/>
  <c r="U12" i="3"/>
  <c r="V12" i="3"/>
  <c r="U13" i="3"/>
  <c r="V13" i="3"/>
  <c r="U14" i="3"/>
  <c r="V14" i="3"/>
  <c r="U15" i="3"/>
  <c r="V15" i="3"/>
  <c r="U16" i="3"/>
  <c r="V16" i="3"/>
  <c r="U17" i="3"/>
  <c r="V17" i="3"/>
  <c r="U18" i="3"/>
  <c r="V18" i="3"/>
  <c r="U19" i="3"/>
  <c r="V19" i="3"/>
  <c r="U20" i="3"/>
  <c r="V20" i="3"/>
  <c r="U21" i="3"/>
  <c r="V21" i="3"/>
  <c r="U22" i="3"/>
  <c r="V22" i="3"/>
  <c r="U23" i="3"/>
  <c r="V23" i="3"/>
  <c r="U24" i="3"/>
  <c r="V24" i="3"/>
  <c r="U25" i="3"/>
  <c r="V25" i="3"/>
  <c r="U26" i="3"/>
  <c r="V26" i="3"/>
  <c r="U27" i="3"/>
  <c r="V27" i="3"/>
  <c r="U28" i="3"/>
  <c r="V28" i="3"/>
  <c r="U29" i="3"/>
  <c r="V29" i="3"/>
  <c r="U30" i="3"/>
  <c r="V30" i="3"/>
  <c r="U31" i="3"/>
  <c r="V31" i="3"/>
  <c r="U32" i="3"/>
  <c r="V32" i="3"/>
  <c r="U33" i="3"/>
  <c r="V33" i="3"/>
  <c r="U34" i="3"/>
  <c r="V34" i="3"/>
  <c r="U35" i="3"/>
  <c r="V35" i="3"/>
  <c r="U36" i="3"/>
  <c r="V36" i="3"/>
  <c r="U37" i="3"/>
  <c r="V37" i="3"/>
  <c r="U38" i="3"/>
  <c r="V38" i="3"/>
  <c r="U39" i="3"/>
  <c r="V39" i="3"/>
  <c r="U40" i="3"/>
  <c r="V40" i="3"/>
  <c r="U41" i="3"/>
  <c r="V41" i="3"/>
  <c r="U42" i="3"/>
  <c r="V42" i="3"/>
  <c r="U43" i="3"/>
  <c r="V43" i="3"/>
  <c r="U44" i="3"/>
  <c r="V44" i="3"/>
  <c r="U45" i="3"/>
  <c r="V45" i="3"/>
  <c r="U46" i="3"/>
  <c r="V46" i="3"/>
  <c r="U47" i="3"/>
  <c r="V47" i="3"/>
  <c r="U48" i="3"/>
  <c r="V48" i="3"/>
  <c r="U49" i="3"/>
  <c r="V49" i="3"/>
  <c r="U50" i="3"/>
  <c r="V50" i="3"/>
  <c r="U51" i="3"/>
  <c r="V51" i="3"/>
  <c r="U52" i="3"/>
  <c r="V52" i="3"/>
  <c r="U53" i="3"/>
  <c r="V53" i="3"/>
  <c r="U54" i="3"/>
  <c r="V54" i="3"/>
  <c r="U55" i="3"/>
  <c r="V55" i="3"/>
  <c r="U56" i="3"/>
  <c r="V56" i="3"/>
  <c r="U57" i="3"/>
  <c r="V57" i="3"/>
  <c r="U58" i="3"/>
  <c r="V58" i="3"/>
  <c r="U59" i="3"/>
  <c r="V59" i="3"/>
  <c r="U60" i="3"/>
  <c r="V60" i="3"/>
  <c r="U61" i="3"/>
  <c r="V61" i="3"/>
  <c r="U62" i="3"/>
  <c r="V62" i="3"/>
  <c r="U63" i="3"/>
  <c r="V63" i="3"/>
  <c r="U64" i="3"/>
  <c r="V64" i="3"/>
  <c r="V2" i="3"/>
  <c r="U2" i="3"/>
  <c r="T3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2" i="3"/>
  <c r="S3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62" i="3"/>
  <c r="S63" i="3"/>
  <c r="S64" i="3"/>
  <c r="S2" i="3"/>
</calcChain>
</file>

<file path=xl/sharedStrings.xml><?xml version="1.0" encoding="utf-8"?>
<sst xmlns="http://schemas.openxmlformats.org/spreadsheetml/2006/main" count="201" uniqueCount="71">
  <si>
    <t>tripshed_2016</t>
  </si>
  <si>
    <t>tripshed_2040</t>
  </si>
  <si>
    <t>REGION_2016</t>
  </si>
  <si>
    <t>REGION_2040</t>
  </si>
  <si>
    <t>WALKDESTSalljob</t>
  </si>
  <si>
    <t>BIKEDESTSalljob</t>
  </si>
  <si>
    <t>AUTODESTSalljob</t>
  </si>
  <si>
    <t>TRANDESTSalljob</t>
  </si>
  <si>
    <t>WALKDESTSedu</t>
  </si>
  <si>
    <t>BIKEDESTSedu</t>
  </si>
  <si>
    <t>AUTODESTSedu</t>
  </si>
  <si>
    <t>TRANDESTSedu</t>
  </si>
  <si>
    <t>WALKDESTSpoi2</t>
  </si>
  <si>
    <t>BIKEDESTSpoi2</t>
  </si>
  <si>
    <t>AUTODESTSpoi2</t>
  </si>
  <si>
    <t>TRANDESTSpoi2</t>
  </si>
  <si>
    <t>total_net_pcl_acres</t>
  </si>
  <si>
    <t>net_Agriculture_acres</t>
  </si>
  <si>
    <t>pct_Agriculture_inbuff</t>
  </si>
  <si>
    <t>EMPTOT_NetPclAcre</t>
  </si>
  <si>
    <t>DU_TOT_NetPclAcre</t>
  </si>
  <si>
    <t>job_du_perNetAcre</t>
  </si>
  <si>
    <t>Pop_NonEJArea</t>
  </si>
  <si>
    <t>Pop_EJArea</t>
  </si>
  <si>
    <t>Pct_PopEJArea</t>
  </si>
  <si>
    <t>WALKDESTSalljob_EJ</t>
  </si>
  <si>
    <t>BIKEDESTSalljob_EJ</t>
  </si>
  <si>
    <t>AUTODESTSalljob_EJ</t>
  </si>
  <si>
    <t>TRANDESTSalljob_EJ</t>
  </si>
  <si>
    <t>WALKDESTSlowjobs_EJ</t>
  </si>
  <si>
    <t>BIKEDESTSlowjobs_EJ</t>
  </si>
  <si>
    <t>AUTODESTSlowjobs_EJ</t>
  </si>
  <si>
    <t>TRANDESTSlowjob_EJ</t>
  </si>
  <si>
    <t>WALKDESTSedu_EJ</t>
  </si>
  <si>
    <t>BIKEDESTSedu_EJ</t>
  </si>
  <si>
    <t>AUTODESTSedu_EJ</t>
  </si>
  <si>
    <t>TRANDESTSedu_EJ</t>
  </si>
  <si>
    <t>WALKDESTSpoi2_EJ</t>
  </si>
  <si>
    <t>BIKEDESTSpoi2_EJ</t>
  </si>
  <si>
    <t>AUTODESTSpoi2_EJ</t>
  </si>
  <si>
    <t>TRANDESTSpoi2_EJ</t>
  </si>
  <si>
    <t>POP_TOT</t>
  </si>
  <si>
    <t>DU_TOT</t>
  </si>
  <si>
    <t>EMPTOT</t>
  </si>
  <si>
    <t>ENR_K12</t>
  </si>
  <si>
    <t>EMPIND</t>
  </si>
  <si>
    <t>PT_TOT_RES</t>
  </si>
  <si>
    <t>SOV_TOT_RES</t>
  </si>
  <si>
    <t>HOV_TOT_RES</t>
  </si>
  <si>
    <t>TRN_TOT_RES</t>
  </si>
  <si>
    <t>BIK_TOT_RES</t>
  </si>
  <si>
    <t>WLK_TOT_RES</t>
  </si>
  <si>
    <t>EMPIND_jobshare</t>
  </si>
  <si>
    <t>SOV_TOT_RES_share</t>
  </si>
  <si>
    <t>HOV_TOT_RES_share</t>
  </si>
  <si>
    <t>TRN_TOT_RES_share</t>
  </si>
  <si>
    <t>BIK_TOT_RES_share</t>
  </si>
  <si>
    <t>WLK_TOT_RES_share</t>
  </si>
  <si>
    <t>SUM_JOB_DU</t>
  </si>
  <si>
    <t>mix_index</t>
  </si>
  <si>
    <t>High Density</t>
  </si>
  <si>
    <t>Low Density</t>
  </si>
  <si>
    <t>Med-High Density</t>
  </si>
  <si>
    <t>Medium Density</t>
  </si>
  <si>
    <t>Mixed Use</t>
  </si>
  <si>
    <t>Very Low or Rural Res Density</t>
  </si>
  <si>
    <t>nat_resource_acres</t>
  </si>
  <si>
    <t>MondayTripShed</t>
  </si>
  <si>
    <t>ThuTripShed</t>
  </si>
  <si>
    <t>Diff</t>
  </si>
  <si>
    <t>PctDiff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</si>
</sst>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.0_);_(* \(#,##0.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9" fontId="0" fillId="0" borderId="0" xfId="2" applyFont="1"/>
    <xf numFmtId="164" fontId="0" fillId="0" borderId="0" xfId="1" applyNumberFormat="1" applyFont="1"/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313219</xdr:colOff>
      <xdr:row>38</xdr:row>
      <xdr:rowOff>27667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063AC6D-BDBF-4AAB-97B9-9F0B5689E1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847619" cy="7266667"/>
        </a:xfrm>
        <a:prstGeom prst="rect">
          <a:avLst/>
        </a:prstGeom>
      </xdr:spPr>
    </xdr:pic>
    <xdr:clientData/>
  </xdr:twoCellAnchor>
  <xdr:twoCellAnchor>
    <xdr:from>
      <xdr:col>9</xdr:col>
      <xdr:colOff>400050</xdr:colOff>
      <xdr:row>14</xdr:row>
      <xdr:rowOff>19049</xdr:rowOff>
    </xdr:from>
    <xdr:to>
      <xdr:col>13</xdr:col>
      <xdr:colOff>38100</xdr:colOff>
      <xdr:row>21</xdr:row>
      <xdr:rowOff>38100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40349B33-70FC-4C66-8CD6-CAA5331C9257}"/>
            </a:ext>
          </a:extLst>
        </xdr:cNvPr>
        <xdr:cNvSpPr txBox="1"/>
      </xdr:nvSpPr>
      <xdr:spPr>
        <a:xfrm>
          <a:off x="5886450" y="2686049"/>
          <a:ext cx="2076450" cy="13525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Bright</a:t>
          </a:r>
          <a:r>
            <a:rPr lang="en-US" sz="1100" baseline="0"/>
            <a:t> Green = Monday Only</a:t>
          </a:r>
        </a:p>
        <a:p>
          <a:endParaRPr lang="en-US" sz="1100" baseline="0"/>
        </a:p>
        <a:p>
          <a:r>
            <a:rPr lang="en-US" sz="1100" baseline="0"/>
            <a:t>Dark Pinkish-Gray = Thursday Only</a:t>
          </a:r>
        </a:p>
        <a:p>
          <a:endParaRPr lang="en-US" sz="1100" baseline="0"/>
        </a:p>
        <a:p>
          <a:r>
            <a:rPr lang="en-US" sz="1100" baseline="0"/>
            <a:t>Medium Green = Monday and Thursday overlap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4"/>
  <sheetViews>
    <sheetView workbookViewId="0">
      <selection sqref="A1:A1048576"/>
    </sheetView>
  </sheetViews>
  <sheetFormatPr defaultRowHeight="15" x14ac:dyDescent="0.25"/>
  <sheetData>
    <row r="1" spans="1:5" x14ac:dyDescent="0.25"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A2" t="s">
        <v>4</v>
      </c>
      <c r="B2">
        <v>5583.3052781759397</v>
      </c>
      <c r="D2">
        <v>3842.4108777193601</v>
      </c>
    </row>
    <row r="3" spans="1:5" x14ac:dyDescent="0.25">
      <c r="A3" t="s">
        <v>5</v>
      </c>
      <c r="B3">
        <v>52496.4415103766</v>
      </c>
      <c r="D3">
        <v>37354.023709342597</v>
      </c>
    </row>
    <row r="4" spans="1:5" x14ac:dyDescent="0.25">
      <c r="A4" t="s">
        <v>6</v>
      </c>
      <c r="B4">
        <v>568796.97089008696</v>
      </c>
      <c r="D4">
        <v>475047.24569611403</v>
      </c>
    </row>
    <row r="5" spans="1:5" x14ac:dyDescent="0.25">
      <c r="A5" t="s">
        <v>7</v>
      </c>
      <c r="B5">
        <v>32109.1270566352</v>
      </c>
      <c r="D5">
        <v>22213.193547074599</v>
      </c>
    </row>
    <row r="6" spans="1:5" x14ac:dyDescent="0.25">
      <c r="A6" t="s">
        <v>8</v>
      </c>
      <c r="B6">
        <v>5.6801018260301701</v>
      </c>
      <c r="D6">
        <v>4.6382414187566896</v>
      </c>
    </row>
    <row r="7" spans="1:5" x14ac:dyDescent="0.25">
      <c r="A7" t="s">
        <v>9</v>
      </c>
      <c r="B7">
        <v>49.6913971533479</v>
      </c>
      <c r="D7">
        <v>38.186082797940898</v>
      </c>
    </row>
    <row r="8" spans="1:5" x14ac:dyDescent="0.25">
      <c r="A8" t="s">
        <v>10</v>
      </c>
      <c r="B8">
        <v>592.26066596092403</v>
      </c>
      <c r="D8">
        <v>492.55290133648498</v>
      </c>
    </row>
    <row r="9" spans="1:5" x14ac:dyDescent="0.25">
      <c r="A9" t="s">
        <v>11</v>
      </c>
      <c r="B9">
        <v>26.2539835673713</v>
      </c>
      <c r="D9">
        <v>19.4606584204593</v>
      </c>
    </row>
    <row r="10" spans="1:5" x14ac:dyDescent="0.25">
      <c r="A10" t="s">
        <v>12</v>
      </c>
      <c r="B10">
        <v>21.572459698783</v>
      </c>
      <c r="D10">
        <v>17.1471982764354</v>
      </c>
    </row>
    <row r="11" spans="1:5" x14ac:dyDescent="0.25">
      <c r="A11" t="s">
        <v>13</v>
      </c>
      <c r="B11">
        <v>185.26112055865099</v>
      </c>
      <c r="D11">
        <v>140.10012353515299</v>
      </c>
    </row>
    <row r="12" spans="1:5" x14ac:dyDescent="0.25">
      <c r="A12" t="s">
        <v>14</v>
      </c>
      <c r="B12">
        <v>707.55905129395103</v>
      </c>
      <c r="D12">
        <v>520.32769799543701</v>
      </c>
    </row>
    <row r="13" spans="1:5" x14ac:dyDescent="0.25">
      <c r="A13" t="s">
        <v>15</v>
      </c>
      <c r="B13">
        <v>105.60132800980701</v>
      </c>
      <c r="D13">
        <v>77.938922900995607</v>
      </c>
    </row>
    <row r="14" spans="1:5" x14ac:dyDescent="0.25">
      <c r="A14" t="s">
        <v>16</v>
      </c>
      <c r="B14">
        <v>36054.766600764502</v>
      </c>
    </row>
    <row r="15" spans="1:5" x14ac:dyDescent="0.25">
      <c r="A15" t="s">
        <v>17</v>
      </c>
      <c r="B15">
        <v>3427.4832028901001</v>
      </c>
    </row>
    <row r="16" spans="1:5" x14ac:dyDescent="0.25">
      <c r="A16" t="s">
        <v>18</v>
      </c>
      <c r="B16">
        <v>9.5063247554552699E-2</v>
      </c>
    </row>
    <row r="17" spans="1:4" x14ac:dyDescent="0.25">
      <c r="A17" t="s">
        <v>19</v>
      </c>
      <c r="B17">
        <v>1.8841594351700499</v>
      </c>
    </row>
    <row r="18" spans="1:4" x14ac:dyDescent="0.25">
      <c r="A18" t="s">
        <v>20</v>
      </c>
      <c r="B18">
        <v>1.23169013759026</v>
      </c>
    </row>
    <row r="19" spans="1:4" x14ac:dyDescent="0.25">
      <c r="A19" t="s">
        <v>21</v>
      </c>
      <c r="B19">
        <v>3.1158495727603102</v>
      </c>
      <c r="D19">
        <v>0.38506745756398097</v>
      </c>
    </row>
    <row r="20" spans="1:4" x14ac:dyDescent="0.25">
      <c r="A20" t="s">
        <v>22</v>
      </c>
      <c r="B20">
        <v>364698</v>
      </c>
    </row>
    <row r="21" spans="1:4" x14ac:dyDescent="0.25">
      <c r="A21" t="s">
        <v>23</v>
      </c>
      <c r="B21">
        <v>391077</v>
      </c>
    </row>
    <row r="22" spans="1:4" x14ac:dyDescent="0.25">
      <c r="A22" t="s">
        <v>24</v>
      </c>
      <c r="B22">
        <v>0.51745162250669796</v>
      </c>
      <c r="D22">
        <v>0.37463856762735798</v>
      </c>
    </row>
    <row r="23" spans="1:4" x14ac:dyDescent="0.25">
      <c r="A23" t="s">
        <v>25</v>
      </c>
      <c r="B23">
        <v>6308.2184296644</v>
      </c>
    </row>
    <row r="24" spans="1:4" x14ac:dyDescent="0.25">
      <c r="A24" t="s">
        <v>26</v>
      </c>
      <c r="B24">
        <v>64766.2181884249</v>
      </c>
    </row>
    <row r="25" spans="1:4" x14ac:dyDescent="0.25">
      <c r="A25" t="s">
        <v>27</v>
      </c>
      <c r="B25">
        <v>652507.59898138803</v>
      </c>
    </row>
    <row r="26" spans="1:4" x14ac:dyDescent="0.25">
      <c r="A26" t="s">
        <v>28</v>
      </c>
      <c r="B26">
        <v>39528.995940846697</v>
      </c>
    </row>
    <row r="27" spans="1:4" x14ac:dyDescent="0.25">
      <c r="A27" t="s">
        <v>29</v>
      </c>
      <c r="B27">
        <v>1430.46897472161</v>
      </c>
    </row>
    <row r="28" spans="1:4" x14ac:dyDescent="0.25">
      <c r="A28" t="s">
        <v>30</v>
      </c>
      <c r="B28">
        <v>13831.5463604704</v>
      </c>
    </row>
    <row r="29" spans="1:4" x14ac:dyDescent="0.25">
      <c r="A29" t="s">
        <v>31</v>
      </c>
      <c r="B29">
        <v>141130.91152839601</v>
      </c>
    </row>
    <row r="30" spans="1:4" x14ac:dyDescent="0.25">
      <c r="A30" t="s">
        <v>32</v>
      </c>
      <c r="B30">
        <v>8111.0580232677003</v>
      </c>
    </row>
    <row r="31" spans="1:4" x14ac:dyDescent="0.25">
      <c r="A31" t="s">
        <v>33</v>
      </c>
      <c r="B31">
        <v>6.7084854694009701</v>
      </c>
    </row>
    <row r="32" spans="1:4" x14ac:dyDescent="0.25">
      <c r="A32" t="s">
        <v>34</v>
      </c>
      <c r="B32">
        <v>60.958180842272</v>
      </c>
    </row>
    <row r="33" spans="1:3" x14ac:dyDescent="0.25">
      <c r="A33" t="s">
        <v>35</v>
      </c>
      <c r="B33">
        <v>654.23373793376595</v>
      </c>
    </row>
    <row r="34" spans="1:3" x14ac:dyDescent="0.25">
      <c r="A34" t="s">
        <v>36</v>
      </c>
      <c r="B34">
        <v>33.39075055592</v>
      </c>
    </row>
    <row r="35" spans="1:3" x14ac:dyDescent="0.25">
      <c r="A35" t="s">
        <v>37</v>
      </c>
      <c r="B35">
        <v>25.215658648070601</v>
      </c>
    </row>
    <row r="36" spans="1:3" x14ac:dyDescent="0.25">
      <c r="A36" t="s">
        <v>38</v>
      </c>
      <c r="B36">
        <v>230.71464374259801</v>
      </c>
    </row>
    <row r="37" spans="1:3" x14ac:dyDescent="0.25">
      <c r="A37" t="s">
        <v>39</v>
      </c>
      <c r="B37">
        <v>838.31861884760497</v>
      </c>
    </row>
    <row r="38" spans="1:3" x14ac:dyDescent="0.25">
      <c r="A38" t="s">
        <v>40</v>
      </c>
      <c r="B38">
        <v>134.84340832218601</v>
      </c>
    </row>
    <row r="39" spans="1:3" x14ac:dyDescent="0.25">
      <c r="A39" t="s">
        <v>41</v>
      </c>
      <c r="B39">
        <v>755775</v>
      </c>
      <c r="C39">
        <v>1012970</v>
      </c>
    </row>
    <row r="40" spans="1:3" x14ac:dyDescent="0.25">
      <c r="A40" t="s">
        <v>42</v>
      </c>
      <c r="B40">
        <v>291478</v>
      </c>
      <c r="C40">
        <v>400151.922235128</v>
      </c>
    </row>
    <row r="41" spans="1:3" x14ac:dyDescent="0.25">
      <c r="A41" t="s">
        <v>43</v>
      </c>
      <c r="B41">
        <v>445884.07999999</v>
      </c>
      <c r="C41">
        <v>571193.67999999505</v>
      </c>
    </row>
    <row r="42" spans="1:3" x14ac:dyDescent="0.25">
      <c r="A42" t="s">
        <v>44</v>
      </c>
      <c r="B42">
        <v>105878</v>
      </c>
      <c r="C42">
        <v>157839</v>
      </c>
    </row>
    <row r="43" spans="1:3" x14ac:dyDescent="0.25">
      <c r="A43" t="s">
        <v>45</v>
      </c>
      <c r="B43">
        <v>55909.649999999398</v>
      </c>
      <c r="C43">
        <v>75437.400000000198</v>
      </c>
    </row>
    <row r="44" spans="1:3" x14ac:dyDescent="0.25">
      <c r="A44" t="s">
        <v>46</v>
      </c>
      <c r="B44">
        <v>2649330</v>
      </c>
      <c r="C44">
        <v>3534435</v>
      </c>
    </row>
    <row r="45" spans="1:3" x14ac:dyDescent="0.25">
      <c r="A45" t="s">
        <v>47</v>
      </c>
      <c r="B45">
        <v>1051257</v>
      </c>
      <c r="C45">
        <v>1392310</v>
      </c>
    </row>
    <row r="46" spans="1:3" x14ac:dyDescent="0.25">
      <c r="A46" t="s">
        <v>48</v>
      </c>
      <c r="B46">
        <v>1208059</v>
      </c>
      <c r="C46">
        <v>1531091</v>
      </c>
    </row>
    <row r="47" spans="1:3" x14ac:dyDescent="0.25">
      <c r="A47" t="s">
        <v>49</v>
      </c>
      <c r="B47">
        <v>42135</v>
      </c>
      <c r="C47">
        <v>104477</v>
      </c>
    </row>
    <row r="48" spans="1:3" x14ac:dyDescent="0.25">
      <c r="A48" t="s">
        <v>50</v>
      </c>
      <c r="B48">
        <v>81853</v>
      </c>
      <c r="C48">
        <v>116991</v>
      </c>
    </row>
    <row r="49" spans="1:5" x14ac:dyDescent="0.25">
      <c r="A49" t="s">
        <v>51</v>
      </c>
      <c r="B49">
        <v>231862</v>
      </c>
      <c r="C49">
        <v>353831</v>
      </c>
    </row>
    <row r="50" spans="1:5" x14ac:dyDescent="0.25">
      <c r="A50" t="s">
        <v>52</v>
      </c>
      <c r="B50">
        <v>0.125390549938451</v>
      </c>
      <c r="C50">
        <v>0.13206973858674401</v>
      </c>
      <c r="D50">
        <v>0.130214977692891</v>
      </c>
    </row>
    <row r="51" spans="1:5" x14ac:dyDescent="0.25">
      <c r="A51" t="s">
        <v>53</v>
      </c>
      <c r="B51">
        <v>0.39680107800840198</v>
      </c>
      <c r="C51">
        <v>0.393927176479409</v>
      </c>
    </row>
    <row r="52" spans="1:5" x14ac:dyDescent="0.25">
      <c r="A52" t="s">
        <v>54</v>
      </c>
      <c r="B52">
        <v>0.45598660793483597</v>
      </c>
      <c r="C52">
        <v>0.43319257533382199</v>
      </c>
    </row>
    <row r="53" spans="1:5" x14ac:dyDescent="0.25">
      <c r="A53" t="s">
        <v>55</v>
      </c>
      <c r="B53">
        <v>1.5904021016634299E-2</v>
      </c>
      <c r="C53">
        <v>2.9559745758515801E-2</v>
      </c>
    </row>
    <row r="54" spans="1:5" x14ac:dyDescent="0.25">
      <c r="A54" t="s">
        <v>56</v>
      </c>
      <c r="B54">
        <v>3.0895735903039599E-2</v>
      </c>
      <c r="C54">
        <v>3.3100339941178697E-2</v>
      </c>
    </row>
    <row r="55" spans="1:5" x14ac:dyDescent="0.25">
      <c r="A55" t="s">
        <v>57</v>
      </c>
      <c r="B55">
        <v>8.7517221335205495E-2</v>
      </c>
      <c r="C55">
        <v>0.100109635627759</v>
      </c>
    </row>
    <row r="56" spans="1:5" x14ac:dyDescent="0.25">
      <c r="A56" t="s">
        <v>58</v>
      </c>
      <c r="B56">
        <v>737362.07999998995</v>
      </c>
      <c r="C56">
        <v>971345.60223512398</v>
      </c>
    </row>
    <row r="57" spans="1:5" x14ac:dyDescent="0.25">
      <c r="A57" t="s">
        <v>59</v>
      </c>
      <c r="B57">
        <v>0.67804962429890603</v>
      </c>
      <c r="C57">
        <v>0.73100485971962104</v>
      </c>
      <c r="D57">
        <v>0.99998912009623397</v>
      </c>
      <c r="E57">
        <v>0.93085349575304899</v>
      </c>
    </row>
    <row r="58" spans="1:5" x14ac:dyDescent="0.25">
      <c r="A58" t="s">
        <v>60</v>
      </c>
      <c r="B58">
        <v>29344</v>
      </c>
      <c r="C58">
        <v>53033.826756449896</v>
      </c>
    </row>
    <row r="59" spans="1:5" x14ac:dyDescent="0.25">
      <c r="A59" t="s">
        <v>61</v>
      </c>
      <c r="B59">
        <v>124185</v>
      </c>
      <c r="C59">
        <v>149281.50174536899</v>
      </c>
    </row>
    <row r="60" spans="1:5" x14ac:dyDescent="0.25">
      <c r="A60" t="s">
        <v>62</v>
      </c>
      <c r="B60">
        <v>64613</v>
      </c>
      <c r="C60">
        <v>84013.331145310003</v>
      </c>
    </row>
    <row r="61" spans="1:5" x14ac:dyDescent="0.25">
      <c r="A61" t="s">
        <v>63</v>
      </c>
      <c r="B61">
        <v>49275</v>
      </c>
      <c r="C61">
        <v>64581.810616040297</v>
      </c>
    </row>
    <row r="62" spans="1:5" x14ac:dyDescent="0.25">
      <c r="A62" t="s">
        <v>64</v>
      </c>
      <c r="B62">
        <v>2033</v>
      </c>
      <c r="C62">
        <v>25633.854869129998</v>
      </c>
    </row>
    <row r="63" spans="1:5" x14ac:dyDescent="0.25">
      <c r="A63" t="s">
        <v>65</v>
      </c>
      <c r="B63">
        <v>22028</v>
      </c>
      <c r="C63">
        <v>23607.597102241401</v>
      </c>
    </row>
    <row r="64" spans="1:5" x14ac:dyDescent="0.25">
      <c r="A64" t="s">
        <v>66</v>
      </c>
      <c r="B64">
        <v>8976.1884284554108</v>
      </c>
      <c r="C64">
        <v>8740.5105997657301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4"/>
  <sheetViews>
    <sheetView workbookViewId="0"/>
  </sheetViews>
  <sheetFormatPr defaultRowHeight="15" x14ac:dyDescent="0.25"/>
  <sheetData>
    <row r="1" spans="1:5" x14ac:dyDescent="0.25"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A2" t="s">
        <v>4</v>
      </c>
      <c r="B2">
        <v>2167.7703152893901</v>
      </c>
      <c r="D2">
        <v>3842.4108777193601</v>
      </c>
    </row>
    <row r="3" spans="1:5" x14ac:dyDescent="0.25">
      <c r="A3" t="s">
        <v>5</v>
      </c>
      <c r="B3">
        <v>12410.928719219801</v>
      </c>
      <c r="D3">
        <v>37354.023709342597</v>
      </c>
    </row>
    <row r="4" spans="1:5" x14ac:dyDescent="0.25">
      <c r="A4" t="s">
        <v>6</v>
      </c>
      <c r="B4">
        <v>432242.52889129799</v>
      </c>
      <c r="D4">
        <v>475047.24569611403</v>
      </c>
    </row>
    <row r="5" spans="1:5" x14ac:dyDescent="0.25">
      <c r="A5" t="s">
        <v>7</v>
      </c>
      <c r="B5">
        <v>10730.904726390099</v>
      </c>
      <c r="D5">
        <v>22213.193547074599</v>
      </c>
    </row>
    <row r="6" spans="1:5" x14ac:dyDescent="0.25">
      <c r="A6" t="s">
        <v>8</v>
      </c>
      <c r="B6">
        <v>3.1839039623875598</v>
      </c>
      <c r="D6">
        <v>4.6382414187566896</v>
      </c>
    </row>
    <row r="7" spans="1:5" x14ac:dyDescent="0.25">
      <c r="A7" t="s">
        <v>9</v>
      </c>
      <c r="B7">
        <v>18.810339633219701</v>
      </c>
      <c r="D7">
        <v>38.186082797940898</v>
      </c>
    </row>
    <row r="8" spans="1:5" x14ac:dyDescent="0.25">
      <c r="A8" t="s">
        <v>10</v>
      </c>
      <c r="B8">
        <v>414.58553612967597</v>
      </c>
      <c r="D8">
        <v>492.55290133648498</v>
      </c>
    </row>
    <row r="9" spans="1:5" x14ac:dyDescent="0.25">
      <c r="A9" t="s">
        <v>11</v>
      </c>
      <c r="B9">
        <v>14.5855637193427</v>
      </c>
      <c r="D9">
        <v>19.4606584204593</v>
      </c>
    </row>
    <row r="10" spans="1:5" x14ac:dyDescent="0.25">
      <c r="A10" t="s">
        <v>12</v>
      </c>
      <c r="B10">
        <v>12.1705643340857</v>
      </c>
      <c r="D10">
        <v>17.1471982764354</v>
      </c>
    </row>
    <row r="11" spans="1:5" x14ac:dyDescent="0.25">
      <c r="A11" t="s">
        <v>13</v>
      </c>
      <c r="B11">
        <v>70.675760191209605</v>
      </c>
      <c r="D11">
        <v>140.10012353515299</v>
      </c>
    </row>
    <row r="12" spans="1:5" x14ac:dyDescent="0.25">
      <c r="A12" t="s">
        <v>14</v>
      </c>
      <c r="B12">
        <v>353.33053010519399</v>
      </c>
      <c r="D12">
        <v>520.32769799543701</v>
      </c>
    </row>
    <row r="13" spans="1:5" x14ac:dyDescent="0.25">
      <c r="A13" t="s">
        <v>15</v>
      </c>
      <c r="B13">
        <v>56.536156184068801</v>
      </c>
      <c r="D13">
        <v>77.938922900995607</v>
      </c>
    </row>
    <row r="14" spans="1:5" x14ac:dyDescent="0.25">
      <c r="A14" t="s">
        <v>16</v>
      </c>
      <c r="B14">
        <v>28792.539928533301</v>
      </c>
    </row>
    <row r="15" spans="1:5" x14ac:dyDescent="0.25">
      <c r="A15" t="s">
        <v>17</v>
      </c>
      <c r="B15">
        <v>11737.5233478838</v>
      </c>
    </row>
    <row r="16" spans="1:5" x14ac:dyDescent="0.25">
      <c r="A16" t="s">
        <v>18</v>
      </c>
      <c r="B16">
        <v>0.40765848990807402</v>
      </c>
    </row>
    <row r="17" spans="1:4" x14ac:dyDescent="0.25">
      <c r="A17" t="s">
        <v>19</v>
      </c>
      <c r="B17">
        <v>0.52486463226680502</v>
      </c>
    </row>
    <row r="18" spans="1:4" x14ac:dyDescent="0.25">
      <c r="A18" t="s">
        <v>20</v>
      </c>
      <c r="B18">
        <v>0.244037525234932</v>
      </c>
    </row>
    <row r="19" spans="1:4" x14ac:dyDescent="0.25">
      <c r="A19" t="s">
        <v>21</v>
      </c>
      <c r="B19">
        <v>0.76890215750173696</v>
      </c>
      <c r="D19">
        <v>0.38506745756398097</v>
      </c>
    </row>
    <row r="20" spans="1:4" x14ac:dyDescent="0.25">
      <c r="A20" t="s">
        <v>22</v>
      </c>
      <c r="B20">
        <v>93095</v>
      </c>
    </row>
    <row r="21" spans="1:4" x14ac:dyDescent="0.25">
      <c r="A21" t="s">
        <v>23</v>
      </c>
      <c r="B21">
        <v>54385</v>
      </c>
    </row>
    <row r="22" spans="1:4" x14ac:dyDescent="0.25">
      <c r="A22" t="s">
        <v>24</v>
      </c>
      <c r="B22">
        <v>0.36876186601573002</v>
      </c>
      <c r="D22">
        <v>0.37463856762735798</v>
      </c>
    </row>
    <row r="23" spans="1:4" x14ac:dyDescent="0.25">
      <c r="A23" t="s">
        <v>25</v>
      </c>
      <c r="B23">
        <v>2558.3241786726699</v>
      </c>
    </row>
    <row r="24" spans="1:4" x14ac:dyDescent="0.25">
      <c r="A24" t="s">
        <v>26</v>
      </c>
      <c r="B24">
        <v>16376.838303566199</v>
      </c>
    </row>
    <row r="25" spans="1:4" x14ac:dyDescent="0.25">
      <c r="A25" t="s">
        <v>27</v>
      </c>
      <c r="B25">
        <v>478751.12705428002</v>
      </c>
    </row>
    <row r="26" spans="1:4" x14ac:dyDescent="0.25">
      <c r="A26" t="s">
        <v>28</v>
      </c>
      <c r="B26">
        <v>13381.487559057799</v>
      </c>
    </row>
    <row r="27" spans="1:4" x14ac:dyDescent="0.25">
      <c r="A27" t="s">
        <v>29</v>
      </c>
      <c r="B27">
        <v>709.05608882304205</v>
      </c>
    </row>
    <row r="28" spans="1:4" x14ac:dyDescent="0.25">
      <c r="A28" t="s">
        <v>30</v>
      </c>
      <c r="B28">
        <v>4459.8976983469602</v>
      </c>
    </row>
    <row r="29" spans="1:4" x14ac:dyDescent="0.25">
      <c r="A29" t="s">
        <v>31</v>
      </c>
      <c r="B29">
        <v>99916.787086478202</v>
      </c>
    </row>
    <row r="30" spans="1:4" x14ac:dyDescent="0.25">
      <c r="A30" t="s">
        <v>32</v>
      </c>
      <c r="B30">
        <v>3501.0684143908702</v>
      </c>
    </row>
    <row r="31" spans="1:4" x14ac:dyDescent="0.25">
      <c r="A31" t="s">
        <v>33</v>
      </c>
      <c r="B31">
        <v>4.7198985079502096</v>
      </c>
    </row>
    <row r="32" spans="1:4" x14ac:dyDescent="0.25">
      <c r="A32" t="s">
        <v>34</v>
      </c>
      <c r="B32">
        <v>27.007561974312001</v>
      </c>
    </row>
    <row r="33" spans="1:3" x14ac:dyDescent="0.25">
      <c r="A33" t="s">
        <v>35</v>
      </c>
      <c r="B33">
        <v>443.56040958458198</v>
      </c>
    </row>
    <row r="34" spans="1:3" x14ac:dyDescent="0.25">
      <c r="A34" t="s">
        <v>36</v>
      </c>
      <c r="B34">
        <v>21.373380618518201</v>
      </c>
    </row>
    <row r="35" spans="1:3" x14ac:dyDescent="0.25">
      <c r="A35" t="s">
        <v>37</v>
      </c>
      <c r="B35">
        <v>17.099686074590799</v>
      </c>
    </row>
    <row r="36" spans="1:3" x14ac:dyDescent="0.25">
      <c r="A36" t="s">
        <v>38</v>
      </c>
      <c r="B36">
        <v>100.154054782375</v>
      </c>
    </row>
    <row r="37" spans="1:3" x14ac:dyDescent="0.25">
      <c r="A37" t="s">
        <v>39</v>
      </c>
      <c r="B37">
        <v>456.158420923694</v>
      </c>
    </row>
    <row r="38" spans="1:3" x14ac:dyDescent="0.25">
      <c r="A38" t="s">
        <v>40</v>
      </c>
      <c r="B38">
        <v>79.541167975175199</v>
      </c>
    </row>
    <row r="39" spans="1:3" x14ac:dyDescent="0.25">
      <c r="A39" t="s">
        <v>41</v>
      </c>
      <c r="B39">
        <v>147480</v>
      </c>
      <c r="C39">
        <v>245311</v>
      </c>
    </row>
    <row r="40" spans="1:3" x14ac:dyDescent="0.25">
      <c r="A40" t="s">
        <v>42</v>
      </c>
      <c r="B40">
        <v>47825</v>
      </c>
      <c r="C40">
        <v>86512.801245559007</v>
      </c>
    </row>
    <row r="41" spans="1:3" x14ac:dyDescent="0.25">
      <c r="A41" t="s">
        <v>43</v>
      </c>
      <c r="B41">
        <v>102859.799999999</v>
      </c>
      <c r="C41">
        <v>138453.32</v>
      </c>
    </row>
    <row r="42" spans="1:3" x14ac:dyDescent="0.25">
      <c r="A42" t="s">
        <v>44</v>
      </c>
      <c r="B42">
        <v>25687</v>
      </c>
      <c r="C42">
        <v>45557</v>
      </c>
    </row>
    <row r="43" spans="1:3" x14ac:dyDescent="0.25">
      <c r="A43" t="s">
        <v>45</v>
      </c>
      <c r="B43">
        <v>20996.799999999999</v>
      </c>
      <c r="C43">
        <v>22853.0999999999</v>
      </c>
    </row>
    <row r="44" spans="1:3" x14ac:dyDescent="0.25">
      <c r="A44" t="s">
        <v>46</v>
      </c>
      <c r="B44">
        <v>526358</v>
      </c>
      <c r="C44">
        <v>869066</v>
      </c>
    </row>
    <row r="45" spans="1:3" x14ac:dyDescent="0.25">
      <c r="A45" t="s">
        <v>47</v>
      </c>
      <c r="B45">
        <v>220185</v>
      </c>
      <c r="C45">
        <v>368721</v>
      </c>
    </row>
    <row r="46" spans="1:3" x14ac:dyDescent="0.25">
      <c r="A46" t="s">
        <v>48</v>
      </c>
      <c r="B46">
        <v>258719</v>
      </c>
      <c r="C46">
        <v>408994</v>
      </c>
    </row>
    <row r="47" spans="1:3" x14ac:dyDescent="0.25">
      <c r="A47" t="s">
        <v>49</v>
      </c>
      <c r="B47">
        <v>3514</v>
      </c>
      <c r="C47">
        <v>12430</v>
      </c>
    </row>
    <row r="48" spans="1:3" x14ac:dyDescent="0.25">
      <c r="A48" t="s">
        <v>50</v>
      </c>
      <c r="B48">
        <v>8677</v>
      </c>
      <c r="C48">
        <v>17573</v>
      </c>
    </row>
    <row r="49" spans="1:5" x14ac:dyDescent="0.25">
      <c r="A49" t="s">
        <v>51</v>
      </c>
      <c r="B49">
        <v>28446</v>
      </c>
      <c r="C49">
        <v>52368</v>
      </c>
    </row>
    <row r="50" spans="1:5" x14ac:dyDescent="0.25">
      <c r="A50" t="s">
        <v>52</v>
      </c>
      <c r="B50">
        <v>0.20413028218993301</v>
      </c>
      <c r="C50">
        <v>0.165059963892523</v>
      </c>
      <c r="D50">
        <v>0.130214977692891</v>
      </c>
    </row>
    <row r="51" spans="1:5" x14ac:dyDescent="0.25">
      <c r="A51" t="s">
        <v>53</v>
      </c>
      <c r="B51">
        <v>0.41831795090033702</v>
      </c>
      <c r="C51">
        <v>0.424272724971406</v>
      </c>
    </row>
    <row r="52" spans="1:5" x14ac:dyDescent="0.25">
      <c r="A52" t="s">
        <v>54</v>
      </c>
      <c r="B52">
        <v>0.491526679560299</v>
      </c>
      <c r="C52">
        <v>0.47061327908352102</v>
      </c>
    </row>
    <row r="53" spans="1:5" x14ac:dyDescent="0.25">
      <c r="A53" t="s">
        <v>55</v>
      </c>
      <c r="B53">
        <v>6.6760645796207097E-3</v>
      </c>
      <c r="C53">
        <v>1.43027111864921E-2</v>
      </c>
    </row>
    <row r="54" spans="1:5" x14ac:dyDescent="0.25">
      <c r="A54" t="s">
        <v>56</v>
      </c>
      <c r="B54">
        <v>1.6484977904772002E-2</v>
      </c>
      <c r="C54">
        <v>2.0220558622705199E-2</v>
      </c>
    </row>
    <row r="55" spans="1:5" x14ac:dyDescent="0.25">
      <c r="A55" t="s">
        <v>57</v>
      </c>
      <c r="B55">
        <v>5.4043065746127099E-2</v>
      </c>
      <c r="C55">
        <v>6.0257793999535098E-2</v>
      </c>
    </row>
    <row r="56" spans="1:5" x14ac:dyDescent="0.25">
      <c r="A56" t="s">
        <v>58</v>
      </c>
      <c r="B56">
        <v>150684.799999999</v>
      </c>
      <c r="C56">
        <v>224966.12124555901</v>
      </c>
    </row>
    <row r="57" spans="1:5" x14ac:dyDescent="0.25">
      <c r="A57" t="s">
        <v>59</v>
      </c>
      <c r="B57">
        <v>0.67150092343587697</v>
      </c>
      <c r="C57">
        <v>0.82353366499483205</v>
      </c>
      <c r="D57">
        <v>0.99998912009623397</v>
      </c>
      <c r="E57">
        <v>0.93085349575304899</v>
      </c>
    </row>
    <row r="58" spans="1:5" x14ac:dyDescent="0.25">
      <c r="A58" t="s">
        <v>60</v>
      </c>
      <c r="B58">
        <v>1245</v>
      </c>
      <c r="C58">
        <v>9659.5355516500003</v>
      </c>
    </row>
    <row r="59" spans="1:5" x14ac:dyDescent="0.25">
      <c r="A59" t="s">
        <v>61</v>
      </c>
      <c r="B59">
        <v>27067</v>
      </c>
      <c r="C59">
        <v>38533.985198297298</v>
      </c>
    </row>
    <row r="60" spans="1:5" x14ac:dyDescent="0.25">
      <c r="A60" t="s">
        <v>62</v>
      </c>
      <c r="B60">
        <v>4902</v>
      </c>
      <c r="C60">
        <v>11194.45103409</v>
      </c>
    </row>
    <row r="61" spans="1:5" x14ac:dyDescent="0.25">
      <c r="A61" t="s">
        <v>63</v>
      </c>
      <c r="B61">
        <v>7130</v>
      </c>
      <c r="C61">
        <v>15952.7314252699</v>
      </c>
    </row>
    <row r="62" spans="1:5" x14ac:dyDescent="0.25">
      <c r="A62" t="s">
        <v>64</v>
      </c>
      <c r="B62">
        <v>100</v>
      </c>
      <c r="C62">
        <v>3217.2270202599998</v>
      </c>
    </row>
    <row r="63" spans="1:5" x14ac:dyDescent="0.25">
      <c r="A63" t="s">
        <v>65</v>
      </c>
      <c r="B63">
        <v>7381</v>
      </c>
      <c r="C63">
        <v>7954.8710159901002</v>
      </c>
    </row>
    <row r="64" spans="1:5" x14ac:dyDescent="0.25">
      <c r="A64" t="s">
        <v>66</v>
      </c>
      <c r="B64">
        <v>11751.640690713901</v>
      </c>
      <c r="C64">
        <v>11642.3323084204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R1:V64"/>
  <sheetViews>
    <sheetView tabSelected="1" workbookViewId="0">
      <selection activeCell="U2" sqref="U2:V64"/>
    </sheetView>
  </sheetViews>
  <sheetFormatPr defaultRowHeight="15" x14ac:dyDescent="0.25"/>
  <cols>
    <col min="18" max="18" width="27.7109375" bestFit="1" customWidth="1"/>
    <col min="19" max="19" width="16.140625" bestFit="1" customWidth="1"/>
    <col min="20" max="20" width="12.140625" bestFit="1" customWidth="1"/>
    <col min="21" max="21" width="12.85546875" bestFit="1" customWidth="1"/>
  </cols>
  <sheetData>
    <row r="1" spans="18:22" x14ac:dyDescent="0.25">
      <c r="S1" t="s">
        <v>67</v>
      </c>
      <c r="T1" t="s">
        <v>68</v>
      </c>
      <c r="U1" t="s">
        <v>69</v>
      </c>
      <c r="V1" t="s">
        <v>70</v>
      </c>
    </row>
    <row r="2" spans="18:22" x14ac:dyDescent="0.25">
      <c r="R2" t="s">
        <v>4</v>
      </c>
      <c r="S2">
        <f>VLOOKUP($R2,Monday!$A:$B,2,FALSE)</f>
        <v>5583.3052781759397</v>
      </c>
      <c r="T2">
        <f>VLOOKUP($R2,Thursday!$A:$B,2,FALSE)</f>
        <v>2167.7703152893901</v>
      </c>
      <c r="U2" s="2">
        <f>T2-S2</f>
        <v>-3415.5349628865497</v>
      </c>
      <c r="V2" s="1">
        <f>U2/S2</f>
        <v>-0.61174067917031427</v>
      </c>
    </row>
    <row r="3" spans="18:22" x14ac:dyDescent="0.25">
      <c r="R3" t="s">
        <v>5</v>
      </c>
      <c r="S3">
        <f>VLOOKUP($R3,Monday!$A:$B,2,FALSE)</f>
        <v>52496.4415103766</v>
      </c>
      <c r="T3">
        <f>VLOOKUP($R3,Thursday!$A:$B,2,FALSE)</f>
        <v>12410.928719219801</v>
      </c>
      <c r="U3" s="2">
        <f t="shared" ref="U3:U64" si="0">T3-S3</f>
        <v>-40085.512791156798</v>
      </c>
      <c r="V3" s="1">
        <f t="shared" ref="V3:V64" si="1">U3/S3</f>
        <v>-0.76358533336461254</v>
      </c>
    </row>
    <row r="4" spans="18:22" x14ac:dyDescent="0.25">
      <c r="R4" t="s">
        <v>6</v>
      </c>
      <c r="S4">
        <f>VLOOKUP($R4,Monday!$A:$B,2,FALSE)</f>
        <v>568796.97089008696</v>
      </c>
      <c r="T4">
        <f>VLOOKUP($R4,Thursday!$A:$B,2,FALSE)</f>
        <v>432242.52889129799</v>
      </c>
      <c r="U4" s="2">
        <f t="shared" si="0"/>
        <v>-136554.44199878897</v>
      </c>
      <c r="V4" s="1">
        <f t="shared" si="1"/>
        <v>-0.24007589524448511</v>
      </c>
    </row>
    <row r="5" spans="18:22" x14ac:dyDescent="0.25">
      <c r="R5" t="s">
        <v>7</v>
      </c>
      <c r="S5">
        <f>VLOOKUP($R5,Monday!$A:$B,2,FALSE)</f>
        <v>32109.1270566352</v>
      </c>
      <c r="T5">
        <f>VLOOKUP($R5,Thursday!$A:$B,2,FALSE)</f>
        <v>10730.904726390099</v>
      </c>
      <c r="U5" s="2">
        <f t="shared" si="0"/>
        <v>-21378.222330245102</v>
      </c>
      <c r="V5" s="1">
        <f t="shared" si="1"/>
        <v>-0.66579892665837492</v>
      </c>
    </row>
    <row r="6" spans="18:22" x14ac:dyDescent="0.25">
      <c r="R6" t="s">
        <v>8</v>
      </c>
      <c r="S6">
        <f>VLOOKUP($R6,Monday!$A:$B,2,FALSE)</f>
        <v>5.6801018260301701</v>
      </c>
      <c r="T6">
        <f>VLOOKUP($R6,Thursday!$A:$B,2,FALSE)</f>
        <v>3.1839039623875598</v>
      </c>
      <c r="U6" s="2">
        <f t="shared" si="0"/>
        <v>-2.4961978636426103</v>
      </c>
      <c r="V6" s="1">
        <f t="shared" si="1"/>
        <v>-0.43946357655126861</v>
      </c>
    </row>
    <row r="7" spans="18:22" x14ac:dyDescent="0.25">
      <c r="R7" t="s">
        <v>9</v>
      </c>
      <c r="S7">
        <f>VLOOKUP($R7,Monday!$A:$B,2,FALSE)</f>
        <v>49.6913971533479</v>
      </c>
      <c r="T7">
        <f>VLOOKUP($R7,Thursday!$A:$B,2,FALSE)</f>
        <v>18.810339633219701</v>
      </c>
      <c r="U7" s="2">
        <f t="shared" si="0"/>
        <v>-30.881057520128198</v>
      </c>
      <c r="V7" s="1">
        <f t="shared" si="1"/>
        <v>-0.62145681726012048</v>
      </c>
    </row>
    <row r="8" spans="18:22" x14ac:dyDescent="0.25">
      <c r="R8" t="s">
        <v>10</v>
      </c>
      <c r="S8">
        <f>VLOOKUP($R8,Monday!$A:$B,2,FALSE)</f>
        <v>592.26066596092403</v>
      </c>
      <c r="T8">
        <f>VLOOKUP($R8,Thursday!$A:$B,2,FALSE)</f>
        <v>414.58553612967597</v>
      </c>
      <c r="U8" s="2">
        <f t="shared" si="0"/>
        <v>-177.67512983124806</v>
      </c>
      <c r="V8" s="1">
        <f t="shared" si="1"/>
        <v>-0.29999481654412391</v>
      </c>
    </row>
    <row r="9" spans="18:22" x14ac:dyDescent="0.25">
      <c r="R9" t="s">
        <v>11</v>
      </c>
      <c r="S9">
        <f>VLOOKUP($R9,Monday!$A:$B,2,FALSE)</f>
        <v>26.2539835673713</v>
      </c>
      <c r="T9">
        <f>VLOOKUP($R9,Thursday!$A:$B,2,FALSE)</f>
        <v>14.5855637193427</v>
      </c>
      <c r="U9" s="2">
        <f t="shared" si="0"/>
        <v>-11.6684198480286</v>
      </c>
      <c r="V9" s="1">
        <f t="shared" si="1"/>
        <v>-0.44444378576248611</v>
      </c>
    </row>
    <row r="10" spans="18:22" x14ac:dyDescent="0.25">
      <c r="R10" t="s">
        <v>12</v>
      </c>
      <c r="S10">
        <f>VLOOKUP($R10,Monday!$A:$B,2,FALSE)</f>
        <v>21.572459698783</v>
      </c>
      <c r="T10">
        <f>VLOOKUP($R10,Thursday!$A:$B,2,FALSE)</f>
        <v>12.1705643340857</v>
      </c>
      <c r="U10" s="2">
        <f t="shared" si="0"/>
        <v>-9.4018953646972996</v>
      </c>
      <c r="V10" s="1">
        <f t="shared" si="1"/>
        <v>-0.4358286211204605</v>
      </c>
    </row>
    <row r="11" spans="18:22" x14ac:dyDescent="0.25">
      <c r="R11" t="s">
        <v>13</v>
      </c>
      <c r="S11">
        <f>VLOOKUP($R11,Monday!$A:$B,2,FALSE)</f>
        <v>185.26112055865099</v>
      </c>
      <c r="T11">
        <f>VLOOKUP($R11,Thursday!$A:$B,2,FALSE)</f>
        <v>70.675760191209605</v>
      </c>
      <c r="U11" s="2">
        <f t="shared" si="0"/>
        <v>-114.58536036744138</v>
      </c>
      <c r="V11" s="1">
        <f t="shared" si="1"/>
        <v>-0.61850732642613659</v>
      </c>
    </row>
    <row r="12" spans="18:22" x14ac:dyDescent="0.25">
      <c r="R12" t="s">
        <v>14</v>
      </c>
      <c r="S12">
        <f>VLOOKUP($R12,Monday!$A:$B,2,FALSE)</f>
        <v>707.55905129395103</v>
      </c>
      <c r="T12">
        <f>VLOOKUP($R12,Thursday!$A:$B,2,FALSE)</f>
        <v>353.33053010519399</v>
      </c>
      <c r="U12" s="2">
        <f t="shared" si="0"/>
        <v>-354.22852118875704</v>
      </c>
      <c r="V12" s="1">
        <f t="shared" si="1"/>
        <v>-0.50063456970970888</v>
      </c>
    </row>
    <row r="13" spans="18:22" x14ac:dyDescent="0.25">
      <c r="R13" t="s">
        <v>15</v>
      </c>
      <c r="S13">
        <f>VLOOKUP($R13,Monday!$A:$B,2,FALSE)</f>
        <v>105.60132800980701</v>
      </c>
      <c r="T13">
        <f>VLOOKUP($R13,Thursday!$A:$B,2,FALSE)</f>
        <v>56.536156184068801</v>
      </c>
      <c r="U13" s="2">
        <f t="shared" si="0"/>
        <v>-49.065171825738204</v>
      </c>
      <c r="V13" s="1">
        <f t="shared" si="1"/>
        <v>-0.4646264658829064</v>
      </c>
    </row>
    <row r="14" spans="18:22" x14ac:dyDescent="0.25">
      <c r="R14" t="s">
        <v>16</v>
      </c>
      <c r="S14">
        <f>VLOOKUP($R14,Monday!$A:$B,2,FALSE)</f>
        <v>36054.766600764502</v>
      </c>
      <c r="T14">
        <f>VLOOKUP($R14,Thursday!$A:$B,2,FALSE)</f>
        <v>28792.539928533301</v>
      </c>
      <c r="U14" s="2">
        <f t="shared" si="0"/>
        <v>-7262.2266722312015</v>
      </c>
      <c r="V14" s="1">
        <f t="shared" si="1"/>
        <v>-0.20142209635264188</v>
      </c>
    </row>
    <row r="15" spans="18:22" x14ac:dyDescent="0.25">
      <c r="R15" t="s">
        <v>17</v>
      </c>
      <c r="S15">
        <f>VLOOKUP($R15,Monday!$A:$B,2,FALSE)</f>
        <v>3427.4832028901001</v>
      </c>
      <c r="T15">
        <f>VLOOKUP($R15,Thursday!$A:$B,2,FALSE)</f>
        <v>11737.5233478838</v>
      </c>
      <c r="U15" s="2">
        <f t="shared" si="0"/>
        <v>8310.0401449936999</v>
      </c>
      <c r="V15" s="1">
        <f t="shared" si="1"/>
        <v>2.4245312531324914</v>
      </c>
    </row>
    <row r="16" spans="18:22" x14ac:dyDescent="0.25">
      <c r="R16" t="s">
        <v>18</v>
      </c>
      <c r="S16">
        <f>VLOOKUP($R16,Monday!$A:$B,2,FALSE)</f>
        <v>9.5063247554552699E-2</v>
      </c>
      <c r="T16">
        <f>VLOOKUP($R16,Thursday!$A:$B,2,FALSE)</f>
        <v>0.40765848990807402</v>
      </c>
      <c r="U16" s="2">
        <f t="shared" si="0"/>
        <v>0.31259524235352132</v>
      </c>
      <c r="V16" s="1">
        <f t="shared" si="1"/>
        <v>3.2882870130660788</v>
      </c>
    </row>
    <row r="17" spans="18:22" x14ac:dyDescent="0.25">
      <c r="R17" t="s">
        <v>19</v>
      </c>
      <c r="S17">
        <f>VLOOKUP($R17,Monday!$A:$B,2,FALSE)</f>
        <v>1.8841594351700499</v>
      </c>
      <c r="T17">
        <f>VLOOKUP($R17,Thursday!$A:$B,2,FALSE)</f>
        <v>0.52486463226680502</v>
      </c>
      <c r="U17" s="2">
        <f t="shared" si="0"/>
        <v>-1.359294802903245</v>
      </c>
      <c r="V17" s="1">
        <f t="shared" si="1"/>
        <v>-0.72143300483515893</v>
      </c>
    </row>
    <row r="18" spans="18:22" x14ac:dyDescent="0.25">
      <c r="R18" t="s">
        <v>20</v>
      </c>
      <c r="S18">
        <f>VLOOKUP($R18,Monday!$A:$B,2,FALSE)</f>
        <v>1.23169013759026</v>
      </c>
      <c r="T18">
        <f>VLOOKUP($R18,Thursday!$A:$B,2,FALSE)</f>
        <v>0.244037525234932</v>
      </c>
      <c r="U18" s="2">
        <f t="shared" si="0"/>
        <v>-0.98765261235532797</v>
      </c>
      <c r="V18" s="1">
        <f t="shared" si="1"/>
        <v>-0.80186776057785181</v>
      </c>
    </row>
    <row r="19" spans="18:22" x14ac:dyDescent="0.25">
      <c r="R19" t="s">
        <v>21</v>
      </c>
      <c r="S19">
        <f>VLOOKUP($R19,Monday!$A:$B,2,FALSE)</f>
        <v>3.1158495727603102</v>
      </c>
      <c r="T19">
        <f>VLOOKUP($R19,Thursday!$A:$B,2,FALSE)</f>
        <v>0.76890215750173696</v>
      </c>
      <c r="U19" s="2">
        <f t="shared" si="0"/>
        <v>-2.3469474152585734</v>
      </c>
      <c r="V19" s="1">
        <f t="shared" si="1"/>
        <v>-0.75322872958190612</v>
      </c>
    </row>
    <row r="20" spans="18:22" x14ac:dyDescent="0.25">
      <c r="R20" t="s">
        <v>22</v>
      </c>
      <c r="S20">
        <f>VLOOKUP($R20,Monday!$A:$B,2,FALSE)</f>
        <v>364698</v>
      </c>
      <c r="T20">
        <f>VLOOKUP($R20,Thursday!$A:$B,2,FALSE)</f>
        <v>93095</v>
      </c>
      <c r="U20" s="2">
        <f t="shared" si="0"/>
        <v>-271603</v>
      </c>
      <c r="V20" s="1">
        <f t="shared" si="1"/>
        <v>-0.74473399908965776</v>
      </c>
    </row>
    <row r="21" spans="18:22" x14ac:dyDescent="0.25">
      <c r="R21" t="s">
        <v>23</v>
      </c>
      <c r="S21">
        <f>VLOOKUP($R21,Monday!$A:$B,2,FALSE)</f>
        <v>391077</v>
      </c>
      <c r="T21">
        <f>VLOOKUP($R21,Thursday!$A:$B,2,FALSE)</f>
        <v>54385</v>
      </c>
      <c r="U21" s="2">
        <f t="shared" si="0"/>
        <v>-336692</v>
      </c>
      <c r="V21" s="1">
        <f t="shared" si="1"/>
        <v>-0.86093531452885241</v>
      </c>
    </row>
    <row r="22" spans="18:22" x14ac:dyDescent="0.25">
      <c r="R22" t="s">
        <v>24</v>
      </c>
      <c r="S22">
        <f>VLOOKUP($R22,Monday!$A:$B,2,FALSE)</f>
        <v>0.51745162250669796</v>
      </c>
      <c r="T22">
        <f>VLOOKUP($R22,Thursday!$A:$B,2,FALSE)</f>
        <v>0.36876186601573002</v>
      </c>
      <c r="U22" s="2">
        <f t="shared" si="0"/>
        <v>-0.14868975649096794</v>
      </c>
      <c r="V22" s="1">
        <f t="shared" si="1"/>
        <v>-0.28735006331735541</v>
      </c>
    </row>
    <row r="23" spans="18:22" x14ac:dyDescent="0.25">
      <c r="R23" t="s">
        <v>25</v>
      </c>
      <c r="S23">
        <f>VLOOKUP($R23,Monday!$A:$B,2,FALSE)</f>
        <v>6308.2184296644</v>
      </c>
      <c r="T23">
        <f>VLOOKUP($R23,Thursday!$A:$B,2,FALSE)</f>
        <v>2558.3241786726699</v>
      </c>
      <c r="U23" s="2">
        <f t="shared" si="0"/>
        <v>-3749.8942509917301</v>
      </c>
      <c r="V23" s="1">
        <f t="shared" si="1"/>
        <v>-0.59444584755623719</v>
      </c>
    </row>
    <row r="24" spans="18:22" x14ac:dyDescent="0.25">
      <c r="R24" t="s">
        <v>26</v>
      </c>
      <c r="S24">
        <f>VLOOKUP($R24,Monday!$A:$B,2,FALSE)</f>
        <v>64766.2181884249</v>
      </c>
      <c r="T24">
        <f>VLOOKUP($R24,Thursday!$A:$B,2,FALSE)</f>
        <v>16376.838303566199</v>
      </c>
      <c r="U24" s="2">
        <f t="shared" si="0"/>
        <v>-48389.379884858703</v>
      </c>
      <c r="V24" s="1">
        <f t="shared" si="1"/>
        <v>-0.747139191361754</v>
      </c>
    </row>
    <row r="25" spans="18:22" x14ac:dyDescent="0.25">
      <c r="R25" t="s">
        <v>27</v>
      </c>
      <c r="S25">
        <f>VLOOKUP($R25,Monday!$A:$B,2,FALSE)</f>
        <v>652507.59898138803</v>
      </c>
      <c r="T25">
        <f>VLOOKUP($R25,Thursday!$A:$B,2,FALSE)</f>
        <v>478751.12705428002</v>
      </c>
      <c r="U25" s="2">
        <f t="shared" si="0"/>
        <v>-173756.47192710801</v>
      </c>
      <c r="V25" s="1">
        <f t="shared" si="1"/>
        <v>-0.26629034236283922</v>
      </c>
    </row>
    <row r="26" spans="18:22" x14ac:dyDescent="0.25">
      <c r="R26" t="s">
        <v>28</v>
      </c>
      <c r="S26">
        <f>VLOOKUP($R26,Monday!$A:$B,2,FALSE)</f>
        <v>39528.995940846697</v>
      </c>
      <c r="T26">
        <f>VLOOKUP($R26,Thursday!$A:$B,2,FALSE)</f>
        <v>13381.487559057799</v>
      </c>
      <c r="U26" s="2">
        <f t="shared" si="0"/>
        <v>-26147.508381788895</v>
      </c>
      <c r="V26" s="1">
        <f t="shared" si="1"/>
        <v>-0.66147666439383956</v>
      </c>
    </row>
    <row r="27" spans="18:22" x14ac:dyDescent="0.25">
      <c r="R27" t="s">
        <v>29</v>
      </c>
      <c r="S27">
        <f>VLOOKUP($R27,Monday!$A:$B,2,FALSE)</f>
        <v>1430.46897472161</v>
      </c>
      <c r="T27">
        <f>VLOOKUP($R27,Thursday!$A:$B,2,FALSE)</f>
        <v>709.05608882304205</v>
      </c>
      <c r="U27" s="2">
        <f t="shared" si="0"/>
        <v>-721.41288589856799</v>
      </c>
      <c r="V27" s="1">
        <f t="shared" si="1"/>
        <v>-0.5043191419366263</v>
      </c>
    </row>
    <row r="28" spans="18:22" x14ac:dyDescent="0.25">
      <c r="R28" t="s">
        <v>30</v>
      </c>
      <c r="S28">
        <f>VLOOKUP($R28,Monday!$A:$B,2,FALSE)</f>
        <v>13831.5463604704</v>
      </c>
      <c r="T28">
        <f>VLOOKUP($R28,Thursday!$A:$B,2,FALSE)</f>
        <v>4459.8976983469602</v>
      </c>
      <c r="U28" s="2">
        <f t="shared" si="0"/>
        <v>-9371.6486621234399</v>
      </c>
      <c r="V28" s="1">
        <f t="shared" si="1"/>
        <v>-0.67755610384294862</v>
      </c>
    </row>
    <row r="29" spans="18:22" x14ac:dyDescent="0.25">
      <c r="R29" t="s">
        <v>31</v>
      </c>
      <c r="S29">
        <f>VLOOKUP($R29,Monday!$A:$B,2,FALSE)</f>
        <v>141130.91152839601</v>
      </c>
      <c r="T29">
        <f>VLOOKUP($R29,Thursday!$A:$B,2,FALSE)</f>
        <v>99916.787086478202</v>
      </c>
      <c r="U29" s="2">
        <f t="shared" si="0"/>
        <v>-41214.124441917811</v>
      </c>
      <c r="V29" s="1">
        <f t="shared" si="1"/>
        <v>-0.29202762169948426</v>
      </c>
    </row>
    <row r="30" spans="18:22" x14ac:dyDescent="0.25">
      <c r="R30" t="s">
        <v>32</v>
      </c>
      <c r="S30">
        <f>VLOOKUP($R30,Monday!$A:$B,2,FALSE)</f>
        <v>8111.0580232677003</v>
      </c>
      <c r="T30">
        <f>VLOOKUP($R30,Thursday!$A:$B,2,FALSE)</f>
        <v>3501.0684143908702</v>
      </c>
      <c r="U30" s="2">
        <f t="shared" si="0"/>
        <v>-4609.9896088768301</v>
      </c>
      <c r="V30" s="1">
        <f t="shared" si="1"/>
        <v>-0.56835860323677045</v>
      </c>
    </row>
    <row r="31" spans="18:22" x14ac:dyDescent="0.25">
      <c r="R31" t="s">
        <v>33</v>
      </c>
      <c r="S31">
        <f>VLOOKUP($R31,Monday!$A:$B,2,FALSE)</f>
        <v>6.7084854694009701</v>
      </c>
      <c r="T31">
        <f>VLOOKUP($R31,Thursday!$A:$B,2,FALSE)</f>
        <v>4.7198985079502096</v>
      </c>
      <c r="U31" s="2">
        <f t="shared" si="0"/>
        <v>-1.9885869614507605</v>
      </c>
      <c r="V31" s="1">
        <f t="shared" si="1"/>
        <v>-0.29642860084011335</v>
      </c>
    </row>
    <row r="32" spans="18:22" x14ac:dyDescent="0.25">
      <c r="R32" t="s">
        <v>34</v>
      </c>
      <c r="S32">
        <f>VLOOKUP($R32,Monday!$A:$B,2,FALSE)</f>
        <v>60.958180842272</v>
      </c>
      <c r="T32">
        <f>VLOOKUP($R32,Thursday!$A:$B,2,FALSE)</f>
        <v>27.007561974312001</v>
      </c>
      <c r="U32" s="2">
        <f t="shared" si="0"/>
        <v>-33.950618867960003</v>
      </c>
      <c r="V32" s="1">
        <f t="shared" si="1"/>
        <v>-0.556949344597512</v>
      </c>
    </row>
    <row r="33" spans="18:22" x14ac:dyDescent="0.25">
      <c r="R33" t="s">
        <v>35</v>
      </c>
      <c r="S33">
        <f>VLOOKUP($R33,Monday!$A:$B,2,FALSE)</f>
        <v>654.23373793376595</v>
      </c>
      <c r="T33">
        <f>VLOOKUP($R33,Thursday!$A:$B,2,FALSE)</f>
        <v>443.56040958458198</v>
      </c>
      <c r="U33" s="2">
        <f t="shared" si="0"/>
        <v>-210.67332834918398</v>
      </c>
      <c r="V33" s="1">
        <f t="shared" si="1"/>
        <v>-0.32201538400410706</v>
      </c>
    </row>
    <row r="34" spans="18:22" x14ac:dyDescent="0.25">
      <c r="R34" t="s">
        <v>36</v>
      </c>
      <c r="S34">
        <f>VLOOKUP($R34,Monday!$A:$B,2,FALSE)</f>
        <v>33.39075055592</v>
      </c>
      <c r="T34">
        <f>VLOOKUP($R34,Thursday!$A:$B,2,FALSE)</f>
        <v>21.373380618518201</v>
      </c>
      <c r="U34" s="2">
        <f t="shared" si="0"/>
        <v>-12.017369937401799</v>
      </c>
      <c r="V34" s="1">
        <f t="shared" si="1"/>
        <v>-0.35990116236758818</v>
      </c>
    </row>
    <row r="35" spans="18:22" x14ac:dyDescent="0.25">
      <c r="R35" t="s">
        <v>37</v>
      </c>
      <c r="S35">
        <f>VLOOKUP($R35,Monday!$A:$B,2,FALSE)</f>
        <v>25.215658648070601</v>
      </c>
      <c r="T35">
        <f>VLOOKUP($R35,Thursday!$A:$B,2,FALSE)</f>
        <v>17.099686074590799</v>
      </c>
      <c r="U35" s="2">
        <f t="shared" si="0"/>
        <v>-8.1159725734798016</v>
      </c>
      <c r="V35" s="1">
        <f t="shared" si="1"/>
        <v>-0.32186240648133152</v>
      </c>
    </row>
    <row r="36" spans="18:22" x14ac:dyDescent="0.25">
      <c r="R36" t="s">
        <v>38</v>
      </c>
      <c r="S36">
        <f>VLOOKUP($R36,Monday!$A:$B,2,FALSE)</f>
        <v>230.71464374259801</v>
      </c>
      <c r="T36">
        <f>VLOOKUP($R36,Thursday!$A:$B,2,FALSE)</f>
        <v>100.154054782375</v>
      </c>
      <c r="U36" s="2">
        <f t="shared" si="0"/>
        <v>-130.56058896022301</v>
      </c>
      <c r="V36" s="1">
        <f t="shared" si="1"/>
        <v>-0.56589641143839087</v>
      </c>
    </row>
    <row r="37" spans="18:22" x14ac:dyDescent="0.25">
      <c r="R37" t="s">
        <v>39</v>
      </c>
      <c r="S37">
        <f>VLOOKUP($R37,Monday!$A:$B,2,FALSE)</f>
        <v>838.31861884760497</v>
      </c>
      <c r="T37">
        <f>VLOOKUP($R37,Thursday!$A:$B,2,FALSE)</f>
        <v>456.158420923694</v>
      </c>
      <c r="U37" s="2">
        <f t="shared" si="0"/>
        <v>-382.16019792391097</v>
      </c>
      <c r="V37" s="1">
        <f t="shared" si="1"/>
        <v>-0.45586509631534566</v>
      </c>
    </row>
    <row r="38" spans="18:22" x14ac:dyDescent="0.25">
      <c r="R38" t="s">
        <v>40</v>
      </c>
      <c r="S38">
        <f>VLOOKUP($R38,Monday!$A:$B,2,FALSE)</f>
        <v>134.84340832218601</v>
      </c>
      <c r="T38">
        <f>VLOOKUP($R38,Thursday!$A:$B,2,FALSE)</f>
        <v>79.541167975175199</v>
      </c>
      <c r="U38" s="2">
        <f t="shared" si="0"/>
        <v>-55.302240347010809</v>
      </c>
      <c r="V38" s="1">
        <f t="shared" si="1"/>
        <v>-0.41012194096188415</v>
      </c>
    </row>
    <row r="39" spans="18:22" x14ac:dyDescent="0.25">
      <c r="R39" t="s">
        <v>41</v>
      </c>
      <c r="S39">
        <f>VLOOKUP($R39,Monday!$A:$B,2,FALSE)</f>
        <v>755775</v>
      </c>
      <c r="T39">
        <f>VLOOKUP($R39,Thursday!$A:$B,2,FALSE)</f>
        <v>147480</v>
      </c>
      <c r="U39" s="2">
        <f t="shared" si="0"/>
        <v>-608295</v>
      </c>
      <c r="V39" s="1">
        <f t="shared" si="1"/>
        <v>-0.80486255830108167</v>
      </c>
    </row>
    <row r="40" spans="18:22" x14ac:dyDescent="0.25">
      <c r="R40" t="s">
        <v>42</v>
      </c>
      <c r="S40">
        <f>VLOOKUP($R40,Monday!$A:$B,2,FALSE)</f>
        <v>291478</v>
      </c>
      <c r="T40">
        <f>VLOOKUP($R40,Thursday!$A:$B,2,FALSE)</f>
        <v>47825</v>
      </c>
      <c r="U40" s="2">
        <f t="shared" si="0"/>
        <v>-243653</v>
      </c>
      <c r="V40" s="1">
        <f t="shared" si="1"/>
        <v>-0.83592243668475841</v>
      </c>
    </row>
    <row r="41" spans="18:22" x14ac:dyDescent="0.25">
      <c r="R41" t="s">
        <v>43</v>
      </c>
      <c r="S41">
        <f>VLOOKUP($R41,Monday!$A:$B,2,FALSE)</f>
        <v>445884.07999999</v>
      </c>
      <c r="T41">
        <f>VLOOKUP($R41,Thursday!$A:$B,2,FALSE)</f>
        <v>102859.799999999</v>
      </c>
      <c r="U41" s="2">
        <f t="shared" si="0"/>
        <v>-343024.27999999101</v>
      </c>
      <c r="V41" s="1">
        <f t="shared" si="1"/>
        <v>-0.76931268772816175</v>
      </c>
    </row>
    <row r="42" spans="18:22" x14ac:dyDescent="0.25">
      <c r="R42" t="s">
        <v>44</v>
      </c>
      <c r="S42">
        <f>VLOOKUP($R42,Monday!$A:$B,2,FALSE)</f>
        <v>105878</v>
      </c>
      <c r="T42">
        <f>VLOOKUP($R42,Thursday!$A:$B,2,FALSE)</f>
        <v>25687</v>
      </c>
      <c r="U42" s="2">
        <f t="shared" si="0"/>
        <v>-80191</v>
      </c>
      <c r="V42" s="1">
        <f t="shared" si="1"/>
        <v>-0.7573905816127996</v>
      </c>
    </row>
    <row r="43" spans="18:22" x14ac:dyDescent="0.25">
      <c r="R43" t="s">
        <v>45</v>
      </c>
      <c r="S43">
        <f>VLOOKUP($R43,Monday!$A:$B,2,FALSE)</f>
        <v>55909.649999999398</v>
      </c>
      <c r="T43">
        <f>VLOOKUP($R43,Thursday!$A:$B,2,FALSE)</f>
        <v>20996.799999999999</v>
      </c>
      <c r="U43" s="2">
        <f t="shared" si="0"/>
        <v>-34912.849999999395</v>
      </c>
      <c r="V43" s="1">
        <f t="shared" si="1"/>
        <v>-0.62445123516244105</v>
      </c>
    </row>
    <row r="44" spans="18:22" x14ac:dyDescent="0.25">
      <c r="R44" t="s">
        <v>46</v>
      </c>
      <c r="S44">
        <f>VLOOKUP($R44,Monday!$A:$B,2,FALSE)</f>
        <v>2649330</v>
      </c>
      <c r="T44">
        <f>VLOOKUP($R44,Thursday!$A:$B,2,FALSE)</f>
        <v>526358</v>
      </c>
      <c r="U44" s="2">
        <f t="shared" si="0"/>
        <v>-2122972</v>
      </c>
      <c r="V44" s="1">
        <f t="shared" si="1"/>
        <v>-0.80132410835947199</v>
      </c>
    </row>
    <row r="45" spans="18:22" x14ac:dyDescent="0.25">
      <c r="R45" t="s">
        <v>47</v>
      </c>
      <c r="S45">
        <f>VLOOKUP($R45,Monday!$A:$B,2,FALSE)</f>
        <v>1051257</v>
      </c>
      <c r="T45">
        <f>VLOOKUP($R45,Thursday!$A:$B,2,FALSE)</f>
        <v>220185</v>
      </c>
      <c r="U45" s="2">
        <f t="shared" si="0"/>
        <v>-831072</v>
      </c>
      <c r="V45" s="1">
        <f t="shared" si="1"/>
        <v>-0.7905507406847232</v>
      </c>
    </row>
    <row r="46" spans="18:22" x14ac:dyDescent="0.25">
      <c r="R46" t="s">
        <v>48</v>
      </c>
      <c r="S46">
        <f>VLOOKUP($R46,Monday!$A:$B,2,FALSE)</f>
        <v>1208059</v>
      </c>
      <c r="T46">
        <f>VLOOKUP($R46,Thursday!$A:$B,2,FALSE)</f>
        <v>258719</v>
      </c>
      <c r="U46" s="2">
        <f t="shared" si="0"/>
        <v>-949340</v>
      </c>
      <c r="V46" s="1">
        <f t="shared" si="1"/>
        <v>-0.78583910222927855</v>
      </c>
    </row>
    <row r="47" spans="18:22" x14ac:dyDescent="0.25">
      <c r="R47" t="s">
        <v>49</v>
      </c>
      <c r="S47">
        <f>VLOOKUP($R47,Monday!$A:$B,2,FALSE)</f>
        <v>42135</v>
      </c>
      <c r="T47">
        <f>VLOOKUP($R47,Thursday!$A:$B,2,FALSE)</f>
        <v>3514</v>
      </c>
      <c r="U47" s="2">
        <f t="shared" si="0"/>
        <v>-38621</v>
      </c>
      <c r="V47" s="1">
        <f t="shared" si="1"/>
        <v>-0.91660140026106562</v>
      </c>
    </row>
    <row r="48" spans="18:22" x14ac:dyDescent="0.25">
      <c r="R48" t="s">
        <v>50</v>
      </c>
      <c r="S48">
        <f>VLOOKUP($R48,Monday!$A:$B,2,FALSE)</f>
        <v>81853</v>
      </c>
      <c r="T48">
        <f>VLOOKUP($R48,Thursday!$A:$B,2,FALSE)</f>
        <v>8677</v>
      </c>
      <c r="U48" s="2">
        <f t="shared" si="0"/>
        <v>-73176</v>
      </c>
      <c r="V48" s="1">
        <f t="shared" si="1"/>
        <v>-0.89399288969249757</v>
      </c>
    </row>
    <row r="49" spans="18:22" x14ac:dyDescent="0.25">
      <c r="R49" t="s">
        <v>51</v>
      </c>
      <c r="S49">
        <f>VLOOKUP($R49,Monday!$A:$B,2,FALSE)</f>
        <v>231862</v>
      </c>
      <c r="T49">
        <f>VLOOKUP($R49,Thursday!$A:$B,2,FALSE)</f>
        <v>28446</v>
      </c>
      <c r="U49" s="2">
        <f t="shared" si="0"/>
        <v>-203416</v>
      </c>
      <c r="V49" s="1">
        <f t="shared" si="1"/>
        <v>-0.87731495458505493</v>
      </c>
    </row>
    <row r="50" spans="18:22" x14ac:dyDescent="0.25">
      <c r="R50" t="s">
        <v>52</v>
      </c>
      <c r="S50">
        <f>VLOOKUP($R50,Monday!$A:$B,2,FALSE)</f>
        <v>0.125390549938451</v>
      </c>
      <c r="T50">
        <f>VLOOKUP($R50,Thursday!$A:$B,2,FALSE)</f>
        <v>0.20413028218993301</v>
      </c>
      <c r="U50" s="2">
        <f t="shared" si="0"/>
        <v>7.8739732251482009E-2</v>
      </c>
      <c r="V50" s="1">
        <f t="shared" si="1"/>
        <v>0.62795587299148192</v>
      </c>
    </row>
    <row r="51" spans="18:22" x14ac:dyDescent="0.25">
      <c r="R51" t="s">
        <v>53</v>
      </c>
      <c r="S51">
        <f>VLOOKUP($R51,Monday!$A:$B,2,FALSE)</f>
        <v>0.39680107800840198</v>
      </c>
      <c r="T51">
        <f>VLOOKUP($R51,Thursday!$A:$B,2,FALSE)</f>
        <v>0.41831795090033702</v>
      </c>
      <c r="U51" s="2">
        <f t="shared" si="0"/>
        <v>2.1516872891935046E-2</v>
      </c>
      <c r="V51" s="1">
        <f t="shared" si="1"/>
        <v>5.422584283271388E-2</v>
      </c>
    </row>
    <row r="52" spans="18:22" x14ac:dyDescent="0.25">
      <c r="R52" t="s">
        <v>54</v>
      </c>
      <c r="S52">
        <f>VLOOKUP($R52,Monday!$A:$B,2,FALSE)</f>
        <v>0.45598660793483597</v>
      </c>
      <c r="T52">
        <f>VLOOKUP($R52,Thursday!$A:$B,2,FALSE)</f>
        <v>0.491526679560299</v>
      </c>
      <c r="U52" s="2">
        <f t="shared" si="0"/>
        <v>3.5540071625463021E-2</v>
      </c>
      <c r="V52" s="1">
        <f t="shared" si="1"/>
        <v>7.7941042581105749E-2</v>
      </c>
    </row>
    <row r="53" spans="18:22" x14ac:dyDescent="0.25">
      <c r="R53" t="s">
        <v>55</v>
      </c>
      <c r="S53">
        <f>VLOOKUP($R53,Monday!$A:$B,2,FALSE)</f>
        <v>1.5904021016634299E-2</v>
      </c>
      <c r="T53">
        <f>VLOOKUP($R53,Thursday!$A:$B,2,FALSE)</f>
        <v>6.6760645796207097E-3</v>
      </c>
      <c r="U53" s="2">
        <f t="shared" si="0"/>
        <v>-9.2279564370135892E-3</v>
      </c>
      <c r="V53" s="1">
        <f t="shared" si="1"/>
        <v>-0.58022788245575785</v>
      </c>
    </row>
    <row r="54" spans="18:22" x14ac:dyDescent="0.25">
      <c r="R54" t="s">
        <v>56</v>
      </c>
      <c r="S54">
        <f>VLOOKUP($R54,Monday!$A:$B,2,FALSE)</f>
        <v>3.0895735903039599E-2</v>
      </c>
      <c r="T54">
        <f>VLOOKUP($R54,Thursday!$A:$B,2,FALSE)</f>
        <v>1.6484977904772002E-2</v>
      </c>
      <c r="U54" s="2">
        <f t="shared" si="0"/>
        <v>-1.4410757998267597E-2</v>
      </c>
      <c r="V54" s="1">
        <f t="shared" si="1"/>
        <v>-0.46643193881165429</v>
      </c>
    </row>
    <row r="55" spans="18:22" x14ac:dyDescent="0.25">
      <c r="R55" t="s">
        <v>57</v>
      </c>
      <c r="S55">
        <f>VLOOKUP($R55,Monday!$A:$B,2,FALSE)</f>
        <v>8.7517221335205495E-2</v>
      </c>
      <c r="T55">
        <f>VLOOKUP($R55,Thursday!$A:$B,2,FALSE)</f>
        <v>5.4043065746127099E-2</v>
      </c>
      <c r="U55" s="2">
        <f t="shared" si="0"/>
        <v>-3.3474155589078396E-2</v>
      </c>
      <c r="V55" s="1">
        <f t="shared" si="1"/>
        <v>-0.38248649898134701</v>
      </c>
    </row>
    <row r="56" spans="18:22" x14ac:dyDescent="0.25">
      <c r="R56" t="s">
        <v>58</v>
      </c>
      <c r="S56">
        <f>VLOOKUP($R56,Monday!$A:$B,2,FALSE)</f>
        <v>737362.07999998995</v>
      </c>
      <c r="T56">
        <f>VLOOKUP($R56,Thursday!$A:$B,2,FALSE)</f>
        <v>150684.799999999</v>
      </c>
      <c r="U56" s="2">
        <f t="shared" si="0"/>
        <v>-586677.27999999095</v>
      </c>
      <c r="V56" s="1">
        <f t="shared" si="1"/>
        <v>-0.79564341035817698</v>
      </c>
    </row>
    <row r="57" spans="18:22" x14ac:dyDescent="0.25">
      <c r="R57" t="s">
        <v>59</v>
      </c>
      <c r="S57">
        <f>VLOOKUP($R57,Monday!$A:$B,2,FALSE)</f>
        <v>0.67804962429890603</v>
      </c>
      <c r="T57">
        <f>VLOOKUP($R57,Thursday!$A:$B,2,FALSE)</f>
        <v>0.67150092343587697</v>
      </c>
      <c r="U57" s="2">
        <f t="shared" si="0"/>
        <v>-6.5487008630290555E-3</v>
      </c>
      <c r="V57" s="1">
        <f t="shared" si="1"/>
        <v>-9.6581439298050221E-3</v>
      </c>
    </row>
    <row r="58" spans="18:22" x14ac:dyDescent="0.25">
      <c r="R58" t="s">
        <v>60</v>
      </c>
      <c r="S58">
        <f>VLOOKUP($R58,Monday!$A:$B,2,FALSE)</f>
        <v>29344</v>
      </c>
      <c r="T58">
        <f>VLOOKUP($R58,Thursday!$A:$B,2,FALSE)</f>
        <v>1245</v>
      </c>
      <c r="U58" s="2">
        <f t="shared" si="0"/>
        <v>-28099</v>
      </c>
      <c r="V58" s="1">
        <f t="shared" si="1"/>
        <v>-0.95757224645583428</v>
      </c>
    </row>
    <row r="59" spans="18:22" x14ac:dyDescent="0.25">
      <c r="R59" t="s">
        <v>61</v>
      </c>
      <c r="S59">
        <f>VLOOKUP($R59,Monday!$A:$B,2,FALSE)</f>
        <v>124185</v>
      </c>
      <c r="T59">
        <f>VLOOKUP($R59,Thursday!$A:$B,2,FALSE)</f>
        <v>27067</v>
      </c>
      <c r="U59" s="2">
        <f t="shared" si="0"/>
        <v>-97118</v>
      </c>
      <c r="V59" s="1">
        <f t="shared" si="1"/>
        <v>-0.78204291983733942</v>
      </c>
    </row>
    <row r="60" spans="18:22" x14ac:dyDescent="0.25">
      <c r="R60" t="s">
        <v>62</v>
      </c>
      <c r="S60">
        <f>VLOOKUP($R60,Monday!$A:$B,2,FALSE)</f>
        <v>64613</v>
      </c>
      <c r="T60">
        <f>VLOOKUP($R60,Thursday!$A:$B,2,FALSE)</f>
        <v>4902</v>
      </c>
      <c r="U60" s="2">
        <f t="shared" si="0"/>
        <v>-59711</v>
      </c>
      <c r="V60" s="1">
        <f t="shared" si="1"/>
        <v>-0.92413291442898493</v>
      </c>
    </row>
    <row r="61" spans="18:22" x14ac:dyDescent="0.25">
      <c r="R61" t="s">
        <v>63</v>
      </c>
      <c r="S61">
        <f>VLOOKUP($R61,Monday!$A:$B,2,FALSE)</f>
        <v>49275</v>
      </c>
      <c r="T61">
        <f>VLOOKUP($R61,Thursday!$A:$B,2,FALSE)</f>
        <v>7130</v>
      </c>
      <c r="U61" s="2">
        <f t="shared" si="0"/>
        <v>-42145</v>
      </c>
      <c r="V61" s="1">
        <f t="shared" si="1"/>
        <v>-0.85530187721968542</v>
      </c>
    </row>
    <row r="62" spans="18:22" x14ac:dyDescent="0.25">
      <c r="R62" t="s">
        <v>64</v>
      </c>
      <c r="S62">
        <f>VLOOKUP($R62,Monday!$A:$B,2,FALSE)</f>
        <v>2033</v>
      </c>
      <c r="T62">
        <f>VLOOKUP($R62,Thursday!$A:$B,2,FALSE)</f>
        <v>100</v>
      </c>
      <c r="U62" s="2">
        <f t="shared" si="0"/>
        <v>-1933</v>
      </c>
      <c r="V62" s="1">
        <f t="shared" si="1"/>
        <v>-0.95081160846040336</v>
      </c>
    </row>
    <row r="63" spans="18:22" x14ac:dyDescent="0.25">
      <c r="R63" t="s">
        <v>65</v>
      </c>
      <c r="S63">
        <f>VLOOKUP($R63,Monday!$A:$B,2,FALSE)</f>
        <v>22028</v>
      </c>
      <c r="T63">
        <f>VLOOKUP($R63,Thursday!$A:$B,2,FALSE)</f>
        <v>7381</v>
      </c>
      <c r="U63" s="2">
        <f t="shared" si="0"/>
        <v>-14647</v>
      </c>
      <c r="V63" s="1">
        <f t="shared" si="1"/>
        <v>-0.66492645723624477</v>
      </c>
    </row>
    <row r="64" spans="18:22" x14ac:dyDescent="0.25">
      <c r="R64" t="s">
        <v>66</v>
      </c>
      <c r="S64">
        <f>VLOOKUP($R64,Monday!$A:$B,2,FALSE)</f>
        <v>8976.1884284554108</v>
      </c>
      <c r="T64">
        <f>VLOOKUP($R64,Thursday!$A:$B,2,FALSE)</f>
        <v>11751.640690713901</v>
      </c>
      <c r="U64" s="2">
        <f t="shared" si="0"/>
        <v>2775.45226225849</v>
      </c>
      <c r="V64" s="1">
        <f t="shared" si="1"/>
        <v>0.30920164882680384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Monday</vt:lpstr>
      <vt:lpstr>Thursday</vt:lpstr>
      <vt:lpstr>MapAndCompare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Darren Conly</cp:lastModifiedBy>
  <dcterms:created xsi:type="dcterms:W3CDTF">2020-01-07T17:35:49Z</dcterms:created>
  <dcterms:modified xsi:type="dcterms:W3CDTF">2020-01-07T17:39:53Z</dcterms:modified>
</cp:coreProperties>
</file>