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968855aea52c53/Documents/"/>
    </mc:Choice>
  </mc:AlternateContent>
  <xr:revisionPtr revIDLastSave="391" documentId="8_{C32D8FE3-F437-4DAE-8FAF-B6BDCAD7DE6E}" xr6:coauthVersionLast="45" xr6:coauthVersionMax="45" xr10:uidLastSave="{A9ACD724-8DC2-4959-946E-259C6B151453}"/>
  <bookViews>
    <workbookView xWindow="-108" yWindow="-108" windowWidth="23256" windowHeight="12576" xr2:uid="{66AA1E22-9170-40B3-B9F2-442013407ACA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W4" i="4" l="1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22" i="4"/>
  <c r="CW3" i="4"/>
  <c r="CV4" i="4"/>
  <c r="CV5" i="4"/>
  <c r="CV6" i="4"/>
  <c r="CV7" i="4"/>
  <c r="CV8" i="4"/>
  <c r="CV9" i="4"/>
  <c r="CV10" i="4"/>
  <c r="CV11" i="4"/>
  <c r="CV12" i="4"/>
  <c r="CV13" i="4"/>
  <c r="CV14" i="4"/>
  <c r="CV15" i="4"/>
  <c r="CV16" i="4"/>
  <c r="CV17" i="4"/>
  <c r="CV18" i="4"/>
  <c r="CV19" i="4"/>
  <c r="CV20" i="4"/>
  <c r="CV21" i="4"/>
  <c r="CV22" i="4"/>
  <c r="CV3" i="4"/>
  <c r="CP22" i="4"/>
  <c r="CT22" i="4" s="1"/>
  <c r="CU22" i="4" s="1"/>
  <c r="CT21" i="4"/>
  <c r="CU21" i="4" s="1"/>
  <c r="CP21" i="4"/>
  <c r="CS21" i="4" s="1"/>
  <c r="CS20" i="4"/>
  <c r="CR20" i="4"/>
  <c r="CP20" i="4"/>
  <c r="CQ20" i="4" s="1"/>
  <c r="CP19" i="4"/>
  <c r="CT19" i="4" s="1"/>
  <c r="CU19" i="4" s="1"/>
  <c r="CP18" i="4"/>
  <c r="CT18" i="4" s="1"/>
  <c r="CU18" i="4" s="1"/>
  <c r="CT17" i="4"/>
  <c r="CU17" i="4" s="1"/>
  <c r="CP17" i="4"/>
  <c r="CS17" i="4" s="1"/>
  <c r="CS16" i="4"/>
  <c r="CR16" i="4"/>
  <c r="CP16" i="4"/>
  <c r="CQ16" i="4" s="1"/>
  <c r="CP15" i="4"/>
  <c r="CQ15" i="4" s="1"/>
  <c r="CP14" i="4"/>
  <c r="CT14" i="4" s="1"/>
  <c r="CU14" i="4" s="1"/>
  <c r="BM14" i="3"/>
  <c r="BM15" i="3"/>
  <c r="BM16" i="3"/>
  <c r="BM17" i="3"/>
  <c r="BM18" i="3"/>
  <c r="BM19" i="3"/>
  <c r="BM20" i="3"/>
  <c r="BM21" i="3"/>
  <c r="BM22" i="3"/>
  <c r="BM13" i="3"/>
  <c r="BL22" i="3"/>
  <c r="BL21" i="3"/>
  <c r="BL20" i="3"/>
  <c r="BL19" i="3"/>
  <c r="BL18" i="3"/>
  <c r="BL17" i="3"/>
  <c r="BL16" i="3"/>
  <c r="BL15" i="3"/>
  <c r="BL14" i="3"/>
  <c r="BL13" i="3"/>
  <c r="BO22" i="3"/>
  <c r="BO21" i="3"/>
  <c r="BO20" i="3"/>
  <c r="BO19" i="3"/>
  <c r="BO18" i="3"/>
  <c r="BO17" i="3"/>
  <c r="BO16" i="3"/>
  <c r="BO15" i="3"/>
  <c r="BO14" i="3"/>
  <c r="BO13" i="3"/>
  <c r="BW13" i="2"/>
  <c r="CS22" i="2"/>
  <c r="CU22" i="2" s="1"/>
  <c r="CS21" i="2"/>
  <c r="CU21" i="2" s="1"/>
  <c r="CU20" i="2"/>
  <c r="CS20" i="2"/>
  <c r="CS19" i="2"/>
  <c r="CU19" i="2" s="1"/>
  <c r="CS18" i="2"/>
  <c r="CU18" i="2" s="1"/>
  <c r="CU17" i="2"/>
  <c r="CS17" i="2"/>
  <c r="CS16" i="2"/>
  <c r="CU16" i="2" s="1"/>
  <c r="CS15" i="2"/>
  <c r="CU15" i="2" s="1"/>
  <c r="CS14" i="2"/>
  <c r="CU14" i="2" s="1"/>
  <c r="CS13" i="2"/>
  <c r="CU13" i="2" s="1"/>
  <c r="CT16" i="4" l="1"/>
  <c r="CU16" i="4" s="1"/>
  <c r="CR15" i="4"/>
  <c r="CR19" i="4"/>
  <c r="CT20" i="4"/>
  <c r="CU20" i="4" s="1"/>
  <c r="CQ14" i="4"/>
  <c r="CS15" i="4"/>
  <c r="CQ18" i="4"/>
  <c r="CS19" i="4"/>
  <c r="CQ22" i="4"/>
  <c r="CQ19" i="4"/>
  <c r="CR14" i="4"/>
  <c r="CT15" i="4"/>
  <c r="CU15" i="4" s="1"/>
  <c r="CR22" i="4"/>
  <c r="CR18" i="4"/>
  <c r="CS14" i="4"/>
  <c r="CQ17" i="4"/>
  <c r="CS18" i="4"/>
  <c r="CQ21" i="4"/>
  <c r="CS22" i="4"/>
  <c r="CR21" i="4"/>
  <c r="CR17" i="4"/>
  <c r="CJ12" i="4"/>
  <c r="CN12" i="4" s="1"/>
  <c r="CO12" i="4" s="1"/>
  <c r="CN11" i="4"/>
  <c r="CO11" i="4" s="1"/>
  <c r="CJ11" i="4"/>
  <c r="CM11" i="4" s="1"/>
  <c r="CN10" i="4"/>
  <c r="CO10" i="4" s="1"/>
  <c r="CM10" i="4"/>
  <c r="CJ10" i="4"/>
  <c r="CK10" i="4" s="1"/>
  <c r="CJ9" i="4"/>
  <c r="CN9" i="4" s="1"/>
  <c r="CO9" i="4" s="1"/>
  <c r="CJ8" i="4"/>
  <c r="CN8" i="4" s="1"/>
  <c r="CO8" i="4" s="1"/>
  <c r="CN7" i="4"/>
  <c r="CO7" i="4" s="1"/>
  <c r="CJ7" i="4"/>
  <c r="CM7" i="4" s="1"/>
  <c r="CN6" i="4"/>
  <c r="CO6" i="4" s="1"/>
  <c r="CM6" i="4"/>
  <c r="CL6" i="4"/>
  <c r="CJ6" i="4"/>
  <c r="CK6" i="4" s="1"/>
  <c r="CJ5" i="4"/>
  <c r="CL12" i="4" s="1"/>
  <c r="CJ4" i="4"/>
  <c r="CN4" i="4" s="1"/>
  <c r="CO4" i="4" s="1"/>
  <c r="CN3" i="4"/>
  <c r="CO3" i="4" s="1"/>
  <c r="CJ3" i="4"/>
  <c r="CM3" i="4" s="1"/>
  <c r="CD22" i="4"/>
  <c r="CH22" i="4" s="1"/>
  <c r="CI22" i="4" s="1"/>
  <c r="CH21" i="4"/>
  <c r="CI21" i="4" s="1"/>
  <c r="CD21" i="4"/>
  <c r="CG21" i="4" s="1"/>
  <c r="CH20" i="4"/>
  <c r="CI20" i="4" s="1"/>
  <c r="CG20" i="4"/>
  <c r="CF20" i="4"/>
  <c r="CD20" i="4"/>
  <c r="CE20" i="4" s="1"/>
  <c r="CD19" i="4"/>
  <c r="CH19" i="4" s="1"/>
  <c r="CI19" i="4" s="1"/>
  <c r="CD18" i="4"/>
  <c r="CF18" i="4" s="1"/>
  <c r="CH17" i="4"/>
  <c r="CI17" i="4" s="1"/>
  <c r="CD17" i="4"/>
  <c r="CG17" i="4" s="1"/>
  <c r="CH16" i="4"/>
  <c r="CI16" i="4" s="1"/>
  <c r="CG16" i="4"/>
  <c r="CF16" i="4"/>
  <c r="CD16" i="4"/>
  <c r="CE16" i="4" s="1"/>
  <c r="CD15" i="4"/>
  <c r="CH15" i="4" s="1"/>
  <c r="CI15" i="4" s="1"/>
  <c r="CD14" i="4"/>
  <c r="CF14" i="4" s="1"/>
  <c r="CB12" i="4"/>
  <c r="CC12" i="4" s="1"/>
  <c r="BX12" i="4"/>
  <c r="CA12" i="4" s="1"/>
  <c r="CB11" i="4"/>
  <c r="CC11" i="4" s="1"/>
  <c r="CA11" i="4"/>
  <c r="BX11" i="4"/>
  <c r="BY11" i="4" s="1"/>
  <c r="BX10" i="4"/>
  <c r="BZ10" i="4" s="1"/>
  <c r="BX9" i="4"/>
  <c r="CB9" i="4" s="1"/>
  <c r="CC9" i="4" s="1"/>
  <c r="CB8" i="4"/>
  <c r="CC8" i="4" s="1"/>
  <c r="BX8" i="4"/>
  <c r="CA8" i="4" s="1"/>
  <c r="CB7" i="4"/>
  <c r="CC7" i="4" s="1"/>
  <c r="CA7" i="4"/>
  <c r="BX7" i="4"/>
  <c r="BY7" i="4" s="1"/>
  <c r="BX6" i="4"/>
  <c r="BZ7" i="4" s="1"/>
  <c r="BX5" i="4"/>
  <c r="BZ5" i="4" s="1"/>
  <c r="CB4" i="4"/>
  <c r="CC4" i="4" s="1"/>
  <c r="BX4" i="4"/>
  <c r="CA4" i="4" s="1"/>
  <c r="CB3" i="4"/>
  <c r="CC3" i="4" s="1"/>
  <c r="CA3" i="4"/>
  <c r="BZ3" i="4"/>
  <c r="BX3" i="4"/>
  <c r="BY3" i="4" s="1"/>
  <c r="BU22" i="4"/>
  <c r="BR22" i="4"/>
  <c r="BV22" i="4" s="1"/>
  <c r="BW22" i="4" s="1"/>
  <c r="BV21" i="4"/>
  <c r="BW21" i="4" s="1"/>
  <c r="BS21" i="4"/>
  <c r="BR21" i="4"/>
  <c r="BU21" i="4" s="1"/>
  <c r="BV20" i="4"/>
  <c r="BW20" i="4" s="1"/>
  <c r="BU20" i="4"/>
  <c r="BT20" i="4"/>
  <c r="BS20" i="4"/>
  <c r="BR20" i="4"/>
  <c r="BR19" i="4"/>
  <c r="BV19" i="4" s="1"/>
  <c r="BW19" i="4" s="1"/>
  <c r="BU18" i="4"/>
  <c r="BR18" i="4"/>
  <c r="BV18" i="4" s="1"/>
  <c r="BW18" i="4" s="1"/>
  <c r="BV17" i="4"/>
  <c r="BW17" i="4" s="1"/>
  <c r="BU17" i="4"/>
  <c r="BS17" i="4"/>
  <c r="BR17" i="4"/>
  <c r="BT17" i="4" s="1"/>
  <c r="BV16" i="4"/>
  <c r="BW16" i="4" s="1"/>
  <c r="BU16" i="4"/>
  <c r="BT16" i="4"/>
  <c r="BS16" i="4"/>
  <c r="BR16" i="4"/>
  <c r="BR15" i="4"/>
  <c r="BV15" i="4" s="1"/>
  <c r="BW15" i="4" s="1"/>
  <c r="BU14" i="4"/>
  <c r="BR14" i="4"/>
  <c r="BV14" i="4" s="1"/>
  <c r="BW14" i="4" s="1"/>
  <c r="BP12" i="4"/>
  <c r="BQ12" i="4" s="1"/>
  <c r="BO12" i="4"/>
  <c r="BM12" i="4"/>
  <c r="BL12" i="4"/>
  <c r="BN12" i="4" s="1"/>
  <c r="BP11" i="4"/>
  <c r="BQ11" i="4" s="1"/>
  <c r="BO11" i="4"/>
  <c r="BN11" i="4"/>
  <c r="BM11" i="4"/>
  <c r="BL11" i="4"/>
  <c r="BL10" i="4"/>
  <c r="BP10" i="4" s="1"/>
  <c r="BQ10" i="4" s="1"/>
  <c r="BO9" i="4"/>
  <c r="BL9" i="4"/>
  <c r="BP9" i="4" s="1"/>
  <c r="BQ9" i="4" s="1"/>
  <c r="BP8" i="4"/>
  <c r="BQ8" i="4" s="1"/>
  <c r="BO8" i="4"/>
  <c r="BM8" i="4"/>
  <c r="BL8" i="4"/>
  <c r="BN8" i="4" s="1"/>
  <c r="BP7" i="4"/>
  <c r="BQ7" i="4" s="1"/>
  <c r="BO7" i="4"/>
  <c r="BM7" i="4"/>
  <c r="BL7" i="4"/>
  <c r="BL6" i="4"/>
  <c r="BP6" i="4" s="1"/>
  <c r="BQ6" i="4" s="1"/>
  <c r="BO5" i="4"/>
  <c r="BL5" i="4"/>
  <c r="BP5" i="4" s="1"/>
  <c r="BQ5" i="4" s="1"/>
  <c r="BP4" i="4"/>
  <c r="BQ4" i="4" s="1"/>
  <c r="BO4" i="4"/>
  <c r="BM4" i="4"/>
  <c r="BL4" i="4"/>
  <c r="BN4" i="4" s="1"/>
  <c r="BP3" i="4"/>
  <c r="BQ3" i="4" s="1"/>
  <c r="BO3" i="4"/>
  <c r="BN3" i="4"/>
  <c r="BM3" i="4"/>
  <c r="BL3" i="4"/>
  <c r="BF22" i="4"/>
  <c r="BJ22" i="4" s="1"/>
  <c r="BK22" i="4" s="1"/>
  <c r="BJ21" i="4"/>
  <c r="BK21" i="4" s="1"/>
  <c r="BF21" i="4"/>
  <c r="BI21" i="4" s="1"/>
  <c r="BJ20" i="4"/>
  <c r="BK20" i="4" s="1"/>
  <c r="BI20" i="4"/>
  <c r="BH20" i="4"/>
  <c r="BF20" i="4"/>
  <c r="BG20" i="4" s="1"/>
  <c r="BF19" i="4"/>
  <c r="BH19" i="4" s="1"/>
  <c r="BF18" i="4"/>
  <c r="BJ18" i="4" s="1"/>
  <c r="BK18" i="4" s="1"/>
  <c r="BJ17" i="4"/>
  <c r="BK17" i="4" s="1"/>
  <c r="BF17" i="4"/>
  <c r="BI17" i="4" s="1"/>
  <c r="BJ16" i="4"/>
  <c r="BK16" i="4" s="1"/>
  <c r="BI16" i="4"/>
  <c r="BH16" i="4"/>
  <c r="BF16" i="4"/>
  <c r="BG16" i="4" s="1"/>
  <c r="BF15" i="4"/>
  <c r="BH15" i="4" s="1"/>
  <c r="BF14" i="4"/>
  <c r="BJ14" i="4" s="1"/>
  <c r="BK14" i="4" s="1"/>
  <c r="BD12" i="4"/>
  <c r="BE12" i="4" s="1"/>
  <c r="AZ12" i="4"/>
  <c r="BC12" i="4" s="1"/>
  <c r="BD11" i="4"/>
  <c r="BE11" i="4" s="1"/>
  <c r="BC11" i="4"/>
  <c r="AZ11" i="4"/>
  <c r="BA11" i="4" s="1"/>
  <c r="AZ10" i="4"/>
  <c r="BA10" i="4" s="1"/>
  <c r="AZ9" i="4"/>
  <c r="BD9" i="4" s="1"/>
  <c r="BE9" i="4" s="1"/>
  <c r="BD8" i="4"/>
  <c r="BE8" i="4" s="1"/>
  <c r="AZ8" i="4"/>
  <c r="BC8" i="4" s="1"/>
  <c r="BD7" i="4"/>
  <c r="BE7" i="4" s="1"/>
  <c r="BC7" i="4"/>
  <c r="BB7" i="4"/>
  <c r="AZ7" i="4"/>
  <c r="BA7" i="4" s="1"/>
  <c r="AZ6" i="4"/>
  <c r="BD6" i="4" s="1"/>
  <c r="BE6" i="4" s="1"/>
  <c r="AZ5" i="4"/>
  <c r="BD5" i="4" s="1"/>
  <c r="BE5" i="4" s="1"/>
  <c r="BD4" i="4"/>
  <c r="BE4" i="4" s="1"/>
  <c r="AZ4" i="4"/>
  <c r="BC4" i="4" s="1"/>
  <c r="BD3" i="4"/>
  <c r="BE3" i="4" s="1"/>
  <c r="BC3" i="4"/>
  <c r="BB3" i="4"/>
  <c r="AZ3" i="4"/>
  <c r="BA3" i="4" s="1"/>
  <c r="AT22" i="4"/>
  <c r="AX22" i="4" s="1"/>
  <c r="AY22" i="4" s="1"/>
  <c r="AX21" i="4"/>
  <c r="AY21" i="4" s="1"/>
  <c r="AT21" i="4"/>
  <c r="AW21" i="4" s="1"/>
  <c r="AX20" i="4"/>
  <c r="AY20" i="4" s="1"/>
  <c r="AW20" i="4"/>
  <c r="AV20" i="4"/>
  <c r="AT20" i="4"/>
  <c r="AU20" i="4" s="1"/>
  <c r="AT19" i="4"/>
  <c r="AU19" i="4" s="1"/>
  <c r="AT18" i="4"/>
  <c r="AX18" i="4" s="1"/>
  <c r="AY18" i="4" s="1"/>
  <c r="AX17" i="4"/>
  <c r="AY17" i="4" s="1"/>
  <c r="AT17" i="4"/>
  <c r="AW17" i="4" s="1"/>
  <c r="AX16" i="4"/>
  <c r="AY16" i="4" s="1"/>
  <c r="AW16" i="4"/>
  <c r="AV16" i="4"/>
  <c r="AT16" i="4"/>
  <c r="AU16" i="4" s="1"/>
  <c r="AT15" i="4"/>
  <c r="AV15" i="4" s="1"/>
  <c r="AT14" i="4"/>
  <c r="AX14" i="4" s="1"/>
  <c r="AY14" i="4" s="1"/>
  <c r="AR12" i="4"/>
  <c r="AS12" i="4" s="1"/>
  <c r="AN12" i="4"/>
  <c r="AQ12" i="4" s="1"/>
  <c r="AR11" i="4"/>
  <c r="AS11" i="4" s="1"/>
  <c r="AQ11" i="4"/>
  <c r="AP11" i="4"/>
  <c r="AN11" i="4"/>
  <c r="AO11" i="4" s="1"/>
  <c r="AN10" i="4"/>
  <c r="AP10" i="4" s="1"/>
  <c r="AN9" i="4"/>
  <c r="AR9" i="4" s="1"/>
  <c r="AS9" i="4" s="1"/>
  <c r="AR8" i="4"/>
  <c r="AS8" i="4" s="1"/>
  <c r="AN8" i="4"/>
  <c r="AQ8" i="4" s="1"/>
  <c r="AR7" i="4"/>
  <c r="AS7" i="4" s="1"/>
  <c r="AQ7" i="4"/>
  <c r="AP7" i="4"/>
  <c r="AN7" i="4"/>
  <c r="AO7" i="4" s="1"/>
  <c r="AN6" i="4"/>
  <c r="AP6" i="4" s="1"/>
  <c r="AN5" i="4"/>
  <c r="AR5" i="4" s="1"/>
  <c r="AS5" i="4" s="1"/>
  <c r="AR4" i="4"/>
  <c r="AS4" i="4" s="1"/>
  <c r="AN4" i="4"/>
  <c r="AQ4" i="4" s="1"/>
  <c r="AR3" i="4"/>
  <c r="AS3" i="4" s="1"/>
  <c r="AQ3" i="4"/>
  <c r="AP3" i="4"/>
  <c r="AN3" i="4"/>
  <c r="AO3" i="4" s="1"/>
  <c r="AB3" i="4"/>
  <c r="AH22" i="4"/>
  <c r="AL22" i="4" s="1"/>
  <c r="AM22" i="4" s="1"/>
  <c r="AL21" i="4"/>
  <c r="AM21" i="4" s="1"/>
  <c r="AI21" i="4"/>
  <c r="AH21" i="4"/>
  <c r="AK21" i="4" s="1"/>
  <c r="AL20" i="4"/>
  <c r="AM20" i="4" s="1"/>
  <c r="AK20" i="4"/>
  <c r="AH20" i="4"/>
  <c r="AI20" i="4" s="1"/>
  <c r="AH19" i="4"/>
  <c r="AJ19" i="4" s="1"/>
  <c r="AH18" i="4"/>
  <c r="AL18" i="4" s="1"/>
  <c r="AM18" i="4" s="1"/>
  <c r="AL17" i="4"/>
  <c r="AM17" i="4" s="1"/>
  <c r="AI17" i="4"/>
  <c r="AH17" i="4"/>
  <c r="AK17" i="4" s="1"/>
  <c r="AL16" i="4"/>
  <c r="AM16" i="4" s="1"/>
  <c r="AK16" i="4"/>
  <c r="AH16" i="4"/>
  <c r="AI16" i="4" s="1"/>
  <c r="AH15" i="4"/>
  <c r="AJ15" i="4" s="1"/>
  <c r="AH14" i="4"/>
  <c r="AK14" i="4" s="1"/>
  <c r="AF12" i="4"/>
  <c r="AG12" i="4" s="1"/>
  <c r="AC12" i="4"/>
  <c r="AB12" i="4"/>
  <c r="AE12" i="4" s="1"/>
  <c r="AF11" i="4"/>
  <c r="AG11" i="4" s="1"/>
  <c r="AE11" i="4"/>
  <c r="AB11" i="4"/>
  <c r="AC11" i="4" s="1"/>
  <c r="AB10" i="4"/>
  <c r="AD10" i="4" s="1"/>
  <c r="AB9" i="4"/>
  <c r="AE9" i="4" s="1"/>
  <c r="AF8" i="4"/>
  <c r="AG8" i="4" s="1"/>
  <c r="AC8" i="4"/>
  <c r="AB8" i="4"/>
  <c r="AE8" i="4" s="1"/>
  <c r="AF7" i="4"/>
  <c r="AG7" i="4" s="1"/>
  <c r="AE7" i="4"/>
  <c r="AB7" i="4"/>
  <c r="AC7" i="4" s="1"/>
  <c r="AB6" i="4"/>
  <c r="AD6" i="4" s="1"/>
  <c r="AB5" i="4"/>
  <c r="AF5" i="4" s="1"/>
  <c r="AG5" i="4" s="1"/>
  <c r="AF4" i="4"/>
  <c r="AG4" i="4" s="1"/>
  <c r="AC4" i="4"/>
  <c r="AB4" i="4"/>
  <c r="AE4" i="4" s="1"/>
  <c r="AF3" i="4"/>
  <c r="AG3" i="4" s="1"/>
  <c r="AE3" i="4"/>
  <c r="AD3" i="4"/>
  <c r="AC3" i="4"/>
  <c r="V22" i="4"/>
  <c r="Z22" i="4" s="1"/>
  <c r="AA22" i="4" s="1"/>
  <c r="Z21" i="4"/>
  <c r="AA21" i="4" s="1"/>
  <c r="V21" i="4"/>
  <c r="Y21" i="4" s="1"/>
  <c r="Z20" i="4"/>
  <c r="AA20" i="4" s="1"/>
  <c r="Y20" i="4"/>
  <c r="V20" i="4"/>
  <c r="W20" i="4" s="1"/>
  <c r="V19" i="4"/>
  <c r="Z19" i="4" s="1"/>
  <c r="AA19" i="4" s="1"/>
  <c r="V18" i="4"/>
  <c r="Z18" i="4" s="1"/>
  <c r="AA18" i="4" s="1"/>
  <c r="Z17" i="4"/>
  <c r="AA17" i="4" s="1"/>
  <c r="V17" i="4"/>
  <c r="Y17" i="4" s="1"/>
  <c r="Z16" i="4"/>
  <c r="AA16" i="4" s="1"/>
  <c r="Y16" i="4"/>
  <c r="V16" i="4"/>
  <c r="W16" i="4" s="1"/>
  <c r="V15" i="4"/>
  <c r="X15" i="4" s="1"/>
  <c r="V14" i="4"/>
  <c r="Z14" i="4" s="1"/>
  <c r="AA14" i="4" s="1"/>
  <c r="P3" i="4"/>
  <c r="P12" i="4"/>
  <c r="Q12" i="4" s="1"/>
  <c r="P11" i="4"/>
  <c r="T11" i="4" s="1"/>
  <c r="U11" i="4" s="1"/>
  <c r="T10" i="4"/>
  <c r="U10" i="4" s="1"/>
  <c r="P10" i="4"/>
  <c r="S10" i="4" s="1"/>
  <c r="T9" i="4"/>
  <c r="U9" i="4" s="1"/>
  <c r="P9" i="4"/>
  <c r="S9" i="4" s="1"/>
  <c r="P8" i="4"/>
  <c r="Q8" i="4" s="1"/>
  <c r="P7" i="4"/>
  <c r="T7" i="4" s="1"/>
  <c r="U7" i="4" s="1"/>
  <c r="T6" i="4"/>
  <c r="U6" i="4" s="1"/>
  <c r="P6" i="4"/>
  <c r="S6" i="4" s="1"/>
  <c r="T5" i="4"/>
  <c r="U5" i="4" s="1"/>
  <c r="P5" i="4"/>
  <c r="S5" i="4" s="1"/>
  <c r="P4" i="4"/>
  <c r="Q4" i="4" s="1"/>
  <c r="J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3" i="4"/>
  <c r="J22" i="4"/>
  <c r="N22" i="4" s="1"/>
  <c r="O22" i="4" s="1"/>
  <c r="N21" i="4"/>
  <c r="O21" i="4" s="1"/>
  <c r="M21" i="4"/>
  <c r="J21" i="4"/>
  <c r="K21" i="4" s="1"/>
  <c r="J20" i="4"/>
  <c r="K20" i="4" s="1"/>
  <c r="J19" i="4"/>
  <c r="N19" i="4" s="1"/>
  <c r="O19" i="4" s="1"/>
  <c r="N18" i="4"/>
  <c r="O18" i="4" s="1"/>
  <c r="J18" i="4"/>
  <c r="M18" i="4" s="1"/>
  <c r="N17" i="4"/>
  <c r="O17" i="4" s="1"/>
  <c r="M17" i="4"/>
  <c r="J17" i="4"/>
  <c r="K17" i="4" s="1"/>
  <c r="J16" i="4"/>
  <c r="K16" i="4" s="1"/>
  <c r="J15" i="4"/>
  <c r="N15" i="4" s="1"/>
  <c r="O15" i="4" s="1"/>
  <c r="N14" i="4"/>
  <c r="O14" i="4" s="1"/>
  <c r="J14" i="4"/>
  <c r="M14" i="4" s="1"/>
  <c r="N13" i="4"/>
  <c r="O13" i="4" s="1"/>
  <c r="M13" i="4"/>
  <c r="J13" i="4"/>
  <c r="K13" i="4" s="1"/>
  <c r="J12" i="4"/>
  <c r="K12" i="4" s="1"/>
  <c r="J11" i="4"/>
  <c r="N11" i="4" s="1"/>
  <c r="O11" i="4" s="1"/>
  <c r="N10" i="4"/>
  <c r="O10" i="4" s="1"/>
  <c r="J10" i="4"/>
  <c r="M10" i="4" s="1"/>
  <c r="N9" i="4"/>
  <c r="O9" i="4" s="1"/>
  <c r="M9" i="4"/>
  <c r="J9" i="4"/>
  <c r="K9" i="4" s="1"/>
  <c r="J8" i="4"/>
  <c r="N8" i="4" s="1"/>
  <c r="O8" i="4" s="1"/>
  <c r="J7" i="4"/>
  <c r="N7" i="4" s="1"/>
  <c r="O7" i="4" s="1"/>
  <c r="N6" i="4"/>
  <c r="O6" i="4" s="1"/>
  <c r="J6" i="4"/>
  <c r="M6" i="4" s="1"/>
  <c r="N5" i="4"/>
  <c r="O5" i="4" s="1"/>
  <c r="M5" i="4"/>
  <c r="J5" i="4"/>
  <c r="K5" i="4" s="1"/>
  <c r="J4" i="4"/>
  <c r="K4" i="4" s="1"/>
  <c r="N3" i="4"/>
  <c r="O3" i="4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3" i="4"/>
  <c r="CL10" i="4" l="1"/>
  <c r="CK5" i="4"/>
  <c r="CL5" i="4"/>
  <c r="CL9" i="4"/>
  <c r="CK4" i="4"/>
  <c r="CM5" i="4"/>
  <c r="CK8" i="4"/>
  <c r="CM9" i="4"/>
  <c r="CK12" i="4"/>
  <c r="CK3" i="4"/>
  <c r="CM4" i="4"/>
  <c r="CK7" i="4"/>
  <c r="CM8" i="4"/>
  <c r="CK11" i="4"/>
  <c r="CM12" i="4"/>
  <c r="CK9" i="4"/>
  <c r="CL4" i="4"/>
  <c r="CN5" i="4"/>
  <c r="CO5" i="4" s="1"/>
  <c r="CL8" i="4"/>
  <c r="CL3" i="4"/>
  <c r="CL7" i="4"/>
  <c r="CL11" i="4"/>
  <c r="BZ11" i="4"/>
  <c r="CE15" i="4"/>
  <c r="BY10" i="4"/>
  <c r="CE19" i="4"/>
  <c r="CF19" i="4"/>
  <c r="BY5" i="4"/>
  <c r="CA6" i="4"/>
  <c r="BY9" i="4"/>
  <c r="CA10" i="4"/>
  <c r="CE14" i="4"/>
  <c r="CG15" i="4"/>
  <c r="CE18" i="4"/>
  <c r="CG19" i="4"/>
  <c r="CE22" i="4"/>
  <c r="BY6" i="4"/>
  <c r="CF22" i="4"/>
  <c r="BZ6" i="4"/>
  <c r="CF15" i="4"/>
  <c r="CB6" i="4"/>
  <c r="CC6" i="4" s="1"/>
  <c r="BY4" i="4"/>
  <c r="CA5" i="4"/>
  <c r="BY8" i="4"/>
  <c r="CA9" i="4"/>
  <c r="BY12" i="4"/>
  <c r="CG14" i="4"/>
  <c r="CE17" i="4"/>
  <c r="CG18" i="4"/>
  <c r="CE21" i="4"/>
  <c r="CG22" i="4"/>
  <c r="BZ9" i="4"/>
  <c r="CB10" i="4"/>
  <c r="CC10" i="4" s="1"/>
  <c r="BZ4" i="4"/>
  <c r="CB5" i="4"/>
  <c r="CC5" i="4" s="1"/>
  <c r="BZ8" i="4"/>
  <c r="BZ12" i="4"/>
  <c r="CH14" i="4"/>
  <c r="CI14" i="4" s="1"/>
  <c r="CF17" i="4"/>
  <c r="CH18" i="4"/>
  <c r="CI18" i="4" s="1"/>
  <c r="CF21" i="4"/>
  <c r="BM6" i="4"/>
  <c r="BM10" i="4"/>
  <c r="BS15" i="4"/>
  <c r="BS19" i="4"/>
  <c r="BN7" i="4"/>
  <c r="BT15" i="4"/>
  <c r="BT19" i="4"/>
  <c r="BN10" i="4"/>
  <c r="BM5" i="4"/>
  <c r="BO6" i="4"/>
  <c r="BM9" i="4"/>
  <c r="BO10" i="4"/>
  <c r="BS14" i="4"/>
  <c r="BU15" i="4"/>
  <c r="BS18" i="4"/>
  <c r="BU19" i="4"/>
  <c r="BS22" i="4"/>
  <c r="BN6" i="4"/>
  <c r="BN5" i="4"/>
  <c r="BN9" i="4"/>
  <c r="BT14" i="4"/>
  <c r="BT18" i="4"/>
  <c r="BT22" i="4"/>
  <c r="BT21" i="4"/>
  <c r="BG15" i="4"/>
  <c r="BG19" i="4"/>
  <c r="BA5" i="4"/>
  <c r="BC6" i="4"/>
  <c r="BA9" i="4"/>
  <c r="BC10" i="4"/>
  <c r="BG14" i="4"/>
  <c r="BI15" i="4"/>
  <c r="BG18" i="4"/>
  <c r="BI19" i="4"/>
  <c r="BG22" i="4"/>
  <c r="BJ15" i="4"/>
  <c r="BK15" i="4" s="1"/>
  <c r="BB6" i="4"/>
  <c r="BB10" i="4"/>
  <c r="BB5" i="4"/>
  <c r="BB9" i="4"/>
  <c r="BD10" i="4"/>
  <c r="BE10" i="4" s="1"/>
  <c r="BH18" i="4"/>
  <c r="BJ19" i="4"/>
  <c r="BK19" i="4" s="1"/>
  <c r="BH22" i="4"/>
  <c r="BA4" i="4"/>
  <c r="BC5" i="4"/>
  <c r="BA8" i="4"/>
  <c r="BC9" i="4"/>
  <c r="BA12" i="4"/>
  <c r="BI14" i="4"/>
  <c r="BG17" i="4"/>
  <c r="BI18" i="4"/>
  <c r="BG21" i="4"/>
  <c r="BI22" i="4"/>
  <c r="BB11" i="4"/>
  <c r="BA6" i="4"/>
  <c r="BH14" i="4"/>
  <c r="BB8" i="4"/>
  <c r="BB12" i="4"/>
  <c r="BH21" i="4"/>
  <c r="BB4" i="4"/>
  <c r="BH17" i="4"/>
  <c r="AO10" i="4"/>
  <c r="AU15" i="4"/>
  <c r="AO5" i="4"/>
  <c r="AQ6" i="4"/>
  <c r="AO9" i="4"/>
  <c r="AQ10" i="4"/>
  <c r="AU14" i="4"/>
  <c r="AW15" i="4"/>
  <c r="AU18" i="4"/>
  <c r="AW19" i="4"/>
  <c r="AU22" i="4"/>
  <c r="AP5" i="4"/>
  <c r="AR6" i="4"/>
  <c r="AS6" i="4" s="1"/>
  <c r="AP9" i="4"/>
  <c r="AR10" i="4"/>
  <c r="AS10" i="4" s="1"/>
  <c r="AV14" i="4"/>
  <c r="AX15" i="4"/>
  <c r="AY15" i="4" s="1"/>
  <c r="AV18" i="4"/>
  <c r="AX19" i="4"/>
  <c r="AY19" i="4" s="1"/>
  <c r="AV22" i="4"/>
  <c r="AV19" i="4"/>
  <c r="AO4" i="4"/>
  <c r="AQ5" i="4"/>
  <c r="AO8" i="4"/>
  <c r="AQ9" i="4"/>
  <c r="AO12" i="4"/>
  <c r="AW14" i="4"/>
  <c r="AU17" i="4"/>
  <c r="AW18" i="4"/>
  <c r="AU21" i="4"/>
  <c r="AW22" i="4"/>
  <c r="AO6" i="4"/>
  <c r="AP4" i="4"/>
  <c r="AP8" i="4"/>
  <c r="AP12" i="4"/>
  <c r="AV17" i="4"/>
  <c r="AV21" i="4"/>
  <c r="AJ16" i="4"/>
  <c r="AI15" i="4"/>
  <c r="AC5" i="4"/>
  <c r="AE6" i="4"/>
  <c r="AC9" i="4"/>
  <c r="AE10" i="4"/>
  <c r="AI14" i="4"/>
  <c r="AK15" i="4"/>
  <c r="AI18" i="4"/>
  <c r="AK19" i="4"/>
  <c r="AI22" i="4"/>
  <c r="AD5" i="4"/>
  <c r="AF6" i="4"/>
  <c r="AG6" i="4" s="1"/>
  <c r="AD9" i="4"/>
  <c r="AF10" i="4"/>
  <c r="AG10" i="4" s="1"/>
  <c r="AJ14" i="4"/>
  <c r="AL15" i="4"/>
  <c r="AM15" i="4" s="1"/>
  <c r="AJ18" i="4"/>
  <c r="AL19" i="4"/>
  <c r="AM19" i="4" s="1"/>
  <c r="AJ22" i="4"/>
  <c r="AD7" i="4"/>
  <c r="AJ20" i="4"/>
  <c r="AC6" i="4"/>
  <c r="AI19" i="4"/>
  <c r="AE5" i="4"/>
  <c r="AK22" i="4"/>
  <c r="AD11" i="4"/>
  <c r="AC10" i="4"/>
  <c r="AK18" i="4"/>
  <c r="AD4" i="4"/>
  <c r="AD8" i="4"/>
  <c r="AF9" i="4"/>
  <c r="AG9" i="4" s="1"/>
  <c r="AD12" i="4"/>
  <c r="AL14" i="4"/>
  <c r="AM14" i="4" s="1"/>
  <c r="AJ17" i="4"/>
  <c r="AJ21" i="4"/>
  <c r="X20" i="4"/>
  <c r="W15" i="4"/>
  <c r="W19" i="4"/>
  <c r="W14" i="4"/>
  <c r="Y15" i="4"/>
  <c r="W18" i="4"/>
  <c r="Y19" i="4"/>
  <c r="W22" i="4"/>
  <c r="X19" i="4"/>
  <c r="X14" i="4"/>
  <c r="Z15" i="4"/>
  <c r="AA15" i="4" s="1"/>
  <c r="X18" i="4"/>
  <c r="X22" i="4"/>
  <c r="X16" i="4"/>
  <c r="Y14" i="4"/>
  <c r="W17" i="4"/>
  <c r="Y18" i="4"/>
  <c r="W21" i="4"/>
  <c r="Y22" i="4"/>
  <c r="X17" i="4"/>
  <c r="X21" i="4"/>
  <c r="R5" i="4"/>
  <c r="R8" i="4"/>
  <c r="R12" i="4"/>
  <c r="S4" i="4"/>
  <c r="Q7" i="4"/>
  <c r="S12" i="4"/>
  <c r="R3" i="4"/>
  <c r="T4" i="4"/>
  <c r="U4" i="4" s="1"/>
  <c r="R7" i="4"/>
  <c r="T8" i="4"/>
  <c r="U8" i="4" s="1"/>
  <c r="R11" i="4"/>
  <c r="T12" i="4"/>
  <c r="U12" i="4" s="1"/>
  <c r="Q3" i="4"/>
  <c r="S8" i="4"/>
  <c r="Q11" i="4"/>
  <c r="S3" i="4"/>
  <c r="Q6" i="4"/>
  <c r="S7" i="4"/>
  <c r="Q10" i="4"/>
  <c r="S11" i="4"/>
  <c r="T3" i="4"/>
  <c r="U3" i="4" s="1"/>
  <c r="R6" i="4"/>
  <c r="R10" i="4"/>
  <c r="R4" i="4"/>
  <c r="Q5" i="4"/>
  <c r="Q9" i="4"/>
  <c r="R9" i="4"/>
  <c r="K8" i="4"/>
  <c r="K3" i="4"/>
  <c r="M4" i="4"/>
  <c r="K7" i="4"/>
  <c r="M8" i="4"/>
  <c r="K11" i="4"/>
  <c r="M12" i="4"/>
  <c r="K15" i="4"/>
  <c r="M16" i="4"/>
  <c r="K19" i="4"/>
  <c r="M20" i="4"/>
  <c r="N16" i="4"/>
  <c r="O16" i="4" s="1"/>
  <c r="N20" i="4"/>
  <c r="O20" i="4" s="1"/>
  <c r="M3" i="4"/>
  <c r="K6" i="4"/>
  <c r="M7" i="4"/>
  <c r="K10" i="4"/>
  <c r="M11" i="4"/>
  <c r="K14" i="4"/>
  <c r="M15" i="4"/>
  <c r="K18" i="4"/>
  <c r="M19" i="4"/>
  <c r="K22" i="4"/>
  <c r="N4" i="4"/>
  <c r="O4" i="4" s="1"/>
  <c r="N12" i="4"/>
  <c r="O12" i="4" s="1"/>
  <c r="M22" i="4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3" i="4"/>
  <c r="AU4" i="3"/>
  <c r="AU5" i="3"/>
  <c r="AU6" i="3"/>
  <c r="AU7" i="3"/>
  <c r="AU8" i="3"/>
  <c r="AU9" i="3"/>
  <c r="AU10" i="3"/>
  <c r="AU11" i="3"/>
  <c r="AU12" i="3"/>
  <c r="AU3" i="3"/>
  <c r="AT4" i="3"/>
  <c r="AT5" i="3"/>
  <c r="AT6" i="3"/>
  <c r="AT7" i="3"/>
  <c r="AT8" i="3"/>
  <c r="AT9" i="3"/>
  <c r="AT10" i="3"/>
  <c r="AT11" i="3"/>
  <c r="AT12" i="3"/>
  <c r="AT3" i="3"/>
  <c r="BC3" i="3"/>
  <c r="BC4" i="3"/>
  <c r="BC5" i="3"/>
  <c r="BC6" i="3"/>
  <c r="BC7" i="3"/>
  <c r="BC8" i="3"/>
  <c r="BC9" i="3"/>
  <c r="BC10" i="3"/>
  <c r="BC11" i="3"/>
  <c r="BC12" i="3"/>
  <c r="BB4" i="3"/>
  <c r="BB5" i="3"/>
  <c r="BB6" i="3"/>
  <c r="BB7" i="3"/>
  <c r="BB8" i="3"/>
  <c r="BB9" i="3"/>
  <c r="BB10" i="3"/>
  <c r="BB11" i="3"/>
  <c r="BB12" i="3"/>
  <c r="BB3" i="3"/>
  <c r="AY14" i="3"/>
  <c r="AY15" i="3"/>
  <c r="AY16" i="3"/>
  <c r="AY17" i="3"/>
  <c r="AY18" i="3"/>
  <c r="AY19" i="3"/>
  <c r="AY20" i="3"/>
  <c r="AY21" i="3"/>
  <c r="AY22" i="3"/>
  <c r="AY13" i="3"/>
  <c r="AX14" i="3"/>
  <c r="AX15" i="3"/>
  <c r="AX16" i="3"/>
  <c r="AX17" i="3"/>
  <c r="AX18" i="3"/>
  <c r="AX19" i="3"/>
  <c r="AX20" i="3"/>
  <c r="AX21" i="3"/>
  <c r="AX22" i="3"/>
  <c r="AX13" i="3"/>
  <c r="BG22" i="3"/>
  <c r="BG21" i="3"/>
  <c r="BG20" i="3"/>
  <c r="BG19" i="3"/>
  <c r="BG18" i="3"/>
  <c r="BG17" i="3"/>
  <c r="BG16" i="3"/>
  <c r="BG15" i="3"/>
  <c r="BG14" i="3"/>
  <c r="BG13" i="3"/>
  <c r="BK12" i="3"/>
  <c r="BK11" i="3"/>
  <c r="BK10" i="3"/>
  <c r="BK9" i="3"/>
  <c r="BK8" i="3"/>
  <c r="BK7" i="3"/>
  <c r="BK6" i="3"/>
  <c r="BK5" i="3"/>
  <c r="BK4" i="3"/>
  <c r="BK3" i="3"/>
  <c r="AQ22" i="3"/>
  <c r="AQ21" i="3"/>
  <c r="AQ20" i="3"/>
  <c r="AQ19" i="3"/>
  <c r="AQ18" i="3"/>
  <c r="AQ17" i="3"/>
  <c r="AQ16" i="3"/>
  <c r="AQ15" i="3"/>
  <c r="AQ14" i="3"/>
  <c r="AQ13" i="3"/>
  <c r="AM4" i="3"/>
  <c r="AM5" i="3"/>
  <c r="AM6" i="3"/>
  <c r="AM7" i="3"/>
  <c r="AM8" i="3"/>
  <c r="AM9" i="3"/>
  <c r="AM10" i="3"/>
  <c r="AM11" i="3"/>
  <c r="AM12" i="3"/>
  <c r="AM3" i="3"/>
  <c r="AI14" i="3"/>
  <c r="AI15" i="3"/>
  <c r="AI16" i="3"/>
  <c r="AI17" i="3"/>
  <c r="AI18" i="3"/>
  <c r="AI19" i="3"/>
  <c r="AI20" i="3"/>
  <c r="AI21" i="3"/>
  <c r="AI22" i="3"/>
  <c r="AI1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3" i="3"/>
  <c r="BA4" i="3"/>
  <c r="BA5" i="3"/>
  <c r="BA6" i="3"/>
  <c r="BA7" i="3"/>
  <c r="BA8" i="3"/>
  <c r="BA9" i="3"/>
  <c r="BA10" i="3"/>
  <c r="BA11" i="3"/>
  <c r="BA12" i="3"/>
  <c r="BA3" i="3"/>
  <c r="AS3" i="3"/>
  <c r="AS4" i="3"/>
  <c r="AS5" i="3"/>
  <c r="AS6" i="3"/>
  <c r="AS7" i="3"/>
  <c r="AS8" i="3"/>
  <c r="AS9" i="3"/>
  <c r="AS10" i="3"/>
  <c r="AS11" i="3"/>
  <c r="AS12" i="3"/>
  <c r="AR4" i="3"/>
  <c r="AR5" i="3"/>
  <c r="AR6" i="3"/>
  <c r="AR7" i="3"/>
  <c r="AR8" i="3"/>
  <c r="AR9" i="3"/>
  <c r="AR10" i="3"/>
  <c r="AR11" i="3"/>
  <c r="AR12" i="3"/>
  <c r="AR3" i="3"/>
  <c r="AE12" i="3"/>
  <c r="AE11" i="3"/>
  <c r="AE10" i="3"/>
  <c r="AE9" i="3"/>
  <c r="AE8" i="3"/>
  <c r="AE7" i="3"/>
  <c r="AE6" i="3"/>
  <c r="AE5" i="3"/>
  <c r="AE4" i="3"/>
  <c r="AE3" i="3"/>
  <c r="W12" i="3"/>
  <c r="W11" i="3"/>
  <c r="W10" i="3"/>
  <c r="W9" i="3"/>
  <c r="W8" i="3"/>
  <c r="W7" i="3"/>
  <c r="W6" i="3"/>
  <c r="W5" i="3"/>
  <c r="W4" i="3"/>
  <c r="W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BI4" i="3"/>
  <c r="BI5" i="3"/>
  <c r="BI6" i="3"/>
  <c r="BI7" i="3"/>
  <c r="BI8" i="3"/>
  <c r="BI9" i="3"/>
  <c r="BI10" i="3"/>
  <c r="BI11" i="3"/>
  <c r="BI12" i="3"/>
  <c r="BI3" i="3"/>
  <c r="BH4" i="3"/>
  <c r="BH5" i="3"/>
  <c r="BH6" i="3"/>
  <c r="BH7" i="3"/>
  <c r="BH8" i="3"/>
  <c r="BH9" i="3"/>
  <c r="BH10" i="3"/>
  <c r="BH11" i="3"/>
  <c r="BH12" i="3"/>
  <c r="BH3" i="3"/>
  <c r="AZ4" i="3"/>
  <c r="AZ5" i="3"/>
  <c r="AZ6" i="3"/>
  <c r="AZ7" i="3"/>
  <c r="AZ8" i="3"/>
  <c r="AZ9" i="3"/>
  <c r="AZ10" i="3"/>
  <c r="AZ11" i="3"/>
  <c r="AZ12" i="3"/>
  <c r="AZ3" i="3"/>
  <c r="BE22" i="3"/>
  <c r="BD22" i="3"/>
  <c r="BE21" i="3"/>
  <c r="BD21" i="3"/>
  <c r="BE20" i="3"/>
  <c r="BD20" i="3"/>
  <c r="BE19" i="3"/>
  <c r="BD19" i="3"/>
  <c r="BE18" i="3"/>
  <c r="BD18" i="3"/>
  <c r="BE17" i="3"/>
  <c r="BD17" i="3"/>
  <c r="BE16" i="3"/>
  <c r="BD16" i="3"/>
  <c r="BE15" i="3"/>
  <c r="BD15" i="3"/>
  <c r="BE14" i="3"/>
  <c r="BD14" i="3"/>
  <c r="BE13" i="3"/>
  <c r="BD13" i="3"/>
  <c r="AW14" i="3"/>
  <c r="AW15" i="3"/>
  <c r="AW16" i="3"/>
  <c r="AW17" i="3"/>
  <c r="AW18" i="3"/>
  <c r="AW19" i="3"/>
  <c r="AW20" i="3"/>
  <c r="AW21" i="3"/>
  <c r="AW22" i="3"/>
  <c r="AW13" i="3"/>
  <c r="AV14" i="3"/>
  <c r="AV15" i="3"/>
  <c r="AV16" i="3"/>
  <c r="AV17" i="3"/>
  <c r="AV18" i="3"/>
  <c r="AV19" i="3"/>
  <c r="AV20" i="3"/>
  <c r="AV21" i="3"/>
  <c r="AV22" i="3"/>
  <c r="AV13" i="3"/>
  <c r="AO14" i="3"/>
  <c r="AO15" i="3"/>
  <c r="AO16" i="3"/>
  <c r="AO17" i="3"/>
  <c r="AO18" i="3"/>
  <c r="AO19" i="3"/>
  <c r="AO20" i="3"/>
  <c r="AO21" i="3"/>
  <c r="AO22" i="3"/>
  <c r="AO13" i="3"/>
  <c r="AN14" i="3"/>
  <c r="AN15" i="3"/>
  <c r="AN16" i="3"/>
  <c r="AN17" i="3"/>
  <c r="AN18" i="3"/>
  <c r="AN19" i="3"/>
  <c r="AN20" i="3"/>
  <c r="AN21" i="3"/>
  <c r="AN22" i="3"/>
  <c r="AN13" i="3"/>
  <c r="AK4" i="3"/>
  <c r="AK5" i="3"/>
  <c r="AK6" i="3"/>
  <c r="AK7" i="3"/>
  <c r="AK8" i="3"/>
  <c r="AK9" i="3"/>
  <c r="AK10" i="3"/>
  <c r="AK11" i="3"/>
  <c r="AK12" i="3"/>
  <c r="AK3" i="3"/>
  <c r="AJ4" i="3"/>
  <c r="AJ5" i="3"/>
  <c r="AJ6" i="3"/>
  <c r="AJ7" i="3"/>
  <c r="AJ8" i="3"/>
  <c r="AJ9" i="3"/>
  <c r="AJ10" i="3"/>
  <c r="AJ11" i="3"/>
  <c r="AJ12" i="3"/>
  <c r="AJ3" i="3"/>
  <c r="AG14" i="3"/>
  <c r="AG15" i="3"/>
  <c r="AG16" i="3"/>
  <c r="AG17" i="3"/>
  <c r="AG18" i="3"/>
  <c r="AG19" i="3"/>
  <c r="AG20" i="3"/>
  <c r="AG21" i="3"/>
  <c r="AG22" i="3"/>
  <c r="AG13" i="3"/>
  <c r="AC4" i="3"/>
  <c r="AC5" i="3"/>
  <c r="AC6" i="3"/>
  <c r="AC7" i="3"/>
  <c r="AC8" i="3"/>
  <c r="AC9" i="3"/>
  <c r="AC10" i="3"/>
  <c r="AC11" i="3"/>
  <c r="AC12" i="3"/>
  <c r="AC3" i="3"/>
  <c r="AF14" i="3"/>
  <c r="AF15" i="3"/>
  <c r="AF16" i="3"/>
  <c r="AF17" i="3"/>
  <c r="AF18" i="3"/>
  <c r="AF19" i="3"/>
  <c r="AF20" i="3"/>
  <c r="AF21" i="3"/>
  <c r="AF22" i="3"/>
  <c r="AF13" i="3"/>
  <c r="AB4" i="3"/>
  <c r="AB5" i="3"/>
  <c r="AB6" i="3"/>
  <c r="AB7" i="3"/>
  <c r="AB8" i="3"/>
  <c r="AB9" i="3"/>
  <c r="AB10" i="3"/>
  <c r="AB11" i="3"/>
  <c r="AB12" i="3"/>
  <c r="AB3" i="3"/>
  <c r="Y13" i="3"/>
  <c r="Y14" i="3"/>
  <c r="Y15" i="3"/>
  <c r="Y16" i="3"/>
  <c r="Y17" i="3"/>
  <c r="AA17" i="3" s="1"/>
  <c r="Y18" i="3"/>
  <c r="Y19" i="3"/>
  <c r="Y20" i="3"/>
  <c r="Y21" i="3"/>
  <c r="Y22" i="3"/>
  <c r="X13" i="3"/>
  <c r="X14" i="3"/>
  <c r="X15" i="3"/>
  <c r="X16" i="3"/>
  <c r="X17" i="3"/>
  <c r="X18" i="3"/>
  <c r="Z18" i="3" s="1"/>
  <c r="X19" i="3"/>
  <c r="AA19" i="3" s="1"/>
  <c r="X20" i="3"/>
  <c r="X21" i="3"/>
  <c r="X22" i="3"/>
  <c r="U4" i="3"/>
  <c r="U5" i="3"/>
  <c r="U6" i="3"/>
  <c r="U7" i="3"/>
  <c r="U8" i="3"/>
  <c r="V8" i="3" s="1"/>
  <c r="U9" i="3"/>
  <c r="U10" i="3"/>
  <c r="U11" i="3"/>
  <c r="V11" i="3" s="1"/>
  <c r="U12" i="3"/>
  <c r="U3" i="3"/>
  <c r="T4" i="3"/>
  <c r="T5" i="3"/>
  <c r="T6" i="3"/>
  <c r="T7" i="3"/>
  <c r="T8" i="3"/>
  <c r="T9" i="3"/>
  <c r="T10" i="3"/>
  <c r="T11" i="3"/>
  <c r="T12" i="3"/>
  <c r="T3" i="3"/>
  <c r="AA22" i="3"/>
  <c r="Z21" i="3"/>
  <c r="AA21" i="3"/>
  <c r="Z20" i="3"/>
  <c r="AA20" i="3"/>
  <c r="Z16" i="3"/>
  <c r="AA16" i="3"/>
  <c r="Z15" i="3"/>
  <c r="AA15" i="3"/>
  <c r="Z14" i="3"/>
  <c r="AA14" i="3"/>
  <c r="Z13" i="3"/>
  <c r="AA13" i="3"/>
  <c r="V10" i="3"/>
  <c r="V7" i="3"/>
  <c r="V6" i="3"/>
  <c r="V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Q6" i="3"/>
  <c r="P6" i="3"/>
  <c r="Q5" i="3"/>
  <c r="P5" i="3"/>
  <c r="Q4" i="3"/>
  <c r="P4" i="3"/>
  <c r="Q3" i="3"/>
  <c r="P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3" i="3"/>
  <c r="I4" i="3"/>
  <c r="I5" i="3"/>
  <c r="I6" i="3"/>
  <c r="J6" i="3" s="1"/>
  <c r="I7" i="3"/>
  <c r="I8" i="3"/>
  <c r="I9" i="3"/>
  <c r="I10" i="3"/>
  <c r="J10" i="3" s="1"/>
  <c r="I11" i="3"/>
  <c r="I12" i="3"/>
  <c r="J12" i="3" s="1"/>
  <c r="I13" i="3"/>
  <c r="I14" i="3"/>
  <c r="J14" i="3" s="1"/>
  <c r="I15" i="3"/>
  <c r="I16" i="3"/>
  <c r="I17" i="3"/>
  <c r="I18" i="3"/>
  <c r="I19" i="3"/>
  <c r="I20" i="3"/>
  <c r="J20" i="3" s="1"/>
  <c r="I21" i="3"/>
  <c r="I22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J22" i="3"/>
  <c r="J21" i="3"/>
  <c r="J18" i="3"/>
  <c r="J17" i="3"/>
  <c r="J16" i="3"/>
  <c r="J15" i="3"/>
  <c r="J13" i="3"/>
  <c r="J9" i="3"/>
  <c r="J8" i="3"/>
  <c r="J7" i="3"/>
  <c r="J5" i="3"/>
  <c r="J4" i="3"/>
  <c r="G3" i="4" l="1"/>
  <c r="E3" i="4"/>
  <c r="G7" i="4"/>
  <c r="E7" i="4"/>
  <c r="G22" i="4"/>
  <c r="E22" i="4"/>
  <c r="G14" i="4"/>
  <c r="E14" i="4"/>
  <c r="G6" i="4"/>
  <c r="E6" i="4"/>
  <c r="G20" i="4"/>
  <c r="E20" i="4"/>
  <c r="G12" i="4"/>
  <c r="E12" i="4"/>
  <c r="G4" i="4"/>
  <c r="E4" i="4"/>
  <c r="G21" i="4"/>
  <c r="E21" i="4"/>
  <c r="G19" i="4"/>
  <c r="E19" i="4"/>
  <c r="G11" i="4"/>
  <c r="E11" i="4"/>
  <c r="G13" i="4"/>
  <c r="E13" i="4"/>
  <c r="G18" i="4"/>
  <c r="E18" i="4"/>
  <c r="G10" i="4"/>
  <c r="E10" i="4"/>
  <c r="G17" i="4"/>
  <c r="E17" i="4"/>
  <c r="G9" i="4"/>
  <c r="E9" i="4"/>
  <c r="G15" i="4"/>
  <c r="E15" i="4"/>
  <c r="G5" i="4"/>
  <c r="E5" i="4"/>
  <c r="G16" i="4"/>
  <c r="E16" i="4"/>
  <c r="F8" i="4"/>
  <c r="E8" i="4"/>
  <c r="F18" i="4"/>
  <c r="F17" i="4"/>
  <c r="F3" i="4"/>
  <c r="F7" i="4"/>
  <c r="F22" i="4"/>
  <c r="F14" i="4"/>
  <c r="F6" i="4"/>
  <c r="F10" i="4"/>
  <c r="F16" i="4"/>
  <c r="F15" i="4"/>
  <c r="F21" i="4"/>
  <c r="F13" i="4"/>
  <c r="F5" i="4"/>
  <c r="F11" i="4"/>
  <c r="F20" i="4"/>
  <c r="F12" i="4"/>
  <c r="F4" i="4"/>
  <c r="G8" i="4"/>
  <c r="F9" i="4"/>
  <c r="F19" i="4"/>
  <c r="AD7" i="3"/>
  <c r="AD3" i="3"/>
  <c r="AD5" i="3"/>
  <c r="AD9" i="3"/>
  <c r="AD11" i="3"/>
  <c r="AD4" i="3"/>
  <c r="AD6" i="3"/>
  <c r="AD8" i="3"/>
  <c r="AD10" i="3"/>
  <c r="AD12" i="3"/>
  <c r="Z17" i="3"/>
  <c r="AA18" i="3"/>
  <c r="Z19" i="3"/>
  <c r="V3" i="3"/>
  <c r="V5" i="3"/>
  <c r="V9" i="3"/>
  <c r="V12" i="3"/>
  <c r="Z22" i="3"/>
  <c r="N13" i="3"/>
  <c r="N3" i="3"/>
  <c r="N4" i="3"/>
  <c r="N5" i="3"/>
  <c r="N6" i="3"/>
  <c r="N7" i="3"/>
  <c r="N8" i="3"/>
  <c r="N9" i="3"/>
  <c r="N10" i="3"/>
  <c r="N11" i="3"/>
  <c r="N12" i="3"/>
  <c r="N14" i="3"/>
  <c r="N15" i="3"/>
  <c r="N16" i="3"/>
  <c r="N17" i="3"/>
  <c r="N18" i="3"/>
  <c r="N19" i="3"/>
  <c r="N20" i="3"/>
  <c r="N21" i="3"/>
  <c r="N22" i="3"/>
  <c r="J19" i="3"/>
  <c r="J11" i="3"/>
  <c r="J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3" i="3"/>
  <c r="CM12" i="2"/>
  <c r="CO12" i="2" s="1"/>
  <c r="CM11" i="2"/>
  <c r="CO11" i="2" s="1"/>
  <c r="CM10" i="2"/>
  <c r="CO10" i="2" s="1"/>
  <c r="CM9" i="2"/>
  <c r="CO9" i="2" s="1"/>
  <c r="CM8" i="2"/>
  <c r="CO8" i="2" s="1"/>
  <c r="CM7" i="2"/>
  <c r="CO7" i="2" s="1"/>
  <c r="CM6" i="2"/>
  <c r="CO6" i="2" s="1"/>
  <c r="CM5" i="2"/>
  <c r="CO5" i="2" s="1"/>
  <c r="CM4" i="2"/>
  <c r="CO4" i="2" s="1"/>
  <c r="CM3" i="2"/>
  <c r="CO3" i="2" s="1"/>
  <c r="CG22" i="2"/>
  <c r="CI22" i="2" s="1"/>
  <c r="CG21" i="2"/>
  <c r="CI21" i="2" s="1"/>
  <c r="CG20" i="2"/>
  <c r="CI20" i="2" s="1"/>
  <c r="CG19" i="2"/>
  <c r="CI19" i="2" s="1"/>
  <c r="CG18" i="2"/>
  <c r="CI18" i="2" s="1"/>
  <c r="CG17" i="2"/>
  <c r="CI17" i="2" s="1"/>
  <c r="CG16" i="2"/>
  <c r="CI16" i="2" s="1"/>
  <c r="CG15" i="2"/>
  <c r="CI15" i="2" s="1"/>
  <c r="CG14" i="2"/>
  <c r="CI14" i="2" s="1"/>
  <c r="CG13" i="2"/>
  <c r="CI13" i="2" s="1"/>
  <c r="CA12" i="2"/>
  <c r="CC12" i="2" s="1"/>
  <c r="CA11" i="2"/>
  <c r="CC11" i="2" s="1"/>
  <c r="CA10" i="2"/>
  <c r="CC10" i="2" s="1"/>
  <c r="CA9" i="2"/>
  <c r="CC9" i="2" s="1"/>
  <c r="CA8" i="2"/>
  <c r="CC8" i="2" s="1"/>
  <c r="CA7" i="2"/>
  <c r="CC7" i="2" s="1"/>
  <c r="CA6" i="2"/>
  <c r="CC6" i="2" s="1"/>
  <c r="CA5" i="2"/>
  <c r="CC5" i="2" s="1"/>
  <c r="CA4" i="2"/>
  <c r="CC4" i="2" s="1"/>
  <c r="CA3" i="2"/>
  <c r="CC3" i="2" s="1"/>
  <c r="BU22" i="2"/>
  <c r="BW22" i="2" s="1"/>
  <c r="BU21" i="2"/>
  <c r="BW21" i="2" s="1"/>
  <c r="BU20" i="2"/>
  <c r="BW20" i="2" s="1"/>
  <c r="BU19" i="2"/>
  <c r="BW19" i="2" s="1"/>
  <c r="BU18" i="2"/>
  <c r="BW18" i="2" s="1"/>
  <c r="BU17" i="2"/>
  <c r="BW17" i="2" s="1"/>
  <c r="BU16" i="2"/>
  <c r="BW16" i="2" s="1"/>
  <c r="BU15" i="2"/>
  <c r="BW15" i="2" s="1"/>
  <c r="BU14" i="2"/>
  <c r="BW14" i="2" s="1"/>
  <c r="BU13" i="2"/>
  <c r="BO12" i="2"/>
  <c r="BQ12" i="2" s="1"/>
  <c r="BO11" i="2"/>
  <c r="BQ11" i="2" s="1"/>
  <c r="BO10" i="2"/>
  <c r="BQ10" i="2" s="1"/>
  <c r="BO9" i="2"/>
  <c r="BQ9" i="2" s="1"/>
  <c r="BO8" i="2"/>
  <c r="BQ8" i="2" s="1"/>
  <c r="BO7" i="2"/>
  <c r="BQ7" i="2" s="1"/>
  <c r="BQ6" i="2"/>
  <c r="BO6" i="2"/>
  <c r="BO5" i="2"/>
  <c r="BQ5" i="2" s="1"/>
  <c r="BO4" i="2"/>
  <c r="BQ4" i="2" s="1"/>
  <c r="BO3" i="2"/>
  <c r="BQ3" i="2" s="1"/>
  <c r="BI22" i="2"/>
  <c r="BK22" i="2" s="1"/>
  <c r="BI21" i="2"/>
  <c r="BK21" i="2" s="1"/>
  <c r="BI20" i="2"/>
  <c r="BK20" i="2" s="1"/>
  <c r="BI19" i="2"/>
  <c r="BK19" i="2" s="1"/>
  <c r="BI18" i="2"/>
  <c r="BK18" i="2" s="1"/>
  <c r="BI17" i="2"/>
  <c r="BK17" i="2" s="1"/>
  <c r="BI16" i="2"/>
  <c r="BK16" i="2" s="1"/>
  <c r="BI15" i="2"/>
  <c r="BK15" i="2" s="1"/>
  <c r="BI14" i="2"/>
  <c r="BK14" i="2" s="1"/>
  <c r="BI13" i="2"/>
  <c r="BK13" i="2" s="1"/>
  <c r="BC12" i="2"/>
  <c r="BE12" i="2" s="1"/>
  <c r="BC11" i="2"/>
  <c r="BE11" i="2" s="1"/>
  <c r="BC10" i="2"/>
  <c r="BE10" i="2" s="1"/>
  <c r="BC9" i="2"/>
  <c r="BE9" i="2" s="1"/>
  <c r="BC8" i="2"/>
  <c r="BE8" i="2" s="1"/>
  <c r="BC7" i="2"/>
  <c r="BE7" i="2" s="1"/>
  <c r="BC6" i="2"/>
  <c r="BE6" i="2" s="1"/>
  <c r="BC5" i="2"/>
  <c r="BE5" i="2" s="1"/>
  <c r="BC4" i="2"/>
  <c r="BE4" i="2" s="1"/>
  <c r="BC3" i="2"/>
  <c r="BE3" i="2" s="1"/>
  <c r="AW22" i="2"/>
  <c r="AY22" i="2" s="1"/>
  <c r="AW21" i="2"/>
  <c r="AY21" i="2" s="1"/>
  <c r="AW20" i="2"/>
  <c r="AY20" i="2" s="1"/>
  <c r="AW19" i="2"/>
  <c r="AY19" i="2" s="1"/>
  <c r="AW18" i="2"/>
  <c r="AY18" i="2" s="1"/>
  <c r="AW17" i="2"/>
  <c r="AY17" i="2" s="1"/>
  <c r="AW16" i="2"/>
  <c r="AY16" i="2" s="1"/>
  <c r="AW15" i="2"/>
  <c r="AY15" i="2" s="1"/>
  <c r="AW14" i="2"/>
  <c r="AY14" i="2" s="1"/>
  <c r="AW13" i="2"/>
  <c r="AY13" i="2" s="1"/>
  <c r="AQ12" i="2"/>
  <c r="AS12" i="2" s="1"/>
  <c r="AQ11" i="2"/>
  <c r="AS11" i="2" s="1"/>
  <c r="AQ10" i="2"/>
  <c r="AS10" i="2" s="1"/>
  <c r="AQ9" i="2"/>
  <c r="AS9" i="2" s="1"/>
  <c r="AQ8" i="2"/>
  <c r="AS8" i="2" s="1"/>
  <c r="AQ7" i="2"/>
  <c r="AS7" i="2" s="1"/>
  <c r="AQ6" i="2"/>
  <c r="AS6" i="2" s="1"/>
  <c r="AQ5" i="2"/>
  <c r="AS5" i="2" s="1"/>
  <c r="AQ4" i="2"/>
  <c r="AS4" i="2" s="1"/>
  <c r="AQ3" i="2"/>
  <c r="AS3" i="2" s="1"/>
  <c r="AM22" i="2"/>
  <c r="AK22" i="2"/>
  <c r="AK21" i="2"/>
  <c r="AM21" i="2" s="1"/>
  <c r="AK20" i="2"/>
  <c r="AM20" i="2" s="1"/>
  <c r="AK19" i="2"/>
  <c r="AM19" i="2" s="1"/>
  <c r="AM18" i="2"/>
  <c r="AK18" i="2"/>
  <c r="AK17" i="2"/>
  <c r="AM17" i="2" s="1"/>
  <c r="AK16" i="2"/>
  <c r="AM16" i="2" s="1"/>
  <c r="AK15" i="2"/>
  <c r="AM15" i="2" s="1"/>
  <c r="AM14" i="2"/>
  <c r="AK14" i="2"/>
  <c r="AK13" i="2"/>
  <c r="AM13" i="2" s="1"/>
  <c r="AE12" i="2"/>
  <c r="AG12" i="2" s="1"/>
  <c r="AE11" i="2"/>
  <c r="AG11" i="2" s="1"/>
  <c r="AG10" i="2"/>
  <c r="AE10" i="2"/>
  <c r="AE9" i="2"/>
  <c r="AG9" i="2" s="1"/>
  <c r="AE8" i="2"/>
  <c r="AG8" i="2" s="1"/>
  <c r="AE7" i="2"/>
  <c r="AG7" i="2" s="1"/>
  <c r="AG6" i="2"/>
  <c r="AE6" i="2"/>
  <c r="AE5" i="2"/>
  <c r="AG5" i="2" s="1"/>
  <c r="AE4" i="2"/>
  <c r="AG4" i="2" s="1"/>
  <c r="AE3" i="2"/>
  <c r="AG3" i="2" s="1"/>
  <c r="Y22" i="2"/>
  <c r="AA22" i="2" s="1"/>
  <c r="Y21" i="2"/>
  <c r="AA21" i="2" s="1"/>
  <c r="Y20" i="2"/>
  <c r="AA20" i="2" s="1"/>
  <c r="Y19" i="2"/>
  <c r="AA19" i="2" s="1"/>
  <c r="Y18" i="2"/>
  <c r="AA18" i="2" s="1"/>
  <c r="Y17" i="2"/>
  <c r="AA17" i="2" s="1"/>
  <c r="Y16" i="2"/>
  <c r="AA16" i="2" s="1"/>
  <c r="Y15" i="2"/>
  <c r="AA15" i="2" s="1"/>
  <c r="Y14" i="2"/>
  <c r="AA14" i="2" s="1"/>
  <c r="Y13" i="2"/>
  <c r="AA13" i="2" s="1"/>
  <c r="S12" i="2"/>
  <c r="U12" i="2" s="1"/>
  <c r="S11" i="2"/>
  <c r="U11" i="2" s="1"/>
  <c r="S10" i="2"/>
  <c r="U10" i="2" s="1"/>
  <c r="S9" i="2"/>
  <c r="U9" i="2" s="1"/>
  <c r="S8" i="2"/>
  <c r="U8" i="2" s="1"/>
  <c r="S7" i="2"/>
  <c r="U7" i="2" s="1"/>
  <c r="S6" i="2"/>
  <c r="U6" i="2" s="1"/>
  <c r="S5" i="2"/>
  <c r="U5" i="2" s="1"/>
  <c r="S4" i="2"/>
  <c r="U4" i="2" s="1"/>
  <c r="S3" i="2"/>
  <c r="U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M9" i="2"/>
  <c r="O9" i="2" s="1"/>
  <c r="M8" i="2"/>
  <c r="O8" i="2" s="1"/>
  <c r="M7" i="2"/>
  <c r="O7" i="2" s="1"/>
  <c r="M6" i="2"/>
  <c r="O6" i="2" s="1"/>
  <c r="M5" i="2"/>
  <c r="O5" i="2" s="1"/>
  <c r="M4" i="2"/>
  <c r="O4" i="2" s="1"/>
  <c r="M3" i="2"/>
  <c r="O3" i="2" s="1"/>
  <c r="G22" i="2"/>
  <c r="I22" i="2" s="1"/>
  <c r="G21" i="2"/>
  <c r="I21" i="2" s="1"/>
  <c r="G20" i="2"/>
  <c r="I20" i="2" s="1"/>
  <c r="G19" i="2"/>
  <c r="I19" i="2" s="1"/>
  <c r="G18" i="2"/>
  <c r="I18" i="2" s="1"/>
  <c r="G17" i="2"/>
  <c r="I17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10" i="2"/>
  <c r="I10" i="2" s="1"/>
  <c r="G9" i="2"/>
  <c r="I9" i="2" s="1"/>
  <c r="G8" i="2"/>
  <c r="I8" i="2" s="1"/>
  <c r="G7" i="2"/>
  <c r="I7" i="2" s="1"/>
  <c r="G6" i="2"/>
  <c r="I6" i="2" s="1"/>
  <c r="G5" i="2"/>
  <c r="I5" i="2" s="1"/>
  <c r="G4" i="2"/>
  <c r="I4" i="2" s="1"/>
  <c r="G3" i="2"/>
  <c r="I3" i="2" s="1"/>
  <c r="FF22" i="1"/>
  <c r="FA22" i="1"/>
  <c r="FF21" i="1"/>
  <c r="FG21" i="1" s="1"/>
  <c r="FA21" i="1"/>
  <c r="FF20" i="1"/>
  <c r="FA20" i="1"/>
  <c r="FF19" i="1"/>
  <c r="FA19" i="1"/>
  <c r="FF18" i="1"/>
  <c r="FA18" i="1"/>
  <c r="FF17" i="1"/>
  <c r="FA17" i="1"/>
  <c r="FF16" i="1"/>
  <c r="FA16" i="1"/>
  <c r="FF15" i="1"/>
  <c r="FA15" i="1"/>
  <c r="FF14" i="1"/>
  <c r="FA14" i="1"/>
  <c r="FF13" i="1"/>
  <c r="FA13" i="1"/>
  <c r="EV12" i="1"/>
  <c r="EQ12" i="1"/>
  <c r="EV11" i="1"/>
  <c r="EQ11" i="1"/>
  <c r="EV10" i="1"/>
  <c r="EQ10" i="1"/>
  <c r="EV9" i="1"/>
  <c r="EQ9" i="1"/>
  <c r="EV8" i="1"/>
  <c r="EQ8" i="1"/>
  <c r="EV7" i="1"/>
  <c r="EQ7" i="1"/>
  <c r="EV6" i="1"/>
  <c r="EQ6" i="1"/>
  <c r="EV5" i="1"/>
  <c r="EQ5" i="1"/>
  <c r="EV4" i="1"/>
  <c r="EQ4" i="1"/>
  <c r="EV3" i="1"/>
  <c r="EQ3" i="1"/>
  <c r="EL22" i="1"/>
  <c r="EG22" i="1"/>
  <c r="EL21" i="1"/>
  <c r="EG21" i="1"/>
  <c r="EL20" i="1"/>
  <c r="EG20" i="1"/>
  <c r="EL19" i="1"/>
  <c r="EG19" i="1"/>
  <c r="EL18" i="1"/>
  <c r="EG18" i="1"/>
  <c r="EL17" i="1"/>
  <c r="EG17" i="1"/>
  <c r="EL16" i="1"/>
  <c r="EG16" i="1"/>
  <c r="EL15" i="1"/>
  <c r="EG15" i="1"/>
  <c r="EL14" i="1"/>
  <c r="EG14" i="1"/>
  <c r="EL13" i="1"/>
  <c r="EG13" i="1"/>
  <c r="EB12" i="1"/>
  <c r="DW12" i="1"/>
  <c r="EB11" i="1"/>
  <c r="DW11" i="1"/>
  <c r="EB10" i="1"/>
  <c r="DW10" i="1"/>
  <c r="EB9" i="1"/>
  <c r="DW9" i="1"/>
  <c r="EB8" i="1"/>
  <c r="DW8" i="1"/>
  <c r="EB7" i="1"/>
  <c r="DW7" i="1"/>
  <c r="EB6" i="1"/>
  <c r="DW6" i="1"/>
  <c r="EB5" i="1"/>
  <c r="DW5" i="1"/>
  <c r="EC5" i="1" s="1"/>
  <c r="EB4" i="1"/>
  <c r="DW4" i="1"/>
  <c r="EB3" i="1"/>
  <c r="DW3" i="1"/>
  <c r="DR22" i="1"/>
  <c r="DM22" i="1"/>
  <c r="DR21" i="1"/>
  <c r="DM21" i="1"/>
  <c r="DR20" i="1"/>
  <c r="DM20" i="1"/>
  <c r="DR19" i="1"/>
  <c r="DM19" i="1"/>
  <c r="DR18" i="1"/>
  <c r="DM18" i="1"/>
  <c r="DR17" i="1"/>
  <c r="DM17" i="1"/>
  <c r="DR16" i="1"/>
  <c r="DM16" i="1"/>
  <c r="DR15" i="1"/>
  <c r="DM15" i="1"/>
  <c r="DR14" i="1"/>
  <c r="DM14" i="1"/>
  <c r="DR13" i="1"/>
  <c r="DM13" i="1"/>
  <c r="DH12" i="1"/>
  <c r="DC12" i="1"/>
  <c r="DH11" i="1"/>
  <c r="DC11" i="1"/>
  <c r="DH10" i="1"/>
  <c r="DC10" i="1"/>
  <c r="DH9" i="1"/>
  <c r="DC9" i="1"/>
  <c r="DH8" i="1"/>
  <c r="DC8" i="1"/>
  <c r="DH7" i="1"/>
  <c r="DC7" i="1"/>
  <c r="DH6" i="1"/>
  <c r="DC6" i="1"/>
  <c r="DH5" i="1"/>
  <c r="DC5" i="1"/>
  <c r="DH4" i="1"/>
  <c r="DC4" i="1"/>
  <c r="DH3" i="1"/>
  <c r="DC3" i="1"/>
  <c r="CX22" i="1"/>
  <c r="CS22" i="1"/>
  <c r="CX21" i="1"/>
  <c r="CS21" i="1"/>
  <c r="CX20" i="1"/>
  <c r="CS20" i="1"/>
  <c r="CX19" i="1"/>
  <c r="CS19" i="1"/>
  <c r="CX18" i="1"/>
  <c r="CS18" i="1"/>
  <c r="CX17" i="1"/>
  <c r="CS17" i="1"/>
  <c r="CX16" i="1"/>
  <c r="CS16" i="1"/>
  <c r="CX15" i="1"/>
  <c r="CS15" i="1"/>
  <c r="CX14" i="1"/>
  <c r="CS14" i="1"/>
  <c r="CX13" i="1"/>
  <c r="CS13" i="1"/>
  <c r="CN12" i="1"/>
  <c r="CI12" i="1"/>
  <c r="CN11" i="1"/>
  <c r="CI11" i="1"/>
  <c r="CN10" i="1"/>
  <c r="CI10" i="1"/>
  <c r="CN9" i="1"/>
  <c r="CI9" i="1"/>
  <c r="CN8" i="1"/>
  <c r="CI8" i="1"/>
  <c r="CN7" i="1"/>
  <c r="CI7" i="1"/>
  <c r="CN6" i="1"/>
  <c r="CI6" i="1"/>
  <c r="CN5" i="1"/>
  <c r="CI5" i="1"/>
  <c r="CN4" i="1"/>
  <c r="CI4" i="1"/>
  <c r="CN3" i="1"/>
  <c r="CI3" i="1"/>
  <c r="CD22" i="1"/>
  <c r="BY22" i="1"/>
  <c r="CD21" i="1"/>
  <c r="BY21" i="1"/>
  <c r="CD20" i="1"/>
  <c r="BY20" i="1"/>
  <c r="CD19" i="1"/>
  <c r="BY19" i="1"/>
  <c r="CD18" i="1"/>
  <c r="BY18" i="1"/>
  <c r="CD17" i="1"/>
  <c r="BY17" i="1"/>
  <c r="CD16" i="1"/>
  <c r="BY16" i="1"/>
  <c r="CD15" i="1"/>
  <c r="BY15" i="1"/>
  <c r="CD14" i="1"/>
  <c r="BY14" i="1"/>
  <c r="CD13" i="1"/>
  <c r="BY13" i="1"/>
  <c r="BT12" i="1"/>
  <c r="BO12" i="1"/>
  <c r="BT11" i="1"/>
  <c r="BO11" i="1"/>
  <c r="BT10" i="1"/>
  <c r="BO10" i="1"/>
  <c r="BT9" i="1"/>
  <c r="BO9" i="1"/>
  <c r="BT8" i="1"/>
  <c r="BO8" i="1"/>
  <c r="BT7" i="1"/>
  <c r="BO7" i="1"/>
  <c r="BT6" i="1"/>
  <c r="BO6" i="1"/>
  <c r="BT5" i="1"/>
  <c r="BO5" i="1"/>
  <c r="BT4" i="1"/>
  <c r="BO4" i="1"/>
  <c r="BT3" i="1"/>
  <c r="BO3" i="1"/>
  <c r="BJ22" i="1"/>
  <c r="BE22" i="1"/>
  <c r="BJ21" i="1"/>
  <c r="BE21" i="1"/>
  <c r="BJ20" i="1"/>
  <c r="BE20" i="1"/>
  <c r="BJ19" i="1"/>
  <c r="BE19" i="1"/>
  <c r="BJ18" i="1"/>
  <c r="BE18" i="1"/>
  <c r="BJ17" i="1"/>
  <c r="BK17" i="1" s="1"/>
  <c r="BE17" i="1"/>
  <c r="BJ16" i="1"/>
  <c r="BE16" i="1"/>
  <c r="BJ15" i="1"/>
  <c r="BK15" i="1" s="1"/>
  <c r="BE15" i="1"/>
  <c r="BJ14" i="1"/>
  <c r="BE14" i="1"/>
  <c r="BJ13" i="1"/>
  <c r="BK13" i="1" s="1"/>
  <c r="BE13" i="1"/>
  <c r="AZ12" i="1"/>
  <c r="AU12" i="1"/>
  <c r="AZ11" i="1"/>
  <c r="AU11" i="1"/>
  <c r="AZ10" i="1"/>
  <c r="AU10" i="1"/>
  <c r="AZ9" i="1"/>
  <c r="AU9" i="1"/>
  <c r="AZ8" i="1"/>
  <c r="AU8" i="1"/>
  <c r="AZ7" i="1"/>
  <c r="AU7" i="1"/>
  <c r="AZ6" i="1"/>
  <c r="AU6" i="1"/>
  <c r="AZ5" i="1"/>
  <c r="AU5" i="1"/>
  <c r="AZ4" i="1"/>
  <c r="AU4" i="1"/>
  <c r="AZ3" i="1"/>
  <c r="AU3" i="1"/>
  <c r="AP22" i="1"/>
  <c r="AK22" i="1"/>
  <c r="AP21" i="1"/>
  <c r="AK21" i="1"/>
  <c r="AP20" i="1"/>
  <c r="AK20" i="1"/>
  <c r="AP19" i="1"/>
  <c r="AK19" i="1"/>
  <c r="AP18" i="1"/>
  <c r="AK18" i="1"/>
  <c r="AP17" i="1"/>
  <c r="AK17" i="1"/>
  <c r="AP16" i="1"/>
  <c r="AK16" i="1"/>
  <c r="AP15" i="1"/>
  <c r="AK15" i="1"/>
  <c r="AP14" i="1"/>
  <c r="AK14" i="1"/>
  <c r="AP13" i="1"/>
  <c r="AK13" i="1"/>
  <c r="AF12" i="1"/>
  <c r="AA12" i="1"/>
  <c r="AF11" i="1"/>
  <c r="AA11" i="1"/>
  <c r="AF10" i="1"/>
  <c r="AA10" i="1"/>
  <c r="AF9" i="1"/>
  <c r="AA9" i="1"/>
  <c r="AF8" i="1"/>
  <c r="AA8" i="1"/>
  <c r="AF7" i="1"/>
  <c r="AA7" i="1"/>
  <c r="AF6" i="1"/>
  <c r="AA6" i="1"/>
  <c r="AF5" i="1"/>
  <c r="AA5" i="1"/>
  <c r="AF4" i="1"/>
  <c r="AA4" i="1"/>
  <c r="AF3" i="1"/>
  <c r="AA3" i="1"/>
  <c r="V22" i="1"/>
  <c r="Q22" i="1"/>
  <c r="V21" i="1"/>
  <c r="Q21" i="1"/>
  <c r="V20" i="1"/>
  <c r="Q20" i="1"/>
  <c r="V19" i="1"/>
  <c r="Q19" i="1"/>
  <c r="V18" i="1"/>
  <c r="Q18" i="1"/>
  <c r="V17" i="1"/>
  <c r="Q17" i="1"/>
  <c r="V16" i="1"/>
  <c r="Q16" i="1"/>
  <c r="V15" i="1"/>
  <c r="Q15" i="1"/>
  <c r="V14" i="1"/>
  <c r="Q14" i="1"/>
  <c r="V13" i="1"/>
  <c r="Q13" i="1"/>
  <c r="V12" i="1"/>
  <c r="Q12" i="1"/>
  <c r="V11" i="1"/>
  <c r="Q11" i="1"/>
  <c r="V10" i="1"/>
  <c r="Q10" i="1"/>
  <c r="V9" i="1"/>
  <c r="Q9" i="1"/>
  <c r="W9" i="1" s="1"/>
  <c r="V8" i="1"/>
  <c r="Q8" i="1"/>
  <c r="V7" i="1"/>
  <c r="Q7" i="1"/>
  <c r="V6" i="1"/>
  <c r="Q6" i="1"/>
  <c r="V5" i="1"/>
  <c r="Q5" i="1"/>
  <c r="V4" i="1"/>
  <c r="Q4" i="1"/>
  <c r="V3" i="1"/>
  <c r="Q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3" i="1"/>
  <c r="L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G3" i="3" l="1"/>
  <c r="F3" i="3"/>
  <c r="F15" i="3"/>
  <c r="G15" i="3"/>
  <c r="F14" i="3"/>
  <c r="G14" i="3"/>
  <c r="F21" i="3"/>
  <c r="G21" i="3"/>
  <c r="G13" i="3"/>
  <c r="F13" i="3"/>
  <c r="G5" i="3"/>
  <c r="F5" i="3"/>
  <c r="G22" i="3"/>
  <c r="F22" i="3"/>
  <c r="G20" i="3"/>
  <c r="F20" i="3"/>
  <c r="G12" i="3"/>
  <c r="F12" i="3"/>
  <c r="G4" i="3"/>
  <c r="F4" i="3"/>
  <c r="F7" i="3"/>
  <c r="G7" i="3"/>
  <c r="G6" i="3"/>
  <c r="F6" i="3"/>
  <c r="F19" i="3"/>
  <c r="G19" i="3"/>
  <c r="F11" i="3"/>
  <c r="G11" i="3"/>
  <c r="G18" i="3"/>
  <c r="F18" i="3"/>
  <c r="F10" i="3"/>
  <c r="G10" i="3"/>
  <c r="F17" i="3"/>
  <c r="G17" i="3"/>
  <c r="F9" i="3"/>
  <c r="G9" i="3"/>
  <c r="F16" i="3"/>
  <c r="G16" i="3"/>
  <c r="F8" i="3"/>
  <c r="G8" i="3"/>
  <c r="FG13" i="1"/>
  <c r="FG14" i="1"/>
  <c r="FG22" i="1"/>
  <c r="FG15" i="1"/>
  <c r="FG19" i="1"/>
  <c r="FG20" i="1"/>
  <c r="FG16" i="1"/>
  <c r="FG17" i="1"/>
  <c r="FG18" i="1"/>
  <c r="EW5" i="1"/>
  <c r="EW6" i="1"/>
  <c r="EW7" i="1"/>
  <c r="EW3" i="1"/>
  <c r="EW10" i="1"/>
  <c r="EW4" i="1"/>
  <c r="EW11" i="1"/>
  <c r="EW9" i="1"/>
  <c r="EW8" i="1"/>
  <c r="EW12" i="1"/>
  <c r="EM21" i="1"/>
  <c r="EM13" i="1"/>
  <c r="EM14" i="1"/>
  <c r="EM18" i="1"/>
  <c r="EM22" i="1"/>
  <c r="EM19" i="1"/>
  <c r="EM16" i="1"/>
  <c r="EM20" i="1"/>
  <c r="EM17" i="1"/>
  <c r="EM15" i="1"/>
  <c r="EC7" i="1"/>
  <c r="EC10" i="1"/>
  <c r="EC9" i="1"/>
  <c r="EC3" i="1"/>
  <c r="EC4" i="1"/>
  <c r="EC11" i="1"/>
  <c r="EC6" i="1"/>
  <c r="EC8" i="1"/>
  <c r="EC12" i="1"/>
  <c r="DS13" i="1"/>
  <c r="DS17" i="1"/>
  <c r="DS15" i="1"/>
  <c r="DS16" i="1"/>
  <c r="DS18" i="1"/>
  <c r="DS19" i="1"/>
  <c r="DS20" i="1"/>
  <c r="DS21" i="1"/>
  <c r="DS14" i="1"/>
  <c r="DS22" i="1"/>
  <c r="DI3" i="1"/>
  <c r="DI7" i="1"/>
  <c r="DI11" i="1"/>
  <c r="DI9" i="1"/>
  <c r="DI10" i="1"/>
  <c r="DI8" i="1"/>
  <c r="DI6" i="1"/>
  <c r="DI4" i="1"/>
  <c r="DI5" i="1"/>
  <c r="DI12" i="1"/>
  <c r="CY16" i="1"/>
  <c r="CY17" i="1"/>
  <c r="CY15" i="1"/>
  <c r="CY18" i="1"/>
  <c r="CY19" i="1"/>
  <c r="CY20" i="1"/>
  <c r="CY21" i="1"/>
  <c r="CY14" i="1"/>
  <c r="CY13" i="1"/>
  <c r="CY22" i="1"/>
  <c r="CO6" i="1"/>
  <c r="CO4" i="1"/>
  <c r="CO8" i="1"/>
  <c r="CO12" i="1"/>
  <c r="CO9" i="1"/>
  <c r="CO7" i="1"/>
  <c r="CO11" i="1"/>
  <c r="CO5" i="1"/>
  <c r="CO3" i="1"/>
  <c r="CO10" i="1"/>
  <c r="CE17" i="1"/>
  <c r="CE15" i="1"/>
  <c r="CE13" i="1"/>
  <c r="CE18" i="1"/>
  <c r="CE19" i="1"/>
  <c r="CE20" i="1"/>
  <c r="CE21" i="1"/>
  <c r="CE16" i="1"/>
  <c r="CE14" i="1"/>
  <c r="CE22" i="1"/>
  <c r="BU3" i="1"/>
  <c r="BU11" i="1"/>
  <c r="BU4" i="1"/>
  <c r="BU8" i="1"/>
  <c r="BU12" i="1"/>
  <c r="BU9" i="1"/>
  <c r="BU5" i="1"/>
  <c r="BU7" i="1"/>
  <c r="BU10" i="1"/>
  <c r="BU6" i="1"/>
  <c r="BK19" i="1"/>
  <c r="BK16" i="1"/>
  <c r="BK20" i="1"/>
  <c r="BK21" i="1"/>
  <c r="BK14" i="1"/>
  <c r="BK18" i="1"/>
  <c r="BK22" i="1"/>
  <c r="BA7" i="1"/>
  <c r="BA5" i="1"/>
  <c r="BA10" i="1"/>
  <c r="BA9" i="1"/>
  <c r="BA4" i="1"/>
  <c r="BA6" i="1"/>
  <c r="BA3" i="1"/>
  <c r="BA11" i="1"/>
  <c r="BA8" i="1"/>
  <c r="BA12" i="1"/>
  <c r="AQ17" i="1"/>
  <c r="AQ14" i="1"/>
  <c r="AQ13" i="1"/>
  <c r="AQ18" i="1"/>
  <c r="AQ19" i="1"/>
  <c r="AQ16" i="1"/>
  <c r="AQ15" i="1"/>
  <c r="AQ20" i="1"/>
  <c r="AQ22" i="1"/>
  <c r="AQ21" i="1"/>
  <c r="AG7" i="1"/>
  <c r="AG8" i="1"/>
  <c r="AG12" i="1"/>
  <c r="AG9" i="1"/>
  <c r="AG10" i="1"/>
  <c r="AG5" i="1"/>
  <c r="AG6" i="1"/>
  <c r="AG11" i="1"/>
  <c r="AG3" i="1"/>
  <c r="AG4" i="1"/>
  <c r="W17" i="1"/>
  <c r="W18" i="1"/>
  <c r="W22" i="1"/>
  <c r="W3" i="1"/>
  <c r="W7" i="1"/>
  <c r="W12" i="1"/>
  <c r="W16" i="1"/>
  <c r="W11" i="1"/>
  <c r="W15" i="1"/>
  <c r="W4" i="1"/>
  <c r="W8" i="1"/>
  <c r="W19" i="1"/>
  <c r="W20" i="1"/>
  <c r="W5" i="1"/>
  <c r="W13" i="1"/>
  <c r="W6" i="1"/>
  <c r="W21" i="1"/>
  <c r="W10" i="1"/>
  <c r="W14" i="1"/>
</calcChain>
</file>

<file path=xl/sharedStrings.xml><?xml version="1.0" encoding="utf-8"?>
<sst xmlns="http://schemas.openxmlformats.org/spreadsheetml/2006/main" count="825" uniqueCount="110">
  <si>
    <t>Name</t>
  </si>
  <si>
    <t>Firstname</t>
  </si>
  <si>
    <t>Lastname</t>
  </si>
  <si>
    <t>Tom</t>
  </si>
  <si>
    <t>Sawyer</t>
  </si>
  <si>
    <t>Leslie</t>
  </si>
  <si>
    <t>Wright</t>
  </si>
  <si>
    <t>Jon</t>
  </si>
  <si>
    <t>Snow</t>
  </si>
  <si>
    <t>Kit</t>
  </si>
  <si>
    <t>Richards</t>
  </si>
  <si>
    <t>Lita</t>
  </si>
  <si>
    <t>Mill</t>
  </si>
  <si>
    <t>Ella</t>
  </si>
  <si>
    <t>Mai</t>
  </si>
  <si>
    <t>Kenny</t>
  </si>
  <si>
    <t>Rodgers</t>
  </si>
  <si>
    <t>Shawn</t>
  </si>
  <si>
    <t>Mendes</t>
  </si>
  <si>
    <t>Lin</t>
  </si>
  <si>
    <t>Manuel</t>
  </si>
  <si>
    <t>Miranda</t>
  </si>
  <si>
    <t>Singh</t>
  </si>
  <si>
    <t>Emily</t>
  </si>
  <si>
    <t>Luthor</t>
  </si>
  <si>
    <t>Vicky</t>
  </si>
  <si>
    <t>Williams</t>
  </si>
  <si>
    <t>Mary</t>
  </si>
  <si>
    <t>Hen</t>
  </si>
  <si>
    <t>Kyo</t>
  </si>
  <si>
    <t>Cat</t>
  </si>
  <si>
    <t>Orange</t>
  </si>
  <si>
    <t>Blue</t>
  </si>
  <si>
    <t>Red</t>
  </si>
  <si>
    <t>Flynn</t>
  </si>
  <si>
    <t>Phillip</t>
  </si>
  <si>
    <t>Fry</t>
  </si>
  <si>
    <t>Jermy</t>
  </si>
  <si>
    <t>Cole</t>
  </si>
  <si>
    <t>Helen</t>
  </si>
  <si>
    <t>King</t>
  </si>
  <si>
    <t>Pansy</t>
  </si>
  <si>
    <t>Parker</t>
  </si>
  <si>
    <t>ID</t>
  </si>
  <si>
    <t>Stud001</t>
  </si>
  <si>
    <t>Stud002</t>
  </si>
  <si>
    <t>Stud003</t>
  </si>
  <si>
    <t>Stud004</t>
  </si>
  <si>
    <t>Stud005</t>
  </si>
  <si>
    <t>Stud006</t>
  </si>
  <si>
    <t>Stud007</t>
  </si>
  <si>
    <t>Stud008</t>
  </si>
  <si>
    <t>Stud009</t>
  </si>
  <si>
    <t>Stud010</t>
  </si>
  <si>
    <t>Stud011</t>
  </si>
  <si>
    <t>Stud012</t>
  </si>
  <si>
    <t>Stud013</t>
  </si>
  <si>
    <t>Stud014</t>
  </si>
  <si>
    <t>Stud015</t>
  </si>
  <si>
    <t>Stud016</t>
  </si>
  <si>
    <t>Stud017</t>
  </si>
  <si>
    <t>Stud018</t>
  </si>
  <si>
    <t>Stud019</t>
  </si>
  <si>
    <t>Stud020</t>
  </si>
  <si>
    <t>Mathematics</t>
  </si>
  <si>
    <t>Christmas Midterm</t>
  </si>
  <si>
    <t>Christmas Term</t>
  </si>
  <si>
    <t>Christmas Exam</t>
  </si>
  <si>
    <t>Easter Midterm</t>
  </si>
  <si>
    <t>Summer Midterm</t>
  </si>
  <si>
    <t>Summer Term</t>
  </si>
  <si>
    <t>Summer Exam</t>
  </si>
  <si>
    <t>Average Christmas</t>
  </si>
  <si>
    <t xml:space="preserve">Average Sujmmer </t>
  </si>
  <si>
    <t>Overalll</t>
  </si>
  <si>
    <t>English Language</t>
  </si>
  <si>
    <t>Information Technology</t>
  </si>
  <si>
    <t>Biology</t>
  </si>
  <si>
    <t>Chemistry</t>
  </si>
  <si>
    <t>Physics</t>
  </si>
  <si>
    <t>Spanish</t>
  </si>
  <si>
    <t>French</t>
  </si>
  <si>
    <t>Geography</t>
  </si>
  <si>
    <t>Electrical and Electronic Technology</t>
  </si>
  <si>
    <t>POA</t>
  </si>
  <si>
    <t>POB</t>
  </si>
  <si>
    <t>Economics</t>
  </si>
  <si>
    <t>Caribbean History</t>
  </si>
  <si>
    <t>Technical Drawing</t>
  </si>
  <si>
    <t>BG28:BG30</t>
  </si>
  <si>
    <t>Overall Grade</t>
  </si>
  <si>
    <t>Government Fee</t>
  </si>
  <si>
    <t>Student Fee</t>
  </si>
  <si>
    <t>CXC/CSEC Fee</t>
  </si>
  <si>
    <t>USD</t>
  </si>
  <si>
    <t>Candidate Entry</t>
  </si>
  <si>
    <t>Cost per Subject</t>
  </si>
  <si>
    <t>Late Entry</t>
  </si>
  <si>
    <t>22.50 - 37.50</t>
  </si>
  <si>
    <t>English</t>
  </si>
  <si>
    <t>Not Covered</t>
  </si>
  <si>
    <t xml:space="preserve"> ID</t>
  </si>
  <si>
    <t>Position</t>
  </si>
  <si>
    <t>Prize</t>
  </si>
  <si>
    <t>Improvement</t>
  </si>
  <si>
    <t>Letter Grade</t>
  </si>
  <si>
    <t>Feedback</t>
  </si>
  <si>
    <t>English Literature</t>
  </si>
  <si>
    <t>Honor Roll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</si>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</sst>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44" fontId="0" fillId="0" borderId="0" xfId="1" applyFont="1"/>
    <xf numFmtId="44" fontId="0" fillId="2" borderId="0" xfId="1" applyFont="1" applyFill="1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44" fontId="0" fillId="3" borderId="1" xfId="1" applyFont="1" applyFill="1" applyBorder="1"/>
    <xf numFmtId="44" fontId="0" fillId="2" borderId="0" xfId="0" applyNumberFormat="1" applyFill="1"/>
    <xf numFmtId="44" fontId="0" fillId="3" borderId="2" xfId="0" applyNumberFormat="1" applyFill="1" applyBorder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5575-6B98-4F52-B103-EAA5658901BD}">
  <dimension ref="A1:FG22"/>
  <sheetViews>
    <sheetView tabSelected="1" topLeftCell="EV1" workbookViewId="0">
      <selection activeCell="FG13" sqref="FG13"/>
    </sheetView>
  </sheetViews>
  <sheetFormatPr defaultRowHeight="14.4" x14ac:dyDescent="0.3"/>
  <sheetData>
    <row r="1" spans="1:163" ht="15.6" x14ac:dyDescent="0.3">
      <c r="A1" t="s">
        <v>43</v>
      </c>
      <c r="B1" s="15" t="s">
        <v>0</v>
      </c>
      <c r="C1" s="15"/>
      <c r="D1" s="16" t="s">
        <v>64</v>
      </c>
      <c r="E1" s="16"/>
      <c r="F1" s="16"/>
      <c r="G1" s="16"/>
      <c r="H1" s="16"/>
      <c r="I1" s="16"/>
      <c r="J1" s="16"/>
      <c r="K1" s="16"/>
      <c r="L1" s="16"/>
      <c r="M1" s="16"/>
      <c r="N1" s="14" t="s">
        <v>75</v>
      </c>
      <c r="O1" s="14"/>
      <c r="P1" s="14"/>
      <c r="Q1" s="14"/>
      <c r="R1" s="14"/>
      <c r="S1" s="14"/>
      <c r="T1" s="14"/>
      <c r="U1" s="14"/>
      <c r="V1" s="14"/>
      <c r="W1" s="14"/>
      <c r="X1" s="16" t="s">
        <v>76</v>
      </c>
      <c r="Y1" s="16"/>
      <c r="Z1" s="16"/>
      <c r="AA1" s="16"/>
      <c r="AB1" s="16"/>
      <c r="AC1" s="16"/>
      <c r="AD1" s="16"/>
      <c r="AE1" s="16"/>
      <c r="AF1" s="16"/>
      <c r="AG1" s="16"/>
      <c r="AH1" s="14" t="s">
        <v>88</v>
      </c>
      <c r="AI1" s="14"/>
      <c r="AJ1" s="14"/>
      <c r="AK1" s="14"/>
      <c r="AL1" s="14"/>
      <c r="AM1" s="14"/>
      <c r="AN1" s="14"/>
      <c r="AO1" s="14"/>
      <c r="AP1" s="14"/>
      <c r="AQ1" s="14"/>
      <c r="AR1" s="16" t="s">
        <v>77</v>
      </c>
      <c r="AS1" s="16"/>
      <c r="AT1" s="16"/>
      <c r="AU1" s="16"/>
      <c r="AV1" s="16"/>
      <c r="AW1" s="16"/>
      <c r="AX1" s="16"/>
      <c r="AY1" s="16"/>
      <c r="AZ1" s="16"/>
      <c r="BA1" s="16"/>
      <c r="BB1" s="14" t="s">
        <v>78</v>
      </c>
      <c r="BC1" s="14"/>
      <c r="BD1" s="14"/>
      <c r="BE1" s="14"/>
      <c r="BF1" s="14"/>
      <c r="BG1" s="14"/>
      <c r="BH1" s="14"/>
      <c r="BI1" s="14"/>
      <c r="BJ1" s="14"/>
      <c r="BK1" s="14"/>
      <c r="BL1" s="16" t="s">
        <v>79</v>
      </c>
      <c r="BM1" s="16"/>
      <c r="BN1" s="16"/>
      <c r="BO1" s="16"/>
      <c r="BP1" s="16"/>
      <c r="BQ1" s="16"/>
      <c r="BR1" s="16"/>
      <c r="BS1" s="16"/>
      <c r="BT1" s="16"/>
      <c r="BU1" s="16"/>
      <c r="BV1" s="14" t="s">
        <v>80</v>
      </c>
      <c r="BW1" s="14"/>
      <c r="BX1" s="14"/>
      <c r="BY1" s="14"/>
      <c r="BZ1" s="14"/>
      <c r="CA1" s="14"/>
      <c r="CB1" s="14"/>
      <c r="CC1" s="14"/>
      <c r="CD1" s="14"/>
      <c r="CE1" s="14"/>
      <c r="CF1" s="16" t="s">
        <v>81</v>
      </c>
      <c r="CG1" s="16"/>
      <c r="CH1" s="16"/>
      <c r="CI1" s="16"/>
      <c r="CJ1" s="16"/>
      <c r="CK1" s="16"/>
      <c r="CL1" s="16"/>
      <c r="CM1" s="16"/>
      <c r="CN1" s="16"/>
      <c r="CO1" s="16"/>
      <c r="CP1" s="14" t="s">
        <v>82</v>
      </c>
      <c r="CQ1" s="14"/>
      <c r="CR1" s="14"/>
      <c r="CS1" s="14"/>
      <c r="CT1" s="14"/>
      <c r="CU1" s="14"/>
      <c r="CV1" s="14"/>
      <c r="CW1" s="14"/>
      <c r="CX1" s="14"/>
      <c r="CY1" s="14"/>
      <c r="CZ1" s="16" t="s">
        <v>83</v>
      </c>
      <c r="DA1" s="16"/>
      <c r="DB1" s="16"/>
      <c r="DC1" s="16"/>
      <c r="DD1" s="16"/>
      <c r="DE1" s="16"/>
      <c r="DF1" s="16"/>
      <c r="DG1" s="16"/>
      <c r="DH1" s="16"/>
      <c r="DI1" s="16"/>
      <c r="DJ1" s="14" t="s">
        <v>84</v>
      </c>
      <c r="DK1" s="14"/>
      <c r="DL1" s="14"/>
      <c r="DM1" s="14"/>
      <c r="DN1" s="14"/>
      <c r="DO1" s="14"/>
      <c r="DP1" s="14"/>
      <c r="DQ1" s="14"/>
      <c r="DR1" s="14"/>
      <c r="DS1" s="14"/>
      <c r="DT1" s="16" t="s">
        <v>85</v>
      </c>
      <c r="DU1" s="16"/>
      <c r="DV1" s="16"/>
      <c r="DW1" s="16"/>
      <c r="DX1" s="16"/>
      <c r="DY1" s="16"/>
      <c r="DZ1" s="16"/>
      <c r="EA1" s="16"/>
      <c r="EB1" s="16"/>
      <c r="EC1" s="16"/>
      <c r="ED1" s="14" t="s">
        <v>86</v>
      </c>
      <c r="EE1" s="14"/>
      <c r="EF1" s="14"/>
      <c r="EG1" s="14"/>
      <c r="EH1" s="14"/>
      <c r="EI1" s="14"/>
      <c r="EJ1" s="14"/>
      <c r="EK1" s="14"/>
      <c r="EL1" s="14"/>
      <c r="EM1" s="14"/>
      <c r="EN1" s="16" t="s">
        <v>87</v>
      </c>
      <c r="EO1" s="16"/>
      <c r="EP1" s="16"/>
      <c r="EQ1" s="16"/>
      <c r="ER1" s="16"/>
      <c r="ES1" s="16"/>
      <c r="ET1" s="16"/>
      <c r="EU1" s="16"/>
      <c r="EV1" s="16"/>
      <c r="EW1" s="16"/>
      <c r="EX1" s="14" t="s">
        <v>107</v>
      </c>
      <c r="EY1" s="14"/>
      <c r="EZ1" s="14"/>
      <c r="FA1" s="14"/>
      <c r="FB1" s="14"/>
      <c r="FC1" s="14"/>
      <c r="FD1" s="14"/>
      <c r="FE1" s="14"/>
      <c r="FF1" s="14"/>
      <c r="FG1" s="14"/>
    </row>
    <row r="2" spans="1:163" x14ac:dyDescent="0.3">
      <c r="B2" s="1" t="s">
        <v>1</v>
      </c>
      <c r="C2" s="1" t="s">
        <v>2</v>
      </c>
      <c r="D2" t="s">
        <v>65</v>
      </c>
      <c r="E2" t="s">
        <v>66</v>
      </c>
      <c r="F2" t="s">
        <v>67</v>
      </c>
      <c r="G2" t="s">
        <v>72</v>
      </c>
      <c r="H2" t="s">
        <v>68</v>
      </c>
      <c r="I2" t="s">
        <v>69</v>
      </c>
      <c r="J2" t="s">
        <v>70</v>
      </c>
      <c r="K2" t="s">
        <v>71</v>
      </c>
      <c r="L2" t="s">
        <v>73</v>
      </c>
      <c r="M2" t="s">
        <v>74</v>
      </c>
      <c r="N2" s="3" t="s">
        <v>65</v>
      </c>
      <c r="O2" s="3" t="s">
        <v>66</v>
      </c>
      <c r="P2" s="3" t="s">
        <v>67</v>
      </c>
      <c r="Q2" s="3" t="s">
        <v>72</v>
      </c>
      <c r="R2" s="3" t="s">
        <v>68</v>
      </c>
      <c r="S2" s="3" t="s">
        <v>69</v>
      </c>
      <c r="T2" s="3" t="s">
        <v>70</v>
      </c>
      <c r="U2" s="3" t="s">
        <v>71</v>
      </c>
      <c r="V2" s="3" t="s">
        <v>73</v>
      </c>
      <c r="W2" s="3" t="s">
        <v>74</v>
      </c>
      <c r="X2" t="s">
        <v>65</v>
      </c>
      <c r="Y2" t="s">
        <v>66</v>
      </c>
      <c r="Z2" t="s">
        <v>67</v>
      </c>
      <c r="AA2" t="s">
        <v>72</v>
      </c>
      <c r="AB2" t="s">
        <v>68</v>
      </c>
      <c r="AC2" t="s">
        <v>69</v>
      </c>
      <c r="AD2" t="s">
        <v>70</v>
      </c>
      <c r="AE2" t="s">
        <v>71</v>
      </c>
      <c r="AF2" t="s">
        <v>73</v>
      </c>
      <c r="AG2" t="s">
        <v>74</v>
      </c>
      <c r="AH2" s="3" t="s">
        <v>65</v>
      </c>
      <c r="AI2" s="3" t="s">
        <v>66</v>
      </c>
      <c r="AJ2" s="3" t="s">
        <v>67</v>
      </c>
      <c r="AK2" s="3" t="s">
        <v>72</v>
      </c>
      <c r="AL2" s="3" t="s">
        <v>68</v>
      </c>
      <c r="AM2" s="3" t="s">
        <v>69</v>
      </c>
      <c r="AN2" s="3" t="s">
        <v>70</v>
      </c>
      <c r="AO2" s="3" t="s">
        <v>71</v>
      </c>
      <c r="AP2" s="3" t="s">
        <v>73</v>
      </c>
      <c r="AQ2" s="3" t="s">
        <v>74</v>
      </c>
      <c r="AR2" t="s">
        <v>65</v>
      </c>
      <c r="AS2" t="s">
        <v>66</v>
      </c>
      <c r="AT2" t="s">
        <v>67</v>
      </c>
      <c r="AU2" t="s">
        <v>72</v>
      </c>
      <c r="AV2" t="s">
        <v>68</v>
      </c>
      <c r="AW2" t="s">
        <v>69</v>
      </c>
      <c r="AX2" t="s">
        <v>70</v>
      </c>
      <c r="AY2" t="s">
        <v>71</v>
      </c>
      <c r="AZ2" t="s">
        <v>73</v>
      </c>
      <c r="BA2" t="s">
        <v>74</v>
      </c>
      <c r="BB2" s="3" t="s">
        <v>65</v>
      </c>
      <c r="BC2" s="3" t="s">
        <v>66</v>
      </c>
      <c r="BD2" s="3" t="s">
        <v>67</v>
      </c>
      <c r="BE2" s="3" t="s">
        <v>72</v>
      </c>
      <c r="BF2" s="3" t="s">
        <v>68</v>
      </c>
      <c r="BG2" s="3" t="s">
        <v>69</v>
      </c>
      <c r="BH2" s="3" t="s">
        <v>70</v>
      </c>
      <c r="BI2" s="3" t="s">
        <v>71</v>
      </c>
      <c r="BJ2" s="3" t="s">
        <v>73</v>
      </c>
      <c r="BK2" s="3" t="s">
        <v>74</v>
      </c>
      <c r="BL2" t="s">
        <v>65</v>
      </c>
      <c r="BM2" t="s">
        <v>66</v>
      </c>
      <c r="BN2" t="s">
        <v>67</v>
      </c>
      <c r="BO2" t="s">
        <v>72</v>
      </c>
      <c r="BP2" t="s">
        <v>68</v>
      </c>
      <c r="BQ2" t="s">
        <v>69</v>
      </c>
      <c r="BR2" t="s">
        <v>70</v>
      </c>
      <c r="BS2" t="s">
        <v>71</v>
      </c>
      <c r="BT2" t="s">
        <v>73</v>
      </c>
      <c r="BU2" t="s">
        <v>74</v>
      </c>
      <c r="BV2" s="3" t="s">
        <v>65</v>
      </c>
      <c r="BW2" s="3" t="s">
        <v>66</v>
      </c>
      <c r="BX2" s="3" t="s">
        <v>67</v>
      </c>
      <c r="BY2" s="3" t="s">
        <v>72</v>
      </c>
      <c r="BZ2" s="3" t="s">
        <v>68</v>
      </c>
      <c r="CA2" s="3" t="s">
        <v>69</v>
      </c>
      <c r="CB2" s="3" t="s">
        <v>70</v>
      </c>
      <c r="CC2" s="3" t="s">
        <v>71</v>
      </c>
      <c r="CD2" s="3" t="s">
        <v>73</v>
      </c>
      <c r="CE2" s="3" t="s">
        <v>74</v>
      </c>
      <c r="CF2" t="s">
        <v>65</v>
      </c>
      <c r="CG2" t="s">
        <v>66</v>
      </c>
      <c r="CH2" t="s">
        <v>67</v>
      </c>
      <c r="CI2" t="s">
        <v>72</v>
      </c>
      <c r="CJ2" t="s">
        <v>68</v>
      </c>
      <c r="CK2" t="s">
        <v>69</v>
      </c>
      <c r="CL2" t="s">
        <v>70</v>
      </c>
      <c r="CM2" t="s">
        <v>71</v>
      </c>
      <c r="CN2" t="s">
        <v>73</v>
      </c>
      <c r="CO2" t="s">
        <v>74</v>
      </c>
      <c r="CP2" s="3" t="s">
        <v>65</v>
      </c>
      <c r="CQ2" s="3" t="s">
        <v>66</v>
      </c>
      <c r="CR2" s="3" t="s">
        <v>67</v>
      </c>
      <c r="CS2" s="3" t="s">
        <v>72</v>
      </c>
      <c r="CT2" s="3" t="s">
        <v>68</v>
      </c>
      <c r="CU2" s="3" t="s">
        <v>69</v>
      </c>
      <c r="CV2" s="3" t="s">
        <v>70</v>
      </c>
      <c r="CW2" s="3" t="s">
        <v>71</v>
      </c>
      <c r="CX2" s="3" t="s">
        <v>73</v>
      </c>
      <c r="CY2" s="3" t="s">
        <v>74</v>
      </c>
      <c r="CZ2" t="s">
        <v>65</v>
      </c>
      <c r="DA2" t="s">
        <v>66</v>
      </c>
      <c r="DB2" t="s">
        <v>67</v>
      </c>
      <c r="DC2" t="s">
        <v>72</v>
      </c>
      <c r="DD2" t="s">
        <v>68</v>
      </c>
      <c r="DE2" t="s">
        <v>69</v>
      </c>
      <c r="DF2" t="s">
        <v>70</v>
      </c>
      <c r="DG2" t="s">
        <v>71</v>
      </c>
      <c r="DH2" t="s">
        <v>73</v>
      </c>
      <c r="DI2" t="s">
        <v>74</v>
      </c>
      <c r="DJ2" s="3" t="s">
        <v>65</v>
      </c>
      <c r="DK2" s="3" t="s">
        <v>66</v>
      </c>
      <c r="DL2" s="3" t="s">
        <v>67</v>
      </c>
      <c r="DM2" s="3" t="s">
        <v>72</v>
      </c>
      <c r="DN2" s="3" t="s">
        <v>68</v>
      </c>
      <c r="DO2" s="3" t="s">
        <v>69</v>
      </c>
      <c r="DP2" s="3" t="s">
        <v>70</v>
      </c>
      <c r="DQ2" s="3" t="s">
        <v>71</v>
      </c>
      <c r="DR2" s="3" t="s">
        <v>73</v>
      </c>
      <c r="DS2" s="3" t="s">
        <v>74</v>
      </c>
      <c r="DT2" t="s">
        <v>65</v>
      </c>
      <c r="DU2" t="s">
        <v>66</v>
      </c>
      <c r="DV2" t="s">
        <v>67</v>
      </c>
      <c r="DW2" t="s">
        <v>72</v>
      </c>
      <c r="DX2" t="s">
        <v>68</v>
      </c>
      <c r="DY2" t="s">
        <v>69</v>
      </c>
      <c r="DZ2" t="s">
        <v>70</v>
      </c>
      <c r="EA2" t="s">
        <v>71</v>
      </c>
      <c r="EB2" t="s">
        <v>73</v>
      </c>
      <c r="EC2" t="s">
        <v>74</v>
      </c>
      <c r="ED2" s="3" t="s">
        <v>65</v>
      </c>
      <c r="EE2" s="3" t="s">
        <v>66</v>
      </c>
      <c r="EF2" s="3" t="s">
        <v>67</v>
      </c>
      <c r="EG2" s="3" t="s">
        <v>72</v>
      </c>
      <c r="EH2" s="3" t="s">
        <v>68</v>
      </c>
      <c r="EI2" s="3" t="s">
        <v>69</v>
      </c>
      <c r="EJ2" s="3" t="s">
        <v>70</v>
      </c>
      <c r="EK2" s="3" t="s">
        <v>71</v>
      </c>
      <c r="EL2" s="3" t="s">
        <v>73</v>
      </c>
      <c r="EM2" s="3" t="s">
        <v>74</v>
      </c>
      <c r="EN2" t="s">
        <v>65</v>
      </c>
      <c r="EO2" t="s">
        <v>66</v>
      </c>
      <c r="EP2" t="s">
        <v>67</v>
      </c>
      <c r="EQ2" t="s">
        <v>72</v>
      </c>
      <c r="ER2" t="s">
        <v>68</v>
      </c>
      <c r="ES2" t="s">
        <v>69</v>
      </c>
      <c r="ET2" t="s">
        <v>70</v>
      </c>
      <c r="EU2" t="s">
        <v>71</v>
      </c>
      <c r="EV2" t="s">
        <v>73</v>
      </c>
      <c r="EW2" t="s">
        <v>74</v>
      </c>
      <c r="EX2" s="3" t="s">
        <v>65</v>
      </c>
      <c r="EY2" s="3" t="s">
        <v>66</v>
      </c>
      <c r="EZ2" s="3" t="s">
        <v>67</v>
      </c>
      <c r="FA2" s="3" t="s">
        <v>72</v>
      </c>
      <c r="FB2" s="3" t="s">
        <v>68</v>
      </c>
      <c r="FC2" s="3" t="s">
        <v>69</v>
      </c>
      <c r="FD2" s="3" t="s">
        <v>70</v>
      </c>
      <c r="FE2" s="3" t="s">
        <v>71</v>
      </c>
      <c r="FF2" s="3" t="s">
        <v>73</v>
      </c>
      <c r="FG2" s="3" t="s">
        <v>74</v>
      </c>
    </row>
    <row r="3" spans="1:163" x14ac:dyDescent="0.3">
      <c r="A3" t="s">
        <v>44</v>
      </c>
      <c r="B3" t="s">
        <v>3</v>
      </c>
      <c r="C3" t="s">
        <v>4</v>
      </c>
      <c r="D3">
        <v>37</v>
      </c>
      <c r="E3">
        <v>80</v>
      </c>
      <c r="F3">
        <v>97</v>
      </c>
      <c r="G3" s="2">
        <f>AVERAGE(D3:F3)</f>
        <v>71.333333333333329</v>
      </c>
      <c r="H3">
        <v>34</v>
      </c>
      <c r="I3">
        <v>67</v>
      </c>
      <c r="J3">
        <v>33</v>
      </c>
      <c r="K3">
        <v>43</v>
      </c>
      <c r="L3" s="2">
        <f>AVERAGE(I3:K22)</f>
        <v>64.95</v>
      </c>
      <c r="M3" s="2">
        <f>AVERAGE(L3,G3)</f>
        <v>68.141666666666666</v>
      </c>
      <c r="N3" s="3">
        <v>50</v>
      </c>
      <c r="O3" s="3">
        <v>72</v>
      </c>
      <c r="P3" s="3">
        <v>51</v>
      </c>
      <c r="Q3" s="4">
        <f>AVERAGE(N3:P3)</f>
        <v>57.666666666666664</v>
      </c>
      <c r="R3" s="3">
        <v>58</v>
      </c>
      <c r="S3" s="3">
        <v>67</v>
      </c>
      <c r="T3" s="3">
        <v>58</v>
      </c>
      <c r="U3" s="3">
        <v>40</v>
      </c>
      <c r="V3" s="4">
        <f>AVERAGE(S3:U22)</f>
        <v>67.566666666666663</v>
      </c>
      <c r="W3" s="4">
        <f>AVERAGE(V3,Q3)</f>
        <v>62.61666666666666</v>
      </c>
      <c r="X3">
        <v>79</v>
      </c>
      <c r="Y3">
        <v>67</v>
      </c>
      <c r="Z3">
        <v>49</v>
      </c>
      <c r="AA3" s="2">
        <f>AVERAGE(X3:Z3)</f>
        <v>65</v>
      </c>
      <c r="AB3">
        <v>36</v>
      </c>
      <c r="AC3">
        <v>40</v>
      </c>
      <c r="AD3">
        <v>95</v>
      </c>
      <c r="AE3">
        <v>50</v>
      </c>
      <c r="AF3" s="2">
        <f>AVERAGE(AC3:AE22)</f>
        <v>63.06666666666667</v>
      </c>
      <c r="AG3" s="2">
        <f>AVERAGE(AF3,AA3)</f>
        <v>64.033333333333331</v>
      </c>
      <c r="AH3" s="3"/>
      <c r="AI3" s="3"/>
      <c r="AJ3" s="3"/>
      <c r="AK3" s="4"/>
      <c r="AL3" s="3"/>
      <c r="AM3" s="3"/>
      <c r="AN3" s="3"/>
      <c r="AO3" s="3"/>
      <c r="AP3" s="4"/>
      <c r="AQ3" s="4"/>
      <c r="AR3">
        <v>40</v>
      </c>
      <c r="AS3">
        <v>63</v>
      </c>
      <c r="AT3">
        <v>39</v>
      </c>
      <c r="AU3" s="2">
        <f>AVERAGE(AR3:AT3)</f>
        <v>47.333333333333336</v>
      </c>
      <c r="AV3">
        <v>66</v>
      </c>
      <c r="AW3">
        <v>95</v>
      </c>
      <c r="AX3">
        <v>58</v>
      </c>
      <c r="AY3">
        <v>71</v>
      </c>
      <c r="AZ3" s="2">
        <f>AVERAGE(AW3:AY22)</f>
        <v>64.566666666666663</v>
      </c>
      <c r="BA3" s="2">
        <f>AVERAGE(AZ3,AU3)</f>
        <v>55.95</v>
      </c>
      <c r="BB3" s="3"/>
      <c r="BC3" s="3"/>
      <c r="BD3" s="3"/>
      <c r="BE3" s="4"/>
      <c r="BF3" s="3"/>
      <c r="BG3" s="3"/>
      <c r="BH3" s="3"/>
      <c r="BI3" s="3"/>
      <c r="BJ3" s="4"/>
      <c r="BK3" s="4"/>
      <c r="BL3">
        <v>44</v>
      </c>
      <c r="BM3">
        <v>36</v>
      </c>
      <c r="BN3">
        <v>56</v>
      </c>
      <c r="BO3" s="2">
        <f>AVERAGE(BL3:BN3)</f>
        <v>45.333333333333336</v>
      </c>
      <c r="BP3">
        <v>53</v>
      </c>
      <c r="BQ3">
        <v>100</v>
      </c>
      <c r="BR3">
        <v>42</v>
      </c>
      <c r="BS3">
        <v>48</v>
      </c>
      <c r="BT3" s="2">
        <f>AVERAGE(BQ3:BS22)</f>
        <v>72.066666666666663</v>
      </c>
      <c r="BU3" s="2">
        <f>AVERAGE(BT3,BO3)</f>
        <v>58.7</v>
      </c>
      <c r="BV3" s="3"/>
      <c r="BW3" s="3"/>
      <c r="BX3" s="3"/>
      <c r="BY3" s="4"/>
      <c r="BZ3" s="3"/>
      <c r="CA3" s="3"/>
      <c r="CB3" s="3"/>
      <c r="CC3" s="3"/>
      <c r="CD3" s="4"/>
      <c r="CE3" s="4"/>
      <c r="CF3">
        <v>42</v>
      </c>
      <c r="CG3">
        <v>86</v>
      </c>
      <c r="CH3">
        <v>71</v>
      </c>
      <c r="CI3" s="2">
        <f>AVERAGE(CF3:CH3)</f>
        <v>66.333333333333329</v>
      </c>
      <c r="CJ3">
        <v>58</v>
      </c>
      <c r="CK3">
        <v>47</v>
      </c>
      <c r="CL3">
        <v>92</v>
      </c>
      <c r="CM3">
        <v>56</v>
      </c>
      <c r="CN3" s="2">
        <f>AVERAGE(CK3:CM22)</f>
        <v>68.63333333333334</v>
      </c>
      <c r="CO3" s="2">
        <f>AVERAGE(CN3,CI3)</f>
        <v>67.483333333333334</v>
      </c>
      <c r="CP3" s="3"/>
      <c r="CQ3" s="3"/>
      <c r="CR3" s="3"/>
      <c r="CS3" s="4"/>
      <c r="CT3" s="3"/>
      <c r="CU3" s="3"/>
      <c r="CV3" s="3"/>
      <c r="CW3" s="3"/>
      <c r="CX3" s="4"/>
      <c r="CY3" s="4"/>
      <c r="CZ3">
        <v>68</v>
      </c>
      <c r="DA3">
        <v>56</v>
      </c>
      <c r="DB3">
        <v>72</v>
      </c>
      <c r="DC3" s="2">
        <f>AVERAGE(CZ3:DB3)</f>
        <v>65.333333333333329</v>
      </c>
      <c r="DD3">
        <v>95</v>
      </c>
      <c r="DE3">
        <v>84</v>
      </c>
      <c r="DF3">
        <v>35</v>
      </c>
      <c r="DG3">
        <v>54</v>
      </c>
      <c r="DH3" s="2">
        <f>AVERAGE(DE3:DG22)</f>
        <v>63.06666666666667</v>
      </c>
      <c r="DI3" s="2">
        <f>AVERAGE(DH3,DC3)</f>
        <v>64.2</v>
      </c>
      <c r="DJ3" s="3"/>
      <c r="DK3" s="3"/>
      <c r="DL3" s="3"/>
      <c r="DM3" s="4"/>
      <c r="DN3" s="3"/>
      <c r="DO3" s="3"/>
      <c r="DP3" s="3"/>
      <c r="DQ3" s="3"/>
      <c r="DR3" s="4"/>
      <c r="DS3" s="4"/>
      <c r="DT3">
        <v>89</v>
      </c>
      <c r="DU3">
        <v>36</v>
      </c>
      <c r="DV3">
        <v>66</v>
      </c>
      <c r="DW3" s="2">
        <f>AVERAGE(DT3:DV3)</f>
        <v>63.666666666666664</v>
      </c>
      <c r="DX3">
        <v>73</v>
      </c>
      <c r="DY3">
        <v>91</v>
      </c>
      <c r="DZ3">
        <v>95</v>
      </c>
      <c r="EA3">
        <v>95</v>
      </c>
      <c r="EB3" s="2">
        <f>AVERAGE(DY3:EA22)</f>
        <v>77.066666666666663</v>
      </c>
      <c r="EC3" s="2">
        <f>AVERAGE(EB3,DW3)</f>
        <v>70.36666666666666</v>
      </c>
      <c r="ED3" s="3"/>
      <c r="EE3" s="3"/>
      <c r="EF3" s="3"/>
      <c r="EG3" s="4"/>
      <c r="EH3" s="3"/>
      <c r="EI3" s="3"/>
      <c r="EJ3" s="3"/>
      <c r="EK3" s="3"/>
      <c r="EL3" s="4"/>
      <c r="EM3" s="4"/>
      <c r="EN3">
        <v>64</v>
      </c>
      <c r="EO3">
        <v>96</v>
      </c>
      <c r="EP3">
        <v>53</v>
      </c>
      <c r="EQ3" s="2">
        <f>AVERAGE(EN3:EP3)</f>
        <v>71</v>
      </c>
      <c r="ER3">
        <v>70</v>
      </c>
      <c r="ES3">
        <v>62</v>
      </c>
      <c r="ET3">
        <v>88</v>
      </c>
      <c r="EU3">
        <v>31</v>
      </c>
      <c r="EV3" s="2">
        <f>AVERAGE(ES3:EU22)</f>
        <v>67.466666666666669</v>
      </c>
      <c r="EW3" s="2">
        <f>AVERAGE(EV3,EQ3)</f>
        <v>69.233333333333334</v>
      </c>
      <c r="EX3" s="3"/>
      <c r="EY3" s="3"/>
      <c r="EZ3" s="3"/>
      <c r="FA3" s="4"/>
      <c r="FB3" s="3"/>
      <c r="FC3" s="3"/>
      <c r="FD3" s="3"/>
      <c r="FE3" s="3"/>
      <c r="FF3" s="4"/>
      <c r="FG3" s="4"/>
    </row>
    <row r="4" spans="1:163" x14ac:dyDescent="0.3">
      <c r="A4" t="s">
        <v>45</v>
      </c>
      <c r="B4" t="s">
        <v>5</v>
      </c>
      <c r="C4" t="s">
        <v>6</v>
      </c>
      <c r="D4">
        <v>76</v>
      </c>
      <c r="E4">
        <v>46</v>
      </c>
      <c r="F4">
        <v>58</v>
      </c>
      <c r="G4" s="2">
        <f t="shared" ref="G4:G22" si="0">AVERAGE(D4:F4)</f>
        <v>60</v>
      </c>
      <c r="H4">
        <v>62</v>
      </c>
      <c r="I4">
        <v>73</v>
      </c>
      <c r="J4">
        <v>77</v>
      </c>
      <c r="K4">
        <v>99</v>
      </c>
      <c r="L4" s="2">
        <f t="shared" ref="L4:L22" si="1">AVERAGE(I4:K23)</f>
        <v>65.859649122807014</v>
      </c>
      <c r="M4" s="2">
        <f t="shared" ref="M4:M22" si="2">AVERAGE(L4,G4)</f>
        <v>62.929824561403507</v>
      </c>
      <c r="N4" s="3">
        <v>70</v>
      </c>
      <c r="O4" s="3">
        <v>46</v>
      </c>
      <c r="P4" s="3">
        <v>34</v>
      </c>
      <c r="Q4" s="4">
        <f t="shared" ref="Q4:Q22" si="3">AVERAGE(N4:P4)</f>
        <v>50</v>
      </c>
      <c r="R4" s="3">
        <v>59</v>
      </c>
      <c r="S4" s="3">
        <v>73</v>
      </c>
      <c r="T4" s="3">
        <v>59</v>
      </c>
      <c r="U4" s="3">
        <v>56</v>
      </c>
      <c r="V4" s="4">
        <f t="shared" ref="V4:V22" si="4">AVERAGE(S4:U23)</f>
        <v>68.228070175438603</v>
      </c>
      <c r="W4" s="4">
        <f t="shared" ref="W4:W22" si="5">AVERAGE(V4,Q4)</f>
        <v>59.114035087719301</v>
      </c>
      <c r="X4">
        <v>55</v>
      </c>
      <c r="Y4">
        <v>68</v>
      </c>
      <c r="Z4">
        <v>62</v>
      </c>
      <c r="AA4" s="2">
        <f t="shared" ref="AA4:AA12" si="6">AVERAGE(X4:Z4)</f>
        <v>61.666666666666664</v>
      </c>
      <c r="AB4">
        <v>76</v>
      </c>
      <c r="AC4">
        <v>86</v>
      </c>
      <c r="AD4">
        <v>80</v>
      </c>
      <c r="AE4">
        <v>48</v>
      </c>
      <c r="AF4" s="2">
        <f t="shared" ref="AF4:AF12" si="7">AVERAGE(AC4:AE23)</f>
        <v>63.222222222222221</v>
      </c>
      <c r="AG4" s="2">
        <f t="shared" ref="AG4:AG12" si="8">AVERAGE(AF4,AA4)</f>
        <v>62.444444444444443</v>
      </c>
      <c r="AH4" s="3"/>
      <c r="AI4" s="3"/>
      <c r="AJ4" s="3"/>
      <c r="AK4" s="4"/>
      <c r="AL4" s="3"/>
      <c r="AM4" s="3"/>
      <c r="AN4" s="3"/>
      <c r="AO4" s="3"/>
      <c r="AP4" s="4"/>
      <c r="AQ4" s="4"/>
      <c r="AR4">
        <v>36</v>
      </c>
      <c r="AS4">
        <v>39</v>
      </c>
      <c r="AT4">
        <v>42</v>
      </c>
      <c r="AU4" s="2">
        <f t="shared" ref="AU4:AU12" si="9">AVERAGE(AR4:AT4)</f>
        <v>39</v>
      </c>
      <c r="AV4">
        <v>61</v>
      </c>
      <c r="AW4">
        <v>98</v>
      </c>
      <c r="AX4">
        <v>53</v>
      </c>
      <c r="AY4">
        <v>71</v>
      </c>
      <c r="AZ4" s="2">
        <f t="shared" ref="AZ4:AZ12" si="10">AVERAGE(AW4:AY23)</f>
        <v>63.444444444444443</v>
      </c>
      <c r="BA4" s="2">
        <f t="shared" ref="BA4:BA12" si="11">AVERAGE(AZ4,AU4)</f>
        <v>51.222222222222221</v>
      </c>
      <c r="BB4" s="3"/>
      <c r="BC4" s="3"/>
      <c r="BD4" s="3"/>
      <c r="BE4" s="4"/>
      <c r="BF4" s="3"/>
      <c r="BG4" s="3"/>
      <c r="BH4" s="3"/>
      <c r="BI4" s="3"/>
      <c r="BJ4" s="4"/>
      <c r="BK4" s="4"/>
      <c r="BL4">
        <v>38</v>
      </c>
      <c r="BM4">
        <v>73</v>
      </c>
      <c r="BN4">
        <v>47</v>
      </c>
      <c r="BO4" s="2">
        <f t="shared" ref="BO4:BO12" si="12">AVERAGE(BL4:BN4)</f>
        <v>52.666666666666664</v>
      </c>
      <c r="BP4">
        <v>78</v>
      </c>
      <c r="BQ4">
        <v>58</v>
      </c>
      <c r="BR4">
        <v>85</v>
      </c>
      <c r="BS4">
        <v>80</v>
      </c>
      <c r="BT4" s="2">
        <f t="shared" ref="BT4:BT12" si="13">AVERAGE(BQ4:BS23)</f>
        <v>73.037037037037038</v>
      </c>
      <c r="BU4" s="2">
        <f t="shared" ref="BU4:BU12" si="14">AVERAGE(BT4,BO4)</f>
        <v>62.851851851851848</v>
      </c>
      <c r="BV4" s="3"/>
      <c r="BW4" s="3"/>
      <c r="BX4" s="3"/>
      <c r="BY4" s="4"/>
      <c r="BZ4" s="3"/>
      <c r="CA4" s="3"/>
      <c r="CB4" s="3"/>
      <c r="CC4" s="3"/>
      <c r="CD4" s="4"/>
      <c r="CE4" s="4"/>
      <c r="CF4">
        <v>67</v>
      </c>
      <c r="CG4">
        <v>91</v>
      </c>
      <c r="CH4">
        <v>83</v>
      </c>
      <c r="CI4" s="2">
        <f t="shared" ref="CI4:CI12" si="15">AVERAGE(CF4:CH4)</f>
        <v>80.333333333333329</v>
      </c>
      <c r="CJ4">
        <v>87</v>
      </c>
      <c r="CK4">
        <v>56</v>
      </c>
      <c r="CL4">
        <v>64</v>
      </c>
      <c r="CM4">
        <v>85</v>
      </c>
      <c r="CN4" s="2">
        <f t="shared" ref="CN4:CN12" si="16">AVERAGE(CK4:CM23)</f>
        <v>69.037037037037038</v>
      </c>
      <c r="CO4" s="2">
        <f t="shared" ref="CO4:CO12" si="17">AVERAGE(CN4,CI4)</f>
        <v>74.68518518518519</v>
      </c>
      <c r="CP4" s="3"/>
      <c r="CQ4" s="3"/>
      <c r="CR4" s="3"/>
      <c r="CS4" s="4"/>
      <c r="CT4" s="3"/>
      <c r="CU4" s="3"/>
      <c r="CV4" s="3"/>
      <c r="CW4" s="3"/>
      <c r="CX4" s="4"/>
      <c r="CY4" s="4"/>
      <c r="CZ4">
        <v>65</v>
      </c>
      <c r="DA4">
        <v>70</v>
      </c>
      <c r="DB4">
        <v>54</v>
      </c>
      <c r="DC4" s="2">
        <f t="shared" ref="DC4:DC12" si="18">AVERAGE(CZ4:DB4)</f>
        <v>63</v>
      </c>
      <c r="DD4">
        <v>37</v>
      </c>
      <c r="DE4">
        <v>45</v>
      </c>
      <c r="DF4">
        <v>97</v>
      </c>
      <c r="DG4">
        <v>100</v>
      </c>
      <c r="DH4" s="2">
        <f t="shared" ref="DH4:DH12" si="19">AVERAGE(DE4:DG23)</f>
        <v>63.666666666666664</v>
      </c>
      <c r="DI4" s="2">
        <f t="shared" ref="DI4:DI12" si="20">AVERAGE(DH4,DC4)</f>
        <v>63.333333333333329</v>
      </c>
      <c r="DJ4" s="3"/>
      <c r="DK4" s="3"/>
      <c r="DL4" s="3"/>
      <c r="DM4" s="4"/>
      <c r="DN4" s="3"/>
      <c r="DO4" s="3"/>
      <c r="DP4" s="3"/>
      <c r="DQ4" s="3"/>
      <c r="DR4" s="4"/>
      <c r="DS4" s="4"/>
      <c r="DT4">
        <v>74</v>
      </c>
      <c r="DU4">
        <v>56</v>
      </c>
      <c r="DV4">
        <v>100</v>
      </c>
      <c r="DW4" s="2">
        <f t="shared" ref="DW4:DW12" si="21">AVERAGE(DT4:DV4)</f>
        <v>76.666666666666671</v>
      </c>
      <c r="DX4">
        <v>48</v>
      </c>
      <c r="DY4">
        <v>100</v>
      </c>
      <c r="DZ4">
        <v>52</v>
      </c>
      <c r="EA4">
        <v>80</v>
      </c>
      <c r="EB4" s="2">
        <f t="shared" ref="EB4:EB12" si="22">AVERAGE(DY4:EA23)</f>
        <v>75.222222222222229</v>
      </c>
      <c r="EC4" s="2">
        <f t="shared" ref="EC4:EC12" si="23">AVERAGE(EB4,DW4)</f>
        <v>75.944444444444457</v>
      </c>
      <c r="ED4" s="3"/>
      <c r="EE4" s="3"/>
      <c r="EF4" s="3"/>
      <c r="EG4" s="4"/>
      <c r="EH4" s="3"/>
      <c r="EI4" s="3"/>
      <c r="EJ4" s="3"/>
      <c r="EK4" s="3"/>
      <c r="EL4" s="4"/>
      <c r="EM4" s="4"/>
      <c r="EN4">
        <v>99</v>
      </c>
      <c r="EO4">
        <v>62</v>
      </c>
      <c r="EP4">
        <v>89</v>
      </c>
      <c r="EQ4" s="2">
        <f t="shared" ref="EQ4:EQ12" si="24">AVERAGE(EN4:EP4)</f>
        <v>83.333333333333329</v>
      </c>
      <c r="ER4">
        <v>41</v>
      </c>
      <c r="ES4">
        <v>60</v>
      </c>
      <c r="ET4">
        <v>31</v>
      </c>
      <c r="EU4">
        <v>95</v>
      </c>
      <c r="EV4" s="2">
        <f t="shared" ref="EV4:EV12" si="25">AVERAGE(ES4:EU23)</f>
        <v>68.259259259259252</v>
      </c>
      <c r="EW4" s="2">
        <f t="shared" ref="EW4:EW12" si="26">AVERAGE(EV4,EQ4)</f>
        <v>75.796296296296291</v>
      </c>
      <c r="EX4" s="3"/>
      <c r="EY4" s="3"/>
      <c r="EZ4" s="3"/>
      <c r="FA4" s="4"/>
      <c r="FB4" s="3"/>
      <c r="FC4" s="3"/>
      <c r="FD4" s="3"/>
      <c r="FE4" s="3"/>
      <c r="FF4" s="4"/>
      <c r="FG4" s="4"/>
    </row>
    <row r="5" spans="1:163" x14ac:dyDescent="0.3">
      <c r="A5" t="s">
        <v>46</v>
      </c>
      <c r="B5" t="s">
        <v>7</v>
      </c>
      <c r="C5" t="s">
        <v>8</v>
      </c>
      <c r="D5">
        <v>46</v>
      </c>
      <c r="E5">
        <v>33</v>
      </c>
      <c r="F5">
        <v>23</v>
      </c>
      <c r="G5" s="2">
        <f t="shared" si="0"/>
        <v>34</v>
      </c>
      <c r="H5">
        <v>39</v>
      </c>
      <c r="I5">
        <v>61</v>
      </c>
      <c r="J5">
        <v>93</v>
      </c>
      <c r="K5">
        <v>84</v>
      </c>
      <c r="L5" s="2">
        <f t="shared" si="1"/>
        <v>64.907407407407405</v>
      </c>
      <c r="M5" s="2">
        <f t="shared" si="2"/>
        <v>49.453703703703702</v>
      </c>
      <c r="N5" s="3">
        <v>42</v>
      </c>
      <c r="O5" s="3">
        <v>100</v>
      </c>
      <c r="P5" s="3">
        <v>39</v>
      </c>
      <c r="Q5" s="4">
        <f t="shared" si="3"/>
        <v>60.333333333333336</v>
      </c>
      <c r="R5" s="3">
        <v>34</v>
      </c>
      <c r="S5" s="3">
        <v>61</v>
      </c>
      <c r="T5" s="3">
        <v>34</v>
      </c>
      <c r="U5" s="3">
        <v>44</v>
      </c>
      <c r="V5" s="4">
        <f t="shared" si="4"/>
        <v>68.537037037037038</v>
      </c>
      <c r="W5" s="4">
        <f t="shared" si="5"/>
        <v>64.43518518518519</v>
      </c>
      <c r="X5">
        <v>78</v>
      </c>
      <c r="Y5">
        <v>38</v>
      </c>
      <c r="Z5">
        <v>76</v>
      </c>
      <c r="AA5" s="2">
        <f t="shared" si="6"/>
        <v>64</v>
      </c>
      <c r="AB5">
        <v>97</v>
      </c>
      <c r="AC5">
        <v>96</v>
      </c>
      <c r="AD5">
        <v>34</v>
      </c>
      <c r="AE5">
        <v>58</v>
      </c>
      <c r="AF5" s="2">
        <f t="shared" si="7"/>
        <v>62.208333333333336</v>
      </c>
      <c r="AG5" s="2">
        <f t="shared" si="8"/>
        <v>63.104166666666671</v>
      </c>
      <c r="AH5" s="3"/>
      <c r="AI5" s="3"/>
      <c r="AJ5" s="3"/>
      <c r="AK5" s="4"/>
      <c r="AL5" s="3"/>
      <c r="AM5" s="3"/>
      <c r="AN5" s="3"/>
      <c r="AO5" s="3"/>
      <c r="AP5" s="4"/>
      <c r="AQ5" s="4"/>
      <c r="AR5">
        <v>33</v>
      </c>
      <c r="AS5">
        <v>60</v>
      </c>
      <c r="AT5">
        <v>76</v>
      </c>
      <c r="AU5" s="2">
        <f t="shared" si="9"/>
        <v>56.333333333333336</v>
      </c>
      <c r="AV5">
        <v>90</v>
      </c>
      <c r="AW5">
        <v>89</v>
      </c>
      <c r="AX5">
        <v>48</v>
      </c>
      <c r="AY5">
        <v>31</v>
      </c>
      <c r="AZ5" s="2">
        <f t="shared" si="10"/>
        <v>62.125</v>
      </c>
      <c r="BA5" s="2">
        <f t="shared" si="11"/>
        <v>59.229166666666671</v>
      </c>
      <c r="BB5" s="3"/>
      <c r="BC5" s="3"/>
      <c r="BD5" s="3"/>
      <c r="BE5" s="4"/>
      <c r="BF5" s="3"/>
      <c r="BG5" s="3"/>
      <c r="BH5" s="3"/>
      <c r="BI5" s="3"/>
      <c r="BJ5" s="4"/>
      <c r="BK5" s="4"/>
      <c r="BL5">
        <v>65</v>
      </c>
      <c r="BM5">
        <v>35</v>
      </c>
      <c r="BN5">
        <v>56</v>
      </c>
      <c r="BO5" s="2">
        <f t="shared" si="12"/>
        <v>52</v>
      </c>
      <c r="BP5">
        <v>95</v>
      </c>
      <c r="BQ5">
        <v>94</v>
      </c>
      <c r="BR5">
        <v>73</v>
      </c>
      <c r="BS5">
        <v>67</v>
      </c>
      <c r="BT5" s="2">
        <f t="shared" si="13"/>
        <v>72.875</v>
      </c>
      <c r="BU5" s="2">
        <f t="shared" si="14"/>
        <v>62.4375</v>
      </c>
      <c r="BV5" s="3"/>
      <c r="BW5" s="3"/>
      <c r="BX5" s="3"/>
      <c r="BY5" s="4"/>
      <c r="BZ5" s="3"/>
      <c r="CA5" s="3"/>
      <c r="CB5" s="3"/>
      <c r="CC5" s="3"/>
      <c r="CD5" s="4"/>
      <c r="CE5" s="4"/>
      <c r="CF5">
        <v>59</v>
      </c>
      <c r="CG5">
        <v>53</v>
      </c>
      <c r="CH5">
        <v>99</v>
      </c>
      <c r="CI5" s="2">
        <f t="shared" si="15"/>
        <v>70.333333333333329</v>
      </c>
      <c r="CJ5">
        <v>37</v>
      </c>
      <c r="CK5">
        <v>72</v>
      </c>
      <c r="CL5">
        <v>70</v>
      </c>
      <c r="CM5">
        <v>65</v>
      </c>
      <c r="CN5" s="2">
        <f t="shared" si="16"/>
        <v>69.125</v>
      </c>
      <c r="CO5" s="2">
        <f t="shared" si="17"/>
        <v>69.729166666666657</v>
      </c>
      <c r="CP5" s="3"/>
      <c r="CQ5" s="3"/>
      <c r="CR5" s="3"/>
      <c r="CS5" s="4"/>
      <c r="CT5" s="3"/>
      <c r="CU5" s="3"/>
      <c r="CV5" s="3"/>
      <c r="CW5" s="3"/>
      <c r="CX5" s="4"/>
      <c r="CY5" s="4"/>
      <c r="CZ5">
        <v>64</v>
      </c>
      <c r="DA5">
        <v>97</v>
      </c>
      <c r="DB5">
        <v>46</v>
      </c>
      <c r="DC5" s="2">
        <f t="shared" si="18"/>
        <v>69</v>
      </c>
      <c r="DD5">
        <v>79</v>
      </c>
      <c r="DE5">
        <v>36</v>
      </c>
      <c r="DF5">
        <v>38</v>
      </c>
      <c r="DG5">
        <v>66</v>
      </c>
      <c r="DH5" s="2">
        <f t="shared" si="19"/>
        <v>61.541666666666664</v>
      </c>
      <c r="DI5" s="2">
        <f t="shared" si="20"/>
        <v>65.270833333333329</v>
      </c>
      <c r="DJ5" s="3"/>
      <c r="DK5" s="3"/>
      <c r="DL5" s="3"/>
      <c r="DM5" s="4"/>
      <c r="DN5" s="3"/>
      <c r="DO5" s="3"/>
      <c r="DP5" s="3"/>
      <c r="DQ5" s="3"/>
      <c r="DR5" s="4"/>
      <c r="DS5" s="4"/>
      <c r="DT5">
        <v>30</v>
      </c>
      <c r="DU5">
        <v>59</v>
      </c>
      <c r="DV5">
        <v>67</v>
      </c>
      <c r="DW5" s="2">
        <f t="shared" si="21"/>
        <v>52</v>
      </c>
      <c r="DX5">
        <v>93</v>
      </c>
      <c r="DY5">
        <v>87</v>
      </c>
      <c r="DZ5">
        <v>96</v>
      </c>
      <c r="EA5">
        <v>74</v>
      </c>
      <c r="EB5" s="2">
        <f t="shared" si="22"/>
        <v>74.958333333333329</v>
      </c>
      <c r="EC5" s="2">
        <f t="shared" si="23"/>
        <v>63.479166666666664</v>
      </c>
      <c r="ED5" s="3"/>
      <c r="EE5" s="3"/>
      <c r="EF5" s="3"/>
      <c r="EG5" s="4"/>
      <c r="EH5" s="3"/>
      <c r="EI5" s="3"/>
      <c r="EJ5" s="3"/>
      <c r="EK5" s="3"/>
      <c r="EL5" s="4"/>
      <c r="EM5" s="4"/>
      <c r="EN5">
        <v>76</v>
      </c>
      <c r="EO5">
        <v>71</v>
      </c>
      <c r="EP5">
        <v>97</v>
      </c>
      <c r="EQ5" s="2">
        <f t="shared" si="24"/>
        <v>81.333333333333329</v>
      </c>
      <c r="ER5">
        <v>59</v>
      </c>
      <c r="ES5">
        <v>83</v>
      </c>
      <c r="ET5">
        <v>85</v>
      </c>
      <c r="EU5">
        <v>57</v>
      </c>
      <c r="EV5" s="2">
        <f t="shared" si="25"/>
        <v>69.041666666666671</v>
      </c>
      <c r="EW5" s="2">
        <f t="shared" si="26"/>
        <v>75.1875</v>
      </c>
      <c r="EX5" s="3"/>
      <c r="EY5" s="3"/>
      <c r="EZ5" s="3"/>
      <c r="FA5" s="4"/>
      <c r="FB5" s="3"/>
      <c r="FC5" s="3"/>
      <c r="FD5" s="3"/>
      <c r="FE5" s="3"/>
      <c r="FF5" s="4"/>
      <c r="FG5" s="4"/>
    </row>
    <row r="6" spans="1:163" x14ac:dyDescent="0.3">
      <c r="A6" t="s">
        <v>47</v>
      </c>
      <c r="B6" t="s">
        <v>9</v>
      </c>
      <c r="C6" t="s">
        <v>10</v>
      </c>
      <c r="D6">
        <v>65</v>
      </c>
      <c r="E6">
        <v>97</v>
      </c>
      <c r="F6">
        <v>87</v>
      </c>
      <c r="G6" s="2">
        <f t="shared" si="0"/>
        <v>83</v>
      </c>
      <c r="H6">
        <v>30</v>
      </c>
      <c r="I6">
        <v>48</v>
      </c>
      <c r="J6">
        <v>84</v>
      </c>
      <c r="K6">
        <v>59</v>
      </c>
      <c r="L6" s="2">
        <f t="shared" si="1"/>
        <v>64.058823529411768</v>
      </c>
      <c r="M6" s="2">
        <f t="shared" si="2"/>
        <v>73.529411764705884</v>
      </c>
      <c r="N6" s="3">
        <v>37</v>
      </c>
      <c r="O6" s="3">
        <v>65</v>
      </c>
      <c r="P6" s="3">
        <v>93</v>
      </c>
      <c r="Q6" s="4">
        <f t="shared" si="3"/>
        <v>65</v>
      </c>
      <c r="R6" s="3">
        <v>47</v>
      </c>
      <c r="S6" s="3">
        <v>48</v>
      </c>
      <c r="T6" s="3">
        <v>47</v>
      </c>
      <c r="U6" s="3">
        <v>35</v>
      </c>
      <c r="V6" s="4">
        <f t="shared" si="4"/>
        <v>69.843137254901961</v>
      </c>
      <c r="W6" s="4">
        <f t="shared" si="5"/>
        <v>67.421568627450981</v>
      </c>
      <c r="X6">
        <v>51</v>
      </c>
      <c r="Y6">
        <v>44</v>
      </c>
      <c r="Z6">
        <v>88</v>
      </c>
      <c r="AA6" s="2">
        <f t="shared" si="6"/>
        <v>61</v>
      </c>
      <c r="AB6">
        <v>65</v>
      </c>
      <c r="AC6">
        <v>62</v>
      </c>
      <c r="AD6">
        <v>67</v>
      </c>
      <c r="AE6">
        <v>99</v>
      </c>
      <c r="AF6" s="2">
        <f t="shared" si="7"/>
        <v>62.142857142857146</v>
      </c>
      <c r="AG6" s="2">
        <f t="shared" si="8"/>
        <v>61.571428571428569</v>
      </c>
      <c r="AH6" s="3"/>
      <c r="AI6" s="3"/>
      <c r="AJ6" s="3"/>
      <c r="AK6" s="4"/>
      <c r="AL6" s="3"/>
      <c r="AM6" s="3"/>
      <c r="AN6" s="3"/>
      <c r="AO6" s="3"/>
      <c r="AP6" s="4"/>
      <c r="AQ6" s="4"/>
      <c r="AR6">
        <v>49</v>
      </c>
      <c r="AS6">
        <v>44</v>
      </c>
      <c r="AT6">
        <v>36</v>
      </c>
      <c r="AU6" s="2">
        <f t="shared" si="9"/>
        <v>43</v>
      </c>
      <c r="AV6">
        <v>91</v>
      </c>
      <c r="AW6">
        <v>58</v>
      </c>
      <c r="AX6">
        <v>48</v>
      </c>
      <c r="AY6">
        <v>43</v>
      </c>
      <c r="AZ6" s="2">
        <f t="shared" si="10"/>
        <v>63</v>
      </c>
      <c r="BA6" s="2">
        <f t="shared" si="11"/>
        <v>53</v>
      </c>
      <c r="BB6" s="3"/>
      <c r="BC6" s="3"/>
      <c r="BD6" s="3"/>
      <c r="BE6" s="4"/>
      <c r="BF6" s="3"/>
      <c r="BG6" s="3"/>
      <c r="BH6" s="3"/>
      <c r="BI6" s="3"/>
      <c r="BJ6" s="4"/>
      <c r="BK6" s="4"/>
      <c r="BL6">
        <v>44</v>
      </c>
      <c r="BM6">
        <v>90</v>
      </c>
      <c r="BN6">
        <v>31</v>
      </c>
      <c r="BO6" s="2">
        <f t="shared" si="12"/>
        <v>55</v>
      </c>
      <c r="BP6">
        <v>91</v>
      </c>
      <c r="BQ6">
        <v>100</v>
      </c>
      <c r="BR6">
        <v>97</v>
      </c>
      <c r="BS6">
        <v>61</v>
      </c>
      <c r="BT6" s="2">
        <f t="shared" si="13"/>
        <v>72.142857142857139</v>
      </c>
      <c r="BU6" s="2">
        <f t="shared" si="14"/>
        <v>63.571428571428569</v>
      </c>
      <c r="BV6" s="3"/>
      <c r="BW6" s="3"/>
      <c r="BX6" s="3"/>
      <c r="BY6" s="4"/>
      <c r="BZ6" s="3"/>
      <c r="CA6" s="3"/>
      <c r="CB6" s="3"/>
      <c r="CC6" s="3"/>
      <c r="CD6" s="4"/>
      <c r="CE6" s="4"/>
      <c r="CF6">
        <v>58</v>
      </c>
      <c r="CG6">
        <v>59</v>
      </c>
      <c r="CH6">
        <v>60</v>
      </c>
      <c r="CI6" s="2">
        <f t="shared" si="15"/>
        <v>59</v>
      </c>
      <c r="CJ6">
        <v>77</v>
      </c>
      <c r="CK6">
        <v>100</v>
      </c>
      <c r="CL6">
        <v>99</v>
      </c>
      <c r="CM6">
        <v>32</v>
      </c>
      <c r="CN6" s="2">
        <f t="shared" si="16"/>
        <v>69.142857142857139</v>
      </c>
      <c r="CO6" s="2">
        <f t="shared" si="17"/>
        <v>64.071428571428569</v>
      </c>
      <c r="CP6" s="3"/>
      <c r="CQ6" s="3"/>
      <c r="CR6" s="3"/>
      <c r="CS6" s="4"/>
      <c r="CT6" s="3"/>
      <c r="CU6" s="3"/>
      <c r="CV6" s="3"/>
      <c r="CW6" s="3"/>
      <c r="CX6" s="4"/>
      <c r="CY6" s="4"/>
      <c r="CZ6">
        <v>48</v>
      </c>
      <c r="DA6">
        <v>32</v>
      </c>
      <c r="DB6">
        <v>46</v>
      </c>
      <c r="DC6" s="2">
        <f t="shared" si="18"/>
        <v>42</v>
      </c>
      <c r="DD6">
        <v>80</v>
      </c>
      <c r="DE6">
        <v>47</v>
      </c>
      <c r="DF6">
        <v>41</v>
      </c>
      <c r="DG6">
        <v>36</v>
      </c>
      <c r="DH6" s="2">
        <f t="shared" si="19"/>
        <v>63.666666666666664</v>
      </c>
      <c r="DI6" s="2">
        <f t="shared" si="20"/>
        <v>52.833333333333329</v>
      </c>
      <c r="DJ6" s="3"/>
      <c r="DK6" s="3"/>
      <c r="DL6" s="3"/>
      <c r="DM6" s="4"/>
      <c r="DN6" s="3"/>
      <c r="DO6" s="3"/>
      <c r="DP6" s="3"/>
      <c r="DQ6" s="3"/>
      <c r="DR6" s="4"/>
      <c r="DS6" s="4"/>
      <c r="DT6">
        <v>75</v>
      </c>
      <c r="DU6">
        <v>68</v>
      </c>
      <c r="DV6">
        <v>66</v>
      </c>
      <c r="DW6" s="2">
        <f t="shared" si="21"/>
        <v>69.666666666666671</v>
      </c>
      <c r="DX6">
        <v>37</v>
      </c>
      <c r="DY6">
        <v>91</v>
      </c>
      <c r="DZ6">
        <v>98</v>
      </c>
      <c r="EA6">
        <v>65</v>
      </c>
      <c r="EB6" s="2">
        <f t="shared" si="22"/>
        <v>73.428571428571431</v>
      </c>
      <c r="EC6" s="2">
        <f t="shared" si="23"/>
        <v>71.547619047619051</v>
      </c>
      <c r="ED6" s="3"/>
      <c r="EE6" s="3"/>
      <c r="EF6" s="3"/>
      <c r="EG6" s="4"/>
      <c r="EH6" s="3"/>
      <c r="EI6" s="3"/>
      <c r="EJ6" s="3"/>
      <c r="EK6" s="3"/>
      <c r="EL6" s="4"/>
      <c r="EM6" s="4"/>
      <c r="EN6">
        <v>99</v>
      </c>
      <c r="EO6">
        <v>88</v>
      </c>
      <c r="EP6">
        <v>52</v>
      </c>
      <c r="EQ6" s="2">
        <f t="shared" si="24"/>
        <v>79.666666666666671</v>
      </c>
      <c r="ER6">
        <v>45</v>
      </c>
      <c r="ES6">
        <v>46</v>
      </c>
      <c r="ET6">
        <v>71</v>
      </c>
      <c r="EU6">
        <v>38</v>
      </c>
      <c r="EV6" s="2">
        <f t="shared" si="25"/>
        <v>68.19047619047619</v>
      </c>
      <c r="EW6" s="2">
        <f t="shared" si="26"/>
        <v>73.928571428571431</v>
      </c>
      <c r="EX6" s="3"/>
      <c r="EY6" s="3"/>
      <c r="EZ6" s="3"/>
      <c r="FA6" s="4"/>
      <c r="FB6" s="3"/>
      <c r="FC6" s="3"/>
      <c r="FD6" s="3"/>
      <c r="FE6" s="3"/>
      <c r="FF6" s="4"/>
      <c r="FG6" s="4"/>
    </row>
    <row r="7" spans="1:163" x14ac:dyDescent="0.3">
      <c r="A7" t="s">
        <v>48</v>
      </c>
      <c r="B7" t="s">
        <v>11</v>
      </c>
      <c r="C7" t="s">
        <v>12</v>
      </c>
      <c r="D7">
        <v>33</v>
      </c>
      <c r="E7">
        <v>100</v>
      </c>
      <c r="F7">
        <v>88</v>
      </c>
      <c r="G7" s="2">
        <f t="shared" si="0"/>
        <v>73.666666666666671</v>
      </c>
      <c r="H7">
        <v>90</v>
      </c>
      <c r="I7">
        <v>34</v>
      </c>
      <c r="J7">
        <v>36</v>
      </c>
      <c r="K7">
        <v>70</v>
      </c>
      <c r="L7" s="2">
        <f t="shared" si="1"/>
        <v>64.083333333333329</v>
      </c>
      <c r="M7" s="2">
        <f t="shared" si="2"/>
        <v>68.875</v>
      </c>
      <c r="N7" s="3">
        <v>85</v>
      </c>
      <c r="O7" s="3">
        <v>48</v>
      </c>
      <c r="P7" s="3">
        <v>40</v>
      </c>
      <c r="Q7" s="4">
        <f t="shared" si="3"/>
        <v>57.666666666666664</v>
      </c>
      <c r="R7" s="3">
        <v>88</v>
      </c>
      <c r="S7" s="3">
        <v>34</v>
      </c>
      <c r="T7" s="3">
        <v>88</v>
      </c>
      <c r="U7" s="3">
        <v>37</v>
      </c>
      <c r="V7" s="4">
        <f t="shared" si="4"/>
        <v>71.5</v>
      </c>
      <c r="W7" s="4">
        <f t="shared" si="5"/>
        <v>64.583333333333329</v>
      </c>
      <c r="X7">
        <v>74</v>
      </c>
      <c r="Y7">
        <v>62</v>
      </c>
      <c r="Z7">
        <v>60</v>
      </c>
      <c r="AA7" s="2">
        <f t="shared" si="6"/>
        <v>65.333333333333329</v>
      </c>
      <c r="AB7">
        <v>40</v>
      </c>
      <c r="AC7">
        <v>57</v>
      </c>
      <c r="AD7">
        <v>89</v>
      </c>
      <c r="AE7">
        <v>73</v>
      </c>
      <c r="AF7" s="2">
        <f t="shared" si="7"/>
        <v>59.833333333333336</v>
      </c>
      <c r="AG7" s="2">
        <f t="shared" si="8"/>
        <v>62.583333333333329</v>
      </c>
      <c r="AH7" s="3"/>
      <c r="AI7" s="3"/>
      <c r="AJ7" s="3"/>
      <c r="AK7" s="4"/>
      <c r="AL7" s="3"/>
      <c r="AM7" s="3"/>
      <c r="AN7" s="3"/>
      <c r="AO7" s="3"/>
      <c r="AP7" s="4"/>
      <c r="AQ7" s="4"/>
      <c r="AR7">
        <v>88</v>
      </c>
      <c r="AS7">
        <v>53</v>
      </c>
      <c r="AT7">
        <v>46</v>
      </c>
      <c r="AU7" s="2">
        <f t="shared" si="9"/>
        <v>62.333333333333336</v>
      </c>
      <c r="AV7">
        <v>84</v>
      </c>
      <c r="AW7">
        <v>60</v>
      </c>
      <c r="AX7">
        <v>86</v>
      </c>
      <c r="AY7">
        <v>43</v>
      </c>
      <c r="AZ7" s="2">
        <f t="shared" si="10"/>
        <v>65.222222222222229</v>
      </c>
      <c r="BA7" s="2">
        <f t="shared" si="11"/>
        <v>63.777777777777786</v>
      </c>
      <c r="BB7" s="3"/>
      <c r="BC7" s="3"/>
      <c r="BD7" s="3"/>
      <c r="BE7" s="4"/>
      <c r="BF7" s="3"/>
      <c r="BG7" s="3"/>
      <c r="BH7" s="3"/>
      <c r="BI7" s="3"/>
      <c r="BJ7" s="4"/>
      <c r="BK7" s="4"/>
      <c r="BL7">
        <v>73</v>
      </c>
      <c r="BM7">
        <v>42</v>
      </c>
      <c r="BN7">
        <v>94</v>
      </c>
      <c r="BO7" s="2">
        <f t="shared" si="12"/>
        <v>69.666666666666671</v>
      </c>
      <c r="BP7">
        <v>44</v>
      </c>
      <c r="BQ7">
        <v>90</v>
      </c>
      <c r="BR7">
        <v>84</v>
      </c>
      <c r="BS7">
        <v>76</v>
      </c>
      <c r="BT7" s="2">
        <f t="shared" si="13"/>
        <v>69.833333333333329</v>
      </c>
      <c r="BU7" s="2">
        <f t="shared" si="14"/>
        <v>69.75</v>
      </c>
      <c r="BV7" s="3"/>
      <c r="BW7" s="3"/>
      <c r="BX7" s="3"/>
      <c r="BY7" s="4"/>
      <c r="BZ7" s="3"/>
      <c r="CA7" s="3"/>
      <c r="CB7" s="3"/>
      <c r="CC7" s="3"/>
      <c r="CD7" s="4"/>
      <c r="CE7" s="4"/>
      <c r="CF7">
        <v>83</v>
      </c>
      <c r="CG7">
        <v>46</v>
      </c>
      <c r="CH7">
        <v>92</v>
      </c>
      <c r="CI7" s="2">
        <f t="shared" si="15"/>
        <v>73.666666666666671</v>
      </c>
      <c r="CJ7">
        <v>56</v>
      </c>
      <c r="CK7">
        <v>79</v>
      </c>
      <c r="CL7">
        <v>32</v>
      </c>
      <c r="CM7">
        <v>48</v>
      </c>
      <c r="CN7" s="2">
        <f t="shared" si="16"/>
        <v>67.833333333333329</v>
      </c>
      <c r="CO7" s="2">
        <f t="shared" si="17"/>
        <v>70.75</v>
      </c>
      <c r="CP7" s="3"/>
      <c r="CQ7" s="3"/>
      <c r="CR7" s="3"/>
      <c r="CS7" s="4"/>
      <c r="CT7" s="3"/>
      <c r="CU7" s="3"/>
      <c r="CV7" s="3"/>
      <c r="CW7" s="3"/>
      <c r="CX7" s="4"/>
      <c r="CY7" s="4"/>
      <c r="CZ7">
        <v>55</v>
      </c>
      <c r="DA7">
        <v>89</v>
      </c>
      <c r="DB7">
        <v>74</v>
      </c>
      <c r="DC7" s="2">
        <f t="shared" si="18"/>
        <v>72.666666666666671</v>
      </c>
      <c r="DD7">
        <v>76</v>
      </c>
      <c r="DE7">
        <v>38</v>
      </c>
      <c r="DF7">
        <v>74</v>
      </c>
      <c r="DG7">
        <v>47</v>
      </c>
      <c r="DH7" s="2">
        <f t="shared" si="19"/>
        <v>67.388888888888886</v>
      </c>
      <c r="DI7" s="2">
        <f t="shared" si="20"/>
        <v>70.027777777777771</v>
      </c>
      <c r="DJ7" s="3"/>
      <c r="DK7" s="3"/>
      <c r="DL7" s="3"/>
      <c r="DM7" s="4"/>
      <c r="DN7" s="3"/>
      <c r="DO7" s="3"/>
      <c r="DP7" s="3"/>
      <c r="DQ7" s="3"/>
      <c r="DR7" s="4"/>
      <c r="DS7" s="4"/>
      <c r="DT7">
        <v>59</v>
      </c>
      <c r="DU7">
        <v>46</v>
      </c>
      <c r="DV7">
        <v>89</v>
      </c>
      <c r="DW7" s="2">
        <f t="shared" si="21"/>
        <v>64.666666666666671</v>
      </c>
      <c r="DX7">
        <v>41</v>
      </c>
      <c r="DY7">
        <v>73</v>
      </c>
      <c r="DZ7">
        <v>60</v>
      </c>
      <c r="EA7">
        <v>63</v>
      </c>
      <c r="EB7" s="2">
        <f t="shared" si="22"/>
        <v>71.555555555555557</v>
      </c>
      <c r="EC7" s="2">
        <f t="shared" si="23"/>
        <v>68.111111111111114</v>
      </c>
      <c r="ED7" s="3"/>
      <c r="EE7" s="3"/>
      <c r="EF7" s="3"/>
      <c r="EG7" s="4"/>
      <c r="EH7" s="3"/>
      <c r="EI7" s="3"/>
      <c r="EJ7" s="3"/>
      <c r="EK7" s="3"/>
      <c r="EL7" s="4"/>
      <c r="EM7" s="4"/>
      <c r="EN7">
        <v>54</v>
      </c>
      <c r="EO7">
        <v>60</v>
      </c>
      <c r="EP7">
        <v>91</v>
      </c>
      <c r="EQ7" s="2">
        <f t="shared" si="24"/>
        <v>68.333333333333329</v>
      </c>
      <c r="ER7">
        <v>38</v>
      </c>
      <c r="ES7">
        <v>64</v>
      </c>
      <c r="ET7">
        <v>34</v>
      </c>
      <c r="EU7">
        <v>61</v>
      </c>
      <c r="EV7" s="2">
        <f t="shared" si="25"/>
        <v>70.944444444444443</v>
      </c>
      <c r="EW7" s="2">
        <f t="shared" si="26"/>
        <v>69.638888888888886</v>
      </c>
      <c r="EX7" s="3"/>
      <c r="EY7" s="3"/>
      <c r="EZ7" s="3"/>
      <c r="FA7" s="4"/>
      <c r="FB7" s="3"/>
      <c r="FC7" s="3"/>
      <c r="FD7" s="3"/>
      <c r="FE7" s="3"/>
      <c r="FF7" s="4"/>
      <c r="FG7" s="4"/>
    </row>
    <row r="8" spans="1:163" x14ac:dyDescent="0.3">
      <c r="A8" t="s">
        <v>49</v>
      </c>
      <c r="B8" t="s">
        <v>13</v>
      </c>
      <c r="C8" t="s">
        <v>14</v>
      </c>
      <c r="D8">
        <v>30</v>
      </c>
      <c r="E8">
        <v>76</v>
      </c>
      <c r="F8">
        <v>82</v>
      </c>
      <c r="G8" s="2">
        <f t="shared" si="0"/>
        <v>62.666666666666664</v>
      </c>
      <c r="H8">
        <v>62</v>
      </c>
      <c r="I8">
        <v>50</v>
      </c>
      <c r="J8">
        <v>39</v>
      </c>
      <c r="K8">
        <v>44</v>
      </c>
      <c r="L8" s="2">
        <f t="shared" si="1"/>
        <v>65.24444444444444</v>
      </c>
      <c r="M8" s="2">
        <f t="shared" si="2"/>
        <v>63.955555555555549</v>
      </c>
      <c r="N8" s="3">
        <v>68</v>
      </c>
      <c r="O8" s="3">
        <v>100</v>
      </c>
      <c r="P8" s="3">
        <v>59</v>
      </c>
      <c r="Q8" s="4">
        <f t="shared" si="3"/>
        <v>75.666666666666671</v>
      </c>
      <c r="R8" s="3">
        <v>85</v>
      </c>
      <c r="S8" s="3">
        <v>50</v>
      </c>
      <c r="T8" s="3">
        <v>85</v>
      </c>
      <c r="U8" s="3">
        <v>99</v>
      </c>
      <c r="V8" s="4">
        <f t="shared" si="4"/>
        <v>72.733333333333334</v>
      </c>
      <c r="W8" s="4">
        <f t="shared" si="5"/>
        <v>74.2</v>
      </c>
      <c r="X8">
        <v>30</v>
      </c>
      <c r="Y8">
        <v>32</v>
      </c>
      <c r="Z8">
        <v>48</v>
      </c>
      <c r="AA8" s="2">
        <f t="shared" si="6"/>
        <v>36.666666666666664</v>
      </c>
      <c r="AB8">
        <v>43</v>
      </c>
      <c r="AC8">
        <v>36</v>
      </c>
      <c r="AD8">
        <v>59</v>
      </c>
      <c r="AE8">
        <v>80</v>
      </c>
      <c r="AF8" s="2">
        <f t="shared" si="7"/>
        <v>57.2</v>
      </c>
      <c r="AG8" s="2">
        <f t="shared" si="8"/>
        <v>46.933333333333337</v>
      </c>
      <c r="AH8" s="3"/>
      <c r="AI8" s="3"/>
      <c r="AJ8" s="3"/>
      <c r="AK8" s="4"/>
      <c r="AL8" s="3"/>
      <c r="AM8" s="3"/>
      <c r="AN8" s="3"/>
      <c r="AO8" s="3"/>
      <c r="AP8" s="4"/>
      <c r="AQ8" s="4"/>
      <c r="AR8">
        <v>62</v>
      </c>
      <c r="AS8">
        <v>48</v>
      </c>
      <c r="AT8">
        <v>49</v>
      </c>
      <c r="AU8" s="2">
        <f t="shared" si="9"/>
        <v>53</v>
      </c>
      <c r="AV8">
        <v>74</v>
      </c>
      <c r="AW8">
        <v>80</v>
      </c>
      <c r="AX8">
        <v>41</v>
      </c>
      <c r="AY8">
        <v>98</v>
      </c>
      <c r="AZ8" s="2">
        <f t="shared" si="10"/>
        <v>65.666666666666671</v>
      </c>
      <c r="BA8" s="2">
        <f t="shared" si="11"/>
        <v>59.333333333333336</v>
      </c>
      <c r="BB8" s="3"/>
      <c r="BC8" s="3"/>
      <c r="BD8" s="3"/>
      <c r="BE8" s="4"/>
      <c r="BF8" s="3"/>
      <c r="BG8" s="3"/>
      <c r="BH8" s="3"/>
      <c r="BI8" s="3"/>
      <c r="BJ8" s="4"/>
      <c r="BK8" s="4"/>
      <c r="BL8">
        <v>74</v>
      </c>
      <c r="BM8">
        <v>82</v>
      </c>
      <c r="BN8">
        <v>73</v>
      </c>
      <c r="BO8" s="2">
        <f t="shared" si="12"/>
        <v>76.333333333333329</v>
      </c>
      <c r="BP8">
        <v>31</v>
      </c>
      <c r="BQ8">
        <v>37</v>
      </c>
      <c r="BR8">
        <v>68</v>
      </c>
      <c r="BS8">
        <v>86</v>
      </c>
      <c r="BT8" s="2">
        <f t="shared" si="13"/>
        <v>67.13333333333334</v>
      </c>
      <c r="BU8" s="2">
        <f t="shared" si="14"/>
        <v>71.733333333333334</v>
      </c>
      <c r="BV8" s="3"/>
      <c r="BW8" s="3"/>
      <c r="BX8" s="3"/>
      <c r="BY8" s="4"/>
      <c r="BZ8" s="3"/>
      <c r="CA8" s="3"/>
      <c r="CB8" s="3"/>
      <c r="CC8" s="3"/>
      <c r="CD8" s="4"/>
      <c r="CE8" s="4"/>
      <c r="CF8">
        <v>69</v>
      </c>
      <c r="CG8">
        <v>75</v>
      </c>
      <c r="CH8">
        <v>63</v>
      </c>
      <c r="CI8" s="2">
        <f t="shared" si="15"/>
        <v>69</v>
      </c>
      <c r="CJ8">
        <v>45</v>
      </c>
      <c r="CK8">
        <v>66</v>
      </c>
      <c r="CL8">
        <v>57</v>
      </c>
      <c r="CM8">
        <v>45</v>
      </c>
      <c r="CN8" s="2">
        <f t="shared" si="16"/>
        <v>70.8</v>
      </c>
      <c r="CO8" s="2">
        <f t="shared" si="17"/>
        <v>69.900000000000006</v>
      </c>
      <c r="CP8" s="3"/>
      <c r="CQ8" s="3"/>
      <c r="CR8" s="3"/>
      <c r="CS8" s="4"/>
      <c r="CT8" s="3"/>
      <c r="CU8" s="3"/>
      <c r="CV8" s="3"/>
      <c r="CW8" s="3"/>
      <c r="CX8" s="4"/>
      <c r="CY8" s="4"/>
      <c r="CZ8">
        <v>52</v>
      </c>
      <c r="DA8">
        <v>81</v>
      </c>
      <c r="DB8">
        <v>71</v>
      </c>
      <c r="DC8" s="2">
        <f t="shared" si="18"/>
        <v>68</v>
      </c>
      <c r="DD8">
        <v>44</v>
      </c>
      <c r="DE8">
        <v>70</v>
      </c>
      <c r="DF8">
        <v>47</v>
      </c>
      <c r="DG8">
        <v>66</v>
      </c>
      <c r="DH8" s="2">
        <f t="shared" si="19"/>
        <v>70.266666666666666</v>
      </c>
      <c r="DI8" s="2">
        <f t="shared" si="20"/>
        <v>69.133333333333326</v>
      </c>
      <c r="DJ8" s="3"/>
      <c r="DK8" s="3"/>
      <c r="DL8" s="3"/>
      <c r="DM8" s="4"/>
      <c r="DN8" s="3"/>
      <c r="DO8" s="3"/>
      <c r="DP8" s="3"/>
      <c r="DQ8" s="3"/>
      <c r="DR8" s="4"/>
      <c r="DS8" s="4"/>
      <c r="DT8">
        <v>90</v>
      </c>
      <c r="DU8">
        <v>76</v>
      </c>
      <c r="DV8">
        <v>90</v>
      </c>
      <c r="DW8" s="2">
        <f t="shared" si="21"/>
        <v>85.333333333333329</v>
      </c>
      <c r="DX8">
        <v>72</v>
      </c>
      <c r="DY8">
        <v>83</v>
      </c>
      <c r="DZ8">
        <v>59</v>
      </c>
      <c r="EA8">
        <v>98</v>
      </c>
      <c r="EB8" s="2">
        <f t="shared" si="22"/>
        <v>72.8</v>
      </c>
      <c r="EC8" s="2">
        <f t="shared" si="23"/>
        <v>79.066666666666663</v>
      </c>
      <c r="ED8" s="3"/>
      <c r="EE8" s="3"/>
      <c r="EF8" s="3"/>
      <c r="EG8" s="4"/>
      <c r="EH8" s="3"/>
      <c r="EI8" s="3"/>
      <c r="EJ8" s="3"/>
      <c r="EK8" s="3"/>
      <c r="EL8" s="4"/>
      <c r="EM8" s="4"/>
      <c r="EN8">
        <v>68</v>
      </c>
      <c r="EO8">
        <v>70</v>
      </c>
      <c r="EP8">
        <v>33</v>
      </c>
      <c r="EQ8" s="2">
        <f t="shared" si="24"/>
        <v>57</v>
      </c>
      <c r="ER8">
        <v>63</v>
      </c>
      <c r="ES8">
        <v>66</v>
      </c>
      <c r="ET8">
        <v>62</v>
      </c>
      <c r="EU8">
        <v>85</v>
      </c>
      <c r="EV8" s="2">
        <f t="shared" si="25"/>
        <v>74.533333333333331</v>
      </c>
      <c r="EW8" s="2">
        <f t="shared" si="26"/>
        <v>65.766666666666666</v>
      </c>
      <c r="EX8" s="3"/>
      <c r="EY8" s="3"/>
      <c r="EZ8" s="3"/>
      <c r="FA8" s="4"/>
      <c r="FB8" s="3"/>
      <c r="FC8" s="3"/>
      <c r="FD8" s="3"/>
      <c r="FE8" s="3"/>
      <c r="FF8" s="4"/>
      <c r="FG8" s="4"/>
    </row>
    <row r="9" spans="1:163" x14ac:dyDescent="0.3">
      <c r="A9" t="s">
        <v>50</v>
      </c>
      <c r="B9" t="s">
        <v>15</v>
      </c>
      <c r="C9" t="s">
        <v>16</v>
      </c>
      <c r="D9">
        <v>97</v>
      </c>
      <c r="E9">
        <v>55</v>
      </c>
      <c r="F9">
        <v>60</v>
      </c>
      <c r="G9" s="2">
        <f t="shared" si="0"/>
        <v>70.666666666666671</v>
      </c>
      <c r="H9">
        <v>40</v>
      </c>
      <c r="I9">
        <v>89</v>
      </c>
      <c r="J9">
        <v>30</v>
      </c>
      <c r="K9">
        <v>86</v>
      </c>
      <c r="L9" s="2">
        <f t="shared" si="1"/>
        <v>66.738095238095241</v>
      </c>
      <c r="M9" s="2">
        <f t="shared" si="2"/>
        <v>68.702380952380963</v>
      </c>
      <c r="N9" s="3">
        <v>89</v>
      </c>
      <c r="O9" s="3">
        <v>61</v>
      </c>
      <c r="P9" s="3">
        <v>46</v>
      </c>
      <c r="Q9" s="4">
        <f t="shared" si="3"/>
        <v>65.333333333333329</v>
      </c>
      <c r="R9" s="3">
        <v>66</v>
      </c>
      <c r="S9" s="3">
        <v>89</v>
      </c>
      <c r="T9" s="3">
        <v>66</v>
      </c>
      <c r="U9" s="3">
        <v>59</v>
      </c>
      <c r="V9" s="4">
        <f t="shared" si="4"/>
        <v>72.357142857142861</v>
      </c>
      <c r="W9" s="4">
        <f t="shared" si="5"/>
        <v>68.845238095238102</v>
      </c>
      <c r="X9">
        <v>95</v>
      </c>
      <c r="Y9">
        <v>64</v>
      </c>
      <c r="Z9">
        <v>51</v>
      </c>
      <c r="AA9" s="2">
        <f t="shared" si="6"/>
        <v>70</v>
      </c>
      <c r="AB9">
        <v>43</v>
      </c>
      <c r="AC9">
        <v>52</v>
      </c>
      <c r="AD9">
        <v>38</v>
      </c>
      <c r="AE9">
        <v>80</v>
      </c>
      <c r="AF9" s="2">
        <f t="shared" si="7"/>
        <v>56.916666666666664</v>
      </c>
      <c r="AG9" s="2">
        <f t="shared" si="8"/>
        <v>63.458333333333329</v>
      </c>
      <c r="AH9" s="3"/>
      <c r="AI9" s="3"/>
      <c r="AJ9" s="3"/>
      <c r="AK9" s="4"/>
      <c r="AL9" s="3"/>
      <c r="AM9" s="3"/>
      <c r="AN9" s="3"/>
      <c r="AO9" s="3"/>
      <c r="AP9" s="4"/>
      <c r="AQ9" s="4"/>
      <c r="AR9">
        <v>69</v>
      </c>
      <c r="AS9">
        <v>36</v>
      </c>
      <c r="AT9">
        <v>70</v>
      </c>
      <c r="AU9" s="2">
        <f t="shared" si="9"/>
        <v>58.333333333333336</v>
      </c>
      <c r="AV9">
        <v>67</v>
      </c>
      <c r="AW9">
        <v>58</v>
      </c>
      <c r="AX9">
        <v>51</v>
      </c>
      <c r="AY9">
        <v>98</v>
      </c>
      <c r="AZ9" s="2">
        <f t="shared" si="10"/>
        <v>63.833333333333336</v>
      </c>
      <c r="BA9" s="2">
        <f t="shared" si="11"/>
        <v>61.083333333333336</v>
      </c>
      <c r="BB9" s="3"/>
      <c r="BC9" s="3"/>
      <c r="BD9" s="3"/>
      <c r="BE9" s="4"/>
      <c r="BF9" s="3"/>
      <c r="BG9" s="3"/>
      <c r="BH9" s="3"/>
      <c r="BI9" s="3"/>
      <c r="BJ9" s="4"/>
      <c r="BK9" s="4"/>
      <c r="BL9">
        <v>80</v>
      </c>
      <c r="BM9">
        <v>60</v>
      </c>
      <c r="BN9">
        <v>77</v>
      </c>
      <c r="BO9" s="2">
        <f t="shared" si="12"/>
        <v>72.333333333333329</v>
      </c>
      <c r="BP9">
        <v>62</v>
      </c>
      <c r="BQ9">
        <v>79</v>
      </c>
      <c r="BR9">
        <v>40</v>
      </c>
      <c r="BS9">
        <v>90</v>
      </c>
      <c r="BT9" s="2">
        <f t="shared" si="13"/>
        <v>68</v>
      </c>
      <c r="BU9" s="2">
        <f t="shared" si="14"/>
        <v>70.166666666666657</v>
      </c>
      <c r="BV9" s="3"/>
      <c r="BW9" s="3"/>
      <c r="BX9" s="3"/>
      <c r="BY9" s="4"/>
      <c r="BZ9" s="3"/>
      <c r="CA9" s="3"/>
      <c r="CB9" s="3"/>
      <c r="CC9" s="3"/>
      <c r="CD9" s="4"/>
      <c r="CE9" s="4"/>
      <c r="CF9">
        <v>66</v>
      </c>
      <c r="CG9">
        <v>92</v>
      </c>
      <c r="CH9">
        <v>37</v>
      </c>
      <c r="CI9" s="2">
        <f t="shared" si="15"/>
        <v>65</v>
      </c>
      <c r="CJ9">
        <v>66</v>
      </c>
      <c r="CK9">
        <v>99</v>
      </c>
      <c r="CL9">
        <v>86</v>
      </c>
      <c r="CM9">
        <v>78</v>
      </c>
      <c r="CN9" s="2">
        <f t="shared" si="16"/>
        <v>74.5</v>
      </c>
      <c r="CO9" s="2">
        <f t="shared" si="17"/>
        <v>69.75</v>
      </c>
      <c r="CP9" s="3"/>
      <c r="CQ9" s="3"/>
      <c r="CR9" s="3"/>
      <c r="CS9" s="4"/>
      <c r="CT9" s="3"/>
      <c r="CU9" s="3"/>
      <c r="CV9" s="3"/>
      <c r="CW9" s="3"/>
      <c r="CX9" s="4"/>
      <c r="CY9" s="4"/>
      <c r="CZ9">
        <v>49</v>
      </c>
      <c r="DA9">
        <v>93</v>
      </c>
      <c r="DB9">
        <v>32</v>
      </c>
      <c r="DC9" s="2">
        <f t="shared" si="18"/>
        <v>58</v>
      </c>
      <c r="DD9">
        <v>86</v>
      </c>
      <c r="DE9">
        <v>97</v>
      </c>
      <c r="DF9">
        <v>64</v>
      </c>
      <c r="DG9">
        <v>89</v>
      </c>
      <c r="DH9" s="2">
        <f t="shared" si="19"/>
        <v>72.583333333333329</v>
      </c>
      <c r="DI9" s="2">
        <f t="shared" si="20"/>
        <v>65.291666666666657</v>
      </c>
      <c r="DJ9" s="3"/>
      <c r="DK9" s="3"/>
      <c r="DL9" s="3"/>
      <c r="DM9" s="4"/>
      <c r="DN9" s="3"/>
      <c r="DO9" s="3"/>
      <c r="DP9" s="3"/>
      <c r="DQ9" s="3"/>
      <c r="DR9" s="4"/>
      <c r="DS9" s="4"/>
      <c r="DT9">
        <v>87</v>
      </c>
      <c r="DU9">
        <v>72</v>
      </c>
      <c r="DV9">
        <v>83</v>
      </c>
      <c r="DW9" s="2">
        <f t="shared" si="21"/>
        <v>80.666666666666671</v>
      </c>
      <c r="DX9">
        <v>53</v>
      </c>
      <c r="DY9">
        <v>65</v>
      </c>
      <c r="DZ9">
        <v>95</v>
      </c>
      <c r="EA9">
        <v>56</v>
      </c>
      <c r="EB9" s="2">
        <f t="shared" si="22"/>
        <v>71</v>
      </c>
      <c r="EC9" s="2">
        <f t="shared" si="23"/>
        <v>75.833333333333343</v>
      </c>
      <c r="ED9" s="3"/>
      <c r="EE9" s="3"/>
      <c r="EF9" s="3"/>
      <c r="EG9" s="4"/>
      <c r="EH9" s="3"/>
      <c r="EI9" s="3"/>
      <c r="EJ9" s="3"/>
      <c r="EK9" s="3"/>
      <c r="EL9" s="4"/>
      <c r="EM9" s="4"/>
      <c r="EN9">
        <v>90</v>
      </c>
      <c r="EO9">
        <v>80</v>
      </c>
      <c r="EP9">
        <v>62</v>
      </c>
      <c r="EQ9" s="2">
        <f t="shared" si="24"/>
        <v>77.333333333333329</v>
      </c>
      <c r="ER9">
        <v>30</v>
      </c>
      <c r="ES9">
        <v>42</v>
      </c>
      <c r="ET9">
        <v>96</v>
      </c>
      <c r="EU9">
        <v>89</v>
      </c>
      <c r="EV9" s="2">
        <f t="shared" si="25"/>
        <v>75.416666666666671</v>
      </c>
      <c r="EW9" s="2">
        <f t="shared" si="26"/>
        <v>76.375</v>
      </c>
      <c r="EX9" s="3"/>
      <c r="EY9" s="3"/>
      <c r="EZ9" s="3"/>
      <c r="FA9" s="4"/>
      <c r="FB9" s="3"/>
      <c r="FC9" s="3"/>
      <c r="FD9" s="3"/>
      <c r="FE9" s="3"/>
      <c r="FF9" s="4"/>
      <c r="FG9" s="4"/>
    </row>
    <row r="10" spans="1:163" x14ac:dyDescent="0.3">
      <c r="A10" t="s">
        <v>51</v>
      </c>
      <c r="B10" t="s">
        <v>17</v>
      </c>
      <c r="C10" t="s">
        <v>18</v>
      </c>
      <c r="D10">
        <v>41</v>
      </c>
      <c r="E10">
        <v>88</v>
      </c>
      <c r="F10">
        <v>85</v>
      </c>
      <c r="G10" s="2">
        <f t="shared" si="0"/>
        <v>71.333333333333329</v>
      </c>
      <c r="H10">
        <v>58</v>
      </c>
      <c r="I10">
        <v>75</v>
      </c>
      <c r="J10">
        <v>73</v>
      </c>
      <c r="K10">
        <v>56</v>
      </c>
      <c r="L10" s="2">
        <f t="shared" si="1"/>
        <v>66.615384615384613</v>
      </c>
      <c r="M10" s="2">
        <f t="shared" si="2"/>
        <v>68.974358974358978</v>
      </c>
      <c r="N10" s="3">
        <v>96</v>
      </c>
      <c r="O10" s="3">
        <v>54</v>
      </c>
      <c r="P10" s="3">
        <v>54</v>
      </c>
      <c r="Q10" s="4">
        <f t="shared" si="3"/>
        <v>68</v>
      </c>
      <c r="R10" s="3">
        <v>93</v>
      </c>
      <c r="S10" s="3">
        <v>75</v>
      </c>
      <c r="T10" s="3">
        <v>93</v>
      </c>
      <c r="U10" s="3">
        <v>39</v>
      </c>
      <c r="V10" s="4">
        <f t="shared" si="4"/>
        <v>72.435897435897431</v>
      </c>
      <c r="W10" s="4">
        <f t="shared" si="5"/>
        <v>70.217948717948715</v>
      </c>
      <c r="X10">
        <v>34</v>
      </c>
      <c r="Y10">
        <v>98</v>
      </c>
      <c r="Z10">
        <v>48</v>
      </c>
      <c r="AA10" s="2">
        <f t="shared" si="6"/>
        <v>60</v>
      </c>
      <c r="AB10">
        <v>33</v>
      </c>
      <c r="AC10">
        <v>50</v>
      </c>
      <c r="AD10">
        <v>66</v>
      </c>
      <c r="AE10">
        <v>72</v>
      </c>
      <c r="AF10" s="2">
        <f t="shared" si="7"/>
        <v>57</v>
      </c>
      <c r="AG10" s="2">
        <f t="shared" si="8"/>
        <v>58.5</v>
      </c>
      <c r="AH10" s="3"/>
      <c r="AI10" s="3"/>
      <c r="AJ10" s="3"/>
      <c r="AK10" s="4"/>
      <c r="AL10" s="3"/>
      <c r="AM10" s="3"/>
      <c r="AN10" s="3"/>
      <c r="AO10" s="3"/>
      <c r="AP10" s="4"/>
      <c r="AQ10" s="4"/>
      <c r="AR10">
        <v>40</v>
      </c>
      <c r="AS10">
        <v>63</v>
      </c>
      <c r="AT10">
        <v>51</v>
      </c>
      <c r="AU10" s="2">
        <f t="shared" si="9"/>
        <v>51.333333333333336</v>
      </c>
      <c r="AV10">
        <v>84</v>
      </c>
      <c r="AW10">
        <v>66</v>
      </c>
      <c r="AX10">
        <v>80</v>
      </c>
      <c r="AY10">
        <v>65</v>
      </c>
      <c r="AZ10" s="2">
        <f t="shared" si="10"/>
        <v>62.111111111111114</v>
      </c>
      <c r="BA10" s="2">
        <f t="shared" si="11"/>
        <v>56.722222222222229</v>
      </c>
      <c r="BB10" s="3"/>
      <c r="BC10" s="3"/>
      <c r="BD10" s="3"/>
      <c r="BE10" s="4"/>
      <c r="BF10" s="3"/>
      <c r="BG10" s="3"/>
      <c r="BH10" s="3"/>
      <c r="BI10" s="3"/>
      <c r="BJ10" s="4"/>
      <c r="BK10" s="4"/>
      <c r="BL10">
        <v>94</v>
      </c>
      <c r="BM10">
        <v>45</v>
      </c>
      <c r="BN10">
        <v>81</v>
      </c>
      <c r="BO10" s="2">
        <f t="shared" si="12"/>
        <v>73.333333333333329</v>
      </c>
      <c r="BP10">
        <v>67</v>
      </c>
      <c r="BQ10">
        <v>76</v>
      </c>
      <c r="BR10">
        <v>95</v>
      </c>
      <c r="BS10">
        <v>91</v>
      </c>
      <c r="BT10" s="2">
        <f t="shared" si="13"/>
        <v>67.444444444444443</v>
      </c>
      <c r="BU10" s="2">
        <f t="shared" si="14"/>
        <v>70.388888888888886</v>
      </c>
      <c r="BV10" s="3"/>
      <c r="BW10" s="3"/>
      <c r="BX10" s="3"/>
      <c r="BY10" s="4"/>
      <c r="BZ10" s="3"/>
      <c r="CA10" s="3"/>
      <c r="CB10" s="3"/>
      <c r="CC10" s="3"/>
      <c r="CD10" s="4"/>
      <c r="CE10" s="4"/>
      <c r="CF10">
        <v>82</v>
      </c>
      <c r="CG10">
        <v>51</v>
      </c>
      <c r="CH10">
        <v>53</v>
      </c>
      <c r="CI10" s="2">
        <f t="shared" si="15"/>
        <v>62</v>
      </c>
      <c r="CJ10">
        <v>50</v>
      </c>
      <c r="CK10">
        <v>34</v>
      </c>
      <c r="CL10">
        <v>41</v>
      </c>
      <c r="CM10">
        <v>72</v>
      </c>
      <c r="CN10" s="2">
        <f t="shared" si="16"/>
        <v>70.111111111111114</v>
      </c>
      <c r="CO10" s="2">
        <f t="shared" si="17"/>
        <v>66.055555555555557</v>
      </c>
      <c r="CP10" s="3"/>
      <c r="CQ10" s="3"/>
      <c r="CR10" s="3"/>
      <c r="CS10" s="4"/>
      <c r="CT10" s="3"/>
      <c r="CU10" s="3"/>
      <c r="CV10" s="3"/>
      <c r="CW10" s="3"/>
      <c r="CX10" s="4"/>
      <c r="CY10" s="4"/>
      <c r="CZ10">
        <v>50</v>
      </c>
      <c r="DA10">
        <v>54</v>
      </c>
      <c r="DB10">
        <v>71</v>
      </c>
      <c r="DC10" s="2">
        <f t="shared" si="18"/>
        <v>58.333333333333336</v>
      </c>
      <c r="DD10">
        <v>33</v>
      </c>
      <c r="DE10">
        <v>89</v>
      </c>
      <c r="DF10">
        <v>45</v>
      </c>
      <c r="DG10">
        <v>41</v>
      </c>
      <c r="DH10" s="2">
        <f t="shared" si="19"/>
        <v>69</v>
      </c>
      <c r="DI10" s="2">
        <f t="shared" si="20"/>
        <v>63.666666666666671</v>
      </c>
      <c r="DJ10" s="3"/>
      <c r="DK10" s="3"/>
      <c r="DL10" s="3"/>
      <c r="DM10" s="4"/>
      <c r="DN10" s="3"/>
      <c r="DO10" s="3"/>
      <c r="DP10" s="3"/>
      <c r="DQ10" s="3"/>
      <c r="DR10" s="4"/>
      <c r="DS10" s="4"/>
      <c r="DT10">
        <v>71</v>
      </c>
      <c r="DU10">
        <v>63</v>
      </c>
      <c r="DV10">
        <v>95</v>
      </c>
      <c r="DW10" s="2">
        <f t="shared" si="21"/>
        <v>76.333333333333329</v>
      </c>
      <c r="DX10">
        <v>83</v>
      </c>
      <c r="DY10">
        <v>58</v>
      </c>
      <c r="DZ10">
        <v>98</v>
      </c>
      <c r="EA10">
        <v>42</v>
      </c>
      <c r="EB10" s="2">
        <f t="shared" si="22"/>
        <v>70.666666666666671</v>
      </c>
      <c r="EC10" s="2">
        <f t="shared" si="23"/>
        <v>73.5</v>
      </c>
      <c r="ED10" s="3"/>
      <c r="EE10" s="3"/>
      <c r="EF10" s="3"/>
      <c r="EG10" s="4"/>
      <c r="EH10" s="3"/>
      <c r="EI10" s="3"/>
      <c r="EJ10" s="3"/>
      <c r="EK10" s="3"/>
      <c r="EL10" s="4"/>
      <c r="EM10" s="4"/>
      <c r="EN10">
        <v>54</v>
      </c>
      <c r="EO10">
        <v>38</v>
      </c>
      <c r="EP10">
        <v>64</v>
      </c>
      <c r="EQ10" s="2">
        <f t="shared" si="24"/>
        <v>52</v>
      </c>
      <c r="ER10">
        <v>60</v>
      </c>
      <c r="ES10">
        <v>93</v>
      </c>
      <c r="ET10">
        <v>83</v>
      </c>
      <c r="EU10">
        <v>100</v>
      </c>
      <c r="EV10" s="2">
        <f t="shared" si="25"/>
        <v>75.333333333333329</v>
      </c>
      <c r="EW10" s="2">
        <f t="shared" si="26"/>
        <v>63.666666666666664</v>
      </c>
      <c r="EX10" s="3"/>
      <c r="EY10" s="3"/>
      <c r="EZ10" s="3"/>
      <c r="FA10" s="4"/>
      <c r="FB10" s="3"/>
      <c r="FC10" s="3"/>
      <c r="FD10" s="3"/>
      <c r="FE10" s="3"/>
      <c r="FF10" s="4"/>
      <c r="FG10" s="4"/>
    </row>
    <row r="11" spans="1:163" x14ac:dyDescent="0.3">
      <c r="A11" t="s">
        <v>52</v>
      </c>
      <c r="B11" t="s">
        <v>19</v>
      </c>
      <c r="C11" t="s">
        <v>20</v>
      </c>
      <c r="D11">
        <v>71</v>
      </c>
      <c r="E11">
        <v>70</v>
      </c>
      <c r="F11">
        <v>75</v>
      </c>
      <c r="G11" s="2">
        <f t="shared" si="0"/>
        <v>72</v>
      </c>
      <c r="H11">
        <v>88</v>
      </c>
      <c r="I11">
        <v>51</v>
      </c>
      <c r="J11">
        <v>66</v>
      </c>
      <c r="K11">
        <v>61</v>
      </c>
      <c r="L11" s="2">
        <f t="shared" si="1"/>
        <v>66.5</v>
      </c>
      <c r="M11" s="2">
        <f t="shared" si="2"/>
        <v>69.25</v>
      </c>
      <c r="N11" s="3">
        <v>83</v>
      </c>
      <c r="O11" s="3">
        <v>81</v>
      </c>
      <c r="P11" s="3">
        <v>58</v>
      </c>
      <c r="Q11" s="4">
        <f t="shared" si="3"/>
        <v>74</v>
      </c>
      <c r="R11" s="3">
        <v>85</v>
      </c>
      <c r="S11" s="3">
        <v>51</v>
      </c>
      <c r="T11" s="3">
        <v>85</v>
      </c>
      <c r="U11" s="3">
        <v>99</v>
      </c>
      <c r="V11" s="4">
        <f t="shared" si="4"/>
        <v>72.722222222222229</v>
      </c>
      <c r="W11" s="4">
        <f t="shared" si="5"/>
        <v>73.361111111111114</v>
      </c>
      <c r="X11">
        <v>44</v>
      </c>
      <c r="Y11">
        <v>95</v>
      </c>
      <c r="Z11">
        <v>60</v>
      </c>
      <c r="AA11" s="2">
        <f t="shared" si="6"/>
        <v>66.333333333333329</v>
      </c>
      <c r="AB11">
        <v>80</v>
      </c>
      <c r="AC11">
        <v>71</v>
      </c>
      <c r="AD11">
        <v>61</v>
      </c>
      <c r="AE11">
        <v>39</v>
      </c>
      <c r="AF11" s="2">
        <f t="shared" si="7"/>
        <v>54.166666666666664</v>
      </c>
      <c r="AG11" s="2">
        <f t="shared" si="8"/>
        <v>60.25</v>
      </c>
      <c r="AH11" s="3"/>
      <c r="AI11" s="3"/>
      <c r="AJ11" s="3"/>
      <c r="AK11" s="4"/>
      <c r="AL11" s="3"/>
      <c r="AM11" s="3"/>
      <c r="AN11" s="3"/>
      <c r="AO11" s="3"/>
      <c r="AP11" s="4"/>
      <c r="AQ11" s="4"/>
      <c r="AR11">
        <v>46</v>
      </c>
      <c r="AS11">
        <v>97</v>
      </c>
      <c r="AT11">
        <v>85</v>
      </c>
      <c r="AU11" s="2">
        <f t="shared" si="9"/>
        <v>76</v>
      </c>
      <c r="AV11">
        <v>33</v>
      </c>
      <c r="AW11">
        <v>34</v>
      </c>
      <c r="AX11">
        <v>63</v>
      </c>
      <c r="AY11">
        <v>53</v>
      </c>
      <c r="AZ11" s="2">
        <f t="shared" si="10"/>
        <v>58</v>
      </c>
      <c r="BA11" s="2">
        <f t="shared" si="11"/>
        <v>67</v>
      </c>
      <c r="BB11" s="3"/>
      <c r="BC11" s="3"/>
      <c r="BD11" s="3"/>
      <c r="BE11" s="4"/>
      <c r="BF11" s="3"/>
      <c r="BG11" s="3"/>
      <c r="BH11" s="3"/>
      <c r="BI11" s="3"/>
      <c r="BJ11" s="4"/>
      <c r="BK11" s="4"/>
      <c r="BL11">
        <v>97</v>
      </c>
      <c r="BM11">
        <v>47</v>
      </c>
      <c r="BN11">
        <v>55</v>
      </c>
      <c r="BO11" s="2">
        <f t="shared" si="12"/>
        <v>66.333333333333329</v>
      </c>
      <c r="BP11">
        <v>33</v>
      </c>
      <c r="BQ11">
        <v>45</v>
      </c>
      <c r="BR11">
        <v>75</v>
      </c>
      <c r="BS11">
        <v>48</v>
      </c>
      <c r="BT11" s="2">
        <f t="shared" si="13"/>
        <v>57.5</v>
      </c>
      <c r="BU11" s="2">
        <f t="shared" si="14"/>
        <v>61.916666666666664</v>
      </c>
      <c r="BV11" s="3"/>
      <c r="BW11" s="3"/>
      <c r="BX11" s="3"/>
      <c r="BY11" s="4"/>
      <c r="BZ11" s="3"/>
      <c r="CA11" s="3"/>
      <c r="CB11" s="3"/>
      <c r="CC11" s="3"/>
      <c r="CD11" s="4"/>
      <c r="CE11" s="4"/>
      <c r="CF11">
        <v>98</v>
      </c>
      <c r="CG11">
        <v>33</v>
      </c>
      <c r="CH11">
        <v>69</v>
      </c>
      <c r="CI11" s="2">
        <f t="shared" si="15"/>
        <v>66.666666666666671</v>
      </c>
      <c r="CJ11">
        <v>83</v>
      </c>
      <c r="CK11">
        <v>51</v>
      </c>
      <c r="CL11">
        <v>84</v>
      </c>
      <c r="CM11">
        <v>81</v>
      </c>
      <c r="CN11" s="2">
        <f t="shared" si="16"/>
        <v>80.666666666666671</v>
      </c>
      <c r="CO11" s="2">
        <f t="shared" si="17"/>
        <v>73.666666666666671</v>
      </c>
      <c r="CP11" s="3"/>
      <c r="CQ11" s="3"/>
      <c r="CR11" s="3"/>
      <c r="CS11" s="4"/>
      <c r="CT11" s="3"/>
      <c r="CU11" s="3"/>
      <c r="CV11" s="3"/>
      <c r="CW11" s="3"/>
      <c r="CX11" s="4"/>
      <c r="CY11" s="4"/>
      <c r="CZ11">
        <v>51</v>
      </c>
      <c r="DA11">
        <v>82</v>
      </c>
      <c r="DB11">
        <v>35</v>
      </c>
      <c r="DC11" s="2">
        <f t="shared" si="18"/>
        <v>56</v>
      </c>
      <c r="DD11">
        <v>48</v>
      </c>
      <c r="DE11">
        <v>44</v>
      </c>
      <c r="DF11">
        <v>95</v>
      </c>
      <c r="DG11">
        <v>79</v>
      </c>
      <c r="DH11" s="2">
        <f t="shared" si="19"/>
        <v>74.333333333333329</v>
      </c>
      <c r="DI11" s="2">
        <f t="shared" si="20"/>
        <v>65.166666666666657</v>
      </c>
      <c r="DJ11" s="3"/>
      <c r="DK11" s="3"/>
      <c r="DL11" s="3"/>
      <c r="DM11" s="4"/>
      <c r="DN11" s="3"/>
      <c r="DO11" s="3"/>
      <c r="DP11" s="3"/>
      <c r="DQ11" s="3"/>
      <c r="DR11" s="4"/>
      <c r="DS11" s="4"/>
      <c r="DT11">
        <v>65</v>
      </c>
      <c r="DU11">
        <v>44</v>
      </c>
      <c r="DV11">
        <v>98</v>
      </c>
      <c r="DW11" s="2">
        <f t="shared" si="21"/>
        <v>69</v>
      </c>
      <c r="DX11">
        <v>37</v>
      </c>
      <c r="DY11">
        <v>91</v>
      </c>
      <c r="DZ11">
        <v>86</v>
      </c>
      <c r="EA11">
        <v>69</v>
      </c>
      <c r="EB11" s="2">
        <f t="shared" si="22"/>
        <v>73</v>
      </c>
      <c r="EC11" s="2">
        <f t="shared" si="23"/>
        <v>71</v>
      </c>
      <c r="ED11" s="3"/>
      <c r="EE11" s="3"/>
      <c r="EF11" s="3"/>
      <c r="EG11" s="4"/>
      <c r="EH11" s="3"/>
      <c r="EI11" s="3"/>
      <c r="EJ11" s="3"/>
      <c r="EK11" s="3"/>
      <c r="EL11" s="4"/>
      <c r="EM11" s="4"/>
      <c r="EN11">
        <v>86</v>
      </c>
      <c r="EO11">
        <v>68</v>
      </c>
      <c r="EP11">
        <v>69</v>
      </c>
      <c r="EQ11" s="2">
        <f t="shared" si="24"/>
        <v>74.333333333333329</v>
      </c>
      <c r="ER11">
        <v>59</v>
      </c>
      <c r="ES11">
        <v>89</v>
      </c>
      <c r="ET11">
        <v>92</v>
      </c>
      <c r="EU11">
        <v>34</v>
      </c>
      <c r="EV11" s="2">
        <f t="shared" si="25"/>
        <v>67</v>
      </c>
      <c r="EW11" s="2">
        <f t="shared" si="26"/>
        <v>70.666666666666657</v>
      </c>
      <c r="EX11" s="3"/>
      <c r="EY11" s="3"/>
      <c r="EZ11" s="3"/>
      <c r="FA11" s="4"/>
      <c r="FB11" s="3"/>
      <c r="FC11" s="3"/>
      <c r="FD11" s="3"/>
      <c r="FE11" s="3"/>
      <c r="FF11" s="4"/>
      <c r="FG11" s="4"/>
    </row>
    <row r="12" spans="1:163" x14ac:dyDescent="0.3">
      <c r="A12" t="s">
        <v>53</v>
      </c>
      <c r="B12" t="s">
        <v>21</v>
      </c>
      <c r="C12" t="s">
        <v>22</v>
      </c>
      <c r="D12">
        <v>76</v>
      </c>
      <c r="E12">
        <v>66</v>
      </c>
      <c r="F12">
        <v>72</v>
      </c>
      <c r="G12" s="2">
        <f t="shared" si="0"/>
        <v>71.333333333333329</v>
      </c>
      <c r="H12">
        <v>32</v>
      </c>
      <c r="I12">
        <v>40</v>
      </c>
      <c r="J12">
        <v>62</v>
      </c>
      <c r="K12">
        <v>67</v>
      </c>
      <c r="L12" s="2">
        <f t="shared" si="1"/>
        <v>67.151515151515156</v>
      </c>
      <c r="M12" s="2">
        <f t="shared" si="2"/>
        <v>69.242424242424249</v>
      </c>
      <c r="N12" s="3">
        <v>55</v>
      </c>
      <c r="O12" s="3">
        <v>88</v>
      </c>
      <c r="P12" s="3">
        <v>85</v>
      </c>
      <c r="Q12" s="4">
        <f t="shared" si="3"/>
        <v>76</v>
      </c>
      <c r="R12" s="3">
        <v>81</v>
      </c>
      <c r="S12" s="3">
        <v>40</v>
      </c>
      <c r="T12" s="3">
        <v>81</v>
      </c>
      <c r="U12" s="3">
        <v>83</v>
      </c>
      <c r="V12" s="4">
        <f t="shared" si="4"/>
        <v>72.212121212121218</v>
      </c>
      <c r="W12" s="4">
        <f t="shared" si="5"/>
        <v>74.106060606060609</v>
      </c>
      <c r="X12">
        <v>79</v>
      </c>
      <c r="Y12">
        <v>53</v>
      </c>
      <c r="Z12">
        <v>70</v>
      </c>
      <c r="AA12" s="2">
        <f t="shared" si="6"/>
        <v>67.333333333333329</v>
      </c>
      <c r="AB12">
        <v>54</v>
      </c>
      <c r="AC12">
        <v>52</v>
      </c>
      <c r="AD12">
        <v>47</v>
      </c>
      <c r="AE12">
        <v>55</v>
      </c>
      <c r="AF12" s="2">
        <f t="shared" si="7"/>
        <v>51.333333333333336</v>
      </c>
      <c r="AG12" s="2">
        <f t="shared" si="8"/>
        <v>59.333333333333329</v>
      </c>
      <c r="AH12" s="3"/>
      <c r="AI12" s="3"/>
      <c r="AJ12" s="3"/>
      <c r="AK12" s="4"/>
      <c r="AL12" s="3"/>
      <c r="AM12" s="3"/>
      <c r="AN12" s="3"/>
      <c r="AO12" s="3"/>
      <c r="AP12" s="4"/>
      <c r="AQ12" s="4"/>
      <c r="AR12">
        <v>36</v>
      </c>
      <c r="AS12">
        <v>52</v>
      </c>
      <c r="AT12">
        <v>62</v>
      </c>
      <c r="AU12" s="2">
        <f t="shared" si="9"/>
        <v>50</v>
      </c>
      <c r="AV12">
        <v>34</v>
      </c>
      <c r="AW12">
        <v>93</v>
      </c>
      <c r="AX12">
        <v>54</v>
      </c>
      <c r="AY12">
        <v>51</v>
      </c>
      <c r="AZ12" s="2">
        <f t="shared" si="10"/>
        <v>66</v>
      </c>
      <c r="BA12" s="2">
        <f t="shared" si="11"/>
        <v>58</v>
      </c>
      <c r="BB12" s="3"/>
      <c r="BC12" s="3"/>
      <c r="BD12" s="3"/>
      <c r="BE12" s="4"/>
      <c r="BF12" s="3"/>
      <c r="BG12" s="3"/>
      <c r="BH12" s="3"/>
      <c r="BI12" s="3"/>
      <c r="BJ12" s="4"/>
      <c r="BK12" s="4"/>
      <c r="BL12">
        <v>100</v>
      </c>
      <c r="BM12">
        <v>49</v>
      </c>
      <c r="BN12">
        <v>71</v>
      </c>
      <c r="BO12" s="2">
        <f t="shared" si="12"/>
        <v>73.333333333333329</v>
      </c>
      <c r="BP12">
        <v>35</v>
      </c>
      <c r="BQ12">
        <v>63</v>
      </c>
      <c r="BR12">
        <v>34</v>
      </c>
      <c r="BS12">
        <v>80</v>
      </c>
      <c r="BT12" s="2">
        <f t="shared" si="13"/>
        <v>59</v>
      </c>
      <c r="BU12" s="2">
        <f t="shared" si="14"/>
        <v>66.166666666666657</v>
      </c>
      <c r="BV12" s="3"/>
      <c r="BW12" s="3"/>
      <c r="BX12" s="3"/>
      <c r="BY12" s="4"/>
      <c r="BZ12" s="3"/>
      <c r="CA12" s="3"/>
      <c r="CB12" s="3"/>
      <c r="CC12" s="3"/>
      <c r="CD12" s="4"/>
      <c r="CE12" s="4"/>
      <c r="CF12">
        <v>76</v>
      </c>
      <c r="CG12">
        <v>96</v>
      </c>
      <c r="CH12">
        <v>66</v>
      </c>
      <c r="CI12" s="2">
        <f t="shared" si="15"/>
        <v>79.333333333333329</v>
      </c>
      <c r="CJ12">
        <v>50</v>
      </c>
      <c r="CK12">
        <v>99</v>
      </c>
      <c r="CL12">
        <v>72</v>
      </c>
      <c r="CM12">
        <v>97</v>
      </c>
      <c r="CN12" s="2">
        <f t="shared" si="16"/>
        <v>89.333333333333329</v>
      </c>
      <c r="CO12" s="2">
        <f t="shared" si="17"/>
        <v>84.333333333333329</v>
      </c>
      <c r="CP12" s="3"/>
      <c r="CQ12" s="3"/>
      <c r="CR12" s="3"/>
      <c r="CS12" s="4"/>
      <c r="CT12" s="3"/>
      <c r="CU12" s="3"/>
      <c r="CV12" s="3"/>
      <c r="CW12" s="3"/>
      <c r="CX12" s="4"/>
      <c r="CY12" s="4"/>
      <c r="CZ12">
        <v>44</v>
      </c>
      <c r="DA12">
        <v>50</v>
      </c>
      <c r="DB12">
        <v>62</v>
      </c>
      <c r="DC12" s="2">
        <f t="shared" si="18"/>
        <v>52</v>
      </c>
      <c r="DD12">
        <v>66</v>
      </c>
      <c r="DE12">
        <v>43</v>
      </c>
      <c r="DF12">
        <v>90</v>
      </c>
      <c r="DG12">
        <v>95</v>
      </c>
      <c r="DH12" s="2">
        <f t="shared" si="19"/>
        <v>76</v>
      </c>
      <c r="DI12" s="2">
        <f t="shared" si="20"/>
        <v>64</v>
      </c>
      <c r="DJ12" s="3"/>
      <c r="DK12" s="3"/>
      <c r="DL12" s="3"/>
      <c r="DM12" s="4"/>
      <c r="DN12" s="3"/>
      <c r="DO12" s="3"/>
      <c r="DP12" s="3"/>
      <c r="DQ12" s="3"/>
      <c r="DR12" s="4"/>
      <c r="DS12" s="4"/>
      <c r="DT12">
        <v>88</v>
      </c>
      <c r="DU12">
        <v>74</v>
      </c>
      <c r="DV12">
        <v>57</v>
      </c>
      <c r="DW12" s="2">
        <f t="shared" si="21"/>
        <v>73</v>
      </c>
      <c r="DX12">
        <v>98</v>
      </c>
      <c r="DY12">
        <v>92</v>
      </c>
      <c r="DZ12">
        <v>54</v>
      </c>
      <c r="EA12">
        <v>46</v>
      </c>
      <c r="EB12" s="2">
        <f t="shared" si="22"/>
        <v>64</v>
      </c>
      <c r="EC12" s="2">
        <f t="shared" si="23"/>
        <v>68.5</v>
      </c>
      <c r="ED12" s="3"/>
      <c r="EE12" s="3"/>
      <c r="EF12" s="3"/>
      <c r="EG12" s="4"/>
      <c r="EH12" s="3"/>
      <c r="EI12" s="3"/>
      <c r="EJ12" s="3"/>
      <c r="EK12" s="3"/>
      <c r="EL12" s="4"/>
      <c r="EM12" s="4"/>
      <c r="EN12">
        <v>65</v>
      </c>
      <c r="EO12">
        <v>38</v>
      </c>
      <c r="EP12">
        <v>75</v>
      </c>
      <c r="EQ12" s="2">
        <f t="shared" si="24"/>
        <v>59.333333333333336</v>
      </c>
      <c r="ER12">
        <v>95</v>
      </c>
      <c r="ES12">
        <v>92</v>
      </c>
      <c r="ET12">
        <v>61</v>
      </c>
      <c r="EU12">
        <v>34</v>
      </c>
      <c r="EV12" s="2">
        <f t="shared" si="25"/>
        <v>62.333333333333336</v>
      </c>
      <c r="EW12" s="2">
        <f t="shared" si="26"/>
        <v>60.833333333333336</v>
      </c>
      <c r="EX12" s="3"/>
      <c r="EY12" s="3"/>
      <c r="EZ12" s="3"/>
      <c r="FA12" s="4"/>
      <c r="FB12" s="3"/>
      <c r="FC12" s="3"/>
      <c r="FD12" s="3"/>
      <c r="FE12" s="3"/>
      <c r="FF12" s="4"/>
      <c r="FG12" s="4"/>
    </row>
    <row r="13" spans="1:163" x14ac:dyDescent="0.3">
      <c r="A13" t="s">
        <v>54</v>
      </c>
      <c r="B13" t="s">
        <v>23</v>
      </c>
      <c r="C13" t="s">
        <v>24</v>
      </c>
      <c r="D13">
        <v>99</v>
      </c>
      <c r="E13">
        <v>62</v>
      </c>
      <c r="F13">
        <v>68</v>
      </c>
      <c r="G13" s="2">
        <f t="shared" si="0"/>
        <v>76.333333333333329</v>
      </c>
      <c r="H13">
        <v>73</v>
      </c>
      <c r="I13">
        <v>91</v>
      </c>
      <c r="J13">
        <v>35</v>
      </c>
      <c r="K13">
        <v>87</v>
      </c>
      <c r="L13" s="2">
        <f t="shared" si="1"/>
        <v>68.233333333333334</v>
      </c>
      <c r="M13" s="2">
        <f t="shared" si="2"/>
        <v>72.283333333333331</v>
      </c>
      <c r="N13" s="3">
        <v>94</v>
      </c>
      <c r="O13" s="3">
        <v>58</v>
      </c>
      <c r="P13" s="3">
        <v>82</v>
      </c>
      <c r="Q13" s="4">
        <f t="shared" si="3"/>
        <v>78</v>
      </c>
      <c r="R13" s="3">
        <v>81</v>
      </c>
      <c r="S13" s="3">
        <v>91</v>
      </c>
      <c r="T13" s="3">
        <v>81</v>
      </c>
      <c r="U13" s="3">
        <v>69</v>
      </c>
      <c r="V13" s="4">
        <f t="shared" si="4"/>
        <v>72.63333333333334</v>
      </c>
      <c r="W13" s="4">
        <f t="shared" si="5"/>
        <v>75.316666666666663</v>
      </c>
      <c r="AA13" s="2"/>
      <c r="AF13" s="2"/>
      <c r="AG13" s="2"/>
      <c r="AH13" s="3">
        <v>99</v>
      </c>
      <c r="AI13" s="3">
        <v>71</v>
      </c>
      <c r="AJ13" s="3">
        <v>69</v>
      </c>
      <c r="AK13" s="4">
        <f t="shared" ref="AK13:AK22" si="27">AVERAGE(AH13:AJ13)</f>
        <v>79.666666666666671</v>
      </c>
      <c r="AL13" s="3">
        <v>40</v>
      </c>
      <c r="AM13" s="3">
        <v>40</v>
      </c>
      <c r="AN13" s="3">
        <v>43</v>
      </c>
      <c r="AO13" s="3">
        <v>59</v>
      </c>
      <c r="AP13" s="4">
        <f t="shared" ref="AP13:AP22" si="28">AVERAGE(AM13:AO32)</f>
        <v>71.7</v>
      </c>
      <c r="AQ13" s="4">
        <f t="shared" ref="AQ13:AQ22" si="29">AVERAGE(AP13,AK13)</f>
        <v>75.683333333333337</v>
      </c>
      <c r="BB13" s="3">
        <v>99</v>
      </c>
      <c r="BC13" s="3">
        <v>71</v>
      </c>
      <c r="BD13" s="3">
        <v>88</v>
      </c>
      <c r="BE13" s="4">
        <f t="shared" ref="BE13:BE22" si="30">AVERAGE(BB13:BD13)</f>
        <v>86</v>
      </c>
      <c r="BF13" s="3">
        <v>46</v>
      </c>
      <c r="BG13" s="3">
        <v>75</v>
      </c>
      <c r="BH13" s="3">
        <v>91</v>
      </c>
      <c r="BI13" s="3">
        <v>83</v>
      </c>
      <c r="BJ13" s="4">
        <f t="shared" ref="BJ13:BJ22" si="31">AVERAGE(BG13:BI32)</f>
        <v>62.5</v>
      </c>
      <c r="BK13" s="4">
        <f t="shared" ref="BK13:BK22" si="32">AVERAGE(BJ13,BE13)</f>
        <v>74.25</v>
      </c>
      <c r="BV13" s="3">
        <v>48</v>
      </c>
      <c r="BW13" s="3">
        <v>76</v>
      </c>
      <c r="BX13" s="3">
        <v>42</v>
      </c>
      <c r="BY13" s="4">
        <f t="shared" ref="BY13:BY22" si="33">AVERAGE(BV13:BX13)</f>
        <v>55.333333333333336</v>
      </c>
      <c r="BZ13" s="3">
        <v>50</v>
      </c>
      <c r="CA13" s="3">
        <v>54</v>
      </c>
      <c r="CB13" s="3">
        <v>36</v>
      </c>
      <c r="CC13" s="3">
        <v>49</v>
      </c>
      <c r="CD13" s="4">
        <f t="shared" ref="CD13:CD22" si="34">AVERAGE(CA13:CC32)</f>
        <v>67.833333333333329</v>
      </c>
      <c r="CE13" s="4">
        <f t="shared" ref="CE13:CE22" si="35">AVERAGE(CD13,BY13)</f>
        <v>61.583333333333329</v>
      </c>
      <c r="CP13" s="3">
        <v>55</v>
      </c>
      <c r="CQ13" s="3">
        <v>32</v>
      </c>
      <c r="CR13" s="3">
        <v>66</v>
      </c>
      <c r="CS13" s="4">
        <f t="shared" ref="CS13:CS22" si="36">AVERAGE(CP13:CR13)</f>
        <v>51</v>
      </c>
      <c r="CT13" s="3">
        <v>40</v>
      </c>
      <c r="CU13" s="3">
        <v>63</v>
      </c>
      <c r="CV13" s="3">
        <v>52</v>
      </c>
      <c r="CW13" s="3">
        <v>63</v>
      </c>
      <c r="CX13" s="4">
        <f t="shared" ref="CX13:CX22" si="37">AVERAGE(CU13:CW32)</f>
        <v>66.033333333333331</v>
      </c>
      <c r="CY13" s="4">
        <f t="shared" ref="CY13:CY22" si="38">AVERAGE(CX13,CS13)</f>
        <v>58.516666666666666</v>
      </c>
      <c r="DJ13" s="3">
        <v>59</v>
      </c>
      <c r="DK13" s="3">
        <v>60</v>
      </c>
      <c r="DL13" s="3">
        <v>37</v>
      </c>
      <c r="DM13" s="4">
        <f t="shared" ref="DM13:DM22" si="39">AVERAGE(DJ13:DL13)</f>
        <v>52</v>
      </c>
      <c r="DN13" s="3">
        <v>100</v>
      </c>
      <c r="DO13" s="3">
        <v>96</v>
      </c>
      <c r="DP13" s="3">
        <v>77</v>
      </c>
      <c r="DQ13" s="3">
        <v>89</v>
      </c>
      <c r="DR13" s="4">
        <f t="shared" ref="DR13:DR22" si="40">AVERAGE(DO13:DQ32)</f>
        <v>64.13333333333334</v>
      </c>
      <c r="DS13" s="4">
        <f t="shared" ref="DS13:DS22" si="41">AVERAGE(DR13,DM13)</f>
        <v>58.06666666666667</v>
      </c>
      <c r="ED13" s="3">
        <v>55</v>
      </c>
      <c r="EE13" s="3">
        <v>62</v>
      </c>
      <c r="EF13" s="3">
        <v>81</v>
      </c>
      <c r="EG13" s="4">
        <f t="shared" ref="EG13:EG22" si="42">AVERAGE(ED13:EF13)</f>
        <v>66</v>
      </c>
      <c r="EH13" s="3">
        <v>48</v>
      </c>
      <c r="EI13" s="3">
        <v>63</v>
      </c>
      <c r="EJ13" s="3">
        <v>69</v>
      </c>
      <c r="EK13" s="3">
        <v>94</v>
      </c>
      <c r="EL13" s="4">
        <f t="shared" ref="EL13:EL22" si="43">AVERAGE(EI13:EK32)</f>
        <v>74.333333333333329</v>
      </c>
      <c r="EM13" s="4">
        <f t="shared" ref="EM13:EM22" si="44">AVERAGE(EL13,EG13)</f>
        <v>70.166666666666657</v>
      </c>
      <c r="EX13" s="3">
        <v>82</v>
      </c>
      <c r="EY13" s="3">
        <v>31</v>
      </c>
      <c r="EZ13" s="3">
        <v>58</v>
      </c>
      <c r="FA13" s="4">
        <f t="shared" ref="FA13:FA22" si="45">AVERAGE(EX13:EZ13)</f>
        <v>57</v>
      </c>
      <c r="FB13" s="3">
        <v>67</v>
      </c>
      <c r="FC13" s="3">
        <v>65</v>
      </c>
      <c r="FD13" s="3">
        <v>99</v>
      </c>
      <c r="FE13" s="3">
        <v>77</v>
      </c>
      <c r="FF13" s="4">
        <f t="shared" ref="FF13:FF22" si="46">AVERAGE(FC13:FE32)</f>
        <v>72.533333333333331</v>
      </c>
      <c r="FG13" s="4">
        <f t="shared" ref="FG13:FG22" si="47">AVERAGE(FF13,FA13)</f>
        <v>64.766666666666666</v>
      </c>
    </row>
    <row r="14" spans="1:163" x14ac:dyDescent="0.3">
      <c r="A14" t="s">
        <v>55</v>
      </c>
      <c r="B14" t="s">
        <v>25</v>
      </c>
      <c r="C14" t="s">
        <v>26</v>
      </c>
      <c r="D14">
        <v>31</v>
      </c>
      <c r="E14">
        <v>67</v>
      </c>
      <c r="F14">
        <v>57</v>
      </c>
      <c r="G14" s="2">
        <f t="shared" si="0"/>
        <v>51.666666666666664</v>
      </c>
      <c r="H14">
        <v>87</v>
      </c>
      <c r="I14">
        <v>70</v>
      </c>
      <c r="J14">
        <v>45</v>
      </c>
      <c r="K14">
        <v>79</v>
      </c>
      <c r="L14" s="2">
        <f t="shared" si="1"/>
        <v>67.925925925925924</v>
      </c>
      <c r="M14" s="2">
        <f t="shared" si="2"/>
        <v>59.796296296296291</v>
      </c>
      <c r="N14" s="3">
        <v>84</v>
      </c>
      <c r="O14" s="3">
        <v>98</v>
      </c>
      <c r="P14" s="3">
        <v>63</v>
      </c>
      <c r="Q14" s="4">
        <f t="shared" si="3"/>
        <v>81.666666666666671</v>
      </c>
      <c r="R14" s="3">
        <v>65</v>
      </c>
      <c r="S14" s="3">
        <v>70</v>
      </c>
      <c r="T14" s="3">
        <v>65</v>
      </c>
      <c r="U14" s="3">
        <v>51</v>
      </c>
      <c r="V14" s="4">
        <f t="shared" si="4"/>
        <v>71.777777777777771</v>
      </c>
      <c r="W14" s="4">
        <f t="shared" si="5"/>
        <v>76.722222222222229</v>
      </c>
      <c r="AA14" s="2"/>
      <c r="AF14" s="2"/>
      <c r="AG14" s="2"/>
      <c r="AH14" s="3">
        <v>37</v>
      </c>
      <c r="AI14" s="3">
        <v>36</v>
      </c>
      <c r="AJ14" s="3">
        <v>77</v>
      </c>
      <c r="AK14" s="4">
        <f t="shared" si="27"/>
        <v>50</v>
      </c>
      <c r="AL14" s="3">
        <v>57</v>
      </c>
      <c r="AM14" s="3">
        <v>43</v>
      </c>
      <c r="AN14" s="3">
        <v>95</v>
      </c>
      <c r="AO14" s="3">
        <v>96</v>
      </c>
      <c r="AP14" s="4">
        <f t="shared" si="28"/>
        <v>74.407407407407405</v>
      </c>
      <c r="AQ14" s="4">
        <f t="shared" si="29"/>
        <v>62.203703703703702</v>
      </c>
      <c r="BB14" s="3">
        <v>37</v>
      </c>
      <c r="BC14" s="3">
        <v>36</v>
      </c>
      <c r="BD14" s="3">
        <v>50</v>
      </c>
      <c r="BE14" s="4">
        <f t="shared" si="30"/>
        <v>41</v>
      </c>
      <c r="BF14" s="3">
        <v>41</v>
      </c>
      <c r="BG14" s="3">
        <v>43</v>
      </c>
      <c r="BH14" s="3">
        <v>53</v>
      </c>
      <c r="BI14" s="3">
        <v>31</v>
      </c>
      <c r="BJ14" s="4">
        <f t="shared" si="31"/>
        <v>60.222222222222221</v>
      </c>
      <c r="BK14" s="4">
        <f t="shared" si="32"/>
        <v>50.611111111111114</v>
      </c>
      <c r="BV14" s="3">
        <v>80</v>
      </c>
      <c r="BW14" s="3">
        <v>37</v>
      </c>
      <c r="BX14" s="3">
        <v>95</v>
      </c>
      <c r="BY14" s="4">
        <f t="shared" si="33"/>
        <v>70.666666666666671</v>
      </c>
      <c r="BZ14" s="3">
        <v>71</v>
      </c>
      <c r="CA14" s="3">
        <v>67</v>
      </c>
      <c r="CB14" s="3">
        <v>99</v>
      </c>
      <c r="CC14" s="3">
        <v>68</v>
      </c>
      <c r="CD14" s="4">
        <f t="shared" si="34"/>
        <v>70.222222222222229</v>
      </c>
      <c r="CE14" s="4">
        <f t="shared" si="35"/>
        <v>70.444444444444457</v>
      </c>
      <c r="CP14" s="3">
        <v>42</v>
      </c>
      <c r="CQ14" s="3">
        <v>75</v>
      </c>
      <c r="CR14" s="3">
        <v>39</v>
      </c>
      <c r="CS14" s="4">
        <f t="shared" si="36"/>
        <v>52</v>
      </c>
      <c r="CT14" s="3">
        <v>62</v>
      </c>
      <c r="CU14" s="3">
        <v>81</v>
      </c>
      <c r="CV14" s="3">
        <v>55</v>
      </c>
      <c r="CW14" s="3">
        <v>74</v>
      </c>
      <c r="CX14" s="4">
        <f t="shared" si="37"/>
        <v>66.777777777777771</v>
      </c>
      <c r="CY14" s="4">
        <f t="shared" si="38"/>
        <v>59.388888888888886</v>
      </c>
      <c r="DJ14" s="3">
        <v>88</v>
      </c>
      <c r="DK14" s="3">
        <v>95</v>
      </c>
      <c r="DL14" s="3">
        <v>33</v>
      </c>
      <c r="DM14" s="4">
        <f t="shared" si="39"/>
        <v>72</v>
      </c>
      <c r="DN14" s="3">
        <v>71</v>
      </c>
      <c r="DO14" s="3">
        <v>30</v>
      </c>
      <c r="DP14" s="3">
        <v>53</v>
      </c>
      <c r="DQ14" s="3">
        <v>32</v>
      </c>
      <c r="DR14" s="4">
        <f t="shared" si="40"/>
        <v>61.555555555555557</v>
      </c>
      <c r="DS14" s="4">
        <f t="shared" si="41"/>
        <v>66.777777777777771</v>
      </c>
      <c r="ED14" s="3">
        <v>54</v>
      </c>
      <c r="EE14" s="3">
        <v>78</v>
      </c>
      <c r="EF14" s="3">
        <v>46</v>
      </c>
      <c r="EG14" s="4">
        <f t="shared" si="42"/>
        <v>59.333333333333336</v>
      </c>
      <c r="EH14" s="3">
        <v>71</v>
      </c>
      <c r="EI14" s="3">
        <v>79</v>
      </c>
      <c r="EJ14" s="3">
        <v>75</v>
      </c>
      <c r="EK14" s="3">
        <v>68</v>
      </c>
      <c r="EL14" s="4">
        <f t="shared" si="43"/>
        <v>74.222222222222229</v>
      </c>
      <c r="EM14" s="4">
        <f t="shared" si="44"/>
        <v>66.777777777777786</v>
      </c>
      <c r="EX14" s="3">
        <v>93</v>
      </c>
      <c r="EY14" s="3">
        <v>89</v>
      </c>
      <c r="EZ14" s="3">
        <v>35</v>
      </c>
      <c r="FA14" s="4">
        <f t="shared" si="45"/>
        <v>72.333333333333329</v>
      </c>
      <c r="FB14" s="3">
        <v>76</v>
      </c>
      <c r="FC14" s="3">
        <v>73</v>
      </c>
      <c r="FD14" s="3">
        <v>74</v>
      </c>
      <c r="FE14" s="3">
        <v>41</v>
      </c>
      <c r="FF14" s="4">
        <f t="shared" si="46"/>
        <v>71.666666666666671</v>
      </c>
      <c r="FG14" s="4">
        <f t="shared" si="47"/>
        <v>72</v>
      </c>
    </row>
    <row r="15" spans="1:163" x14ac:dyDescent="0.3">
      <c r="A15" t="s">
        <v>56</v>
      </c>
      <c r="B15" t="s">
        <v>27</v>
      </c>
      <c r="C15" t="s">
        <v>28</v>
      </c>
      <c r="D15">
        <v>78</v>
      </c>
      <c r="E15">
        <v>33</v>
      </c>
      <c r="F15">
        <v>47</v>
      </c>
      <c r="G15" s="2">
        <f t="shared" si="0"/>
        <v>52.666666666666664</v>
      </c>
      <c r="H15">
        <v>55</v>
      </c>
      <c r="I15">
        <v>78</v>
      </c>
      <c r="J15">
        <v>99</v>
      </c>
      <c r="K15">
        <v>66</v>
      </c>
      <c r="L15" s="2">
        <f t="shared" si="1"/>
        <v>68.333333333333329</v>
      </c>
      <c r="M15" s="2">
        <f t="shared" si="2"/>
        <v>60.5</v>
      </c>
      <c r="N15" s="3">
        <v>31</v>
      </c>
      <c r="O15" s="3">
        <v>61</v>
      </c>
      <c r="P15" s="3">
        <v>79</v>
      </c>
      <c r="Q15" s="4">
        <f t="shared" si="3"/>
        <v>57</v>
      </c>
      <c r="R15" s="3">
        <v>81</v>
      </c>
      <c r="S15" s="3">
        <v>78</v>
      </c>
      <c r="T15" s="3">
        <v>81</v>
      </c>
      <c r="U15" s="3">
        <v>89</v>
      </c>
      <c r="V15" s="4">
        <f t="shared" si="4"/>
        <v>73</v>
      </c>
      <c r="W15" s="4">
        <f t="shared" si="5"/>
        <v>65</v>
      </c>
      <c r="AA15" s="2"/>
      <c r="AF15" s="2"/>
      <c r="AG15" s="2"/>
      <c r="AH15" s="3">
        <v>96</v>
      </c>
      <c r="AI15" s="3">
        <v>87</v>
      </c>
      <c r="AJ15" s="3">
        <v>65</v>
      </c>
      <c r="AK15" s="4">
        <f t="shared" si="27"/>
        <v>82.666666666666671</v>
      </c>
      <c r="AL15" s="3">
        <v>72</v>
      </c>
      <c r="AM15" s="3">
        <v>96</v>
      </c>
      <c r="AN15" s="3">
        <v>51</v>
      </c>
      <c r="AO15" s="3">
        <v>43</v>
      </c>
      <c r="AP15" s="4">
        <f t="shared" si="28"/>
        <v>73.958333333333329</v>
      </c>
      <c r="AQ15" s="4">
        <f t="shared" si="29"/>
        <v>78.3125</v>
      </c>
      <c r="BB15" s="3">
        <v>96</v>
      </c>
      <c r="BC15" s="3">
        <v>87</v>
      </c>
      <c r="BD15" s="3">
        <v>61</v>
      </c>
      <c r="BE15" s="4">
        <f t="shared" si="30"/>
        <v>81.333333333333329</v>
      </c>
      <c r="BF15" s="3">
        <v>30</v>
      </c>
      <c r="BG15" s="3">
        <v>64</v>
      </c>
      <c r="BH15" s="3">
        <v>82</v>
      </c>
      <c r="BI15" s="3">
        <v>41</v>
      </c>
      <c r="BJ15" s="4">
        <f t="shared" si="31"/>
        <v>62.458333333333336</v>
      </c>
      <c r="BK15" s="4">
        <f t="shared" si="32"/>
        <v>71.895833333333329</v>
      </c>
      <c r="BV15" s="3">
        <v>67</v>
      </c>
      <c r="BW15" s="3">
        <v>69</v>
      </c>
      <c r="BX15" s="3">
        <v>48</v>
      </c>
      <c r="BY15" s="4">
        <f t="shared" si="33"/>
        <v>61.333333333333336</v>
      </c>
      <c r="BZ15" s="3">
        <v>64</v>
      </c>
      <c r="CA15" s="3">
        <v>67</v>
      </c>
      <c r="CB15" s="3">
        <v>87</v>
      </c>
      <c r="CC15" s="3">
        <v>58</v>
      </c>
      <c r="CD15" s="4">
        <f t="shared" si="34"/>
        <v>69.25</v>
      </c>
      <c r="CE15" s="4">
        <f t="shared" si="35"/>
        <v>65.291666666666671</v>
      </c>
      <c r="CP15" s="3">
        <v>50</v>
      </c>
      <c r="CQ15" s="3">
        <v>87</v>
      </c>
      <c r="CR15" s="3">
        <v>43</v>
      </c>
      <c r="CS15" s="4">
        <f t="shared" si="36"/>
        <v>60</v>
      </c>
      <c r="CT15" s="3">
        <v>80</v>
      </c>
      <c r="CU15" s="3">
        <v>88</v>
      </c>
      <c r="CV15" s="3">
        <v>68</v>
      </c>
      <c r="CW15" s="3">
        <v>95</v>
      </c>
      <c r="CX15" s="4">
        <f t="shared" si="37"/>
        <v>66.375</v>
      </c>
      <c r="CY15" s="4">
        <f t="shared" si="38"/>
        <v>63.1875</v>
      </c>
      <c r="DJ15" s="3">
        <v>79</v>
      </c>
      <c r="DK15" s="3">
        <v>49</v>
      </c>
      <c r="DL15" s="3">
        <v>65</v>
      </c>
      <c r="DM15" s="4">
        <f t="shared" si="39"/>
        <v>64.333333333333329</v>
      </c>
      <c r="DN15" s="3">
        <v>70</v>
      </c>
      <c r="DO15" s="3">
        <v>87</v>
      </c>
      <c r="DP15" s="3">
        <v>54</v>
      </c>
      <c r="DQ15" s="3">
        <v>74</v>
      </c>
      <c r="DR15" s="4">
        <f t="shared" si="40"/>
        <v>64.458333333333329</v>
      </c>
      <c r="DS15" s="4">
        <f t="shared" si="41"/>
        <v>64.395833333333329</v>
      </c>
      <c r="ED15" s="3">
        <v>68</v>
      </c>
      <c r="EE15" s="3">
        <v>87</v>
      </c>
      <c r="EF15" s="3">
        <v>37</v>
      </c>
      <c r="EG15" s="4">
        <f t="shared" si="42"/>
        <v>64</v>
      </c>
      <c r="EH15" s="3">
        <v>42</v>
      </c>
      <c r="EI15" s="3">
        <v>68</v>
      </c>
      <c r="EJ15" s="3">
        <v>58</v>
      </c>
      <c r="EK15" s="3">
        <v>77</v>
      </c>
      <c r="EL15" s="4">
        <f t="shared" si="43"/>
        <v>74.25</v>
      </c>
      <c r="EM15" s="4">
        <f t="shared" si="44"/>
        <v>69.125</v>
      </c>
      <c r="EX15" s="3">
        <v>35</v>
      </c>
      <c r="EY15" s="3">
        <v>70</v>
      </c>
      <c r="EZ15" s="3">
        <v>85</v>
      </c>
      <c r="FA15" s="4">
        <f t="shared" si="45"/>
        <v>63.333333333333336</v>
      </c>
      <c r="FB15" s="3">
        <v>56</v>
      </c>
      <c r="FC15" s="3">
        <v>47</v>
      </c>
      <c r="FD15" s="3">
        <v>91</v>
      </c>
      <c r="FE15" s="3">
        <v>86</v>
      </c>
      <c r="FF15" s="4">
        <f t="shared" si="46"/>
        <v>72.791666666666671</v>
      </c>
      <c r="FG15" s="4">
        <f t="shared" si="47"/>
        <v>68.0625</v>
      </c>
    </row>
    <row r="16" spans="1:163" x14ac:dyDescent="0.3">
      <c r="A16" t="s">
        <v>57</v>
      </c>
      <c r="B16" t="s">
        <v>29</v>
      </c>
      <c r="C16" t="s">
        <v>30</v>
      </c>
      <c r="D16">
        <v>69</v>
      </c>
      <c r="E16">
        <v>24</v>
      </c>
      <c r="F16">
        <v>45</v>
      </c>
      <c r="G16" s="2">
        <f t="shared" si="0"/>
        <v>46</v>
      </c>
      <c r="H16">
        <v>41</v>
      </c>
      <c r="I16">
        <v>30</v>
      </c>
      <c r="J16">
        <v>89</v>
      </c>
      <c r="K16">
        <v>37</v>
      </c>
      <c r="L16" s="2">
        <f t="shared" si="1"/>
        <v>66.523809523809518</v>
      </c>
      <c r="M16" s="2">
        <f t="shared" si="2"/>
        <v>56.261904761904759</v>
      </c>
      <c r="N16" s="3">
        <v>64</v>
      </c>
      <c r="O16" s="3">
        <v>84</v>
      </c>
      <c r="P16" s="3">
        <v>72</v>
      </c>
      <c r="Q16" s="4">
        <f t="shared" si="3"/>
        <v>73.333333333333329</v>
      </c>
      <c r="R16" s="3">
        <v>92</v>
      </c>
      <c r="S16" s="3">
        <v>30</v>
      </c>
      <c r="T16" s="3">
        <v>92</v>
      </c>
      <c r="U16" s="3">
        <v>100</v>
      </c>
      <c r="V16" s="4">
        <f t="shared" si="4"/>
        <v>71.61904761904762</v>
      </c>
      <c r="W16" s="4">
        <f t="shared" si="5"/>
        <v>72.476190476190482</v>
      </c>
      <c r="AA16" s="2"/>
      <c r="AF16" s="2"/>
      <c r="AG16" s="2"/>
      <c r="AH16" s="3">
        <v>76</v>
      </c>
      <c r="AI16" s="3">
        <v>70</v>
      </c>
      <c r="AJ16" s="3">
        <v>45</v>
      </c>
      <c r="AK16" s="4">
        <f t="shared" si="27"/>
        <v>63.666666666666664</v>
      </c>
      <c r="AL16" s="3">
        <v>68</v>
      </c>
      <c r="AM16" s="3">
        <v>99</v>
      </c>
      <c r="AN16" s="3">
        <v>85</v>
      </c>
      <c r="AO16" s="3">
        <v>79</v>
      </c>
      <c r="AP16" s="4">
        <f t="shared" si="28"/>
        <v>75.476190476190482</v>
      </c>
      <c r="AQ16" s="4">
        <f t="shared" si="29"/>
        <v>69.571428571428569</v>
      </c>
      <c r="BB16" s="3">
        <v>76</v>
      </c>
      <c r="BC16" s="3">
        <v>70</v>
      </c>
      <c r="BD16" s="3">
        <v>37</v>
      </c>
      <c r="BE16" s="4">
        <f t="shared" si="30"/>
        <v>61</v>
      </c>
      <c r="BF16" s="3">
        <v>51</v>
      </c>
      <c r="BG16" s="3">
        <v>70</v>
      </c>
      <c r="BH16" s="3">
        <v>88</v>
      </c>
      <c r="BI16" s="3">
        <v>62</v>
      </c>
      <c r="BJ16" s="4">
        <f t="shared" si="31"/>
        <v>62.476190476190474</v>
      </c>
      <c r="BK16" s="4">
        <f t="shared" si="32"/>
        <v>61.738095238095241</v>
      </c>
      <c r="BV16" s="3">
        <v>61</v>
      </c>
      <c r="BW16" s="3">
        <v>96</v>
      </c>
      <c r="BX16" s="3">
        <v>72</v>
      </c>
      <c r="BY16" s="4">
        <f t="shared" si="33"/>
        <v>76.333333333333329</v>
      </c>
      <c r="BZ16" s="3">
        <v>76</v>
      </c>
      <c r="CA16" s="3">
        <v>86</v>
      </c>
      <c r="CB16" s="3">
        <v>39</v>
      </c>
      <c r="CC16" s="3">
        <v>83</v>
      </c>
      <c r="CD16" s="4">
        <f t="shared" si="34"/>
        <v>69.047619047619051</v>
      </c>
      <c r="CE16" s="4">
        <f t="shared" si="35"/>
        <v>72.69047619047619</v>
      </c>
      <c r="CP16" s="3">
        <v>36</v>
      </c>
      <c r="CQ16" s="3">
        <v>63</v>
      </c>
      <c r="CR16" s="3">
        <v>43</v>
      </c>
      <c r="CS16" s="4">
        <f t="shared" si="36"/>
        <v>47.333333333333336</v>
      </c>
      <c r="CT16" s="3">
        <v>54</v>
      </c>
      <c r="CU16" s="3">
        <v>36</v>
      </c>
      <c r="CV16" s="3">
        <v>42</v>
      </c>
      <c r="CW16" s="3">
        <v>50</v>
      </c>
      <c r="CX16" s="4">
        <f t="shared" si="37"/>
        <v>63.904761904761905</v>
      </c>
      <c r="CY16" s="4">
        <f t="shared" si="38"/>
        <v>55.61904761904762</v>
      </c>
      <c r="DJ16" s="3">
        <v>78</v>
      </c>
      <c r="DK16" s="3">
        <v>53</v>
      </c>
      <c r="DL16" s="3">
        <v>37</v>
      </c>
      <c r="DM16" s="4">
        <f t="shared" si="39"/>
        <v>56</v>
      </c>
      <c r="DN16" s="3">
        <v>56</v>
      </c>
      <c r="DO16" s="3">
        <v>80</v>
      </c>
      <c r="DP16" s="3">
        <v>78</v>
      </c>
      <c r="DQ16" s="3">
        <v>60</v>
      </c>
      <c r="DR16" s="4">
        <f t="shared" si="40"/>
        <v>63.428571428571431</v>
      </c>
      <c r="DS16" s="4">
        <f t="shared" si="41"/>
        <v>59.714285714285715</v>
      </c>
      <c r="ED16" s="3">
        <v>47</v>
      </c>
      <c r="EE16" s="3">
        <v>97</v>
      </c>
      <c r="EF16" s="3">
        <v>79</v>
      </c>
      <c r="EG16" s="4">
        <f t="shared" si="42"/>
        <v>74.333333333333329</v>
      </c>
      <c r="EH16" s="3">
        <v>95</v>
      </c>
      <c r="EI16" s="3">
        <v>100</v>
      </c>
      <c r="EJ16" s="3">
        <v>90</v>
      </c>
      <c r="EK16" s="3">
        <v>74</v>
      </c>
      <c r="EL16" s="4">
        <f t="shared" si="43"/>
        <v>75.19047619047619</v>
      </c>
      <c r="EM16" s="4">
        <f t="shared" si="44"/>
        <v>74.761904761904759</v>
      </c>
      <c r="EX16" s="3">
        <v>92</v>
      </c>
      <c r="EY16" s="3">
        <v>84</v>
      </c>
      <c r="EZ16" s="3">
        <v>74</v>
      </c>
      <c r="FA16" s="4">
        <f t="shared" si="45"/>
        <v>83.333333333333329</v>
      </c>
      <c r="FB16" s="3">
        <v>81</v>
      </c>
      <c r="FC16" s="3">
        <v>44</v>
      </c>
      <c r="FD16" s="3">
        <v>43</v>
      </c>
      <c r="FE16" s="3">
        <v>70</v>
      </c>
      <c r="FF16" s="4">
        <f t="shared" si="46"/>
        <v>72.523809523809518</v>
      </c>
      <c r="FG16" s="4">
        <f t="shared" si="47"/>
        <v>77.928571428571416</v>
      </c>
    </row>
    <row r="17" spans="1:163" x14ac:dyDescent="0.3">
      <c r="A17" t="s">
        <v>58</v>
      </c>
      <c r="B17" t="s">
        <v>31</v>
      </c>
      <c r="C17" t="s">
        <v>32</v>
      </c>
      <c r="D17">
        <v>89</v>
      </c>
      <c r="E17">
        <v>68</v>
      </c>
      <c r="F17">
        <v>71</v>
      </c>
      <c r="G17" s="2">
        <f t="shared" si="0"/>
        <v>76</v>
      </c>
      <c r="H17">
        <v>95</v>
      </c>
      <c r="I17">
        <v>73</v>
      </c>
      <c r="J17">
        <v>64</v>
      </c>
      <c r="K17">
        <v>75</v>
      </c>
      <c r="L17" s="2">
        <f t="shared" si="1"/>
        <v>68.944444444444443</v>
      </c>
      <c r="M17" s="2">
        <f t="shared" si="2"/>
        <v>72.472222222222229</v>
      </c>
      <c r="N17" s="3">
        <v>51</v>
      </c>
      <c r="O17" s="3">
        <v>71</v>
      </c>
      <c r="P17" s="3">
        <v>44</v>
      </c>
      <c r="Q17" s="4">
        <f t="shared" si="3"/>
        <v>55.333333333333336</v>
      </c>
      <c r="R17" s="3">
        <v>93</v>
      </c>
      <c r="S17" s="3">
        <v>73</v>
      </c>
      <c r="T17" s="3">
        <v>93</v>
      </c>
      <c r="U17" s="3">
        <v>75</v>
      </c>
      <c r="V17" s="4">
        <f t="shared" si="4"/>
        <v>71.222222222222229</v>
      </c>
      <c r="W17" s="4">
        <f t="shared" si="5"/>
        <v>63.277777777777786</v>
      </c>
      <c r="AA17" s="2"/>
      <c r="AF17" s="2"/>
      <c r="AG17" s="2"/>
      <c r="AH17" s="3">
        <v>57</v>
      </c>
      <c r="AI17" s="3">
        <v>70</v>
      </c>
      <c r="AJ17" s="3">
        <v>78</v>
      </c>
      <c r="AK17" s="4">
        <f t="shared" si="27"/>
        <v>68.333333333333329</v>
      </c>
      <c r="AL17" s="3">
        <v>61</v>
      </c>
      <c r="AM17" s="3">
        <v>61</v>
      </c>
      <c r="AN17" s="3">
        <v>44</v>
      </c>
      <c r="AO17" s="3">
        <v>98</v>
      </c>
      <c r="AP17" s="4">
        <f t="shared" si="28"/>
        <v>73.444444444444443</v>
      </c>
      <c r="AQ17" s="4">
        <f t="shared" si="29"/>
        <v>70.888888888888886</v>
      </c>
      <c r="BB17" s="3">
        <v>57</v>
      </c>
      <c r="BC17" s="3">
        <v>70</v>
      </c>
      <c r="BD17" s="3">
        <v>99</v>
      </c>
      <c r="BE17" s="4">
        <f t="shared" si="30"/>
        <v>75.333333333333329</v>
      </c>
      <c r="BF17" s="3">
        <v>40</v>
      </c>
      <c r="BG17" s="3">
        <v>61</v>
      </c>
      <c r="BH17" s="3">
        <v>30</v>
      </c>
      <c r="BI17" s="3">
        <v>33</v>
      </c>
      <c r="BJ17" s="4">
        <f t="shared" si="31"/>
        <v>60.666666666666664</v>
      </c>
      <c r="BK17" s="4">
        <f t="shared" si="32"/>
        <v>68</v>
      </c>
      <c r="BV17" s="3">
        <v>76</v>
      </c>
      <c r="BW17" s="3">
        <v>94</v>
      </c>
      <c r="BX17" s="3">
        <v>58</v>
      </c>
      <c r="BY17" s="4">
        <f t="shared" si="33"/>
        <v>76</v>
      </c>
      <c r="BZ17" s="3">
        <v>69</v>
      </c>
      <c r="CA17" s="3">
        <v>81</v>
      </c>
      <c r="CB17" s="3">
        <v>72</v>
      </c>
      <c r="CC17" s="3">
        <v>95</v>
      </c>
      <c r="CD17" s="4">
        <f t="shared" si="34"/>
        <v>69</v>
      </c>
      <c r="CE17" s="4">
        <f t="shared" si="35"/>
        <v>72.5</v>
      </c>
      <c r="CP17" s="3">
        <v>73</v>
      </c>
      <c r="CQ17" s="3">
        <v>64</v>
      </c>
      <c r="CR17" s="3">
        <v>54</v>
      </c>
      <c r="CS17" s="4">
        <f t="shared" si="36"/>
        <v>63.666666666666664</v>
      </c>
      <c r="CT17" s="3">
        <v>96</v>
      </c>
      <c r="CU17" s="3">
        <v>89</v>
      </c>
      <c r="CV17" s="3">
        <v>53</v>
      </c>
      <c r="CW17" s="3">
        <v>99</v>
      </c>
      <c r="CX17" s="4">
        <f t="shared" si="37"/>
        <v>67.444444444444443</v>
      </c>
      <c r="CY17" s="4">
        <f t="shared" si="38"/>
        <v>65.555555555555557</v>
      </c>
      <c r="DJ17" s="3">
        <v>56</v>
      </c>
      <c r="DK17" s="3">
        <v>40</v>
      </c>
      <c r="DL17" s="3">
        <v>74</v>
      </c>
      <c r="DM17" s="4">
        <f t="shared" si="39"/>
        <v>56.666666666666664</v>
      </c>
      <c r="DN17" s="3">
        <v>74</v>
      </c>
      <c r="DO17" s="3">
        <v>45</v>
      </c>
      <c r="DP17" s="3">
        <v>75</v>
      </c>
      <c r="DQ17" s="3">
        <v>85</v>
      </c>
      <c r="DR17" s="4">
        <f t="shared" si="40"/>
        <v>61.888888888888886</v>
      </c>
      <c r="DS17" s="4">
        <f t="shared" si="41"/>
        <v>59.277777777777771</v>
      </c>
      <c r="ED17" s="3">
        <v>46</v>
      </c>
      <c r="EE17" s="3">
        <v>65</v>
      </c>
      <c r="EF17" s="3">
        <v>70</v>
      </c>
      <c r="EG17" s="4">
        <f t="shared" si="42"/>
        <v>60.333333333333336</v>
      </c>
      <c r="EH17" s="3">
        <v>36</v>
      </c>
      <c r="EI17" s="3">
        <v>46</v>
      </c>
      <c r="EJ17" s="3">
        <v>75</v>
      </c>
      <c r="EK17" s="3">
        <v>76</v>
      </c>
      <c r="EL17" s="4">
        <f t="shared" si="43"/>
        <v>73.055555555555557</v>
      </c>
      <c r="EM17" s="4">
        <f t="shared" si="44"/>
        <v>66.694444444444443</v>
      </c>
      <c r="EX17" s="3">
        <v>66</v>
      </c>
      <c r="EY17" s="3">
        <v>40</v>
      </c>
      <c r="EZ17" s="3">
        <v>72</v>
      </c>
      <c r="FA17" s="4">
        <f t="shared" si="45"/>
        <v>59.333333333333336</v>
      </c>
      <c r="FB17" s="3">
        <v>53</v>
      </c>
      <c r="FC17" s="3">
        <v>68</v>
      </c>
      <c r="FD17" s="3">
        <v>93</v>
      </c>
      <c r="FE17" s="3">
        <v>78</v>
      </c>
      <c r="FF17" s="4">
        <f t="shared" si="46"/>
        <v>75.888888888888886</v>
      </c>
      <c r="FG17" s="4">
        <f t="shared" si="47"/>
        <v>67.611111111111114</v>
      </c>
    </row>
    <row r="18" spans="1:163" x14ac:dyDescent="0.3">
      <c r="A18" t="s">
        <v>59</v>
      </c>
      <c r="B18" t="s">
        <v>33</v>
      </c>
      <c r="C18" t="s">
        <v>34</v>
      </c>
      <c r="D18">
        <v>34</v>
      </c>
      <c r="E18">
        <v>84</v>
      </c>
      <c r="F18">
        <v>90</v>
      </c>
      <c r="G18" s="2">
        <f t="shared" si="0"/>
        <v>69.333333333333329</v>
      </c>
      <c r="H18">
        <v>94</v>
      </c>
      <c r="I18">
        <v>54</v>
      </c>
      <c r="J18">
        <v>81</v>
      </c>
      <c r="K18">
        <v>67</v>
      </c>
      <c r="L18" s="2">
        <f t="shared" si="1"/>
        <v>68.599999999999994</v>
      </c>
      <c r="M18" s="2">
        <f t="shared" si="2"/>
        <v>68.966666666666669</v>
      </c>
      <c r="N18" s="3">
        <v>79</v>
      </c>
      <c r="O18" s="3">
        <v>36</v>
      </c>
      <c r="P18" s="3">
        <v>60</v>
      </c>
      <c r="Q18" s="4">
        <f t="shared" si="3"/>
        <v>58.333333333333336</v>
      </c>
      <c r="R18" s="3">
        <v>62</v>
      </c>
      <c r="S18" s="3">
        <v>54</v>
      </c>
      <c r="T18" s="3">
        <v>62</v>
      </c>
      <c r="U18" s="3">
        <v>83</v>
      </c>
      <c r="V18" s="4">
        <f t="shared" si="4"/>
        <v>69.400000000000006</v>
      </c>
      <c r="W18" s="4">
        <f t="shared" si="5"/>
        <v>63.866666666666674</v>
      </c>
      <c r="AA18" s="2"/>
      <c r="AF18" s="2"/>
      <c r="AG18" s="2"/>
      <c r="AH18" s="3">
        <v>97</v>
      </c>
      <c r="AI18" s="3">
        <v>94</v>
      </c>
      <c r="AJ18" s="3">
        <v>30</v>
      </c>
      <c r="AK18" s="4">
        <f t="shared" si="27"/>
        <v>73.666666666666671</v>
      </c>
      <c r="AL18" s="3">
        <v>57</v>
      </c>
      <c r="AM18" s="3">
        <v>76</v>
      </c>
      <c r="AN18" s="3">
        <v>70</v>
      </c>
      <c r="AO18" s="3">
        <v>68</v>
      </c>
      <c r="AP18" s="4">
        <f t="shared" si="28"/>
        <v>74.599999999999994</v>
      </c>
      <c r="AQ18" s="4">
        <f t="shared" si="29"/>
        <v>74.133333333333326</v>
      </c>
      <c r="BB18" s="3">
        <v>97</v>
      </c>
      <c r="BC18" s="3">
        <v>94</v>
      </c>
      <c r="BD18" s="3">
        <v>37</v>
      </c>
      <c r="BE18" s="4">
        <f t="shared" si="30"/>
        <v>76</v>
      </c>
      <c r="BF18" s="3">
        <v>34</v>
      </c>
      <c r="BG18" s="3">
        <v>78</v>
      </c>
      <c r="BH18" s="3">
        <v>83</v>
      </c>
      <c r="BI18" s="3">
        <v>89</v>
      </c>
      <c r="BJ18" s="4">
        <f t="shared" si="31"/>
        <v>64.533333333333331</v>
      </c>
      <c r="BK18" s="4">
        <f t="shared" si="32"/>
        <v>70.266666666666666</v>
      </c>
      <c r="BV18" s="3">
        <v>86</v>
      </c>
      <c r="BW18" s="3">
        <v>100</v>
      </c>
      <c r="BX18" s="3">
        <v>81</v>
      </c>
      <c r="BY18" s="4">
        <f t="shared" si="33"/>
        <v>89</v>
      </c>
      <c r="BZ18" s="3">
        <v>71</v>
      </c>
      <c r="CA18" s="3">
        <v>51</v>
      </c>
      <c r="CB18" s="3">
        <v>86</v>
      </c>
      <c r="CC18" s="3">
        <v>42</v>
      </c>
      <c r="CD18" s="4">
        <f t="shared" si="34"/>
        <v>66.266666666666666</v>
      </c>
      <c r="CE18" s="4">
        <f t="shared" si="35"/>
        <v>77.633333333333326</v>
      </c>
      <c r="CP18" s="3">
        <v>71</v>
      </c>
      <c r="CQ18" s="3">
        <v>78</v>
      </c>
      <c r="CR18" s="3">
        <v>85</v>
      </c>
      <c r="CS18" s="4">
        <f t="shared" si="36"/>
        <v>78</v>
      </c>
      <c r="CT18" s="3">
        <v>38</v>
      </c>
      <c r="CU18" s="3">
        <v>44</v>
      </c>
      <c r="CV18" s="3">
        <v>97</v>
      </c>
      <c r="CW18" s="3">
        <v>55</v>
      </c>
      <c r="CX18" s="4">
        <f t="shared" si="37"/>
        <v>64.86666666666666</v>
      </c>
      <c r="CY18" s="4">
        <f t="shared" si="38"/>
        <v>71.433333333333337</v>
      </c>
      <c r="DJ18" s="3">
        <v>93</v>
      </c>
      <c r="DK18" s="3">
        <v>96</v>
      </c>
      <c r="DL18" s="3">
        <v>50</v>
      </c>
      <c r="DM18" s="4">
        <f t="shared" si="39"/>
        <v>79.666666666666671</v>
      </c>
      <c r="DN18" s="3">
        <v>93</v>
      </c>
      <c r="DO18" s="3">
        <v>38</v>
      </c>
      <c r="DP18" s="3">
        <v>75</v>
      </c>
      <c r="DQ18" s="3">
        <v>42</v>
      </c>
      <c r="DR18" s="4">
        <f t="shared" si="40"/>
        <v>60.6</v>
      </c>
      <c r="DS18" s="4">
        <f t="shared" si="41"/>
        <v>70.13333333333334</v>
      </c>
      <c r="ED18" s="3">
        <v>68</v>
      </c>
      <c r="EE18" s="3">
        <v>59</v>
      </c>
      <c r="EF18" s="3">
        <v>47</v>
      </c>
      <c r="EG18" s="4">
        <f t="shared" si="42"/>
        <v>58</v>
      </c>
      <c r="EH18" s="3">
        <v>98</v>
      </c>
      <c r="EI18" s="3">
        <v>100</v>
      </c>
      <c r="EJ18" s="3">
        <v>46</v>
      </c>
      <c r="EK18" s="3">
        <v>98</v>
      </c>
      <c r="EL18" s="4">
        <f t="shared" si="43"/>
        <v>74.533333333333331</v>
      </c>
      <c r="EM18" s="4">
        <f t="shared" si="44"/>
        <v>66.266666666666666</v>
      </c>
      <c r="EX18" s="3">
        <v>41</v>
      </c>
      <c r="EY18" s="3">
        <v>96</v>
      </c>
      <c r="EZ18" s="3">
        <v>73</v>
      </c>
      <c r="FA18" s="4">
        <f t="shared" si="45"/>
        <v>70</v>
      </c>
      <c r="FB18" s="3">
        <v>36</v>
      </c>
      <c r="FC18" s="3">
        <v>81</v>
      </c>
      <c r="FD18" s="3">
        <v>97</v>
      </c>
      <c r="FE18" s="3">
        <v>72</v>
      </c>
      <c r="FF18" s="4">
        <f t="shared" si="46"/>
        <v>75.13333333333334</v>
      </c>
      <c r="FG18" s="4">
        <f t="shared" si="47"/>
        <v>72.566666666666663</v>
      </c>
    </row>
    <row r="19" spans="1:163" x14ac:dyDescent="0.3">
      <c r="A19" t="s">
        <v>60</v>
      </c>
      <c r="B19" t="s">
        <v>35</v>
      </c>
      <c r="C19" t="s">
        <v>36</v>
      </c>
      <c r="D19">
        <v>44</v>
      </c>
      <c r="E19">
        <v>51</v>
      </c>
      <c r="F19">
        <v>65</v>
      </c>
      <c r="G19" s="2">
        <f t="shared" si="0"/>
        <v>53.333333333333336</v>
      </c>
      <c r="H19">
        <v>49</v>
      </c>
      <c r="I19">
        <v>73</v>
      </c>
      <c r="J19">
        <v>41</v>
      </c>
      <c r="K19">
        <v>79</v>
      </c>
      <c r="L19" s="2">
        <f t="shared" si="1"/>
        <v>68.916666666666671</v>
      </c>
      <c r="M19" s="2">
        <f t="shared" si="2"/>
        <v>61.125</v>
      </c>
      <c r="N19" s="3">
        <v>33</v>
      </c>
      <c r="O19" s="3">
        <v>76</v>
      </c>
      <c r="P19" s="3">
        <v>65</v>
      </c>
      <c r="Q19" s="4">
        <f t="shared" si="3"/>
        <v>58</v>
      </c>
      <c r="R19" s="3">
        <v>66</v>
      </c>
      <c r="S19" s="3">
        <v>73</v>
      </c>
      <c r="T19" s="3">
        <v>66</v>
      </c>
      <c r="U19" s="3">
        <v>45</v>
      </c>
      <c r="V19" s="4">
        <f t="shared" si="4"/>
        <v>70.166666666666671</v>
      </c>
      <c r="W19" s="4">
        <f t="shared" si="5"/>
        <v>64.083333333333343</v>
      </c>
      <c r="AA19" s="2"/>
      <c r="AF19" s="2"/>
      <c r="AG19" s="2"/>
      <c r="AH19" s="3">
        <v>70</v>
      </c>
      <c r="AI19" s="3">
        <v>72</v>
      </c>
      <c r="AJ19" s="3">
        <v>48</v>
      </c>
      <c r="AK19" s="4">
        <f t="shared" si="27"/>
        <v>63.333333333333336</v>
      </c>
      <c r="AL19" s="3">
        <v>84</v>
      </c>
      <c r="AM19" s="3">
        <v>96</v>
      </c>
      <c r="AN19" s="3">
        <v>56</v>
      </c>
      <c r="AO19" s="3">
        <v>100</v>
      </c>
      <c r="AP19" s="4">
        <f t="shared" si="28"/>
        <v>75.416666666666671</v>
      </c>
      <c r="AQ19" s="4">
        <f t="shared" si="29"/>
        <v>69.375</v>
      </c>
      <c r="BB19" s="3">
        <v>70</v>
      </c>
      <c r="BC19" s="3">
        <v>72</v>
      </c>
      <c r="BD19" s="3">
        <v>68</v>
      </c>
      <c r="BE19" s="4">
        <f t="shared" si="30"/>
        <v>70</v>
      </c>
      <c r="BF19" s="3">
        <v>66</v>
      </c>
      <c r="BG19" s="3">
        <v>79</v>
      </c>
      <c r="BH19" s="3">
        <v>35</v>
      </c>
      <c r="BI19" s="3">
        <v>34</v>
      </c>
      <c r="BJ19" s="4">
        <f t="shared" si="31"/>
        <v>59.833333333333336</v>
      </c>
      <c r="BK19" s="4">
        <f t="shared" si="32"/>
        <v>64.916666666666671</v>
      </c>
      <c r="BV19" s="3">
        <v>90</v>
      </c>
      <c r="BW19" s="3">
        <v>40</v>
      </c>
      <c r="BX19" s="3">
        <v>75</v>
      </c>
      <c r="BY19" s="4">
        <f t="shared" si="33"/>
        <v>68.333333333333329</v>
      </c>
      <c r="BZ19" s="3">
        <v>74</v>
      </c>
      <c r="CA19" s="3">
        <v>82</v>
      </c>
      <c r="CB19" s="3">
        <v>78</v>
      </c>
      <c r="CC19" s="3">
        <v>49</v>
      </c>
      <c r="CD19" s="4">
        <f t="shared" si="34"/>
        <v>67.916666666666671</v>
      </c>
      <c r="CE19" s="4">
        <f t="shared" si="35"/>
        <v>68.125</v>
      </c>
      <c r="CP19" s="3">
        <v>57</v>
      </c>
      <c r="CQ19" s="3">
        <v>51</v>
      </c>
      <c r="CR19" s="3">
        <v>96</v>
      </c>
      <c r="CS19" s="4">
        <f t="shared" si="36"/>
        <v>68</v>
      </c>
      <c r="CT19" s="3">
        <v>52</v>
      </c>
      <c r="CU19" s="3">
        <v>36</v>
      </c>
      <c r="CV19" s="3">
        <v>63</v>
      </c>
      <c r="CW19" s="3">
        <v>33</v>
      </c>
      <c r="CX19" s="4">
        <f t="shared" si="37"/>
        <v>64.75</v>
      </c>
      <c r="CY19" s="4">
        <f t="shared" si="38"/>
        <v>66.375</v>
      </c>
      <c r="DJ19" s="3">
        <v>71</v>
      </c>
      <c r="DK19" s="3">
        <v>82</v>
      </c>
      <c r="DL19" s="3">
        <v>75</v>
      </c>
      <c r="DM19" s="4">
        <f t="shared" si="39"/>
        <v>76</v>
      </c>
      <c r="DN19" s="3">
        <v>95</v>
      </c>
      <c r="DO19" s="3">
        <v>34</v>
      </c>
      <c r="DP19" s="3">
        <v>99</v>
      </c>
      <c r="DQ19" s="3">
        <v>84</v>
      </c>
      <c r="DR19" s="4">
        <f t="shared" si="40"/>
        <v>62.833333333333336</v>
      </c>
      <c r="DS19" s="4">
        <f t="shared" si="41"/>
        <v>69.416666666666671</v>
      </c>
      <c r="ED19" s="3">
        <v>86</v>
      </c>
      <c r="EE19" s="3">
        <v>71</v>
      </c>
      <c r="EF19" s="3">
        <v>67</v>
      </c>
      <c r="EG19" s="4">
        <f t="shared" si="42"/>
        <v>74.666666666666671</v>
      </c>
      <c r="EH19" s="3">
        <v>71</v>
      </c>
      <c r="EI19" s="3">
        <v>87</v>
      </c>
      <c r="EJ19" s="3">
        <v>45</v>
      </c>
      <c r="EK19" s="3">
        <v>99</v>
      </c>
      <c r="EL19" s="4">
        <f t="shared" si="43"/>
        <v>72.833333333333329</v>
      </c>
      <c r="EM19" s="4">
        <f t="shared" si="44"/>
        <v>73.75</v>
      </c>
      <c r="EX19" s="3">
        <v>86</v>
      </c>
      <c r="EY19" s="3">
        <v>41</v>
      </c>
      <c r="EZ19" s="3">
        <v>41</v>
      </c>
      <c r="FA19" s="4">
        <f t="shared" si="45"/>
        <v>56</v>
      </c>
      <c r="FB19" s="3">
        <v>73</v>
      </c>
      <c r="FC19" s="3">
        <v>30</v>
      </c>
      <c r="FD19" s="3">
        <v>85</v>
      </c>
      <c r="FE19" s="3">
        <v>41</v>
      </c>
      <c r="FF19" s="4">
        <f t="shared" si="46"/>
        <v>73.083333333333329</v>
      </c>
      <c r="FG19" s="4">
        <f t="shared" si="47"/>
        <v>64.541666666666657</v>
      </c>
    </row>
    <row r="20" spans="1:163" x14ac:dyDescent="0.3">
      <c r="A20" t="s">
        <v>61</v>
      </c>
      <c r="B20" t="s">
        <v>37</v>
      </c>
      <c r="C20" t="s">
        <v>38</v>
      </c>
      <c r="D20">
        <v>75</v>
      </c>
      <c r="E20">
        <v>50</v>
      </c>
      <c r="F20">
        <v>51</v>
      </c>
      <c r="G20" s="2">
        <f t="shared" si="0"/>
        <v>58.666666666666664</v>
      </c>
      <c r="H20">
        <v>78</v>
      </c>
      <c r="I20">
        <v>41</v>
      </c>
      <c r="J20">
        <v>79</v>
      </c>
      <c r="K20">
        <v>94</v>
      </c>
      <c r="L20" s="2">
        <f t="shared" si="1"/>
        <v>70.444444444444443</v>
      </c>
      <c r="M20" s="2">
        <f t="shared" si="2"/>
        <v>64.555555555555557</v>
      </c>
      <c r="N20" s="3">
        <v>45</v>
      </c>
      <c r="O20" s="3">
        <v>33</v>
      </c>
      <c r="P20" s="3">
        <v>85</v>
      </c>
      <c r="Q20" s="4">
        <f t="shared" si="3"/>
        <v>54.333333333333336</v>
      </c>
      <c r="R20" s="3">
        <v>52</v>
      </c>
      <c r="S20" s="3">
        <v>41</v>
      </c>
      <c r="T20" s="3">
        <v>52</v>
      </c>
      <c r="U20" s="3">
        <v>87</v>
      </c>
      <c r="V20" s="4">
        <f t="shared" si="4"/>
        <v>73.111111111111114</v>
      </c>
      <c r="W20" s="4">
        <f t="shared" si="5"/>
        <v>63.722222222222229</v>
      </c>
      <c r="AA20" s="2"/>
      <c r="AF20" s="2"/>
      <c r="AG20" s="2"/>
      <c r="AH20" s="3">
        <v>60</v>
      </c>
      <c r="AI20" s="3">
        <v>49</v>
      </c>
      <c r="AJ20" s="3">
        <v>57</v>
      </c>
      <c r="AK20" s="4">
        <f t="shared" si="27"/>
        <v>55.333333333333336</v>
      </c>
      <c r="AL20" s="3">
        <v>69</v>
      </c>
      <c r="AM20" s="3">
        <v>92</v>
      </c>
      <c r="AN20" s="3">
        <v>98</v>
      </c>
      <c r="AO20" s="3">
        <v>62</v>
      </c>
      <c r="AP20" s="4">
        <f t="shared" si="28"/>
        <v>72.555555555555557</v>
      </c>
      <c r="AQ20" s="4">
        <f t="shared" si="29"/>
        <v>63.944444444444443</v>
      </c>
      <c r="BB20" s="3">
        <v>60</v>
      </c>
      <c r="BC20" s="3">
        <v>49</v>
      </c>
      <c r="BD20" s="3">
        <v>46</v>
      </c>
      <c r="BE20" s="4">
        <f t="shared" si="30"/>
        <v>51.666666666666664</v>
      </c>
      <c r="BF20" s="3">
        <v>74</v>
      </c>
      <c r="BG20" s="3">
        <v>43</v>
      </c>
      <c r="BH20" s="3">
        <v>54</v>
      </c>
      <c r="BI20" s="3">
        <v>62</v>
      </c>
      <c r="BJ20" s="4">
        <f t="shared" si="31"/>
        <v>63.333333333333336</v>
      </c>
      <c r="BK20" s="4">
        <f t="shared" si="32"/>
        <v>57.5</v>
      </c>
      <c r="BV20" s="3">
        <v>91</v>
      </c>
      <c r="BW20" s="3">
        <v>78</v>
      </c>
      <c r="BX20" s="3">
        <v>65</v>
      </c>
      <c r="BY20" s="4">
        <f t="shared" si="33"/>
        <v>78</v>
      </c>
      <c r="BZ20" s="3">
        <v>36</v>
      </c>
      <c r="CA20" s="3">
        <v>41</v>
      </c>
      <c r="CB20" s="3">
        <v>43</v>
      </c>
      <c r="CC20" s="3">
        <v>66</v>
      </c>
      <c r="CD20" s="4">
        <f t="shared" si="34"/>
        <v>67.333333333333329</v>
      </c>
      <c r="CE20" s="4">
        <f t="shared" si="35"/>
        <v>72.666666666666657</v>
      </c>
      <c r="CP20" s="3">
        <v>46</v>
      </c>
      <c r="CQ20" s="3">
        <v>90</v>
      </c>
      <c r="CR20" s="3">
        <v>51</v>
      </c>
      <c r="CS20" s="4">
        <f t="shared" si="36"/>
        <v>62.333333333333336</v>
      </c>
      <c r="CT20" s="3">
        <v>84</v>
      </c>
      <c r="CU20" s="3">
        <v>94</v>
      </c>
      <c r="CV20" s="3">
        <v>89</v>
      </c>
      <c r="CW20" s="3">
        <v>95</v>
      </c>
      <c r="CX20" s="4">
        <f t="shared" si="37"/>
        <v>71.666666666666671</v>
      </c>
      <c r="CY20" s="4">
        <f t="shared" si="38"/>
        <v>67</v>
      </c>
      <c r="DJ20" s="3">
        <v>66</v>
      </c>
      <c r="DK20" s="3">
        <v>33</v>
      </c>
      <c r="DL20" s="3">
        <v>41</v>
      </c>
      <c r="DM20" s="4">
        <f t="shared" si="39"/>
        <v>46.666666666666664</v>
      </c>
      <c r="DN20" s="3">
        <v>66</v>
      </c>
      <c r="DO20" s="3">
        <v>66</v>
      </c>
      <c r="DP20" s="3">
        <v>98</v>
      </c>
      <c r="DQ20" s="3">
        <v>46</v>
      </c>
      <c r="DR20" s="4">
        <f t="shared" si="40"/>
        <v>59.666666666666664</v>
      </c>
      <c r="DS20" s="4">
        <f t="shared" si="41"/>
        <v>53.166666666666664</v>
      </c>
      <c r="ED20" s="3">
        <v>61</v>
      </c>
      <c r="EE20" s="3">
        <v>53</v>
      </c>
      <c r="EF20" s="3">
        <v>73</v>
      </c>
      <c r="EG20" s="4">
        <f t="shared" si="42"/>
        <v>62.333333333333336</v>
      </c>
      <c r="EH20" s="3">
        <v>51</v>
      </c>
      <c r="EI20" s="3">
        <v>49</v>
      </c>
      <c r="EJ20" s="3">
        <v>77</v>
      </c>
      <c r="EK20" s="3">
        <v>80</v>
      </c>
      <c r="EL20" s="4">
        <f t="shared" si="43"/>
        <v>71.444444444444443</v>
      </c>
      <c r="EM20" s="4">
        <f t="shared" si="44"/>
        <v>66.888888888888886</v>
      </c>
      <c r="EX20" s="3">
        <v>61</v>
      </c>
      <c r="EY20" s="3">
        <v>64</v>
      </c>
      <c r="EZ20" s="3">
        <v>62</v>
      </c>
      <c r="FA20" s="4">
        <f t="shared" si="45"/>
        <v>62.333333333333336</v>
      </c>
      <c r="FB20" s="3">
        <v>79</v>
      </c>
      <c r="FC20" s="3">
        <v>57</v>
      </c>
      <c r="FD20" s="3">
        <v>83</v>
      </c>
      <c r="FE20" s="3">
        <v>59</v>
      </c>
      <c r="FF20" s="4">
        <f t="shared" si="46"/>
        <v>80.111111111111114</v>
      </c>
      <c r="FG20" s="4">
        <f t="shared" si="47"/>
        <v>71.222222222222229</v>
      </c>
    </row>
    <row r="21" spans="1:163" x14ac:dyDescent="0.3">
      <c r="A21" t="s">
        <v>62</v>
      </c>
      <c r="B21" t="s">
        <v>39</v>
      </c>
      <c r="C21" t="s">
        <v>40</v>
      </c>
      <c r="D21">
        <v>83</v>
      </c>
      <c r="E21">
        <v>78</v>
      </c>
      <c r="F21">
        <v>72</v>
      </c>
      <c r="G21" s="2">
        <f t="shared" si="0"/>
        <v>77.666666666666671</v>
      </c>
      <c r="H21">
        <v>33</v>
      </c>
      <c r="I21">
        <v>68</v>
      </c>
      <c r="J21">
        <v>36</v>
      </c>
      <c r="K21">
        <v>70</v>
      </c>
      <c r="L21" s="2">
        <f t="shared" si="1"/>
        <v>70</v>
      </c>
      <c r="M21" s="2">
        <f t="shared" si="2"/>
        <v>73.833333333333343</v>
      </c>
      <c r="N21" s="3">
        <v>46</v>
      </c>
      <c r="O21" s="3">
        <v>95</v>
      </c>
      <c r="P21" s="3">
        <v>80</v>
      </c>
      <c r="Q21" s="4">
        <f t="shared" si="3"/>
        <v>73.666666666666671</v>
      </c>
      <c r="R21" s="3">
        <v>87</v>
      </c>
      <c r="S21" s="3">
        <v>68</v>
      </c>
      <c r="T21" s="3">
        <v>87</v>
      </c>
      <c r="U21" s="3">
        <v>49</v>
      </c>
      <c r="V21" s="4">
        <f t="shared" si="4"/>
        <v>79.666666666666671</v>
      </c>
      <c r="W21" s="4">
        <f t="shared" si="5"/>
        <v>76.666666666666671</v>
      </c>
      <c r="AA21" s="2"/>
      <c r="AF21" s="2"/>
      <c r="AG21" s="2"/>
      <c r="AH21" s="3">
        <v>86</v>
      </c>
      <c r="AI21" s="3">
        <v>44</v>
      </c>
      <c r="AJ21" s="3">
        <v>41</v>
      </c>
      <c r="AK21" s="4">
        <f t="shared" si="27"/>
        <v>57</v>
      </c>
      <c r="AL21" s="3">
        <v>51</v>
      </c>
      <c r="AM21" s="3">
        <v>65</v>
      </c>
      <c r="AN21" s="3">
        <v>43</v>
      </c>
      <c r="AO21" s="3">
        <v>46</v>
      </c>
      <c r="AP21" s="4">
        <f t="shared" si="28"/>
        <v>66.833333333333329</v>
      </c>
      <c r="AQ21" s="4">
        <f t="shared" si="29"/>
        <v>61.916666666666664</v>
      </c>
      <c r="BB21" s="3">
        <v>86</v>
      </c>
      <c r="BC21" s="3">
        <v>44</v>
      </c>
      <c r="BD21" s="3">
        <v>30</v>
      </c>
      <c r="BE21" s="4">
        <f t="shared" si="30"/>
        <v>53.333333333333336</v>
      </c>
      <c r="BF21" s="3">
        <v>93</v>
      </c>
      <c r="BG21" s="3">
        <v>55</v>
      </c>
      <c r="BH21" s="3">
        <v>100</v>
      </c>
      <c r="BI21" s="3">
        <v>61</v>
      </c>
      <c r="BJ21" s="4">
        <f t="shared" si="31"/>
        <v>68.5</v>
      </c>
      <c r="BK21" s="4">
        <f t="shared" si="32"/>
        <v>60.916666666666671</v>
      </c>
      <c r="BV21" s="3">
        <v>48</v>
      </c>
      <c r="BW21" s="3">
        <v>79</v>
      </c>
      <c r="BX21" s="3">
        <v>96</v>
      </c>
      <c r="BY21" s="4">
        <f t="shared" si="33"/>
        <v>74.333333333333329</v>
      </c>
      <c r="BZ21" s="3">
        <v>34</v>
      </c>
      <c r="CA21" s="3">
        <v>46</v>
      </c>
      <c r="CB21" s="3">
        <v>93</v>
      </c>
      <c r="CC21" s="3">
        <v>82</v>
      </c>
      <c r="CD21" s="4">
        <f t="shared" si="34"/>
        <v>76</v>
      </c>
      <c r="CE21" s="4">
        <f t="shared" si="35"/>
        <v>75.166666666666657</v>
      </c>
      <c r="CP21" s="3">
        <v>35</v>
      </c>
      <c r="CQ21" s="3">
        <v>86</v>
      </c>
      <c r="CR21" s="3">
        <v>44</v>
      </c>
      <c r="CS21" s="4">
        <f t="shared" si="36"/>
        <v>55</v>
      </c>
      <c r="CT21" s="3">
        <v>100</v>
      </c>
      <c r="CU21" s="3">
        <v>63</v>
      </c>
      <c r="CV21" s="3">
        <v>33</v>
      </c>
      <c r="CW21" s="3">
        <v>94</v>
      </c>
      <c r="CX21" s="4">
        <f t="shared" si="37"/>
        <v>61.166666666666664</v>
      </c>
      <c r="CY21" s="4">
        <f t="shared" si="38"/>
        <v>58.083333333333329</v>
      </c>
      <c r="DJ21" s="3">
        <v>61</v>
      </c>
      <c r="DK21" s="3">
        <v>84</v>
      </c>
      <c r="DL21" s="3">
        <v>100</v>
      </c>
      <c r="DM21" s="4">
        <f t="shared" si="39"/>
        <v>81.666666666666671</v>
      </c>
      <c r="DN21" s="3">
        <v>80</v>
      </c>
      <c r="DO21" s="3">
        <v>33</v>
      </c>
      <c r="DP21" s="3">
        <v>64</v>
      </c>
      <c r="DQ21" s="3">
        <v>44</v>
      </c>
      <c r="DR21" s="4">
        <f t="shared" si="40"/>
        <v>54.5</v>
      </c>
      <c r="DS21" s="4">
        <f t="shared" si="41"/>
        <v>68.083333333333343</v>
      </c>
      <c r="ED21" s="3">
        <v>85</v>
      </c>
      <c r="EE21" s="3">
        <v>55</v>
      </c>
      <c r="EF21" s="3">
        <v>55</v>
      </c>
      <c r="EG21" s="4">
        <f t="shared" si="42"/>
        <v>65</v>
      </c>
      <c r="EH21" s="3">
        <v>95</v>
      </c>
      <c r="EI21" s="3">
        <v>89</v>
      </c>
      <c r="EJ21" s="3">
        <v>66</v>
      </c>
      <c r="EK21" s="3">
        <v>68</v>
      </c>
      <c r="EL21" s="4">
        <f t="shared" si="43"/>
        <v>72.833333333333329</v>
      </c>
      <c r="EM21" s="4">
        <f t="shared" si="44"/>
        <v>68.916666666666657</v>
      </c>
      <c r="EX21" s="3">
        <v>85</v>
      </c>
      <c r="EY21" s="3">
        <v>91</v>
      </c>
      <c r="EZ21" s="3">
        <v>54</v>
      </c>
      <c r="FA21" s="4">
        <f t="shared" si="45"/>
        <v>76.666666666666671</v>
      </c>
      <c r="FB21" s="3">
        <v>91</v>
      </c>
      <c r="FC21" s="3">
        <v>91</v>
      </c>
      <c r="FD21" s="3">
        <v>98</v>
      </c>
      <c r="FE21" s="3">
        <v>89</v>
      </c>
      <c r="FF21" s="4">
        <f t="shared" si="46"/>
        <v>87</v>
      </c>
      <c r="FG21" s="4">
        <f t="shared" si="47"/>
        <v>81.833333333333343</v>
      </c>
    </row>
    <row r="22" spans="1:163" x14ac:dyDescent="0.3">
      <c r="A22" t="s">
        <v>63</v>
      </c>
      <c r="B22" t="s">
        <v>41</v>
      </c>
      <c r="C22" t="s">
        <v>42</v>
      </c>
      <c r="D22">
        <v>85</v>
      </c>
      <c r="E22">
        <v>93</v>
      </c>
      <c r="F22">
        <v>96</v>
      </c>
      <c r="G22" s="2">
        <f t="shared" si="0"/>
        <v>91.333333333333329</v>
      </c>
      <c r="H22">
        <v>45</v>
      </c>
      <c r="I22">
        <v>87</v>
      </c>
      <c r="J22">
        <v>72</v>
      </c>
      <c r="K22">
        <v>87</v>
      </c>
      <c r="L22">
        <f t="shared" si="1"/>
        <v>82</v>
      </c>
      <c r="M22" s="2">
        <f t="shared" si="2"/>
        <v>86.666666666666657</v>
      </c>
      <c r="N22" s="3">
        <v>83</v>
      </c>
      <c r="O22" s="3">
        <v>99</v>
      </c>
      <c r="P22" s="3">
        <v>88</v>
      </c>
      <c r="Q22" s="4">
        <f t="shared" si="3"/>
        <v>90</v>
      </c>
      <c r="R22" s="3">
        <v>96</v>
      </c>
      <c r="S22" s="3">
        <v>87</v>
      </c>
      <c r="T22" s="3">
        <v>96</v>
      </c>
      <c r="U22" s="3">
        <v>91</v>
      </c>
      <c r="V22" s="4">
        <f t="shared" si="4"/>
        <v>91.333333333333329</v>
      </c>
      <c r="W22" s="4">
        <f t="shared" si="5"/>
        <v>90.666666666666657</v>
      </c>
      <c r="AA22" s="2"/>
      <c r="AG22" s="2"/>
      <c r="AH22" s="3">
        <v>63</v>
      </c>
      <c r="AI22" s="3">
        <v>63</v>
      </c>
      <c r="AJ22" s="3">
        <v>94</v>
      </c>
      <c r="AK22" s="4">
        <f t="shared" si="27"/>
        <v>73.333333333333329</v>
      </c>
      <c r="AL22" s="3">
        <v>43</v>
      </c>
      <c r="AM22" s="3">
        <v>93</v>
      </c>
      <c r="AN22" s="3">
        <v>58</v>
      </c>
      <c r="AO22" s="3">
        <v>96</v>
      </c>
      <c r="AP22" s="4">
        <f t="shared" si="28"/>
        <v>82.333333333333329</v>
      </c>
      <c r="AQ22" s="4">
        <f t="shared" si="29"/>
        <v>77.833333333333329</v>
      </c>
      <c r="BB22" s="3">
        <v>63</v>
      </c>
      <c r="BC22" s="3">
        <v>63</v>
      </c>
      <c r="BD22" s="3">
        <v>48</v>
      </c>
      <c r="BE22" s="4">
        <f t="shared" si="30"/>
        <v>58</v>
      </c>
      <c r="BF22" s="3">
        <v>41</v>
      </c>
      <c r="BG22" s="3">
        <v>92</v>
      </c>
      <c r="BH22" s="3">
        <v>47</v>
      </c>
      <c r="BI22" s="3">
        <v>56</v>
      </c>
      <c r="BJ22" s="4">
        <f t="shared" si="31"/>
        <v>65</v>
      </c>
      <c r="BK22" s="4">
        <f t="shared" si="32"/>
        <v>61.5</v>
      </c>
      <c r="BV22" s="3">
        <v>80</v>
      </c>
      <c r="BW22" s="3">
        <v>40</v>
      </c>
      <c r="BX22" s="3">
        <v>98</v>
      </c>
      <c r="BY22" s="4">
        <f t="shared" si="33"/>
        <v>72.666666666666671</v>
      </c>
      <c r="BZ22" s="3">
        <v>58</v>
      </c>
      <c r="CA22" s="3">
        <v>53</v>
      </c>
      <c r="CB22" s="3">
        <v>100</v>
      </c>
      <c r="CC22" s="3">
        <v>82</v>
      </c>
      <c r="CD22" s="4">
        <f t="shared" si="34"/>
        <v>78.333333333333329</v>
      </c>
      <c r="CE22" s="4">
        <f t="shared" si="35"/>
        <v>75.5</v>
      </c>
      <c r="CP22" s="3">
        <v>37</v>
      </c>
      <c r="CQ22" s="3">
        <v>58</v>
      </c>
      <c r="CR22" s="3">
        <v>77</v>
      </c>
      <c r="CS22" s="4">
        <f t="shared" si="36"/>
        <v>57.333333333333336</v>
      </c>
      <c r="CT22" s="3">
        <v>98</v>
      </c>
      <c r="CU22" s="3">
        <v>53</v>
      </c>
      <c r="CV22" s="3">
        <v>53</v>
      </c>
      <c r="CW22" s="3">
        <v>71</v>
      </c>
      <c r="CX22" s="4">
        <f t="shared" si="37"/>
        <v>59</v>
      </c>
      <c r="CY22" s="4">
        <f t="shared" si="38"/>
        <v>58.166666666666671</v>
      </c>
      <c r="DJ22" s="3">
        <v>47</v>
      </c>
      <c r="DK22" s="3">
        <v>97</v>
      </c>
      <c r="DL22" s="3">
        <v>54</v>
      </c>
      <c r="DM22" s="4">
        <f t="shared" si="39"/>
        <v>66</v>
      </c>
      <c r="DN22" s="3">
        <v>97</v>
      </c>
      <c r="DO22" s="3">
        <v>33</v>
      </c>
      <c r="DP22" s="3">
        <v>81</v>
      </c>
      <c r="DQ22" s="3">
        <v>72</v>
      </c>
      <c r="DR22" s="4">
        <f t="shared" si="40"/>
        <v>62</v>
      </c>
      <c r="DS22" s="4">
        <f t="shared" si="41"/>
        <v>64</v>
      </c>
      <c r="ED22" s="3">
        <v>34</v>
      </c>
      <c r="EE22" s="3">
        <v>31</v>
      </c>
      <c r="EF22" s="3">
        <v>95</v>
      </c>
      <c r="EG22" s="4">
        <f t="shared" si="42"/>
        <v>53.333333333333336</v>
      </c>
      <c r="EH22" s="3">
        <v>81</v>
      </c>
      <c r="EI22" s="3">
        <v>48</v>
      </c>
      <c r="EJ22" s="3">
        <v>76</v>
      </c>
      <c r="EK22" s="3">
        <v>90</v>
      </c>
      <c r="EL22" s="4">
        <f t="shared" si="43"/>
        <v>71.333333333333329</v>
      </c>
      <c r="EM22" s="4">
        <f t="shared" si="44"/>
        <v>62.333333333333329</v>
      </c>
      <c r="EX22" s="3">
        <v>34</v>
      </c>
      <c r="EY22" s="3">
        <v>80</v>
      </c>
      <c r="EZ22" s="3">
        <v>45</v>
      </c>
      <c r="FA22" s="4">
        <f t="shared" si="45"/>
        <v>53</v>
      </c>
      <c r="FB22" s="3">
        <v>38</v>
      </c>
      <c r="FC22" s="3">
        <v>94</v>
      </c>
      <c r="FD22" s="3">
        <v>72</v>
      </c>
      <c r="FE22" s="3">
        <v>78</v>
      </c>
      <c r="FF22" s="4">
        <f t="shared" si="46"/>
        <v>81.333333333333329</v>
      </c>
      <c r="FG22" s="4">
        <f t="shared" si="47"/>
        <v>67.166666666666657</v>
      </c>
    </row>
  </sheetData>
  <mergeCells count="17">
    <mergeCell ref="EN1:EW1"/>
    <mergeCell ref="EX1:FG1"/>
    <mergeCell ref="CF1:CO1"/>
    <mergeCell ref="CP1:CY1"/>
    <mergeCell ref="CZ1:DI1"/>
    <mergeCell ref="DJ1:DS1"/>
    <mergeCell ref="DT1:EC1"/>
    <mergeCell ref="ED1:EM1"/>
    <mergeCell ref="BV1:CE1"/>
    <mergeCell ref="B1:C1"/>
    <mergeCell ref="D1:M1"/>
    <mergeCell ref="N1:W1"/>
    <mergeCell ref="X1:AG1"/>
    <mergeCell ref="AH1:AQ1"/>
    <mergeCell ref="AR1:BA1"/>
    <mergeCell ref="BB1:BK1"/>
    <mergeCell ref="BL1:BU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78B8-35AC-48F2-9AD7-2F9E83CDF8F9}">
  <dimension ref="A1:CU28"/>
  <sheetViews>
    <sheetView topLeftCell="CF1" workbookViewId="0">
      <selection activeCell="CO19" sqref="CO19"/>
    </sheetView>
  </sheetViews>
  <sheetFormatPr defaultRowHeight="14.4" x14ac:dyDescent="0.3"/>
  <cols>
    <col min="4" max="4" width="16.5546875" bestFit="1" customWidth="1"/>
    <col min="5" max="5" width="13.77734375" bestFit="1" customWidth="1"/>
    <col min="6" max="6" width="14" bestFit="1" customWidth="1"/>
  </cols>
  <sheetData>
    <row r="1" spans="1:99" ht="15.6" x14ac:dyDescent="0.3">
      <c r="A1" t="s">
        <v>43</v>
      </c>
      <c r="B1" s="15" t="s">
        <v>0</v>
      </c>
      <c r="C1" s="15"/>
      <c r="D1" s="16" t="s">
        <v>64</v>
      </c>
      <c r="E1" s="16"/>
      <c r="F1" s="16"/>
      <c r="G1" s="16"/>
      <c r="H1" s="16"/>
      <c r="I1" s="16"/>
      <c r="J1" s="14" t="s">
        <v>75</v>
      </c>
      <c r="K1" s="14"/>
      <c r="L1" s="14"/>
      <c r="M1" s="14"/>
      <c r="N1" s="14"/>
      <c r="O1" s="14"/>
      <c r="P1" s="16" t="s">
        <v>76</v>
      </c>
      <c r="Q1" s="16"/>
      <c r="R1" s="16"/>
      <c r="S1" s="16"/>
      <c r="T1" s="16"/>
      <c r="U1" s="16"/>
      <c r="V1" s="14" t="s">
        <v>88</v>
      </c>
      <c r="W1" s="14"/>
      <c r="X1" s="14"/>
      <c r="Y1" s="14"/>
      <c r="Z1" s="14"/>
      <c r="AA1" s="14"/>
      <c r="AB1" s="16" t="s">
        <v>77</v>
      </c>
      <c r="AC1" s="16"/>
      <c r="AD1" s="16"/>
      <c r="AE1" s="16"/>
      <c r="AF1" s="16"/>
      <c r="AG1" s="16"/>
      <c r="AH1" s="14" t="s">
        <v>78</v>
      </c>
      <c r="AI1" s="14"/>
      <c r="AJ1" s="14"/>
      <c r="AK1" s="14"/>
      <c r="AL1" s="14"/>
      <c r="AM1" s="14"/>
      <c r="AN1" s="16" t="s">
        <v>79</v>
      </c>
      <c r="AO1" s="16"/>
      <c r="AP1" s="16"/>
      <c r="AQ1" s="16"/>
      <c r="AR1" s="16"/>
      <c r="AS1" s="16"/>
      <c r="AT1" s="14" t="s">
        <v>80</v>
      </c>
      <c r="AU1" s="14"/>
      <c r="AV1" s="14"/>
      <c r="AW1" s="14"/>
      <c r="AX1" s="14"/>
      <c r="AY1" s="14"/>
      <c r="AZ1" s="16" t="s">
        <v>81</v>
      </c>
      <c r="BA1" s="16"/>
      <c r="BB1" s="16"/>
      <c r="BC1" s="16"/>
      <c r="BD1" s="16"/>
      <c r="BE1" s="16"/>
      <c r="BF1" s="14" t="s">
        <v>82</v>
      </c>
      <c r="BG1" s="14"/>
      <c r="BH1" s="14"/>
      <c r="BI1" s="14"/>
      <c r="BJ1" s="14"/>
      <c r="BK1" s="14"/>
      <c r="BL1" s="16" t="s">
        <v>83</v>
      </c>
      <c r="BM1" s="16"/>
      <c r="BN1" s="16"/>
      <c r="BO1" s="16"/>
      <c r="BP1" s="16"/>
      <c r="BQ1" s="16"/>
      <c r="BR1" s="14" t="s">
        <v>84</v>
      </c>
      <c r="BS1" s="14"/>
      <c r="BT1" s="14"/>
      <c r="BU1" s="14"/>
      <c r="BV1" s="14"/>
      <c r="BW1" s="14"/>
      <c r="BX1" s="16" t="s">
        <v>85</v>
      </c>
      <c r="BY1" s="16"/>
      <c r="BZ1" s="16"/>
      <c r="CA1" s="16"/>
      <c r="CB1" s="16"/>
      <c r="CC1" s="16"/>
      <c r="CD1" s="14" t="s">
        <v>86</v>
      </c>
      <c r="CE1" s="14"/>
      <c r="CF1" s="14"/>
      <c r="CG1" s="14"/>
      <c r="CH1" s="14"/>
      <c r="CI1" s="14"/>
      <c r="CJ1" s="16" t="s">
        <v>87</v>
      </c>
      <c r="CK1" s="16"/>
      <c r="CL1" s="16"/>
      <c r="CM1" s="16"/>
      <c r="CN1" s="16"/>
      <c r="CO1" s="16"/>
      <c r="CP1" s="14" t="s">
        <v>107</v>
      </c>
      <c r="CQ1" s="14"/>
      <c r="CR1" s="14"/>
      <c r="CS1" s="14"/>
      <c r="CT1" s="14"/>
      <c r="CU1" s="14"/>
    </row>
    <row r="2" spans="1:99" x14ac:dyDescent="0.3">
      <c r="B2" s="1" t="s">
        <v>1</v>
      </c>
      <c r="C2" s="1" t="s">
        <v>2</v>
      </c>
      <c r="D2" t="s">
        <v>65</v>
      </c>
      <c r="E2" t="s">
        <v>66</v>
      </c>
      <c r="F2" t="s">
        <v>67</v>
      </c>
      <c r="G2" t="s">
        <v>72</v>
      </c>
      <c r="H2" t="s">
        <v>68</v>
      </c>
      <c r="I2" t="s">
        <v>74</v>
      </c>
      <c r="J2" s="3" t="s">
        <v>65</v>
      </c>
      <c r="K2" s="3" t="s">
        <v>66</v>
      </c>
      <c r="L2" s="3" t="s">
        <v>67</v>
      </c>
      <c r="M2" s="3" t="s">
        <v>72</v>
      </c>
      <c r="N2" s="3" t="s">
        <v>68</v>
      </c>
      <c r="O2" s="3" t="s">
        <v>74</v>
      </c>
      <c r="P2" t="s">
        <v>65</v>
      </c>
      <c r="Q2" t="s">
        <v>66</v>
      </c>
      <c r="R2" t="s">
        <v>67</v>
      </c>
      <c r="S2" t="s">
        <v>72</v>
      </c>
      <c r="T2" t="s">
        <v>68</v>
      </c>
      <c r="U2" t="s">
        <v>74</v>
      </c>
      <c r="V2" s="3" t="s">
        <v>65</v>
      </c>
      <c r="W2" s="3" t="s">
        <v>66</v>
      </c>
      <c r="X2" s="3" t="s">
        <v>67</v>
      </c>
      <c r="Y2" s="3" t="s">
        <v>72</v>
      </c>
      <c r="Z2" s="3" t="s">
        <v>68</v>
      </c>
      <c r="AA2" s="3" t="s">
        <v>74</v>
      </c>
      <c r="AB2" t="s">
        <v>65</v>
      </c>
      <c r="AC2" t="s">
        <v>66</v>
      </c>
      <c r="AD2" t="s">
        <v>67</v>
      </c>
      <c r="AE2" t="s">
        <v>72</v>
      </c>
      <c r="AF2" t="s">
        <v>68</v>
      </c>
      <c r="AG2" t="s">
        <v>74</v>
      </c>
      <c r="AH2" s="3" t="s">
        <v>65</v>
      </c>
      <c r="AI2" s="3" t="s">
        <v>66</v>
      </c>
      <c r="AJ2" s="3" t="s">
        <v>67</v>
      </c>
      <c r="AK2" s="3" t="s">
        <v>72</v>
      </c>
      <c r="AL2" s="3" t="s">
        <v>68</v>
      </c>
      <c r="AM2" s="3" t="s">
        <v>74</v>
      </c>
      <c r="AN2" t="s">
        <v>65</v>
      </c>
      <c r="AO2" t="s">
        <v>66</v>
      </c>
      <c r="AP2" t="s">
        <v>67</v>
      </c>
      <c r="AQ2" t="s">
        <v>72</v>
      </c>
      <c r="AR2" t="s">
        <v>68</v>
      </c>
      <c r="AS2" t="s">
        <v>74</v>
      </c>
      <c r="AT2" s="3" t="s">
        <v>65</v>
      </c>
      <c r="AU2" s="3" t="s">
        <v>66</v>
      </c>
      <c r="AV2" s="3" t="s">
        <v>67</v>
      </c>
      <c r="AW2" s="3" t="s">
        <v>72</v>
      </c>
      <c r="AX2" s="3" t="s">
        <v>68</v>
      </c>
      <c r="AY2" s="3" t="s">
        <v>74</v>
      </c>
      <c r="AZ2" t="s">
        <v>65</v>
      </c>
      <c r="BA2" t="s">
        <v>66</v>
      </c>
      <c r="BB2" t="s">
        <v>67</v>
      </c>
      <c r="BC2" t="s">
        <v>72</v>
      </c>
      <c r="BD2" t="s">
        <v>68</v>
      </c>
      <c r="BE2" t="s">
        <v>74</v>
      </c>
      <c r="BF2" s="3" t="s">
        <v>65</v>
      </c>
      <c r="BG2" s="3" t="s">
        <v>66</v>
      </c>
      <c r="BH2" s="3" t="s">
        <v>67</v>
      </c>
      <c r="BI2" s="3" t="s">
        <v>72</v>
      </c>
      <c r="BJ2" s="3" t="s">
        <v>68</v>
      </c>
      <c r="BK2" s="3" t="s">
        <v>74</v>
      </c>
      <c r="BL2" t="s">
        <v>65</v>
      </c>
      <c r="BM2" t="s">
        <v>66</v>
      </c>
      <c r="BN2" t="s">
        <v>67</v>
      </c>
      <c r="BO2" t="s">
        <v>72</v>
      </c>
      <c r="BP2" t="s">
        <v>68</v>
      </c>
      <c r="BQ2" t="s">
        <v>74</v>
      </c>
      <c r="BR2" s="3" t="s">
        <v>65</v>
      </c>
      <c r="BS2" s="3" t="s">
        <v>66</v>
      </c>
      <c r="BT2" s="3" t="s">
        <v>67</v>
      </c>
      <c r="BU2" s="3" t="s">
        <v>72</v>
      </c>
      <c r="BV2" s="3" t="s">
        <v>68</v>
      </c>
      <c r="BW2" s="3" t="s">
        <v>74</v>
      </c>
      <c r="BX2" t="s">
        <v>65</v>
      </c>
      <c r="BY2" t="s">
        <v>66</v>
      </c>
      <c r="BZ2" t="s">
        <v>67</v>
      </c>
      <c r="CA2" t="s">
        <v>72</v>
      </c>
      <c r="CB2" t="s">
        <v>68</v>
      </c>
      <c r="CC2" t="s">
        <v>74</v>
      </c>
      <c r="CD2" s="3" t="s">
        <v>65</v>
      </c>
      <c r="CE2" s="3" t="s">
        <v>66</v>
      </c>
      <c r="CF2" s="3" t="s">
        <v>67</v>
      </c>
      <c r="CG2" s="3" t="s">
        <v>72</v>
      </c>
      <c r="CH2" s="3" t="s">
        <v>68</v>
      </c>
      <c r="CI2" s="3" t="s">
        <v>74</v>
      </c>
      <c r="CJ2" t="s">
        <v>65</v>
      </c>
      <c r="CK2" t="s">
        <v>66</v>
      </c>
      <c r="CL2" t="s">
        <v>67</v>
      </c>
      <c r="CM2" t="s">
        <v>72</v>
      </c>
      <c r="CN2" t="s">
        <v>68</v>
      </c>
      <c r="CO2" t="s">
        <v>74</v>
      </c>
      <c r="CP2" s="3" t="s">
        <v>65</v>
      </c>
      <c r="CQ2" s="3" t="s">
        <v>66</v>
      </c>
      <c r="CR2" s="3" t="s">
        <v>67</v>
      </c>
      <c r="CS2" s="3" t="s">
        <v>72</v>
      </c>
      <c r="CT2" s="3" t="s">
        <v>68</v>
      </c>
      <c r="CU2" s="3" t="s">
        <v>74</v>
      </c>
    </row>
    <row r="3" spans="1:99" x14ac:dyDescent="0.3">
      <c r="A3" t="s">
        <v>44</v>
      </c>
      <c r="B3" t="s">
        <v>3</v>
      </c>
      <c r="C3" t="s">
        <v>4</v>
      </c>
      <c r="D3">
        <v>96</v>
      </c>
      <c r="E3">
        <v>52</v>
      </c>
      <c r="F3">
        <v>70</v>
      </c>
      <c r="G3" s="2">
        <f>AVERAGE(D3:F3)</f>
        <v>72.666666666666671</v>
      </c>
      <c r="H3">
        <v>68</v>
      </c>
      <c r="I3" s="2">
        <f>AVERAGE(D3:H3)</f>
        <v>71.733333333333334</v>
      </c>
      <c r="J3" s="3">
        <v>53</v>
      </c>
      <c r="K3" s="3">
        <v>56</v>
      </c>
      <c r="L3" s="3">
        <v>95</v>
      </c>
      <c r="M3" s="4">
        <f>AVERAGE(J3:L3)</f>
        <v>68</v>
      </c>
      <c r="N3" s="3">
        <v>85</v>
      </c>
      <c r="O3" s="4">
        <f>AVERAGE(J3:N3)</f>
        <v>71.400000000000006</v>
      </c>
      <c r="P3">
        <v>83</v>
      </c>
      <c r="Q3">
        <v>50</v>
      </c>
      <c r="R3">
        <v>33</v>
      </c>
      <c r="S3" s="2">
        <f>AVERAGE(P3:R3)</f>
        <v>55.333333333333336</v>
      </c>
      <c r="T3">
        <v>42</v>
      </c>
      <c r="U3" s="2">
        <f>AVERAGE(P3:T3)</f>
        <v>52.666666666666671</v>
      </c>
      <c r="V3" s="3"/>
      <c r="W3" s="3"/>
      <c r="X3" s="3"/>
      <c r="Y3" s="4"/>
      <c r="Z3" s="3"/>
      <c r="AA3" s="4"/>
      <c r="AB3">
        <v>83</v>
      </c>
      <c r="AC3">
        <v>50</v>
      </c>
      <c r="AD3">
        <v>33</v>
      </c>
      <c r="AE3" s="2">
        <f>AVERAGE(AB3:AD3)</f>
        <v>55.333333333333336</v>
      </c>
      <c r="AF3">
        <v>42</v>
      </c>
      <c r="AG3" s="2">
        <f>AVERAGE(AB3:AF3)</f>
        <v>52.666666666666671</v>
      </c>
      <c r="AH3" s="3"/>
      <c r="AI3" s="3"/>
      <c r="AJ3" s="3"/>
      <c r="AK3" s="4"/>
      <c r="AL3" s="3"/>
      <c r="AM3" s="4"/>
      <c r="AN3">
        <v>43</v>
      </c>
      <c r="AO3">
        <v>96</v>
      </c>
      <c r="AP3">
        <v>42</v>
      </c>
      <c r="AQ3" s="2">
        <f>AVERAGE(AN3:AP3)</f>
        <v>60.333333333333336</v>
      </c>
      <c r="AR3">
        <v>85</v>
      </c>
      <c r="AS3" s="2">
        <f>AVERAGE(AN3:AR3)</f>
        <v>65.26666666666668</v>
      </c>
      <c r="AT3" s="3"/>
      <c r="AU3" s="3"/>
      <c r="AV3" s="3"/>
      <c r="AW3" s="4"/>
      <c r="AX3" s="3"/>
      <c r="AY3" s="4"/>
      <c r="AZ3">
        <v>77</v>
      </c>
      <c r="BA3">
        <v>88</v>
      </c>
      <c r="BB3">
        <v>41</v>
      </c>
      <c r="BC3" s="2">
        <f>AVERAGE(AZ3:BB3)</f>
        <v>68.666666666666671</v>
      </c>
      <c r="BD3">
        <v>74</v>
      </c>
      <c r="BE3" s="2">
        <f>AVERAGE(AZ3:BD3)</f>
        <v>69.733333333333334</v>
      </c>
      <c r="BF3" s="3"/>
      <c r="BG3" s="3"/>
      <c r="BH3" s="3"/>
      <c r="BI3" s="4"/>
      <c r="BJ3" s="3"/>
      <c r="BK3" s="4"/>
      <c r="BL3">
        <v>94</v>
      </c>
      <c r="BM3">
        <v>84</v>
      </c>
      <c r="BN3">
        <v>62</v>
      </c>
      <c r="BO3" s="2">
        <f>AVERAGE(BL3:BN3)</f>
        <v>80</v>
      </c>
      <c r="BP3">
        <v>42</v>
      </c>
      <c r="BQ3" s="2">
        <f>AVERAGE(BL3:BP3)</f>
        <v>72.400000000000006</v>
      </c>
      <c r="BR3" s="3"/>
      <c r="BS3" s="3"/>
      <c r="BT3" s="3"/>
      <c r="BU3" s="4"/>
      <c r="BV3" s="3"/>
      <c r="BW3" s="4"/>
      <c r="BX3">
        <v>40</v>
      </c>
      <c r="BY3">
        <v>57</v>
      </c>
      <c r="BZ3">
        <v>37</v>
      </c>
      <c r="CA3" s="2">
        <f>AVERAGE(BX3:BZ3)</f>
        <v>44.666666666666664</v>
      </c>
      <c r="CB3">
        <v>59</v>
      </c>
      <c r="CC3" s="2">
        <f>AVERAGE(BX3:CB3)</f>
        <v>47.533333333333331</v>
      </c>
      <c r="CD3" s="3"/>
      <c r="CE3" s="3"/>
      <c r="CF3" s="3"/>
      <c r="CG3" s="4"/>
      <c r="CH3" s="3"/>
      <c r="CI3" s="4"/>
      <c r="CJ3">
        <v>98</v>
      </c>
      <c r="CK3">
        <v>95</v>
      </c>
      <c r="CL3">
        <v>75</v>
      </c>
      <c r="CM3" s="2">
        <f>AVERAGE(CJ3:CL3)</f>
        <v>89.333333333333329</v>
      </c>
      <c r="CN3">
        <v>59</v>
      </c>
      <c r="CO3" s="2">
        <f>AVERAGE(CJ3:CN3)</f>
        <v>83.266666666666666</v>
      </c>
      <c r="CP3" s="3"/>
      <c r="CQ3" s="3"/>
      <c r="CR3" s="3"/>
      <c r="CS3" s="4"/>
      <c r="CT3" s="3"/>
      <c r="CU3" s="4"/>
    </row>
    <row r="4" spans="1:99" x14ac:dyDescent="0.3">
      <c r="A4" t="s">
        <v>45</v>
      </c>
      <c r="B4" t="s">
        <v>5</v>
      </c>
      <c r="C4" t="s">
        <v>6</v>
      </c>
      <c r="D4">
        <v>56</v>
      </c>
      <c r="E4">
        <v>49</v>
      </c>
      <c r="F4">
        <v>43</v>
      </c>
      <c r="G4" s="2">
        <f t="shared" ref="G4:G22" si="0">AVERAGE(D4:F4)</f>
        <v>49.333333333333336</v>
      </c>
      <c r="H4">
        <v>48</v>
      </c>
      <c r="I4" s="2">
        <f t="shared" ref="I4:I22" si="1">AVERAGE(D4:H4)</f>
        <v>49.06666666666667</v>
      </c>
      <c r="J4" s="3">
        <v>98</v>
      </c>
      <c r="K4" s="3">
        <v>74</v>
      </c>
      <c r="L4" s="3">
        <v>97</v>
      </c>
      <c r="M4" s="4">
        <f t="shared" ref="M4:M22" si="2">AVERAGE(J4:L4)</f>
        <v>89.666666666666671</v>
      </c>
      <c r="N4" s="3">
        <v>92</v>
      </c>
      <c r="O4" s="4">
        <f t="shared" ref="O4:O22" si="3">AVERAGE(J4:N4)</f>
        <v>90.13333333333334</v>
      </c>
      <c r="P4">
        <v>58</v>
      </c>
      <c r="Q4">
        <v>94</v>
      </c>
      <c r="R4">
        <v>90</v>
      </c>
      <c r="S4" s="2">
        <f t="shared" ref="S4:S12" si="4">AVERAGE(P4:R4)</f>
        <v>80.666666666666671</v>
      </c>
      <c r="T4">
        <v>93</v>
      </c>
      <c r="U4" s="2">
        <f t="shared" ref="U4:U12" si="5">AVERAGE(P4:T4)</f>
        <v>83.13333333333334</v>
      </c>
      <c r="V4" s="3"/>
      <c r="W4" s="3"/>
      <c r="X4" s="3"/>
      <c r="Y4" s="4"/>
      <c r="Z4" s="3"/>
      <c r="AA4" s="4"/>
      <c r="AB4">
        <v>58</v>
      </c>
      <c r="AC4">
        <v>94</v>
      </c>
      <c r="AD4">
        <v>90</v>
      </c>
      <c r="AE4" s="2">
        <f t="shared" ref="AE4:AE12" si="6">AVERAGE(AB4:AD4)</f>
        <v>80.666666666666671</v>
      </c>
      <c r="AF4">
        <v>93</v>
      </c>
      <c r="AG4" s="2">
        <f t="shared" ref="AG4:AG12" si="7">AVERAGE(AB4:AF4)</f>
        <v>83.13333333333334</v>
      </c>
      <c r="AH4" s="3"/>
      <c r="AI4" s="3"/>
      <c r="AJ4" s="3"/>
      <c r="AK4" s="4"/>
      <c r="AL4" s="3"/>
      <c r="AM4" s="4"/>
      <c r="AN4">
        <v>80</v>
      </c>
      <c r="AO4">
        <v>100</v>
      </c>
      <c r="AP4">
        <v>96</v>
      </c>
      <c r="AQ4" s="2">
        <f t="shared" ref="AQ4:AQ12" si="8">AVERAGE(AN4:AP4)</f>
        <v>92</v>
      </c>
      <c r="AR4">
        <v>61</v>
      </c>
      <c r="AS4" s="2">
        <f t="shared" ref="AS4:AS12" si="9">AVERAGE(AN4:AR4)</f>
        <v>85.8</v>
      </c>
      <c r="AT4" s="3"/>
      <c r="AU4" s="3"/>
      <c r="AV4" s="3"/>
      <c r="AW4" s="4"/>
      <c r="AX4" s="3"/>
      <c r="AY4" s="4"/>
      <c r="AZ4">
        <v>41</v>
      </c>
      <c r="BA4">
        <v>54</v>
      </c>
      <c r="BB4">
        <v>68</v>
      </c>
      <c r="BC4" s="2">
        <f t="shared" ref="BC4:BC12" si="10">AVERAGE(AZ4:BB4)</f>
        <v>54.333333333333336</v>
      </c>
      <c r="BD4">
        <v>91</v>
      </c>
      <c r="BE4" s="2">
        <f t="shared" ref="BE4:BE12" si="11">AVERAGE(AZ4:BD4)</f>
        <v>61.666666666666671</v>
      </c>
      <c r="BF4" s="3"/>
      <c r="BG4" s="3"/>
      <c r="BH4" s="3"/>
      <c r="BI4" s="4"/>
      <c r="BJ4" s="3"/>
      <c r="BK4" s="4"/>
      <c r="BL4">
        <v>50</v>
      </c>
      <c r="BM4">
        <v>87</v>
      </c>
      <c r="BN4">
        <v>49</v>
      </c>
      <c r="BO4" s="2">
        <f t="shared" ref="BO4:BO12" si="12">AVERAGE(BL4:BN4)</f>
        <v>62</v>
      </c>
      <c r="BP4">
        <v>45</v>
      </c>
      <c r="BQ4" s="2">
        <f t="shared" ref="BQ4:BQ12" si="13">AVERAGE(BL4:BP4)</f>
        <v>58.6</v>
      </c>
      <c r="BR4" s="3"/>
      <c r="BS4" s="3"/>
      <c r="BT4" s="3"/>
      <c r="BU4" s="4"/>
      <c r="BV4" s="3"/>
      <c r="BW4" s="4"/>
      <c r="BX4">
        <v>92</v>
      </c>
      <c r="BY4">
        <v>34</v>
      </c>
      <c r="BZ4">
        <v>94</v>
      </c>
      <c r="CA4" s="2">
        <f t="shared" ref="CA4:CA12" si="14">AVERAGE(BX4:BZ4)</f>
        <v>73.333333333333329</v>
      </c>
      <c r="CB4">
        <v>95</v>
      </c>
      <c r="CC4" s="2">
        <f t="shared" ref="CC4:CC12" si="15">AVERAGE(BX4:CB4)</f>
        <v>77.666666666666657</v>
      </c>
      <c r="CD4" s="3"/>
      <c r="CE4" s="3"/>
      <c r="CF4" s="3"/>
      <c r="CG4" s="4"/>
      <c r="CH4" s="3"/>
      <c r="CI4" s="4"/>
      <c r="CJ4">
        <v>67</v>
      </c>
      <c r="CK4">
        <v>77</v>
      </c>
      <c r="CL4">
        <v>36</v>
      </c>
      <c r="CM4" s="2">
        <f t="shared" ref="CM4:CM12" si="16">AVERAGE(CJ4:CL4)</f>
        <v>60</v>
      </c>
      <c r="CN4">
        <v>95</v>
      </c>
      <c r="CO4" s="2">
        <f t="shared" ref="CO4:CO12" si="17">AVERAGE(CJ4:CN4)</f>
        <v>67</v>
      </c>
      <c r="CP4" s="3"/>
      <c r="CQ4" s="3"/>
      <c r="CR4" s="3"/>
      <c r="CS4" s="4"/>
      <c r="CT4" s="3"/>
      <c r="CU4" s="4"/>
    </row>
    <row r="5" spans="1:99" x14ac:dyDescent="0.3">
      <c r="A5" t="s">
        <v>46</v>
      </c>
      <c r="B5" t="s">
        <v>7</v>
      </c>
      <c r="C5" t="s">
        <v>8</v>
      </c>
      <c r="D5">
        <v>38</v>
      </c>
      <c r="E5">
        <v>43</v>
      </c>
      <c r="F5">
        <v>80</v>
      </c>
      <c r="G5" s="2">
        <f t="shared" si="0"/>
        <v>53.666666666666664</v>
      </c>
      <c r="H5">
        <v>54</v>
      </c>
      <c r="I5" s="2">
        <f t="shared" si="1"/>
        <v>53.733333333333327</v>
      </c>
      <c r="J5" s="3">
        <v>44</v>
      </c>
      <c r="K5" s="3">
        <v>50</v>
      </c>
      <c r="L5" s="3">
        <v>33</v>
      </c>
      <c r="M5" s="4">
        <f t="shared" si="2"/>
        <v>42.333333333333336</v>
      </c>
      <c r="N5" s="3">
        <v>60</v>
      </c>
      <c r="O5" s="4">
        <f t="shared" si="3"/>
        <v>45.866666666666667</v>
      </c>
      <c r="P5">
        <v>97</v>
      </c>
      <c r="Q5">
        <v>92</v>
      </c>
      <c r="R5">
        <v>64</v>
      </c>
      <c r="S5" s="2">
        <f t="shared" si="4"/>
        <v>84.333333333333329</v>
      </c>
      <c r="T5">
        <v>98</v>
      </c>
      <c r="U5" s="2">
        <f t="shared" si="5"/>
        <v>87.066666666666663</v>
      </c>
      <c r="V5" s="3"/>
      <c r="W5" s="3"/>
      <c r="X5" s="3"/>
      <c r="Y5" s="4"/>
      <c r="Z5" s="3"/>
      <c r="AA5" s="4"/>
      <c r="AB5">
        <v>97</v>
      </c>
      <c r="AC5">
        <v>92</v>
      </c>
      <c r="AD5">
        <v>64</v>
      </c>
      <c r="AE5" s="2">
        <f t="shared" si="6"/>
        <v>84.333333333333329</v>
      </c>
      <c r="AF5">
        <v>98</v>
      </c>
      <c r="AG5" s="2">
        <f t="shared" si="7"/>
        <v>87.066666666666663</v>
      </c>
      <c r="AH5" s="3"/>
      <c r="AI5" s="3"/>
      <c r="AJ5" s="3"/>
      <c r="AK5" s="4"/>
      <c r="AL5" s="3"/>
      <c r="AM5" s="4"/>
      <c r="AN5">
        <v>32</v>
      </c>
      <c r="AO5">
        <v>78</v>
      </c>
      <c r="AP5">
        <v>66</v>
      </c>
      <c r="AQ5" s="2">
        <f t="shared" si="8"/>
        <v>58.666666666666664</v>
      </c>
      <c r="AR5">
        <v>49</v>
      </c>
      <c r="AS5" s="2">
        <f t="shared" si="9"/>
        <v>56.733333333333327</v>
      </c>
      <c r="AT5" s="3"/>
      <c r="AU5" s="3"/>
      <c r="AV5" s="3"/>
      <c r="AW5" s="4"/>
      <c r="AX5" s="3"/>
      <c r="AY5" s="4"/>
      <c r="AZ5">
        <v>44</v>
      </c>
      <c r="BA5">
        <v>77</v>
      </c>
      <c r="BB5">
        <v>33</v>
      </c>
      <c r="BC5" s="2">
        <f t="shared" si="10"/>
        <v>51.333333333333336</v>
      </c>
      <c r="BD5">
        <v>58</v>
      </c>
      <c r="BE5" s="2">
        <f t="shared" si="11"/>
        <v>52.666666666666671</v>
      </c>
      <c r="BF5" s="3"/>
      <c r="BG5" s="3"/>
      <c r="BH5" s="3"/>
      <c r="BI5" s="4"/>
      <c r="BJ5" s="3"/>
      <c r="BK5" s="4"/>
      <c r="BL5">
        <v>86</v>
      </c>
      <c r="BM5">
        <v>39</v>
      </c>
      <c r="BN5">
        <v>85</v>
      </c>
      <c r="BO5" s="2">
        <f t="shared" si="12"/>
        <v>70</v>
      </c>
      <c r="BP5">
        <v>63</v>
      </c>
      <c r="BQ5" s="2">
        <f t="shared" si="13"/>
        <v>68.599999999999994</v>
      </c>
      <c r="BR5" s="3"/>
      <c r="BS5" s="3"/>
      <c r="BT5" s="3"/>
      <c r="BU5" s="4"/>
      <c r="BV5" s="3"/>
      <c r="BW5" s="4"/>
      <c r="BX5">
        <v>98</v>
      </c>
      <c r="BY5">
        <v>35</v>
      </c>
      <c r="BZ5">
        <v>47</v>
      </c>
      <c r="CA5" s="2">
        <f t="shared" si="14"/>
        <v>60</v>
      </c>
      <c r="CB5">
        <v>92</v>
      </c>
      <c r="CC5" s="2">
        <f t="shared" si="15"/>
        <v>66.400000000000006</v>
      </c>
      <c r="CD5" s="3"/>
      <c r="CE5" s="3"/>
      <c r="CF5" s="3"/>
      <c r="CG5" s="4"/>
      <c r="CH5" s="3"/>
      <c r="CI5" s="4"/>
      <c r="CJ5">
        <v>30</v>
      </c>
      <c r="CK5">
        <v>62</v>
      </c>
      <c r="CL5">
        <v>63</v>
      </c>
      <c r="CM5" s="2">
        <f t="shared" si="16"/>
        <v>51.666666666666664</v>
      </c>
      <c r="CN5">
        <v>92</v>
      </c>
      <c r="CO5" s="2">
        <f t="shared" si="17"/>
        <v>59.733333333333327</v>
      </c>
      <c r="CP5" s="3"/>
      <c r="CQ5" s="3"/>
      <c r="CR5" s="3"/>
      <c r="CS5" s="4"/>
      <c r="CT5" s="3"/>
      <c r="CU5" s="4"/>
    </row>
    <row r="6" spans="1:99" x14ac:dyDescent="0.3">
      <c r="A6" t="s">
        <v>47</v>
      </c>
      <c r="B6" t="s">
        <v>9</v>
      </c>
      <c r="C6" t="s">
        <v>10</v>
      </c>
      <c r="D6">
        <v>93</v>
      </c>
      <c r="E6">
        <v>58</v>
      </c>
      <c r="F6">
        <v>50</v>
      </c>
      <c r="G6" s="2">
        <f t="shared" si="0"/>
        <v>67</v>
      </c>
      <c r="H6">
        <v>49</v>
      </c>
      <c r="I6" s="2">
        <f t="shared" si="1"/>
        <v>63.4</v>
      </c>
      <c r="J6" s="3">
        <v>88</v>
      </c>
      <c r="K6" s="3">
        <v>87</v>
      </c>
      <c r="L6" s="3">
        <v>55</v>
      </c>
      <c r="M6" s="4">
        <f t="shared" si="2"/>
        <v>76.666666666666671</v>
      </c>
      <c r="N6" s="3">
        <v>61</v>
      </c>
      <c r="O6" s="4">
        <f t="shared" si="3"/>
        <v>73.533333333333331</v>
      </c>
      <c r="P6">
        <v>75</v>
      </c>
      <c r="Q6">
        <v>92</v>
      </c>
      <c r="R6">
        <v>93</v>
      </c>
      <c r="S6" s="2">
        <f t="shared" si="4"/>
        <v>86.666666666666671</v>
      </c>
      <c r="T6">
        <v>34</v>
      </c>
      <c r="U6" s="2">
        <f t="shared" si="5"/>
        <v>76.13333333333334</v>
      </c>
      <c r="V6" s="3"/>
      <c r="W6" s="3"/>
      <c r="X6" s="3"/>
      <c r="Y6" s="4"/>
      <c r="Z6" s="3"/>
      <c r="AA6" s="4"/>
      <c r="AB6">
        <v>75</v>
      </c>
      <c r="AC6">
        <v>92</v>
      </c>
      <c r="AD6">
        <v>93</v>
      </c>
      <c r="AE6" s="2">
        <f t="shared" si="6"/>
        <v>86.666666666666671</v>
      </c>
      <c r="AF6">
        <v>34</v>
      </c>
      <c r="AG6" s="2">
        <f t="shared" si="7"/>
        <v>76.13333333333334</v>
      </c>
      <c r="AH6" s="3"/>
      <c r="AI6" s="3"/>
      <c r="AJ6" s="3"/>
      <c r="AK6" s="4"/>
      <c r="AL6" s="3"/>
      <c r="AM6" s="4"/>
      <c r="AN6">
        <v>80</v>
      </c>
      <c r="AO6">
        <v>46</v>
      </c>
      <c r="AP6">
        <v>48</v>
      </c>
      <c r="AQ6" s="2">
        <f t="shared" si="8"/>
        <v>58</v>
      </c>
      <c r="AR6">
        <v>39</v>
      </c>
      <c r="AS6" s="2">
        <f t="shared" si="9"/>
        <v>54.2</v>
      </c>
      <c r="AT6" s="3"/>
      <c r="AU6" s="3"/>
      <c r="AV6" s="3"/>
      <c r="AW6" s="4"/>
      <c r="AX6" s="3"/>
      <c r="AY6" s="4"/>
      <c r="AZ6">
        <v>78</v>
      </c>
      <c r="BA6">
        <v>97</v>
      </c>
      <c r="BB6">
        <v>36</v>
      </c>
      <c r="BC6" s="2">
        <f t="shared" si="10"/>
        <v>70.333333333333329</v>
      </c>
      <c r="BD6">
        <v>97</v>
      </c>
      <c r="BE6" s="2">
        <f t="shared" si="11"/>
        <v>75.666666666666657</v>
      </c>
      <c r="BF6" s="3"/>
      <c r="BG6" s="3"/>
      <c r="BH6" s="3"/>
      <c r="BI6" s="4"/>
      <c r="BJ6" s="3"/>
      <c r="BK6" s="4"/>
      <c r="BL6">
        <v>76</v>
      </c>
      <c r="BM6">
        <v>32</v>
      </c>
      <c r="BN6">
        <v>32</v>
      </c>
      <c r="BO6" s="2">
        <f t="shared" si="12"/>
        <v>46.666666666666664</v>
      </c>
      <c r="BP6">
        <v>50</v>
      </c>
      <c r="BQ6" s="2">
        <f t="shared" si="13"/>
        <v>47.333333333333329</v>
      </c>
      <c r="BR6" s="3"/>
      <c r="BS6" s="3"/>
      <c r="BT6" s="3"/>
      <c r="BU6" s="4"/>
      <c r="BV6" s="3"/>
      <c r="BW6" s="4"/>
      <c r="BX6">
        <v>80</v>
      </c>
      <c r="BY6">
        <v>77</v>
      </c>
      <c r="BZ6">
        <v>40</v>
      </c>
      <c r="CA6" s="2">
        <f t="shared" si="14"/>
        <v>65.666666666666671</v>
      </c>
      <c r="CB6">
        <v>57</v>
      </c>
      <c r="CC6" s="2">
        <f t="shared" si="15"/>
        <v>63.933333333333337</v>
      </c>
      <c r="CD6" s="3"/>
      <c r="CE6" s="3"/>
      <c r="CF6" s="3"/>
      <c r="CG6" s="4"/>
      <c r="CH6" s="3"/>
      <c r="CI6" s="4"/>
      <c r="CJ6">
        <v>46</v>
      </c>
      <c r="CK6">
        <v>63</v>
      </c>
      <c r="CL6">
        <v>86</v>
      </c>
      <c r="CM6" s="2">
        <f t="shared" si="16"/>
        <v>65</v>
      </c>
      <c r="CN6">
        <v>57</v>
      </c>
      <c r="CO6" s="2">
        <f t="shared" si="17"/>
        <v>63.4</v>
      </c>
      <c r="CP6" s="3"/>
      <c r="CQ6" s="3"/>
      <c r="CR6" s="3"/>
      <c r="CS6" s="4"/>
      <c r="CT6" s="3"/>
      <c r="CU6" s="4"/>
    </row>
    <row r="7" spans="1:99" x14ac:dyDescent="0.3">
      <c r="A7" t="s">
        <v>48</v>
      </c>
      <c r="B7" t="s">
        <v>11</v>
      </c>
      <c r="C7" t="s">
        <v>12</v>
      </c>
      <c r="D7">
        <v>39</v>
      </c>
      <c r="E7">
        <v>100</v>
      </c>
      <c r="F7">
        <v>83</v>
      </c>
      <c r="G7" s="2">
        <f t="shared" si="0"/>
        <v>74</v>
      </c>
      <c r="H7">
        <v>43</v>
      </c>
      <c r="I7" s="2">
        <f t="shared" si="1"/>
        <v>67.8</v>
      </c>
      <c r="J7" s="3">
        <v>81</v>
      </c>
      <c r="K7" s="3">
        <v>87</v>
      </c>
      <c r="L7" s="3">
        <v>49</v>
      </c>
      <c r="M7" s="4">
        <f t="shared" si="2"/>
        <v>72.333333333333329</v>
      </c>
      <c r="N7" s="3">
        <v>45</v>
      </c>
      <c r="O7" s="4">
        <f t="shared" si="3"/>
        <v>66.86666666666666</v>
      </c>
      <c r="P7">
        <v>66</v>
      </c>
      <c r="Q7">
        <v>49</v>
      </c>
      <c r="R7">
        <v>57</v>
      </c>
      <c r="S7" s="2">
        <f t="shared" si="4"/>
        <v>57.333333333333336</v>
      </c>
      <c r="T7">
        <v>93</v>
      </c>
      <c r="U7" s="2">
        <f t="shared" si="5"/>
        <v>64.466666666666669</v>
      </c>
      <c r="V7" s="3"/>
      <c r="W7" s="3"/>
      <c r="X7" s="3"/>
      <c r="Y7" s="4"/>
      <c r="Z7" s="3"/>
      <c r="AA7" s="4"/>
      <c r="AB7">
        <v>66</v>
      </c>
      <c r="AC7">
        <v>49</v>
      </c>
      <c r="AD7">
        <v>57</v>
      </c>
      <c r="AE7" s="2">
        <f t="shared" si="6"/>
        <v>57.333333333333336</v>
      </c>
      <c r="AF7">
        <v>93</v>
      </c>
      <c r="AG7" s="2">
        <f t="shared" si="7"/>
        <v>64.466666666666669</v>
      </c>
      <c r="AH7" s="3"/>
      <c r="AI7" s="3"/>
      <c r="AJ7" s="3"/>
      <c r="AK7" s="4"/>
      <c r="AL7" s="3"/>
      <c r="AM7" s="4"/>
      <c r="AN7">
        <v>47</v>
      </c>
      <c r="AO7">
        <v>71</v>
      </c>
      <c r="AP7">
        <v>58</v>
      </c>
      <c r="AQ7" s="2">
        <f t="shared" si="8"/>
        <v>58.666666666666664</v>
      </c>
      <c r="AR7">
        <v>72</v>
      </c>
      <c r="AS7" s="2">
        <f t="shared" si="9"/>
        <v>61.333333333333329</v>
      </c>
      <c r="AT7" s="3"/>
      <c r="AU7" s="3"/>
      <c r="AV7" s="3"/>
      <c r="AW7" s="4"/>
      <c r="AX7" s="3"/>
      <c r="AY7" s="4"/>
      <c r="AZ7">
        <v>54</v>
      </c>
      <c r="BA7">
        <v>40</v>
      </c>
      <c r="BB7">
        <v>47</v>
      </c>
      <c r="BC7" s="2">
        <f t="shared" si="10"/>
        <v>47</v>
      </c>
      <c r="BD7">
        <v>32</v>
      </c>
      <c r="BE7" s="2">
        <f t="shared" si="11"/>
        <v>44</v>
      </c>
      <c r="BF7" s="3"/>
      <c r="BG7" s="3"/>
      <c r="BH7" s="3"/>
      <c r="BI7" s="4"/>
      <c r="BJ7" s="3"/>
      <c r="BK7" s="4"/>
      <c r="BL7">
        <v>64</v>
      </c>
      <c r="BM7">
        <v>96</v>
      </c>
      <c r="BN7">
        <v>96</v>
      </c>
      <c r="BO7" s="2">
        <f t="shared" si="12"/>
        <v>85.333333333333329</v>
      </c>
      <c r="BP7">
        <v>90</v>
      </c>
      <c r="BQ7" s="2">
        <f t="shared" si="13"/>
        <v>86.266666666666666</v>
      </c>
      <c r="BR7" s="3"/>
      <c r="BS7" s="3"/>
      <c r="BT7" s="3"/>
      <c r="BU7" s="4"/>
      <c r="BV7" s="3"/>
      <c r="BW7" s="4"/>
      <c r="BX7">
        <v>79</v>
      </c>
      <c r="BY7">
        <v>52</v>
      </c>
      <c r="BZ7">
        <v>32</v>
      </c>
      <c r="CA7" s="2">
        <f t="shared" si="14"/>
        <v>54.333333333333336</v>
      </c>
      <c r="CB7">
        <v>53</v>
      </c>
      <c r="CC7" s="2">
        <f t="shared" si="15"/>
        <v>54.066666666666677</v>
      </c>
      <c r="CD7" s="3"/>
      <c r="CE7" s="3"/>
      <c r="CF7" s="3"/>
      <c r="CG7" s="4"/>
      <c r="CH7" s="3"/>
      <c r="CI7" s="4"/>
      <c r="CJ7">
        <v>31</v>
      </c>
      <c r="CK7">
        <v>31</v>
      </c>
      <c r="CL7">
        <v>78</v>
      </c>
      <c r="CM7" s="2">
        <f t="shared" si="16"/>
        <v>46.666666666666664</v>
      </c>
      <c r="CN7">
        <v>53</v>
      </c>
      <c r="CO7" s="2">
        <f t="shared" si="17"/>
        <v>47.93333333333333</v>
      </c>
      <c r="CP7" s="3"/>
      <c r="CQ7" s="3"/>
      <c r="CR7" s="3"/>
      <c r="CS7" s="4"/>
      <c r="CT7" s="3"/>
      <c r="CU7" s="4"/>
    </row>
    <row r="8" spans="1:99" x14ac:dyDescent="0.3">
      <c r="A8" t="s">
        <v>49</v>
      </c>
      <c r="B8" t="s">
        <v>13</v>
      </c>
      <c r="C8" t="s">
        <v>14</v>
      </c>
      <c r="D8">
        <v>73</v>
      </c>
      <c r="E8">
        <v>93</v>
      </c>
      <c r="F8">
        <v>88</v>
      </c>
      <c r="G8" s="2">
        <f t="shared" si="0"/>
        <v>84.666666666666671</v>
      </c>
      <c r="H8">
        <v>74</v>
      </c>
      <c r="I8" s="2">
        <f t="shared" si="1"/>
        <v>82.533333333333331</v>
      </c>
      <c r="J8" s="3">
        <v>47</v>
      </c>
      <c r="K8" s="3">
        <v>98</v>
      </c>
      <c r="L8" s="3">
        <v>65</v>
      </c>
      <c r="M8" s="4">
        <f t="shared" si="2"/>
        <v>70</v>
      </c>
      <c r="N8" s="3">
        <v>95</v>
      </c>
      <c r="O8" s="4">
        <f t="shared" si="3"/>
        <v>75</v>
      </c>
      <c r="P8">
        <v>38</v>
      </c>
      <c r="Q8">
        <v>84</v>
      </c>
      <c r="R8">
        <v>47</v>
      </c>
      <c r="S8" s="2">
        <f t="shared" si="4"/>
        <v>56.333333333333336</v>
      </c>
      <c r="T8">
        <v>100</v>
      </c>
      <c r="U8" s="2">
        <f t="shared" si="5"/>
        <v>65.066666666666677</v>
      </c>
      <c r="V8" s="3"/>
      <c r="W8" s="3"/>
      <c r="X8" s="3"/>
      <c r="Y8" s="4"/>
      <c r="Z8" s="3"/>
      <c r="AA8" s="4"/>
      <c r="AB8">
        <v>38</v>
      </c>
      <c r="AC8">
        <v>84</v>
      </c>
      <c r="AD8">
        <v>47</v>
      </c>
      <c r="AE8" s="2">
        <f t="shared" si="6"/>
        <v>56.333333333333336</v>
      </c>
      <c r="AF8">
        <v>100</v>
      </c>
      <c r="AG8" s="2">
        <f t="shared" si="7"/>
        <v>65.066666666666677</v>
      </c>
      <c r="AH8" s="3"/>
      <c r="AI8" s="3"/>
      <c r="AJ8" s="3"/>
      <c r="AK8" s="4"/>
      <c r="AL8" s="3"/>
      <c r="AM8" s="4"/>
      <c r="AN8">
        <v>98</v>
      </c>
      <c r="AO8">
        <v>70</v>
      </c>
      <c r="AP8">
        <v>70</v>
      </c>
      <c r="AQ8" s="2">
        <f t="shared" si="8"/>
        <v>79.333333333333329</v>
      </c>
      <c r="AR8">
        <v>87</v>
      </c>
      <c r="AS8" s="2">
        <f t="shared" si="9"/>
        <v>80.86666666666666</v>
      </c>
      <c r="AT8" s="3"/>
      <c r="AU8" s="3"/>
      <c r="AV8" s="3"/>
      <c r="AW8" s="4"/>
      <c r="AX8" s="3"/>
      <c r="AY8" s="4"/>
      <c r="AZ8">
        <v>98</v>
      </c>
      <c r="BA8">
        <v>58</v>
      </c>
      <c r="BB8">
        <v>62</v>
      </c>
      <c r="BC8" s="2">
        <f t="shared" si="10"/>
        <v>72.666666666666671</v>
      </c>
      <c r="BD8">
        <v>99</v>
      </c>
      <c r="BE8" s="2">
        <f t="shared" si="11"/>
        <v>77.933333333333337</v>
      </c>
      <c r="BF8" s="3"/>
      <c r="BG8" s="3"/>
      <c r="BH8" s="3"/>
      <c r="BI8" s="4"/>
      <c r="BJ8" s="3"/>
      <c r="BK8" s="4"/>
      <c r="BL8">
        <v>31</v>
      </c>
      <c r="BM8">
        <v>40</v>
      </c>
      <c r="BN8">
        <v>84</v>
      </c>
      <c r="BO8" s="2">
        <f t="shared" si="12"/>
        <v>51.666666666666664</v>
      </c>
      <c r="BP8">
        <v>60</v>
      </c>
      <c r="BQ8" s="2">
        <f t="shared" si="13"/>
        <v>53.333333333333329</v>
      </c>
      <c r="BR8" s="3"/>
      <c r="BS8" s="3"/>
      <c r="BT8" s="3"/>
      <c r="BU8" s="4"/>
      <c r="BV8" s="3"/>
      <c r="BW8" s="4"/>
      <c r="BX8">
        <v>87</v>
      </c>
      <c r="BY8">
        <v>46</v>
      </c>
      <c r="BZ8">
        <v>82</v>
      </c>
      <c r="CA8" s="2">
        <f t="shared" si="14"/>
        <v>71.666666666666671</v>
      </c>
      <c r="CB8">
        <v>36</v>
      </c>
      <c r="CC8" s="2">
        <f t="shared" si="15"/>
        <v>64.533333333333331</v>
      </c>
      <c r="CD8" s="3"/>
      <c r="CE8" s="3"/>
      <c r="CF8" s="3"/>
      <c r="CG8" s="4"/>
      <c r="CH8" s="3"/>
      <c r="CI8" s="4"/>
      <c r="CJ8">
        <v>53</v>
      </c>
      <c r="CK8">
        <v>98</v>
      </c>
      <c r="CL8">
        <v>95</v>
      </c>
      <c r="CM8" s="2">
        <f t="shared" si="16"/>
        <v>82</v>
      </c>
      <c r="CN8">
        <v>36</v>
      </c>
      <c r="CO8" s="2">
        <f t="shared" si="17"/>
        <v>72.8</v>
      </c>
      <c r="CP8" s="3"/>
      <c r="CQ8" s="3"/>
      <c r="CR8" s="3"/>
      <c r="CS8" s="4"/>
      <c r="CT8" s="3"/>
      <c r="CU8" s="4"/>
    </row>
    <row r="9" spans="1:99" x14ac:dyDescent="0.3">
      <c r="A9" t="s">
        <v>50</v>
      </c>
      <c r="B9" t="s">
        <v>15</v>
      </c>
      <c r="C9" t="s">
        <v>16</v>
      </c>
      <c r="D9">
        <v>94</v>
      </c>
      <c r="E9">
        <v>48</v>
      </c>
      <c r="F9">
        <v>90</v>
      </c>
      <c r="G9" s="2">
        <f t="shared" si="0"/>
        <v>77.333333333333329</v>
      </c>
      <c r="H9">
        <v>73</v>
      </c>
      <c r="I9" s="2">
        <f t="shared" si="1"/>
        <v>76.466666666666669</v>
      </c>
      <c r="J9" s="3">
        <v>79</v>
      </c>
      <c r="K9" s="3">
        <v>100</v>
      </c>
      <c r="L9" s="3">
        <v>87</v>
      </c>
      <c r="M9" s="4">
        <f t="shared" si="2"/>
        <v>88.666666666666671</v>
      </c>
      <c r="N9" s="3">
        <v>91</v>
      </c>
      <c r="O9" s="4">
        <f t="shared" si="3"/>
        <v>89.13333333333334</v>
      </c>
      <c r="P9">
        <v>59</v>
      </c>
      <c r="Q9">
        <v>52</v>
      </c>
      <c r="R9">
        <v>43</v>
      </c>
      <c r="S9" s="2">
        <f t="shared" si="4"/>
        <v>51.333333333333336</v>
      </c>
      <c r="T9">
        <v>55</v>
      </c>
      <c r="U9" s="2">
        <f t="shared" si="5"/>
        <v>52.066666666666677</v>
      </c>
      <c r="V9" s="3"/>
      <c r="W9" s="3"/>
      <c r="X9" s="3"/>
      <c r="Y9" s="4"/>
      <c r="Z9" s="3"/>
      <c r="AA9" s="4"/>
      <c r="AB9">
        <v>59</v>
      </c>
      <c r="AC9">
        <v>52</v>
      </c>
      <c r="AD9">
        <v>43</v>
      </c>
      <c r="AE9" s="2">
        <f t="shared" si="6"/>
        <v>51.333333333333336</v>
      </c>
      <c r="AF9">
        <v>55</v>
      </c>
      <c r="AG9" s="2">
        <f t="shared" si="7"/>
        <v>52.066666666666677</v>
      </c>
      <c r="AH9" s="3"/>
      <c r="AI9" s="3"/>
      <c r="AJ9" s="3"/>
      <c r="AK9" s="4"/>
      <c r="AL9" s="3"/>
      <c r="AM9" s="4"/>
      <c r="AN9">
        <v>94</v>
      </c>
      <c r="AO9">
        <v>42</v>
      </c>
      <c r="AP9">
        <v>88</v>
      </c>
      <c r="AQ9" s="2">
        <f t="shared" si="8"/>
        <v>74.666666666666671</v>
      </c>
      <c r="AR9">
        <v>63</v>
      </c>
      <c r="AS9" s="2">
        <f t="shared" si="9"/>
        <v>72.333333333333343</v>
      </c>
      <c r="AT9" s="3"/>
      <c r="AU9" s="3"/>
      <c r="AV9" s="3"/>
      <c r="AW9" s="4"/>
      <c r="AX9" s="3"/>
      <c r="AY9" s="4"/>
      <c r="AZ9">
        <v>60</v>
      </c>
      <c r="BA9">
        <v>63</v>
      </c>
      <c r="BB9">
        <v>71</v>
      </c>
      <c r="BC9" s="2">
        <f t="shared" si="10"/>
        <v>64.666666666666671</v>
      </c>
      <c r="BD9">
        <v>43</v>
      </c>
      <c r="BE9" s="2">
        <f t="shared" si="11"/>
        <v>60.333333333333336</v>
      </c>
      <c r="BF9" s="3"/>
      <c r="BG9" s="3"/>
      <c r="BH9" s="3"/>
      <c r="BI9" s="4"/>
      <c r="BJ9" s="3"/>
      <c r="BK9" s="4"/>
      <c r="BL9">
        <v>83</v>
      </c>
      <c r="BM9">
        <v>31</v>
      </c>
      <c r="BN9">
        <v>82</v>
      </c>
      <c r="BO9" s="2">
        <f t="shared" si="12"/>
        <v>65.333333333333329</v>
      </c>
      <c r="BP9">
        <v>57</v>
      </c>
      <c r="BQ9" s="2">
        <f t="shared" si="13"/>
        <v>63.666666666666664</v>
      </c>
      <c r="BR9" s="3"/>
      <c r="BS9" s="3"/>
      <c r="BT9" s="3"/>
      <c r="BU9" s="4"/>
      <c r="BV9" s="3"/>
      <c r="BW9" s="4"/>
      <c r="BX9">
        <v>34</v>
      </c>
      <c r="BY9">
        <v>84</v>
      </c>
      <c r="BZ9">
        <v>70</v>
      </c>
      <c r="CA9" s="2">
        <f t="shared" si="14"/>
        <v>62.666666666666664</v>
      </c>
      <c r="CB9">
        <v>56</v>
      </c>
      <c r="CC9" s="2">
        <f t="shared" si="15"/>
        <v>61.333333333333329</v>
      </c>
      <c r="CD9" s="3"/>
      <c r="CE9" s="3"/>
      <c r="CF9" s="3"/>
      <c r="CG9" s="4"/>
      <c r="CH9" s="3"/>
      <c r="CI9" s="4"/>
      <c r="CJ9">
        <v>73</v>
      </c>
      <c r="CK9">
        <v>55</v>
      </c>
      <c r="CL9">
        <v>88</v>
      </c>
      <c r="CM9" s="2">
        <f t="shared" si="16"/>
        <v>72</v>
      </c>
      <c r="CN9">
        <v>56</v>
      </c>
      <c r="CO9" s="2">
        <f t="shared" si="17"/>
        <v>68.8</v>
      </c>
      <c r="CP9" s="3"/>
      <c r="CQ9" s="3"/>
      <c r="CR9" s="3"/>
      <c r="CS9" s="4"/>
      <c r="CT9" s="3"/>
      <c r="CU9" s="4"/>
    </row>
    <row r="10" spans="1:99" x14ac:dyDescent="0.3">
      <c r="A10" t="s">
        <v>51</v>
      </c>
      <c r="B10" t="s">
        <v>17</v>
      </c>
      <c r="C10" t="s">
        <v>18</v>
      </c>
      <c r="D10">
        <v>73</v>
      </c>
      <c r="E10">
        <v>43</v>
      </c>
      <c r="F10">
        <v>93</v>
      </c>
      <c r="G10" s="2">
        <f t="shared" si="0"/>
        <v>69.666666666666671</v>
      </c>
      <c r="H10">
        <v>48</v>
      </c>
      <c r="I10" s="2">
        <f t="shared" si="1"/>
        <v>65.333333333333343</v>
      </c>
      <c r="J10" s="3">
        <v>34</v>
      </c>
      <c r="K10" s="3">
        <v>64</v>
      </c>
      <c r="L10" s="3">
        <v>62</v>
      </c>
      <c r="M10" s="4">
        <f t="shared" si="2"/>
        <v>53.333333333333336</v>
      </c>
      <c r="N10" s="3">
        <v>53</v>
      </c>
      <c r="O10" s="4">
        <f t="shared" si="3"/>
        <v>53.266666666666673</v>
      </c>
      <c r="P10">
        <v>87</v>
      </c>
      <c r="Q10">
        <v>84</v>
      </c>
      <c r="R10">
        <v>64</v>
      </c>
      <c r="S10" s="2">
        <f t="shared" si="4"/>
        <v>78.333333333333329</v>
      </c>
      <c r="T10">
        <v>32</v>
      </c>
      <c r="U10" s="2">
        <f t="shared" si="5"/>
        <v>69.066666666666663</v>
      </c>
      <c r="V10" s="3"/>
      <c r="W10" s="3"/>
      <c r="X10" s="3"/>
      <c r="Y10" s="4"/>
      <c r="Z10" s="3"/>
      <c r="AA10" s="4"/>
      <c r="AB10">
        <v>87</v>
      </c>
      <c r="AC10">
        <v>84</v>
      </c>
      <c r="AD10">
        <v>64</v>
      </c>
      <c r="AE10" s="2">
        <f t="shared" si="6"/>
        <v>78.333333333333329</v>
      </c>
      <c r="AF10">
        <v>32</v>
      </c>
      <c r="AG10" s="2">
        <f t="shared" si="7"/>
        <v>69.066666666666663</v>
      </c>
      <c r="AH10" s="3"/>
      <c r="AI10" s="3"/>
      <c r="AJ10" s="3"/>
      <c r="AK10" s="4"/>
      <c r="AL10" s="3"/>
      <c r="AM10" s="4"/>
      <c r="AN10">
        <v>58</v>
      </c>
      <c r="AO10">
        <v>49</v>
      </c>
      <c r="AP10">
        <v>92</v>
      </c>
      <c r="AQ10" s="2">
        <f t="shared" si="8"/>
        <v>66.333333333333329</v>
      </c>
      <c r="AR10">
        <v>85</v>
      </c>
      <c r="AS10" s="2">
        <f t="shared" si="9"/>
        <v>70.066666666666663</v>
      </c>
      <c r="AT10" s="3"/>
      <c r="AU10" s="3"/>
      <c r="AV10" s="3"/>
      <c r="AW10" s="4"/>
      <c r="AX10" s="3"/>
      <c r="AY10" s="4"/>
      <c r="AZ10">
        <v>71</v>
      </c>
      <c r="BA10">
        <v>86</v>
      </c>
      <c r="BB10">
        <v>56</v>
      </c>
      <c r="BC10" s="2">
        <f t="shared" si="10"/>
        <v>71</v>
      </c>
      <c r="BD10">
        <v>38</v>
      </c>
      <c r="BE10" s="2">
        <f t="shared" si="11"/>
        <v>64.400000000000006</v>
      </c>
      <c r="BF10" s="3"/>
      <c r="BG10" s="3"/>
      <c r="BH10" s="3"/>
      <c r="BI10" s="4"/>
      <c r="BJ10" s="3"/>
      <c r="BK10" s="4"/>
      <c r="BL10">
        <v>82</v>
      </c>
      <c r="BM10">
        <v>75</v>
      </c>
      <c r="BN10">
        <v>42</v>
      </c>
      <c r="BO10" s="2">
        <f t="shared" si="12"/>
        <v>66.333333333333329</v>
      </c>
      <c r="BP10">
        <v>46</v>
      </c>
      <c r="BQ10" s="2">
        <f t="shared" si="13"/>
        <v>62.266666666666666</v>
      </c>
      <c r="BR10" s="3"/>
      <c r="BS10" s="3"/>
      <c r="BT10" s="3"/>
      <c r="BU10" s="4"/>
      <c r="BV10" s="3"/>
      <c r="BW10" s="4"/>
      <c r="BX10">
        <v>51</v>
      </c>
      <c r="BY10">
        <v>32</v>
      </c>
      <c r="BZ10">
        <v>37</v>
      </c>
      <c r="CA10" s="2">
        <f t="shared" si="14"/>
        <v>40</v>
      </c>
      <c r="CB10">
        <v>93</v>
      </c>
      <c r="CC10" s="2">
        <f t="shared" si="15"/>
        <v>50.6</v>
      </c>
      <c r="CD10" s="3"/>
      <c r="CE10" s="3"/>
      <c r="CF10" s="3"/>
      <c r="CG10" s="4"/>
      <c r="CH10" s="3"/>
      <c r="CI10" s="4"/>
      <c r="CJ10">
        <v>42</v>
      </c>
      <c r="CK10">
        <v>63</v>
      </c>
      <c r="CL10">
        <v>43</v>
      </c>
      <c r="CM10" s="2">
        <f t="shared" si="16"/>
        <v>49.333333333333336</v>
      </c>
      <c r="CN10">
        <v>93</v>
      </c>
      <c r="CO10" s="2">
        <f t="shared" si="17"/>
        <v>58.066666666666677</v>
      </c>
      <c r="CP10" s="3"/>
      <c r="CQ10" s="3"/>
      <c r="CR10" s="3"/>
      <c r="CS10" s="4"/>
      <c r="CT10" s="3"/>
      <c r="CU10" s="4"/>
    </row>
    <row r="11" spans="1:99" x14ac:dyDescent="0.3">
      <c r="A11" t="s">
        <v>52</v>
      </c>
      <c r="B11" t="s">
        <v>19</v>
      </c>
      <c r="C11" t="s">
        <v>20</v>
      </c>
      <c r="D11">
        <v>88</v>
      </c>
      <c r="E11">
        <v>66</v>
      </c>
      <c r="F11">
        <v>60</v>
      </c>
      <c r="G11" s="2">
        <f t="shared" si="0"/>
        <v>71.333333333333329</v>
      </c>
      <c r="H11">
        <v>89</v>
      </c>
      <c r="I11" s="2">
        <f t="shared" si="1"/>
        <v>74.86666666666666</v>
      </c>
      <c r="J11" s="3">
        <v>80</v>
      </c>
      <c r="K11" s="3">
        <v>56</v>
      </c>
      <c r="L11" s="3">
        <v>77</v>
      </c>
      <c r="M11" s="4">
        <f t="shared" si="2"/>
        <v>71</v>
      </c>
      <c r="N11" s="3">
        <v>99</v>
      </c>
      <c r="O11" s="4">
        <f t="shared" si="3"/>
        <v>76.599999999999994</v>
      </c>
      <c r="P11">
        <v>62</v>
      </c>
      <c r="Q11">
        <v>99</v>
      </c>
      <c r="R11">
        <v>33</v>
      </c>
      <c r="S11" s="2">
        <f t="shared" si="4"/>
        <v>64.666666666666671</v>
      </c>
      <c r="T11">
        <v>45</v>
      </c>
      <c r="U11" s="2">
        <f t="shared" si="5"/>
        <v>60.733333333333334</v>
      </c>
      <c r="V11" s="3"/>
      <c r="W11" s="3"/>
      <c r="X11" s="3"/>
      <c r="Y11" s="4"/>
      <c r="Z11" s="3"/>
      <c r="AA11" s="4"/>
      <c r="AB11">
        <v>62</v>
      </c>
      <c r="AC11">
        <v>99</v>
      </c>
      <c r="AD11">
        <v>33</v>
      </c>
      <c r="AE11" s="2">
        <f t="shared" si="6"/>
        <v>64.666666666666671</v>
      </c>
      <c r="AF11">
        <v>45</v>
      </c>
      <c r="AG11" s="2">
        <f t="shared" si="7"/>
        <v>60.733333333333334</v>
      </c>
      <c r="AH11" s="3"/>
      <c r="AI11" s="3"/>
      <c r="AJ11" s="3"/>
      <c r="AK11" s="4"/>
      <c r="AL11" s="3"/>
      <c r="AM11" s="4"/>
      <c r="AN11">
        <v>70</v>
      </c>
      <c r="AO11">
        <v>59</v>
      </c>
      <c r="AP11">
        <v>65</v>
      </c>
      <c r="AQ11" s="2">
        <f t="shared" si="8"/>
        <v>64.666666666666671</v>
      </c>
      <c r="AR11">
        <v>70</v>
      </c>
      <c r="AS11" s="2">
        <f t="shared" si="9"/>
        <v>65.733333333333334</v>
      </c>
      <c r="AT11" s="3"/>
      <c r="AU11" s="3"/>
      <c r="AV11" s="3"/>
      <c r="AW11" s="4"/>
      <c r="AX11" s="3"/>
      <c r="AY11" s="4"/>
      <c r="AZ11">
        <v>69</v>
      </c>
      <c r="BA11">
        <v>78</v>
      </c>
      <c r="BB11">
        <v>92</v>
      </c>
      <c r="BC11" s="2">
        <f t="shared" si="10"/>
        <v>79.666666666666671</v>
      </c>
      <c r="BD11">
        <v>72</v>
      </c>
      <c r="BE11" s="2">
        <f t="shared" si="11"/>
        <v>78.13333333333334</v>
      </c>
      <c r="BF11" s="3"/>
      <c r="BG11" s="3"/>
      <c r="BH11" s="3"/>
      <c r="BI11" s="4"/>
      <c r="BJ11" s="3"/>
      <c r="BK11" s="4"/>
      <c r="BL11">
        <v>46</v>
      </c>
      <c r="BM11">
        <v>71</v>
      </c>
      <c r="BN11">
        <v>50</v>
      </c>
      <c r="BO11" s="2">
        <f t="shared" si="12"/>
        <v>55.666666666666664</v>
      </c>
      <c r="BP11">
        <v>45</v>
      </c>
      <c r="BQ11" s="2">
        <f t="shared" si="13"/>
        <v>53.533333333333324</v>
      </c>
      <c r="BR11" s="3"/>
      <c r="BS11" s="3"/>
      <c r="BT11" s="3"/>
      <c r="BU11" s="4"/>
      <c r="BV11" s="3"/>
      <c r="BW11" s="4"/>
      <c r="BX11">
        <v>32</v>
      </c>
      <c r="BY11">
        <v>37</v>
      </c>
      <c r="BZ11">
        <v>66</v>
      </c>
      <c r="CA11" s="2">
        <f t="shared" si="14"/>
        <v>45</v>
      </c>
      <c r="CB11">
        <v>66</v>
      </c>
      <c r="CC11" s="2">
        <f t="shared" si="15"/>
        <v>49.2</v>
      </c>
      <c r="CD11" s="3"/>
      <c r="CE11" s="3"/>
      <c r="CF11" s="3"/>
      <c r="CG11" s="4"/>
      <c r="CH11" s="3"/>
      <c r="CI11" s="4"/>
      <c r="CJ11">
        <v>54</v>
      </c>
      <c r="CK11">
        <v>86</v>
      </c>
      <c r="CL11">
        <v>78</v>
      </c>
      <c r="CM11" s="2">
        <f t="shared" si="16"/>
        <v>72.666666666666671</v>
      </c>
      <c r="CN11">
        <v>66</v>
      </c>
      <c r="CO11" s="2">
        <f t="shared" si="17"/>
        <v>71.333333333333343</v>
      </c>
      <c r="CP11" s="3"/>
      <c r="CQ11" s="3"/>
      <c r="CR11" s="3"/>
      <c r="CS11" s="4"/>
      <c r="CT11" s="3"/>
      <c r="CU11" s="4"/>
    </row>
    <row r="12" spans="1:99" x14ac:dyDescent="0.3">
      <c r="A12" t="s">
        <v>53</v>
      </c>
      <c r="B12" t="s">
        <v>21</v>
      </c>
      <c r="C12" t="s">
        <v>22</v>
      </c>
      <c r="D12">
        <v>90</v>
      </c>
      <c r="E12">
        <v>56</v>
      </c>
      <c r="F12">
        <v>50</v>
      </c>
      <c r="G12" s="2">
        <f t="shared" si="0"/>
        <v>65.333333333333329</v>
      </c>
      <c r="H12">
        <v>70</v>
      </c>
      <c r="I12" s="2">
        <f t="shared" si="1"/>
        <v>66.266666666666666</v>
      </c>
      <c r="J12" s="3">
        <v>85</v>
      </c>
      <c r="K12" s="3">
        <v>82</v>
      </c>
      <c r="L12" s="3">
        <v>75</v>
      </c>
      <c r="M12" s="4">
        <f t="shared" si="2"/>
        <v>80.666666666666671</v>
      </c>
      <c r="N12" s="3">
        <v>82</v>
      </c>
      <c r="O12" s="4">
        <f t="shared" si="3"/>
        <v>80.933333333333337</v>
      </c>
      <c r="P12">
        <v>72</v>
      </c>
      <c r="Q12">
        <v>91</v>
      </c>
      <c r="R12">
        <v>65</v>
      </c>
      <c r="S12" s="2">
        <f t="shared" si="4"/>
        <v>76</v>
      </c>
      <c r="T12">
        <v>54</v>
      </c>
      <c r="U12" s="2">
        <f t="shared" si="5"/>
        <v>71.599999999999994</v>
      </c>
      <c r="V12" s="3"/>
      <c r="W12" s="3"/>
      <c r="X12" s="3"/>
      <c r="Y12" s="4"/>
      <c r="Z12" s="3"/>
      <c r="AA12" s="4"/>
      <c r="AB12">
        <v>72</v>
      </c>
      <c r="AC12">
        <v>91</v>
      </c>
      <c r="AD12">
        <v>65</v>
      </c>
      <c r="AE12" s="2">
        <f t="shared" si="6"/>
        <v>76</v>
      </c>
      <c r="AF12">
        <v>54</v>
      </c>
      <c r="AG12" s="2">
        <f t="shared" si="7"/>
        <v>71.599999999999994</v>
      </c>
      <c r="AH12" s="3"/>
      <c r="AI12" s="3"/>
      <c r="AJ12" s="3"/>
      <c r="AK12" s="4"/>
      <c r="AL12" s="3"/>
      <c r="AM12" s="4"/>
      <c r="AN12">
        <v>42</v>
      </c>
      <c r="AO12">
        <v>60</v>
      </c>
      <c r="AP12">
        <v>53</v>
      </c>
      <c r="AQ12" s="2">
        <f t="shared" si="8"/>
        <v>51.666666666666664</v>
      </c>
      <c r="AR12">
        <v>40</v>
      </c>
      <c r="AS12" s="2">
        <f t="shared" si="9"/>
        <v>49.333333333333329</v>
      </c>
      <c r="AT12" s="3"/>
      <c r="AU12" s="3"/>
      <c r="AV12" s="3"/>
      <c r="AW12" s="4"/>
      <c r="AX12" s="3"/>
      <c r="AY12" s="4"/>
      <c r="AZ12">
        <v>70</v>
      </c>
      <c r="BA12">
        <v>79</v>
      </c>
      <c r="BB12">
        <v>93</v>
      </c>
      <c r="BC12" s="2">
        <f t="shared" si="10"/>
        <v>80.666666666666671</v>
      </c>
      <c r="BD12">
        <v>51</v>
      </c>
      <c r="BE12" s="2">
        <f t="shared" si="11"/>
        <v>74.733333333333334</v>
      </c>
      <c r="BF12" s="3"/>
      <c r="BG12" s="3"/>
      <c r="BH12" s="3"/>
      <c r="BI12" s="4"/>
      <c r="BJ12" s="3"/>
      <c r="BK12" s="4"/>
      <c r="BL12">
        <v>69</v>
      </c>
      <c r="BM12">
        <v>66</v>
      </c>
      <c r="BN12">
        <v>62</v>
      </c>
      <c r="BO12" s="2">
        <f t="shared" si="12"/>
        <v>65.666666666666671</v>
      </c>
      <c r="BP12">
        <v>72</v>
      </c>
      <c r="BQ12" s="2">
        <f t="shared" si="13"/>
        <v>66.933333333333337</v>
      </c>
      <c r="BR12" s="3"/>
      <c r="BS12" s="3"/>
      <c r="BT12" s="3"/>
      <c r="BU12" s="4"/>
      <c r="BV12" s="3"/>
      <c r="BW12" s="4"/>
      <c r="BX12">
        <v>55</v>
      </c>
      <c r="BY12">
        <v>100</v>
      </c>
      <c r="BZ12">
        <v>57</v>
      </c>
      <c r="CA12" s="2">
        <f t="shared" si="14"/>
        <v>70.666666666666671</v>
      </c>
      <c r="CB12">
        <v>99</v>
      </c>
      <c r="CC12" s="2">
        <f t="shared" si="15"/>
        <v>76.333333333333343</v>
      </c>
      <c r="CD12" s="3"/>
      <c r="CE12" s="3"/>
      <c r="CF12" s="3"/>
      <c r="CG12" s="4"/>
      <c r="CH12" s="3"/>
      <c r="CI12" s="4"/>
      <c r="CJ12">
        <v>34</v>
      </c>
      <c r="CK12">
        <v>100</v>
      </c>
      <c r="CL12">
        <v>57</v>
      </c>
      <c r="CM12" s="2">
        <f t="shared" si="16"/>
        <v>63.666666666666664</v>
      </c>
      <c r="CN12">
        <v>99</v>
      </c>
      <c r="CO12" s="2">
        <f t="shared" si="17"/>
        <v>70.73333333333332</v>
      </c>
      <c r="CP12" s="3"/>
      <c r="CQ12" s="3"/>
      <c r="CR12" s="3"/>
      <c r="CS12" s="4"/>
      <c r="CT12" s="3"/>
      <c r="CU12" s="4"/>
    </row>
    <row r="13" spans="1:99" x14ac:dyDescent="0.3">
      <c r="A13" t="s">
        <v>54</v>
      </c>
      <c r="B13" t="s">
        <v>23</v>
      </c>
      <c r="C13" t="s">
        <v>24</v>
      </c>
      <c r="D13">
        <v>55</v>
      </c>
      <c r="E13">
        <v>66</v>
      </c>
      <c r="F13">
        <v>42</v>
      </c>
      <c r="G13" s="2">
        <f t="shared" si="0"/>
        <v>54.333333333333336</v>
      </c>
      <c r="H13">
        <v>92</v>
      </c>
      <c r="I13" s="2">
        <f t="shared" si="1"/>
        <v>61.866666666666674</v>
      </c>
      <c r="J13" s="3">
        <v>38</v>
      </c>
      <c r="K13" s="3">
        <v>44</v>
      </c>
      <c r="L13" s="3">
        <v>89</v>
      </c>
      <c r="M13" s="4">
        <f t="shared" si="2"/>
        <v>57</v>
      </c>
      <c r="N13" s="3">
        <v>96</v>
      </c>
      <c r="O13" s="4">
        <f t="shared" si="3"/>
        <v>64.8</v>
      </c>
      <c r="S13" s="2"/>
      <c r="U13" s="2"/>
      <c r="V13" s="3">
        <v>61</v>
      </c>
      <c r="W13" s="3">
        <v>48</v>
      </c>
      <c r="X13" s="3">
        <v>44</v>
      </c>
      <c r="Y13" s="4">
        <f t="shared" ref="Y13:Y22" si="18">AVERAGE(V13:X13)</f>
        <v>51</v>
      </c>
      <c r="Z13" s="3">
        <v>58</v>
      </c>
      <c r="AA13" s="4">
        <f t="shared" ref="AA13:AA22" si="19">AVERAGE(V13:Z13)</f>
        <v>52.4</v>
      </c>
      <c r="AE13" s="2"/>
      <c r="AG13" s="2"/>
      <c r="AH13" s="3">
        <v>61</v>
      </c>
      <c r="AI13" s="3">
        <v>48</v>
      </c>
      <c r="AJ13" s="3">
        <v>44</v>
      </c>
      <c r="AK13" s="4">
        <f t="shared" ref="AK13:AK22" si="20">AVERAGE(AH13:AJ13)</f>
        <v>51</v>
      </c>
      <c r="AL13" s="3">
        <v>58</v>
      </c>
      <c r="AM13" s="4">
        <f t="shared" ref="AM13:AM22" si="21">AVERAGE(AH13:AL13)</f>
        <v>52.4</v>
      </c>
      <c r="AQ13" s="2"/>
      <c r="AS13" s="2"/>
      <c r="AT13" s="3">
        <v>61</v>
      </c>
      <c r="AU13" s="3">
        <v>43</v>
      </c>
      <c r="AV13" s="3">
        <v>92</v>
      </c>
      <c r="AW13" s="4">
        <f t="shared" ref="AW13:AW22" si="22">AVERAGE(AT13:AV13)</f>
        <v>65.333333333333329</v>
      </c>
      <c r="AX13" s="3">
        <v>100</v>
      </c>
      <c r="AY13" s="4">
        <f t="shared" ref="AY13:AY22" si="23">AVERAGE(AT13:AX13)</f>
        <v>72.266666666666666</v>
      </c>
      <c r="BC13" s="2"/>
      <c r="BE13" s="2"/>
      <c r="BF13" s="3">
        <v>77</v>
      </c>
      <c r="BG13" s="3">
        <v>48</v>
      </c>
      <c r="BH13" s="3">
        <v>49</v>
      </c>
      <c r="BI13" s="4">
        <f t="shared" ref="BI13:BI22" si="24">AVERAGE(BF13:BH13)</f>
        <v>58</v>
      </c>
      <c r="BJ13" s="3">
        <v>31</v>
      </c>
      <c r="BK13" s="4">
        <f t="shared" ref="BK13:BK22" si="25">AVERAGE(BF13:BJ13)</f>
        <v>52.6</v>
      </c>
      <c r="BO13" s="2"/>
      <c r="BQ13" s="2"/>
      <c r="BR13" s="3">
        <v>72</v>
      </c>
      <c r="BS13" s="3">
        <v>65</v>
      </c>
      <c r="BT13" s="3">
        <v>60</v>
      </c>
      <c r="BU13" s="4">
        <f t="shared" ref="BU13:BU22" si="26">AVERAGE(BR13:BT13)</f>
        <v>65.666666666666671</v>
      </c>
      <c r="BV13" s="3">
        <v>40</v>
      </c>
      <c r="BW13" s="4">
        <f>AVERAGE(BR13:BV13)</f>
        <v>60.533333333333339</v>
      </c>
      <c r="CA13" s="2"/>
      <c r="CC13" s="2"/>
      <c r="CD13" s="3">
        <v>31</v>
      </c>
      <c r="CE13" s="3">
        <v>44</v>
      </c>
      <c r="CF13" s="3">
        <v>59</v>
      </c>
      <c r="CG13" s="4">
        <f t="shared" ref="CG13:CG22" si="27">AVERAGE(CD13:CF13)</f>
        <v>44.666666666666664</v>
      </c>
      <c r="CH13" s="3">
        <v>71</v>
      </c>
      <c r="CI13" s="4">
        <f t="shared" ref="CI13:CI22" si="28">AVERAGE(CD13:CH13)</f>
        <v>49.93333333333333</v>
      </c>
      <c r="CP13" s="3">
        <v>72</v>
      </c>
      <c r="CQ13" s="3">
        <v>31</v>
      </c>
      <c r="CR13" s="3">
        <v>60</v>
      </c>
      <c r="CS13" s="4">
        <f t="shared" ref="CS13:CS22" si="29">AVERAGE(CP13:CR13)</f>
        <v>54.333333333333336</v>
      </c>
      <c r="CT13" s="3">
        <v>40</v>
      </c>
      <c r="CU13" s="4">
        <f t="shared" ref="CU13:CU22" si="30">AVERAGE(CP13:CT13)</f>
        <v>51.466666666666676</v>
      </c>
    </row>
    <row r="14" spans="1:99" x14ac:dyDescent="0.3">
      <c r="A14" t="s">
        <v>55</v>
      </c>
      <c r="B14" t="s">
        <v>25</v>
      </c>
      <c r="C14" t="s">
        <v>26</v>
      </c>
      <c r="D14">
        <v>60</v>
      </c>
      <c r="E14">
        <v>85</v>
      </c>
      <c r="F14">
        <v>84</v>
      </c>
      <c r="G14" s="2">
        <f t="shared" si="0"/>
        <v>76.333333333333329</v>
      </c>
      <c r="H14">
        <v>92</v>
      </c>
      <c r="I14" s="2">
        <f t="shared" si="1"/>
        <v>79.466666666666669</v>
      </c>
      <c r="J14" s="3">
        <v>83</v>
      </c>
      <c r="K14" s="3">
        <v>76</v>
      </c>
      <c r="L14" s="3">
        <v>67</v>
      </c>
      <c r="M14" s="4">
        <f t="shared" si="2"/>
        <v>75.333333333333329</v>
      </c>
      <c r="N14" s="3">
        <v>71</v>
      </c>
      <c r="O14" s="4">
        <f t="shared" si="3"/>
        <v>74.466666666666669</v>
      </c>
      <c r="S14" s="2"/>
      <c r="U14" s="2"/>
      <c r="V14" s="3">
        <v>73</v>
      </c>
      <c r="W14" s="3">
        <v>65</v>
      </c>
      <c r="X14" s="3">
        <v>74</v>
      </c>
      <c r="Y14" s="4">
        <f t="shared" si="18"/>
        <v>70.666666666666671</v>
      </c>
      <c r="Z14" s="3">
        <v>69</v>
      </c>
      <c r="AA14" s="4">
        <f t="shared" si="19"/>
        <v>70.333333333333343</v>
      </c>
      <c r="AE14" s="2"/>
      <c r="AG14" s="2"/>
      <c r="AH14" s="3">
        <v>73</v>
      </c>
      <c r="AI14" s="3">
        <v>65</v>
      </c>
      <c r="AJ14" s="3">
        <v>74</v>
      </c>
      <c r="AK14" s="4">
        <f t="shared" si="20"/>
        <v>70.666666666666671</v>
      </c>
      <c r="AL14" s="3">
        <v>69</v>
      </c>
      <c r="AM14" s="4">
        <f t="shared" si="21"/>
        <v>70.333333333333343</v>
      </c>
      <c r="AQ14" s="2"/>
      <c r="AS14" s="2"/>
      <c r="AT14" s="3">
        <v>41</v>
      </c>
      <c r="AU14" s="3">
        <v>50</v>
      </c>
      <c r="AV14" s="3">
        <v>85</v>
      </c>
      <c r="AW14" s="4">
        <f t="shared" si="22"/>
        <v>58.666666666666664</v>
      </c>
      <c r="AX14" s="3">
        <v>56</v>
      </c>
      <c r="AY14" s="4">
        <f t="shared" si="23"/>
        <v>58.133333333333326</v>
      </c>
      <c r="BC14" s="2"/>
      <c r="BE14" s="2"/>
      <c r="BF14" s="3">
        <v>96</v>
      </c>
      <c r="BG14" s="3">
        <v>97</v>
      </c>
      <c r="BH14" s="3">
        <v>37</v>
      </c>
      <c r="BI14" s="4">
        <f t="shared" si="24"/>
        <v>76.666666666666671</v>
      </c>
      <c r="BJ14" s="3">
        <v>53</v>
      </c>
      <c r="BK14" s="4">
        <f t="shared" si="25"/>
        <v>71.933333333333337</v>
      </c>
      <c r="BO14" s="2"/>
      <c r="BQ14" s="2"/>
      <c r="BR14" s="3">
        <v>85</v>
      </c>
      <c r="BS14" s="3">
        <v>52</v>
      </c>
      <c r="BT14" s="3">
        <v>44</v>
      </c>
      <c r="BU14" s="4">
        <f t="shared" si="26"/>
        <v>60.333333333333336</v>
      </c>
      <c r="BV14" s="3">
        <v>77</v>
      </c>
      <c r="BW14" s="4">
        <f t="shared" ref="BW13:BW22" si="31">AVERAGE(BR14:BV14)</f>
        <v>63.666666666666671</v>
      </c>
      <c r="CA14" s="2"/>
      <c r="CC14" s="2"/>
      <c r="CD14" s="3">
        <v>39</v>
      </c>
      <c r="CE14" s="3">
        <v>81</v>
      </c>
      <c r="CF14" s="3">
        <v>96</v>
      </c>
      <c r="CG14" s="4">
        <f t="shared" si="27"/>
        <v>72</v>
      </c>
      <c r="CH14" s="3">
        <v>60</v>
      </c>
      <c r="CI14" s="4">
        <f t="shared" si="28"/>
        <v>69.599999999999994</v>
      </c>
      <c r="CP14" s="3">
        <v>85</v>
      </c>
      <c r="CQ14" s="3">
        <v>39</v>
      </c>
      <c r="CR14" s="3">
        <v>44</v>
      </c>
      <c r="CS14" s="4">
        <f t="shared" si="29"/>
        <v>56</v>
      </c>
      <c r="CT14" s="3">
        <v>77</v>
      </c>
      <c r="CU14" s="4">
        <f t="shared" si="30"/>
        <v>60.2</v>
      </c>
    </row>
    <row r="15" spans="1:99" x14ac:dyDescent="0.3">
      <c r="A15" t="s">
        <v>56</v>
      </c>
      <c r="B15" t="s">
        <v>27</v>
      </c>
      <c r="C15" t="s">
        <v>28</v>
      </c>
      <c r="D15">
        <v>60</v>
      </c>
      <c r="E15">
        <v>97</v>
      </c>
      <c r="F15">
        <v>45</v>
      </c>
      <c r="G15" s="2">
        <f t="shared" si="0"/>
        <v>67.333333333333329</v>
      </c>
      <c r="H15">
        <v>89</v>
      </c>
      <c r="I15" s="2">
        <f t="shared" si="1"/>
        <v>71.666666666666657</v>
      </c>
      <c r="J15" s="3">
        <v>64</v>
      </c>
      <c r="K15" s="3">
        <v>80</v>
      </c>
      <c r="L15" s="3">
        <v>86</v>
      </c>
      <c r="M15" s="4">
        <f t="shared" si="2"/>
        <v>76.666666666666671</v>
      </c>
      <c r="N15" s="3">
        <v>92</v>
      </c>
      <c r="O15" s="4">
        <f t="shared" si="3"/>
        <v>79.733333333333334</v>
      </c>
      <c r="S15" s="2"/>
      <c r="U15" s="2"/>
      <c r="V15" s="3">
        <v>57</v>
      </c>
      <c r="W15" s="3">
        <v>50</v>
      </c>
      <c r="X15" s="3">
        <v>81</v>
      </c>
      <c r="Y15" s="4">
        <f t="shared" si="18"/>
        <v>62.666666666666664</v>
      </c>
      <c r="Z15" s="3">
        <v>90</v>
      </c>
      <c r="AA15" s="4">
        <f t="shared" si="19"/>
        <v>68.133333333333326</v>
      </c>
      <c r="AE15" s="2"/>
      <c r="AG15" s="2"/>
      <c r="AH15" s="3">
        <v>57</v>
      </c>
      <c r="AI15" s="3">
        <v>50</v>
      </c>
      <c r="AJ15" s="3">
        <v>81</v>
      </c>
      <c r="AK15" s="4">
        <f t="shared" si="20"/>
        <v>62.666666666666664</v>
      </c>
      <c r="AL15" s="3">
        <v>90</v>
      </c>
      <c r="AM15" s="4">
        <f t="shared" si="21"/>
        <v>68.133333333333326</v>
      </c>
      <c r="AQ15" s="2"/>
      <c r="AS15" s="2"/>
      <c r="AT15" s="3">
        <v>47</v>
      </c>
      <c r="AU15" s="3">
        <v>64</v>
      </c>
      <c r="AV15" s="3">
        <v>39</v>
      </c>
      <c r="AW15" s="4">
        <f t="shared" si="22"/>
        <v>50</v>
      </c>
      <c r="AX15" s="3">
        <v>88</v>
      </c>
      <c r="AY15" s="4">
        <f t="shared" si="23"/>
        <v>57.6</v>
      </c>
      <c r="BC15" s="2"/>
      <c r="BE15" s="2"/>
      <c r="BF15" s="3">
        <v>78</v>
      </c>
      <c r="BG15" s="3">
        <v>70</v>
      </c>
      <c r="BH15" s="3">
        <v>50</v>
      </c>
      <c r="BI15" s="4">
        <f t="shared" si="24"/>
        <v>66</v>
      </c>
      <c r="BJ15" s="3">
        <v>66</v>
      </c>
      <c r="BK15" s="4">
        <f t="shared" si="25"/>
        <v>66</v>
      </c>
      <c r="BO15" s="2"/>
      <c r="BQ15" s="2"/>
      <c r="BR15" s="3">
        <v>93</v>
      </c>
      <c r="BS15" s="3">
        <v>81</v>
      </c>
      <c r="BT15" s="3">
        <v>39</v>
      </c>
      <c r="BU15" s="4">
        <f t="shared" si="26"/>
        <v>71</v>
      </c>
      <c r="BV15" s="3">
        <v>94</v>
      </c>
      <c r="BW15" s="4">
        <f t="shared" si="31"/>
        <v>75.599999999999994</v>
      </c>
      <c r="CA15" s="2"/>
      <c r="CC15" s="2"/>
      <c r="CD15" s="3">
        <v>89</v>
      </c>
      <c r="CE15" s="3">
        <v>88</v>
      </c>
      <c r="CF15" s="3">
        <v>63</v>
      </c>
      <c r="CG15" s="4">
        <f t="shared" si="27"/>
        <v>80</v>
      </c>
      <c r="CH15" s="3">
        <v>83</v>
      </c>
      <c r="CI15" s="4">
        <f t="shared" si="28"/>
        <v>80.599999999999994</v>
      </c>
      <c r="CP15" s="3">
        <v>93</v>
      </c>
      <c r="CQ15" s="3">
        <v>89</v>
      </c>
      <c r="CR15" s="3">
        <v>39</v>
      </c>
      <c r="CS15" s="4">
        <f t="shared" si="29"/>
        <v>73.666666666666671</v>
      </c>
      <c r="CT15" s="3">
        <v>94</v>
      </c>
      <c r="CU15" s="4">
        <f t="shared" si="30"/>
        <v>77.733333333333334</v>
      </c>
    </row>
    <row r="16" spans="1:99" x14ac:dyDescent="0.3">
      <c r="A16" t="s">
        <v>57</v>
      </c>
      <c r="B16" t="s">
        <v>29</v>
      </c>
      <c r="C16" t="s">
        <v>30</v>
      </c>
      <c r="D16">
        <v>40</v>
      </c>
      <c r="E16">
        <v>44</v>
      </c>
      <c r="F16">
        <v>40</v>
      </c>
      <c r="G16" s="2">
        <f t="shared" si="0"/>
        <v>41.333333333333336</v>
      </c>
      <c r="H16">
        <v>66</v>
      </c>
      <c r="I16" s="2">
        <f t="shared" si="1"/>
        <v>46.266666666666666</v>
      </c>
      <c r="J16" s="3">
        <v>96</v>
      </c>
      <c r="K16" s="3">
        <v>35</v>
      </c>
      <c r="L16" s="3">
        <v>40</v>
      </c>
      <c r="M16" s="4">
        <f t="shared" si="2"/>
        <v>57</v>
      </c>
      <c r="N16" s="3">
        <v>85</v>
      </c>
      <c r="O16" s="4">
        <f t="shared" si="3"/>
        <v>62.6</v>
      </c>
      <c r="S16" s="2"/>
      <c r="U16" s="2"/>
      <c r="V16" s="3">
        <v>75</v>
      </c>
      <c r="W16" s="3">
        <v>66</v>
      </c>
      <c r="X16" s="3">
        <v>99</v>
      </c>
      <c r="Y16" s="4">
        <f t="shared" si="18"/>
        <v>80</v>
      </c>
      <c r="Z16" s="3">
        <v>53</v>
      </c>
      <c r="AA16" s="4">
        <f t="shared" si="19"/>
        <v>74.599999999999994</v>
      </c>
      <c r="AE16" s="2"/>
      <c r="AG16" s="2"/>
      <c r="AH16" s="3">
        <v>75</v>
      </c>
      <c r="AI16" s="3">
        <v>66</v>
      </c>
      <c r="AJ16" s="3">
        <v>99</v>
      </c>
      <c r="AK16" s="4">
        <f t="shared" si="20"/>
        <v>80</v>
      </c>
      <c r="AL16" s="3">
        <v>53</v>
      </c>
      <c r="AM16" s="4">
        <f t="shared" si="21"/>
        <v>74.599999999999994</v>
      </c>
      <c r="AQ16" s="2"/>
      <c r="AS16" s="2"/>
      <c r="AT16" s="3">
        <v>96</v>
      </c>
      <c r="AU16" s="3">
        <v>79</v>
      </c>
      <c r="AV16" s="3">
        <v>69</v>
      </c>
      <c r="AW16" s="4">
        <f t="shared" si="22"/>
        <v>81.333333333333329</v>
      </c>
      <c r="AX16" s="3">
        <v>82</v>
      </c>
      <c r="AY16" s="4">
        <f t="shared" si="23"/>
        <v>81.466666666666669</v>
      </c>
      <c r="BC16" s="2"/>
      <c r="BE16" s="2"/>
      <c r="BF16" s="3">
        <v>83</v>
      </c>
      <c r="BG16" s="3">
        <v>87</v>
      </c>
      <c r="BH16" s="3">
        <v>37</v>
      </c>
      <c r="BI16" s="4">
        <f t="shared" si="24"/>
        <v>69</v>
      </c>
      <c r="BJ16" s="3">
        <v>56</v>
      </c>
      <c r="BK16" s="4">
        <f t="shared" si="25"/>
        <v>66.400000000000006</v>
      </c>
      <c r="BO16" s="2"/>
      <c r="BQ16" s="2"/>
      <c r="BR16" s="3">
        <v>33</v>
      </c>
      <c r="BS16" s="3">
        <v>55</v>
      </c>
      <c r="BT16" s="3">
        <v>82</v>
      </c>
      <c r="BU16" s="4">
        <f t="shared" si="26"/>
        <v>56.666666666666664</v>
      </c>
      <c r="BV16" s="3">
        <v>52</v>
      </c>
      <c r="BW16" s="4">
        <f t="shared" si="31"/>
        <v>55.733333333333327</v>
      </c>
      <c r="CA16" s="2"/>
      <c r="CC16" s="2"/>
      <c r="CD16" s="3">
        <v>54</v>
      </c>
      <c r="CE16" s="3">
        <v>91</v>
      </c>
      <c r="CF16" s="3">
        <v>75</v>
      </c>
      <c r="CG16" s="4">
        <f t="shared" si="27"/>
        <v>73.333333333333329</v>
      </c>
      <c r="CH16" s="3">
        <v>58</v>
      </c>
      <c r="CI16" s="4">
        <f t="shared" si="28"/>
        <v>70.266666666666666</v>
      </c>
      <c r="CP16" s="3">
        <v>33</v>
      </c>
      <c r="CQ16" s="3">
        <v>54</v>
      </c>
      <c r="CR16" s="3">
        <v>82</v>
      </c>
      <c r="CS16" s="4">
        <f t="shared" si="29"/>
        <v>56.333333333333336</v>
      </c>
      <c r="CT16" s="3">
        <v>52</v>
      </c>
      <c r="CU16" s="4">
        <f t="shared" si="30"/>
        <v>55.466666666666676</v>
      </c>
    </row>
    <row r="17" spans="1:99" x14ac:dyDescent="0.3">
      <c r="A17" t="s">
        <v>58</v>
      </c>
      <c r="B17" t="s">
        <v>31</v>
      </c>
      <c r="C17" t="s">
        <v>32</v>
      </c>
      <c r="D17">
        <v>82</v>
      </c>
      <c r="E17">
        <v>39</v>
      </c>
      <c r="F17">
        <v>36</v>
      </c>
      <c r="G17" s="2">
        <f t="shared" si="0"/>
        <v>52.333333333333336</v>
      </c>
      <c r="H17">
        <v>70</v>
      </c>
      <c r="I17" s="2">
        <f t="shared" si="1"/>
        <v>55.866666666666674</v>
      </c>
      <c r="J17" s="3">
        <v>31</v>
      </c>
      <c r="K17" s="3">
        <v>93</v>
      </c>
      <c r="L17" s="3">
        <v>32</v>
      </c>
      <c r="M17" s="4">
        <f t="shared" si="2"/>
        <v>52</v>
      </c>
      <c r="N17" s="3">
        <v>40</v>
      </c>
      <c r="O17" s="4">
        <f t="shared" si="3"/>
        <v>49.6</v>
      </c>
      <c r="S17" s="2"/>
      <c r="U17" s="2"/>
      <c r="V17" s="3">
        <v>39</v>
      </c>
      <c r="W17" s="3">
        <v>51</v>
      </c>
      <c r="X17" s="3">
        <v>44</v>
      </c>
      <c r="Y17" s="4">
        <f t="shared" si="18"/>
        <v>44.666666666666664</v>
      </c>
      <c r="Z17" s="3">
        <v>48</v>
      </c>
      <c r="AA17" s="4">
        <f t="shared" si="19"/>
        <v>45.333333333333329</v>
      </c>
      <c r="AE17" s="2"/>
      <c r="AG17" s="2"/>
      <c r="AH17" s="3">
        <v>39</v>
      </c>
      <c r="AI17" s="3">
        <v>51</v>
      </c>
      <c r="AJ17" s="3">
        <v>44</v>
      </c>
      <c r="AK17" s="4">
        <f t="shared" si="20"/>
        <v>44.666666666666664</v>
      </c>
      <c r="AL17" s="3">
        <v>48</v>
      </c>
      <c r="AM17" s="4">
        <f t="shared" si="21"/>
        <v>45.333333333333329</v>
      </c>
      <c r="AQ17" s="2"/>
      <c r="AS17" s="2"/>
      <c r="AT17" s="3">
        <v>56</v>
      </c>
      <c r="AU17" s="3">
        <v>39</v>
      </c>
      <c r="AV17" s="3">
        <v>52</v>
      </c>
      <c r="AW17" s="4">
        <f t="shared" si="22"/>
        <v>49</v>
      </c>
      <c r="AX17" s="3">
        <v>62</v>
      </c>
      <c r="AY17" s="4">
        <f t="shared" si="23"/>
        <v>51.6</v>
      </c>
      <c r="BC17" s="2"/>
      <c r="BE17" s="2"/>
      <c r="BF17" s="3">
        <v>83</v>
      </c>
      <c r="BG17" s="3">
        <v>77</v>
      </c>
      <c r="BH17" s="3">
        <v>45</v>
      </c>
      <c r="BI17" s="4">
        <f t="shared" si="24"/>
        <v>68.333333333333329</v>
      </c>
      <c r="BJ17" s="3">
        <v>34</v>
      </c>
      <c r="BK17" s="4">
        <f t="shared" si="25"/>
        <v>61.466666666666661</v>
      </c>
      <c r="BO17" s="2"/>
      <c r="BQ17" s="2"/>
      <c r="BR17" s="3">
        <v>97</v>
      </c>
      <c r="BS17" s="3">
        <v>97</v>
      </c>
      <c r="BT17" s="3">
        <v>99</v>
      </c>
      <c r="BU17" s="4">
        <f t="shared" si="26"/>
        <v>97.666666666666671</v>
      </c>
      <c r="BV17" s="3">
        <v>44</v>
      </c>
      <c r="BW17" s="4">
        <f t="shared" si="31"/>
        <v>86.933333333333337</v>
      </c>
      <c r="CA17" s="2"/>
      <c r="CC17" s="2"/>
      <c r="CD17" s="3">
        <v>90</v>
      </c>
      <c r="CE17" s="3">
        <v>93</v>
      </c>
      <c r="CF17" s="3">
        <v>92</v>
      </c>
      <c r="CG17" s="4">
        <f t="shared" si="27"/>
        <v>91.666666666666671</v>
      </c>
      <c r="CH17" s="3">
        <v>55</v>
      </c>
      <c r="CI17" s="4">
        <f t="shared" si="28"/>
        <v>84.333333333333343</v>
      </c>
      <c r="CP17" s="3">
        <v>97</v>
      </c>
      <c r="CQ17" s="3">
        <v>90</v>
      </c>
      <c r="CR17" s="3">
        <v>99</v>
      </c>
      <c r="CS17" s="4">
        <f t="shared" si="29"/>
        <v>95.333333333333329</v>
      </c>
      <c r="CT17" s="3">
        <v>44</v>
      </c>
      <c r="CU17" s="4">
        <f t="shared" si="30"/>
        <v>85.066666666666663</v>
      </c>
    </row>
    <row r="18" spans="1:99" x14ac:dyDescent="0.3">
      <c r="A18" t="s">
        <v>59</v>
      </c>
      <c r="B18" t="s">
        <v>33</v>
      </c>
      <c r="C18" t="s">
        <v>34</v>
      </c>
      <c r="D18">
        <v>76</v>
      </c>
      <c r="E18">
        <v>63</v>
      </c>
      <c r="F18">
        <v>45</v>
      </c>
      <c r="G18" s="2">
        <f t="shared" si="0"/>
        <v>61.333333333333336</v>
      </c>
      <c r="H18">
        <v>87</v>
      </c>
      <c r="I18" s="2">
        <f t="shared" si="1"/>
        <v>66.466666666666669</v>
      </c>
      <c r="J18" s="3">
        <v>38</v>
      </c>
      <c r="K18" s="3">
        <v>94</v>
      </c>
      <c r="L18" s="3">
        <v>30</v>
      </c>
      <c r="M18" s="4">
        <f t="shared" si="2"/>
        <v>54</v>
      </c>
      <c r="N18" s="3">
        <v>44</v>
      </c>
      <c r="O18" s="4">
        <f t="shared" si="3"/>
        <v>52</v>
      </c>
      <c r="S18" s="2"/>
      <c r="U18" s="2"/>
      <c r="V18" s="3">
        <v>99</v>
      </c>
      <c r="W18" s="3">
        <v>87</v>
      </c>
      <c r="X18" s="3">
        <v>96</v>
      </c>
      <c r="Y18" s="4">
        <f t="shared" si="18"/>
        <v>94</v>
      </c>
      <c r="Z18" s="3">
        <v>87</v>
      </c>
      <c r="AA18" s="4">
        <f t="shared" si="19"/>
        <v>92.6</v>
      </c>
      <c r="AE18" s="2"/>
      <c r="AG18" s="2"/>
      <c r="AH18" s="3">
        <v>99</v>
      </c>
      <c r="AI18" s="3">
        <v>87</v>
      </c>
      <c r="AJ18" s="3">
        <v>96</v>
      </c>
      <c r="AK18" s="4">
        <f t="shared" si="20"/>
        <v>94</v>
      </c>
      <c r="AL18" s="3">
        <v>87</v>
      </c>
      <c r="AM18" s="4">
        <f t="shared" si="21"/>
        <v>92.6</v>
      </c>
      <c r="AQ18" s="2"/>
      <c r="AS18" s="2"/>
      <c r="AT18" s="3">
        <v>41</v>
      </c>
      <c r="AU18" s="3">
        <v>48</v>
      </c>
      <c r="AV18" s="3">
        <v>73</v>
      </c>
      <c r="AW18" s="4">
        <f t="shared" si="22"/>
        <v>54</v>
      </c>
      <c r="AX18" s="3">
        <v>92</v>
      </c>
      <c r="AY18" s="4">
        <f t="shared" si="23"/>
        <v>61.6</v>
      </c>
      <c r="BC18" s="2"/>
      <c r="BE18" s="2"/>
      <c r="BF18" s="3">
        <v>86</v>
      </c>
      <c r="BG18" s="3">
        <v>77</v>
      </c>
      <c r="BH18" s="3">
        <v>35</v>
      </c>
      <c r="BI18" s="4">
        <f t="shared" si="24"/>
        <v>66</v>
      </c>
      <c r="BJ18" s="3">
        <v>57</v>
      </c>
      <c r="BK18" s="4">
        <f t="shared" si="25"/>
        <v>64.2</v>
      </c>
      <c r="BO18" s="2"/>
      <c r="BQ18" s="2"/>
      <c r="BR18" s="3">
        <v>52</v>
      </c>
      <c r="BS18" s="3">
        <v>73</v>
      </c>
      <c r="BT18" s="3">
        <v>74</v>
      </c>
      <c r="BU18" s="4">
        <f t="shared" si="26"/>
        <v>66.333333333333329</v>
      </c>
      <c r="BV18" s="3">
        <v>46</v>
      </c>
      <c r="BW18" s="4">
        <f t="shared" si="31"/>
        <v>62.266666666666666</v>
      </c>
      <c r="CA18" s="2"/>
      <c r="CC18" s="2"/>
      <c r="CD18" s="3">
        <v>54</v>
      </c>
      <c r="CE18" s="3">
        <v>87</v>
      </c>
      <c r="CF18" s="3">
        <v>57</v>
      </c>
      <c r="CG18" s="4">
        <f t="shared" si="27"/>
        <v>66</v>
      </c>
      <c r="CH18" s="3">
        <v>95</v>
      </c>
      <c r="CI18" s="4">
        <f t="shared" si="28"/>
        <v>71.8</v>
      </c>
      <c r="CP18" s="3">
        <v>52</v>
      </c>
      <c r="CQ18" s="3">
        <v>54</v>
      </c>
      <c r="CR18" s="3">
        <v>74</v>
      </c>
      <c r="CS18" s="4">
        <f t="shared" si="29"/>
        <v>60</v>
      </c>
      <c r="CT18" s="3">
        <v>46</v>
      </c>
      <c r="CU18" s="4">
        <f t="shared" si="30"/>
        <v>57.2</v>
      </c>
    </row>
    <row r="19" spans="1:99" x14ac:dyDescent="0.3">
      <c r="A19" t="s">
        <v>60</v>
      </c>
      <c r="B19" t="s">
        <v>35</v>
      </c>
      <c r="C19" t="s">
        <v>36</v>
      </c>
      <c r="D19">
        <v>77</v>
      </c>
      <c r="E19">
        <v>80</v>
      </c>
      <c r="F19">
        <v>46</v>
      </c>
      <c r="G19" s="2">
        <f t="shared" si="0"/>
        <v>67.666666666666671</v>
      </c>
      <c r="H19">
        <v>31</v>
      </c>
      <c r="I19" s="2">
        <f t="shared" si="1"/>
        <v>60.333333333333336</v>
      </c>
      <c r="J19" s="3">
        <v>38</v>
      </c>
      <c r="K19" s="3">
        <v>92</v>
      </c>
      <c r="L19" s="3">
        <v>94</v>
      </c>
      <c r="M19" s="4">
        <f t="shared" si="2"/>
        <v>74.666666666666671</v>
      </c>
      <c r="N19" s="3">
        <v>90</v>
      </c>
      <c r="O19" s="4">
        <f t="shared" si="3"/>
        <v>77.733333333333334</v>
      </c>
      <c r="S19" s="2"/>
      <c r="U19" s="2"/>
      <c r="V19" s="3">
        <v>57</v>
      </c>
      <c r="W19" s="3">
        <v>96</v>
      </c>
      <c r="X19" s="3">
        <v>38</v>
      </c>
      <c r="Y19" s="4">
        <f t="shared" si="18"/>
        <v>63.666666666666664</v>
      </c>
      <c r="Z19" s="3">
        <v>83</v>
      </c>
      <c r="AA19" s="4">
        <f t="shared" si="19"/>
        <v>67.533333333333331</v>
      </c>
      <c r="AE19" s="2"/>
      <c r="AG19" s="2"/>
      <c r="AH19" s="3">
        <v>57</v>
      </c>
      <c r="AI19" s="3">
        <v>96</v>
      </c>
      <c r="AJ19" s="3">
        <v>38</v>
      </c>
      <c r="AK19" s="4">
        <f t="shared" si="20"/>
        <v>63.666666666666664</v>
      </c>
      <c r="AL19" s="3">
        <v>83</v>
      </c>
      <c r="AM19" s="4">
        <f t="shared" si="21"/>
        <v>67.533333333333331</v>
      </c>
      <c r="AQ19" s="2"/>
      <c r="AS19" s="2"/>
      <c r="AT19" s="3">
        <v>53</v>
      </c>
      <c r="AU19" s="3">
        <v>39</v>
      </c>
      <c r="AV19" s="3">
        <v>47</v>
      </c>
      <c r="AW19" s="4">
        <f t="shared" si="22"/>
        <v>46.333333333333336</v>
      </c>
      <c r="AX19" s="3">
        <v>45</v>
      </c>
      <c r="AY19" s="4">
        <f t="shared" si="23"/>
        <v>46.06666666666667</v>
      </c>
      <c r="BC19" s="2"/>
      <c r="BE19" s="2"/>
      <c r="BF19" s="3">
        <v>93</v>
      </c>
      <c r="BG19" s="3">
        <v>57</v>
      </c>
      <c r="BH19" s="3">
        <v>91</v>
      </c>
      <c r="BI19" s="4">
        <f t="shared" si="24"/>
        <v>80.333333333333329</v>
      </c>
      <c r="BJ19" s="3">
        <v>43</v>
      </c>
      <c r="BK19" s="4">
        <f t="shared" si="25"/>
        <v>72.86666666666666</v>
      </c>
      <c r="BO19" s="2"/>
      <c r="BQ19" s="2"/>
      <c r="BR19" s="3">
        <v>95</v>
      </c>
      <c r="BS19" s="3">
        <v>96</v>
      </c>
      <c r="BT19" s="3">
        <v>96</v>
      </c>
      <c r="BU19" s="4">
        <f t="shared" si="26"/>
        <v>95.666666666666671</v>
      </c>
      <c r="BV19" s="3">
        <v>73</v>
      </c>
      <c r="BW19" s="4">
        <f t="shared" si="31"/>
        <v>91.13333333333334</v>
      </c>
      <c r="CA19" s="2"/>
      <c r="CC19" s="2"/>
      <c r="CD19" s="3">
        <v>68</v>
      </c>
      <c r="CE19" s="3">
        <v>93</v>
      </c>
      <c r="CF19" s="3">
        <v>81</v>
      </c>
      <c r="CG19" s="4">
        <f t="shared" si="27"/>
        <v>80.666666666666671</v>
      </c>
      <c r="CH19" s="3">
        <v>97</v>
      </c>
      <c r="CI19" s="4">
        <f t="shared" si="28"/>
        <v>83.933333333333337</v>
      </c>
      <c r="CP19" s="3">
        <v>95</v>
      </c>
      <c r="CQ19" s="3">
        <v>68</v>
      </c>
      <c r="CR19" s="3">
        <v>96</v>
      </c>
      <c r="CS19" s="4">
        <f t="shared" si="29"/>
        <v>86.333333333333329</v>
      </c>
      <c r="CT19" s="3">
        <v>73</v>
      </c>
      <c r="CU19" s="4">
        <f t="shared" si="30"/>
        <v>83.666666666666657</v>
      </c>
    </row>
    <row r="20" spans="1:99" x14ac:dyDescent="0.3">
      <c r="A20" t="s">
        <v>61</v>
      </c>
      <c r="B20" t="s">
        <v>37</v>
      </c>
      <c r="C20" t="s">
        <v>38</v>
      </c>
      <c r="D20">
        <v>88</v>
      </c>
      <c r="E20">
        <v>41</v>
      </c>
      <c r="F20">
        <v>32</v>
      </c>
      <c r="G20" s="2">
        <f t="shared" si="0"/>
        <v>53.666666666666664</v>
      </c>
      <c r="H20">
        <v>34</v>
      </c>
      <c r="I20" s="2">
        <f t="shared" si="1"/>
        <v>49.733333333333334</v>
      </c>
      <c r="J20" s="3">
        <v>39</v>
      </c>
      <c r="K20" s="3">
        <v>63</v>
      </c>
      <c r="L20" s="3">
        <v>89</v>
      </c>
      <c r="M20" s="4">
        <f t="shared" si="2"/>
        <v>63.666666666666664</v>
      </c>
      <c r="N20" s="3">
        <v>61</v>
      </c>
      <c r="O20" s="4">
        <f t="shared" si="3"/>
        <v>63.133333333333326</v>
      </c>
      <c r="S20" s="2"/>
      <c r="U20" s="2"/>
      <c r="V20" s="3">
        <v>39</v>
      </c>
      <c r="W20" s="3">
        <v>48</v>
      </c>
      <c r="X20" s="3">
        <v>94</v>
      </c>
      <c r="Y20" s="4">
        <f t="shared" si="18"/>
        <v>60.333333333333336</v>
      </c>
      <c r="Z20" s="3">
        <v>98</v>
      </c>
      <c r="AA20" s="4">
        <f t="shared" si="19"/>
        <v>67.866666666666674</v>
      </c>
      <c r="AE20" s="2"/>
      <c r="AG20" s="2"/>
      <c r="AH20" s="3">
        <v>39</v>
      </c>
      <c r="AI20" s="3">
        <v>48</v>
      </c>
      <c r="AJ20" s="3">
        <v>94</v>
      </c>
      <c r="AK20" s="4">
        <f t="shared" si="20"/>
        <v>60.333333333333336</v>
      </c>
      <c r="AL20" s="3">
        <v>98</v>
      </c>
      <c r="AM20" s="4">
        <f t="shared" si="21"/>
        <v>67.866666666666674</v>
      </c>
      <c r="AQ20" s="2"/>
      <c r="AS20" s="2"/>
      <c r="AT20" s="3">
        <v>38</v>
      </c>
      <c r="AU20" s="3">
        <v>97</v>
      </c>
      <c r="AV20" s="3">
        <v>57</v>
      </c>
      <c r="AW20" s="4">
        <f t="shared" si="22"/>
        <v>64</v>
      </c>
      <c r="AX20" s="3">
        <v>42</v>
      </c>
      <c r="AY20" s="4">
        <f t="shared" si="23"/>
        <v>59.6</v>
      </c>
      <c r="BC20" s="2"/>
      <c r="BE20" s="2"/>
      <c r="BF20" s="3">
        <v>64</v>
      </c>
      <c r="BG20" s="3">
        <v>33</v>
      </c>
      <c r="BH20" s="3">
        <v>60</v>
      </c>
      <c r="BI20" s="4">
        <f t="shared" si="24"/>
        <v>52.333333333333336</v>
      </c>
      <c r="BJ20" s="3">
        <v>39</v>
      </c>
      <c r="BK20" s="4">
        <f t="shared" si="25"/>
        <v>49.666666666666671</v>
      </c>
      <c r="BO20" s="2"/>
      <c r="BQ20" s="2"/>
      <c r="BR20" s="3">
        <v>86</v>
      </c>
      <c r="BS20" s="3">
        <v>98</v>
      </c>
      <c r="BT20" s="3">
        <v>70</v>
      </c>
      <c r="BU20" s="4">
        <f t="shared" si="26"/>
        <v>84.666666666666671</v>
      </c>
      <c r="BV20" s="3">
        <v>87</v>
      </c>
      <c r="BW20" s="4">
        <f t="shared" si="31"/>
        <v>85.13333333333334</v>
      </c>
      <c r="CA20" s="2"/>
      <c r="CC20" s="2"/>
      <c r="CD20" s="3">
        <v>30</v>
      </c>
      <c r="CE20" s="3">
        <v>99</v>
      </c>
      <c r="CF20" s="3">
        <v>86</v>
      </c>
      <c r="CG20" s="4">
        <f t="shared" si="27"/>
        <v>71.666666666666671</v>
      </c>
      <c r="CH20" s="3">
        <v>31</v>
      </c>
      <c r="CI20" s="4">
        <f t="shared" si="28"/>
        <v>63.533333333333339</v>
      </c>
      <c r="CP20" s="3">
        <v>86</v>
      </c>
      <c r="CQ20" s="3">
        <v>30</v>
      </c>
      <c r="CR20" s="3">
        <v>70</v>
      </c>
      <c r="CS20" s="4">
        <f t="shared" si="29"/>
        <v>62</v>
      </c>
      <c r="CT20" s="3">
        <v>87</v>
      </c>
      <c r="CU20" s="4">
        <f t="shared" si="30"/>
        <v>67</v>
      </c>
    </row>
    <row r="21" spans="1:99" x14ac:dyDescent="0.3">
      <c r="A21" t="s">
        <v>62</v>
      </c>
      <c r="B21" t="s">
        <v>39</v>
      </c>
      <c r="C21" t="s">
        <v>40</v>
      </c>
      <c r="D21">
        <v>67</v>
      </c>
      <c r="E21">
        <v>33</v>
      </c>
      <c r="F21">
        <v>30</v>
      </c>
      <c r="G21" s="2">
        <f t="shared" si="0"/>
        <v>43.333333333333336</v>
      </c>
      <c r="H21">
        <v>55</v>
      </c>
      <c r="I21" s="2">
        <f t="shared" si="1"/>
        <v>45.666666666666671</v>
      </c>
      <c r="J21" s="3">
        <v>57</v>
      </c>
      <c r="K21" s="3">
        <v>74</v>
      </c>
      <c r="L21" s="3">
        <v>71</v>
      </c>
      <c r="M21" s="4">
        <f t="shared" si="2"/>
        <v>67.333333333333329</v>
      </c>
      <c r="N21" s="3">
        <v>38</v>
      </c>
      <c r="O21" s="4">
        <f t="shared" si="3"/>
        <v>61.466666666666661</v>
      </c>
      <c r="S21" s="2"/>
      <c r="U21" s="2"/>
      <c r="V21" s="3">
        <v>34</v>
      </c>
      <c r="W21" s="3">
        <v>40</v>
      </c>
      <c r="X21" s="3">
        <v>50</v>
      </c>
      <c r="Y21" s="4">
        <f t="shared" si="18"/>
        <v>41.333333333333336</v>
      </c>
      <c r="Z21" s="3">
        <v>85</v>
      </c>
      <c r="AA21" s="4">
        <f t="shared" si="19"/>
        <v>50.06666666666667</v>
      </c>
      <c r="AE21" s="2"/>
      <c r="AG21" s="2"/>
      <c r="AH21" s="3">
        <v>34</v>
      </c>
      <c r="AI21" s="3">
        <v>40</v>
      </c>
      <c r="AJ21" s="3">
        <v>50</v>
      </c>
      <c r="AK21" s="4">
        <f t="shared" si="20"/>
        <v>41.333333333333336</v>
      </c>
      <c r="AL21" s="3">
        <v>85</v>
      </c>
      <c r="AM21" s="4">
        <f t="shared" si="21"/>
        <v>50.06666666666667</v>
      </c>
      <c r="AQ21" s="2"/>
      <c r="AS21" s="2"/>
      <c r="AT21" s="3">
        <v>65</v>
      </c>
      <c r="AU21" s="3">
        <v>71</v>
      </c>
      <c r="AV21" s="3">
        <v>50</v>
      </c>
      <c r="AW21" s="4">
        <f t="shared" si="22"/>
        <v>62</v>
      </c>
      <c r="AX21" s="3">
        <v>84</v>
      </c>
      <c r="AY21" s="4">
        <f t="shared" si="23"/>
        <v>66.400000000000006</v>
      </c>
      <c r="BC21" s="2"/>
      <c r="BE21" s="2"/>
      <c r="BF21" s="3">
        <v>61</v>
      </c>
      <c r="BG21" s="3">
        <v>59</v>
      </c>
      <c r="BH21" s="3">
        <v>74</v>
      </c>
      <c r="BI21" s="4">
        <f t="shared" si="24"/>
        <v>64.666666666666671</v>
      </c>
      <c r="BJ21" s="3">
        <v>91</v>
      </c>
      <c r="BK21" s="4">
        <f t="shared" si="25"/>
        <v>69.933333333333337</v>
      </c>
      <c r="BO21" s="2"/>
      <c r="BQ21" s="2"/>
      <c r="BR21" s="3">
        <v>33</v>
      </c>
      <c r="BS21" s="3">
        <v>54</v>
      </c>
      <c r="BT21" s="3">
        <v>90</v>
      </c>
      <c r="BU21" s="4">
        <f t="shared" si="26"/>
        <v>59</v>
      </c>
      <c r="BV21" s="3">
        <v>96</v>
      </c>
      <c r="BW21" s="4">
        <f t="shared" si="31"/>
        <v>66.400000000000006</v>
      </c>
      <c r="CA21" s="2"/>
      <c r="CC21" s="2"/>
      <c r="CD21" s="3">
        <v>39</v>
      </c>
      <c r="CE21" s="3">
        <v>91</v>
      </c>
      <c r="CF21" s="3">
        <v>63</v>
      </c>
      <c r="CG21" s="4">
        <f t="shared" si="27"/>
        <v>64.333333333333329</v>
      </c>
      <c r="CH21" s="3">
        <v>85</v>
      </c>
      <c r="CI21" s="4">
        <f t="shared" si="28"/>
        <v>68.466666666666669</v>
      </c>
      <c r="CP21" s="3">
        <v>33</v>
      </c>
      <c r="CQ21" s="3">
        <v>39</v>
      </c>
      <c r="CR21" s="3">
        <v>90</v>
      </c>
      <c r="CS21" s="4">
        <f t="shared" si="29"/>
        <v>54</v>
      </c>
      <c r="CT21" s="3">
        <v>96</v>
      </c>
      <c r="CU21" s="4">
        <f t="shared" si="30"/>
        <v>62.4</v>
      </c>
    </row>
    <row r="22" spans="1:99" x14ac:dyDescent="0.3">
      <c r="A22" t="s">
        <v>63</v>
      </c>
      <c r="B22" t="s">
        <v>41</v>
      </c>
      <c r="C22" t="s">
        <v>42</v>
      </c>
      <c r="D22">
        <v>85</v>
      </c>
      <c r="E22">
        <v>88</v>
      </c>
      <c r="F22">
        <v>76</v>
      </c>
      <c r="G22" s="2">
        <f t="shared" si="0"/>
        <v>83</v>
      </c>
      <c r="H22">
        <v>84</v>
      </c>
      <c r="I22" s="2">
        <f t="shared" si="1"/>
        <v>83.2</v>
      </c>
      <c r="J22" s="3">
        <v>37</v>
      </c>
      <c r="K22" s="3">
        <v>43</v>
      </c>
      <c r="L22" s="3">
        <v>91</v>
      </c>
      <c r="M22" s="4">
        <f t="shared" si="2"/>
        <v>57</v>
      </c>
      <c r="N22" s="3">
        <v>92</v>
      </c>
      <c r="O22" s="4">
        <f t="shared" si="3"/>
        <v>64</v>
      </c>
      <c r="S22" s="2"/>
      <c r="U22" s="2"/>
      <c r="V22" s="3">
        <v>70</v>
      </c>
      <c r="W22" s="3">
        <v>66</v>
      </c>
      <c r="X22" s="3">
        <v>100</v>
      </c>
      <c r="Y22" s="4">
        <f t="shared" si="18"/>
        <v>78.666666666666671</v>
      </c>
      <c r="Z22" s="3">
        <v>50</v>
      </c>
      <c r="AA22" s="4">
        <f t="shared" si="19"/>
        <v>72.933333333333337</v>
      </c>
      <c r="AE22" s="2"/>
      <c r="AG22" s="2"/>
      <c r="AH22" s="3">
        <v>70</v>
      </c>
      <c r="AI22" s="3">
        <v>66</v>
      </c>
      <c r="AJ22" s="3">
        <v>100</v>
      </c>
      <c r="AK22" s="4">
        <f t="shared" si="20"/>
        <v>78.666666666666671</v>
      </c>
      <c r="AL22" s="3">
        <v>50</v>
      </c>
      <c r="AM22" s="4">
        <f t="shared" si="21"/>
        <v>72.933333333333337</v>
      </c>
      <c r="AQ22" s="2"/>
      <c r="AS22" s="2"/>
      <c r="AT22" s="3">
        <v>31</v>
      </c>
      <c r="AU22" s="3">
        <v>32</v>
      </c>
      <c r="AV22" s="3">
        <v>43</v>
      </c>
      <c r="AW22" s="4">
        <f t="shared" si="22"/>
        <v>35.333333333333336</v>
      </c>
      <c r="AX22" s="3">
        <v>75</v>
      </c>
      <c r="AY22" s="4">
        <f t="shared" si="23"/>
        <v>43.266666666666666</v>
      </c>
      <c r="BC22" s="2"/>
      <c r="BE22" s="2"/>
      <c r="BF22" s="3">
        <v>55</v>
      </c>
      <c r="BG22" s="3">
        <v>48</v>
      </c>
      <c r="BH22" s="3">
        <v>78</v>
      </c>
      <c r="BI22" s="4">
        <f t="shared" si="24"/>
        <v>60.333333333333336</v>
      </c>
      <c r="BJ22" s="3">
        <v>57</v>
      </c>
      <c r="BK22" s="4">
        <f t="shared" si="25"/>
        <v>59.666666666666671</v>
      </c>
      <c r="BO22" s="2"/>
      <c r="BQ22" s="2"/>
      <c r="BR22" s="3">
        <v>72</v>
      </c>
      <c r="BS22" s="3">
        <v>41</v>
      </c>
      <c r="BT22" s="3">
        <v>85</v>
      </c>
      <c r="BU22" s="4">
        <f t="shared" si="26"/>
        <v>66</v>
      </c>
      <c r="BV22" s="3">
        <v>31</v>
      </c>
      <c r="BW22" s="4">
        <f t="shared" si="31"/>
        <v>59</v>
      </c>
      <c r="CA22" s="2"/>
      <c r="CC22" s="2"/>
      <c r="CD22" s="3">
        <v>75</v>
      </c>
      <c r="CE22" s="3">
        <v>32</v>
      </c>
      <c r="CF22" s="3">
        <v>72</v>
      </c>
      <c r="CG22" s="4">
        <f t="shared" si="27"/>
        <v>59.666666666666664</v>
      </c>
      <c r="CH22" s="3">
        <v>77</v>
      </c>
      <c r="CI22" s="4">
        <f t="shared" si="28"/>
        <v>63.133333333333326</v>
      </c>
      <c r="CP22" s="3">
        <v>72</v>
      </c>
      <c r="CQ22" s="3">
        <v>75</v>
      </c>
      <c r="CR22" s="3">
        <v>85</v>
      </c>
      <c r="CS22" s="4">
        <f t="shared" si="29"/>
        <v>77.333333333333329</v>
      </c>
      <c r="CT22" s="3">
        <v>31</v>
      </c>
      <c r="CU22" s="4">
        <f t="shared" si="30"/>
        <v>68.066666666666663</v>
      </c>
    </row>
    <row r="28" spans="1:99" x14ac:dyDescent="0.3">
      <c r="BG28" t="s">
        <v>89</v>
      </c>
    </row>
  </sheetData>
  <mergeCells count="17">
    <mergeCell ref="CP1:CU1"/>
    <mergeCell ref="BR1:BW1"/>
    <mergeCell ref="BX1:CC1"/>
    <mergeCell ref="CD1:CI1"/>
    <mergeCell ref="CJ1:CO1"/>
    <mergeCell ref="AH1:AM1"/>
    <mergeCell ref="AN1:AS1"/>
    <mergeCell ref="AT1:AY1"/>
    <mergeCell ref="AZ1:BE1"/>
    <mergeCell ref="BF1:BK1"/>
    <mergeCell ref="BL1:BQ1"/>
    <mergeCell ref="AB1:AG1"/>
    <mergeCell ref="B1:C1"/>
    <mergeCell ref="D1:I1"/>
    <mergeCell ref="J1:O1"/>
    <mergeCell ref="P1:U1"/>
    <mergeCell ref="V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3F7A5-F889-40BF-9912-DE72ED289051}">
  <dimension ref="A1:BO27"/>
  <sheetViews>
    <sheetView workbookViewId="0">
      <selection activeCell="BM13" sqref="BM13"/>
    </sheetView>
  </sheetViews>
  <sheetFormatPr defaultRowHeight="14.4" x14ac:dyDescent="0.3"/>
  <cols>
    <col min="46" max="46" width="17.5546875" bestFit="1" customWidth="1"/>
    <col min="47" max="47" width="20.33203125" bestFit="1" customWidth="1"/>
    <col min="50" max="50" width="18.5546875" customWidth="1"/>
    <col min="51" max="51" width="29.109375" bestFit="1" customWidth="1"/>
    <col min="54" max="54" width="29.33203125" bestFit="1" customWidth="1"/>
    <col min="55" max="55" width="34.109375" bestFit="1" customWidth="1"/>
  </cols>
  <sheetData>
    <row r="1" spans="1:67" ht="15.6" x14ac:dyDescent="0.3">
      <c r="A1" t="s">
        <v>43</v>
      </c>
      <c r="B1" s="15" t="s">
        <v>0</v>
      </c>
      <c r="C1" s="15"/>
      <c r="D1" s="16" t="s">
        <v>64</v>
      </c>
      <c r="E1" s="16"/>
      <c r="F1" s="16"/>
      <c r="G1" s="16"/>
      <c r="H1" s="14" t="s">
        <v>99</v>
      </c>
      <c r="I1" s="14"/>
      <c r="J1" s="14"/>
      <c r="K1" s="14"/>
      <c r="L1" s="16" t="s">
        <v>76</v>
      </c>
      <c r="M1" s="16"/>
      <c r="N1" s="16"/>
      <c r="O1" s="16"/>
      <c r="P1" s="14" t="s">
        <v>88</v>
      </c>
      <c r="Q1" s="14"/>
      <c r="R1" s="14"/>
      <c r="S1" s="14"/>
      <c r="T1" s="16" t="s">
        <v>77</v>
      </c>
      <c r="U1" s="16"/>
      <c r="V1" s="16"/>
      <c r="W1" s="16"/>
      <c r="X1" s="14" t="s">
        <v>78</v>
      </c>
      <c r="Y1" s="14"/>
      <c r="Z1" s="14"/>
      <c r="AA1" s="14"/>
      <c r="AB1" s="16" t="s">
        <v>79</v>
      </c>
      <c r="AC1" s="16"/>
      <c r="AD1" s="16"/>
      <c r="AE1" s="16"/>
      <c r="AF1" s="14" t="s">
        <v>80</v>
      </c>
      <c r="AG1" s="14"/>
      <c r="AH1" s="14"/>
      <c r="AI1" s="14"/>
      <c r="AJ1" s="16" t="s">
        <v>81</v>
      </c>
      <c r="AK1" s="16"/>
      <c r="AL1" s="16"/>
      <c r="AM1" s="16"/>
      <c r="AN1" s="14" t="s">
        <v>82</v>
      </c>
      <c r="AO1" s="14"/>
      <c r="AP1" s="14"/>
      <c r="AQ1" s="14"/>
      <c r="AR1" s="16" t="s">
        <v>83</v>
      </c>
      <c r="AS1" s="16"/>
      <c r="AT1" s="16"/>
      <c r="AU1" s="16"/>
      <c r="AV1" s="14" t="s">
        <v>84</v>
      </c>
      <c r="AW1" s="14"/>
      <c r="AX1" s="14"/>
      <c r="AY1" s="14"/>
      <c r="AZ1" s="16" t="s">
        <v>85</v>
      </c>
      <c r="BA1" s="16"/>
      <c r="BB1" s="16"/>
      <c r="BC1" s="16"/>
      <c r="BD1" s="14" t="s">
        <v>86</v>
      </c>
      <c r="BE1" s="14"/>
      <c r="BF1" s="14"/>
      <c r="BG1" s="14"/>
      <c r="BH1" s="16" t="s">
        <v>87</v>
      </c>
      <c r="BI1" s="16"/>
      <c r="BJ1" s="16"/>
      <c r="BK1" s="16"/>
      <c r="BL1" s="14" t="s">
        <v>107</v>
      </c>
      <c r="BM1" s="14"/>
      <c r="BN1" s="14"/>
      <c r="BO1" s="14"/>
    </row>
    <row r="2" spans="1:67" x14ac:dyDescent="0.3">
      <c r="B2" s="1" t="s">
        <v>1</v>
      </c>
      <c r="C2" s="1" t="s">
        <v>2</v>
      </c>
      <c r="D2" t="s">
        <v>90</v>
      </c>
      <c r="E2" t="s">
        <v>65</v>
      </c>
      <c r="F2" t="s">
        <v>91</v>
      </c>
      <c r="G2" t="s">
        <v>92</v>
      </c>
      <c r="H2" s="3" t="s">
        <v>90</v>
      </c>
      <c r="I2" s="3" t="s">
        <v>65</v>
      </c>
      <c r="J2" s="3" t="s">
        <v>91</v>
      </c>
      <c r="K2" s="3" t="s">
        <v>92</v>
      </c>
      <c r="L2" t="s">
        <v>90</v>
      </c>
      <c r="M2" t="s">
        <v>65</v>
      </c>
      <c r="N2" t="s">
        <v>91</v>
      </c>
      <c r="O2" t="s">
        <v>92</v>
      </c>
      <c r="P2" s="3" t="s">
        <v>90</v>
      </c>
      <c r="Q2" s="3" t="s">
        <v>65</v>
      </c>
      <c r="R2" s="3" t="s">
        <v>91</v>
      </c>
      <c r="S2" s="3" t="s">
        <v>92</v>
      </c>
      <c r="T2" t="s">
        <v>90</v>
      </c>
      <c r="U2" t="s">
        <v>65</v>
      </c>
      <c r="V2" t="s">
        <v>91</v>
      </c>
      <c r="W2" t="s">
        <v>92</v>
      </c>
      <c r="X2" s="3" t="s">
        <v>90</v>
      </c>
      <c r="Y2" s="3" t="s">
        <v>65</v>
      </c>
      <c r="Z2" s="3" t="s">
        <v>91</v>
      </c>
      <c r="AA2" s="3" t="s">
        <v>92</v>
      </c>
      <c r="AB2" t="s">
        <v>90</v>
      </c>
      <c r="AC2" t="s">
        <v>65</v>
      </c>
      <c r="AD2" t="s">
        <v>91</v>
      </c>
      <c r="AE2" t="s">
        <v>92</v>
      </c>
      <c r="AF2" s="3" t="s">
        <v>90</v>
      </c>
      <c r="AG2" s="3" t="s">
        <v>65</v>
      </c>
      <c r="AH2" s="3" t="s">
        <v>91</v>
      </c>
      <c r="AI2" s="3" t="s">
        <v>92</v>
      </c>
      <c r="AJ2" t="s">
        <v>90</v>
      </c>
      <c r="AK2" t="s">
        <v>65</v>
      </c>
      <c r="AL2" t="s">
        <v>91</v>
      </c>
      <c r="AM2" t="s">
        <v>92</v>
      </c>
      <c r="AN2" s="3" t="s">
        <v>90</v>
      </c>
      <c r="AO2" s="3" t="s">
        <v>65</v>
      </c>
      <c r="AP2" s="3" t="s">
        <v>91</v>
      </c>
      <c r="AQ2" s="3" t="s">
        <v>92</v>
      </c>
      <c r="AR2" t="s">
        <v>90</v>
      </c>
      <c r="AS2" t="s">
        <v>65</v>
      </c>
      <c r="AT2" t="s">
        <v>91</v>
      </c>
      <c r="AU2" t="s">
        <v>92</v>
      </c>
      <c r="AV2" s="3" t="s">
        <v>90</v>
      </c>
      <c r="AW2" s="3" t="s">
        <v>65</v>
      </c>
      <c r="AX2" s="3" t="s">
        <v>91</v>
      </c>
      <c r="AY2" s="3" t="s">
        <v>92</v>
      </c>
      <c r="AZ2" t="s">
        <v>90</v>
      </c>
      <c r="BA2" t="s">
        <v>65</v>
      </c>
      <c r="BB2" t="s">
        <v>91</v>
      </c>
      <c r="BC2" t="s">
        <v>92</v>
      </c>
      <c r="BD2" s="3" t="s">
        <v>90</v>
      </c>
      <c r="BE2" s="3" t="s">
        <v>65</v>
      </c>
      <c r="BF2" s="3" t="s">
        <v>91</v>
      </c>
      <c r="BG2" s="3" t="s">
        <v>92</v>
      </c>
      <c r="BH2" t="s">
        <v>90</v>
      </c>
      <c r="BI2" t="s">
        <v>65</v>
      </c>
      <c r="BJ2" t="s">
        <v>91</v>
      </c>
      <c r="BK2" t="s">
        <v>92</v>
      </c>
      <c r="BL2" s="3" t="s">
        <v>90</v>
      </c>
      <c r="BM2" s="3" t="s">
        <v>65</v>
      </c>
      <c r="BN2" s="3" t="s">
        <v>91</v>
      </c>
      <c r="BO2" s="3" t="s">
        <v>92</v>
      </c>
    </row>
    <row r="3" spans="1:67" x14ac:dyDescent="0.3">
      <c r="A3" t="s">
        <v>44</v>
      </c>
      <c r="B3" t="s">
        <v>3</v>
      </c>
      <c r="C3" t="s">
        <v>4</v>
      </c>
      <c r="D3" s="2">
        <f>Sheet1!M3</f>
        <v>68.141666666666666</v>
      </c>
      <c r="E3">
        <f>Sheet2!D3</f>
        <v>96</v>
      </c>
      <c r="F3" s="5">
        <f>IF(AVERAGE(D3:E3)&gt;50,$B$25*0.5,"")</f>
        <v>8.75</v>
      </c>
      <c r="G3">
        <f>IF(AVERAGE(D3:E3)&gt;50,$B$25*1.5,$B$25*2)</f>
        <v>26.25</v>
      </c>
      <c r="H3" s="4">
        <f>Sheet1!W3</f>
        <v>62.61666666666666</v>
      </c>
      <c r="I3" s="3">
        <f>Sheet2!J3</f>
        <v>53</v>
      </c>
      <c r="J3" s="6">
        <f>IF(AVERAGE(H3:I3)&gt;50,$B$25*0.5,"")</f>
        <v>8.75</v>
      </c>
      <c r="K3" s="3">
        <f>IF(AVERAGE(H3:I3)&gt;50,$B$25*0.5,$B$25*1)</f>
        <v>8.75</v>
      </c>
      <c r="L3" s="2">
        <f>Sheet1!AG3</f>
        <v>64.033333333333331</v>
      </c>
      <c r="M3">
        <f>Sheet2!P3</f>
        <v>83</v>
      </c>
      <c r="N3" s="5">
        <f>IF(AVERAGE(L3:M3)&gt;50,$B$25*0.5,"")</f>
        <v>8.75</v>
      </c>
      <c r="O3" s="8">
        <f>IF(AVERAGE(L3:M3)&gt;50,$B$25*0.5,$B$25*1)</f>
        <v>8.75</v>
      </c>
      <c r="P3" s="4">
        <f>Sheet1!AE3</f>
        <v>50</v>
      </c>
      <c r="Q3" s="3">
        <f>Sheet2!R3</f>
        <v>33</v>
      </c>
      <c r="R3" s="6" t="s">
        <v>100</v>
      </c>
      <c r="S3" s="12">
        <f>$B$25</f>
        <v>17.5</v>
      </c>
      <c r="T3" s="2">
        <f>Sheet1!BA3</f>
        <v>55.95</v>
      </c>
      <c r="U3">
        <f>Sheet2!AB3</f>
        <v>83</v>
      </c>
      <c r="V3" s="5">
        <f>IF(AVERAGE(T3:U3)&gt;50,$B$25*0.5,"")</f>
        <v>8.75</v>
      </c>
      <c r="W3" s="8">
        <f>IF(AVERAGE(T3:U3)&gt;50,$B$25*0.5,$B$25*1)</f>
        <v>8.75</v>
      </c>
      <c r="X3" s="4"/>
      <c r="Y3" s="3"/>
      <c r="Z3" s="6"/>
      <c r="AA3" s="3"/>
      <c r="AB3" s="2">
        <f>Sheet1!BU3</f>
        <v>58.7</v>
      </c>
      <c r="AC3" s="2">
        <f>Sheet2!AS3</f>
        <v>65.26666666666668</v>
      </c>
      <c r="AD3" s="5">
        <f>IF(AVERAGE(AB3:AC3)&gt;50,$B$25*0.5,"")</f>
        <v>8.75</v>
      </c>
      <c r="AE3" s="8">
        <f>IF(AVERAGE(AB3:AC3)&gt;50,$B$25*0.5,$B$25*1)</f>
        <v>8.75</v>
      </c>
      <c r="AF3" s="4"/>
      <c r="AG3" s="3"/>
      <c r="AH3" s="6"/>
      <c r="AI3" s="3"/>
      <c r="AJ3" s="2">
        <f>Sheet1!CO3</f>
        <v>67.483333333333334</v>
      </c>
      <c r="AK3" s="2">
        <f>Sheet2!AZ3</f>
        <v>77</v>
      </c>
      <c r="AL3" s="5" t="s">
        <v>100</v>
      </c>
      <c r="AM3" s="13">
        <f>$B$25</f>
        <v>17.5</v>
      </c>
      <c r="AN3" s="4"/>
      <c r="AO3" s="3"/>
      <c r="AP3" s="6"/>
      <c r="AQ3" s="3"/>
      <c r="AR3" s="2">
        <f>Sheet1!CZ3</f>
        <v>68</v>
      </c>
      <c r="AS3" s="2">
        <f>Sheet2!BL3</f>
        <v>94</v>
      </c>
      <c r="AT3" s="5">
        <f>IF(AVERAGE(AR3:AS3)&gt;60,$B$25,"")</f>
        <v>17.5</v>
      </c>
      <c r="AU3" s="8">
        <f>IF(AVERAGE(AR3:AS3)&gt;50,0,$B$25*1)</f>
        <v>0</v>
      </c>
      <c r="AV3" s="4"/>
      <c r="AW3" s="3"/>
      <c r="AX3" s="6"/>
      <c r="AY3" s="3"/>
      <c r="AZ3" s="2">
        <f>Sheet1!EC3</f>
        <v>70.36666666666666</v>
      </c>
      <c r="BA3" s="2">
        <f>Sheet2!BX3</f>
        <v>40</v>
      </c>
      <c r="BB3" s="11" t="str">
        <f>IF(AND(AVERAGE(AV13:AW13)&gt;70,AVERAGE(AZ3,BA3)&gt;70),$B$25,"")</f>
        <v/>
      </c>
      <c r="BC3" s="7">
        <f>IF(AND(AVERAGE(AZ3:BA3)&gt;70,AVERAGE(AV13:AW13)&gt;70),0,$B$25)</f>
        <v>17.5</v>
      </c>
      <c r="BD3" s="4"/>
      <c r="BE3" s="3"/>
      <c r="BF3" s="6"/>
      <c r="BG3" s="3"/>
      <c r="BH3" s="2">
        <f>Sheet1!EW3</f>
        <v>69.233333333333334</v>
      </c>
      <c r="BI3" s="2">
        <f>Sheet2!CJ3</f>
        <v>98</v>
      </c>
      <c r="BJ3" s="5" t="s">
        <v>100</v>
      </c>
      <c r="BK3" s="13">
        <f>$B$25</f>
        <v>17.5</v>
      </c>
      <c r="BL3" s="4"/>
      <c r="BM3" s="3"/>
      <c r="BN3" s="6"/>
      <c r="BO3" s="3"/>
    </row>
    <row r="4" spans="1:67" x14ac:dyDescent="0.3">
      <c r="A4" t="s">
        <v>45</v>
      </c>
      <c r="B4" t="s">
        <v>5</v>
      </c>
      <c r="C4" t="s">
        <v>6</v>
      </c>
      <c r="D4" s="2">
        <f>Sheet1!M4</f>
        <v>62.929824561403507</v>
      </c>
      <c r="E4">
        <f>Sheet2!D4</f>
        <v>56</v>
      </c>
      <c r="F4" s="5">
        <f t="shared" ref="F4:F22" si="0">IF(AVERAGE(D4:E4)&gt;50,$B$25*0.5,"")</f>
        <v>8.75</v>
      </c>
      <c r="G4">
        <f t="shared" ref="G4:G22" si="1">IF(AVERAGE(D4:E4)&gt;50,$B$25*1.5,$B$25*2)</f>
        <v>26.25</v>
      </c>
      <c r="H4" s="4">
        <f>Sheet1!W4</f>
        <v>59.114035087719301</v>
      </c>
      <c r="I4" s="3">
        <f>Sheet2!J4</f>
        <v>98</v>
      </c>
      <c r="J4" s="6">
        <f t="shared" ref="J4:J22" si="2">IF(AVERAGE(H4:I4)&gt;50,$B$25*0.5,"")</f>
        <v>8.75</v>
      </c>
      <c r="K4" s="3">
        <f t="shared" ref="K4:K22" si="3">IF(AVERAGE(H4:I4)&gt;50,$B$25*0.5,$B$25*1)</f>
        <v>8.75</v>
      </c>
      <c r="L4" s="2">
        <f>Sheet1!AG4</f>
        <v>62.444444444444443</v>
      </c>
      <c r="M4">
        <f>Sheet2!P4</f>
        <v>58</v>
      </c>
      <c r="N4" s="5">
        <f t="shared" ref="N4:N22" si="4">IF(AVERAGE(L4:M4)&gt;50,$B$25*0.5,"")</f>
        <v>8.75</v>
      </c>
      <c r="O4" s="9">
        <f t="shared" ref="O4:O22" si="5">IF(AVERAGE(L4:M4)&gt;50,$B$25*0.5,$B$25*1)</f>
        <v>8.75</v>
      </c>
      <c r="P4" s="4">
        <f>Sheet1!AE4</f>
        <v>48</v>
      </c>
      <c r="Q4" s="3">
        <f>Sheet2!R4</f>
        <v>90</v>
      </c>
      <c r="R4" s="6" t="s">
        <v>100</v>
      </c>
      <c r="S4" s="12">
        <f t="shared" ref="S4:S22" si="6">$B$25</f>
        <v>17.5</v>
      </c>
      <c r="T4" s="2">
        <f>Sheet1!BA4</f>
        <v>51.222222222222221</v>
      </c>
      <c r="U4">
        <f>Sheet2!AB4</f>
        <v>58</v>
      </c>
      <c r="V4" s="5">
        <f t="shared" ref="V4:V12" si="7">IF(AVERAGE(T4:U4)&gt;50,$B$25*0.5,"")</f>
        <v>8.75</v>
      </c>
      <c r="W4" s="9">
        <f t="shared" ref="W4:W12" si="8">IF(AVERAGE(T4:U4)&gt;50,$B$25*0.5,$B$25*1)</f>
        <v>8.75</v>
      </c>
      <c r="X4" s="4"/>
      <c r="Y4" s="3"/>
      <c r="Z4" s="6"/>
      <c r="AA4" s="3"/>
      <c r="AB4" s="2">
        <f>Sheet1!BU4</f>
        <v>62.851851851851848</v>
      </c>
      <c r="AC4" s="2">
        <f>Sheet2!AS4</f>
        <v>85.8</v>
      </c>
      <c r="AD4" s="5">
        <f t="shared" ref="AD4:AD12" si="9">IF(AVERAGE(AB4:AC4)&gt;50,$B$25*0.5,"")</f>
        <v>8.75</v>
      </c>
      <c r="AE4" s="9">
        <f t="shared" ref="AE4:AE12" si="10">IF(AVERAGE(AB4:AC4)&gt;50,$B$25*0.5,$B$25*1)</f>
        <v>8.75</v>
      </c>
      <c r="AF4" s="4"/>
      <c r="AG4" s="3"/>
      <c r="AH4" s="6"/>
      <c r="AI4" s="3"/>
      <c r="AJ4" s="2">
        <f>Sheet1!CO4</f>
        <v>74.68518518518519</v>
      </c>
      <c r="AK4" s="2">
        <f>Sheet2!AZ4</f>
        <v>41</v>
      </c>
      <c r="AL4" s="5" t="s">
        <v>100</v>
      </c>
      <c r="AM4" s="13">
        <f t="shared" ref="AM4:AM12" si="11">$B$25</f>
        <v>17.5</v>
      </c>
      <c r="AN4" s="4"/>
      <c r="AO4" s="3"/>
      <c r="AP4" s="6"/>
      <c r="AQ4" s="3"/>
      <c r="AR4" s="2">
        <f>Sheet1!CZ4</f>
        <v>65</v>
      </c>
      <c r="AS4" s="2">
        <f>Sheet2!BL4</f>
        <v>50</v>
      </c>
      <c r="AT4" s="5" t="str">
        <f t="shared" ref="AT4:AT12" si="12">IF(AVERAGE(AR4:AS4)&gt;60,$B$25,"")</f>
        <v/>
      </c>
      <c r="AU4" s="8">
        <f t="shared" ref="AU4:AU12" si="13">IF(AVERAGE(AR4:AS4)&gt;50,0,$B$25*1)</f>
        <v>0</v>
      </c>
      <c r="AV4" s="4"/>
      <c r="AW4" s="3"/>
      <c r="AX4" s="6"/>
      <c r="AY4" s="3"/>
      <c r="AZ4" s="2">
        <f>Sheet1!EC4</f>
        <v>75.944444444444457</v>
      </c>
      <c r="BA4" s="2">
        <f>Sheet2!BX4</f>
        <v>92</v>
      </c>
      <c r="BB4" s="11">
        <f t="shared" ref="BB4:BB12" si="14">IF(AND(AVERAGE(AV14:AW14)&gt;70,AVERAGE(AZ4,BA4)&gt;70),$B$25,"")</f>
        <v>17.5</v>
      </c>
      <c r="BC4" s="7">
        <f t="shared" ref="BC4:BC12" si="15">IF(AND(AVERAGE(AZ4:BA4)&gt;70,AVERAGE(AV14:AW14)&gt;70),0,$B$25)</f>
        <v>0</v>
      </c>
      <c r="BD4" s="4"/>
      <c r="BE4" s="3"/>
      <c r="BF4" s="6"/>
      <c r="BG4" s="3"/>
      <c r="BH4" s="2">
        <f>Sheet1!EW4</f>
        <v>75.796296296296291</v>
      </c>
      <c r="BI4" s="2">
        <f>Sheet2!CJ4</f>
        <v>67</v>
      </c>
      <c r="BJ4" s="5" t="s">
        <v>100</v>
      </c>
      <c r="BK4" s="13">
        <f t="shared" ref="BK4:BK12" si="16">$B$25</f>
        <v>17.5</v>
      </c>
      <c r="BL4" s="4"/>
      <c r="BM4" s="3"/>
      <c r="BN4" s="6"/>
      <c r="BO4" s="3"/>
    </row>
    <row r="5" spans="1:67" x14ac:dyDescent="0.3">
      <c r="A5" t="s">
        <v>46</v>
      </c>
      <c r="B5" t="s">
        <v>7</v>
      </c>
      <c r="C5" t="s">
        <v>8</v>
      </c>
      <c r="D5" s="2">
        <f>Sheet1!M5</f>
        <v>49.453703703703702</v>
      </c>
      <c r="E5">
        <f>Sheet2!D5</f>
        <v>38</v>
      </c>
      <c r="F5" s="5" t="str">
        <f t="shared" si="0"/>
        <v/>
      </c>
      <c r="G5">
        <f t="shared" si="1"/>
        <v>35</v>
      </c>
      <c r="H5" s="4">
        <f>Sheet1!W5</f>
        <v>64.43518518518519</v>
      </c>
      <c r="I5" s="3">
        <f>Sheet2!J5</f>
        <v>44</v>
      </c>
      <c r="J5" s="6">
        <f t="shared" si="2"/>
        <v>8.75</v>
      </c>
      <c r="K5" s="3">
        <f t="shared" si="3"/>
        <v>8.75</v>
      </c>
      <c r="L5" s="2">
        <f>Sheet1!AG5</f>
        <v>63.104166666666671</v>
      </c>
      <c r="M5">
        <f>Sheet2!P5</f>
        <v>97</v>
      </c>
      <c r="N5" s="5">
        <f t="shared" si="4"/>
        <v>8.75</v>
      </c>
      <c r="O5" s="9">
        <f t="shared" si="5"/>
        <v>8.75</v>
      </c>
      <c r="P5" s="4">
        <f>Sheet1!AE5</f>
        <v>58</v>
      </c>
      <c r="Q5" s="3">
        <f>Sheet2!R5</f>
        <v>64</v>
      </c>
      <c r="R5" s="6" t="s">
        <v>100</v>
      </c>
      <c r="S5" s="12">
        <f t="shared" si="6"/>
        <v>17.5</v>
      </c>
      <c r="T5" s="2">
        <f>Sheet1!BA5</f>
        <v>59.229166666666671</v>
      </c>
      <c r="U5">
        <f>Sheet2!AB5</f>
        <v>97</v>
      </c>
      <c r="V5" s="5">
        <f t="shared" si="7"/>
        <v>8.75</v>
      </c>
      <c r="W5" s="9">
        <f t="shared" si="8"/>
        <v>8.75</v>
      </c>
      <c r="X5" s="4"/>
      <c r="Y5" s="3"/>
      <c r="Z5" s="6"/>
      <c r="AA5" s="3"/>
      <c r="AB5" s="2">
        <f>Sheet1!BU5</f>
        <v>62.4375</v>
      </c>
      <c r="AC5" s="2">
        <f>Sheet2!AS5</f>
        <v>56.733333333333327</v>
      </c>
      <c r="AD5" s="5">
        <f t="shared" si="9"/>
        <v>8.75</v>
      </c>
      <c r="AE5" s="9">
        <f t="shared" si="10"/>
        <v>8.75</v>
      </c>
      <c r="AF5" s="4"/>
      <c r="AG5" s="3"/>
      <c r="AH5" s="6"/>
      <c r="AI5" s="3"/>
      <c r="AJ5" s="2">
        <f>Sheet1!CO5</f>
        <v>69.729166666666657</v>
      </c>
      <c r="AK5" s="2">
        <f>Sheet2!AZ5</f>
        <v>44</v>
      </c>
      <c r="AL5" s="5" t="s">
        <v>100</v>
      </c>
      <c r="AM5" s="13">
        <f t="shared" si="11"/>
        <v>17.5</v>
      </c>
      <c r="AN5" s="4"/>
      <c r="AO5" s="3"/>
      <c r="AP5" s="6"/>
      <c r="AQ5" s="3"/>
      <c r="AR5" s="2">
        <f>Sheet1!CZ5</f>
        <v>64</v>
      </c>
      <c r="AS5" s="2">
        <f>Sheet2!BL5</f>
        <v>86</v>
      </c>
      <c r="AT5" s="5">
        <f t="shared" si="12"/>
        <v>17.5</v>
      </c>
      <c r="AU5" s="8">
        <f t="shared" si="13"/>
        <v>0</v>
      </c>
      <c r="AV5" s="4"/>
      <c r="AW5" s="3"/>
      <c r="AX5" s="6"/>
      <c r="AY5" s="3"/>
      <c r="AZ5" s="2">
        <f>Sheet1!EC5</f>
        <v>63.479166666666664</v>
      </c>
      <c r="BA5" s="2">
        <f>Sheet2!BX5</f>
        <v>98</v>
      </c>
      <c r="BB5" s="11">
        <f t="shared" si="14"/>
        <v>17.5</v>
      </c>
      <c r="BC5" s="7">
        <f t="shared" si="15"/>
        <v>0</v>
      </c>
      <c r="BD5" s="4"/>
      <c r="BE5" s="3"/>
      <c r="BF5" s="6"/>
      <c r="BG5" s="3"/>
      <c r="BH5" s="2">
        <f>Sheet1!EW5</f>
        <v>75.1875</v>
      </c>
      <c r="BI5" s="2">
        <f>Sheet2!CJ5</f>
        <v>30</v>
      </c>
      <c r="BJ5" s="5" t="s">
        <v>100</v>
      </c>
      <c r="BK5" s="13">
        <f t="shared" si="16"/>
        <v>17.5</v>
      </c>
      <c r="BL5" s="4"/>
      <c r="BM5" s="3"/>
      <c r="BN5" s="6"/>
      <c r="BO5" s="3"/>
    </row>
    <row r="6" spans="1:67" x14ac:dyDescent="0.3">
      <c r="A6" t="s">
        <v>47</v>
      </c>
      <c r="B6" t="s">
        <v>9</v>
      </c>
      <c r="C6" t="s">
        <v>10</v>
      </c>
      <c r="D6" s="2">
        <f>Sheet1!M6</f>
        <v>73.529411764705884</v>
      </c>
      <c r="E6">
        <f>Sheet2!D6</f>
        <v>93</v>
      </c>
      <c r="F6" s="5">
        <f t="shared" si="0"/>
        <v>8.75</v>
      </c>
      <c r="G6">
        <f t="shared" si="1"/>
        <v>26.25</v>
      </c>
      <c r="H6" s="4">
        <f>Sheet1!W6</f>
        <v>67.421568627450981</v>
      </c>
      <c r="I6" s="3">
        <f>Sheet2!J6</f>
        <v>88</v>
      </c>
      <c r="J6" s="6">
        <f t="shared" si="2"/>
        <v>8.75</v>
      </c>
      <c r="K6" s="3">
        <f t="shared" si="3"/>
        <v>8.75</v>
      </c>
      <c r="L6" s="2">
        <f>Sheet1!AG6</f>
        <v>61.571428571428569</v>
      </c>
      <c r="M6">
        <f>Sheet2!P6</f>
        <v>75</v>
      </c>
      <c r="N6" s="5">
        <f t="shared" si="4"/>
        <v>8.75</v>
      </c>
      <c r="O6" s="9">
        <f t="shared" si="5"/>
        <v>8.75</v>
      </c>
      <c r="P6" s="4">
        <f>Sheet1!AE6</f>
        <v>99</v>
      </c>
      <c r="Q6" s="3">
        <f>Sheet2!R6</f>
        <v>93</v>
      </c>
      <c r="R6" s="6" t="s">
        <v>100</v>
      </c>
      <c r="S6" s="12">
        <f t="shared" si="6"/>
        <v>17.5</v>
      </c>
      <c r="T6" s="2">
        <f>Sheet1!BA6</f>
        <v>53</v>
      </c>
      <c r="U6">
        <f>Sheet2!AB6</f>
        <v>75</v>
      </c>
      <c r="V6" s="5">
        <f t="shared" si="7"/>
        <v>8.75</v>
      </c>
      <c r="W6" s="9">
        <f t="shared" si="8"/>
        <v>8.75</v>
      </c>
      <c r="X6" s="4"/>
      <c r="Y6" s="3"/>
      <c r="Z6" s="6"/>
      <c r="AA6" s="3"/>
      <c r="AB6" s="2">
        <f>Sheet1!BU6</f>
        <v>63.571428571428569</v>
      </c>
      <c r="AC6" s="2">
        <f>Sheet2!AS6</f>
        <v>54.2</v>
      </c>
      <c r="AD6" s="5">
        <f t="shared" si="9"/>
        <v>8.75</v>
      </c>
      <c r="AE6" s="9">
        <f t="shared" si="10"/>
        <v>8.75</v>
      </c>
      <c r="AF6" s="4"/>
      <c r="AG6" s="3"/>
      <c r="AH6" s="6"/>
      <c r="AI6" s="3"/>
      <c r="AJ6" s="2">
        <f>Sheet1!CO6</f>
        <v>64.071428571428569</v>
      </c>
      <c r="AK6" s="2">
        <f>Sheet2!AZ6</f>
        <v>78</v>
      </c>
      <c r="AL6" s="5" t="s">
        <v>100</v>
      </c>
      <c r="AM6" s="13">
        <f t="shared" si="11"/>
        <v>17.5</v>
      </c>
      <c r="AN6" s="4"/>
      <c r="AO6" s="3"/>
      <c r="AP6" s="6"/>
      <c r="AQ6" s="3"/>
      <c r="AR6" s="2">
        <f>Sheet1!CZ6</f>
        <v>48</v>
      </c>
      <c r="AS6" s="2">
        <f>Sheet2!BL6</f>
        <v>76</v>
      </c>
      <c r="AT6" s="5">
        <f t="shared" si="12"/>
        <v>17.5</v>
      </c>
      <c r="AU6" s="8">
        <f t="shared" si="13"/>
        <v>0</v>
      </c>
      <c r="AV6" s="4"/>
      <c r="AW6" s="3"/>
      <c r="AX6" s="6"/>
      <c r="AY6" s="3"/>
      <c r="AZ6" s="2">
        <f>Sheet1!EC6</f>
        <v>71.547619047619051</v>
      </c>
      <c r="BA6" s="2">
        <f>Sheet2!BX6</f>
        <v>80</v>
      </c>
      <c r="BB6" s="11" t="str">
        <f t="shared" si="14"/>
        <v/>
      </c>
      <c r="BC6" s="7">
        <f t="shared" si="15"/>
        <v>17.5</v>
      </c>
      <c r="BD6" s="4"/>
      <c r="BE6" s="3"/>
      <c r="BF6" s="6"/>
      <c r="BG6" s="3"/>
      <c r="BH6" s="2">
        <f>Sheet1!EW6</f>
        <v>73.928571428571431</v>
      </c>
      <c r="BI6" s="2">
        <f>Sheet2!CJ6</f>
        <v>46</v>
      </c>
      <c r="BJ6" s="5" t="s">
        <v>100</v>
      </c>
      <c r="BK6" s="13">
        <f t="shared" si="16"/>
        <v>17.5</v>
      </c>
      <c r="BL6" s="4"/>
      <c r="BM6" s="3"/>
      <c r="BN6" s="6"/>
      <c r="BO6" s="3"/>
    </row>
    <row r="7" spans="1:67" x14ac:dyDescent="0.3">
      <c r="A7" t="s">
        <v>48</v>
      </c>
      <c r="B7" t="s">
        <v>11</v>
      </c>
      <c r="C7" t="s">
        <v>12</v>
      </c>
      <c r="D7" s="2">
        <f>Sheet1!M7</f>
        <v>68.875</v>
      </c>
      <c r="E7">
        <f>Sheet2!D7</f>
        <v>39</v>
      </c>
      <c r="F7" s="5">
        <f t="shared" si="0"/>
        <v>8.75</v>
      </c>
      <c r="G7">
        <f t="shared" si="1"/>
        <v>26.25</v>
      </c>
      <c r="H7" s="4">
        <f>Sheet1!W7</f>
        <v>64.583333333333329</v>
      </c>
      <c r="I7" s="3">
        <f>Sheet2!J7</f>
        <v>81</v>
      </c>
      <c r="J7" s="6">
        <f t="shared" si="2"/>
        <v>8.75</v>
      </c>
      <c r="K7" s="3">
        <f t="shared" si="3"/>
        <v>8.75</v>
      </c>
      <c r="L7" s="2">
        <f>Sheet1!AG7</f>
        <v>62.583333333333329</v>
      </c>
      <c r="M7">
        <f>Sheet2!P7</f>
        <v>66</v>
      </c>
      <c r="N7" s="5">
        <f t="shared" si="4"/>
        <v>8.75</v>
      </c>
      <c r="O7" s="9">
        <f t="shared" si="5"/>
        <v>8.75</v>
      </c>
      <c r="P7" s="4">
        <f>Sheet1!AE7</f>
        <v>73</v>
      </c>
      <c r="Q7" s="3">
        <f>Sheet2!R7</f>
        <v>57</v>
      </c>
      <c r="R7" s="6" t="s">
        <v>100</v>
      </c>
      <c r="S7" s="12">
        <f t="shared" si="6"/>
        <v>17.5</v>
      </c>
      <c r="T7" s="2">
        <f>Sheet1!BA7</f>
        <v>63.777777777777786</v>
      </c>
      <c r="U7">
        <f>Sheet2!AB7</f>
        <v>66</v>
      </c>
      <c r="V7" s="5">
        <f t="shared" si="7"/>
        <v>8.75</v>
      </c>
      <c r="W7" s="9">
        <f t="shared" si="8"/>
        <v>8.75</v>
      </c>
      <c r="X7" s="4"/>
      <c r="Y7" s="3"/>
      <c r="Z7" s="6"/>
      <c r="AA7" s="3"/>
      <c r="AB7" s="2">
        <f>Sheet1!BU7</f>
        <v>69.75</v>
      </c>
      <c r="AC7" s="2">
        <f>Sheet2!AS7</f>
        <v>61.333333333333329</v>
      </c>
      <c r="AD7" s="5">
        <f t="shared" si="9"/>
        <v>8.75</v>
      </c>
      <c r="AE7" s="9">
        <f t="shared" si="10"/>
        <v>8.75</v>
      </c>
      <c r="AF7" s="4"/>
      <c r="AG7" s="3"/>
      <c r="AH7" s="6"/>
      <c r="AI7" s="3"/>
      <c r="AJ7" s="2">
        <f>Sheet1!CO7</f>
        <v>70.75</v>
      </c>
      <c r="AK7" s="2">
        <f>Sheet2!AZ7</f>
        <v>54</v>
      </c>
      <c r="AL7" s="5" t="s">
        <v>100</v>
      </c>
      <c r="AM7" s="13">
        <f t="shared" si="11"/>
        <v>17.5</v>
      </c>
      <c r="AN7" s="4"/>
      <c r="AO7" s="3"/>
      <c r="AP7" s="6"/>
      <c r="AQ7" s="3"/>
      <c r="AR7" s="2">
        <f>Sheet1!CZ7</f>
        <v>55</v>
      </c>
      <c r="AS7" s="2">
        <f>Sheet2!BL7</f>
        <v>64</v>
      </c>
      <c r="AT7" s="5" t="str">
        <f t="shared" si="12"/>
        <v/>
      </c>
      <c r="AU7" s="8">
        <f t="shared" si="13"/>
        <v>0</v>
      </c>
      <c r="AV7" s="4"/>
      <c r="AW7" s="3"/>
      <c r="AX7" s="6"/>
      <c r="AY7" s="3"/>
      <c r="AZ7" s="2">
        <f>Sheet1!EC7</f>
        <v>68.111111111111114</v>
      </c>
      <c r="BA7" s="2">
        <f>Sheet2!BX7</f>
        <v>79</v>
      </c>
      <c r="BB7" s="11">
        <f t="shared" si="14"/>
        <v>17.5</v>
      </c>
      <c r="BC7" s="7">
        <f t="shared" si="15"/>
        <v>0</v>
      </c>
      <c r="BD7" s="4"/>
      <c r="BE7" s="3"/>
      <c r="BF7" s="6"/>
      <c r="BG7" s="3"/>
      <c r="BH7" s="2">
        <f>Sheet1!EW7</f>
        <v>69.638888888888886</v>
      </c>
      <c r="BI7" s="2">
        <f>Sheet2!CJ7</f>
        <v>31</v>
      </c>
      <c r="BJ7" s="5" t="s">
        <v>100</v>
      </c>
      <c r="BK7" s="13">
        <f t="shared" si="16"/>
        <v>17.5</v>
      </c>
      <c r="BL7" s="4"/>
      <c r="BM7" s="3"/>
      <c r="BN7" s="6"/>
      <c r="BO7" s="3"/>
    </row>
    <row r="8" spans="1:67" x14ac:dyDescent="0.3">
      <c r="A8" t="s">
        <v>49</v>
      </c>
      <c r="B8" t="s">
        <v>13</v>
      </c>
      <c r="C8" t="s">
        <v>14</v>
      </c>
      <c r="D8" s="2">
        <f>Sheet1!M8</f>
        <v>63.955555555555549</v>
      </c>
      <c r="E8">
        <f>Sheet2!D8</f>
        <v>73</v>
      </c>
      <c r="F8" s="5">
        <f t="shared" si="0"/>
        <v>8.75</v>
      </c>
      <c r="G8">
        <f t="shared" si="1"/>
        <v>26.25</v>
      </c>
      <c r="H8" s="4">
        <f>Sheet1!W8</f>
        <v>74.2</v>
      </c>
      <c r="I8" s="3">
        <f>Sheet2!J8</f>
        <v>47</v>
      </c>
      <c r="J8" s="6">
        <f t="shared" si="2"/>
        <v>8.75</v>
      </c>
      <c r="K8" s="3">
        <f t="shared" si="3"/>
        <v>8.75</v>
      </c>
      <c r="L8" s="2">
        <f>Sheet1!AG8</f>
        <v>46.933333333333337</v>
      </c>
      <c r="M8">
        <f>Sheet2!P8</f>
        <v>38</v>
      </c>
      <c r="N8" s="5" t="str">
        <f t="shared" si="4"/>
        <v/>
      </c>
      <c r="O8" s="9">
        <f t="shared" si="5"/>
        <v>17.5</v>
      </c>
      <c r="P8" s="4">
        <f>Sheet1!AE8</f>
        <v>80</v>
      </c>
      <c r="Q8" s="3">
        <f>Sheet2!R8</f>
        <v>47</v>
      </c>
      <c r="R8" s="6" t="s">
        <v>100</v>
      </c>
      <c r="S8" s="12">
        <f t="shared" si="6"/>
        <v>17.5</v>
      </c>
      <c r="T8" s="2">
        <f>Sheet1!BA8</f>
        <v>59.333333333333336</v>
      </c>
      <c r="U8">
        <f>Sheet2!AB8</f>
        <v>38</v>
      </c>
      <c r="V8" s="5" t="str">
        <f t="shared" si="7"/>
        <v/>
      </c>
      <c r="W8" s="9">
        <f t="shared" si="8"/>
        <v>17.5</v>
      </c>
      <c r="X8" s="4"/>
      <c r="Y8" s="3"/>
      <c r="Z8" s="6"/>
      <c r="AA8" s="3"/>
      <c r="AB8" s="2">
        <f>Sheet1!BU8</f>
        <v>71.733333333333334</v>
      </c>
      <c r="AC8" s="2">
        <f>Sheet2!AS8</f>
        <v>80.86666666666666</v>
      </c>
      <c r="AD8" s="5">
        <f t="shared" si="9"/>
        <v>8.75</v>
      </c>
      <c r="AE8" s="9">
        <f t="shared" si="10"/>
        <v>8.75</v>
      </c>
      <c r="AF8" s="4"/>
      <c r="AG8" s="3"/>
      <c r="AH8" s="6"/>
      <c r="AI8" s="3"/>
      <c r="AJ8" s="2">
        <f>Sheet1!CO8</f>
        <v>69.900000000000006</v>
      </c>
      <c r="AK8" s="2">
        <f>Sheet2!AZ8</f>
        <v>98</v>
      </c>
      <c r="AL8" s="5" t="s">
        <v>100</v>
      </c>
      <c r="AM8" s="13">
        <f t="shared" si="11"/>
        <v>17.5</v>
      </c>
      <c r="AN8" s="4"/>
      <c r="AO8" s="3"/>
      <c r="AP8" s="6"/>
      <c r="AQ8" s="3"/>
      <c r="AR8" s="2">
        <f>Sheet1!CZ8</f>
        <v>52</v>
      </c>
      <c r="AS8" s="2">
        <f>Sheet2!BL8</f>
        <v>31</v>
      </c>
      <c r="AT8" s="5" t="str">
        <f t="shared" si="12"/>
        <v/>
      </c>
      <c r="AU8" s="8">
        <f t="shared" si="13"/>
        <v>17.5</v>
      </c>
      <c r="AV8" s="4"/>
      <c r="AW8" s="3"/>
      <c r="AX8" s="6"/>
      <c r="AY8" s="3"/>
      <c r="AZ8" s="2">
        <f>Sheet1!EC8</f>
        <v>79.066666666666663</v>
      </c>
      <c r="BA8" s="2">
        <f>Sheet2!BX8</f>
        <v>87</v>
      </c>
      <c r="BB8" s="11">
        <f t="shared" si="14"/>
        <v>17.5</v>
      </c>
      <c r="BC8" s="7">
        <f t="shared" si="15"/>
        <v>0</v>
      </c>
      <c r="BD8" s="4"/>
      <c r="BE8" s="3"/>
      <c r="BF8" s="6"/>
      <c r="BG8" s="3"/>
      <c r="BH8" s="2">
        <f>Sheet1!EW8</f>
        <v>65.766666666666666</v>
      </c>
      <c r="BI8" s="2">
        <f>Sheet2!CJ8</f>
        <v>53</v>
      </c>
      <c r="BJ8" s="5" t="s">
        <v>100</v>
      </c>
      <c r="BK8" s="13">
        <f t="shared" si="16"/>
        <v>17.5</v>
      </c>
      <c r="BL8" s="4"/>
      <c r="BM8" s="3"/>
      <c r="BN8" s="6"/>
      <c r="BO8" s="3"/>
    </row>
    <row r="9" spans="1:67" x14ac:dyDescent="0.3">
      <c r="A9" t="s">
        <v>50</v>
      </c>
      <c r="B9" t="s">
        <v>15</v>
      </c>
      <c r="C9" t="s">
        <v>16</v>
      </c>
      <c r="D9" s="2">
        <f>Sheet1!M9</f>
        <v>68.702380952380963</v>
      </c>
      <c r="E9">
        <f>Sheet2!D9</f>
        <v>94</v>
      </c>
      <c r="F9" s="5">
        <f t="shared" si="0"/>
        <v>8.75</v>
      </c>
      <c r="G9">
        <f t="shared" si="1"/>
        <v>26.25</v>
      </c>
      <c r="H9" s="4">
        <f>Sheet1!W9</f>
        <v>68.845238095238102</v>
      </c>
      <c r="I9" s="3">
        <f>Sheet2!J9</f>
        <v>79</v>
      </c>
      <c r="J9" s="6">
        <f t="shared" si="2"/>
        <v>8.75</v>
      </c>
      <c r="K9" s="3">
        <f t="shared" si="3"/>
        <v>8.75</v>
      </c>
      <c r="L9" s="2">
        <f>Sheet1!AG9</f>
        <v>63.458333333333329</v>
      </c>
      <c r="M9">
        <f>Sheet2!P9</f>
        <v>59</v>
      </c>
      <c r="N9" s="5">
        <f t="shared" si="4"/>
        <v>8.75</v>
      </c>
      <c r="O9" s="9">
        <f t="shared" si="5"/>
        <v>8.75</v>
      </c>
      <c r="P9" s="4">
        <f>Sheet1!AE9</f>
        <v>80</v>
      </c>
      <c r="Q9" s="3">
        <f>Sheet2!R9</f>
        <v>43</v>
      </c>
      <c r="R9" s="6" t="s">
        <v>100</v>
      </c>
      <c r="S9" s="12">
        <f t="shared" si="6"/>
        <v>17.5</v>
      </c>
      <c r="T9" s="2">
        <f>Sheet1!BA9</f>
        <v>61.083333333333336</v>
      </c>
      <c r="U9">
        <f>Sheet2!AB9</f>
        <v>59</v>
      </c>
      <c r="V9" s="5">
        <f t="shared" si="7"/>
        <v>8.75</v>
      </c>
      <c r="W9" s="9">
        <f t="shared" si="8"/>
        <v>8.75</v>
      </c>
      <c r="X9" s="4"/>
      <c r="Y9" s="3"/>
      <c r="Z9" s="6"/>
      <c r="AA9" s="3"/>
      <c r="AB9" s="2">
        <f>Sheet1!BU9</f>
        <v>70.166666666666657</v>
      </c>
      <c r="AC9" s="2">
        <f>Sheet2!AS9</f>
        <v>72.333333333333343</v>
      </c>
      <c r="AD9" s="5">
        <f t="shared" si="9"/>
        <v>8.75</v>
      </c>
      <c r="AE9" s="9">
        <f t="shared" si="10"/>
        <v>8.75</v>
      </c>
      <c r="AF9" s="4"/>
      <c r="AG9" s="3"/>
      <c r="AH9" s="6"/>
      <c r="AI9" s="3"/>
      <c r="AJ9" s="2">
        <f>Sheet1!CO9</f>
        <v>69.75</v>
      </c>
      <c r="AK9" s="2">
        <f>Sheet2!AZ9</f>
        <v>60</v>
      </c>
      <c r="AL9" s="5" t="s">
        <v>100</v>
      </c>
      <c r="AM9" s="13">
        <f t="shared" si="11"/>
        <v>17.5</v>
      </c>
      <c r="AN9" s="4"/>
      <c r="AO9" s="3"/>
      <c r="AP9" s="6"/>
      <c r="AQ9" s="3"/>
      <c r="AR9" s="2">
        <f>Sheet1!CZ9</f>
        <v>49</v>
      </c>
      <c r="AS9" s="2">
        <f>Sheet2!BL9</f>
        <v>83</v>
      </c>
      <c r="AT9" s="5">
        <f t="shared" si="12"/>
        <v>17.5</v>
      </c>
      <c r="AU9" s="8">
        <f t="shared" si="13"/>
        <v>0</v>
      </c>
      <c r="AV9" s="4"/>
      <c r="AW9" s="3"/>
      <c r="AX9" s="6"/>
      <c r="AY9" s="3"/>
      <c r="AZ9" s="2">
        <f>Sheet1!EC9</f>
        <v>75.833333333333343</v>
      </c>
      <c r="BA9" s="2">
        <f>Sheet2!BX9</f>
        <v>34</v>
      </c>
      <c r="BB9" s="11" t="str">
        <f t="shared" si="14"/>
        <v/>
      </c>
      <c r="BC9" s="7">
        <f t="shared" si="15"/>
        <v>17.5</v>
      </c>
      <c r="BD9" s="4"/>
      <c r="BE9" s="3"/>
      <c r="BF9" s="6"/>
      <c r="BG9" s="3"/>
      <c r="BH9" s="2">
        <f>Sheet1!EW9</f>
        <v>76.375</v>
      </c>
      <c r="BI9" s="2">
        <f>Sheet2!CJ9</f>
        <v>73</v>
      </c>
      <c r="BJ9" s="5" t="s">
        <v>100</v>
      </c>
      <c r="BK9" s="13">
        <f t="shared" si="16"/>
        <v>17.5</v>
      </c>
      <c r="BL9" s="4"/>
      <c r="BM9" s="3"/>
      <c r="BN9" s="6"/>
      <c r="BO9" s="3"/>
    </row>
    <row r="10" spans="1:67" x14ac:dyDescent="0.3">
      <c r="A10" t="s">
        <v>51</v>
      </c>
      <c r="B10" t="s">
        <v>17</v>
      </c>
      <c r="C10" t="s">
        <v>18</v>
      </c>
      <c r="D10" s="2">
        <f>Sheet1!M10</f>
        <v>68.974358974358978</v>
      </c>
      <c r="E10">
        <f>Sheet2!D10</f>
        <v>73</v>
      </c>
      <c r="F10" s="5">
        <f t="shared" si="0"/>
        <v>8.75</v>
      </c>
      <c r="G10">
        <f t="shared" si="1"/>
        <v>26.25</v>
      </c>
      <c r="H10" s="4">
        <f>Sheet1!W10</f>
        <v>70.217948717948715</v>
      </c>
      <c r="I10" s="3">
        <f>Sheet2!J10</f>
        <v>34</v>
      </c>
      <c r="J10" s="6">
        <f t="shared" si="2"/>
        <v>8.75</v>
      </c>
      <c r="K10" s="3">
        <f t="shared" si="3"/>
        <v>8.75</v>
      </c>
      <c r="L10" s="2">
        <f>Sheet1!AG10</f>
        <v>58.5</v>
      </c>
      <c r="M10">
        <f>Sheet2!P10</f>
        <v>87</v>
      </c>
      <c r="N10" s="5">
        <f t="shared" si="4"/>
        <v>8.75</v>
      </c>
      <c r="O10" s="9">
        <f t="shared" si="5"/>
        <v>8.75</v>
      </c>
      <c r="P10" s="4">
        <f>Sheet1!AE10</f>
        <v>72</v>
      </c>
      <c r="Q10" s="3">
        <f>Sheet2!R10</f>
        <v>64</v>
      </c>
      <c r="R10" s="6" t="s">
        <v>100</v>
      </c>
      <c r="S10" s="12">
        <f t="shared" si="6"/>
        <v>17.5</v>
      </c>
      <c r="T10" s="2">
        <f>Sheet1!BA10</f>
        <v>56.722222222222229</v>
      </c>
      <c r="U10">
        <f>Sheet2!AB10</f>
        <v>87</v>
      </c>
      <c r="V10" s="5">
        <f t="shared" si="7"/>
        <v>8.75</v>
      </c>
      <c r="W10" s="9">
        <f t="shared" si="8"/>
        <v>8.75</v>
      </c>
      <c r="X10" s="4"/>
      <c r="Y10" s="3"/>
      <c r="Z10" s="6"/>
      <c r="AA10" s="3"/>
      <c r="AB10" s="2">
        <f>Sheet1!BU10</f>
        <v>70.388888888888886</v>
      </c>
      <c r="AC10" s="2">
        <f>Sheet2!AS10</f>
        <v>70.066666666666663</v>
      </c>
      <c r="AD10" s="5">
        <f t="shared" si="9"/>
        <v>8.75</v>
      </c>
      <c r="AE10" s="9">
        <f t="shared" si="10"/>
        <v>8.75</v>
      </c>
      <c r="AF10" s="4"/>
      <c r="AG10" s="3"/>
      <c r="AH10" s="6"/>
      <c r="AI10" s="3"/>
      <c r="AJ10" s="2">
        <f>Sheet1!CO10</f>
        <v>66.055555555555557</v>
      </c>
      <c r="AK10" s="2">
        <f>Sheet2!AZ10</f>
        <v>71</v>
      </c>
      <c r="AL10" s="5" t="s">
        <v>100</v>
      </c>
      <c r="AM10" s="13">
        <f t="shared" si="11"/>
        <v>17.5</v>
      </c>
      <c r="AN10" s="4"/>
      <c r="AO10" s="3"/>
      <c r="AP10" s="6"/>
      <c r="AQ10" s="3"/>
      <c r="AR10" s="2">
        <f>Sheet1!CZ10</f>
        <v>50</v>
      </c>
      <c r="AS10" s="2">
        <f>Sheet2!BL10</f>
        <v>82</v>
      </c>
      <c r="AT10" s="5">
        <f t="shared" si="12"/>
        <v>17.5</v>
      </c>
      <c r="AU10" s="8">
        <f t="shared" si="13"/>
        <v>0</v>
      </c>
      <c r="AV10" s="4"/>
      <c r="AW10" s="3"/>
      <c r="AX10" s="6"/>
      <c r="AY10" s="3"/>
      <c r="AZ10" s="2">
        <f>Sheet1!EC10</f>
        <v>73.5</v>
      </c>
      <c r="BA10" s="2">
        <f>Sheet2!BX10</f>
        <v>51</v>
      </c>
      <c r="BB10" s="11" t="str">
        <f t="shared" si="14"/>
        <v/>
      </c>
      <c r="BC10" s="7">
        <f t="shared" si="15"/>
        <v>17.5</v>
      </c>
      <c r="BD10" s="4"/>
      <c r="BE10" s="3"/>
      <c r="BF10" s="6"/>
      <c r="BG10" s="3"/>
      <c r="BH10" s="2">
        <f>Sheet1!EW10</f>
        <v>63.666666666666664</v>
      </c>
      <c r="BI10" s="2">
        <f>Sheet2!CJ10</f>
        <v>42</v>
      </c>
      <c r="BJ10" s="5" t="s">
        <v>100</v>
      </c>
      <c r="BK10" s="13">
        <f t="shared" si="16"/>
        <v>17.5</v>
      </c>
      <c r="BL10" s="4"/>
      <c r="BM10" s="3"/>
      <c r="BN10" s="6"/>
      <c r="BO10" s="3"/>
    </row>
    <row r="11" spans="1:67" x14ac:dyDescent="0.3">
      <c r="A11" t="s">
        <v>52</v>
      </c>
      <c r="B11" t="s">
        <v>19</v>
      </c>
      <c r="C11" t="s">
        <v>20</v>
      </c>
      <c r="D11" s="2">
        <f>Sheet1!M11</f>
        <v>69.25</v>
      </c>
      <c r="E11">
        <f>Sheet2!D11</f>
        <v>88</v>
      </c>
      <c r="F11" s="5">
        <f t="shared" si="0"/>
        <v>8.75</v>
      </c>
      <c r="G11">
        <f t="shared" si="1"/>
        <v>26.25</v>
      </c>
      <c r="H11" s="4">
        <f>Sheet1!W11</f>
        <v>73.361111111111114</v>
      </c>
      <c r="I11" s="3">
        <f>Sheet2!J11</f>
        <v>80</v>
      </c>
      <c r="J11" s="6">
        <f t="shared" si="2"/>
        <v>8.75</v>
      </c>
      <c r="K11" s="3">
        <f t="shared" si="3"/>
        <v>8.75</v>
      </c>
      <c r="L11" s="2">
        <f>Sheet1!AG11</f>
        <v>60.25</v>
      </c>
      <c r="M11">
        <f>Sheet2!P11</f>
        <v>62</v>
      </c>
      <c r="N11" s="5">
        <f t="shared" si="4"/>
        <v>8.75</v>
      </c>
      <c r="O11" s="9">
        <f t="shared" si="5"/>
        <v>8.75</v>
      </c>
      <c r="P11" s="4">
        <f>Sheet1!AE11</f>
        <v>39</v>
      </c>
      <c r="Q11" s="3">
        <f>Sheet2!R11</f>
        <v>33</v>
      </c>
      <c r="R11" s="6" t="s">
        <v>100</v>
      </c>
      <c r="S11" s="12">
        <f t="shared" si="6"/>
        <v>17.5</v>
      </c>
      <c r="T11" s="2">
        <f>Sheet1!BA11</f>
        <v>67</v>
      </c>
      <c r="U11">
        <f>Sheet2!AB11</f>
        <v>62</v>
      </c>
      <c r="V11" s="5">
        <f t="shared" si="7"/>
        <v>8.75</v>
      </c>
      <c r="W11" s="9">
        <f t="shared" si="8"/>
        <v>8.75</v>
      </c>
      <c r="X11" s="4"/>
      <c r="Y11" s="3"/>
      <c r="Z11" s="6"/>
      <c r="AA11" s="3"/>
      <c r="AB11" s="2">
        <f>Sheet1!BU11</f>
        <v>61.916666666666664</v>
      </c>
      <c r="AC11" s="2">
        <f>Sheet2!AS11</f>
        <v>65.733333333333334</v>
      </c>
      <c r="AD11" s="5">
        <f t="shared" si="9"/>
        <v>8.75</v>
      </c>
      <c r="AE11" s="9">
        <f t="shared" si="10"/>
        <v>8.75</v>
      </c>
      <c r="AF11" s="4"/>
      <c r="AG11" s="3"/>
      <c r="AH11" s="6"/>
      <c r="AI11" s="3"/>
      <c r="AJ11" s="2">
        <f>Sheet1!CO11</f>
        <v>73.666666666666671</v>
      </c>
      <c r="AK11" s="2">
        <f>Sheet2!AZ11</f>
        <v>69</v>
      </c>
      <c r="AL11" s="5" t="s">
        <v>100</v>
      </c>
      <c r="AM11" s="13">
        <f t="shared" si="11"/>
        <v>17.5</v>
      </c>
      <c r="AN11" s="4"/>
      <c r="AO11" s="3"/>
      <c r="AP11" s="6"/>
      <c r="AQ11" s="3"/>
      <c r="AR11" s="2">
        <f>Sheet1!CZ11</f>
        <v>51</v>
      </c>
      <c r="AS11" s="2">
        <f>Sheet2!BL11</f>
        <v>46</v>
      </c>
      <c r="AT11" s="5" t="str">
        <f t="shared" si="12"/>
        <v/>
      </c>
      <c r="AU11" s="8">
        <f t="shared" si="13"/>
        <v>17.5</v>
      </c>
      <c r="AV11" s="4"/>
      <c r="AW11" s="3"/>
      <c r="AX11" s="6"/>
      <c r="AY11" s="3"/>
      <c r="AZ11" s="2">
        <f>Sheet1!EC11</f>
        <v>71</v>
      </c>
      <c r="BA11" s="2">
        <f>Sheet2!BX11</f>
        <v>32</v>
      </c>
      <c r="BB11" s="11" t="str">
        <f t="shared" si="14"/>
        <v/>
      </c>
      <c r="BC11" s="7">
        <f t="shared" si="15"/>
        <v>17.5</v>
      </c>
      <c r="BD11" s="4"/>
      <c r="BE11" s="3"/>
      <c r="BF11" s="6"/>
      <c r="BG11" s="3"/>
      <c r="BH11" s="2">
        <f>Sheet1!EW11</f>
        <v>70.666666666666657</v>
      </c>
      <c r="BI11" s="2">
        <f>Sheet2!CJ11</f>
        <v>54</v>
      </c>
      <c r="BJ11" s="5" t="s">
        <v>100</v>
      </c>
      <c r="BK11" s="13">
        <f t="shared" si="16"/>
        <v>17.5</v>
      </c>
      <c r="BL11" s="4"/>
      <c r="BM11" s="3"/>
      <c r="BN11" s="6"/>
      <c r="BO11" s="3"/>
    </row>
    <row r="12" spans="1:67" x14ac:dyDescent="0.3">
      <c r="A12" t="s">
        <v>53</v>
      </c>
      <c r="B12" t="s">
        <v>21</v>
      </c>
      <c r="C12" t="s">
        <v>22</v>
      </c>
      <c r="D12" s="2">
        <f>Sheet1!M12</f>
        <v>69.242424242424249</v>
      </c>
      <c r="E12">
        <f>Sheet2!D12</f>
        <v>90</v>
      </c>
      <c r="F12" s="5">
        <f t="shared" si="0"/>
        <v>8.75</v>
      </c>
      <c r="G12">
        <f t="shared" si="1"/>
        <v>26.25</v>
      </c>
      <c r="H12" s="4">
        <f>Sheet1!W12</f>
        <v>74.106060606060609</v>
      </c>
      <c r="I12" s="3">
        <f>Sheet2!J12</f>
        <v>85</v>
      </c>
      <c r="J12" s="6">
        <f t="shared" si="2"/>
        <v>8.75</v>
      </c>
      <c r="K12" s="3">
        <f t="shared" si="3"/>
        <v>8.75</v>
      </c>
      <c r="L12" s="2">
        <f>Sheet1!AG12</f>
        <v>59.333333333333329</v>
      </c>
      <c r="M12">
        <f>Sheet2!P12</f>
        <v>72</v>
      </c>
      <c r="N12" s="5">
        <f t="shared" si="4"/>
        <v>8.75</v>
      </c>
      <c r="O12" s="9">
        <f t="shared" si="5"/>
        <v>8.75</v>
      </c>
      <c r="P12" s="4">
        <f>Sheet1!AE12</f>
        <v>55</v>
      </c>
      <c r="Q12" s="3">
        <f>Sheet2!R12</f>
        <v>65</v>
      </c>
      <c r="R12" s="6" t="s">
        <v>100</v>
      </c>
      <c r="S12" s="12">
        <f t="shared" si="6"/>
        <v>17.5</v>
      </c>
      <c r="T12" s="2">
        <f>Sheet1!BA12</f>
        <v>58</v>
      </c>
      <c r="U12">
        <f>Sheet2!AB12</f>
        <v>72</v>
      </c>
      <c r="V12" s="5">
        <f t="shared" si="7"/>
        <v>8.75</v>
      </c>
      <c r="W12" s="9">
        <f t="shared" si="8"/>
        <v>8.75</v>
      </c>
      <c r="X12" s="4"/>
      <c r="Y12" s="3"/>
      <c r="Z12" s="6"/>
      <c r="AA12" s="3"/>
      <c r="AB12" s="2">
        <f>Sheet1!BU12</f>
        <v>66.166666666666657</v>
      </c>
      <c r="AC12" s="2">
        <f>Sheet2!AS12</f>
        <v>49.333333333333329</v>
      </c>
      <c r="AD12" s="5">
        <f t="shared" si="9"/>
        <v>8.75</v>
      </c>
      <c r="AE12" s="9">
        <f t="shared" si="10"/>
        <v>8.75</v>
      </c>
      <c r="AF12" s="4"/>
      <c r="AG12" s="3"/>
      <c r="AH12" s="6"/>
      <c r="AI12" s="3"/>
      <c r="AJ12" s="2">
        <f>Sheet1!CO12</f>
        <v>84.333333333333329</v>
      </c>
      <c r="AK12" s="2">
        <f>Sheet2!AZ12</f>
        <v>70</v>
      </c>
      <c r="AL12" s="5" t="s">
        <v>100</v>
      </c>
      <c r="AM12" s="13">
        <f t="shared" si="11"/>
        <v>17.5</v>
      </c>
      <c r="AN12" s="4"/>
      <c r="AO12" s="3"/>
      <c r="AP12" s="6"/>
      <c r="AQ12" s="3"/>
      <c r="AR12" s="2">
        <f>Sheet1!CZ12</f>
        <v>44</v>
      </c>
      <c r="AS12" s="2">
        <f>Sheet2!BL12</f>
        <v>69</v>
      </c>
      <c r="AT12" s="5" t="str">
        <f t="shared" si="12"/>
        <v/>
      </c>
      <c r="AU12" s="8">
        <f t="shared" si="13"/>
        <v>0</v>
      </c>
      <c r="AV12" s="4"/>
      <c r="AW12" s="3"/>
      <c r="AX12" s="6"/>
      <c r="AY12" s="3"/>
      <c r="AZ12" s="2">
        <f>Sheet1!EC12</f>
        <v>68.5</v>
      </c>
      <c r="BA12" s="2">
        <f>Sheet2!BX12</f>
        <v>55</v>
      </c>
      <c r="BB12" s="11" t="str">
        <f t="shared" si="14"/>
        <v/>
      </c>
      <c r="BC12" s="7">
        <f t="shared" si="15"/>
        <v>17.5</v>
      </c>
      <c r="BD12" s="4"/>
      <c r="BE12" s="3"/>
      <c r="BF12" s="6"/>
      <c r="BG12" s="3"/>
      <c r="BH12" s="2">
        <f>Sheet1!EW12</f>
        <v>60.833333333333336</v>
      </c>
      <c r="BI12" s="2">
        <f>Sheet2!CJ12</f>
        <v>34</v>
      </c>
      <c r="BJ12" s="5" t="s">
        <v>100</v>
      </c>
      <c r="BK12" s="13">
        <f t="shared" si="16"/>
        <v>17.5</v>
      </c>
      <c r="BL12" s="4"/>
      <c r="BM12" s="3"/>
      <c r="BN12" s="6"/>
      <c r="BO12" s="3"/>
    </row>
    <row r="13" spans="1:67" x14ac:dyDescent="0.3">
      <c r="A13" t="s">
        <v>54</v>
      </c>
      <c r="B13" t="s">
        <v>23</v>
      </c>
      <c r="C13" t="s">
        <v>24</v>
      </c>
      <c r="D13" s="2">
        <f>Sheet1!M13</f>
        <v>72.283333333333331</v>
      </c>
      <c r="E13">
        <f>Sheet2!D13</f>
        <v>55</v>
      </c>
      <c r="F13" s="5">
        <f t="shared" si="0"/>
        <v>8.75</v>
      </c>
      <c r="G13">
        <f t="shared" si="1"/>
        <v>26.25</v>
      </c>
      <c r="H13" s="4">
        <f>Sheet1!W13</f>
        <v>75.316666666666663</v>
      </c>
      <c r="I13" s="3">
        <f>Sheet2!J13</f>
        <v>38</v>
      </c>
      <c r="J13" s="6">
        <f t="shared" si="2"/>
        <v>8.75</v>
      </c>
      <c r="K13" s="3">
        <f t="shared" si="3"/>
        <v>8.75</v>
      </c>
      <c r="L13" s="2">
        <f>Sheet1!AG13</f>
        <v>0</v>
      </c>
      <c r="M13">
        <f>Sheet2!P13</f>
        <v>0</v>
      </c>
      <c r="N13" s="5" t="str">
        <f t="shared" si="4"/>
        <v/>
      </c>
      <c r="O13" s="9">
        <f t="shared" si="5"/>
        <v>17.5</v>
      </c>
      <c r="P13" s="4">
        <f>Sheet1!AE13</f>
        <v>0</v>
      </c>
      <c r="Q13" s="3">
        <f>Sheet2!R13</f>
        <v>0</v>
      </c>
      <c r="R13" s="6" t="s">
        <v>100</v>
      </c>
      <c r="S13" s="12">
        <f t="shared" si="6"/>
        <v>17.5</v>
      </c>
      <c r="T13" s="2"/>
      <c r="V13" s="5"/>
      <c r="X13" s="4">
        <f>Sheet1!BK13</f>
        <v>74.25</v>
      </c>
      <c r="Y13" s="3">
        <f>Sheet2!AH13</f>
        <v>61</v>
      </c>
      <c r="Z13" s="6">
        <f t="shared" ref="Z13:Z22" si="17">IF(AVERAGE(X13:Y13)&gt;50,$B$25*0.5,"")</f>
        <v>8.75</v>
      </c>
      <c r="AA13" s="3">
        <f t="shared" ref="AA13:AA22" si="18">IF(AVERAGE(X13:Y13)&gt;50,$B$25*0.5,$B$25*1)</f>
        <v>8.75</v>
      </c>
      <c r="AB13" s="2"/>
      <c r="AD13" s="5"/>
      <c r="AF13" s="4">
        <f>Sheet1!CE13</f>
        <v>61.583333333333329</v>
      </c>
      <c r="AG13" s="3">
        <f>Sheet2!AT13</f>
        <v>61</v>
      </c>
      <c r="AH13" s="6" t="s">
        <v>100</v>
      </c>
      <c r="AI13" s="12">
        <f>$B$25</f>
        <v>17.5</v>
      </c>
      <c r="AJ13" s="2"/>
      <c r="AL13" s="5"/>
      <c r="AN13" s="4">
        <f>Sheet1!CY13</f>
        <v>58.516666666666666</v>
      </c>
      <c r="AO13" s="3">
        <f>Sheet2!BF13</f>
        <v>77</v>
      </c>
      <c r="AP13" s="6" t="s">
        <v>100</v>
      </c>
      <c r="AQ13" s="12">
        <f>$B$25</f>
        <v>17.5</v>
      </c>
      <c r="AR13" s="2"/>
      <c r="AT13" s="5"/>
      <c r="AV13" s="4">
        <f>Sheet1!DJ13</f>
        <v>59</v>
      </c>
      <c r="AW13" s="3">
        <f>Sheet2!BR13</f>
        <v>72</v>
      </c>
      <c r="AX13" s="6" t="str">
        <f>IF(AND(AVERAGE(AV13:AW13)&gt;70,AVERAGE(AZ3:BA3)&gt;70),$B$25,"")</f>
        <v/>
      </c>
      <c r="AY13" s="3">
        <f>IF(AND(AVERAGE(AV13:AW13)&gt;70,AVERAGE(AZ3:BA3)&gt;70),0,$B$25)</f>
        <v>17.5</v>
      </c>
      <c r="AZ13" s="2"/>
      <c r="BB13" s="5"/>
      <c r="BD13" s="4">
        <f>Sheet1!DR13</f>
        <v>64.13333333333334</v>
      </c>
      <c r="BE13" s="3">
        <f>Sheet2!BZ13</f>
        <v>0</v>
      </c>
      <c r="BF13" s="6" t="s">
        <v>100</v>
      </c>
      <c r="BG13" s="12">
        <f>$B$25</f>
        <v>17.5</v>
      </c>
      <c r="BL13" s="4">
        <f>Sheet1!FF13</f>
        <v>72.533333333333331</v>
      </c>
      <c r="BM13" s="4">
        <f>Sheet2!CP13</f>
        <v>72</v>
      </c>
      <c r="BN13" s="6" t="s">
        <v>100</v>
      </c>
      <c r="BO13" s="12">
        <f>$B$25</f>
        <v>17.5</v>
      </c>
    </row>
    <row r="14" spans="1:67" x14ac:dyDescent="0.3">
      <c r="A14" t="s">
        <v>55</v>
      </c>
      <c r="B14" t="s">
        <v>25</v>
      </c>
      <c r="C14" t="s">
        <v>26</v>
      </c>
      <c r="D14" s="2">
        <f>Sheet1!M14</f>
        <v>59.796296296296291</v>
      </c>
      <c r="E14">
        <f>Sheet2!D14</f>
        <v>60</v>
      </c>
      <c r="F14" s="5">
        <f t="shared" si="0"/>
        <v>8.75</v>
      </c>
      <c r="G14">
        <f t="shared" si="1"/>
        <v>26.25</v>
      </c>
      <c r="H14" s="4">
        <f>Sheet1!W14</f>
        <v>76.722222222222229</v>
      </c>
      <c r="I14" s="3">
        <f>Sheet2!J14</f>
        <v>83</v>
      </c>
      <c r="J14" s="6">
        <f t="shared" si="2"/>
        <v>8.75</v>
      </c>
      <c r="K14" s="3">
        <f t="shared" si="3"/>
        <v>8.75</v>
      </c>
      <c r="L14" s="2">
        <f>Sheet1!AG14</f>
        <v>0</v>
      </c>
      <c r="M14">
        <f>Sheet2!P14</f>
        <v>0</v>
      </c>
      <c r="N14" s="5" t="str">
        <f t="shared" si="4"/>
        <v/>
      </c>
      <c r="O14" s="9">
        <f t="shared" si="5"/>
        <v>17.5</v>
      </c>
      <c r="P14" s="4">
        <f>Sheet1!AE14</f>
        <v>0</v>
      </c>
      <c r="Q14" s="3">
        <f>Sheet2!R14</f>
        <v>0</v>
      </c>
      <c r="R14" s="6" t="s">
        <v>100</v>
      </c>
      <c r="S14" s="12">
        <f t="shared" si="6"/>
        <v>17.5</v>
      </c>
      <c r="T14" s="2"/>
      <c r="V14" s="5"/>
      <c r="X14" s="4">
        <f>Sheet1!BK14</f>
        <v>50.611111111111114</v>
      </c>
      <c r="Y14" s="3">
        <f>Sheet2!AH14</f>
        <v>73</v>
      </c>
      <c r="Z14" s="6">
        <f t="shared" si="17"/>
        <v>8.75</v>
      </c>
      <c r="AA14" s="3">
        <f t="shared" si="18"/>
        <v>8.75</v>
      </c>
      <c r="AB14" s="2"/>
      <c r="AD14" s="5"/>
      <c r="AF14" s="4">
        <f>Sheet1!CE14</f>
        <v>70.444444444444457</v>
      </c>
      <c r="AG14" s="3">
        <f>Sheet2!AT14</f>
        <v>41</v>
      </c>
      <c r="AH14" s="6" t="s">
        <v>100</v>
      </c>
      <c r="AI14" s="12">
        <f t="shared" ref="AI14:AI22" si="19">$B$25</f>
        <v>17.5</v>
      </c>
      <c r="AJ14" s="2"/>
      <c r="AL14" s="5"/>
      <c r="AN14" s="4">
        <f>Sheet1!CY14</f>
        <v>59.388888888888886</v>
      </c>
      <c r="AO14" s="3">
        <f>Sheet2!BF14</f>
        <v>96</v>
      </c>
      <c r="AP14" s="6" t="s">
        <v>100</v>
      </c>
      <c r="AQ14" s="12">
        <f t="shared" ref="AQ14:AQ22" si="20">$B$25</f>
        <v>17.5</v>
      </c>
      <c r="AR14" s="2"/>
      <c r="AT14" s="5"/>
      <c r="AV14" s="4">
        <f>Sheet1!DJ14</f>
        <v>88</v>
      </c>
      <c r="AW14" s="3">
        <f>Sheet2!BR14</f>
        <v>85</v>
      </c>
      <c r="AX14" s="6">
        <f t="shared" ref="AX14:AX22" si="21">IF(AND(AVERAGE(AV14:AW14)&gt;70,AVERAGE(AZ4:BA4)&gt;70),$B$25,"")</f>
        <v>17.5</v>
      </c>
      <c r="AY14" s="3">
        <f t="shared" ref="AY14:AY22" si="22">IF(AND(AVERAGE(AV14:AW14)&gt;70,AVERAGE(AZ4:BA4)&gt;70),0,$B$25)</f>
        <v>0</v>
      </c>
      <c r="AZ14" s="2"/>
      <c r="BB14" s="5"/>
      <c r="BD14" s="4">
        <f>Sheet1!DR14</f>
        <v>61.555555555555557</v>
      </c>
      <c r="BE14" s="3">
        <f>Sheet2!BZ14</f>
        <v>0</v>
      </c>
      <c r="BF14" s="6" t="s">
        <v>100</v>
      </c>
      <c r="BG14" s="12">
        <f t="shared" ref="BG14:BG22" si="23">$B$25</f>
        <v>17.5</v>
      </c>
      <c r="BL14" s="4">
        <f>Sheet1!FF14</f>
        <v>71.666666666666671</v>
      </c>
      <c r="BM14" s="4">
        <f>Sheet2!CP14</f>
        <v>85</v>
      </c>
      <c r="BN14" s="6" t="s">
        <v>100</v>
      </c>
      <c r="BO14" s="12">
        <f t="shared" ref="BO14:BO22" si="24">$B$25</f>
        <v>17.5</v>
      </c>
    </row>
    <row r="15" spans="1:67" x14ac:dyDescent="0.3">
      <c r="A15" t="s">
        <v>56</v>
      </c>
      <c r="B15" t="s">
        <v>27</v>
      </c>
      <c r="C15" t="s">
        <v>28</v>
      </c>
      <c r="D15" s="2">
        <f>Sheet1!M15</f>
        <v>60.5</v>
      </c>
      <c r="E15">
        <f>Sheet2!D15</f>
        <v>60</v>
      </c>
      <c r="F15" s="5">
        <f t="shared" si="0"/>
        <v>8.75</v>
      </c>
      <c r="G15">
        <f t="shared" si="1"/>
        <v>26.25</v>
      </c>
      <c r="H15" s="4">
        <f>Sheet1!W15</f>
        <v>65</v>
      </c>
      <c r="I15" s="3">
        <f>Sheet2!J15</f>
        <v>64</v>
      </c>
      <c r="J15" s="6">
        <f t="shared" si="2"/>
        <v>8.75</v>
      </c>
      <c r="K15" s="3">
        <f t="shared" si="3"/>
        <v>8.75</v>
      </c>
      <c r="L15" s="2">
        <f>Sheet1!AG15</f>
        <v>0</v>
      </c>
      <c r="M15">
        <f>Sheet2!P15</f>
        <v>0</v>
      </c>
      <c r="N15" s="5" t="str">
        <f t="shared" si="4"/>
        <v/>
      </c>
      <c r="O15" s="9">
        <f t="shared" si="5"/>
        <v>17.5</v>
      </c>
      <c r="P15" s="4">
        <f>Sheet1!AE15</f>
        <v>0</v>
      </c>
      <c r="Q15" s="3">
        <f>Sheet2!R15</f>
        <v>0</v>
      </c>
      <c r="R15" s="6" t="s">
        <v>100</v>
      </c>
      <c r="S15" s="12">
        <f t="shared" si="6"/>
        <v>17.5</v>
      </c>
      <c r="T15" s="2"/>
      <c r="V15" s="5"/>
      <c r="X15" s="4">
        <f>Sheet1!BK15</f>
        <v>71.895833333333329</v>
      </c>
      <c r="Y15" s="3">
        <f>Sheet2!AH15</f>
        <v>57</v>
      </c>
      <c r="Z15" s="6">
        <f t="shared" si="17"/>
        <v>8.75</v>
      </c>
      <c r="AA15" s="3">
        <f t="shared" si="18"/>
        <v>8.75</v>
      </c>
      <c r="AB15" s="2"/>
      <c r="AD15" s="5"/>
      <c r="AF15" s="4">
        <f>Sheet1!CE15</f>
        <v>65.291666666666671</v>
      </c>
      <c r="AG15" s="3">
        <f>Sheet2!AT15</f>
        <v>47</v>
      </c>
      <c r="AH15" s="6" t="s">
        <v>100</v>
      </c>
      <c r="AI15" s="12">
        <f t="shared" si="19"/>
        <v>17.5</v>
      </c>
      <c r="AJ15" s="2"/>
      <c r="AL15" s="5"/>
      <c r="AN15" s="4">
        <f>Sheet1!CY15</f>
        <v>63.1875</v>
      </c>
      <c r="AO15" s="3">
        <f>Sheet2!BF15</f>
        <v>78</v>
      </c>
      <c r="AP15" s="6" t="s">
        <v>100</v>
      </c>
      <c r="AQ15" s="12">
        <f t="shared" si="20"/>
        <v>17.5</v>
      </c>
      <c r="AR15" s="2"/>
      <c r="AT15" s="5"/>
      <c r="AV15" s="4">
        <f>Sheet1!DJ15</f>
        <v>79</v>
      </c>
      <c r="AW15" s="3">
        <f>Sheet2!BR15</f>
        <v>93</v>
      </c>
      <c r="AX15" s="6">
        <f t="shared" si="21"/>
        <v>17.5</v>
      </c>
      <c r="AY15" s="3">
        <f t="shared" si="22"/>
        <v>0</v>
      </c>
      <c r="AZ15" s="2"/>
      <c r="BB15" s="5"/>
      <c r="BD15" s="4">
        <f>Sheet1!DR15</f>
        <v>64.458333333333329</v>
      </c>
      <c r="BE15" s="3">
        <f>Sheet2!BZ15</f>
        <v>0</v>
      </c>
      <c r="BF15" s="6" t="s">
        <v>100</v>
      </c>
      <c r="BG15" s="12">
        <f t="shared" si="23"/>
        <v>17.5</v>
      </c>
      <c r="BL15" s="4">
        <f>Sheet1!FF15</f>
        <v>72.791666666666671</v>
      </c>
      <c r="BM15" s="4">
        <f>Sheet2!CP15</f>
        <v>93</v>
      </c>
      <c r="BN15" s="6" t="s">
        <v>100</v>
      </c>
      <c r="BO15" s="12">
        <f t="shared" si="24"/>
        <v>17.5</v>
      </c>
    </row>
    <row r="16" spans="1:67" x14ac:dyDescent="0.3">
      <c r="A16" t="s">
        <v>57</v>
      </c>
      <c r="B16" t="s">
        <v>29</v>
      </c>
      <c r="C16" t="s">
        <v>30</v>
      </c>
      <c r="D16" s="2">
        <f>Sheet1!M16</f>
        <v>56.261904761904759</v>
      </c>
      <c r="E16">
        <f>Sheet2!D16</f>
        <v>40</v>
      </c>
      <c r="F16" s="5" t="str">
        <f t="shared" si="0"/>
        <v/>
      </c>
      <c r="G16">
        <f t="shared" si="1"/>
        <v>35</v>
      </c>
      <c r="H16" s="4">
        <f>Sheet1!W16</f>
        <v>72.476190476190482</v>
      </c>
      <c r="I16" s="3">
        <f>Sheet2!J16</f>
        <v>96</v>
      </c>
      <c r="J16" s="6">
        <f t="shared" si="2"/>
        <v>8.75</v>
      </c>
      <c r="K16" s="3">
        <f t="shared" si="3"/>
        <v>8.75</v>
      </c>
      <c r="L16" s="2">
        <f>Sheet1!AG16</f>
        <v>0</v>
      </c>
      <c r="M16">
        <f>Sheet2!P16</f>
        <v>0</v>
      </c>
      <c r="N16" s="5" t="str">
        <f t="shared" si="4"/>
        <v/>
      </c>
      <c r="O16" s="9">
        <f t="shared" si="5"/>
        <v>17.5</v>
      </c>
      <c r="P16" s="4">
        <f>Sheet1!AE16</f>
        <v>0</v>
      </c>
      <c r="Q16" s="3">
        <f>Sheet2!R16</f>
        <v>0</v>
      </c>
      <c r="R16" s="6" t="s">
        <v>100</v>
      </c>
      <c r="S16" s="12">
        <f t="shared" si="6"/>
        <v>17.5</v>
      </c>
      <c r="T16" s="2"/>
      <c r="V16" s="5"/>
      <c r="X16" s="4">
        <f>Sheet1!BK16</f>
        <v>61.738095238095241</v>
      </c>
      <c r="Y16" s="3">
        <f>Sheet2!AH16</f>
        <v>75</v>
      </c>
      <c r="Z16" s="6">
        <f t="shared" si="17"/>
        <v>8.75</v>
      </c>
      <c r="AA16" s="3">
        <f t="shared" si="18"/>
        <v>8.75</v>
      </c>
      <c r="AB16" s="2"/>
      <c r="AD16" s="5"/>
      <c r="AF16" s="4">
        <f>Sheet1!CE16</f>
        <v>72.69047619047619</v>
      </c>
      <c r="AG16" s="3">
        <f>Sheet2!AT16</f>
        <v>96</v>
      </c>
      <c r="AH16" s="6" t="s">
        <v>100</v>
      </c>
      <c r="AI16" s="12">
        <f t="shared" si="19"/>
        <v>17.5</v>
      </c>
      <c r="AJ16" s="2"/>
      <c r="AL16" s="5"/>
      <c r="AN16" s="4">
        <f>Sheet1!CY16</f>
        <v>55.61904761904762</v>
      </c>
      <c r="AO16" s="3">
        <f>Sheet2!BF16</f>
        <v>83</v>
      </c>
      <c r="AP16" s="6" t="s">
        <v>100</v>
      </c>
      <c r="AQ16" s="12">
        <f t="shared" si="20"/>
        <v>17.5</v>
      </c>
      <c r="AR16" s="2"/>
      <c r="AT16" s="5"/>
      <c r="AV16" s="4">
        <f>Sheet1!DJ16</f>
        <v>78</v>
      </c>
      <c r="AW16" s="3">
        <f>Sheet2!BR16</f>
        <v>33</v>
      </c>
      <c r="AX16" s="6" t="str">
        <f t="shared" si="21"/>
        <v/>
      </c>
      <c r="AY16" s="3">
        <f t="shared" si="22"/>
        <v>17.5</v>
      </c>
      <c r="AZ16" s="2"/>
      <c r="BB16" s="5"/>
      <c r="BD16" s="4">
        <f>Sheet1!DR16</f>
        <v>63.428571428571431</v>
      </c>
      <c r="BE16" s="3">
        <f>Sheet2!BZ16</f>
        <v>0</v>
      </c>
      <c r="BF16" s="6" t="s">
        <v>100</v>
      </c>
      <c r="BG16" s="12">
        <f t="shared" si="23"/>
        <v>17.5</v>
      </c>
      <c r="BL16" s="4">
        <f>Sheet1!FF16</f>
        <v>72.523809523809518</v>
      </c>
      <c r="BM16" s="4">
        <f>Sheet2!CP16</f>
        <v>33</v>
      </c>
      <c r="BN16" s="6" t="s">
        <v>100</v>
      </c>
      <c r="BO16" s="12">
        <f t="shared" si="24"/>
        <v>17.5</v>
      </c>
    </row>
    <row r="17" spans="1:67" x14ac:dyDescent="0.3">
      <c r="A17" t="s">
        <v>58</v>
      </c>
      <c r="B17" t="s">
        <v>31</v>
      </c>
      <c r="C17" t="s">
        <v>32</v>
      </c>
      <c r="D17" s="2">
        <f>Sheet1!M17</f>
        <v>72.472222222222229</v>
      </c>
      <c r="E17">
        <f>Sheet2!D17</f>
        <v>82</v>
      </c>
      <c r="F17" s="5">
        <f t="shared" si="0"/>
        <v>8.75</v>
      </c>
      <c r="G17">
        <f t="shared" si="1"/>
        <v>26.25</v>
      </c>
      <c r="H17" s="4">
        <f>Sheet1!W17</f>
        <v>63.277777777777786</v>
      </c>
      <c r="I17" s="3">
        <f>Sheet2!J17</f>
        <v>31</v>
      </c>
      <c r="J17" s="6" t="str">
        <f t="shared" si="2"/>
        <v/>
      </c>
      <c r="K17" s="3">
        <f t="shared" si="3"/>
        <v>17.5</v>
      </c>
      <c r="L17" s="2">
        <f>Sheet1!AG17</f>
        <v>0</v>
      </c>
      <c r="M17">
        <f>Sheet2!P17</f>
        <v>0</v>
      </c>
      <c r="N17" s="5" t="str">
        <f t="shared" si="4"/>
        <v/>
      </c>
      <c r="O17" s="9">
        <f t="shared" si="5"/>
        <v>17.5</v>
      </c>
      <c r="P17" s="4">
        <f>Sheet1!AE17</f>
        <v>0</v>
      </c>
      <c r="Q17" s="3">
        <f>Sheet2!R17</f>
        <v>0</v>
      </c>
      <c r="R17" s="6" t="s">
        <v>100</v>
      </c>
      <c r="S17" s="12">
        <f t="shared" si="6"/>
        <v>17.5</v>
      </c>
      <c r="T17" s="2"/>
      <c r="V17" s="5"/>
      <c r="X17" s="4">
        <f>Sheet1!BK17</f>
        <v>68</v>
      </c>
      <c r="Y17" s="3">
        <f>Sheet2!AH17</f>
        <v>39</v>
      </c>
      <c r="Z17" s="6">
        <f t="shared" si="17"/>
        <v>8.75</v>
      </c>
      <c r="AA17" s="3">
        <f t="shared" si="18"/>
        <v>8.75</v>
      </c>
      <c r="AB17" s="2"/>
      <c r="AD17" s="5"/>
      <c r="AF17" s="4">
        <f>Sheet1!CE17</f>
        <v>72.5</v>
      </c>
      <c r="AG17" s="3">
        <f>Sheet2!AT17</f>
        <v>56</v>
      </c>
      <c r="AH17" s="6" t="s">
        <v>100</v>
      </c>
      <c r="AI17" s="12">
        <f t="shared" si="19"/>
        <v>17.5</v>
      </c>
      <c r="AJ17" s="2"/>
      <c r="AL17" s="5"/>
      <c r="AN17" s="4">
        <f>Sheet1!CY17</f>
        <v>65.555555555555557</v>
      </c>
      <c r="AO17" s="3">
        <f>Sheet2!BF17</f>
        <v>83</v>
      </c>
      <c r="AP17" s="6" t="s">
        <v>100</v>
      </c>
      <c r="AQ17" s="12">
        <f t="shared" si="20"/>
        <v>17.5</v>
      </c>
      <c r="AR17" s="2"/>
      <c r="AT17" s="5"/>
      <c r="AV17" s="4">
        <f>Sheet1!DJ17</f>
        <v>56</v>
      </c>
      <c r="AW17" s="3">
        <f>Sheet2!BR17</f>
        <v>97</v>
      </c>
      <c r="AX17" s="6">
        <f t="shared" si="21"/>
        <v>17.5</v>
      </c>
      <c r="AY17" s="3">
        <f t="shared" si="22"/>
        <v>0</v>
      </c>
      <c r="AZ17" s="2"/>
      <c r="BB17" s="5"/>
      <c r="BD17" s="4">
        <f>Sheet1!DR17</f>
        <v>61.888888888888886</v>
      </c>
      <c r="BE17" s="3">
        <f>Sheet2!BZ17</f>
        <v>0</v>
      </c>
      <c r="BF17" s="6" t="s">
        <v>100</v>
      </c>
      <c r="BG17" s="12">
        <f t="shared" si="23"/>
        <v>17.5</v>
      </c>
      <c r="BL17" s="4">
        <f>Sheet1!FF17</f>
        <v>75.888888888888886</v>
      </c>
      <c r="BM17" s="4">
        <f>Sheet2!CP17</f>
        <v>97</v>
      </c>
      <c r="BN17" s="6" t="s">
        <v>100</v>
      </c>
      <c r="BO17" s="12">
        <f t="shared" si="24"/>
        <v>17.5</v>
      </c>
    </row>
    <row r="18" spans="1:67" x14ac:dyDescent="0.3">
      <c r="A18" t="s">
        <v>59</v>
      </c>
      <c r="B18" t="s">
        <v>33</v>
      </c>
      <c r="C18" t="s">
        <v>34</v>
      </c>
      <c r="D18" s="2">
        <f>Sheet1!M18</f>
        <v>68.966666666666669</v>
      </c>
      <c r="E18">
        <f>Sheet2!D18</f>
        <v>76</v>
      </c>
      <c r="F18" s="5">
        <f t="shared" si="0"/>
        <v>8.75</v>
      </c>
      <c r="G18">
        <f t="shared" si="1"/>
        <v>26.25</v>
      </c>
      <c r="H18" s="4">
        <f>Sheet1!W18</f>
        <v>63.866666666666674</v>
      </c>
      <c r="I18" s="3">
        <f>Sheet2!J18</f>
        <v>38</v>
      </c>
      <c r="J18" s="6">
        <f t="shared" si="2"/>
        <v>8.75</v>
      </c>
      <c r="K18" s="3">
        <f t="shared" si="3"/>
        <v>8.75</v>
      </c>
      <c r="L18" s="2">
        <f>Sheet1!AG18</f>
        <v>0</v>
      </c>
      <c r="M18">
        <f>Sheet2!P18</f>
        <v>0</v>
      </c>
      <c r="N18" s="5" t="str">
        <f t="shared" si="4"/>
        <v/>
      </c>
      <c r="O18" s="9">
        <f t="shared" si="5"/>
        <v>17.5</v>
      </c>
      <c r="P18" s="4">
        <f>Sheet1!AE18</f>
        <v>0</v>
      </c>
      <c r="Q18" s="3">
        <f>Sheet2!R18</f>
        <v>0</v>
      </c>
      <c r="R18" s="6" t="s">
        <v>100</v>
      </c>
      <c r="S18" s="12">
        <f t="shared" si="6"/>
        <v>17.5</v>
      </c>
      <c r="T18" s="2"/>
      <c r="V18" s="5"/>
      <c r="X18" s="4">
        <f>Sheet1!BK18</f>
        <v>70.266666666666666</v>
      </c>
      <c r="Y18" s="3">
        <f>Sheet2!AH18</f>
        <v>99</v>
      </c>
      <c r="Z18" s="6">
        <f t="shared" si="17"/>
        <v>8.75</v>
      </c>
      <c r="AA18" s="3">
        <f t="shared" si="18"/>
        <v>8.75</v>
      </c>
      <c r="AB18" s="2"/>
      <c r="AD18" s="5"/>
      <c r="AF18" s="4">
        <f>Sheet1!CE18</f>
        <v>77.633333333333326</v>
      </c>
      <c r="AG18" s="3">
        <f>Sheet2!AT18</f>
        <v>41</v>
      </c>
      <c r="AH18" s="6" t="s">
        <v>100</v>
      </c>
      <c r="AI18" s="12">
        <f t="shared" si="19"/>
        <v>17.5</v>
      </c>
      <c r="AJ18" s="2"/>
      <c r="AL18" s="5"/>
      <c r="AN18" s="4">
        <f>Sheet1!CY18</f>
        <v>71.433333333333337</v>
      </c>
      <c r="AO18" s="3">
        <f>Sheet2!BF18</f>
        <v>86</v>
      </c>
      <c r="AP18" s="6" t="s">
        <v>100</v>
      </c>
      <c r="AQ18" s="12">
        <f t="shared" si="20"/>
        <v>17.5</v>
      </c>
      <c r="AR18" s="2"/>
      <c r="AT18" s="5"/>
      <c r="AV18" s="4">
        <f>Sheet1!DJ18</f>
        <v>93</v>
      </c>
      <c r="AW18" s="3">
        <f>Sheet2!BR18</f>
        <v>52</v>
      </c>
      <c r="AX18" s="6">
        <f t="shared" si="21"/>
        <v>17.5</v>
      </c>
      <c r="AY18" s="3">
        <f t="shared" si="22"/>
        <v>0</v>
      </c>
      <c r="AZ18" s="2"/>
      <c r="BB18" s="5"/>
      <c r="BD18" s="4">
        <f>Sheet1!DR18</f>
        <v>60.6</v>
      </c>
      <c r="BE18" s="3">
        <f>Sheet2!BZ18</f>
        <v>0</v>
      </c>
      <c r="BF18" s="6" t="s">
        <v>100</v>
      </c>
      <c r="BG18" s="12">
        <f t="shared" si="23"/>
        <v>17.5</v>
      </c>
      <c r="BL18" s="4">
        <f>Sheet1!FF18</f>
        <v>75.13333333333334</v>
      </c>
      <c r="BM18" s="4">
        <f>Sheet2!CP18</f>
        <v>52</v>
      </c>
      <c r="BN18" s="6" t="s">
        <v>100</v>
      </c>
      <c r="BO18" s="12">
        <f t="shared" si="24"/>
        <v>17.5</v>
      </c>
    </row>
    <row r="19" spans="1:67" x14ac:dyDescent="0.3">
      <c r="A19" t="s">
        <v>60</v>
      </c>
      <c r="B19" t="s">
        <v>35</v>
      </c>
      <c r="C19" t="s">
        <v>36</v>
      </c>
      <c r="D19" s="2">
        <f>Sheet1!M19</f>
        <v>61.125</v>
      </c>
      <c r="E19">
        <f>Sheet2!D19</f>
        <v>77</v>
      </c>
      <c r="F19" s="5">
        <f t="shared" si="0"/>
        <v>8.75</v>
      </c>
      <c r="G19">
        <f t="shared" si="1"/>
        <v>26.25</v>
      </c>
      <c r="H19" s="4">
        <f>Sheet1!W19</f>
        <v>64.083333333333343</v>
      </c>
      <c r="I19" s="3">
        <f>Sheet2!J19</f>
        <v>38</v>
      </c>
      <c r="J19" s="6">
        <f t="shared" si="2"/>
        <v>8.75</v>
      </c>
      <c r="K19" s="3">
        <f t="shared" si="3"/>
        <v>8.75</v>
      </c>
      <c r="L19" s="2">
        <f>Sheet1!AG19</f>
        <v>0</v>
      </c>
      <c r="M19">
        <f>Sheet2!P19</f>
        <v>0</v>
      </c>
      <c r="N19" s="5" t="str">
        <f t="shared" si="4"/>
        <v/>
      </c>
      <c r="O19" s="9">
        <f t="shared" si="5"/>
        <v>17.5</v>
      </c>
      <c r="P19" s="4">
        <f>Sheet1!AE19</f>
        <v>0</v>
      </c>
      <c r="Q19" s="3">
        <f>Sheet2!R19</f>
        <v>0</v>
      </c>
      <c r="R19" s="6" t="s">
        <v>100</v>
      </c>
      <c r="S19" s="12">
        <f t="shared" si="6"/>
        <v>17.5</v>
      </c>
      <c r="T19" s="2"/>
      <c r="V19" s="5"/>
      <c r="X19" s="4">
        <f>Sheet1!BK19</f>
        <v>64.916666666666671</v>
      </c>
      <c r="Y19" s="3">
        <f>Sheet2!AH19</f>
        <v>57</v>
      </c>
      <c r="Z19" s="6">
        <f t="shared" si="17"/>
        <v>8.75</v>
      </c>
      <c r="AA19" s="3">
        <f t="shared" si="18"/>
        <v>8.75</v>
      </c>
      <c r="AB19" s="2"/>
      <c r="AD19" s="5"/>
      <c r="AF19" s="4">
        <f>Sheet1!CE19</f>
        <v>68.125</v>
      </c>
      <c r="AG19" s="3">
        <f>Sheet2!AT19</f>
        <v>53</v>
      </c>
      <c r="AH19" s="6" t="s">
        <v>100</v>
      </c>
      <c r="AI19" s="12">
        <f t="shared" si="19"/>
        <v>17.5</v>
      </c>
      <c r="AJ19" s="2"/>
      <c r="AL19" s="5"/>
      <c r="AN19" s="4">
        <f>Sheet1!CY19</f>
        <v>66.375</v>
      </c>
      <c r="AO19" s="3">
        <f>Sheet2!BF19</f>
        <v>93</v>
      </c>
      <c r="AP19" s="6" t="s">
        <v>100</v>
      </c>
      <c r="AQ19" s="12">
        <f t="shared" si="20"/>
        <v>17.5</v>
      </c>
      <c r="AR19" s="2"/>
      <c r="AT19" s="5"/>
      <c r="AV19" s="4">
        <f>Sheet1!DJ19</f>
        <v>71</v>
      </c>
      <c r="AW19" s="3">
        <f>Sheet2!BR19</f>
        <v>95</v>
      </c>
      <c r="AX19" s="6" t="str">
        <f t="shared" si="21"/>
        <v/>
      </c>
      <c r="AY19" s="3">
        <f t="shared" si="22"/>
        <v>17.5</v>
      </c>
      <c r="AZ19" s="2"/>
      <c r="BB19" s="5"/>
      <c r="BD19" s="4">
        <f>Sheet1!DR19</f>
        <v>62.833333333333336</v>
      </c>
      <c r="BE19" s="3">
        <f>Sheet2!BZ19</f>
        <v>0</v>
      </c>
      <c r="BF19" s="6" t="s">
        <v>100</v>
      </c>
      <c r="BG19" s="12">
        <f t="shared" si="23"/>
        <v>17.5</v>
      </c>
      <c r="BL19" s="4">
        <f>Sheet1!FF19</f>
        <v>73.083333333333329</v>
      </c>
      <c r="BM19" s="4">
        <f>Sheet2!CP19</f>
        <v>95</v>
      </c>
      <c r="BN19" s="6" t="s">
        <v>100</v>
      </c>
      <c r="BO19" s="12">
        <f t="shared" si="24"/>
        <v>17.5</v>
      </c>
    </row>
    <row r="20" spans="1:67" x14ac:dyDescent="0.3">
      <c r="A20" t="s">
        <v>61</v>
      </c>
      <c r="B20" t="s">
        <v>37</v>
      </c>
      <c r="C20" t="s">
        <v>38</v>
      </c>
      <c r="D20" s="2">
        <f>Sheet1!M20</f>
        <v>64.555555555555557</v>
      </c>
      <c r="E20">
        <f>Sheet2!D20</f>
        <v>88</v>
      </c>
      <c r="F20" s="5">
        <f t="shared" si="0"/>
        <v>8.75</v>
      </c>
      <c r="G20">
        <f t="shared" si="1"/>
        <v>26.25</v>
      </c>
      <c r="H20" s="4">
        <f>Sheet1!W20</f>
        <v>63.722222222222229</v>
      </c>
      <c r="I20" s="3">
        <f>Sheet2!J20</f>
        <v>39</v>
      </c>
      <c r="J20" s="6">
        <f t="shared" si="2"/>
        <v>8.75</v>
      </c>
      <c r="K20" s="3">
        <f t="shared" si="3"/>
        <v>8.75</v>
      </c>
      <c r="L20" s="2">
        <f>Sheet1!AG20</f>
        <v>0</v>
      </c>
      <c r="M20">
        <f>Sheet2!P20</f>
        <v>0</v>
      </c>
      <c r="N20" s="5" t="str">
        <f t="shared" si="4"/>
        <v/>
      </c>
      <c r="O20" s="9">
        <f t="shared" si="5"/>
        <v>17.5</v>
      </c>
      <c r="P20" s="4">
        <f>Sheet1!AE20</f>
        <v>0</v>
      </c>
      <c r="Q20" s="3">
        <f>Sheet2!R20</f>
        <v>0</v>
      </c>
      <c r="R20" s="6" t="s">
        <v>100</v>
      </c>
      <c r="S20" s="12">
        <f t="shared" si="6"/>
        <v>17.5</v>
      </c>
      <c r="T20" s="2"/>
      <c r="V20" s="5"/>
      <c r="X20" s="4">
        <f>Sheet1!BK20</f>
        <v>57.5</v>
      </c>
      <c r="Y20" s="3">
        <f>Sheet2!AH20</f>
        <v>39</v>
      </c>
      <c r="Z20" s="6" t="str">
        <f t="shared" si="17"/>
        <v/>
      </c>
      <c r="AA20" s="3">
        <f t="shared" si="18"/>
        <v>17.5</v>
      </c>
      <c r="AB20" s="2"/>
      <c r="AD20" s="5"/>
      <c r="AF20" s="4">
        <f>Sheet1!CE20</f>
        <v>72.666666666666657</v>
      </c>
      <c r="AG20" s="3">
        <f>Sheet2!AT20</f>
        <v>38</v>
      </c>
      <c r="AH20" s="6" t="s">
        <v>100</v>
      </c>
      <c r="AI20" s="12">
        <f t="shared" si="19"/>
        <v>17.5</v>
      </c>
      <c r="AJ20" s="2"/>
      <c r="AL20" s="5"/>
      <c r="AN20" s="4">
        <f>Sheet1!CY20</f>
        <v>67</v>
      </c>
      <c r="AO20" s="3">
        <f>Sheet2!BF20</f>
        <v>64</v>
      </c>
      <c r="AP20" s="6" t="s">
        <v>100</v>
      </c>
      <c r="AQ20" s="12">
        <f t="shared" si="20"/>
        <v>17.5</v>
      </c>
      <c r="AR20" s="2"/>
      <c r="AT20" s="5"/>
      <c r="AV20" s="4">
        <f>Sheet1!DJ20</f>
        <v>66</v>
      </c>
      <c r="AW20" s="3">
        <f>Sheet2!BR20</f>
        <v>86</v>
      </c>
      <c r="AX20" s="6" t="str">
        <f t="shared" si="21"/>
        <v/>
      </c>
      <c r="AY20" s="3">
        <f t="shared" si="22"/>
        <v>17.5</v>
      </c>
      <c r="AZ20" s="2"/>
      <c r="BB20" s="5"/>
      <c r="BD20" s="4">
        <f>Sheet1!DR20</f>
        <v>59.666666666666664</v>
      </c>
      <c r="BE20" s="3">
        <f>Sheet2!BZ20</f>
        <v>0</v>
      </c>
      <c r="BF20" s="6" t="s">
        <v>100</v>
      </c>
      <c r="BG20" s="12">
        <f t="shared" si="23"/>
        <v>17.5</v>
      </c>
      <c r="BL20" s="4">
        <f>Sheet1!FF20</f>
        <v>80.111111111111114</v>
      </c>
      <c r="BM20" s="4">
        <f>Sheet2!CP20</f>
        <v>86</v>
      </c>
      <c r="BN20" s="6" t="s">
        <v>100</v>
      </c>
      <c r="BO20" s="12">
        <f t="shared" si="24"/>
        <v>17.5</v>
      </c>
    </row>
    <row r="21" spans="1:67" x14ac:dyDescent="0.3">
      <c r="A21" t="s">
        <v>62</v>
      </c>
      <c r="B21" t="s">
        <v>39</v>
      </c>
      <c r="C21" t="s">
        <v>40</v>
      </c>
      <c r="D21" s="2">
        <f>Sheet1!M21</f>
        <v>73.833333333333343</v>
      </c>
      <c r="E21">
        <f>Sheet2!D21</f>
        <v>67</v>
      </c>
      <c r="F21" s="5">
        <f t="shared" si="0"/>
        <v>8.75</v>
      </c>
      <c r="G21">
        <f t="shared" si="1"/>
        <v>26.25</v>
      </c>
      <c r="H21" s="4">
        <f>Sheet1!W21</f>
        <v>76.666666666666671</v>
      </c>
      <c r="I21" s="3">
        <f>Sheet2!J21</f>
        <v>57</v>
      </c>
      <c r="J21" s="6">
        <f t="shared" si="2"/>
        <v>8.75</v>
      </c>
      <c r="K21" s="3">
        <f t="shared" si="3"/>
        <v>8.75</v>
      </c>
      <c r="L21" s="2">
        <f>Sheet1!AG21</f>
        <v>0</v>
      </c>
      <c r="M21">
        <f>Sheet2!P21</f>
        <v>0</v>
      </c>
      <c r="N21" s="5" t="str">
        <f t="shared" si="4"/>
        <v/>
      </c>
      <c r="O21" s="9">
        <f t="shared" si="5"/>
        <v>17.5</v>
      </c>
      <c r="P21" s="4">
        <f>Sheet1!AE21</f>
        <v>0</v>
      </c>
      <c r="Q21" s="3">
        <f>Sheet2!R21</f>
        <v>0</v>
      </c>
      <c r="R21" s="6" t="s">
        <v>100</v>
      </c>
      <c r="S21" s="12">
        <f t="shared" si="6"/>
        <v>17.5</v>
      </c>
      <c r="T21" s="2"/>
      <c r="V21" s="5"/>
      <c r="X21" s="4">
        <f>Sheet1!BK21</f>
        <v>60.916666666666671</v>
      </c>
      <c r="Y21" s="3">
        <f>Sheet2!AH21</f>
        <v>34</v>
      </c>
      <c r="Z21" s="6" t="str">
        <f t="shared" si="17"/>
        <v/>
      </c>
      <c r="AA21" s="3">
        <f t="shared" si="18"/>
        <v>17.5</v>
      </c>
      <c r="AB21" s="2"/>
      <c r="AD21" s="5"/>
      <c r="AF21" s="4">
        <f>Sheet1!CE21</f>
        <v>75.166666666666657</v>
      </c>
      <c r="AG21" s="3">
        <f>Sheet2!AT21</f>
        <v>65</v>
      </c>
      <c r="AH21" s="6" t="s">
        <v>100</v>
      </c>
      <c r="AI21" s="12">
        <f t="shared" si="19"/>
        <v>17.5</v>
      </c>
      <c r="AJ21" s="2"/>
      <c r="AL21" s="5"/>
      <c r="AN21" s="4">
        <f>Sheet1!CY21</f>
        <v>58.083333333333329</v>
      </c>
      <c r="AO21" s="3">
        <f>Sheet2!BF21</f>
        <v>61</v>
      </c>
      <c r="AP21" s="6" t="s">
        <v>100</v>
      </c>
      <c r="AQ21" s="12">
        <f t="shared" si="20"/>
        <v>17.5</v>
      </c>
      <c r="AR21" s="2"/>
      <c r="AT21" s="5"/>
      <c r="AV21" s="4">
        <f>Sheet1!DJ21</f>
        <v>61</v>
      </c>
      <c r="AW21" s="3">
        <f>Sheet2!BR21</f>
        <v>33</v>
      </c>
      <c r="AX21" s="6" t="str">
        <f t="shared" si="21"/>
        <v/>
      </c>
      <c r="AY21" s="3">
        <f t="shared" si="22"/>
        <v>17.5</v>
      </c>
      <c r="AZ21" s="2"/>
      <c r="BB21" s="5"/>
      <c r="BD21" s="4">
        <f>Sheet1!DR21</f>
        <v>54.5</v>
      </c>
      <c r="BE21" s="3">
        <f>Sheet2!BZ21</f>
        <v>0</v>
      </c>
      <c r="BF21" s="6" t="s">
        <v>100</v>
      </c>
      <c r="BG21" s="12">
        <f t="shared" si="23"/>
        <v>17.5</v>
      </c>
      <c r="BL21" s="4">
        <f>Sheet1!FF21</f>
        <v>87</v>
      </c>
      <c r="BM21" s="4">
        <f>Sheet2!CP21</f>
        <v>33</v>
      </c>
      <c r="BN21" s="6" t="s">
        <v>100</v>
      </c>
      <c r="BO21" s="12">
        <f t="shared" si="24"/>
        <v>17.5</v>
      </c>
    </row>
    <row r="22" spans="1:67" x14ac:dyDescent="0.3">
      <c r="A22" t="s">
        <v>63</v>
      </c>
      <c r="B22" t="s">
        <v>41</v>
      </c>
      <c r="C22" t="s">
        <v>42</v>
      </c>
      <c r="D22" s="2">
        <f>Sheet1!M22</f>
        <v>86.666666666666657</v>
      </c>
      <c r="E22">
        <f>Sheet2!D22</f>
        <v>85</v>
      </c>
      <c r="F22" s="5">
        <f t="shared" si="0"/>
        <v>8.75</v>
      </c>
      <c r="G22">
        <f t="shared" si="1"/>
        <v>26.25</v>
      </c>
      <c r="H22" s="4">
        <f>Sheet1!W22</f>
        <v>90.666666666666657</v>
      </c>
      <c r="I22" s="3">
        <f>Sheet2!J22</f>
        <v>37</v>
      </c>
      <c r="J22" s="6">
        <f t="shared" si="2"/>
        <v>8.75</v>
      </c>
      <c r="K22" s="3">
        <f t="shared" si="3"/>
        <v>8.75</v>
      </c>
      <c r="L22" s="2">
        <f>Sheet1!AG22</f>
        <v>0</v>
      </c>
      <c r="M22">
        <f>Sheet2!P22</f>
        <v>0</v>
      </c>
      <c r="N22" s="5" t="str">
        <f t="shared" si="4"/>
        <v/>
      </c>
      <c r="O22" s="10">
        <f t="shared" si="5"/>
        <v>17.5</v>
      </c>
      <c r="P22" s="4">
        <f>Sheet1!AE22</f>
        <v>0</v>
      </c>
      <c r="Q22" s="3">
        <f>Sheet2!R22</f>
        <v>0</v>
      </c>
      <c r="R22" s="6" t="s">
        <v>100</v>
      </c>
      <c r="S22" s="12">
        <f t="shared" si="6"/>
        <v>17.5</v>
      </c>
      <c r="T22" s="2"/>
      <c r="V22" s="5"/>
      <c r="X22" s="4">
        <f>Sheet1!BK22</f>
        <v>61.5</v>
      </c>
      <c r="Y22" s="3">
        <f>Sheet2!AH22</f>
        <v>70</v>
      </c>
      <c r="Z22" s="6">
        <f t="shared" si="17"/>
        <v>8.75</v>
      </c>
      <c r="AA22" s="3">
        <f t="shared" si="18"/>
        <v>8.75</v>
      </c>
      <c r="AB22" s="2"/>
      <c r="AD22" s="5"/>
      <c r="AF22" s="4">
        <f>Sheet1!CE22</f>
        <v>75.5</v>
      </c>
      <c r="AG22" s="3">
        <f>Sheet2!AT22</f>
        <v>31</v>
      </c>
      <c r="AH22" s="6" t="s">
        <v>100</v>
      </c>
      <c r="AI22" s="12">
        <f t="shared" si="19"/>
        <v>17.5</v>
      </c>
      <c r="AJ22" s="2"/>
      <c r="AL22" s="5"/>
      <c r="AN22" s="4">
        <f>Sheet1!CY22</f>
        <v>58.166666666666671</v>
      </c>
      <c r="AO22" s="3">
        <f>Sheet2!BF22</f>
        <v>55</v>
      </c>
      <c r="AP22" s="6" t="s">
        <v>100</v>
      </c>
      <c r="AQ22" s="12">
        <f t="shared" si="20"/>
        <v>17.5</v>
      </c>
      <c r="AR22" s="2"/>
      <c r="AT22" s="5"/>
      <c r="AV22" s="4">
        <f>Sheet1!DJ22</f>
        <v>47</v>
      </c>
      <c r="AW22" s="3">
        <f>Sheet2!BR22</f>
        <v>72</v>
      </c>
      <c r="AX22" s="6" t="str">
        <f t="shared" si="21"/>
        <v/>
      </c>
      <c r="AY22" s="3">
        <f t="shared" si="22"/>
        <v>17.5</v>
      </c>
      <c r="AZ22" s="2"/>
      <c r="BB22" s="5"/>
      <c r="BD22" s="4">
        <f>Sheet1!DR22</f>
        <v>62</v>
      </c>
      <c r="BE22" s="3">
        <f>Sheet2!BZ22</f>
        <v>0</v>
      </c>
      <c r="BF22" s="6" t="s">
        <v>100</v>
      </c>
      <c r="BG22" s="12">
        <f t="shared" si="23"/>
        <v>17.5</v>
      </c>
      <c r="BL22" s="4">
        <f>Sheet1!FF22</f>
        <v>81.333333333333329</v>
      </c>
      <c r="BM22" s="4">
        <f>Sheet2!CP22</f>
        <v>72</v>
      </c>
      <c r="BN22" s="6" t="s">
        <v>100</v>
      </c>
      <c r="BO22" s="12">
        <f t="shared" si="24"/>
        <v>17.5</v>
      </c>
    </row>
    <row r="24" spans="1:67" x14ac:dyDescent="0.3">
      <c r="A24" t="s">
        <v>93</v>
      </c>
      <c r="B24" t="s">
        <v>94</v>
      </c>
    </row>
    <row r="25" spans="1:67" x14ac:dyDescent="0.3">
      <c r="A25" s="5" t="s">
        <v>95</v>
      </c>
      <c r="B25" s="5">
        <v>17.5</v>
      </c>
    </row>
    <row r="26" spans="1:67" x14ac:dyDescent="0.3">
      <c r="A26" s="5" t="s">
        <v>96</v>
      </c>
      <c r="B26" s="5">
        <v>17.5</v>
      </c>
    </row>
    <row r="27" spans="1:67" x14ac:dyDescent="0.3">
      <c r="A27" s="5" t="s">
        <v>97</v>
      </c>
      <c r="B27" s="5" t="s">
        <v>98</v>
      </c>
    </row>
  </sheetData>
  <mergeCells count="17">
    <mergeCell ref="BL1:BO1"/>
    <mergeCell ref="B1:C1"/>
    <mergeCell ref="D1:G1"/>
    <mergeCell ref="H1:K1"/>
    <mergeCell ref="L1:O1"/>
    <mergeCell ref="P1:S1"/>
    <mergeCell ref="T1:W1"/>
    <mergeCell ref="X1:AA1"/>
    <mergeCell ref="AB1:AE1"/>
    <mergeCell ref="AF1:AI1"/>
    <mergeCell ref="AJ1:AM1"/>
    <mergeCell ref="BH1:BK1"/>
    <mergeCell ref="AN1:AQ1"/>
    <mergeCell ref="AR1:AU1"/>
    <mergeCell ref="AV1:AY1"/>
    <mergeCell ref="AZ1:BC1"/>
    <mergeCell ref="BD1:BG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3DDD3-070D-4D6F-9114-1B561E196CDA}">
  <dimension ref="A1:CW22"/>
  <sheetViews>
    <sheetView workbookViewId="0">
      <selection activeCell="CW3" sqref="CW3:CW22"/>
    </sheetView>
  </sheetViews>
  <sheetFormatPr defaultRowHeight="14.4" x14ac:dyDescent="0.3"/>
  <cols>
    <col min="5" max="5" width="34.44140625" bestFit="1" customWidth="1"/>
    <col min="9" max="9" width="20.88671875" bestFit="1" customWidth="1"/>
    <col min="65" max="65" width="11.21875" bestFit="1" customWidth="1"/>
  </cols>
  <sheetData>
    <row r="1" spans="1:101" ht="15.6" x14ac:dyDescent="0.3">
      <c r="A1" t="s">
        <v>101</v>
      </c>
      <c r="B1" s="15" t="s">
        <v>0</v>
      </c>
      <c r="C1" s="15"/>
      <c r="D1" s="16" t="s">
        <v>64</v>
      </c>
      <c r="E1" s="16"/>
      <c r="F1" s="16"/>
      <c r="G1" s="16"/>
      <c r="H1" s="16"/>
      <c r="I1" s="16"/>
      <c r="J1" s="14" t="s">
        <v>75</v>
      </c>
      <c r="K1" s="14"/>
      <c r="L1" s="14"/>
      <c r="M1" s="14"/>
      <c r="N1" s="14"/>
      <c r="O1" s="14"/>
      <c r="P1" s="16" t="s">
        <v>76</v>
      </c>
      <c r="Q1" s="16"/>
      <c r="R1" s="16"/>
      <c r="S1" s="16"/>
      <c r="T1" s="16"/>
      <c r="U1" s="16"/>
      <c r="V1" s="14" t="s">
        <v>88</v>
      </c>
      <c r="W1" s="14"/>
      <c r="X1" s="14"/>
      <c r="Y1" s="14"/>
      <c r="Z1" s="14"/>
      <c r="AA1" s="14"/>
      <c r="AB1" s="16" t="s">
        <v>77</v>
      </c>
      <c r="AC1" s="16"/>
      <c r="AD1" s="16"/>
      <c r="AE1" s="16"/>
      <c r="AF1" s="16"/>
      <c r="AG1" s="16"/>
      <c r="AH1" s="14" t="s">
        <v>78</v>
      </c>
      <c r="AI1" s="14"/>
      <c r="AJ1" s="14"/>
      <c r="AK1" s="14"/>
      <c r="AL1" s="14"/>
      <c r="AM1" s="14"/>
      <c r="AN1" s="16" t="s">
        <v>79</v>
      </c>
      <c r="AO1" s="16"/>
      <c r="AP1" s="16"/>
      <c r="AQ1" s="16"/>
      <c r="AR1" s="16"/>
      <c r="AS1" s="16"/>
      <c r="AT1" s="14" t="s">
        <v>80</v>
      </c>
      <c r="AU1" s="14"/>
      <c r="AV1" s="14"/>
      <c r="AW1" s="14"/>
      <c r="AX1" s="14"/>
      <c r="AY1" s="14"/>
      <c r="AZ1" s="16" t="s">
        <v>81</v>
      </c>
      <c r="BA1" s="16"/>
      <c r="BB1" s="16"/>
      <c r="BC1" s="16"/>
      <c r="BD1" s="16"/>
      <c r="BE1" s="16"/>
      <c r="BF1" s="14" t="s">
        <v>82</v>
      </c>
      <c r="BG1" s="14"/>
      <c r="BH1" s="14"/>
      <c r="BI1" s="14"/>
      <c r="BJ1" s="14"/>
      <c r="BK1" s="14"/>
      <c r="BL1" s="16" t="s">
        <v>83</v>
      </c>
      <c r="BM1" s="16"/>
      <c r="BN1" s="16"/>
      <c r="BO1" s="16"/>
      <c r="BP1" s="16"/>
      <c r="BQ1" s="16"/>
      <c r="BR1" s="14" t="s">
        <v>84</v>
      </c>
      <c r="BS1" s="14"/>
      <c r="BT1" s="14"/>
      <c r="BU1" s="14"/>
      <c r="BV1" s="14"/>
      <c r="BW1" s="14"/>
      <c r="BX1" s="16" t="s">
        <v>85</v>
      </c>
      <c r="BY1" s="16"/>
      <c r="BZ1" s="16"/>
      <c r="CA1" s="16"/>
      <c r="CB1" s="16"/>
      <c r="CC1" s="16"/>
      <c r="CD1" s="14" t="s">
        <v>86</v>
      </c>
      <c r="CE1" s="14"/>
      <c r="CF1" s="14"/>
      <c r="CG1" s="14"/>
      <c r="CH1" s="14"/>
      <c r="CI1" s="14"/>
      <c r="CJ1" s="16" t="s">
        <v>87</v>
      </c>
      <c r="CK1" s="16"/>
      <c r="CL1" s="16"/>
      <c r="CM1" s="16"/>
      <c r="CN1" s="16"/>
      <c r="CO1" s="16"/>
      <c r="CP1" s="14" t="s">
        <v>86</v>
      </c>
      <c r="CQ1" s="14"/>
      <c r="CR1" s="14"/>
      <c r="CS1" s="14"/>
      <c r="CT1" s="14"/>
      <c r="CU1" s="14"/>
      <c r="CV1" t="s">
        <v>109</v>
      </c>
      <c r="CW1" t="s">
        <v>108</v>
      </c>
    </row>
    <row r="2" spans="1:101" x14ac:dyDescent="0.3">
      <c r="B2" s="1" t="s">
        <v>1</v>
      </c>
      <c r="C2" s="1" t="s">
        <v>2</v>
      </c>
      <c r="D2" t="s">
        <v>90</v>
      </c>
      <c r="E2" t="s">
        <v>105</v>
      </c>
      <c r="F2" t="s">
        <v>102</v>
      </c>
      <c r="G2" t="s">
        <v>103</v>
      </c>
      <c r="H2" t="s">
        <v>106</v>
      </c>
      <c r="I2" t="s">
        <v>104</v>
      </c>
      <c r="J2" s="3" t="s">
        <v>90</v>
      </c>
      <c r="K2" s="3" t="s">
        <v>105</v>
      </c>
      <c r="L2" s="3" t="s">
        <v>102</v>
      </c>
      <c r="M2" s="3" t="s">
        <v>103</v>
      </c>
      <c r="N2" s="3" t="s">
        <v>106</v>
      </c>
      <c r="O2" s="3" t="s">
        <v>104</v>
      </c>
      <c r="P2" t="s">
        <v>90</v>
      </c>
      <c r="Q2" t="s">
        <v>105</v>
      </c>
      <c r="R2" t="s">
        <v>102</v>
      </c>
      <c r="S2" t="s">
        <v>103</v>
      </c>
      <c r="T2" t="s">
        <v>106</v>
      </c>
      <c r="U2" t="s">
        <v>104</v>
      </c>
      <c r="V2" s="3" t="s">
        <v>90</v>
      </c>
      <c r="W2" s="3" t="s">
        <v>105</v>
      </c>
      <c r="X2" s="3" t="s">
        <v>102</v>
      </c>
      <c r="Y2" s="3" t="s">
        <v>103</v>
      </c>
      <c r="Z2" s="3" t="s">
        <v>106</v>
      </c>
      <c r="AA2" s="3" t="s">
        <v>104</v>
      </c>
      <c r="AB2" t="s">
        <v>90</v>
      </c>
      <c r="AC2" t="s">
        <v>105</v>
      </c>
      <c r="AD2" t="s">
        <v>102</v>
      </c>
      <c r="AE2" t="s">
        <v>103</v>
      </c>
      <c r="AF2" t="s">
        <v>106</v>
      </c>
      <c r="AG2" t="s">
        <v>104</v>
      </c>
      <c r="AH2" s="3" t="s">
        <v>90</v>
      </c>
      <c r="AI2" s="3" t="s">
        <v>105</v>
      </c>
      <c r="AJ2" s="3" t="s">
        <v>102</v>
      </c>
      <c r="AK2" s="3" t="s">
        <v>103</v>
      </c>
      <c r="AL2" s="3" t="s">
        <v>106</v>
      </c>
      <c r="AM2" s="3" t="s">
        <v>104</v>
      </c>
      <c r="AN2" t="s">
        <v>90</v>
      </c>
      <c r="AO2" t="s">
        <v>105</v>
      </c>
      <c r="AP2" t="s">
        <v>102</v>
      </c>
      <c r="AQ2" t="s">
        <v>103</v>
      </c>
      <c r="AR2" t="s">
        <v>106</v>
      </c>
      <c r="AS2" t="s">
        <v>104</v>
      </c>
      <c r="AT2" s="3" t="s">
        <v>90</v>
      </c>
      <c r="AU2" s="3" t="s">
        <v>105</v>
      </c>
      <c r="AV2" s="3" t="s">
        <v>102</v>
      </c>
      <c r="AW2" s="3" t="s">
        <v>103</v>
      </c>
      <c r="AX2" s="3" t="s">
        <v>106</v>
      </c>
      <c r="AY2" s="3" t="s">
        <v>104</v>
      </c>
      <c r="AZ2" t="s">
        <v>90</v>
      </c>
      <c r="BA2" t="s">
        <v>105</v>
      </c>
      <c r="BB2" t="s">
        <v>102</v>
      </c>
      <c r="BC2" t="s">
        <v>103</v>
      </c>
      <c r="BD2" t="s">
        <v>106</v>
      </c>
      <c r="BE2" t="s">
        <v>104</v>
      </c>
      <c r="BF2" s="3" t="s">
        <v>90</v>
      </c>
      <c r="BG2" s="3" t="s">
        <v>105</v>
      </c>
      <c r="BH2" s="3" t="s">
        <v>102</v>
      </c>
      <c r="BI2" s="3" t="s">
        <v>103</v>
      </c>
      <c r="BJ2" s="3" t="s">
        <v>106</v>
      </c>
      <c r="BK2" s="3" t="s">
        <v>104</v>
      </c>
      <c r="BL2" t="s">
        <v>90</v>
      </c>
      <c r="BM2" t="s">
        <v>105</v>
      </c>
      <c r="BN2" t="s">
        <v>102</v>
      </c>
      <c r="BO2" t="s">
        <v>103</v>
      </c>
      <c r="BP2" t="s">
        <v>106</v>
      </c>
      <c r="BQ2" t="s">
        <v>104</v>
      </c>
      <c r="BR2" s="3" t="s">
        <v>90</v>
      </c>
      <c r="BS2" s="3" t="s">
        <v>105</v>
      </c>
      <c r="BT2" s="3" t="s">
        <v>102</v>
      </c>
      <c r="BU2" s="3" t="s">
        <v>103</v>
      </c>
      <c r="BV2" s="3" t="s">
        <v>106</v>
      </c>
      <c r="BW2" s="3" t="s">
        <v>104</v>
      </c>
      <c r="BX2" t="s">
        <v>90</v>
      </c>
      <c r="BY2" t="s">
        <v>105</v>
      </c>
      <c r="BZ2" t="s">
        <v>102</v>
      </c>
      <c r="CA2" t="s">
        <v>103</v>
      </c>
      <c r="CB2" t="s">
        <v>106</v>
      </c>
      <c r="CC2" t="s">
        <v>104</v>
      </c>
      <c r="CD2" s="3" t="s">
        <v>90</v>
      </c>
      <c r="CE2" s="3" t="s">
        <v>105</v>
      </c>
      <c r="CF2" s="3" t="s">
        <v>102</v>
      </c>
      <c r="CG2" s="3" t="s">
        <v>103</v>
      </c>
      <c r="CH2" s="3" t="s">
        <v>106</v>
      </c>
      <c r="CI2" s="3" t="s">
        <v>104</v>
      </c>
      <c r="CJ2" t="s">
        <v>90</v>
      </c>
      <c r="CK2" t="s">
        <v>105</v>
      </c>
      <c r="CL2" t="s">
        <v>102</v>
      </c>
      <c r="CM2" t="s">
        <v>103</v>
      </c>
      <c r="CN2" t="s">
        <v>106</v>
      </c>
      <c r="CO2" t="s">
        <v>104</v>
      </c>
      <c r="CP2" s="3" t="s">
        <v>90</v>
      </c>
      <c r="CQ2" s="3" t="s">
        <v>105</v>
      </c>
      <c r="CR2" s="3" t="s">
        <v>102</v>
      </c>
      <c r="CS2" s="3" t="s">
        <v>103</v>
      </c>
      <c r="CT2" s="3" t="s">
        <v>106</v>
      </c>
      <c r="CU2" s="3" t="s">
        <v>104</v>
      </c>
    </row>
    <row r="3" spans="1:101" x14ac:dyDescent="0.3">
      <c r="A3" t="s">
        <v>44</v>
      </c>
      <c r="B3" t="s">
        <v>3</v>
      </c>
      <c r="C3" t="s">
        <v>4</v>
      </c>
      <c r="D3" s="2">
        <f>Sheet2!I3</f>
        <v>71.733333333333334</v>
      </c>
      <c r="E3" s="2" t="str">
        <f>IF(D3&gt;95,"A+",IF(D3&gt;89,"A",IF(D3&gt;85,"B+",IF(D3&gt;79,"B",IF(D3&gt;75,"C+",IF(D3&gt;60,"C",IF(D3&gt;65,"D+",IF(D3&gt;59,"D","F"))))))))</f>
        <v>C</v>
      </c>
      <c r="F3">
        <f>RANK(D3,$D$3:$D$22)</f>
        <v>6</v>
      </c>
      <c r="G3" t="str">
        <f>IF(D3&gt;90,"Prize","No")</f>
        <v>No</v>
      </c>
      <c r="H3" s="2" t="str">
        <f>IF(D3&gt;95,"Excellent",IF(D3&gt;89,"Very Good",IF(D3&gt;85,"Good",IF(D3&gt;79,"Good",IF(D3&gt;75,"Satisfactory",IF(D3&gt;60,"Satisfactory",IF(D3&gt;65,"Needs Improvement",IF(D3&gt;59,"Needs Improvement","Weak"))))))))</f>
        <v>Satisfactory</v>
      </c>
      <c r="I3" t="str">
        <f>IF(OR(H3="Needs Improvement",H3="Weak"),"yes","")</f>
        <v/>
      </c>
      <c r="J3" s="4">
        <f>Sheet2!O3</f>
        <v>71.400000000000006</v>
      </c>
      <c r="K3" s="4" t="str">
        <f>IF(J3&gt;95,"A+",IF(J3&gt;89,"A",IF(J3&gt;85,"B+",IF(J3&gt;79,"B",IF(J3&gt;75,"C+",IF(J3&gt;60,"C",IF(J3&gt;65,"D+",IF(J3&gt;59,"D","F"))))))))</f>
        <v>C</v>
      </c>
      <c r="L3" s="3">
        <f>RANK(J3,J$3:J$22)</f>
        <v>10</v>
      </c>
      <c r="M3" s="3" t="str">
        <f>IF(J3&gt;90,"Prize","No")</f>
        <v>No</v>
      </c>
      <c r="N3" s="4" t="str">
        <f>IF(J3&gt;95,"Excellent",IF(J3&gt;89,"Very Good",IF(J3&gt;85,"Good",IF(J3&gt;79,"Good",IF(J3&gt;75,"Satisfactory",IF(J3&gt;60,"Satisfactory",IF(J3&gt;65,"Needs Improvement",IF(J3&gt;59,"Needs Improvement","Weak"))))))))</f>
        <v>Satisfactory</v>
      </c>
      <c r="O3" s="3" t="str">
        <f>IF(OR(N3="Needs Improvement",N3="Weak"),"yes","")</f>
        <v/>
      </c>
      <c r="P3" s="2">
        <f>Sheet2!U3</f>
        <v>52.666666666666671</v>
      </c>
      <c r="Q3" s="2" t="str">
        <f>IF(P3&gt;95,"A+",IF(P3&gt;89,"A",IF(P3&gt;85,"B+",IF(P3&gt;79,"B",IF(P3&gt;75,"C+",IF(P3&gt;60,"C",IF(P3&gt;65,"D+",IF(P3&gt;59,"D","F"))))))))</f>
        <v>F</v>
      </c>
      <c r="R3">
        <f>RANK(P3,P$3:P$22)</f>
        <v>9</v>
      </c>
      <c r="S3" t="str">
        <f>IF(P3&gt;90,"Prize","No")</f>
        <v>No</v>
      </c>
      <c r="T3" s="2" t="str">
        <f>IF(P3&gt;95,"Excellent",IF(P3&gt;89,"Very Good",IF(P3&gt;85,"Good",IF(P3&gt;79,"Good",IF(P3&gt;75,"Satisfactory",IF(P3&gt;60,"Satisfactory",IF(P3&gt;65,"Needs Improvement",IF(P3&gt;59,"Needs Improvement","Weak"))))))))</f>
        <v>Weak</v>
      </c>
      <c r="U3" t="str">
        <f>IF(OR(T3="Needs Improvement",T3="Weak"),"yes","")</f>
        <v>yes</v>
      </c>
      <c r="V3" s="4"/>
      <c r="W3" s="4"/>
      <c r="X3" s="3"/>
      <c r="Y3" s="3"/>
      <c r="Z3" s="4"/>
      <c r="AA3" s="3"/>
      <c r="AB3" s="2">
        <f>Sheet2!AG3</f>
        <v>52.666666666666671</v>
      </c>
      <c r="AC3" s="2" t="str">
        <f>IF(AB3&gt;95,"A+",IF(AB3&gt;89,"A",IF(AB3&gt;85,"B+",IF(AB3&gt;79,"B",IF(AB3&gt;75,"C+",IF(AB3&gt;60,"C",IF(AB3&gt;65,"D+",IF(AB3&gt;59,"D","F"))))))))</f>
        <v>F</v>
      </c>
      <c r="AD3">
        <f>RANK(AB3,AB$3:AB$22)</f>
        <v>9</v>
      </c>
      <c r="AE3" t="str">
        <f>IF(AB3&gt;90,"Prize","No")</f>
        <v>No</v>
      </c>
      <c r="AF3" s="2" t="str">
        <f>IF(AB3&gt;95,"Excellent",IF(AB3&gt;89,"Very Good",IF(AB3&gt;85,"Good",IF(AB3&gt;79,"Good",IF(AB3&gt;75,"Satisfactory",IF(AB3&gt;60,"Satisfactory",IF(AB3&gt;65,"Needs Improvement",IF(AB3&gt;59,"Needs Improvement","Weak"))))))))</f>
        <v>Weak</v>
      </c>
      <c r="AG3" t="str">
        <f>IF(OR(AF3="Needs Improvement",AF3="Weak"),"yes","")</f>
        <v>yes</v>
      </c>
      <c r="AH3" s="4"/>
      <c r="AI3" s="4"/>
      <c r="AJ3" s="3"/>
      <c r="AK3" s="3"/>
      <c r="AL3" s="4"/>
      <c r="AM3" s="3"/>
      <c r="AN3" s="2">
        <f>Sheet2!AS3</f>
        <v>65.26666666666668</v>
      </c>
      <c r="AO3" s="2" t="str">
        <f>IF(AN3&gt;95,"A+",IF(AN3&gt;89,"A",IF(AN3&gt;85,"B+",IF(AN3&gt;79,"B",IF(AN3&gt;75,"C+",IF(AN3&gt;60,"C",IF(AN3&gt;65,"D+",IF(AN3&gt;59,"D","F"))))))))</f>
        <v>C</v>
      </c>
      <c r="AP3">
        <f>RANK(AN3,AN$3:AN$22)</f>
        <v>6</v>
      </c>
      <c r="AQ3" t="str">
        <f>IF(AN3&gt;90,"Prize","No")</f>
        <v>No</v>
      </c>
      <c r="AR3" s="2" t="str">
        <f>IF(AN3&gt;95,"Excellent",IF(AN3&gt;89,"Very Good",IF(AN3&gt;85,"Good",IF(AN3&gt;79,"Good",IF(AN3&gt;75,"Satisfactory",IF(AN3&gt;60,"Satisfactory",IF(AN3&gt;65,"Needs Improvement",IF(AN3&gt;59,"Needs Improvement","Weak"))))))))</f>
        <v>Satisfactory</v>
      </c>
      <c r="AS3" t="str">
        <f>IF(OR(AR3="Needs Improvement",AR3="Weak"),"yes","")</f>
        <v/>
      </c>
      <c r="AT3" s="4"/>
      <c r="AU3" s="4"/>
      <c r="AV3" s="3"/>
      <c r="AW3" s="3"/>
      <c r="AX3" s="4"/>
      <c r="AY3" s="3"/>
      <c r="AZ3" s="2">
        <f>Sheet2!BE3</f>
        <v>69.733333333333334</v>
      </c>
      <c r="BA3" s="2" t="str">
        <f>IF(AZ3&gt;95,"A+",IF(AZ3&gt;89,"A",IF(AZ3&gt;85,"B+",IF(AZ3&gt;79,"B",IF(AZ3&gt;75,"C+",IF(AZ3&gt;60,"C",IF(AZ3&gt;65,"D+",IF(AZ3&gt;59,"D","F"))))))))</f>
        <v>C</v>
      </c>
      <c r="BB3">
        <f>RANK(AZ3,AZ$3:AZ$22)</f>
        <v>5</v>
      </c>
      <c r="BC3" t="str">
        <f>IF(AZ3&gt;90,"Prize","No")</f>
        <v>No</v>
      </c>
      <c r="BD3" s="2" t="str">
        <f>IF(AZ3&gt;95,"Excellent",IF(AZ3&gt;89,"Very Good",IF(AZ3&gt;85,"Good",IF(AZ3&gt;79,"Good",IF(AZ3&gt;75,"Satisfactory",IF(AZ3&gt;60,"Satisfactory",IF(AZ3&gt;65,"Needs Improvement",IF(AZ3&gt;59,"Needs Improvement","Weak"))))))))</f>
        <v>Satisfactory</v>
      </c>
      <c r="BE3" t="str">
        <f>IF(OR(BD3="Needs Improvement",BD3="Weak"),"yes","")</f>
        <v/>
      </c>
      <c r="BF3" s="4"/>
      <c r="BG3" s="4"/>
      <c r="BH3" s="3"/>
      <c r="BI3" s="3"/>
      <c r="BJ3" s="4"/>
      <c r="BK3" s="3"/>
      <c r="BL3" s="2">
        <f>Sheet2!BQ3</f>
        <v>72.400000000000006</v>
      </c>
      <c r="BM3" s="2" t="str">
        <f>IF(BL3&gt;95,"A+",IF(BL3&gt;89,"A",IF(BL3&gt;85,"B+",IF(BL3&gt;79,"B",IF(BL3&gt;75,"C+",IF(BL3&gt;60,"C",IF(BL3&gt;65,"D+",IF(BL3&gt;59,"D","F"))))))))</f>
        <v>C</v>
      </c>
      <c r="BN3">
        <f>RANK(BL3,BL$3:BL$22)</f>
        <v>2</v>
      </c>
      <c r="BO3" t="str">
        <f>IF(BL3&gt;90,"Prize","No")</f>
        <v>No</v>
      </c>
      <c r="BP3" s="2" t="str">
        <f>IF(BL3&gt;95,"Excellent",IF(BL3&gt;89,"Very Good",IF(BL3&gt;85,"Good",IF(BL3&gt;79,"Good",IF(BL3&gt;75,"Satisfactory",IF(BL3&gt;60,"Satisfactory",IF(BL3&gt;65,"Needs Improvement",IF(BL3&gt;59,"Needs Improvement","Weak"))))))))</f>
        <v>Satisfactory</v>
      </c>
      <c r="BQ3" t="str">
        <f>IF(OR(BP3="Needs Improvement",BP3="Weak"),"yes","")</f>
        <v/>
      </c>
      <c r="BR3" s="4"/>
      <c r="BS3" s="4"/>
      <c r="BT3" s="3"/>
      <c r="BU3" s="3"/>
      <c r="BV3" s="4"/>
      <c r="BW3" s="3"/>
      <c r="BX3" s="2">
        <f>Sheet2!CC3</f>
        <v>47.533333333333331</v>
      </c>
      <c r="BY3" s="2" t="str">
        <f>IF(BX3&gt;95,"A+",IF(BX3&gt;89,"A",IF(BX3&gt;85,"B+",IF(BX3&gt;79,"B",IF(BX3&gt;75,"C+",IF(BX3&gt;60,"C",IF(BX3&gt;65,"D+",IF(BX3&gt;59,"D","F"))))))))</f>
        <v>F</v>
      </c>
      <c r="BZ3">
        <f>RANK(BX3,BX$3:BX$22)</f>
        <v>10</v>
      </c>
      <c r="CA3" t="str">
        <f>IF(BX3&gt;90,"Prize","No")</f>
        <v>No</v>
      </c>
      <c r="CB3" s="2" t="str">
        <f>IF(BX3&gt;95,"Excellent",IF(BX3&gt;89,"Very Good",IF(BX3&gt;85,"Good",IF(BX3&gt;79,"Good",IF(BX3&gt;75,"Satisfactory",IF(BX3&gt;60,"Satisfactory",IF(BX3&gt;65,"Needs Improvement",IF(BX3&gt;59,"Needs Improvement","Weak"))))))))</f>
        <v>Weak</v>
      </c>
      <c r="CC3" t="str">
        <f>IF(OR(CB3="Needs Improvement",CB3="Weak"),"yes","")</f>
        <v>yes</v>
      </c>
      <c r="CD3" s="4"/>
      <c r="CE3" s="4"/>
      <c r="CF3" s="3"/>
      <c r="CG3" s="3"/>
      <c r="CH3" s="4"/>
      <c r="CI3" s="3"/>
      <c r="CJ3" s="2">
        <f>Sheet2!CO3</f>
        <v>83.266666666666666</v>
      </c>
      <c r="CK3" s="2" t="str">
        <f>IF(CJ3&gt;95,"A+",IF(CJ3&gt;89,"A",IF(CJ3&gt;85,"B+",IF(CJ3&gt;79,"B",IF(CJ3&gt;75,"C+",IF(CJ3&gt;60,"C",IF(CJ3&gt;65,"D+",IF(CJ3&gt;59,"D","F"))))))))</f>
        <v>B</v>
      </c>
      <c r="CL3">
        <f>RANK(CJ3,CJ$3:CJ$22)</f>
        <v>1</v>
      </c>
      <c r="CM3" t="str">
        <f>IF(CJ3&gt;90,"Prize","No")</f>
        <v>No</v>
      </c>
      <c r="CN3" s="2" t="str">
        <f>IF(CJ3&gt;95,"Excellent",IF(CJ3&gt;89,"Very Good",IF(CJ3&gt;85,"Good",IF(CJ3&gt;79,"Good",IF(CJ3&gt;75,"Satisfactory",IF(CJ3&gt;60,"Satisfactory",IF(CJ3&gt;65,"Needs Improvement",IF(CJ3&gt;59,"Needs Improvement","Weak"))))))))</f>
        <v>Good</v>
      </c>
      <c r="CO3" t="str">
        <f>IF(OR(CN3="Needs Improvement",CN3="Weak"),"yes","")</f>
        <v/>
      </c>
      <c r="CP3" s="4"/>
      <c r="CQ3" s="4"/>
      <c r="CR3" s="3"/>
      <c r="CS3" s="3"/>
      <c r="CT3" s="4"/>
      <c r="CU3" s="3"/>
      <c r="CV3" s="2">
        <f>AVERAGE(D3,J3,P3,V3,AB3,AH3,AN3,AT3,AZ3,BF3,BL3,BR3,BX3,CD3,CJ3,CP3)</f>
        <v>65.185185185185176</v>
      </c>
      <c r="CW3" t="str">
        <f>IF(CV3&gt;=95,"Yes","")</f>
        <v/>
      </c>
    </row>
    <row r="4" spans="1:101" x14ac:dyDescent="0.3">
      <c r="A4" t="s">
        <v>45</v>
      </c>
      <c r="B4" t="s">
        <v>5</v>
      </c>
      <c r="C4" t="s">
        <v>6</v>
      </c>
      <c r="D4" s="2">
        <f>Sheet2!I4</f>
        <v>49.06666666666667</v>
      </c>
      <c r="E4" s="2" t="str">
        <f t="shared" ref="E4:E22" si="0">IF(D4&gt;95,"A+",IF(D4&gt;89,"A",IF(D4&gt;85,"B+",IF(D4&gt;79,"B",IF(D4&gt;75,"C+",IF(D4&gt;60,"C",IF(D4&gt;65,"D+",IF(D4&gt;59,"D","F"))))))))</f>
        <v>F</v>
      </c>
      <c r="F4">
        <f t="shared" ref="F4:F22" si="1">RANK(D4,$D$3:$D$22)</f>
        <v>18</v>
      </c>
      <c r="G4" t="str">
        <f t="shared" ref="G4:G22" si="2">IF(D4&gt;90,"Prize","No")</f>
        <v>No</v>
      </c>
      <c r="H4" s="2" t="str">
        <f t="shared" ref="H4:H22" si="3">IF(D4&gt;95,"Excellent",IF(D4&gt;89,"Very Good",IF(D4&gt;85,"Good",IF(D4&gt;79,"Good",IF(D4&gt;75,"Satisfactory",IF(D4&gt;60,"Satisfactory",IF(D4&gt;65,"Needs Improvement",IF(D4&gt;59,"Needs Improvement","Weak"))))))))</f>
        <v>Weak</v>
      </c>
      <c r="I4" t="str">
        <f t="shared" ref="I4:I22" si="4">IF(OR(H4="Needs Improvement",H4="Weak"),"yes","")</f>
        <v>yes</v>
      </c>
      <c r="J4" s="4">
        <f>Sheet2!O4</f>
        <v>90.13333333333334</v>
      </c>
      <c r="K4" s="4" t="str">
        <f t="shared" ref="K4:K22" si="5">IF(J4&gt;95,"A+",IF(J4&gt;89,"A",IF(J4&gt;85,"B+",IF(J4&gt;79,"B",IF(J4&gt;75,"C+",IF(J4&gt;60,"C",IF(J4&gt;65,"D+",IF(J4&gt;59,"D","F"))))))))</f>
        <v>A</v>
      </c>
      <c r="L4" s="3">
        <f t="shared" ref="L4:L22" si="6">RANK(J4,J$3:J$22)</f>
        <v>1</v>
      </c>
      <c r="M4" s="3" t="str">
        <f t="shared" ref="M4:M22" si="7">IF(J4&gt;90,"Prize","No")</f>
        <v>Prize</v>
      </c>
      <c r="N4" s="4" t="str">
        <f t="shared" ref="N4:N22" si="8">IF(J4&gt;95,"Excellent",IF(J4&gt;89,"Very Good",IF(J4&gt;85,"Good",IF(J4&gt;79,"Good",IF(J4&gt;75,"Satisfactory",IF(J4&gt;60,"Satisfactory",IF(J4&gt;65,"Needs Improvement",IF(J4&gt;59,"Needs Improvement","Weak"))))))))</f>
        <v>Very Good</v>
      </c>
      <c r="O4" s="3" t="str">
        <f t="shared" ref="O4:O22" si="9">IF(OR(N4="Needs Improvement",N4="Weak"),"yes","")</f>
        <v/>
      </c>
      <c r="P4" s="2">
        <f>Sheet2!U4</f>
        <v>83.13333333333334</v>
      </c>
      <c r="Q4" s="2" t="str">
        <f t="shared" ref="Q4:Q12" si="10">IF(P4&gt;95,"A+",IF(P4&gt;89,"A",IF(P4&gt;85,"B+",IF(P4&gt;79,"B",IF(P4&gt;75,"C+",IF(P4&gt;60,"C",IF(P4&gt;65,"D+",IF(P4&gt;59,"D","F"))))))))</f>
        <v>B</v>
      </c>
      <c r="R4">
        <f t="shared" ref="R4:R12" si="11">RANK(P4,P$3:P$22)</f>
        <v>2</v>
      </c>
      <c r="S4" t="str">
        <f t="shared" ref="S4:S12" si="12">IF(P4&gt;90,"Prize","No")</f>
        <v>No</v>
      </c>
      <c r="T4" s="2" t="str">
        <f t="shared" ref="T4:T12" si="13">IF(P4&gt;95,"Excellent",IF(P4&gt;89,"Very Good",IF(P4&gt;85,"Good",IF(P4&gt;79,"Good",IF(P4&gt;75,"Satisfactory",IF(P4&gt;60,"Satisfactory",IF(P4&gt;65,"Needs Improvement",IF(P4&gt;59,"Needs Improvement","Weak"))))))))</f>
        <v>Good</v>
      </c>
      <c r="U4" t="str">
        <f t="shared" ref="U4:U12" si="14">IF(OR(T4="Needs Improvement",T4="Weak"),"yes","")</f>
        <v/>
      </c>
      <c r="V4" s="4"/>
      <c r="W4" s="4"/>
      <c r="X4" s="3"/>
      <c r="Y4" s="3"/>
      <c r="Z4" s="4"/>
      <c r="AA4" s="3"/>
      <c r="AB4" s="2">
        <f>Sheet2!AG4</f>
        <v>83.13333333333334</v>
      </c>
      <c r="AC4" s="2" t="str">
        <f t="shared" ref="AC4:AC12" si="15">IF(AB4&gt;95,"A+",IF(AB4&gt;89,"A",IF(AB4&gt;85,"B+",IF(AB4&gt;79,"B",IF(AB4&gt;75,"C+",IF(AB4&gt;60,"C",IF(AB4&gt;65,"D+",IF(AB4&gt;59,"D","F"))))))))</f>
        <v>B</v>
      </c>
      <c r="AD4">
        <f t="shared" ref="AD4:AD12" si="16">RANK(AB4,AB$3:AB$22)</f>
        <v>2</v>
      </c>
      <c r="AE4" t="str">
        <f t="shared" ref="AE4:AE12" si="17">IF(AB4&gt;90,"Prize","No")</f>
        <v>No</v>
      </c>
      <c r="AF4" s="2" t="str">
        <f t="shared" ref="AF4:AF12" si="18">IF(AB4&gt;95,"Excellent",IF(AB4&gt;89,"Very Good",IF(AB4&gt;85,"Good",IF(AB4&gt;79,"Good",IF(AB4&gt;75,"Satisfactory",IF(AB4&gt;60,"Satisfactory",IF(AB4&gt;65,"Needs Improvement",IF(AB4&gt;59,"Needs Improvement","Weak"))))))))</f>
        <v>Good</v>
      </c>
      <c r="AG4" t="str">
        <f t="shared" ref="AG4:AG12" si="19">IF(OR(AF4="Needs Improvement",AF4="Weak"),"yes","")</f>
        <v/>
      </c>
      <c r="AH4" s="4"/>
      <c r="AI4" s="4"/>
      <c r="AJ4" s="3"/>
      <c r="AK4" s="3"/>
      <c r="AL4" s="4"/>
      <c r="AM4" s="3"/>
      <c r="AN4" s="2">
        <f>Sheet2!AS4</f>
        <v>85.8</v>
      </c>
      <c r="AO4" s="2" t="str">
        <f t="shared" ref="AO4:AO12" si="20">IF(AN4&gt;95,"A+",IF(AN4&gt;89,"A",IF(AN4&gt;85,"B+",IF(AN4&gt;79,"B",IF(AN4&gt;75,"C+",IF(AN4&gt;60,"C",IF(AN4&gt;65,"D+",IF(AN4&gt;59,"D","F"))))))))</f>
        <v>B+</v>
      </c>
      <c r="AP4">
        <f t="shared" ref="AP4:AP12" si="21">RANK(AN4,AN$3:AN$22)</f>
        <v>1</v>
      </c>
      <c r="AQ4" t="str">
        <f t="shared" ref="AQ4:AQ12" si="22">IF(AN4&gt;90,"Prize","No")</f>
        <v>No</v>
      </c>
      <c r="AR4" s="2" t="str">
        <f t="shared" ref="AR4:AR12" si="23">IF(AN4&gt;95,"Excellent",IF(AN4&gt;89,"Very Good",IF(AN4&gt;85,"Good",IF(AN4&gt;79,"Good",IF(AN4&gt;75,"Satisfactory",IF(AN4&gt;60,"Satisfactory",IF(AN4&gt;65,"Needs Improvement",IF(AN4&gt;59,"Needs Improvement","Weak"))))))))</f>
        <v>Good</v>
      </c>
      <c r="AS4" t="str">
        <f t="shared" ref="AS4:AS12" si="24">IF(OR(AR4="Needs Improvement",AR4="Weak"),"yes","")</f>
        <v/>
      </c>
      <c r="AT4" s="4"/>
      <c r="AU4" s="4"/>
      <c r="AV4" s="3"/>
      <c r="AW4" s="3"/>
      <c r="AX4" s="4"/>
      <c r="AY4" s="3"/>
      <c r="AZ4" s="2">
        <f>Sheet2!BE4</f>
        <v>61.666666666666671</v>
      </c>
      <c r="BA4" s="2" t="str">
        <f t="shared" ref="BA4:BA12" si="25">IF(AZ4&gt;95,"A+",IF(AZ4&gt;89,"A",IF(AZ4&gt;85,"B+",IF(AZ4&gt;79,"B",IF(AZ4&gt;75,"C+",IF(AZ4&gt;60,"C",IF(AZ4&gt;65,"D+",IF(AZ4&gt;59,"D","F"))))))))</f>
        <v>C</v>
      </c>
      <c r="BB4">
        <f t="shared" ref="BB4:BB12" si="26">RANK(AZ4,AZ$3:AZ$22)</f>
        <v>7</v>
      </c>
      <c r="BC4" t="str">
        <f t="shared" ref="BC4:BC12" si="27">IF(AZ4&gt;90,"Prize","No")</f>
        <v>No</v>
      </c>
      <c r="BD4" s="2" t="str">
        <f t="shared" ref="BD4:BD12" si="28">IF(AZ4&gt;95,"Excellent",IF(AZ4&gt;89,"Very Good",IF(AZ4&gt;85,"Good",IF(AZ4&gt;79,"Good",IF(AZ4&gt;75,"Satisfactory",IF(AZ4&gt;60,"Satisfactory",IF(AZ4&gt;65,"Needs Improvement",IF(AZ4&gt;59,"Needs Improvement","Weak"))))))))</f>
        <v>Satisfactory</v>
      </c>
      <c r="BE4" t="str">
        <f t="shared" ref="BE4:BE12" si="29">IF(OR(BD4="Needs Improvement",BD4="Weak"),"yes","")</f>
        <v/>
      </c>
      <c r="BF4" s="4"/>
      <c r="BG4" s="4"/>
      <c r="BH4" s="3"/>
      <c r="BI4" s="3"/>
      <c r="BJ4" s="4"/>
      <c r="BK4" s="3"/>
      <c r="BL4" s="2">
        <f>Sheet2!BQ4</f>
        <v>58.6</v>
      </c>
      <c r="BM4" s="2" t="str">
        <f t="shared" ref="BM4:BM12" si="30">IF(BL4&gt;95,"A+",IF(BL4&gt;89,"A",IF(BL4&gt;85,"B+",IF(BL4&gt;79,"B",IF(BL4&gt;75,"C+",IF(BL4&gt;60,"C",IF(BL4&gt;65,"D+",IF(BL4&gt;59,"D","F"))))))))</f>
        <v>F</v>
      </c>
      <c r="BN4">
        <f t="shared" ref="BN4:BN12" si="31">RANK(BL4,BL$3:BL$22)</f>
        <v>7</v>
      </c>
      <c r="BO4" t="str">
        <f t="shared" ref="BO4:BO12" si="32">IF(BL4&gt;90,"Prize","No")</f>
        <v>No</v>
      </c>
      <c r="BP4" s="2" t="str">
        <f t="shared" ref="BP4:BP12" si="33">IF(BL4&gt;95,"Excellent",IF(BL4&gt;89,"Very Good",IF(BL4&gt;85,"Good",IF(BL4&gt;79,"Good",IF(BL4&gt;75,"Satisfactory",IF(BL4&gt;60,"Satisfactory",IF(BL4&gt;65,"Needs Improvement",IF(BL4&gt;59,"Needs Improvement","Weak"))))))))</f>
        <v>Weak</v>
      </c>
      <c r="BQ4" t="str">
        <f t="shared" ref="BQ4:BQ12" si="34">IF(OR(BP4="Needs Improvement",BP4="Weak"),"yes","")</f>
        <v>yes</v>
      </c>
      <c r="BR4" s="4"/>
      <c r="BS4" s="4"/>
      <c r="BT4" s="3"/>
      <c r="BU4" s="3"/>
      <c r="BV4" s="4"/>
      <c r="BW4" s="3"/>
      <c r="BX4" s="2">
        <f>Sheet2!CC4</f>
        <v>77.666666666666657</v>
      </c>
      <c r="BY4" s="2" t="str">
        <f t="shared" ref="BY4:BY12" si="35">IF(BX4&gt;95,"A+",IF(BX4&gt;89,"A",IF(BX4&gt;85,"B+",IF(BX4&gt;79,"B",IF(BX4&gt;75,"C+",IF(BX4&gt;60,"C",IF(BX4&gt;65,"D+",IF(BX4&gt;59,"D","F"))))))))</f>
        <v>C+</v>
      </c>
      <c r="BZ4">
        <f t="shared" ref="BZ4:BZ12" si="36">RANK(BX4,BX$3:BX$22)</f>
        <v>1</v>
      </c>
      <c r="CA4" t="str">
        <f t="shared" ref="CA4:CA12" si="37">IF(BX4&gt;90,"Prize","No")</f>
        <v>No</v>
      </c>
      <c r="CB4" s="2" t="str">
        <f t="shared" ref="CB4:CB12" si="38">IF(BX4&gt;95,"Excellent",IF(BX4&gt;89,"Very Good",IF(BX4&gt;85,"Good",IF(BX4&gt;79,"Good",IF(BX4&gt;75,"Satisfactory",IF(BX4&gt;60,"Satisfactory",IF(BX4&gt;65,"Needs Improvement",IF(BX4&gt;59,"Needs Improvement","Weak"))))))))</f>
        <v>Satisfactory</v>
      </c>
      <c r="CC4" t="str">
        <f t="shared" ref="CC4:CC12" si="39">IF(OR(CB4="Needs Improvement",CB4="Weak"),"yes","")</f>
        <v/>
      </c>
      <c r="CD4" s="4"/>
      <c r="CE4" s="4"/>
      <c r="CF4" s="3"/>
      <c r="CG4" s="3"/>
      <c r="CH4" s="4"/>
      <c r="CI4" s="3"/>
      <c r="CJ4" s="2">
        <f>Sheet2!CO4</f>
        <v>67</v>
      </c>
      <c r="CK4" s="2" t="str">
        <f t="shared" ref="CK4:CK12" si="40">IF(CJ4&gt;95,"A+",IF(CJ4&gt;89,"A",IF(CJ4&gt;85,"B+",IF(CJ4&gt;79,"B",IF(CJ4&gt;75,"C+",IF(CJ4&gt;60,"C",IF(CJ4&gt;65,"D+",IF(CJ4&gt;59,"D","F"))))))))</f>
        <v>C</v>
      </c>
      <c r="CL4">
        <f t="shared" ref="CL4:CL12" si="41">RANK(CJ4,CJ$3:CJ$22)</f>
        <v>6</v>
      </c>
      <c r="CM4" t="str">
        <f t="shared" ref="CM4:CM12" si="42">IF(CJ4&gt;90,"Prize","No")</f>
        <v>No</v>
      </c>
      <c r="CN4" s="2" t="str">
        <f t="shared" ref="CN4:CN12" si="43">IF(CJ4&gt;95,"Excellent",IF(CJ4&gt;89,"Very Good",IF(CJ4&gt;85,"Good",IF(CJ4&gt;79,"Good",IF(CJ4&gt;75,"Satisfactory",IF(CJ4&gt;60,"Satisfactory",IF(CJ4&gt;65,"Needs Improvement",IF(CJ4&gt;59,"Needs Improvement","Weak"))))))))</f>
        <v>Satisfactory</v>
      </c>
      <c r="CO4" t="str">
        <f t="shared" ref="CO4:CO12" si="44">IF(OR(CN4="Needs Improvement",CN4="Weak"),"yes","")</f>
        <v/>
      </c>
      <c r="CP4" s="4"/>
      <c r="CQ4" s="4"/>
      <c r="CR4" s="3"/>
      <c r="CS4" s="3"/>
      <c r="CT4" s="4"/>
      <c r="CU4" s="3"/>
      <c r="CV4" s="2">
        <f t="shared" ref="CV4:CV22" si="45">AVERAGE(D4,J4,P4,V4,AB4,AH4,AN4,AT4,AZ4,BF4,BL4,BR4,BX4,CD4,CJ4,CP4)</f>
        <v>72.911111111111111</v>
      </c>
      <c r="CW4" t="str">
        <f t="shared" ref="CW4:CW22" si="46">IF(CV4&gt;=95,"Yes","")</f>
        <v/>
      </c>
    </row>
    <row r="5" spans="1:101" x14ac:dyDescent="0.3">
      <c r="A5" t="s">
        <v>46</v>
      </c>
      <c r="B5" t="s">
        <v>7</v>
      </c>
      <c r="C5" t="s">
        <v>8</v>
      </c>
      <c r="D5" s="2">
        <f>Sheet2!I5</f>
        <v>53.733333333333327</v>
      </c>
      <c r="E5" s="2" t="str">
        <f t="shared" si="0"/>
        <v>F</v>
      </c>
      <c r="F5">
        <f t="shared" si="1"/>
        <v>16</v>
      </c>
      <c r="G5" t="str">
        <f t="shared" si="2"/>
        <v>No</v>
      </c>
      <c r="H5" s="2" t="str">
        <f t="shared" si="3"/>
        <v>Weak</v>
      </c>
      <c r="I5" t="str">
        <f t="shared" si="4"/>
        <v>yes</v>
      </c>
      <c r="J5" s="4">
        <f>Sheet2!O5</f>
        <v>45.866666666666667</v>
      </c>
      <c r="K5" s="4" t="str">
        <f t="shared" si="5"/>
        <v>F</v>
      </c>
      <c r="L5" s="3">
        <f t="shared" si="6"/>
        <v>20</v>
      </c>
      <c r="M5" s="3" t="str">
        <f t="shared" si="7"/>
        <v>No</v>
      </c>
      <c r="N5" s="4" t="str">
        <f t="shared" si="8"/>
        <v>Weak</v>
      </c>
      <c r="O5" s="3" t="str">
        <f t="shared" si="9"/>
        <v>yes</v>
      </c>
      <c r="P5" s="2">
        <f>Sheet2!U5</f>
        <v>87.066666666666663</v>
      </c>
      <c r="Q5" s="2" t="str">
        <f t="shared" si="10"/>
        <v>B+</v>
      </c>
      <c r="R5">
        <f t="shared" si="11"/>
        <v>1</v>
      </c>
      <c r="S5" t="str">
        <f t="shared" si="12"/>
        <v>No</v>
      </c>
      <c r="T5" s="2" t="str">
        <f t="shared" si="13"/>
        <v>Good</v>
      </c>
      <c r="U5" t="str">
        <f t="shared" si="14"/>
        <v/>
      </c>
      <c r="V5" s="4"/>
      <c r="W5" s="4"/>
      <c r="X5" s="3"/>
      <c r="Y5" s="3"/>
      <c r="Z5" s="4"/>
      <c r="AA5" s="3"/>
      <c r="AB5" s="2">
        <f>Sheet2!AG5</f>
        <v>87.066666666666663</v>
      </c>
      <c r="AC5" s="2" t="str">
        <f t="shared" si="15"/>
        <v>B+</v>
      </c>
      <c r="AD5">
        <f t="shared" si="16"/>
        <v>1</v>
      </c>
      <c r="AE5" t="str">
        <f t="shared" si="17"/>
        <v>No</v>
      </c>
      <c r="AF5" s="2" t="str">
        <f t="shared" si="18"/>
        <v>Good</v>
      </c>
      <c r="AG5" t="str">
        <f t="shared" si="19"/>
        <v/>
      </c>
      <c r="AH5" s="4"/>
      <c r="AI5" s="4"/>
      <c r="AJ5" s="3"/>
      <c r="AK5" s="3"/>
      <c r="AL5" s="4"/>
      <c r="AM5" s="3"/>
      <c r="AN5" s="2">
        <f>Sheet2!AS5</f>
        <v>56.733333333333327</v>
      </c>
      <c r="AO5" s="2" t="str">
        <f t="shared" si="20"/>
        <v>F</v>
      </c>
      <c r="AP5">
        <f t="shared" si="21"/>
        <v>8</v>
      </c>
      <c r="AQ5" t="str">
        <f t="shared" si="22"/>
        <v>No</v>
      </c>
      <c r="AR5" s="2" t="str">
        <f t="shared" si="23"/>
        <v>Weak</v>
      </c>
      <c r="AS5" t="str">
        <f t="shared" si="24"/>
        <v>yes</v>
      </c>
      <c r="AT5" s="4"/>
      <c r="AU5" s="4"/>
      <c r="AV5" s="3"/>
      <c r="AW5" s="3"/>
      <c r="AX5" s="4"/>
      <c r="AY5" s="3"/>
      <c r="AZ5" s="2">
        <f>Sheet2!BE5</f>
        <v>52.666666666666671</v>
      </c>
      <c r="BA5" s="2" t="str">
        <f t="shared" si="25"/>
        <v>F</v>
      </c>
      <c r="BB5">
        <f t="shared" si="26"/>
        <v>9</v>
      </c>
      <c r="BC5" t="str">
        <f t="shared" si="27"/>
        <v>No</v>
      </c>
      <c r="BD5" s="2" t="str">
        <f t="shared" si="28"/>
        <v>Weak</v>
      </c>
      <c r="BE5" t="str">
        <f t="shared" si="29"/>
        <v>yes</v>
      </c>
      <c r="BF5" s="4"/>
      <c r="BG5" s="4"/>
      <c r="BH5" s="3"/>
      <c r="BI5" s="3"/>
      <c r="BJ5" s="4"/>
      <c r="BK5" s="3"/>
      <c r="BL5" s="2">
        <f>Sheet2!BQ5</f>
        <v>68.599999999999994</v>
      </c>
      <c r="BM5" s="2" t="str">
        <f t="shared" si="30"/>
        <v>C</v>
      </c>
      <c r="BN5">
        <f t="shared" si="31"/>
        <v>3</v>
      </c>
      <c r="BO5" t="str">
        <f t="shared" si="32"/>
        <v>No</v>
      </c>
      <c r="BP5" s="2" t="str">
        <f t="shared" si="33"/>
        <v>Satisfactory</v>
      </c>
      <c r="BQ5" t="str">
        <f t="shared" si="34"/>
        <v/>
      </c>
      <c r="BR5" s="4"/>
      <c r="BS5" s="4"/>
      <c r="BT5" s="3"/>
      <c r="BU5" s="3"/>
      <c r="BV5" s="4"/>
      <c r="BW5" s="3"/>
      <c r="BX5" s="2">
        <f>Sheet2!CC5</f>
        <v>66.400000000000006</v>
      </c>
      <c r="BY5" s="2" t="str">
        <f t="shared" si="35"/>
        <v>C</v>
      </c>
      <c r="BZ5">
        <f t="shared" si="36"/>
        <v>3</v>
      </c>
      <c r="CA5" t="str">
        <f t="shared" si="37"/>
        <v>No</v>
      </c>
      <c r="CB5" s="2" t="str">
        <f t="shared" si="38"/>
        <v>Satisfactory</v>
      </c>
      <c r="CC5" t="str">
        <f t="shared" si="39"/>
        <v/>
      </c>
      <c r="CD5" s="4"/>
      <c r="CE5" s="4"/>
      <c r="CF5" s="3"/>
      <c r="CG5" s="3"/>
      <c r="CH5" s="4"/>
      <c r="CI5" s="3"/>
      <c r="CJ5" s="2">
        <f>Sheet2!CO5</f>
        <v>59.733333333333327</v>
      </c>
      <c r="CK5" s="2" t="str">
        <f t="shared" si="40"/>
        <v>D</v>
      </c>
      <c r="CL5">
        <f t="shared" si="41"/>
        <v>8</v>
      </c>
      <c r="CM5" t="str">
        <f t="shared" si="42"/>
        <v>No</v>
      </c>
      <c r="CN5" s="2" t="str">
        <f t="shared" si="43"/>
        <v>Needs Improvement</v>
      </c>
      <c r="CO5" t="str">
        <f t="shared" si="44"/>
        <v>yes</v>
      </c>
      <c r="CP5" s="4"/>
      <c r="CQ5" s="4"/>
      <c r="CR5" s="3"/>
      <c r="CS5" s="3"/>
      <c r="CT5" s="4"/>
      <c r="CU5" s="3"/>
      <c r="CV5" s="2">
        <f t="shared" si="45"/>
        <v>64.207407407407402</v>
      </c>
      <c r="CW5" t="str">
        <f t="shared" si="46"/>
        <v/>
      </c>
    </row>
    <row r="6" spans="1:101" x14ac:dyDescent="0.3">
      <c r="A6" t="s">
        <v>47</v>
      </c>
      <c r="B6" t="s">
        <v>9</v>
      </c>
      <c r="C6" t="s">
        <v>10</v>
      </c>
      <c r="D6" s="2">
        <f>Sheet2!I6</f>
        <v>63.4</v>
      </c>
      <c r="E6" s="2" t="str">
        <f t="shared" si="0"/>
        <v>C</v>
      </c>
      <c r="F6">
        <f t="shared" si="1"/>
        <v>12</v>
      </c>
      <c r="G6" t="str">
        <f t="shared" si="2"/>
        <v>No</v>
      </c>
      <c r="H6" s="2" t="str">
        <f t="shared" si="3"/>
        <v>Satisfactory</v>
      </c>
      <c r="I6" t="str">
        <f t="shared" si="4"/>
        <v/>
      </c>
      <c r="J6" s="4">
        <f>Sheet2!O6</f>
        <v>73.533333333333331</v>
      </c>
      <c r="K6" s="4" t="str">
        <f t="shared" si="5"/>
        <v>C</v>
      </c>
      <c r="L6" s="3">
        <f t="shared" si="6"/>
        <v>9</v>
      </c>
      <c r="M6" s="3" t="str">
        <f t="shared" si="7"/>
        <v>No</v>
      </c>
      <c r="N6" s="4" t="str">
        <f t="shared" si="8"/>
        <v>Satisfactory</v>
      </c>
      <c r="O6" s="3" t="str">
        <f t="shared" si="9"/>
        <v/>
      </c>
      <c r="P6" s="2">
        <f>Sheet2!U6</f>
        <v>76.13333333333334</v>
      </c>
      <c r="Q6" s="2" t="str">
        <f t="shared" si="10"/>
        <v>C+</v>
      </c>
      <c r="R6">
        <f t="shared" si="11"/>
        <v>3</v>
      </c>
      <c r="S6" t="str">
        <f t="shared" si="12"/>
        <v>No</v>
      </c>
      <c r="T6" s="2" t="str">
        <f t="shared" si="13"/>
        <v>Satisfactory</v>
      </c>
      <c r="U6" t="str">
        <f t="shared" si="14"/>
        <v/>
      </c>
      <c r="V6" s="4"/>
      <c r="W6" s="4"/>
      <c r="X6" s="3"/>
      <c r="Y6" s="3"/>
      <c r="Z6" s="4"/>
      <c r="AA6" s="3"/>
      <c r="AB6" s="2">
        <f>Sheet2!AG6</f>
        <v>76.13333333333334</v>
      </c>
      <c r="AC6" s="2" t="str">
        <f t="shared" si="15"/>
        <v>C+</v>
      </c>
      <c r="AD6">
        <f t="shared" si="16"/>
        <v>3</v>
      </c>
      <c r="AE6" t="str">
        <f t="shared" si="17"/>
        <v>No</v>
      </c>
      <c r="AF6" s="2" t="str">
        <f t="shared" si="18"/>
        <v>Satisfactory</v>
      </c>
      <c r="AG6" t="str">
        <f t="shared" si="19"/>
        <v/>
      </c>
      <c r="AH6" s="4"/>
      <c r="AI6" s="4"/>
      <c r="AJ6" s="3"/>
      <c r="AK6" s="3"/>
      <c r="AL6" s="4"/>
      <c r="AM6" s="3"/>
      <c r="AN6" s="2">
        <f>Sheet2!AS6</f>
        <v>54.2</v>
      </c>
      <c r="AO6" s="2" t="str">
        <f t="shared" si="20"/>
        <v>F</v>
      </c>
      <c r="AP6">
        <f t="shared" si="21"/>
        <v>9</v>
      </c>
      <c r="AQ6" t="str">
        <f t="shared" si="22"/>
        <v>No</v>
      </c>
      <c r="AR6" s="2" t="str">
        <f t="shared" si="23"/>
        <v>Weak</v>
      </c>
      <c r="AS6" t="str">
        <f t="shared" si="24"/>
        <v>yes</v>
      </c>
      <c r="AT6" s="4"/>
      <c r="AU6" s="4"/>
      <c r="AV6" s="3"/>
      <c r="AW6" s="3"/>
      <c r="AX6" s="4"/>
      <c r="AY6" s="3"/>
      <c r="AZ6" s="2">
        <f>Sheet2!BE6</f>
        <v>75.666666666666657</v>
      </c>
      <c r="BA6" s="2" t="str">
        <f t="shared" si="25"/>
        <v>C+</v>
      </c>
      <c r="BB6">
        <f t="shared" si="26"/>
        <v>3</v>
      </c>
      <c r="BC6" t="str">
        <f t="shared" si="27"/>
        <v>No</v>
      </c>
      <c r="BD6" s="2" t="str">
        <f t="shared" si="28"/>
        <v>Satisfactory</v>
      </c>
      <c r="BE6" t="str">
        <f t="shared" si="29"/>
        <v/>
      </c>
      <c r="BF6" s="4"/>
      <c r="BG6" s="4"/>
      <c r="BH6" s="3"/>
      <c r="BI6" s="3"/>
      <c r="BJ6" s="4"/>
      <c r="BK6" s="3"/>
      <c r="BL6" s="2">
        <f>Sheet2!BQ6</f>
        <v>47.333333333333329</v>
      </c>
      <c r="BM6" s="2" t="str">
        <f t="shared" si="30"/>
        <v>F</v>
      </c>
      <c r="BN6">
        <f t="shared" si="31"/>
        <v>10</v>
      </c>
      <c r="BO6" t="str">
        <f t="shared" si="32"/>
        <v>No</v>
      </c>
      <c r="BP6" s="2" t="str">
        <f t="shared" si="33"/>
        <v>Weak</v>
      </c>
      <c r="BQ6" t="str">
        <f t="shared" si="34"/>
        <v>yes</v>
      </c>
      <c r="BR6" s="4"/>
      <c r="BS6" s="4"/>
      <c r="BT6" s="3"/>
      <c r="BU6" s="3"/>
      <c r="BV6" s="4"/>
      <c r="BW6" s="3"/>
      <c r="BX6" s="2">
        <f>Sheet2!CC6</f>
        <v>63.933333333333337</v>
      </c>
      <c r="BY6" s="2" t="str">
        <f t="shared" si="35"/>
        <v>C</v>
      </c>
      <c r="BZ6">
        <f t="shared" si="36"/>
        <v>5</v>
      </c>
      <c r="CA6" t="str">
        <f t="shared" si="37"/>
        <v>No</v>
      </c>
      <c r="CB6" s="2" t="str">
        <f t="shared" si="38"/>
        <v>Satisfactory</v>
      </c>
      <c r="CC6" t="str">
        <f t="shared" si="39"/>
        <v/>
      </c>
      <c r="CD6" s="4"/>
      <c r="CE6" s="4"/>
      <c r="CF6" s="3"/>
      <c r="CG6" s="3"/>
      <c r="CH6" s="4"/>
      <c r="CI6" s="3"/>
      <c r="CJ6" s="2">
        <f>Sheet2!CO6</f>
        <v>63.4</v>
      </c>
      <c r="CK6" s="2" t="str">
        <f t="shared" si="40"/>
        <v>C</v>
      </c>
      <c r="CL6">
        <f t="shared" si="41"/>
        <v>7</v>
      </c>
      <c r="CM6" t="str">
        <f t="shared" si="42"/>
        <v>No</v>
      </c>
      <c r="CN6" s="2" t="str">
        <f t="shared" si="43"/>
        <v>Satisfactory</v>
      </c>
      <c r="CO6" t="str">
        <f t="shared" si="44"/>
        <v/>
      </c>
      <c r="CP6" s="4"/>
      <c r="CQ6" s="4"/>
      <c r="CR6" s="3"/>
      <c r="CS6" s="3"/>
      <c r="CT6" s="4"/>
      <c r="CU6" s="3"/>
      <c r="CV6" s="2">
        <f t="shared" si="45"/>
        <v>65.970370370370361</v>
      </c>
      <c r="CW6" t="str">
        <f t="shared" si="46"/>
        <v/>
      </c>
    </row>
    <row r="7" spans="1:101" x14ac:dyDescent="0.3">
      <c r="A7" t="s">
        <v>48</v>
      </c>
      <c r="B7" t="s">
        <v>11</v>
      </c>
      <c r="C7" t="s">
        <v>12</v>
      </c>
      <c r="D7" s="2">
        <f>Sheet2!I7</f>
        <v>67.8</v>
      </c>
      <c r="E7" s="2" t="str">
        <f t="shared" si="0"/>
        <v>C</v>
      </c>
      <c r="F7">
        <f t="shared" si="1"/>
        <v>8</v>
      </c>
      <c r="G7" t="str">
        <f t="shared" si="2"/>
        <v>No</v>
      </c>
      <c r="H7" s="2" t="str">
        <f t="shared" si="3"/>
        <v>Satisfactory</v>
      </c>
      <c r="I7" t="str">
        <f t="shared" si="4"/>
        <v/>
      </c>
      <c r="J7" s="4">
        <f>Sheet2!O7</f>
        <v>66.86666666666666</v>
      </c>
      <c r="K7" s="4" t="str">
        <f t="shared" si="5"/>
        <v>C</v>
      </c>
      <c r="L7" s="3">
        <f t="shared" si="6"/>
        <v>11</v>
      </c>
      <c r="M7" s="3" t="str">
        <f t="shared" si="7"/>
        <v>No</v>
      </c>
      <c r="N7" s="4" t="str">
        <f t="shared" si="8"/>
        <v>Satisfactory</v>
      </c>
      <c r="O7" s="3" t="str">
        <f t="shared" si="9"/>
        <v/>
      </c>
      <c r="P7" s="2">
        <f>Sheet2!U7</f>
        <v>64.466666666666669</v>
      </c>
      <c r="Q7" s="2" t="str">
        <f t="shared" si="10"/>
        <v>C</v>
      </c>
      <c r="R7">
        <f t="shared" si="11"/>
        <v>7</v>
      </c>
      <c r="S7" t="str">
        <f t="shared" si="12"/>
        <v>No</v>
      </c>
      <c r="T7" s="2" t="str">
        <f t="shared" si="13"/>
        <v>Satisfactory</v>
      </c>
      <c r="U7" t="str">
        <f t="shared" si="14"/>
        <v/>
      </c>
      <c r="V7" s="4"/>
      <c r="W7" s="4"/>
      <c r="X7" s="3"/>
      <c r="Y7" s="3"/>
      <c r="Z7" s="4"/>
      <c r="AA7" s="3"/>
      <c r="AB7" s="2">
        <f>Sheet2!AG7</f>
        <v>64.466666666666669</v>
      </c>
      <c r="AC7" s="2" t="str">
        <f t="shared" si="15"/>
        <v>C</v>
      </c>
      <c r="AD7">
        <f t="shared" si="16"/>
        <v>7</v>
      </c>
      <c r="AE7" t="str">
        <f t="shared" si="17"/>
        <v>No</v>
      </c>
      <c r="AF7" s="2" t="str">
        <f t="shared" si="18"/>
        <v>Satisfactory</v>
      </c>
      <c r="AG7" t="str">
        <f t="shared" si="19"/>
        <v/>
      </c>
      <c r="AH7" s="4"/>
      <c r="AI7" s="4"/>
      <c r="AJ7" s="3"/>
      <c r="AK7" s="3"/>
      <c r="AL7" s="4"/>
      <c r="AM7" s="3"/>
      <c r="AN7" s="2">
        <f>Sheet2!AS7</f>
        <v>61.333333333333329</v>
      </c>
      <c r="AO7" s="2" t="str">
        <f t="shared" si="20"/>
        <v>C</v>
      </c>
      <c r="AP7">
        <f t="shared" si="21"/>
        <v>7</v>
      </c>
      <c r="AQ7" t="str">
        <f t="shared" si="22"/>
        <v>No</v>
      </c>
      <c r="AR7" s="2" t="str">
        <f t="shared" si="23"/>
        <v>Satisfactory</v>
      </c>
      <c r="AS7" t="str">
        <f t="shared" si="24"/>
        <v/>
      </c>
      <c r="AT7" s="4"/>
      <c r="AU7" s="4"/>
      <c r="AV7" s="3"/>
      <c r="AW7" s="3"/>
      <c r="AX7" s="4"/>
      <c r="AY7" s="3"/>
      <c r="AZ7" s="2">
        <f>Sheet2!BE7</f>
        <v>44</v>
      </c>
      <c r="BA7" s="2" t="str">
        <f t="shared" si="25"/>
        <v>F</v>
      </c>
      <c r="BB7">
        <f t="shared" si="26"/>
        <v>10</v>
      </c>
      <c r="BC7" t="str">
        <f t="shared" si="27"/>
        <v>No</v>
      </c>
      <c r="BD7" s="2" t="str">
        <f t="shared" si="28"/>
        <v>Weak</v>
      </c>
      <c r="BE7" t="str">
        <f t="shared" si="29"/>
        <v>yes</v>
      </c>
      <c r="BF7" s="4"/>
      <c r="BG7" s="4"/>
      <c r="BH7" s="3"/>
      <c r="BI7" s="3"/>
      <c r="BJ7" s="4"/>
      <c r="BK7" s="3"/>
      <c r="BL7" s="2">
        <f>Sheet2!BQ7</f>
        <v>86.266666666666666</v>
      </c>
      <c r="BM7" s="2" t="str">
        <f t="shared" si="30"/>
        <v>B+</v>
      </c>
      <c r="BN7">
        <f t="shared" si="31"/>
        <v>1</v>
      </c>
      <c r="BO7" t="str">
        <f t="shared" si="32"/>
        <v>No</v>
      </c>
      <c r="BP7" s="2" t="str">
        <f t="shared" si="33"/>
        <v>Good</v>
      </c>
      <c r="BQ7" t="str">
        <f t="shared" si="34"/>
        <v/>
      </c>
      <c r="BR7" s="4"/>
      <c r="BS7" s="4"/>
      <c r="BT7" s="3"/>
      <c r="BU7" s="3"/>
      <c r="BV7" s="4"/>
      <c r="BW7" s="3"/>
      <c r="BX7" s="2">
        <f>Sheet2!CC7</f>
        <v>54.066666666666677</v>
      </c>
      <c r="BY7" s="2" t="str">
        <f t="shared" si="35"/>
        <v>F</v>
      </c>
      <c r="BZ7">
        <f t="shared" si="36"/>
        <v>7</v>
      </c>
      <c r="CA7" t="str">
        <f t="shared" si="37"/>
        <v>No</v>
      </c>
      <c r="CB7" s="2" t="str">
        <f t="shared" si="38"/>
        <v>Weak</v>
      </c>
      <c r="CC7" t="str">
        <f t="shared" si="39"/>
        <v>yes</v>
      </c>
      <c r="CD7" s="4"/>
      <c r="CE7" s="4"/>
      <c r="CF7" s="3"/>
      <c r="CG7" s="3"/>
      <c r="CH7" s="4"/>
      <c r="CI7" s="3"/>
      <c r="CJ7" s="2">
        <f>Sheet2!CO7</f>
        <v>47.93333333333333</v>
      </c>
      <c r="CK7" s="2" t="str">
        <f t="shared" si="40"/>
        <v>F</v>
      </c>
      <c r="CL7">
        <f t="shared" si="41"/>
        <v>10</v>
      </c>
      <c r="CM7" t="str">
        <f t="shared" si="42"/>
        <v>No</v>
      </c>
      <c r="CN7" s="2" t="str">
        <f t="shared" si="43"/>
        <v>Weak</v>
      </c>
      <c r="CO7" t="str">
        <f t="shared" si="44"/>
        <v>yes</v>
      </c>
      <c r="CP7" s="4"/>
      <c r="CQ7" s="4"/>
      <c r="CR7" s="3"/>
      <c r="CS7" s="3"/>
      <c r="CT7" s="4"/>
      <c r="CU7" s="3"/>
      <c r="CV7" s="2">
        <f t="shared" si="45"/>
        <v>61.911111111111104</v>
      </c>
      <c r="CW7" t="str">
        <f t="shared" si="46"/>
        <v/>
      </c>
    </row>
    <row r="8" spans="1:101" x14ac:dyDescent="0.3">
      <c r="A8" t="s">
        <v>49</v>
      </c>
      <c r="B8" t="s">
        <v>13</v>
      </c>
      <c r="C8" t="s">
        <v>14</v>
      </c>
      <c r="D8" s="2">
        <f>Sheet2!I8</f>
        <v>82.533333333333331</v>
      </c>
      <c r="E8" s="2" t="str">
        <f t="shared" si="0"/>
        <v>B</v>
      </c>
      <c r="F8">
        <f t="shared" si="1"/>
        <v>2</v>
      </c>
      <c r="G8" t="str">
        <f t="shared" si="2"/>
        <v>No</v>
      </c>
      <c r="H8" s="2" t="str">
        <f t="shared" si="3"/>
        <v>Good</v>
      </c>
      <c r="I8" t="str">
        <f t="shared" si="4"/>
        <v/>
      </c>
      <c r="J8" s="4">
        <f>Sheet2!O8</f>
        <v>75</v>
      </c>
      <c r="K8" s="4" t="str">
        <f t="shared" si="5"/>
        <v>C</v>
      </c>
      <c r="L8" s="3">
        <f t="shared" si="6"/>
        <v>7</v>
      </c>
      <c r="M8" s="3" t="str">
        <f t="shared" si="7"/>
        <v>No</v>
      </c>
      <c r="N8" s="4" t="str">
        <f t="shared" si="8"/>
        <v>Satisfactory</v>
      </c>
      <c r="O8" s="3" t="str">
        <f t="shared" si="9"/>
        <v/>
      </c>
      <c r="P8" s="2">
        <f>Sheet2!U8</f>
        <v>65.066666666666677</v>
      </c>
      <c r="Q8" s="2" t="str">
        <f t="shared" si="10"/>
        <v>C</v>
      </c>
      <c r="R8">
        <f t="shared" si="11"/>
        <v>6</v>
      </c>
      <c r="S8" t="str">
        <f t="shared" si="12"/>
        <v>No</v>
      </c>
      <c r="T8" s="2" t="str">
        <f t="shared" si="13"/>
        <v>Satisfactory</v>
      </c>
      <c r="U8" t="str">
        <f t="shared" si="14"/>
        <v/>
      </c>
      <c r="V8" s="4"/>
      <c r="W8" s="4"/>
      <c r="X8" s="3"/>
      <c r="Y8" s="3"/>
      <c r="Z8" s="4"/>
      <c r="AA8" s="3"/>
      <c r="AB8" s="2">
        <f>Sheet2!AG8</f>
        <v>65.066666666666677</v>
      </c>
      <c r="AC8" s="2" t="str">
        <f t="shared" si="15"/>
        <v>C</v>
      </c>
      <c r="AD8">
        <f t="shared" si="16"/>
        <v>6</v>
      </c>
      <c r="AE8" t="str">
        <f t="shared" si="17"/>
        <v>No</v>
      </c>
      <c r="AF8" s="2" t="str">
        <f t="shared" si="18"/>
        <v>Satisfactory</v>
      </c>
      <c r="AG8" t="str">
        <f t="shared" si="19"/>
        <v/>
      </c>
      <c r="AH8" s="4"/>
      <c r="AI8" s="4"/>
      <c r="AJ8" s="3"/>
      <c r="AK8" s="3"/>
      <c r="AL8" s="4"/>
      <c r="AM8" s="3"/>
      <c r="AN8" s="2">
        <f>Sheet2!AS8</f>
        <v>80.86666666666666</v>
      </c>
      <c r="AO8" s="2" t="str">
        <f t="shared" si="20"/>
        <v>B</v>
      </c>
      <c r="AP8">
        <f t="shared" si="21"/>
        <v>2</v>
      </c>
      <c r="AQ8" t="str">
        <f t="shared" si="22"/>
        <v>No</v>
      </c>
      <c r="AR8" s="2" t="str">
        <f t="shared" si="23"/>
        <v>Good</v>
      </c>
      <c r="AS8" t="str">
        <f t="shared" si="24"/>
        <v/>
      </c>
      <c r="AT8" s="4"/>
      <c r="AU8" s="4"/>
      <c r="AV8" s="3"/>
      <c r="AW8" s="3"/>
      <c r="AX8" s="4"/>
      <c r="AY8" s="3"/>
      <c r="AZ8" s="2">
        <f>Sheet2!BE8</f>
        <v>77.933333333333337</v>
      </c>
      <c r="BA8" s="2" t="str">
        <f t="shared" si="25"/>
        <v>C+</v>
      </c>
      <c r="BB8">
        <f t="shared" si="26"/>
        <v>2</v>
      </c>
      <c r="BC8" t="str">
        <f t="shared" si="27"/>
        <v>No</v>
      </c>
      <c r="BD8" s="2" t="str">
        <f t="shared" si="28"/>
        <v>Satisfactory</v>
      </c>
      <c r="BE8" t="str">
        <f t="shared" si="29"/>
        <v/>
      </c>
      <c r="BF8" s="4"/>
      <c r="BG8" s="4"/>
      <c r="BH8" s="3"/>
      <c r="BI8" s="3"/>
      <c r="BJ8" s="4"/>
      <c r="BK8" s="3"/>
      <c r="BL8" s="2">
        <f>Sheet2!BQ8</f>
        <v>53.333333333333329</v>
      </c>
      <c r="BM8" s="2" t="str">
        <f t="shared" si="30"/>
        <v>F</v>
      </c>
      <c r="BN8">
        <f t="shared" si="31"/>
        <v>9</v>
      </c>
      <c r="BO8" t="str">
        <f t="shared" si="32"/>
        <v>No</v>
      </c>
      <c r="BP8" s="2" t="str">
        <f t="shared" si="33"/>
        <v>Weak</v>
      </c>
      <c r="BQ8" t="str">
        <f t="shared" si="34"/>
        <v>yes</v>
      </c>
      <c r="BR8" s="4"/>
      <c r="BS8" s="4"/>
      <c r="BT8" s="3"/>
      <c r="BU8" s="3"/>
      <c r="BV8" s="4"/>
      <c r="BW8" s="3"/>
      <c r="BX8" s="2">
        <f>Sheet2!CC8</f>
        <v>64.533333333333331</v>
      </c>
      <c r="BY8" s="2" t="str">
        <f t="shared" si="35"/>
        <v>C</v>
      </c>
      <c r="BZ8">
        <f t="shared" si="36"/>
        <v>4</v>
      </c>
      <c r="CA8" t="str">
        <f t="shared" si="37"/>
        <v>No</v>
      </c>
      <c r="CB8" s="2" t="str">
        <f t="shared" si="38"/>
        <v>Satisfactory</v>
      </c>
      <c r="CC8" t="str">
        <f t="shared" si="39"/>
        <v/>
      </c>
      <c r="CD8" s="4"/>
      <c r="CE8" s="4"/>
      <c r="CF8" s="3"/>
      <c r="CG8" s="3"/>
      <c r="CH8" s="4"/>
      <c r="CI8" s="3"/>
      <c r="CJ8" s="2">
        <f>Sheet2!CO8</f>
        <v>72.8</v>
      </c>
      <c r="CK8" s="2" t="str">
        <f t="shared" si="40"/>
        <v>C</v>
      </c>
      <c r="CL8">
        <f t="shared" si="41"/>
        <v>2</v>
      </c>
      <c r="CM8" t="str">
        <f t="shared" si="42"/>
        <v>No</v>
      </c>
      <c r="CN8" s="2" t="str">
        <f t="shared" si="43"/>
        <v>Satisfactory</v>
      </c>
      <c r="CO8" t="str">
        <f t="shared" si="44"/>
        <v/>
      </c>
      <c r="CP8" s="4"/>
      <c r="CQ8" s="4"/>
      <c r="CR8" s="3"/>
      <c r="CS8" s="3"/>
      <c r="CT8" s="4"/>
      <c r="CU8" s="3"/>
      <c r="CV8" s="2">
        <f t="shared" si="45"/>
        <v>70.792592592592598</v>
      </c>
      <c r="CW8" t="str">
        <f t="shared" si="46"/>
        <v/>
      </c>
    </row>
    <row r="9" spans="1:101" x14ac:dyDescent="0.3">
      <c r="A9" t="s">
        <v>50</v>
      </c>
      <c r="B9" t="s">
        <v>15</v>
      </c>
      <c r="C9" t="s">
        <v>16</v>
      </c>
      <c r="D9" s="2">
        <f>Sheet2!I9</f>
        <v>76.466666666666669</v>
      </c>
      <c r="E9" s="2" t="str">
        <f t="shared" si="0"/>
        <v>C+</v>
      </c>
      <c r="F9">
        <f t="shared" si="1"/>
        <v>4</v>
      </c>
      <c r="G9" t="str">
        <f t="shared" si="2"/>
        <v>No</v>
      </c>
      <c r="H9" s="2" t="str">
        <f t="shared" si="3"/>
        <v>Satisfactory</v>
      </c>
      <c r="I9" t="str">
        <f t="shared" si="4"/>
        <v/>
      </c>
      <c r="J9" s="4">
        <f>Sheet2!O9</f>
        <v>89.13333333333334</v>
      </c>
      <c r="K9" s="4" t="str">
        <f t="shared" si="5"/>
        <v>A</v>
      </c>
      <c r="L9" s="3">
        <f t="shared" si="6"/>
        <v>2</v>
      </c>
      <c r="M9" s="3" t="str">
        <f t="shared" si="7"/>
        <v>No</v>
      </c>
      <c r="N9" s="4" t="str">
        <f t="shared" si="8"/>
        <v>Very Good</v>
      </c>
      <c r="O9" s="3" t="str">
        <f t="shared" si="9"/>
        <v/>
      </c>
      <c r="P9" s="2">
        <f>Sheet2!U9</f>
        <v>52.066666666666677</v>
      </c>
      <c r="Q9" s="2" t="str">
        <f t="shared" si="10"/>
        <v>F</v>
      </c>
      <c r="R9">
        <f t="shared" si="11"/>
        <v>10</v>
      </c>
      <c r="S9" t="str">
        <f t="shared" si="12"/>
        <v>No</v>
      </c>
      <c r="T9" s="2" t="str">
        <f t="shared" si="13"/>
        <v>Weak</v>
      </c>
      <c r="U9" t="str">
        <f t="shared" si="14"/>
        <v>yes</v>
      </c>
      <c r="V9" s="4"/>
      <c r="W9" s="4"/>
      <c r="X9" s="3"/>
      <c r="Y9" s="3"/>
      <c r="Z9" s="4"/>
      <c r="AA9" s="3"/>
      <c r="AB9" s="2">
        <f>Sheet2!AG9</f>
        <v>52.066666666666677</v>
      </c>
      <c r="AC9" s="2" t="str">
        <f t="shared" si="15"/>
        <v>F</v>
      </c>
      <c r="AD9">
        <f t="shared" si="16"/>
        <v>10</v>
      </c>
      <c r="AE9" t="str">
        <f t="shared" si="17"/>
        <v>No</v>
      </c>
      <c r="AF9" s="2" t="str">
        <f t="shared" si="18"/>
        <v>Weak</v>
      </c>
      <c r="AG9" t="str">
        <f t="shared" si="19"/>
        <v>yes</v>
      </c>
      <c r="AH9" s="4"/>
      <c r="AI9" s="4"/>
      <c r="AJ9" s="3"/>
      <c r="AK9" s="3"/>
      <c r="AL9" s="4"/>
      <c r="AM9" s="3"/>
      <c r="AN9" s="2">
        <f>Sheet2!AS9</f>
        <v>72.333333333333343</v>
      </c>
      <c r="AO9" s="2" t="str">
        <f t="shared" si="20"/>
        <v>C</v>
      </c>
      <c r="AP9">
        <f t="shared" si="21"/>
        <v>3</v>
      </c>
      <c r="AQ9" t="str">
        <f t="shared" si="22"/>
        <v>No</v>
      </c>
      <c r="AR9" s="2" t="str">
        <f t="shared" si="23"/>
        <v>Satisfactory</v>
      </c>
      <c r="AS9" t="str">
        <f t="shared" si="24"/>
        <v/>
      </c>
      <c r="AT9" s="4"/>
      <c r="AU9" s="4"/>
      <c r="AV9" s="3"/>
      <c r="AW9" s="3"/>
      <c r="AX9" s="4"/>
      <c r="AY9" s="3"/>
      <c r="AZ9" s="2">
        <f>Sheet2!BE9</f>
        <v>60.333333333333336</v>
      </c>
      <c r="BA9" s="2" t="str">
        <f t="shared" si="25"/>
        <v>C</v>
      </c>
      <c r="BB9">
        <f t="shared" si="26"/>
        <v>8</v>
      </c>
      <c r="BC9" t="str">
        <f t="shared" si="27"/>
        <v>No</v>
      </c>
      <c r="BD9" s="2" t="str">
        <f t="shared" si="28"/>
        <v>Satisfactory</v>
      </c>
      <c r="BE9" t="str">
        <f t="shared" si="29"/>
        <v/>
      </c>
      <c r="BF9" s="4"/>
      <c r="BG9" s="4"/>
      <c r="BH9" s="3"/>
      <c r="BI9" s="3"/>
      <c r="BJ9" s="4"/>
      <c r="BK9" s="3"/>
      <c r="BL9" s="2">
        <f>Sheet2!BQ9</f>
        <v>63.666666666666664</v>
      </c>
      <c r="BM9" s="2" t="str">
        <f t="shared" si="30"/>
        <v>C</v>
      </c>
      <c r="BN9">
        <f t="shared" si="31"/>
        <v>5</v>
      </c>
      <c r="BO9" t="str">
        <f t="shared" si="32"/>
        <v>No</v>
      </c>
      <c r="BP9" s="2" t="str">
        <f t="shared" si="33"/>
        <v>Satisfactory</v>
      </c>
      <c r="BQ9" t="str">
        <f t="shared" si="34"/>
        <v/>
      </c>
      <c r="BR9" s="4"/>
      <c r="BS9" s="4"/>
      <c r="BT9" s="3"/>
      <c r="BU9" s="3"/>
      <c r="BV9" s="4"/>
      <c r="BW9" s="3"/>
      <c r="BX9" s="2">
        <f>Sheet2!CC9</f>
        <v>61.333333333333329</v>
      </c>
      <c r="BY9" s="2" t="str">
        <f t="shared" si="35"/>
        <v>C</v>
      </c>
      <c r="BZ9">
        <f t="shared" si="36"/>
        <v>6</v>
      </c>
      <c r="CA9" t="str">
        <f t="shared" si="37"/>
        <v>No</v>
      </c>
      <c r="CB9" s="2" t="str">
        <f t="shared" si="38"/>
        <v>Satisfactory</v>
      </c>
      <c r="CC9" t="str">
        <f t="shared" si="39"/>
        <v/>
      </c>
      <c r="CD9" s="4"/>
      <c r="CE9" s="4"/>
      <c r="CF9" s="3"/>
      <c r="CG9" s="3"/>
      <c r="CH9" s="4"/>
      <c r="CI9" s="3"/>
      <c r="CJ9" s="2">
        <f>Sheet2!CO9</f>
        <v>68.8</v>
      </c>
      <c r="CK9" s="2" t="str">
        <f t="shared" si="40"/>
        <v>C</v>
      </c>
      <c r="CL9">
        <f t="shared" si="41"/>
        <v>5</v>
      </c>
      <c r="CM9" t="str">
        <f t="shared" si="42"/>
        <v>No</v>
      </c>
      <c r="CN9" s="2" t="str">
        <f t="shared" si="43"/>
        <v>Satisfactory</v>
      </c>
      <c r="CO9" t="str">
        <f t="shared" si="44"/>
        <v/>
      </c>
      <c r="CP9" s="4"/>
      <c r="CQ9" s="4"/>
      <c r="CR9" s="3"/>
      <c r="CS9" s="3"/>
      <c r="CT9" s="4"/>
      <c r="CU9" s="3"/>
      <c r="CV9" s="2">
        <f t="shared" si="45"/>
        <v>66.244444444444454</v>
      </c>
      <c r="CW9" t="str">
        <f t="shared" si="46"/>
        <v/>
      </c>
    </row>
    <row r="10" spans="1:101" x14ac:dyDescent="0.3">
      <c r="A10" t="s">
        <v>51</v>
      </c>
      <c r="B10" t="s">
        <v>17</v>
      </c>
      <c r="C10" t="s">
        <v>18</v>
      </c>
      <c r="D10" s="2">
        <f>Sheet2!I10</f>
        <v>65.333333333333343</v>
      </c>
      <c r="E10" s="2" t="str">
        <f t="shared" si="0"/>
        <v>C</v>
      </c>
      <c r="F10">
        <f t="shared" si="1"/>
        <v>11</v>
      </c>
      <c r="G10" t="str">
        <f t="shared" si="2"/>
        <v>No</v>
      </c>
      <c r="H10" s="2" t="str">
        <f t="shared" si="3"/>
        <v>Satisfactory</v>
      </c>
      <c r="I10" t="str">
        <f t="shared" si="4"/>
        <v/>
      </c>
      <c r="J10" s="4">
        <f>Sheet2!O10</f>
        <v>53.266666666666673</v>
      </c>
      <c r="K10" s="4" t="str">
        <f t="shared" si="5"/>
        <v>F</v>
      </c>
      <c r="L10" s="3">
        <f t="shared" si="6"/>
        <v>17</v>
      </c>
      <c r="M10" s="3" t="str">
        <f t="shared" si="7"/>
        <v>No</v>
      </c>
      <c r="N10" s="4" t="str">
        <f t="shared" si="8"/>
        <v>Weak</v>
      </c>
      <c r="O10" s="3" t="str">
        <f t="shared" si="9"/>
        <v>yes</v>
      </c>
      <c r="P10" s="2">
        <f>Sheet2!U10</f>
        <v>69.066666666666663</v>
      </c>
      <c r="Q10" s="2" t="str">
        <f t="shared" si="10"/>
        <v>C</v>
      </c>
      <c r="R10">
        <f t="shared" si="11"/>
        <v>5</v>
      </c>
      <c r="S10" t="str">
        <f t="shared" si="12"/>
        <v>No</v>
      </c>
      <c r="T10" s="2" t="str">
        <f t="shared" si="13"/>
        <v>Satisfactory</v>
      </c>
      <c r="U10" t="str">
        <f t="shared" si="14"/>
        <v/>
      </c>
      <c r="V10" s="4"/>
      <c r="W10" s="4"/>
      <c r="X10" s="3"/>
      <c r="Y10" s="3"/>
      <c r="Z10" s="4"/>
      <c r="AA10" s="3"/>
      <c r="AB10" s="2">
        <f>Sheet2!AG10</f>
        <v>69.066666666666663</v>
      </c>
      <c r="AC10" s="2" t="str">
        <f t="shared" si="15"/>
        <v>C</v>
      </c>
      <c r="AD10">
        <f t="shared" si="16"/>
        <v>5</v>
      </c>
      <c r="AE10" t="str">
        <f t="shared" si="17"/>
        <v>No</v>
      </c>
      <c r="AF10" s="2" t="str">
        <f t="shared" si="18"/>
        <v>Satisfactory</v>
      </c>
      <c r="AG10" t="str">
        <f t="shared" si="19"/>
        <v/>
      </c>
      <c r="AH10" s="4"/>
      <c r="AI10" s="4"/>
      <c r="AJ10" s="3"/>
      <c r="AK10" s="3"/>
      <c r="AL10" s="4"/>
      <c r="AM10" s="3"/>
      <c r="AN10" s="2">
        <f>Sheet2!AS10</f>
        <v>70.066666666666663</v>
      </c>
      <c r="AO10" s="2" t="str">
        <f t="shared" si="20"/>
        <v>C</v>
      </c>
      <c r="AP10">
        <f t="shared" si="21"/>
        <v>4</v>
      </c>
      <c r="AQ10" t="str">
        <f t="shared" si="22"/>
        <v>No</v>
      </c>
      <c r="AR10" s="2" t="str">
        <f t="shared" si="23"/>
        <v>Satisfactory</v>
      </c>
      <c r="AS10" t="str">
        <f t="shared" si="24"/>
        <v/>
      </c>
      <c r="AT10" s="4"/>
      <c r="AU10" s="4"/>
      <c r="AV10" s="3"/>
      <c r="AW10" s="3"/>
      <c r="AX10" s="4"/>
      <c r="AY10" s="3"/>
      <c r="AZ10" s="2">
        <f>Sheet2!BE10</f>
        <v>64.400000000000006</v>
      </c>
      <c r="BA10" s="2" t="str">
        <f t="shared" si="25"/>
        <v>C</v>
      </c>
      <c r="BB10">
        <f t="shared" si="26"/>
        <v>6</v>
      </c>
      <c r="BC10" t="str">
        <f t="shared" si="27"/>
        <v>No</v>
      </c>
      <c r="BD10" s="2" t="str">
        <f t="shared" si="28"/>
        <v>Satisfactory</v>
      </c>
      <c r="BE10" t="str">
        <f t="shared" si="29"/>
        <v/>
      </c>
      <c r="BF10" s="4"/>
      <c r="BG10" s="4"/>
      <c r="BH10" s="3"/>
      <c r="BI10" s="3"/>
      <c r="BJ10" s="4"/>
      <c r="BK10" s="3"/>
      <c r="BL10" s="2">
        <f>Sheet2!BQ10</f>
        <v>62.266666666666666</v>
      </c>
      <c r="BM10" s="2" t="str">
        <f t="shared" si="30"/>
        <v>C</v>
      </c>
      <c r="BN10">
        <f t="shared" si="31"/>
        <v>6</v>
      </c>
      <c r="BO10" t="str">
        <f t="shared" si="32"/>
        <v>No</v>
      </c>
      <c r="BP10" s="2" t="str">
        <f t="shared" si="33"/>
        <v>Satisfactory</v>
      </c>
      <c r="BQ10" t="str">
        <f t="shared" si="34"/>
        <v/>
      </c>
      <c r="BR10" s="4"/>
      <c r="BS10" s="4"/>
      <c r="BT10" s="3"/>
      <c r="BU10" s="3"/>
      <c r="BV10" s="4"/>
      <c r="BW10" s="3"/>
      <c r="BX10" s="2">
        <f>Sheet2!CC10</f>
        <v>50.6</v>
      </c>
      <c r="BY10" s="2" t="str">
        <f t="shared" si="35"/>
        <v>F</v>
      </c>
      <c r="BZ10">
        <f t="shared" si="36"/>
        <v>8</v>
      </c>
      <c r="CA10" t="str">
        <f t="shared" si="37"/>
        <v>No</v>
      </c>
      <c r="CB10" s="2" t="str">
        <f t="shared" si="38"/>
        <v>Weak</v>
      </c>
      <c r="CC10" t="str">
        <f t="shared" si="39"/>
        <v>yes</v>
      </c>
      <c r="CD10" s="4"/>
      <c r="CE10" s="4"/>
      <c r="CF10" s="3"/>
      <c r="CG10" s="3"/>
      <c r="CH10" s="4"/>
      <c r="CI10" s="3"/>
      <c r="CJ10" s="2">
        <f>Sheet2!CO10</f>
        <v>58.066666666666677</v>
      </c>
      <c r="CK10" s="2" t="str">
        <f t="shared" si="40"/>
        <v>F</v>
      </c>
      <c r="CL10">
        <f t="shared" si="41"/>
        <v>9</v>
      </c>
      <c r="CM10" t="str">
        <f t="shared" si="42"/>
        <v>No</v>
      </c>
      <c r="CN10" s="2" t="str">
        <f t="shared" si="43"/>
        <v>Weak</v>
      </c>
      <c r="CO10" t="str">
        <f t="shared" si="44"/>
        <v>yes</v>
      </c>
      <c r="CP10" s="4"/>
      <c r="CQ10" s="4"/>
      <c r="CR10" s="3"/>
      <c r="CS10" s="3"/>
      <c r="CT10" s="4"/>
      <c r="CU10" s="3"/>
      <c r="CV10" s="2">
        <f t="shared" si="45"/>
        <v>62.459259259259269</v>
      </c>
      <c r="CW10" t="str">
        <f t="shared" si="46"/>
        <v/>
      </c>
    </row>
    <row r="11" spans="1:101" x14ac:dyDescent="0.3">
      <c r="A11" t="s">
        <v>52</v>
      </c>
      <c r="B11" t="s">
        <v>19</v>
      </c>
      <c r="C11" t="s">
        <v>20</v>
      </c>
      <c r="D11" s="2">
        <f>Sheet2!I11</f>
        <v>74.86666666666666</v>
      </c>
      <c r="E11" s="2" t="str">
        <f t="shared" si="0"/>
        <v>C</v>
      </c>
      <c r="F11">
        <f t="shared" si="1"/>
        <v>5</v>
      </c>
      <c r="G11" t="str">
        <f t="shared" si="2"/>
        <v>No</v>
      </c>
      <c r="H11" s="2" t="str">
        <f t="shared" si="3"/>
        <v>Satisfactory</v>
      </c>
      <c r="I11" t="str">
        <f t="shared" si="4"/>
        <v/>
      </c>
      <c r="J11" s="4">
        <f>Sheet2!O11</f>
        <v>76.599999999999994</v>
      </c>
      <c r="K11" s="4" t="str">
        <f t="shared" si="5"/>
        <v>C+</v>
      </c>
      <c r="L11" s="3">
        <f t="shared" si="6"/>
        <v>6</v>
      </c>
      <c r="M11" s="3" t="str">
        <f t="shared" si="7"/>
        <v>No</v>
      </c>
      <c r="N11" s="4" t="str">
        <f t="shared" si="8"/>
        <v>Satisfactory</v>
      </c>
      <c r="O11" s="3" t="str">
        <f t="shared" si="9"/>
        <v/>
      </c>
      <c r="P11" s="2">
        <f>Sheet2!U11</f>
        <v>60.733333333333334</v>
      </c>
      <c r="Q11" s="2" t="str">
        <f t="shared" si="10"/>
        <v>C</v>
      </c>
      <c r="R11">
        <f t="shared" si="11"/>
        <v>8</v>
      </c>
      <c r="S11" t="str">
        <f t="shared" si="12"/>
        <v>No</v>
      </c>
      <c r="T11" s="2" t="str">
        <f t="shared" si="13"/>
        <v>Satisfactory</v>
      </c>
      <c r="U11" t="str">
        <f t="shared" si="14"/>
        <v/>
      </c>
      <c r="V11" s="4"/>
      <c r="W11" s="4"/>
      <c r="X11" s="3"/>
      <c r="Y11" s="3"/>
      <c r="Z11" s="4"/>
      <c r="AA11" s="3"/>
      <c r="AB11" s="2">
        <f>Sheet2!AG11</f>
        <v>60.733333333333334</v>
      </c>
      <c r="AC11" s="2" t="str">
        <f t="shared" si="15"/>
        <v>C</v>
      </c>
      <c r="AD11">
        <f t="shared" si="16"/>
        <v>8</v>
      </c>
      <c r="AE11" t="str">
        <f t="shared" si="17"/>
        <v>No</v>
      </c>
      <c r="AF11" s="2" t="str">
        <f t="shared" si="18"/>
        <v>Satisfactory</v>
      </c>
      <c r="AG11" t="str">
        <f t="shared" si="19"/>
        <v/>
      </c>
      <c r="AH11" s="4"/>
      <c r="AI11" s="4"/>
      <c r="AJ11" s="3"/>
      <c r="AK11" s="3"/>
      <c r="AL11" s="4"/>
      <c r="AM11" s="3"/>
      <c r="AN11" s="2">
        <f>Sheet2!AS11</f>
        <v>65.733333333333334</v>
      </c>
      <c r="AO11" s="2" t="str">
        <f t="shared" si="20"/>
        <v>C</v>
      </c>
      <c r="AP11">
        <f t="shared" si="21"/>
        <v>5</v>
      </c>
      <c r="AQ11" t="str">
        <f t="shared" si="22"/>
        <v>No</v>
      </c>
      <c r="AR11" s="2" t="str">
        <f t="shared" si="23"/>
        <v>Satisfactory</v>
      </c>
      <c r="AS11" t="str">
        <f t="shared" si="24"/>
        <v/>
      </c>
      <c r="AT11" s="4"/>
      <c r="AU11" s="4"/>
      <c r="AV11" s="3"/>
      <c r="AW11" s="3"/>
      <c r="AX11" s="4"/>
      <c r="AY11" s="3"/>
      <c r="AZ11" s="2">
        <f>Sheet2!BE11</f>
        <v>78.13333333333334</v>
      </c>
      <c r="BA11" s="2" t="str">
        <f t="shared" si="25"/>
        <v>C+</v>
      </c>
      <c r="BB11">
        <f t="shared" si="26"/>
        <v>1</v>
      </c>
      <c r="BC11" t="str">
        <f t="shared" si="27"/>
        <v>No</v>
      </c>
      <c r="BD11" s="2" t="str">
        <f t="shared" si="28"/>
        <v>Satisfactory</v>
      </c>
      <c r="BE11" t="str">
        <f t="shared" si="29"/>
        <v/>
      </c>
      <c r="BF11" s="4"/>
      <c r="BG11" s="4"/>
      <c r="BH11" s="3"/>
      <c r="BI11" s="3"/>
      <c r="BJ11" s="4"/>
      <c r="BK11" s="3"/>
      <c r="BL11" s="2">
        <f>Sheet2!BQ11</f>
        <v>53.533333333333324</v>
      </c>
      <c r="BM11" s="2" t="str">
        <f t="shared" si="30"/>
        <v>F</v>
      </c>
      <c r="BN11">
        <f t="shared" si="31"/>
        <v>8</v>
      </c>
      <c r="BO11" t="str">
        <f t="shared" si="32"/>
        <v>No</v>
      </c>
      <c r="BP11" s="2" t="str">
        <f t="shared" si="33"/>
        <v>Weak</v>
      </c>
      <c r="BQ11" t="str">
        <f t="shared" si="34"/>
        <v>yes</v>
      </c>
      <c r="BR11" s="4"/>
      <c r="BS11" s="4"/>
      <c r="BT11" s="3"/>
      <c r="BU11" s="3"/>
      <c r="BV11" s="4"/>
      <c r="BW11" s="3"/>
      <c r="BX11" s="2">
        <f>Sheet2!CC11</f>
        <v>49.2</v>
      </c>
      <c r="BY11" s="2" t="str">
        <f t="shared" si="35"/>
        <v>F</v>
      </c>
      <c r="BZ11">
        <f t="shared" si="36"/>
        <v>9</v>
      </c>
      <c r="CA11" t="str">
        <f t="shared" si="37"/>
        <v>No</v>
      </c>
      <c r="CB11" s="2" t="str">
        <f t="shared" si="38"/>
        <v>Weak</v>
      </c>
      <c r="CC11" t="str">
        <f t="shared" si="39"/>
        <v>yes</v>
      </c>
      <c r="CD11" s="4"/>
      <c r="CE11" s="4"/>
      <c r="CF11" s="3"/>
      <c r="CG11" s="3"/>
      <c r="CH11" s="4"/>
      <c r="CI11" s="3"/>
      <c r="CJ11" s="2">
        <f>Sheet2!CO11</f>
        <v>71.333333333333343</v>
      </c>
      <c r="CK11" s="2" t="str">
        <f t="shared" si="40"/>
        <v>C</v>
      </c>
      <c r="CL11">
        <f t="shared" si="41"/>
        <v>3</v>
      </c>
      <c r="CM11" t="str">
        <f t="shared" si="42"/>
        <v>No</v>
      </c>
      <c r="CN11" s="2" t="str">
        <f t="shared" si="43"/>
        <v>Satisfactory</v>
      </c>
      <c r="CO11" t="str">
        <f t="shared" si="44"/>
        <v/>
      </c>
      <c r="CP11" s="4"/>
      <c r="CQ11" s="4"/>
      <c r="CR11" s="3"/>
      <c r="CS11" s="3"/>
      <c r="CT11" s="4"/>
      <c r="CU11" s="3"/>
      <c r="CV11" s="2">
        <f t="shared" si="45"/>
        <v>65.651851851851859</v>
      </c>
      <c r="CW11" t="str">
        <f t="shared" si="46"/>
        <v/>
      </c>
    </row>
    <row r="12" spans="1:101" x14ac:dyDescent="0.3">
      <c r="A12" t="s">
        <v>53</v>
      </c>
      <c r="B12" t="s">
        <v>21</v>
      </c>
      <c r="C12" t="s">
        <v>22</v>
      </c>
      <c r="D12" s="2">
        <f>Sheet2!I12</f>
        <v>66.266666666666666</v>
      </c>
      <c r="E12" s="2" t="str">
        <f t="shared" si="0"/>
        <v>C</v>
      </c>
      <c r="F12">
        <f t="shared" si="1"/>
        <v>10</v>
      </c>
      <c r="G12" t="str">
        <f t="shared" si="2"/>
        <v>No</v>
      </c>
      <c r="H12" s="2" t="str">
        <f t="shared" si="3"/>
        <v>Satisfactory</v>
      </c>
      <c r="I12" t="str">
        <f t="shared" si="4"/>
        <v/>
      </c>
      <c r="J12" s="4">
        <f>Sheet2!O12</f>
        <v>80.933333333333337</v>
      </c>
      <c r="K12" s="4" t="str">
        <f t="shared" si="5"/>
        <v>B</v>
      </c>
      <c r="L12" s="3">
        <f t="shared" si="6"/>
        <v>3</v>
      </c>
      <c r="M12" s="3" t="str">
        <f t="shared" si="7"/>
        <v>No</v>
      </c>
      <c r="N12" s="4" t="str">
        <f t="shared" si="8"/>
        <v>Good</v>
      </c>
      <c r="O12" s="3" t="str">
        <f t="shared" si="9"/>
        <v/>
      </c>
      <c r="P12" s="2">
        <f>Sheet2!U12</f>
        <v>71.599999999999994</v>
      </c>
      <c r="Q12" s="2" t="str">
        <f t="shared" si="10"/>
        <v>C</v>
      </c>
      <c r="R12">
        <f t="shared" si="11"/>
        <v>4</v>
      </c>
      <c r="S12" t="str">
        <f t="shared" si="12"/>
        <v>No</v>
      </c>
      <c r="T12" s="2" t="str">
        <f t="shared" si="13"/>
        <v>Satisfactory</v>
      </c>
      <c r="U12" t="str">
        <f t="shared" si="14"/>
        <v/>
      </c>
      <c r="V12" s="4"/>
      <c r="W12" s="4"/>
      <c r="X12" s="3"/>
      <c r="Y12" s="3"/>
      <c r="Z12" s="4"/>
      <c r="AA12" s="3"/>
      <c r="AB12" s="2">
        <f>Sheet2!AG12</f>
        <v>71.599999999999994</v>
      </c>
      <c r="AC12" s="2" t="str">
        <f t="shared" si="15"/>
        <v>C</v>
      </c>
      <c r="AD12">
        <f t="shared" si="16"/>
        <v>4</v>
      </c>
      <c r="AE12" t="str">
        <f t="shared" si="17"/>
        <v>No</v>
      </c>
      <c r="AF12" s="2" t="str">
        <f t="shared" si="18"/>
        <v>Satisfactory</v>
      </c>
      <c r="AG12" t="str">
        <f t="shared" si="19"/>
        <v/>
      </c>
      <c r="AH12" s="4"/>
      <c r="AI12" s="4"/>
      <c r="AJ12" s="3"/>
      <c r="AK12" s="3"/>
      <c r="AL12" s="4"/>
      <c r="AM12" s="3"/>
      <c r="AN12" s="2">
        <f>Sheet2!AS12</f>
        <v>49.333333333333329</v>
      </c>
      <c r="AO12" s="2" t="str">
        <f t="shared" si="20"/>
        <v>F</v>
      </c>
      <c r="AP12">
        <f t="shared" si="21"/>
        <v>10</v>
      </c>
      <c r="AQ12" t="str">
        <f t="shared" si="22"/>
        <v>No</v>
      </c>
      <c r="AR12" s="2" t="str">
        <f t="shared" si="23"/>
        <v>Weak</v>
      </c>
      <c r="AS12" t="str">
        <f t="shared" si="24"/>
        <v>yes</v>
      </c>
      <c r="AT12" s="4"/>
      <c r="AU12" s="4"/>
      <c r="AV12" s="3"/>
      <c r="AW12" s="3"/>
      <c r="AX12" s="4"/>
      <c r="AY12" s="3"/>
      <c r="AZ12" s="2">
        <f>Sheet2!BE12</f>
        <v>74.733333333333334</v>
      </c>
      <c r="BA12" s="2" t="str">
        <f t="shared" si="25"/>
        <v>C</v>
      </c>
      <c r="BB12">
        <f t="shared" si="26"/>
        <v>4</v>
      </c>
      <c r="BC12" t="str">
        <f t="shared" si="27"/>
        <v>No</v>
      </c>
      <c r="BD12" s="2" t="str">
        <f t="shared" si="28"/>
        <v>Satisfactory</v>
      </c>
      <c r="BE12" t="str">
        <f t="shared" si="29"/>
        <v/>
      </c>
      <c r="BF12" s="4"/>
      <c r="BG12" s="4"/>
      <c r="BH12" s="3"/>
      <c r="BI12" s="3"/>
      <c r="BJ12" s="4"/>
      <c r="BK12" s="3"/>
      <c r="BL12" s="2">
        <f>Sheet2!BQ12</f>
        <v>66.933333333333337</v>
      </c>
      <c r="BM12" s="2" t="str">
        <f t="shared" si="30"/>
        <v>C</v>
      </c>
      <c r="BN12">
        <f t="shared" si="31"/>
        <v>4</v>
      </c>
      <c r="BO12" t="str">
        <f t="shared" si="32"/>
        <v>No</v>
      </c>
      <c r="BP12" s="2" t="str">
        <f t="shared" si="33"/>
        <v>Satisfactory</v>
      </c>
      <c r="BQ12" t="str">
        <f t="shared" si="34"/>
        <v/>
      </c>
      <c r="BR12" s="4"/>
      <c r="BS12" s="4"/>
      <c r="BT12" s="3"/>
      <c r="BU12" s="3"/>
      <c r="BV12" s="4"/>
      <c r="BW12" s="3"/>
      <c r="BX12" s="2">
        <f>Sheet2!CC12</f>
        <v>76.333333333333343</v>
      </c>
      <c r="BY12" s="2" t="str">
        <f t="shared" si="35"/>
        <v>C+</v>
      </c>
      <c r="BZ12">
        <f t="shared" si="36"/>
        <v>2</v>
      </c>
      <c r="CA12" t="str">
        <f t="shared" si="37"/>
        <v>No</v>
      </c>
      <c r="CB12" s="2" t="str">
        <f t="shared" si="38"/>
        <v>Satisfactory</v>
      </c>
      <c r="CC12" t="str">
        <f t="shared" si="39"/>
        <v/>
      </c>
      <c r="CD12" s="4"/>
      <c r="CE12" s="4"/>
      <c r="CF12" s="3"/>
      <c r="CG12" s="3"/>
      <c r="CH12" s="4"/>
      <c r="CI12" s="3"/>
      <c r="CJ12" s="2">
        <f>Sheet2!CO12</f>
        <v>70.73333333333332</v>
      </c>
      <c r="CK12" s="2" t="str">
        <f t="shared" si="40"/>
        <v>C</v>
      </c>
      <c r="CL12">
        <f t="shared" si="41"/>
        <v>4</v>
      </c>
      <c r="CM12" t="str">
        <f t="shared" si="42"/>
        <v>No</v>
      </c>
      <c r="CN12" s="2" t="str">
        <f t="shared" si="43"/>
        <v>Satisfactory</v>
      </c>
      <c r="CO12" t="str">
        <f t="shared" si="44"/>
        <v/>
      </c>
      <c r="CP12" s="4"/>
      <c r="CQ12" s="4"/>
      <c r="CR12" s="3"/>
      <c r="CS12" s="3"/>
      <c r="CT12" s="4"/>
      <c r="CU12" s="3"/>
      <c r="CV12" s="2">
        <f t="shared" si="45"/>
        <v>69.829629629629636</v>
      </c>
      <c r="CW12" t="str">
        <f t="shared" si="46"/>
        <v/>
      </c>
    </row>
    <row r="13" spans="1:101" x14ac:dyDescent="0.3">
      <c r="A13" t="s">
        <v>54</v>
      </c>
      <c r="B13" t="s">
        <v>23</v>
      </c>
      <c r="C13" t="s">
        <v>24</v>
      </c>
      <c r="D13" s="2">
        <f>Sheet2!I13</f>
        <v>61.866666666666674</v>
      </c>
      <c r="E13" s="2" t="str">
        <f t="shared" si="0"/>
        <v>C</v>
      </c>
      <c r="F13">
        <f t="shared" si="1"/>
        <v>13</v>
      </c>
      <c r="G13" t="str">
        <f t="shared" si="2"/>
        <v>No</v>
      </c>
      <c r="H13" s="2" t="str">
        <f t="shared" si="3"/>
        <v>Satisfactory</v>
      </c>
      <c r="I13" t="str">
        <f t="shared" si="4"/>
        <v/>
      </c>
      <c r="J13" s="4">
        <f>Sheet2!O13</f>
        <v>64.8</v>
      </c>
      <c r="K13" s="4" t="str">
        <f t="shared" si="5"/>
        <v>C</v>
      </c>
      <c r="L13" s="3">
        <f t="shared" si="6"/>
        <v>12</v>
      </c>
      <c r="M13" s="3" t="str">
        <f t="shared" si="7"/>
        <v>No</v>
      </c>
      <c r="N13" s="4" t="str">
        <f t="shared" si="8"/>
        <v>Satisfactory</v>
      </c>
      <c r="O13" s="3" t="str">
        <f t="shared" si="9"/>
        <v/>
      </c>
      <c r="P13" s="2"/>
      <c r="Q13" s="2"/>
      <c r="T13" s="2"/>
      <c r="V13" s="4"/>
      <c r="W13" s="4"/>
      <c r="X13" s="3"/>
      <c r="Y13" s="3"/>
      <c r="Z13" s="4"/>
      <c r="AA13" s="3"/>
      <c r="AB13" s="2"/>
      <c r="AC13" s="2"/>
      <c r="AF13" s="2"/>
      <c r="AH13" s="4"/>
      <c r="AI13" s="4"/>
      <c r="AJ13" s="3"/>
      <c r="AK13" s="3"/>
      <c r="AL13" s="4"/>
      <c r="AM13" s="3"/>
      <c r="AN13" s="2"/>
      <c r="AO13" s="2"/>
      <c r="AR13" s="2"/>
      <c r="AT13" s="4"/>
      <c r="AU13" s="4"/>
      <c r="AV13" s="3"/>
      <c r="AW13" s="3"/>
      <c r="AX13" s="4"/>
      <c r="AY13" s="3"/>
      <c r="AZ13" s="2"/>
      <c r="BA13" s="2"/>
      <c r="BD13" s="2"/>
      <c r="BF13" s="4"/>
      <c r="BG13" s="4"/>
      <c r="BH13" s="3"/>
      <c r="BI13" s="3"/>
      <c r="BJ13" s="4"/>
      <c r="BK13" s="3"/>
      <c r="BL13" s="2"/>
      <c r="BM13" s="2"/>
      <c r="BP13" s="2"/>
      <c r="BR13" s="4"/>
      <c r="BS13" s="4"/>
      <c r="BT13" s="3"/>
      <c r="BU13" s="3"/>
      <c r="BV13" s="4"/>
      <c r="BW13" s="3"/>
      <c r="BX13" s="2"/>
      <c r="BY13" s="2"/>
      <c r="CB13" s="2"/>
      <c r="CD13" s="4"/>
      <c r="CE13" s="4"/>
      <c r="CF13" s="3"/>
      <c r="CG13" s="3"/>
      <c r="CH13" s="4"/>
      <c r="CI13" s="3"/>
      <c r="CP13" s="4"/>
      <c r="CQ13" s="4"/>
      <c r="CR13" s="3"/>
      <c r="CS13" s="3"/>
      <c r="CT13" s="4"/>
      <c r="CU13" s="3"/>
      <c r="CV13" s="2">
        <f t="shared" si="45"/>
        <v>63.333333333333336</v>
      </c>
      <c r="CW13" t="str">
        <f t="shared" si="46"/>
        <v/>
      </c>
    </row>
    <row r="14" spans="1:101" x14ac:dyDescent="0.3">
      <c r="A14" t="s">
        <v>55</v>
      </c>
      <c r="B14" t="s">
        <v>25</v>
      </c>
      <c r="C14" t="s">
        <v>26</v>
      </c>
      <c r="D14" s="2">
        <f>Sheet2!I14</f>
        <v>79.466666666666669</v>
      </c>
      <c r="E14" s="2" t="str">
        <f t="shared" si="0"/>
        <v>B</v>
      </c>
      <c r="F14">
        <f t="shared" si="1"/>
        <v>3</v>
      </c>
      <c r="G14" t="str">
        <f t="shared" si="2"/>
        <v>No</v>
      </c>
      <c r="H14" s="2" t="str">
        <f t="shared" si="3"/>
        <v>Good</v>
      </c>
      <c r="I14" t="str">
        <f t="shared" si="4"/>
        <v/>
      </c>
      <c r="J14" s="4">
        <f>Sheet2!O14</f>
        <v>74.466666666666669</v>
      </c>
      <c r="K14" s="4" t="str">
        <f t="shared" si="5"/>
        <v>C</v>
      </c>
      <c r="L14" s="3">
        <f t="shared" si="6"/>
        <v>8</v>
      </c>
      <c r="M14" s="3" t="str">
        <f t="shared" si="7"/>
        <v>No</v>
      </c>
      <c r="N14" s="4" t="str">
        <f t="shared" si="8"/>
        <v>Satisfactory</v>
      </c>
      <c r="O14" s="3" t="str">
        <f t="shared" si="9"/>
        <v/>
      </c>
      <c r="P14" s="2"/>
      <c r="Q14" s="2"/>
      <c r="T14" s="2"/>
      <c r="V14" s="4">
        <f>Sheet2!AA14</f>
        <v>70.333333333333343</v>
      </c>
      <c r="W14" s="4" t="str">
        <f t="shared" ref="W14:W22" si="47">IF(V14&gt;95,"A+",IF(V14&gt;89,"A",IF(V14&gt;85,"B+",IF(V14&gt;79,"B",IF(V14&gt;75,"C+",IF(V14&gt;60,"C",IF(V14&gt;65,"D+",IF(V14&gt;59,"D","F"))))))))</f>
        <v>C</v>
      </c>
      <c r="X14" s="3">
        <f t="shared" ref="X14:X22" si="48">RANK(V14,V$3:V$22)</f>
        <v>4</v>
      </c>
      <c r="Y14" s="3" t="str">
        <f t="shared" ref="Y14:Y22" si="49">IF(V14&gt;90,"Prize","No")</f>
        <v>No</v>
      </c>
      <c r="Z14" s="4" t="str">
        <f t="shared" ref="Z14:Z22" si="50">IF(V14&gt;95,"Excellent",IF(V14&gt;89,"Very Good",IF(V14&gt;85,"Good",IF(V14&gt;79,"Good",IF(V14&gt;75,"Satisfactory",IF(V14&gt;60,"Satisfactory",IF(V14&gt;65,"Needs Improvement",IF(V14&gt;59,"Needs Improvement","Weak"))))))))</f>
        <v>Satisfactory</v>
      </c>
      <c r="AA14" s="3" t="str">
        <f t="shared" ref="AA14:AA22" si="51">IF(OR(Z14="Needs Improvement",Z14="Weak"),"yes","")</f>
        <v/>
      </c>
      <c r="AB14" s="2"/>
      <c r="AC14" s="2"/>
      <c r="AF14" s="2"/>
      <c r="AH14" s="4">
        <f>Sheet2!AM14</f>
        <v>70.333333333333343</v>
      </c>
      <c r="AI14" s="4" t="str">
        <f t="shared" ref="AI14:AI22" si="52">IF(AH14&gt;95,"A+",IF(AH14&gt;89,"A",IF(AH14&gt;85,"B+",IF(AH14&gt;79,"B",IF(AH14&gt;75,"C+",IF(AH14&gt;60,"C",IF(AH14&gt;65,"D+",IF(AH14&gt;59,"D","F"))))))))</f>
        <v>C</v>
      </c>
      <c r="AJ14" s="3">
        <f t="shared" ref="AJ14:AJ22" si="53">RANK(AH14,AH$3:AH$22)</f>
        <v>4</v>
      </c>
      <c r="AK14" s="3" t="str">
        <f t="shared" ref="AK14:AK22" si="54">IF(AH14&gt;90,"Prize","No")</f>
        <v>No</v>
      </c>
      <c r="AL14" s="4" t="str">
        <f t="shared" ref="AL14:AL22" si="55">IF(AH14&gt;95,"Excellent",IF(AH14&gt;89,"Very Good",IF(AH14&gt;85,"Good",IF(AH14&gt;79,"Good",IF(AH14&gt;75,"Satisfactory",IF(AH14&gt;60,"Satisfactory",IF(AH14&gt;65,"Needs Improvement",IF(AH14&gt;59,"Needs Improvement","Weak"))))))))</f>
        <v>Satisfactory</v>
      </c>
      <c r="AM14" s="3" t="str">
        <f t="shared" ref="AM14:AM22" si="56">IF(OR(AL14="Needs Improvement",AL14="Weak"),"yes","")</f>
        <v/>
      </c>
      <c r="AN14" s="2"/>
      <c r="AO14" s="2"/>
      <c r="AR14" s="2"/>
      <c r="AT14" s="4">
        <f>Sheet2!AY14</f>
        <v>58.133333333333326</v>
      </c>
      <c r="AU14" s="4" t="str">
        <f t="shared" ref="AU14:AU22" si="57">IF(AT14&gt;95,"A+",IF(AT14&gt;89,"A",IF(AT14&gt;85,"B+",IF(AT14&gt;79,"B",IF(AT14&gt;75,"C+",IF(AT14&gt;60,"C",IF(AT14&gt;65,"D+",IF(AT14&gt;59,"D","F"))))))))</f>
        <v>F</v>
      </c>
      <c r="AV14" s="3">
        <f t="shared" ref="AV14:AV22" si="58">RANK(AT14,AT$3:AT$22)</f>
        <v>5</v>
      </c>
      <c r="AW14" s="3" t="str">
        <f t="shared" ref="AW14:AW22" si="59">IF(AT14&gt;90,"Prize","No")</f>
        <v>No</v>
      </c>
      <c r="AX14" s="4" t="str">
        <f t="shared" ref="AX14:AX22" si="60">IF(AT14&gt;95,"Excellent",IF(AT14&gt;89,"Very Good",IF(AT14&gt;85,"Good",IF(AT14&gt;79,"Good",IF(AT14&gt;75,"Satisfactory",IF(AT14&gt;60,"Satisfactory",IF(AT14&gt;65,"Needs Improvement",IF(AT14&gt;59,"Needs Improvement","Weak"))))))))</f>
        <v>Weak</v>
      </c>
      <c r="AY14" s="3" t="str">
        <f t="shared" ref="AY14:AY22" si="61">IF(OR(AX14="Needs Improvement",AX14="Weak"),"yes","")</f>
        <v>yes</v>
      </c>
      <c r="AZ14" s="2"/>
      <c r="BA14" s="2"/>
      <c r="BD14" s="2"/>
      <c r="BF14" s="4">
        <f>Sheet2!BK14</f>
        <v>71.933333333333337</v>
      </c>
      <c r="BG14" s="4" t="str">
        <f t="shared" ref="BG14:BG22" si="62">IF(BF14&gt;95,"A+",IF(BF14&gt;89,"A",IF(BF14&gt;85,"B+",IF(BF14&gt;79,"B",IF(BF14&gt;75,"C+",IF(BF14&gt;60,"C",IF(BF14&gt;65,"D+",IF(BF14&gt;59,"D","F"))))))))</f>
        <v>C</v>
      </c>
      <c r="BH14" s="3">
        <f t="shared" ref="BH14:BH22" si="63">RANK(BF14,BF$3:BF$22)</f>
        <v>2</v>
      </c>
      <c r="BI14" s="3" t="str">
        <f t="shared" ref="BI14:BI22" si="64">IF(BF14&gt;90,"Prize","No")</f>
        <v>No</v>
      </c>
      <c r="BJ14" s="4" t="str">
        <f t="shared" ref="BJ14:BJ22" si="65">IF(BF14&gt;95,"Excellent",IF(BF14&gt;89,"Very Good",IF(BF14&gt;85,"Good",IF(BF14&gt;79,"Good",IF(BF14&gt;75,"Satisfactory",IF(BF14&gt;60,"Satisfactory",IF(BF14&gt;65,"Needs Improvement",IF(BF14&gt;59,"Needs Improvement","Weak"))))))))</f>
        <v>Satisfactory</v>
      </c>
      <c r="BK14" s="3" t="str">
        <f t="shared" ref="BK14:BK22" si="66">IF(OR(BJ14="Needs Improvement",BJ14="Weak"),"yes","")</f>
        <v/>
      </c>
      <c r="BL14" s="2"/>
      <c r="BM14" s="2"/>
      <c r="BP14" s="2"/>
      <c r="BR14" s="4">
        <f>Sheet2!BW14</f>
        <v>63.666666666666671</v>
      </c>
      <c r="BS14" s="4" t="str">
        <f t="shared" ref="BS14:BS22" si="67">IF(BR14&gt;95,"A+",IF(BR14&gt;89,"A",IF(BR14&gt;85,"B+",IF(BR14&gt;79,"B",IF(BR14&gt;75,"C+",IF(BR14&gt;60,"C",IF(BR14&gt;65,"D+",IF(BR14&gt;59,"D","F"))))))))</f>
        <v>C</v>
      </c>
      <c r="BT14" s="3">
        <f t="shared" ref="BT14:BT22" si="68">RANK(BR14,BR$3:BR$22)</f>
        <v>6</v>
      </c>
      <c r="BU14" s="3" t="str">
        <f t="shared" ref="BU14:BU22" si="69">IF(BR14&gt;90,"Prize","No")</f>
        <v>No</v>
      </c>
      <c r="BV14" s="4" t="str">
        <f t="shared" ref="BV14:BV22" si="70">IF(BR14&gt;95,"Excellent",IF(BR14&gt;89,"Very Good",IF(BR14&gt;85,"Good",IF(BR14&gt;79,"Good",IF(BR14&gt;75,"Satisfactory",IF(BR14&gt;60,"Satisfactory",IF(BR14&gt;65,"Needs Improvement",IF(BR14&gt;59,"Needs Improvement","Weak"))))))))</f>
        <v>Satisfactory</v>
      </c>
      <c r="BW14" s="3" t="str">
        <f t="shared" ref="BW14:BW22" si="71">IF(OR(BV14="Needs Improvement",BV14="Weak"),"yes","")</f>
        <v/>
      </c>
      <c r="BX14" s="2"/>
      <c r="BY14" s="2"/>
      <c r="CB14" s="2"/>
      <c r="CD14" s="4">
        <f>Sheet2!CI14</f>
        <v>69.599999999999994</v>
      </c>
      <c r="CE14" s="4" t="str">
        <f t="shared" ref="CE14:CE22" si="72">IF(CD14&gt;95,"A+",IF(CD14&gt;89,"A",IF(CD14&gt;85,"B+",IF(CD14&gt;79,"B",IF(CD14&gt;75,"C+",IF(CD14&gt;60,"C",IF(CD14&gt;65,"D+",IF(CD14&gt;59,"D","F"))))))))</f>
        <v>C</v>
      </c>
      <c r="CF14" s="3">
        <f t="shared" ref="CF14:CF22" si="73">RANK(CD14,CD$3:CD$22)</f>
        <v>6</v>
      </c>
      <c r="CG14" s="3" t="str">
        <f t="shared" ref="CG14:CG22" si="74">IF(CD14&gt;90,"Prize","No")</f>
        <v>No</v>
      </c>
      <c r="CH14" s="4" t="str">
        <f t="shared" ref="CH14:CH22" si="75">IF(CD14&gt;95,"Excellent",IF(CD14&gt;89,"Very Good",IF(CD14&gt;85,"Good",IF(CD14&gt;79,"Good",IF(CD14&gt;75,"Satisfactory",IF(CD14&gt;60,"Satisfactory",IF(CD14&gt;65,"Needs Improvement",IF(CD14&gt;59,"Needs Improvement","Weak"))))))))</f>
        <v>Satisfactory</v>
      </c>
      <c r="CI14" s="3" t="str">
        <f t="shared" ref="CI14:CI22" si="76">IF(OR(CH14="Needs Improvement",CH14="Weak"),"yes","")</f>
        <v/>
      </c>
      <c r="CP14" s="4">
        <f>Sheet2!CU14</f>
        <v>60.2</v>
      </c>
      <c r="CQ14" s="4" t="str">
        <f t="shared" ref="CQ14:CQ22" si="77">IF(CP14&gt;95,"A+",IF(CP14&gt;89,"A",IF(CP14&gt;85,"B+",IF(CP14&gt;79,"B",IF(CP14&gt;75,"C+",IF(CP14&gt;60,"C",IF(CP14&gt;65,"D+",IF(CP14&gt;59,"D","F"))))))))</f>
        <v>C</v>
      </c>
      <c r="CR14" s="3">
        <f t="shared" ref="CR14:CR22" si="78">RANK(CP14,CP$3:CP$22)</f>
        <v>7</v>
      </c>
      <c r="CS14" s="3" t="str">
        <f t="shared" ref="CS14:CS22" si="79">IF(CP14&gt;90,"Prize","No")</f>
        <v>No</v>
      </c>
      <c r="CT14" s="4" t="str">
        <f t="shared" ref="CT14:CT22" si="80">IF(CP14&gt;95,"Excellent",IF(CP14&gt;89,"Very Good",IF(CP14&gt;85,"Good",IF(CP14&gt;79,"Good",IF(CP14&gt;75,"Satisfactory",IF(CP14&gt;60,"Satisfactory",IF(CP14&gt;65,"Needs Improvement",IF(CP14&gt;59,"Needs Improvement","Weak"))))))))</f>
        <v>Satisfactory</v>
      </c>
      <c r="CU14" s="3" t="str">
        <f t="shared" ref="CU14:CU22" si="81">IF(OR(CT14="Needs Improvement",CT14="Weak"),"yes","")</f>
        <v/>
      </c>
      <c r="CV14" s="2">
        <f t="shared" si="45"/>
        <v>68.681481481481498</v>
      </c>
      <c r="CW14" t="str">
        <f t="shared" si="46"/>
        <v/>
      </c>
    </row>
    <row r="15" spans="1:101" x14ac:dyDescent="0.3">
      <c r="A15" t="s">
        <v>56</v>
      </c>
      <c r="B15" t="s">
        <v>27</v>
      </c>
      <c r="C15" t="s">
        <v>28</v>
      </c>
      <c r="D15" s="2">
        <f>Sheet2!I15</f>
        <v>71.666666666666657</v>
      </c>
      <c r="E15" s="2" t="str">
        <f t="shared" si="0"/>
        <v>C</v>
      </c>
      <c r="F15">
        <f t="shared" si="1"/>
        <v>7</v>
      </c>
      <c r="G15" t="str">
        <f t="shared" si="2"/>
        <v>No</v>
      </c>
      <c r="H15" s="2" t="str">
        <f t="shared" si="3"/>
        <v>Satisfactory</v>
      </c>
      <c r="I15" t="str">
        <f t="shared" si="4"/>
        <v/>
      </c>
      <c r="J15" s="4">
        <f>Sheet2!O15</f>
        <v>79.733333333333334</v>
      </c>
      <c r="K15" s="4" t="str">
        <f t="shared" si="5"/>
        <v>B</v>
      </c>
      <c r="L15" s="3">
        <f t="shared" si="6"/>
        <v>4</v>
      </c>
      <c r="M15" s="3" t="str">
        <f t="shared" si="7"/>
        <v>No</v>
      </c>
      <c r="N15" s="4" t="str">
        <f t="shared" si="8"/>
        <v>Good</v>
      </c>
      <c r="O15" s="3" t="str">
        <f t="shared" si="9"/>
        <v/>
      </c>
      <c r="P15" s="2"/>
      <c r="Q15" s="2"/>
      <c r="T15" s="2"/>
      <c r="V15" s="4">
        <f>Sheet2!AA15</f>
        <v>68.133333333333326</v>
      </c>
      <c r="W15" s="4" t="str">
        <f t="shared" si="47"/>
        <v>C</v>
      </c>
      <c r="X15" s="3">
        <f t="shared" si="48"/>
        <v>5</v>
      </c>
      <c r="Y15" s="3" t="str">
        <f t="shared" si="49"/>
        <v>No</v>
      </c>
      <c r="Z15" s="4" t="str">
        <f t="shared" si="50"/>
        <v>Satisfactory</v>
      </c>
      <c r="AA15" s="3" t="str">
        <f t="shared" si="51"/>
        <v/>
      </c>
      <c r="AB15" s="2"/>
      <c r="AC15" s="2"/>
      <c r="AF15" s="2"/>
      <c r="AH15" s="4">
        <f>Sheet2!AM15</f>
        <v>68.133333333333326</v>
      </c>
      <c r="AI15" s="4" t="str">
        <f t="shared" si="52"/>
        <v>C</v>
      </c>
      <c r="AJ15" s="3">
        <f t="shared" si="53"/>
        <v>5</v>
      </c>
      <c r="AK15" s="3" t="str">
        <f t="shared" si="54"/>
        <v>No</v>
      </c>
      <c r="AL15" s="4" t="str">
        <f t="shared" si="55"/>
        <v>Satisfactory</v>
      </c>
      <c r="AM15" s="3" t="str">
        <f t="shared" si="56"/>
        <v/>
      </c>
      <c r="AN15" s="2"/>
      <c r="AO15" s="2"/>
      <c r="AR15" s="2"/>
      <c r="AT15" s="4">
        <f>Sheet2!AY15</f>
        <v>57.6</v>
      </c>
      <c r="AU15" s="4" t="str">
        <f t="shared" si="57"/>
        <v>F</v>
      </c>
      <c r="AV15" s="3">
        <f t="shared" si="58"/>
        <v>6</v>
      </c>
      <c r="AW15" s="3" t="str">
        <f t="shared" si="59"/>
        <v>No</v>
      </c>
      <c r="AX15" s="4" t="str">
        <f t="shared" si="60"/>
        <v>Weak</v>
      </c>
      <c r="AY15" s="3" t="str">
        <f t="shared" si="61"/>
        <v>yes</v>
      </c>
      <c r="AZ15" s="2"/>
      <c r="BA15" s="2"/>
      <c r="BD15" s="2"/>
      <c r="BF15" s="4">
        <f>Sheet2!BK15</f>
        <v>66</v>
      </c>
      <c r="BG15" s="4" t="str">
        <f t="shared" si="62"/>
        <v>C</v>
      </c>
      <c r="BH15" s="3">
        <f t="shared" si="63"/>
        <v>5</v>
      </c>
      <c r="BI15" s="3" t="str">
        <f t="shared" si="64"/>
        <v>No</v>
      </c>
      <c r="BJ15" s="4" t="str">
        <f t="shared" si="65"/>
        <v>Satisfactory</v>
      </c>
      <c r="BK15" s="3" t="str">
        <f t="shared" si="66"/>
        <v/>
      </c>
      <c r="BL15" s="2"/>
      <c r="BM15" s="2"/>
      <c r="BP15" s="2"/>
      <c r="BR15" s="4">
        <f>Sheet2!BW15</f>
        <v>75.599999999999994</v>
      </c>
      <c r="BS15" s="4" t="str">
        <f t="shared" si="67"/>
        <v>C+</v>
      </c>
      <c r="BT15" s="3">
        <f t="shared" si="68"/>
        <v>4</v>
      </c>
      <c r="BU15" s="3" t="str">
        <f t="shared" si="69"/>
        <v>No</v>
      </c>
      <c r="BV15" s="4" t="str">
        <f t="shared" si="70"/>
        <v>Satisfactory</v>
      </c>
      <c r="BW15" s="3" t="str">
        <f t="shared" si="71"/>
        <v/>
      </c>
      <c r="BX15" s="2"/>
      <c r="BY15" s="2"/>
      <c r="CB15" s="2"/>
      <c r="CD15" s="4">
        <f>Sheet2!CI15</f>
        <v>80.599999999999994</v>
      </c>
      <c r="CE15" s="4" t="str">
        <f t="shared" si="72"/>
        <v>B</v>
      </c>
      <c r="CF15" s="3">
        <f t="shared" si="73"/>
        <v>3</v>
      </c>
      <c r="CG15" s="3" t="str">
        <f t="shared" si="74"/>
        <v>No</v>
      </c>
      <c r="CH15" s="4" t="str">
        <f t="shared" si="75"/>
        <v>Good</v>
      </c>
      <c r="CI15" s="3" t="str">
        <f t="shared" si="76"/>
        <v/>
      </c>
      <c r="CP15" s="4">
        <f>Sheet2!CU15</f>
        <v>77.733333333333334</v>
      </c>
      <c r="CQ15" s="4" t="str">
        <f t="shared" si="77"/>
        <v>C+</v>
      </c>
      <c r="CR15" s="3">
        <f t="shared" si="78"/>
        <v>3</v>
      </c>
      <c r="CS15" s="3" t="str">
        <f t="shared" si="79"/>
        <v>No</v>
      </c>
      <c r="CT15" s="4" t="str">
        <f t="shared" si="80"/>
        <v>Satisfactory</v>
      </c>
      <c r="CU15" s="3" t="str">
        <f t="shared" si="81"/>
        <v/>
      </c>
      <c r="CV15" s="2">
        <f t="shared" si="45"/>
        <v>71.688888888888897</v>
      </c>
      <c r="CW15" t="str">
        <f t="shared" si="46"/>
        <v/>
      </c>
    </row>
    <row r="16" spans="1:101" x14ac:dyDescent="0.3">
      <c r="A16" t="s">
        <v>57</v>
      </c>
      <c r="B16" t="s">
        <v>29</v>
      </c>
      <c r="C16" t="s">
        <v>30</v>
      </c>
      <c r="D16" s="2">
        <f>Sheet2!I16</f>
        <v>46.266666666666666</v>
      </c>
      <c r="E16" s="2" t="str">
        <f t="shared" si="0"/>
        <v>F</v>
      </c>
      <c r="F16">
        <f t="shared" si="1"/>
        <v>19</v>
      </c>
      <c r="G16" t="str">
        <f t="shared" si="2"/>
        <v>No</v>
      </c>
      <c r="H16" s="2" t="str">
        <f t="shared" si="3"/>
        <v>Weak</v>
      </c>
      <c r="I16" t="str">
        <f t="shared" si="4"/>
        <v>yes</v>
      </c>
      <c r="J16" s="4">
        <f>Sheet2!O16</f>
        <v>62.6</v>
      </c>
      <c r="K16" s="4" t="str">
        <f t="shared" si="5"/>
        <v>C</v>
      </c>
      <c r="L16" s="3">
        <f t="shared" si="6"/>
        <v>15</v>
      </c>
      <c r="M16" s="3" t="str">
        <f t="shared" si="7"/>
        <v>No</v>
      </c>
      <c r="N16" s="4" t="str">
        <f t="shared" si="8"/>
        <v>Satisfactory</v>
      </c>
      <c r="O16" s="3" t="str">
        <f t="shared" si="9"/>
        <v/>
      </c>
      <c r="P16" s="2"/>
      <c r="Q16" s="2"/>
      <c r="T16" s="2"/>
      <c r="V16" s="4">
        <f>Sheet2!AA16</f>
        <v>74.599999999999994</v>
      </c>
      <c r="W16" s="4" t="str">
        <f t="shared" si="47"/>
        <v>C</v>
      </c>
      <c r="X16" s="3">
        <f t="shared" si="48"/>
        <v>2</v>
      </c>
      <c r="Y16" s="3" t="str">
        <f t="shared" si="49"/>
        <v>No</v>
      </c>
      <c r="Z16" s="4" t="str">
        <f t="shared" si="50"/>
        <v>Satisfactory</v>
      </c>
      <c r="AA16" s="3" t="str">
        <f t="shared" si="51"/>
        <v/>
      </c>
      <c r="AB16" s="2"/>
      <c r="AC16" s="2"/>
      <c r="AF16" s="2"/>
      <c r="AH16" s="4">
        <f>Sheet2!AM16</f>
        <v>74.599999999999994</v>
      </c>
      <c r="AI16" s="4" t="str">
        <f t="shared" si="52"/>
        <v>C</v>
      </c>
      <c r="AJ16" s="3">
        <f t="shared" si="53"/>
        <v>2</v>
      </c>
      <c r="AK16" s="3" t="str">
        <f t="shared" si="54"/>
        <v>No</v>
      </c>
      <c r="AL16" s="4" t="str">
        <f t="shared" si="55"/>
        <v>Satisfactory</v>
      </c>
      <c r="AM16" s="3" t="str">
        <f t="shared" si="56"/>
        <v/>
      </c>
      <c r="AN16" s="2"/>
      <c r="AO16" s="2"/>
      <c r="AR16" s="2"/>
      <c r="AT16" s="4">
        <f>Sheet2!AY16</f>
        <v>81.466666666666669</v>
      </c>
      <c r="AU16" s="4" t="str">
        <f t="shared" si="57"/>
        <v>B</v>
      </c>
      <c r="AV16" s="3">
        <f t="shared" si="58"/>
        <v>1</v>
      </c>
      <c r="AW16" s="3" t="str">
        <f t="shared" si="59"/>
        <v>No</v>
      </c>
      <c r="AX16" s="4" t="str">
        <f t="shared" si="60"/>
        <v>Good</v>
      </c>
      <c r="AY16" s="3" t="str">
        <f t="shared" si="61"/>
        <v/>
      </c>
      <c r="AZ16" s="2"/>
      <c r="BA16" s="2"/>
      <c r="BD16" s="2"/>
      <c r="BF16" s="4">
        <f>Sheet2!BK16</f>
        <v>66.400000000000006</v>
      </c>
      <c r="BG16" s="4" t="str">
        <f t="shared" si="62"/>
        <v>C</v>
      </c>
      <c r="BH16" s="3">
        <f t="shared" si="63"/>
        <v>4</v>
      </c>
      <c r="BI16" s="3" t="str">
        <f t="shared" si="64"/>
        <v>No</v>
      </c>
      <c r="BJ16" s="4" t="str">
        <f t="shared" si="65"/>
        <v>Satisfactory</v>
      </c>
      <c r="BK16" s="3" t="str">
        <f t="shared" si="66"/>
        <v/>
      </c>
      <c r="BL16" s="2"/>
      <c r="BM16" s="2"/>
      <c r="BP16" s="2"/>
      <c r="BR16" s="4">
        <f>Sheet2!BW16</f>
        <v>55.733333333333327</v>
      </c>
      <c r="BS16" s="4" t="str">
        <f t="shared" si="67"/>
        <v>F</v>
      </c>
      <c r="BT16" s="3">
        <f t="shared" si="68"/>
        <v>9</v>
      </c>
      <c r="BU16" s="3" t="str">
        <f t="shared" si="69"/>
        <v>No</v>
      </c>
      <c r="BV16" s="4" t="str">
        <f t="shared" si="70"/>
        <v>Weak</v>
      </c>
      <c r="BW16" s="3" t="str">
        <f t="shared" si="71"/>
        <v>yes</v>
      </c>
      <c r="BX16" s="2"/>
      <c r="BY16" s="2"/>
      <c r="CB16" s="2"/>
      <c r="CD16" s="4">
        <f>Sheet2!CI16</f>
        <v>70.266666666666666</v>
      </c>
      <c r="CE16" s="4" t="str">
        <f t="shared" si="72"/>
        <v>C</v>
      </c>
      <c r="CF16" s="3">
        <f t="shared" si="73"/>
        <v>5</v>
      </c>
      <c r="CG16" s="3" t="str">
        <f t="shared" si="74"/>
        <v>No</v>
      </c>
      <c r="CH16" s="4" t="str">
        <f t="shared" si="75"/>
        <v>Satisfactory</v>
      </c>
      <c r="CI16" s="3" t="str">
        <f t="shared" si="76"/>
        <v/>
      </c>
      <c r="CP16" s="4">
        <f>Sheet2!CU16</f>
        <v>55.466666666666676</v>
      </c>
      <c r="CQ16" s="4" t="str">
        <f t="shared" si="77"/>
        <v>F</v>
      </c>
      <c r="CR16" s="3">
        <f t="shared" si="78"/>
        <v>9</v>
      </c>
      <c r="CS16" s="3" t="str">
        <f t="shared" si="79"/>
        <v>No</v>
      </c>
      <c r="CT16" s="4" t="str">
        <f t="shared" si="80"/>
        <v>Weak</v>
      </c>
      <c r="CU16" s="3" t="str">
        <f t="shared" si="81"/>
        <v>yes</v>
      </c>
      <c r="CV16" s="2">
        <f t="shared" si="45"/>
        <v>65.266666666666666</v>
      </c>
      <c r="CW16" t="str">
        <f t="shared" si="46"/>
        <v/>
      </c>
    </row>
    <row r="17" spans="1:101" x14ac:dyDescent="0.3">
      <c r="A17" t="s">
        <v>58</v>
      </c>
      <c r="B17" t="s">
        <v>31</v>
      </c>
      <c r="C17" t="s">
        <v>32</v>
      </c>
      <c r="D17" s="2">
        <f>Sheet2!I17</f>
        <v>55.866666666666674</v>
      </c>
      <c r="E17" s="2" t="str">
        <f t="shared" si="0"/>
        <v>F</v>
      </c>
      <c r="F17">
        <f t="shared" si="1"/>
        <v>15</v>
      </c>
      <c r="G17" t="str">
        <f t="shared" si="2"/>
        <v>No</v>
      </c>
      <c r="H17" s="2" t="str">
        <f t="shared" si="3"/>
        <v>Weak</v>
      </c>
      <c r="I17" t="str">
        <f t="shared" si="4"/>
        <v>yes</v>
      </c>
      <c r="J17" s="4">
        <f>Sheet2!O17</f>
        <v>49.6</v>
      </c>
      <c r="K17" s="4" t="str">
        <f t="shared" si="5"/>
        <v>F</v>
      </c>
      <c r="L17" s="3">
        <f t="shared" si="6"/>
        <v>19</v>
      </c>
      <c r="M17" s="3" t="str">
        <f t="shared" si="7"/>
        <v>No</v>
      </c>
      <c r="N17" s="4" t="str">
        <f t="shared" si="8"/>
        <v>Weak</v>
      </c>
      <c r="O17" s="3" t="str">
        <f t="shared" si="9"/>
        <v>yes</v>
      </c>
      <c r="P17" s="2"/>
      <c r="Q17" s="2"/>
      <c r="T17" s="2"/>
      <c r="V17" s="4">
        <f>Sheet2!AA17</f>
        <v>45.333333333333329</v>
      </c>
      <c r="W17" s="4" t="str">
        <f t="shared" si="47"/>
        <v>F</v>
      </c>
      <c r="X17" s="3">
        <f t="shared" si="48"/>
        <v>9</v>
      </c>
      <c r="Y17" s="3" t="str">
        <f t="shared" si="49"/>
        <v>No</v>
      </c>
      <c r="Z17" s="4" t="str">
        <f t="shared" si="50"/>
        <v>Weak</v>
      </c>
      <c r="AA17" s="3" t="str">
        <f t="shared" si="51"/>
        <v>yes</v>
      </c>
      <c r="AB17" s="2"/>
      <c r="AC17" s="2"/>
      <c r="AF17" s="2"/>
      <c r="AH17" s="4">
        <f>Sheet2!AM17</f>
        <v>45.333333333333329</v>
      </c>
      <c r="AI17" s="4" t="str">
        <f t="shared" si="52"/>
        <v>F</v>
      </c>
      <c r="AJ17" s="3">
        <f t="shared" si="53"/>
        <v>9</v>
      </c>
      <c r="AK17" s="3" t="str">
        <f t="shared" si="54"/>
        <v>No</v>
      </c>
      <c r="AL17" s="4" t="str">
        <f t="shared" si="55"/>
        <v>Weak</v>
      </c>
      <c r="AM17" s="3" t="str">
        <f t="shared" si="56"/>
        <v>yes</v>
      </c>
      <c r="AN17" s="2"/>
      <c r="AO17" s="2"/>
      <c r="AR17" s="2"/>
      <c r="AT17" s="4">
        <f>Sheet2!AY17</f>
        <v>51.6</v>
      </c>
      <c r="AU17" s="4" t="str">
        <f t="shared" si="57"/>
        <v>F</v>
      </c>
      <c r="AV17" s="3">
        <f t="shared" si="58"/>
        <v>7</v>
      </c>
      <c r="AW17" s="3" t="str">
        <f t="shared" si="59"/>
        <v>No</v>
      </c>
      <c r="AX17" s="4" t="str">
        <f t="shared" si="60"/>
        <v>Weak</v>
      </c>
      <c r="AY17" s="3" t="str">
        <f t="shared" si="61"/>
        <v>yes</v>
      </c>
      <c r="AZ17" s="2"/>
      <c r="BA17" s="2"/>
      <c r="BD17" s="2"/>
      <c r="BF17" s="4">
        <f>Sheet2!BK17</f>
        <v>61.466666666666661</v>
      </c>
      <c r="BG17" s="4" t="str">
        <f t="shared" si="62"/>
        <v>C</v>
      </c>
      <c r="BH17" s="3">
        <f t="shared" si="63"/>
        <v>7</v>
      </c>
      <c r="BI17" s="3" t="str">
        <f t="shared" si="64"/>
        <v>No</v>
      </c>
      <c r="BJ17" s="4" t="str">
        <f t="shared" si="65"/>
        <v>Satisfactory</v>
      </c>
      <c r="BK17" s="3" t="str">
        <f t="shared" si="66"/>
        <v/>
      </c>
      <c r="BL17" s="2"/>
      <c r="BM17" s="2"/>
      <c r="BP17" s="2"/>
      <c r="BR17" s="4">
        <f>Sheet2!BW17</f>
        <v>86.933333333333337</v>
      </c>
      <c r="BS17" s="4" t="str">
        <f t="shared" si="67"/>
        <v>B+</v>
      </c>
      <c r="BT17" s="3">
        <f t="shared" si="68"/>
        <v>2</v>
      </c>
      <c r="BU17" s="3" t="str">
        <f t="shared" si="69"/>
        <v>No</v>
      </c>
      <c r="BV17" s="4" t="str">
        <f t="shared" si="70"/>
        <v>Good</v>
      </c>
      <c r="BW17" s="3" t="str">
        <f t="shared" si="71"/>
        <v/>
      </c>
      <c r="BX17" s="2"/>
      <c r="BY17" s="2"/>
      <c r="CB17" s="2"/>
      <c r="CD17" s="4">
        <f>Sheet2!CI17</f>
        <v>84.333333333333343</v>
      </c>
      <c r="CE17" s="4" t="str">
        <f t="shared" si="72"/>
        <v>B</v>
      </c>
      <c r="CF17" s="3">
        <f t="shared" si="73"/>
        <v>1</v>
      </c>
      <c r="CG17" s="3" t="str">
        <f t="shared" si="74"/>
        <v>No</v>
      </c>
      <c r="CH17" s="4" t="str">
        <f t="shared" si="75"/>
        <v>Good</v>
      </c>
      <c r="CI17" s="3" t="str">
        <f t="shared" si="76"/>
        <v/>
      </c>
      <c r="CP17" s="4">
        <f>Sheet2!CU17</f>
        <v>85.066666666666663</v>
      </c>
      <c r="CQ17" s="4" t="str">
        <f t="shared" si="77"/>
        <v>B+</v>
      </c>
      <c r="CR17" s="3">
        <f t="shared" si="78"/>
        <v>1</v>
      </c>
      <c r="CS17" s="3" t="str">
        <f t="shared" si="79"/>
        <v>No</v>
      </c>
      <c r="CT17" s="4" t="str">
        <f t="shared" si="80"/>
        <v>Good</v>
      </c>
      <c r="CU17" s="3" t="str">
        <f t="shared" si="81"/>
        <v/>
      </c>
      <c r="CV17" s="2">
        <f t="shared" si="45"/>
        <v>62.837037037037035</v>
      </c>
      <c r="CW17" t="str">
        <f t="shared" si="46"/>
        <v/>
      </c>
    </row>
    <row r="18" spans="1:101" x14ac:dyDescent="0.3">
      <c r="A18" t="s">
        <v>59</v>
      </c>
      <c r="B18" t="s">
        <v>33</v>
      </c>
      <c r="C18" t="s">
        <v>34</v>
      </c>
      <c r="D18" s="2">
        <f>Sheet2!I18</f>
        <v>66.466666666666669</v>
      </c>
      <c r="E18" s="2" t="str">
        <f t="shared" si="0"/>
        <v>C</v>
      </c>
      <c r="F18">
        <f t="shared" si="1"/>
        <v>9</v>
      </c>
      <c r="G18" t="str">
        <f t="shared" si="2"/>
        <v>No</v>
      </c>
      <c r="H18" s="2" t="str">
        <f t="shared" si="3"/>
        <v>Satisfactory</v>
      </c>
      <c r="I18" t="str">
        <f t="shared" si="4"/>
        <v/>
      </c>
      <c r="J18" s="4">
        <f>Sheet2!O18</f>
        <v>52</v>
      </c>
      <c r="K18" s="4" t="str">
        <f t="shared" si="5"/>
        <v>F</v>
      </c>
      <c r="L18" s="3">
        <f t="shared" si="6"/>
        <v>18</v>
      </c>
      <c r="M18" s="3" t="str">
        <f t="shared" si="7"/>
        <v>No</v>
      </c>
      <c r="N18" s="4" t="str">
        <f t="shared" si="8"/>
        <v>Weak</v>
      </c>
      <c r="O18" s="3" t="str">
        <f t="shared" si="9"/>
        <v>yes</v>
      </c>
      <c r="P18" s="2"/>
      <c r="Q18" s="2"/>
      <c r="T18" s="2"/>
      <c r="V18" s="4">
        <f>Sheet2!AA18</f>
        <v>92.6</v>
      </c>
      <c r="W18" s="4" t="str">
        <f t="shared" si="47"/>
        <v>A</v>
      </c>
      <c r="X18" s="3">
        <f t="shared" si="48"/>
        <v>1</v>
      </c>
      <c r="Y18" s="3" t="str">
        <f t="shared" si="49"/>
        <v>Prize</v>
      </c>
      <c r="Z18" s="4" t="str">
        <f t="shared" si="50"/>
        <v>Very Good</v>
      </c>
      <c r="AA18" s="3" t="str">
        <f t="shared" si="51"/>
        <v/>
      </c>
      <c r="AB18" s="2"/>
      <c r="AC18" s="2"/>
      <c r="AF18" s="2"/>
      <c r="AH18" s="4">
        <f>Sheet2!AM18</f>
        <v>92.6</v>
      </c>
      <c r="AI18" s="4" t="str">
        <f t="shared" si="52"/>
        <v>A</v>
      </c>
      <c r="AJ18" s="3">
        <f t="shared" si="53"/>
        <v>1</v>
      </c>
      <c r="AK18" s="3" t="str">
        <f t="shared" si="54"/>
        <v>Prize</v>
      </c>
      <c r="AL18" s="4" t="str">
        <f t="shared" si="55"/>
        <v>Very Good</v>
      </c>
      <c r="AM18" s="3" t="str">
        <f t="shared" si="56"/>
        <v/>
      </c>
      <c r="AN18" s="2"/>
      <c r="AO18" s="2"/>
      <c r="AR18" s="2"/>
      <c r="AT18" s="4">
        <f>Sheet2!AY18</f>
        <v>61.6</v>
      </c>
      <c r="AU18" s="4" t="str">
        <f t="shared" si="57"/>
        <v>C</v>
      </c>
      <c r="AV18" s="3">
        <f t="shared" si="58"/>
        <v>3</v>
      </c>
      <c r="AW18" s="3" t="str">
        <f t="shared" si="59"/>
        <v>No</v>
      </c>
      <c r="AX18" s="4" t="str">
        <f t="shared" si="60"/>
        <v>Satisfactory</v>
      </c>
      <c r="AY18" s="3" t="str">
        <f t="shared" si="61"/>
        <v/>
      </c>
      <c r="AZ18" s="2"/>
      <c r="BA18" s="2"/>
      <c r="BD18" s="2"/>
      <c r="BF18" s="4">
        <f>Sheet2!BK18</f>
        <v>64.2</v>
      </c>
      <c r="BG18" s="4" t="str">
        <f t="shared" si="62"/>
        <v>C</v>
      </c>
      <c r="BH18" s="3">
        <f t="shared" si="63"/>
        <v>6</v>
      </c>
      <c r="BI18" s="3" t="str">
        <f t="shared" si="64"/>
        <v>No</v>
      </c>
      <c r="BJ18" s="4" t="str">
        <f t="shared" si="65"/>
        <v>Satisfactory</v>
      </c>
      <c r="BK18" s="3" t="str">
        <f t="shared" si="66"/>
        <v/>
      </c>
      <c r="BL18" s="2"/>
      <c r="BM18" s="2"/>
      <c r="BP18" s="2"/>
      <c r="BR18" s="4">
        <f>Sheet2!BW18</f>
        <v>62.266666666666666</v>
      </c>
      <c r="BS18" s="4" t="str">
        <f t="shared" si="67"/>
        <v>C</v>
      </c>
      <c r="BT18" s="3">
        <f t="shared" si="68"/>
        <v>7</v>
      </c>
      <c r="BU18" s="3" t="str">
        <f t="shared" si="69"/>
        <v>No</v>
      </c>
      <c r="BV18" s="4" t="str">
        <f t="shared" si="70"/>
        <v>Satisfactory</v>
      </c>
      <c r="BW18" s="3" t="str">
        <f t="shared" si="71"/>
        <v/>
      </c>
      <c r="BX18" s="2"/>
      <c r="BY18" s="2"/>
      <c r="CB18" s="2"/>
      <c r="CD18" s="4">
        <f>Sheet2!CI18</f>
        <v>71.8</v>
      </c>
      <c r="CE18" s="4" t="str">
        <f t="shared" si="72"/>
        <v>C</v>
      </c>
      <c r="CF18" s="3">
        <f t="shared" si="73"/>
        <v>4</v>
      </c>
      <c r="CG18" s="3" t="str">
        <f t="shared" si="74"/>
        <v>No</v>
      </c>
      <c r="CH18" s="4" t="str">
        <f t="shared" si="75"/>
        <v>Satisfactory</v>
      </c>
      <c r="CI18" s="3" t="str">
        <f t="shared" si="76"/>
        <v/>
      </c>
      <c r="CP18" s="4">
        <f>Sheet2!CU18</f>
        <v>57.2</v>
      </c>
      <c r="CQ18" s="4" t="str">
        <f t="shared" si="77"/>
        <v>F</v>
      </c>
      <c r="CR18" s="3">
        <f t="shared" si="78"/>
        <v>8</v>
      </c>
      <c r="CS18" s="3" t="str">
        <f t="shared" si="79"/>
        <v>No</v>
      </c>
      <c r="CT18" s="4" t="str">
        <f t="shared" si="80"/>
        <v>Weak</v>
      </c>
      <c r="CU18" s="3" t="str">
        <f t="shared" si="81"/>
        <v>yes</v>
      </c>
      <c r="CV18" s="2">
        <f t="shared" si="45"/>
        <v>68.970370370370375</v>
      </c>
      <c r="CW18" t="str">
        <f t="shared" si="46"/>
        <v/>
      </c>
    </row>
    <row r="19" spans="1:101" x14ac:dyDescent="0.3">
      <c r="A19" t="s">
        <v>60</v>
      </c>
      <c r="B19" t="s">
        <v>35</v>
      </c>
      <c r="C19" t="s">
        <v>36</v>
      </c>
      <c r="D19" s="2">
        <f>Sheet2!I19</f>
        <v>60.333333333333336</v>
      </c>
      <c r="E19" s="2" t="str">
        <f t="shared" si="0"/>
        <v>C</v>
      </c>
      <c r="F19">
        <f t="shared" si="1"/>
        <v>14</v>
      </c>
      <c r="G19" t="str">
        <f t="shared" si="2"/>
        <v>No</v>
      </c>
      <c r="H19" s="2" t="str">
        <f t="shared" si="3"/>
        <v>Satisfactory</v>
      </c>
      <c r="I19" t="str">
        <f t="shared" si="4"/>
        <v/>
      </c>
      <c r="J19" s="4">
        <f>Sheet2!O19</f>
        <v>77.733333333333334</v>
      </c>
      <c r="K19" s="4" t="str">
        <f t="shared" si="5"/>
        <v>C+</v>
      </c>
      <c r="L19" s="3">
        <f t="shared" si="6"/>
        <v>5</v>
      </c>
      <c r="M19" s="3" t="str">
        <f t="shared" si="7"/>
        <v>No</v>
      </c>
      <c r="N19" s="4" t="str">
        <f t="shared" si="8"/>
        <v>Satisfactory</v>
      </c>
      <c r="O19" s="3" t="str">
        <f t="shared" si="9"/>
        <v/>
      </c>
      <c r="P19" s="2"/>
      <c r="Q19" s="2"/>
      <c r="T19" s="2"/>
      <c r="V19" s="4">
        <f>Sheet2!AA19</f>
        <v>67.533333333333331</v>
      </c>
      <c r="W19" s="4" t="str">
        <f t="shared" si="47"/>
        <v>C</v>
      </c>
      <c r="X19" s="3">
        <f t="shared" si="48"/>
        <v>7</v>
      </c>
      <c r="Y19" s="3" t="str">
        <f t="shared" si="49"/>
        <v>No</v>
      </c>
      <c r="Z19" s="4" t="str">
        <f t="shared" si="50"/>
        <v>Satisfactory</v>
      </c>
      <c r="AA19" s="3" t="str">
        <f t="shared" si="51"/>
        <v/>
      </c>
      <c r="AB19" s="2"/>
      <c r="AC19" s="2"/>
      <c r="AF19" s="2"/>
      <c r="AH19" s="4">
        <f>Sheet2!AM19</f>
        <v>67.533333333333331</v>
      </c>
      <c r="AI19" s="4" t="str">
        <f t="shared" si="52"/>
        <v>C</v>
      </c>
      <c r="AJ19" s="3">
        <f t="shared" si="53"/>
        <v>7</v>
      </c>
      <c r="AK19" s="3" t="str">
        <f t="shared" si="54"/>
        <v>No</v>
      </c>
      <c r="AL19" s="4" t="str">
        <f t="shared" si="55"/>
        <v>Satisfactory</v>
      </c>
      <c r="AM19" s="3" t="str">
        <f t="shared" si="56"/>
        <v/>
      </c>
      <c r="AN19" s="2"/>
      <c r="AO19" s="2"/>
      <c r="AR19" s="2"/>
      <c r="AT19" s="4">
        <f>Sheet2!AY19</f>
        <v>46.06666666666667</v>
      </c>
      <c r="AU19" s="4" t="str">
        <f t="shared" si="57"/>
        <v>F</v>
      </c>
      <c r="AV19" s="3">
        <f t="shared" si="58"/>
        <v>8</v>
      </c>
      <c r="AW19" s="3" t="str">
        <f t="shared" si="59"/>
        <v>No</v>
      </c>
      <c r="AX19" s="4" t="str">
        <f t="shared" si="60"/>
        <v>Weak</v>
      </c>
      <c r="AY19" s="3" t="str">
        <f t="shared" si="61"/>
        <v>yes</v>
      </c>
      <c r="AZ19" s="2"/>
      <c r="BA19" s="2"/>
      <c r="BD19" s="2"/>
      <c r="BF19" s="4">
        <f>Sheet2!BK19</f>
        <v>72.86666666666666</v>
      </c>
      <c r="BG19" s="4" t="str">
        <f t="shared" si="62"/>
        <v>C</v>
      </c>
      <c r="BH19" s="3">
        <f t="shared" si="63"/>
        <v>1</v>
      </c>
      <c r="BI19" s="3" t="str">
        <f t="shared" si="64"/>
        <v>No</v>
      </c>
      <c r="BJ19" s="4" t="str">
        <f t="shared" si="65"/>
        <v>Satisfactory</v>
      </c>
      <c r="BK19" s="3" t="str">
        <f t="shared" si="66"/>
        <v/>
      </c>
      <c r="BL19" s="2"/>
      <c r="BM19" s="2"/>
      <c r="BP19" s="2"/>
      <c r="BR19" s="4">
        <f>Sheet2!BW19</f>
        <v>91.13333333333334</v>
      </c>
      <c r="BS19" s="4" t="str">
        <f t="shared" si="67"/>
        <v>A</v>
      </c>
      <c r="BT19" s="3">
        <f t="shared" si="68"/>
        <v>1</v>
      </c>
      <c r="BU19" s="3" t="str">
        <f t="shared" si="69"/>
        <v>Prize</v>
      </c>
      <c r="BV19" s="4" t="str">
        <f t="shared" si="70"/>
        <v>Very Good</v>
      </c>
      <c r="BW19" s="3" t="str">
        <f t="shared" si="71"/>
        <v/>
      </c>
      <c r="BX19" s="2"/>
      <c r="BY19" s="2"/>
      <c r="CB19" s="2"/>
      <c r="CD19" s="4">
        <f>Sheet2!CI19</f>
        <v>83.933333333333337</v>
      </c>
      <c r="CE19" s="4" t="str">
        <f t="shared" si="72"/>
        <v>B</v>
      </c>
      <c r="CF19" s="3">
        <f t="shared" si="73"/>
        <v>2</v>
      </c>
      <c r="CG19" s="3" t="str">
        <f t="shared" si="74"/>
        <v>No</v>
      </c>
      <c r="CH19" s="4" t="str">
        <f t="shared" si="75"/>
        <v>Good</v>
      </c>
      <c r="CI19" s="3" t="str">
        <f t="shared" si="76"/>
        <v/>
      </c>
      <c r="CP19" s="4">
        <f>Sheet2!CU19</f>
        <v>83.666666666666657</v>
      </c>
      <c r="CQ19" s="4" t="str">
        <f t="shared" si="77"/>
        <v>B</v>
      </c>
      <c r="CR19" s="3">
        <f t="shared" si="78"/>
        <v>2</v>
      </c>
      <c r="CS19" s="3" t="str">
        <f t="shared" si="79"/>
        <v>No</v>
      </c>
      <c r="CT19" s="4" t="str">
        <f t="shared" si="80"/>
        <v>Good</v>
      </c>
      <c r="CU19" s="3" t="str">
        <f t="shared" si="81"/>
        <v/>
      </c>
      <c r="CV19" s="2">
        <f t="shared" si="45"/>
        <v>72.311111111111103</v>
      </c>
      <c r="CW19" t="str">
        <f t="shared" si="46"/>
        <v/>
      </c>
    </row>
    <row r="20" spans="1:101" x14ac:dyDescent="0.3">
      <c r="A20" t="s">
        <v>61</v>
      </c>
      <c r="B20" t="s">
        <v>37</v>
      </c>
      <c r="C20" t="s">
        <v>38</v>
      </c>
      <c r="D20" s="2">
        <f>Sheet2!I20</f>
        <v>49.733333333333334</v>
      </c>
      <c r="E20" s="2" t="str">
        <f t="shared" si="0"/>
        <v>F</v>
      </c>
      <c r="F20">
        <f t="shared" si="1"/>
        <v>17</v>
      </c>
      <c r="G20" t="str">
        <f t="shared" si="2"/>
        <v>No</v>
      </c>
      <c r="H20" s="2" t="str">
        <f t="shared" si="3"/>
        <v>Weak</v>
      </c>
      <c r="I20" t="str">
        <f t="shared" si="4"/>
        <v>yes</v>
      </c>
      <c r="J20" s="4">
        <f>Sheet2!O20</f>
        <v>63.133333333333326</v>
      </c>
      <c r="K20" s="4" t="str">
        <f t="shared" si="5"/>
        <v>C</v>
      </c>
      <c r="L20" s="3">
        <f t="shared" si="6"/>
        <v>14</v>
      </c>
      <c r="M20" s="3" t="str">
        <f t="shared" si="7"/>
        <v>No</v>
      </c>
      <c r="N20" s="4" t="str">
        <f t="shared" si="8"/>
        <v>Satisfactory</v>
      </c>
      <c r="O20" s="3" t="str">
        <f t="shared" si="9"/>
        <v/>
      </c>
      <c r="P20" s="2"/>
      <c r="Q20" s="2"/>
      <c r="T20" s="2"/>
      <c r="V20" s="4">
        <f>Sheet2!AA20</f>
        <v>67.866666666666674</v>
      </c>
      <c r="W20" s="4" t="str">
        <f t="shared" si="47"/>
        <v>C</v>
      </c>
      <c r="X20" s="3">
        <f t="shared" si="48"/>
        <v>6</v>
      </c>
      <c r="Y20" s="3" t="str">
        <f t="shared" si="49"/>
        <v>No</v>
      </c>
      <c r="Z20" s="4" t="str">
        <f t="shared" si="50"/>
        <v>Satisfactory</v>
      </c>
      <c r="AA20" s="3" t="str">
        <f t="shared" si="51"/>
        <v/>
      </c>
      <c r="AB20" s="2"/>
      <c r="AC20" s="2"/>
      <c r="AF20" s="2"/>
      <c r="AH20" s="4">
        <f>Sheet2!AM20</f>
        <v>67.866666666666674</v>
      </c>
      <c r="AI20" s="4" t="str">
        <f t="shared" si="52"/>
        <v>C</v>
      </c>
      <c r="AJ20" s="3">
        <f t="shared" si="53"/>
        <v>6</v>
      </c>
      <c r="AK20" s="3" t="str">
        <f t="shared" si="54"/>
        <v>No</v>
      </c>
      <c r="AL20" s="4" t="str">
        <f t="shared" si="55"/>
        <v>Satisfactory</v>
      </c>
      <c r="AM20" s="3" t="str">
        <f t="shared" si="56"/>
        <v/>
      </c>
      <c r="AN20" s="2"/>
      <c r="AO20" s="2"/>
      <c r="AR20" s="2"/>
      <c r="AT20" s="4">
        <f>Sheet2!AY20</f>
        <v>59.6</v>
      </c>
      <c r="AU20" s="4" t="str">
        <f t="shared" si="57"/>
        <v>D</v>
      </c>
      <c r="AV20" s="3">
        <f t="shared" si="58"/>
        <v>4</v>
      </c>
      <c r="AW20" s="3" t="str">
        <f t="shared" si="59"/>
        <v>No</v>
      </c>
      <c r="AX20" s="4" t="str">
        <f t="shared" si="60"/>
        <v>Needs Improvement</v>
      </c>
      <c r="AY20" s="3" t="str">
        <f t="shared" si="61"/>
        <v>yes</v>
      </c>
      <c r="AZ20" s="2"/>
      <c r="BA20" s="2"/>
      <c r="BD20" s="2"/>
      <c r="BF20" s="4">
        <f>Sheet2!BK20</f>
        <v>49.666666666666671</v>
      </c>
      <c r="BG20" s="4" t="str">
        <f t="shared" si="62"/>
        <v>F</v>
      </c>
      <c r="BH20" s="3">
        <f t="shared" si="63"/>
        <v>9</v>
      </c>
      <c r="BI20" s="3" t="str">
        <f t="shared" si="64"/>
        <v>No</v>
      </c>
      <c r="BJ20" s="4" t="str">
        <f t="shared" si="65"/>
        <v>Weak</v>
      </c>
      <c r="BK20" s="3" t="str">
        <f t="shared" si="66"/>
        <v>yes</v>
      </c>
      <c r="BL20" s="2"/>
      <c r="BM20" s="2"/>
      <c r="BP20" s="2"/>
      <c r="BR20" s="4">
        <f>Sheet2!BW20</f>
        <v>85.13333333333334</v>
      </c>
      <c r="BS20" s="4" t="str">
        <f t="shared" si="67"/>
        <v>B+</v>
      </c>
      <c r="BT20" s="3">
        <f t="shared" si="68"/>
        <v>3</v>
      </c>
      <c r="BU20" s="3" t="str">
        <f t="shared" si="69"/>
        <v>No</v>
      </c>
      <c r="BV20" s="4" t="str">
        <f t="shared" si="70"/>
        <v>Good</v>
      </c>
      <c r="BW20" s="3" t="str">
        <f t="shared" si="71"/>
        <v/>
      </c>
      <c r="BX20" s="2"/>
      <c r="BY20" s="2"/>
      <c r="CB20" s="2"/>
      <c r="CD20" s="4">
        <f>Sheet2!CI20</f>
        <v>63.533333333333339</v>
      </c>
      <c r="CE20" s="4" t="str">
        <f t="shared" si="72"/>
        <v>C</v>
      </c>
      <c r="CF20" s="3">
        <f t="shared" si="73"/>
        <v>8</v>
      </c>
      <c r="CG20" s="3" t="str">
        <f t="shared" si="74"/>
        <v>No</v>
      </c>
      <c r="CH20" s="4" t="str">
        <f t="shared" si="75"/>
        <v>Satisfactory</v>
      </c>
      <c r="CI20" s="3" t="str">
        <f t="shared" si="76"/>
        <v/>
      </c>
      <c r="CP20" s="4">
        <f>Sheet2!CU20</f>
        <v>67</v>
      </c>
      <c r="CQ20" s="4" t="str">
        <f t="shared" si="77"/>
        <v>C</v>
      </c>
      <c r="CR20" s="3">
        <f t="shared" si="78"/>
        <v>5</v>
      </c>
      <c r="CS20" s="3" t="str">
        <f t="shared" si="79"/>
        <v>No</v>
      </c>
      <c r="CT20" s="4" t="str">
        <f t="shared" si="80"/>
        <v>Satisfactory</v>
      </c>
      <c r="CU20" s="3" t="str">
        <f t="shared" si="81"/>
        <v/>
      </c>
      <c r="CV20" s="2">
        <f t="shared" si="45"/>
        <v>63.725925925925935</v>
      </c>
      <c r="CW20" t="str">
        <f t="shared" si="46"/>
        <v/>
      </c>
    </row>
    <row r="21" spans="1:101" x14ac:dyDescent="0.3">
      <c r="A21" t="s">
        <v>62</v>
      </c>
      <c r="B21" t="s">
        <v>39</v>
      </c>
      <c r="C21" t="s">
        <v>40</v>
      </c>
      <c r="D21" s="2">
        <f>Sheet2!I21</f>
        <v>45.666666666666671</v>
      </c>
      <c r="E21" s="2" t="str">
        <f t="shared" si="0"/>
        <v>F</v>
      </c>
      <c r="F21">
        <f t="shared" si="1"/>
        <v>20</v>
      </c>
      <c r="G21" t="str">
        <f t="shared" si="2"/>
        <v>No</v>
      </c>
      <c r="H21" s="2" t="str">
        <f t="shared" si="3"/>
        <v>Weak</v>
      </c>
      <c r="I21" t="str">
        <f t="shared" si="4"/>
        <v>yes</v>
      </c>
      <c r="J21" s="4">
        <f>Sheet2!O21</f>
        <v>61.466666666666661</v>
      </c>
      <c r="K21" s="4" t="str">
        <f t="shared" si="5"/>
        <v>C</v>
      </c>
      <c r="L21" s="3">
        <f t="shared" si="6"/>
        <v>16</v>
      </c>
      <c r="M21" s="3" t="str">
        <f t="shared" si="7"/>
        <v>No</v>
      </c>
      <c r="N21" s="4" t="str">
        <f t="shared" si="8"/>
        <v>Satisfactory</v>
      </c>
      <c r="O21" s="3" t="str">
        <f t="shared" si="9"/>
        <v/>
      </c>
      <c r="P21" s="2"/>
      <c r="Q21" s="2"/>
      <c r="T21" s="2"/>
      <c r="V21" s="4">
        <f>Sheet2!AA21</f>
        <v>50.06666666666667</v>
      </c>
      <c r="W21" s="4" t="str">
        <f t="shared" si="47"/>
        <v>F</v>
      </c>
      <c r="X21" s="3">
        <f t="shared" si="48"/>
        <v>8</v>
      </c>
      <c r="Y21" s="3" t="str">
        <f t="shared" si="49"/>
        <v>No</v>
      </c>
      <c r="Z21" s="4" t="str">
        <f t="shared" si="50"/>
        <v>Weak</v>
      </c>
      <c r="AA21" s="3" t="str">
        <f t="shared" si="51"/>
        <v>yes</v>
      </c>
      <c r="AB21" s="2"/>
      <c r="AC21" s="2"/>
      <c r="AF21" s="2"/>
      <c r="AH21" s="4">
        <f>Sheet2!AM21</f>
        <v>50.06666666666667</v>
      </c>
      <c r="AI21" s="4" t="str">
        <f t="shared" si="52"/>
        <v>F</v>
      </c>
      <c r="AJ21" s="3">
        <f t="shared" si="53"/>
        <v>8</v>
      </c>
      <c r="AK21" s="3" t="str">
        <f t="shared" si="54"/>
        <v>No</v>
      </c>
      <c r="AL21" s="4" t="str">
        <f t="shared" si="55"/>
        <v>Weak</v>
      </c>
      <c r="AM21" s="3" t="str">
        <f t="shared" si="56"/>
        <v>yes</v>
      </c>
      <c r="AN21" s="2"/>
      <c r="AO21" s="2"/>
      <c r="AR21" s="2"/>
      <c r="AT21" s="4">
        <f>Sheet2!AY21</f>
        <v>66.400000000000006</v>
      </c>
      <c r="AU21" s="4" t="str">
        <f t="shared" si="57"/>
        <v>C</v>
      </c>
      <c r="AV21" s="3">
        <f t="shared" si="58"/>
        <v>2</v>
      </c>
      <c r="AW21" s="3" t="str">
        <f t="shared" si="59"/>
        <v>No</v>
      </c>
      <c r="AX21" s="4" t="str">
        <f t="shared" si="60"/>
        <v>Satisfactory</v>
      </c>
      <c r="AY21" s="3" t="str">
        <f t="shared" si="61"/>
        <v/>
      </c>
      <c r="AZ21" s="2"/>
      <c r="BA21" s="2"/>
      <c r="BD21" s="2"/>
      <c r="BF21" s="4">
        <f>Sheet2!BK21</f>
        <v>69.933333333333337</v>
      </c>
      <c r="BG21" s="4" t="str">
        <f t="shared" si="62"/>
        <v>C</v>
      </c>
      <c r="BH21" s="3">
        <f t="shared" si="63"/>
        <v>3</v>
      </c>
      <c r="BI21" s="3" t="str">
        <f t="shared" si="64"/>
        <v>No</v>
      </c>
      <c r="BJ21" s="4" t="str">
        <f t="shared" si="65"/>
        <v>Satisfactory</v>
      </c>
      <c r="BK21" s="3" t="str">
        <f t="shared" si="66"/>
        <v/>
      </c>
      <c r="BL21" s="2"/>
      <c r="BM21" s="2"/>
      <c r="BP21" s="2"/>
      <c r="BR21" s="4">
        <f>Sheet2!BW21</f>
        <v>66.400000000000006</v>
      </c>
      <c r="BS21" s="4" t="str">
        <f t="shared" si="67"/>
        <v>C</v>
      </c>
      <c r="BT21" s="3">
        <f t="shared" si="68"/>
        <v>5</v>
      </c>
      <c r="BU21" s="3" t="str">
        <f t="shared" si="69"/>
        <v>No</v>
      </c>
      <c r="BV21" s="4" t="str">
        <f t="shared" si="70"/>
        <v>Satisfactory</v>
      </c>
      <c r="BW21" s="3" t="str">
        <f t="shared" si="71"/>
        <v/>
      </c>
      <c r="BX21" s="2"/>
      <c r="BY21" s="2"/>
      <c r="CB21" s="2"/>
      <c r="CD21" s="4">
        <f>Sheet2!CI21</f>
        <v>68.466666666666669</v>
      </c>
      <c r="CE21" s="4" t="str">
        <f t="shared" si="72"/>
        <v>C</v>
      </c>
      <c r="CF21" s="3">
        <f t="shared" si="73"/>
        <v>7</v>
      </c>
      <c r="CG21" s="3" t="str">
        <f t="shared" si="74"/>
        <v>No</v>
      </c>
      <c r="CH21" s="4" t="str">
        <f t="shared" si="75"/>
        <v>Satisfactory</v>
      </c>
      <c r="CI21" s="3" t="str">
        <f t="shared" si="76"/>
        <v/>
      </c>
      <c r="CP21" s="4">
        <f>Sheet2!CU21</f>
        <v>62.4</v>
      </c>
      <c r="CQ21" s="4" t="str">
        <f t="shared" si="77"/>
        <v>C</v>
      </c>
      <c r="CR21" s="3">
        <f t="shared" si="78"/>
        <v>6</v>
      </c>
      <c r="CS21" s="3" t="str">
        <f t="shared" si="79"/>
        <v>No</v>
      </c>
      <c r="CT21" s="4" t="str">
        <f t="shared" si="80"/>
        <v>Satisfactory</v>
      </c>
      <c r="CU21" s="3" t="str">
        <f t="shared" si="81"/>
        <v/>
      </c>
      <c r="CV21" s="2">
        <f t="shared" si="45"/>
        <v>60.096296296296295</v>
      </c>
      <c r="CW21" t="str">
        <f t="shared" si="46"/>
        <v/>
      </c>
    </row>
    <row r="22" spans="1:101" x14ac:dyDescent="0.3">
      <c r="A22" t="s">
        <v>63</v>
      </c>
      <c r="B22" t="s">
        <v>41</v>
      </c>
      <c r="C22" t="s">
        <v>42</v>
      </c>
      <c r="D22" s="2">
        <f>Sheet2!I22</f>
        <v>83.2</v>
      </c>
      <c r="E22" s="2" t="str">
        <f t="shared" si="0"/>
        <v>B</v>
      </c>
      <c r="F22">
        <f t="shared" si="1"/>
        <v>1</v>
      </c>
      <c r="G22" t="str">
        <f t="shared" si="2"/>
        <v>No</v>
      </c>
      <c r="H22" s="2" t="str">
        <f t="shared" si="3"/>
        <v>Good</v>
      </c>
      <c r="I22" t="str">
        <f t="shared" si="4"/>
        <v/>
      </c>
      <c r="J22" s="4">
        <f>Sheet2!O22</f>
        <v>64</v>
      </c>
      <c r="K22" s="4" t="str">
        <f t="shared" si="5"/>
        <v>C</v>
      </c>
      <c r="L22" s="3">
        <f t="shared" si="6"/>
        <v>13</v>
      </c>
      <c r="M22" s="3" t="str">
        <f t="shared" si="7"/>
        <v>No</v>
      </c>
      <c r="N22" s="4" t="str">
        <f t="shared" si="8"/>
        <v>Satisfactory</v>
      </c>
      <c r="O22" s="3" t="str">
        <f t="shared" si="9"/>
        <v/>
      </c>
      <c r="P22" s="2"/>
      <c r="Q22" s="2"/>
      <c r="T22" s="2"/>
      <c r="V22" s="4">
        <f>Sheet2!AA22</f>
        <v>72.933333333333337</v>
      </c>
      <c r="W22" s="4" t="str">
        <f t="shared" si="47"/>
        <v>C</v>
      </c>
      <c r="X22" s="3">
        <f t="shared" si="48"/>
        <v>3</v>
      </c>
      <c r="Y22" s="3" t="str">
        <f t="shared" si="49"/>
        <v>No</v>
      </c>
      <c r="Z22" s="4" t="str">
        <f t="shared" si="50"/>
        <v>Satisfactory</v>
      </c>
      <c r="AA22" s="3" t="str">
        <f t="shared" si="51"/>
        <v/>
      </c>
      <c r="AB22" s="2"/>
      <c r="AC22" s="2"/>
      <c r="AF22" s="2"/>
      <c r="AH22" s="4">
        <f>Sheet2!AM22</f>
        <v>72.933333333333337</v>
      </c>
      <c r="AI22" s="4" t="str">
        <f t="shared" si="52"/>
        <v>C</v>
      </c>
      <c r="AJ22" s="3">
        <f t="shared" si="53"/>
        <v>3</v>
      </c>
      <c r="AK22" s="3" t="str">
        <f t="shared" si="54"/>
        <v>No</v>
      </c>
      <c r="AL22" s="4" t="str">
        <f t="shared" si="55"/>
        <v>Satisfactory</v>
      </c>
      <c r="AM22" s="3" t="str">
        <f t="shared" si="56"/>
        <v/>
      </c>
      <c r="AN22" s="2"/>
      <c r="AO22" s="2"/>
      <c r="AR22" s="2"/>
      <c r="AT22" s="4">
        <f>Sheet2!AY22</f>
        <v>43.266666666666666</v>
      </c>
      <c r="AU22" s="4" t="str">
        <f t="shared" si="57"/>
        <v>F</v>
      </c>
      <c r="AV22" s="3">
        <f t="shared" si="58"/>
        <v>9</v>
      </c>
      <c r="AW22" s="3" t="str">
        <f t="shared" si="59"/>
        <v>No</v>
      </c>
      <c r="AX22" s="4" t="str">
        <f t="shared" si="60"/>
        <v>Weak</v>
      </c>
      <c r="AY22" s="3" t="str">
        <f t="shared" si="61"/>
        <v>yes</v>
      </c>
      <c r="AZ22" s="2"/>
      <c r="BA22" s="2"/>
      <c r="BD22" s="2"/>
      <c r="BF22" s="4">
        <f>Sheet2!BK22</f>
        <v>59.666666666666671</v>
      </c>
      <c r="BG22" s="4" t="str">
        <f t="shared" si="62"/>
        <v>D</v>
      </c>
      <c r="BH22" s="3">
        <f t="shared" si="63"/>
        <v>8</v>
      </c>
      <c r="BI22" s="3" t="str">
        <f t="shared" si="64"/>
        <v>No</v>
      </c>
      <c r="BJ22" s="4" t="str">
        <f t="shared" si="65"/>
        <v>Needs Improvement</v>
      </c>
      <c r="BK22" s="3" t="str">
        <f t="shared" si="66"/>
        <v>yes</v>
      </c>
      <c r="BL22" s="2"/>
      <c r="BM22" s="2"/>
      <c r="BP22" s="2"/>
      <c r="BR22" s="4">
        <f>Sheet2!BW22</f>
        <v>59</v>
      </c>
      <c r="BS22" s="4" t="str">
        <f t="shared" si="67"/>
        <v>F</v>
      </c>
      <c r="BT22" s="3">
        <f t="shared" si="68"/>
        <v>8</v>
      </c>
      <c r="BU22" s="3" t="str">
        <f t="shared" si="69"/>
        <v>No</v>
      </c>
      <c r="BV22" s="4" t="str">
        <f t="shared" si="70"/>
        <v>Weak</v>
      </c>
      <c r="BW22" s="3" t="str">
        <f t="shared" si="71"/>
        <v>yes</v>
      </c>
      <c r="BX22" s="2"/>
      <c r="BY22" s="2"/>
      <c r="CB22" s="2"/>
      <c r="CD22" s="4">
        <f>Sheet2!CI22</f>
        <v>63.133333333333326</v>
      </c>
      <c r="CE22" s="4" t="str">
        <f t="shared" si="72"/>
        <v>C</v>
      </c>
      <c r="CF22" s="3">
        <f t="shared" si="73"/>
        <v>9</v>
      </c>
      <c r="CG22" s="3" t="str">
        <f t="shared" si="74"/>
        <v>No</v>
      </c>
      <c r="CH22" s="4" t="str">
        <f t="shared" si="75"/>
        <v>Satisfactory</v>
      </c>
      <c r="CI22" s="3" t="str">
        <f t="shared" si="76"/>
        <v/>
      </c>
      <c r="CP22" s="4">
        <f>Sheet2!CU22</f>
        <v>68.066666666666663</v>
      </c>
      <c r="CQ22" s="4" t="str">
        <f t="shared" si="77"/>
        <v>C</v>
      </c>
      <c r="CR22" s="3">
        <f t="shared" si="78"/>
        <v>4</v>
      </c>
      <c r="CS22" s="3" t="str">
        <f t="shared" si="79"/>
        <v>No</v>
      </c>
      <c r="CT22" s="4" t="str">
        <f t="shared" si="80"/>
        <v>Satisfactory</v>
      </c>
      <c r="CU22" s="3" t="str">
        <f t="shared" si="81"/>
        <v/>
      </c>
      <c r="CV22" s="2">
        <f t="shared" si="45"/>
        <v>65.13333333333334</v>
      </c>
      <c r="CW22" t="str">
        <f t="shared" si="46"/>
        <v/>
      </c>
    </row>
  </sheetData>
  <mergeCells count="17">
    <mergeCell ref="AB1:AG1"/>
    <mergeCell ref="CP1:CU1"/>
    <mergeCell ref="B1:C1"/>
    <mergeCell ref="D1:I1"/>
    <mergeCell ref="J1:O1"/>
    <mergeCell ref="P1:U1"/>
    <mergeCell ref="V1:AA1"/>
    <mergeCell ref="BR1:BW1"/>
    <mergeCell ref="BX1:CC1"/>
    <mergeCell ref="CD1:CI1"/>
    <mergeCell ref="CJ1:CO1"/>
    <mergeCell ref="AH1:AM1"/>
    <mergeCell ref="AN1:AS1"/>
    <mergeCell ref="AT1:AY1"/>
    <mergeCell ref="AZ1:BE1"/>
    <mergeCell ref="BF1:BK1"/>
    <mergeCell ref="BL1:B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diandra whittick</dc:creator>
  <cp:lastModifiedBy>diandra whittick</cp:lastModifiedBy>
  <dcterms:created xsi:type="dcterms:W3CDTF">2019-11-23T07:58:30Z</dcterms:created>
  <dcterms:modified xsi:type="dcterms:W3CDTF">2019-11-23T13:25:33Z</dcterms:modified>
</cp:coreProperties>
</file>