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davidjefts/Desktop/School/University 101/"/>
    </mc:Choice>
  </mc:AlternateContent>
  <bookViews>
    <workbookView xWindow="0" yWindow="440" windowWidth="22160" windowHeight="20460"/>
  </bookViews>
  <sheets>
    <sheet name="YEAR 1" sheetId="1" r:id="rId1"/>
    <sheet name="YEAR 2" sheetId="2" r:id="rId2"/>
    <sheet name="YEAR 3" sheetId="3" r:id="rId3"/>
    <sheet name="YEAR 4" sheetId="4" r:id="rId4"/>
    <sheet name="YEAR 5"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5" i="3" l="1"/>
  <c r="H18" i="3"/>
  <c r="S15" i="1"/>
  <c r="T15" i="1"/>
  <c r="S16" i="1"/>
  <c r="T16" i="1"/>
  <c r="S17" i="1"/>
  <c r="T17" i="1"/>
  <c r="S18" i="1"/>
  <c r="T18" i="1"/>
  <c r="S19" i="1"/>
  <c r="T19" i="1"/>
  <c r="S20" i="1"/>
  <c r="T20" i="1"/>
  <c r="S21" i="1"/>
  <c r="T21" i="1"/>
  <c r="S22" i="1"/>
  <c r="T22" i="1"/>
  <c r="S23" i="1"/>
  <c r="T23" i="1"/>
  <c r="S24" i="1"/>
  <c r="T24" i="1"/>
  <c r="S32" i="1"/>
  <c r="T32" i="1"/>
  <c r="S33" i="1"/>
  <c r="T33" i="1"/>
  <c r="S34" i="1"/>
  <c r="T34" i="1"/>
  <c r="S35" i="1"/>
  <c r="T35" i="1"/>
  <c r="S36" i="1"/>
  <c r="T36" i="1"/>
  <c r="S37" i="1"/>
  <c r="T37" i="1"/>
  <c r="S38" i="1"/>
  <c r="T38" i="1"/>
  <c r="S39" i="1"/>
  <c r="T39" i="1"/>
  <c r="S40" i="1"/>
  <c r="T40" i="1"/>
  <c r="S41" i="1"/>
  <c r="T41" i="1"/>
  <c r="F25" i="1"/>
  <c r="O25" i="1"/>
  <c r="F42" i="1"/>
  <c r="O42" i="1"/>
  <c r="T44" i="1"/>
  <c r="H15" i="1"/>
  <c r="H16" i="1"/>
  <c r="H17" i="1"/>
  <c r="H18" i="1"/>
  <c r="H19" i="1"/>
  <c r="H20" i="1"/>
  <c r="H21" i="1"/>
  <c r="H22" i="1"/>
  <c r="H23" i="1"/>
  <c r="H24" i="1"/>
  <c r="H25" i="1"/>
  <c r="Q15" i="1"/>
  <c r="Q16" i="1"/>
  <c r="Q17" i="1"/>
  <c r="Q18" i="1"/>
  <c r="Q19" i="1"/>
  <c r="Q20" i="1"/>
  <c r="Q21" i="1"/>
  <c r="Q22" i="1"/>
  <c r="Q23" i="1"/>
  <c r="Q24" i="1"/>
  <c r="Q25" i="1"/>
  <c r="H32" i="1"/>
  <c r="H33" i="1"/>
  <c r="H34" i="1"/>
  <c r="H35" i="1"/>
  <c r="H36" i="1"/>
  <c r="H37" i="1"/>
  <c r="H38" i="1"/>
  <c r="H39" i="1"/>
  <c r="H40" i="1"/>
  <c r="H41" i="1"/>
  <c r="H42" i="1"/>
  <c r="Q32" i="1"/>
  <c r="Q33" i="1"/>
  <c r="Q34" i="1"/>
  <c r="Q35" i="1"/>
  <c r="Q36" i="1"/>
  <c r="Q37" i="1"/>
  <c r="Q38" i="1"/>
  <c r="Q39" i="1"/>
  <c r="Q40" i="1"/>
  <c r="Q41" i="1"/>
  <c r="Q42" i="1"/>
  <c r="T47" i="1"/>
  <c r="H15" i="5"/>
  <c r="H16" i="5"/>
  <c r="H17" i="5"/>
  <c r="H18" i="5"/>
  <c r="H19" i="5"/>
  <c r="H20" i="5"/>
  <c r="H21" i="5"/>
  <c r="H22" i="5"/>
  <c r="H23" i="5"/>
  <c r="H24" i="5"/>
  <c r="H25" i="5"/>
  <c r="Q15" i="5"/>
  <c r="Q16" i="5"/>
  <c r="Q17" i="5"/>
  <c r="Q18" i="5"/>
  <c r="Q19" i="5"/>
  <c r="Q20" i="5"/>
  <c r="Q21" i="5"/>
  <c r="Q22" i="5"/>
  <c r="Q23" i="5"/>
  <c r="Q24" i="5"/>
  <c r="Q25" i="5"/>
  <c r="T35" i="5"/>
  <c r="F25" i="5"/>
  <c r="O25" i="5"/>
  <c r="T32" i="5"/>
  <c r="S15" i="2"/>
  <c r="S16" i="2"/>
  <c r="S17" i="2"/>
  <c r="S18" i="2"/>
  <c r="S19" i="2"/>
  <c r="S20" i="2"/>
  <c r="S21" i="2"/>
  <c r="S22" i="2"/>
  <c r="S23" i="2"/>
  <c r="S24" i="2"/>
  <c r="T15" i="2"/>
  <c r="T16" i="2"/>
  <c r="T17" i="2"/>
  <c r="T18" i="2"/>
  <c r="T19" i="2"/>
  <c r="T20" i="2"/>
  <c r="T21" i="2"/>
  <c r="T22" i="2"/>
  <c r="T23" i="2"/>
  <c r="T24" i="2"/>
  <c r="S32" i="2"/>
  <c r="S33" i="2"/>
  <c r="S34" i="2"/>
  <c r="S35" i="2"/>
  <c r="S36" i="2"/>
  <c r="S37" i="2"/>
  <c r="S38" i="2"/>
  <c r="S39" i="2"/>
  <c r="S40" i="2"/>
  <c r="S41" i="2"/>
  <c r="T32" i="2"/>
  <c r="T33" i="2"/>
  <c r="T34" i="2"/>
  <c r="T35" i="2"/>
  <c r="T36" i="2"/>
  <c r="T37" i="2"/>
  <c r="T38" i="2"/>
  <c r="T39" i="2"/>
  <c r="T40" i="2"/>
  <c r="T41" i="2"/>
  <c r="S15" i="3"/>
  <c r="S16" i="3"/>
  <c r="S17" i="3"/>
  <c r="S18" i="3"/>
  <c r="S19" i="3"/>
  <c r="S20" i="3"/>
  <c r="S21" i="3"/>
  <c r="S22" i="3"/>
  <c r="S23" i="3"/>
  <c r="S24" i="3"/>
  <c r="T15" i="3"/>
  <c r="T16" i="3"/>
  <c r="T17" i="3"/>
  <c r="T18" i="3"/>
  <c r="T19" i="3"/>
  <c r="T20" i="3"/>
  <c r="T21" i="3"/>
  <c r="T22" i="3"/>
  <c r="T23" i="3"/>
  <c r="T24" i="3"/>
  <c r="S32" i="3"/>
  <c r="S33" i="3"/>
  <c r="S34" i="3"/>
  <c r="S35" i="3"/>
  <c r="S36" i="3"/>
  <c r="S37" i="3"/>
  <c r="S38" i="3"/>
  <c r="S39" i="3"/>
  <c r="S40" i="3"/>
  <c r="S41" i="3"/>
  <c r="T32" i="3"/>
  <c r="T33" i="3"/>
  <c r="T34" i="3"/>
  <c r="T35" i="3"/>
  <c r="T36" i="3"/>
  <c r="T37" i="3"/>
  <c r="T38" i="3"/>
  <c r="T39" i="3"/>
  <c r="T40" i="3"/>
  <c r="T41" i="3"/>
  <c r="S15" i="4"/>
  <c r="S16" i="4"/>
  <c r="S17" i="4"/>
  <c r="S18" i="4"/>
  <c r="S19" i="4"/>
  <c r="S20" i="4"/>
  <c r="S21" i="4"/>
  <c r="S22" i="4"/>
  <c r="S23" i="4"/>
  <c r="S24" i="4"/>
  <c r="T15" i="4"/>
  <c r="T16" i="4"/>
  <c r="T17" i="4"/>
  <c r="T18" i="4"/>
  <c r="T19" i="4"/>
  <c r="T20" i="4"/>
  <c r="T21" i="4"/>
  <c r="T22" i="4"/>
  <c r="T23" i="4"/>
  <c r="T24" i="4"/>
  <c r="S32" i="4"/>
  <c r="S33" i="4"/>
  <c r="S34" i="4"/>
  <c r="S35" i="4"/>
  <c r="S36" i="4"/>
  <c r="S37" i="4"/>
  <c r="S38" i="4"/>
  <c r="S39" i="4"/>
  <c r="S40" i="4"/>
  <c r="S41" i="4"/>
  <c r="T32" i="4"/>
  <c r="T33" i="4"/>
  <c r="T34" i="4"/>
  <c r="T35" i="4"/>
  <c r="T36" i="4"/>
  <c r="T37" i="4"/>
  <c r="T38" i="4"/>
  <c r="T39" i="4"/>
  <c r="T40" i="4"/>
  <c r="T41" i="4"/>
  <c r="S15" i="5"/>
  <c r="S16" i="5"/>
  <c r="S17" i="5"/>
  <c r="S18" i="5"/>
  <c r="S19" i="5"/>
  <c r="S20" i="5"/>
  <c r="S21" i="5"/>
  <c r="S22" i="5"/>
  <c r="S23" i="5"/>
  <c r="S24" i="5"/>
  <c r="T15" i="5"/>
  <c r="T16" i="5"/>
  <c r="T17" i="5"/>
  <c r="T18" i="5"/>
  <c r="T19" i="5"/>
  <c r="T20" i="5"/>
  <c r="T21" i="5"/>
  <c r="T22" i="5"/>
  <c r="T23" i="5"/>
  <c r="T24" i="5"/>
  <c r="Q27" i="5"/>
  <c r="H27" i="5"/>
  <c r="Q26" i="5"/>
  <c r="H26" i="5"/>
  <c r="K5" i="5"/>
  <c r="D5" i="5"/>
  <c r="K4" i="5"/>
  <c r="D4" i="5"/>
  <c r="K3" i="5"/>
  <c r="D3" i="5"/>
  <c r="H15" i="4"/>
  <c r="H16" i="4"/>
  <c r="H17" i="4"/>
  <c r="H18" i="4"/>
  <c r="H19" i="4"/>
  <c r="H20" i="4"/>
  <c r="H21" i="4"/>
  <c r="H22" i="4"/>
  <c r="H23" i="4"/>
  <c r="H24" i="4"/>
  <c r="H25" i="4"/>
  <c r="Q15" i="4"/>
  <c r="Q16" i="4"/>
  <c r="Q17" i="4"/>
  <c r="Q18" i="4"/>
  <c r="Q19" i="4"/>
  <c r="Q20" i="4"/>
  <c r="Q21" i="4"/>
  <c r="Q22" i="4"/>
  <c r="Q23" i="4"/>
  <c r="Q24" i="4"/>
  <c r="Q25" i="4"/>
  <c r="H32" i="4"/>
  <c r="H33" i="4"/>
  <c r="H34" i="4"/>
  <c r="H35" i="4"/>
  <c r="H36" i="4"/>
  <c r="H37" i="4"/>
  <c r="H38" i="4"/>
  <c r="H39" i="4"/>
  <c r="H40" i="4"/>
  <c r="H41" i="4"/>
  <c r="H42" i="4"/>
  <c r="Q32" i="4"/>
  <c r="Q33" i="4"/>
  <c r="Q34" i="4"/>
  <c r="Q35" i="4"/>
  <c r="Q36" i="4"/>
  <c r="Q37" i="4"/>
  <c r="Q38" i="4"/>
  <c r="Q39" i="4"/>
  <c r="Q40" i="4"/>
  <c r="Q41" i="4"/>
  <c r="Q42" i="4"/>
  <c r="T47" i="4"/>
  <c r="F25" i="4"/>
  <c r="O25" i="4"/>
  <c r="F42" i="4"/>
  <c r="O42" i="4"/>
  <c r="T44" i="4"/>
  <c r="Q44" i="4"/>
  <c r="H44" i="4"/>
  <c r="Q43" i="4"/>
  <c r="H43" i="4"/>
  <c r="Q27" i="4"/>
  <c r="H27" i="4"/>
  <c r="Q26" i="4"/>
  <c r="H26" i="4"/>
  <c r="K5" i="4"/>
  <c r="D5" i="4"/>
  <c r="K4" i="4"/>
  <c r="D4" i="4"/>
  <c r="K3" i="4"/>
  <c r="D3" i="4"/>
  <c r="H15" i="3"/>
  <c r="H16" i="3"/>
  <c r="H17" i="3"/>
  <c r="H19" i="3"/>
  <c r="H20" i="3"/>
  <c r="H21" i="3"/>
  <c r="H22" i="3"/>
  <c r="H23" i="3"/>
  <c r="H24" i="3"/>
  <c r="H25" i="3"/>
  <c r="Q15" i="3"/>
  <c r="Q16" i="3"/>
  <c r="Q17" i="3"/>
  <c r="Q18" i="3"/>
  <c r="Q19" i="3"/>
  <c r="Q20" i="3"/>
  <c r="Q21" i="3"/>
  <c r="Q22" i="3"/>
  <c r="Q23" i="3"/>
  <c r="Q24" i="3"/>
  <c r="Q25" i="3"/>
  <c r="H32" i="3"/>
  <c r="H33" i="3"/>
  <c r="H34" i="3"/>
  <c r="H35" i="3"/>
  <c r="H36" i="3"/>
  <c r="H37" i="3"/>
  <c r="H38" i="3"/>
  <c r="H39" i="3"/>
  <c r="H40" i="3"/>
  <c r="H41" i="3"/>
  <c r="H42" i="3"/>
  <c r="Q32" i="3"/>
  <c r="Q33" i="3"/>
  <c r="Q34" i="3"/>
  <c r="Q35" i="3"/>
  <c r="Q36" i="3"/>
  <c r="Q37" i="3"/>
  <c r="Q38" i="3"/>
  <c r="Q39" i="3"/>
  <c r="Q40" i="3"/>
  <c r="Q41" i="3"/>
  <c r="Q42" i="3"/>
  <c r="T47" i="3"/>
  <c r="F25" i="3"/>
  <c r="O25" i="3"/>
  <c r="F42" i="3"/>
  <c r="O42" i="3"/>
  <c r="T44" i="3"/>
  <c r="Q44" i="3"/>
  <c r="H44" i="3"/>
  <c r="Q43" i="3"/>
  <c r="H43" i="3"/>
  <c r="Q27" i="3"/>
  <c r="H27" i="3"/>
  <c r="Q26" i="3"/>
  <c r="H26" i="3"/>
  <c r="K5" i="3"/>
  <c r="K4" i="3"/>
  <c r="D4" i="3"/>
  <c r="K3" i="3"/>
  <c r="D3" i="3"/>
  <c r="H15" i="2"/>
  <c r="H16" i="2"/>
  <c r="H17" i="2"/>
  <c r="H18" i="2"/>
  <c r="H19" i="2"/>
  <c r="H20" i="2"/>
  <c r="H21" i="2"/>
  <c r="H22" i="2"/>
  <c r="H23" i="2"/>
  <c r="H24" i="2"/>
  <c r="H25" i="2"/>
  <c r="Q15" i="2"/>
  <c r="Q16" i="2"/>
  <c r="Q17" i="2"/>
  <c r="Q18" i="2"/>
  <c r="Q19" i="2"/>
  <c r="Q20" i="2"/>
  <c r="Q21" i="2"/>
  <c r="Q22" i="2"/>
  <c r="Q23" i="2"/>
  <c r="Q24" i="2"/>
  <c r="Q25" i="2"/>
  <c r="H32" i="2"/>
  <c r="H33" i="2"/>
  <c r="H34" i="2"/>
  <c r="H35" i="2"/>
  <c r="H36" i="2"/>
  <c r="H37" i="2"/>
  <c r="H38" i="2"/>
  <c r="H39" i="2"/>
  <c r="H40" i="2"/>
  <c r="H41" i="2"/>
  <c r="H42" i="2"/>
  <c r="Q32" i="2"/>
  <c r="Q33" i="2"/>
  <c r="Q34" i="2"/>
  <c r="Q35" i="2"/>
  <c r="Q36" i="2"/>
  <c r="Q37" i="2"/>
  <c r="Q38" i="2"/>
  <c r="Q39" i="2"/>
  <c r="Q40" i="2"/>
  <c r="Q41" i="2"/>
  <c r="Q42" i="2"/>
  <c r="T47" i="2"/>
  <c r="F25" i="2"/>
  <c r="O25" i="2"/>
  <c r="F42" i="2"/>
  <c r="O42" i="2"/>
  <c r="T44" i="2"/>
  <c r="Q44" i="2"/>
  <c r="H44" i="2"/>
  <c r="Q43" i="2"/>
  <c r="H43" i="2"/>
  <c r="Q27" i="2"/>
  <c r="H27" i="2"/>
  <c r="Q26" i="2"/>
  <c r="H26" i="2"/>
  <c r="K5" i="2"/>
  <c r="D5" i="2"/>
  <c r="K4" i="2"/>
  <c r="D4" i="2"/>
  <c r="K3" i="2"/>
  <c r="D3" i="2"/>
  <c r="Q44" i="1"/>
  <c r="H44" i="1"/>
  <c r="Q43" i="1"/>
  <c r="H43" i="1"/>
  <c r="Q27" i="1"/>
  <c r="H27" i="1"/>
  <c r="Q26" i="1"/>
  <c r="H26" i="1"/>
</calcChain>
</file>

<file path=xl/sharedStrings.xml><?xml version="1.0" encoding="utf-8"?>
<sst xmlns="http://schemas.openxmlformats.org/spreadsheetml/2006/main" count="450" uniqueCount="139">
  <si>
    <t>ACADEMIC STUDY PLAN</t>
  </si>
  <si>
    <t>Embry-Riddle Aeronautical University</t>
  </si>
  <si>
    <t>NAME (First, Middle and Last) :</t>
  </si>
  <si>
    <t>David Lee Jefts</t>
  </si>
  <si>
    <t>Student ID:</t>
  </si>
  <si>
    <t>Academic Degree:</t>
  </si>
  <si>
    <t>Computer Science</t>
  </si>
  <si>
    <t>Area of Concentration:</t>
  </si>
  <si>
    <t xml:space="preserve">Minor(s):  </t>
  </si>
  <si>
    <t>Astrophysics</t>
  </si>
  <si>
    <t>Catalog Year:</t>
  </si>
  <si>
    <r>
      <rPr>
        <b/>
        <sz val="11"/>
        <color indexed="8"/>
        <rFont val="Times New Roman"/>
      </rPr>
      <t xml:space="preserve">INITIAL REVIEW &amp; CERTIFICATION </t>
    </r>
    <r>
      <rPr>
        <sz val="11"/>
        <color indexed="8"/>
        <rFont val="Times New Roman"/>
      </rPr>
      <t>(Complete when first creating plan)</t>
    </r>
  </si>
  <si>
    <t>Note:</t>
  </si>
  <si>
    <t>ADVISOR SIGNATURE/DATE:</t>
  </si>
  <si>
    <t>STUDENT SIGNATURE/DATE:</t>
  </si>
  <si>
    <t>Peer Mentor Signature/Date:</t>
  </si>
  <si>
    <t>Due with Signature by:</t>
  </si>
  <si>
    <t>Term:</t>
  </si>
  <si>
    <t>TRANSFER</t>
  </si>
  <si>
    <t>Year:</t>
  </si>
  <si>
    <t>2013-2016</t>
  </si>
  <si>
    <t>Course &amp;    Alpha  #</t>
  </si>
  <si>
    <t>Course Title</t>
  </si>
  <si>
    <t>AU, W or R</t>
  </si>
  <si>
    <t>Credits Attempted</t>
  </si>
  <si>
    <t>Grade</t>
  </si>
  <si>
    <t>Credits Earned</t>
  </si>
  <si>
    <t>Course &amp; Alpha  #</t>
  </si>
  <si>
    <t>COM 122</t>
  </si>
  <si>
    <t>English Composition</t>
  </si>
  <si>
    <t>SS 110</t>
  </si>
  <si>
    <t>World History</t>
  </si>
  <si>
    <t>SS 320</t>
  </si>
  <si>
    <t>Government of the U.S.</t>
  </si>
  <si>
    <t>XSS LLAE</t>
  </si>
  <si>
    <t>Open Elective</t>
  </si>
  <si>
    <t>EC 211</t>
  </si>
  <si>
    <t>Macroeconomics</t>
  </si>
  <si>
    <t>MA 241</t>
  </si>
  <si>
    <t>Calculus and Analytical Geometry I</t>
  </si>
  <si>
    <t>PS 224</t>
  </si>
  <si>
    <t>Astronomy</t>
  </si>
  <si>
    <t>MA 242</t>
  </si>
  <si>
    <t>Calculus and Analytical Geometry II</t>
  </si>
  <si>
    <t>PS 224L</t>
  </si>
  <si>
    <t>Astronomy: Laboratory Option</t>
  </si>
  <si>
    <t>XHU LLTE</t>
  </si>
  <si>
    <t>SS 120</t>
  </si>
  <si>
    <t>U.S. History</t>
  </si>
  <si>
    <t>XCOM LLTE</t>
  </si>
  <si>
    <t>CS 223</t>
  </si>
  <si>
    <t>Computer Science I</t>
  </si>
  <si>
    <t>TOTAL:</t>
  </si>
  <si>
    <t>Advisor Name:</t>
  </si>
  <si>
    <t>GPA</t>
  </si>
  <si>
    <t>Signature/Date:</t>
  </si>
  <si>
    <t>CGPA</t>
  </si>
  <si>
    <t>FALL</t>
  </si>
  <si>
    <t>SUMMER B</t>
  </si>
  <si>
    <t>MA 412</t>
  </si>
  <si>
    <t>Probability &amp; Statistics</t>
  </si>
  <si>
    <t>PS 160</t>
  </si>
  <si>
    <t>Physics for Engineers II</t>
  </si>
  <si>
    <t>PS 150</t>
  </si>
  <si>
    <t>Physics for Engineers I</t>
  </si>
  <si>
    <t>EGR 101</t>
  </si>
  <si>
    <t xml:space="preserve">Intro to Engineering </t>
  </si>
  <si>
    <t>COM 219</t>
  </si>
  <si>
    <t>Speech</t>
  </si>
  <si>
    <t>UNIV 101</t>
  </si>
  <si>
    <t>College Success</t>
  </si>
  <si>
    <t>CS 225</t>
  </si>
  <si>
    <t>Computer Science II</t>
  </si>
  <si>
    <t>Total Attempted</t>
  </si>
  <si>
    <t>Please note:  This worksheet is for advising purposes and is a summary of degree requirements based on available information at the time of completion.  Consult with an academic advisor before changing the sequence of courses, for some courses are not offered every semester and some have prerequisites.  (If you repeat a course your Cumulative Grade Point Average (CGPA) will not be adjusted accordingly on this plan, so please consult with Records and Registration or your unofficial transcript for your accurate CGPA.)  Students are responsible for verifying degree requirements with the academic advisor and/or department faculty advisor, as well as, for reading the undergraduate catalog for all requirements necessary to complete their degree at Embry-Riddle Aeronautical University.</t>
  </si>
  <si>
    <t>Total Earned</t>
  </si>
  <si>
    <t>Aera of Concentration:</t>
  </si>
  <si>
    <t>SPRING</t>
  </si>
  <si>
    <t>SUMMER A</t>
  </si>
  <si>
    <t>CEC 220</t>
  </si>
  <si>
    <t>Digital Circuit Design</t>
  </si>
  <si>
    <t>CEC 222</t>
  </si>
  <si>
    <t>Digital Circuit Design Laboratory</t>
  </si>
  <si>
    <t>MA 243</t>
  </si>
  <si>
    <t>Calculus and Analytical Geometry III</t>
  </si>
  <si>
    <t>EGR 115</t>
  </si>
  <si>
    <t>Introduction to Computing for Engineers</t>
  </si>
  <si>
    <t>COM 221</t>
  </si>
  <si>
    <t>Techincal Report Writing</t>
  </si>
  <si>
    <t>T</t>
  </si>
  <si>
    <t>X</t>
  </si>
  <si>
    <t>Standard Track</t>
  </si>
  <si>
    <t>`</t>
  </si>
  <si>
    <t>CS 315</t>
  </si>
  <si>
    <t>Data Structures and Analysis of Algorithms</t>
  </si>
  <si>
    <t>Organization of Programming Languages</t>
  </si>
  <si>
    <t>SE 300</t>
  </si>
  <si>
    <t>Software Engineering Practices</t>
  </si>
  <si>
    <t>PS 250</t>
  </si>
  <si>
    <t>Physics for Engineers III</t>
  </si>
  <si>
    <t>PS 253</t>
  </si>
  <si>
    <t>Physics Laboratory for Engineers</t>
  </si>
  <si>
    <t>PS 303</t>
  </si>
  <si>
    <t>Modern Physics</t>
  </si>
  <si>
    <t>PS 305</t>
  </si>
  <si>
    <t>Modern Physics Lab</t>
  </si>
  <si>
    <t>PS 316</t>
  </si>
  <si>
    <t>Introductory Astronomy and Astrophysics I</t>
  </si>
  <si>
    <t>PS 317</t>
  </si>
  <si>
    <t>Introductory Astronomy and Astrophysics II</t>
  </si>
  <si>
    <t>PS 401</t>
  </si>
  <si>
    <t>MA 345</t>
  </si>
  <si>
    <t>Differential Equations and Matrix Methods</t>
  </si>
  <si>
    <t>PS 318</t>
  </si>
  <si>
    <t>Introductory Astrophysics Lab</t>
  </si>
  <si>
    <t>CS 332</t>
  </si>
  <si>
    <t>MA 348</t>
  </si>
  <si>
    <t>Numerical Analysis I</t>
  </si>
  <si>
    <t>CS 222</t>
  </si>
  <si>
    <t>Introduction to Discrete Structures</t>
  </si>
  <si>
    <t>CS 317</t>
  </si>
  <si>
    <t>Files and Database Systems</t>
  </si>
  <si>
    <t>CEC 320</t>
  </si>
  <si>
    <t>Microprocessor Systems</t>
  </si>
  <si>
    <t>CEC 322</t>
  </si>
  <si>
    <t>Microprocessor Systems Laboratory</t>
  </si>
  <si>
    <t>CEC 470</t>
  </si>
  <si>
    <t>Computer Architecture</t>
  </si>
  <si>
    <t>CS 344</t>
  </si>
  <si>
    <t>C Programming and UNIX</t>
  </si>
  <si>
    <t>CS 490</t>
  </si>
  <si>
    <t>Computer Science Capstone Design I</t>
  </si>
  <si>
    <t>Computer Science Capstone Design II</t>
  </si>
  <si>
    <t>CS 491</t>
  </si>
  <si>
    <t>SE 320</t>
  </si>
  <si>
    <t>Software Construction</t>
  </si>
  <si>
    <t>SE 420</t>
  </si>
  <si>
    <t>Software Quality Assurance</t>
  </si>
  <si>
    <t>Astrophysics, Applied Mathematics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</si>
</sst>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1" x14ac:knownFonts="1">
    <font>
      <sz val="11"/>
      <color indexed="8"/>
      <name val="Calibri"/>
    </font>
    <font>
      <b/>
      <sz val="11"/>
      <color indexed="8"/>
      <name val="Times New Roman"/>
    </font>
    <font>
      <sz val="11"/>
      <color indexed="8"/>
      <name val="Times New Roman"/>
    </font>
    <font>
      <b/>
      <sz val="11"/>
      <color indexed="11"/>
      <name val="Times New Roman"/>
    </font>
    <font>
      <sz val="11"/>
      <color indexed="11"/>
      <name val="Times New Roman"/>
    </font>
    <font>
      <sz val="11"/>
      <color indexed="13"/>
      <name val="Calibri"/>
    </font>
    <font>
      <sz val="8"/>
      <name val="Calibri"/>
      <family val="2"/>
    </font>
    <font>
      <sz val="11"/>
      <color rgb="FF000000"/>
      <name val="Times New Roman"/>
    </font>
    <font>
      <sz val="11"/>
      <color rgb="FF000000"/>
      <name val="Calibri"/>
    </font>
    <font>
      <u/>
      <sz val="11"/>
      <color theme="10"/>
      <name val="Calibri"/>
      <family val="2"/>
    </font>
    <font>
      <u/>
      <sz val="11"/>
      <color theme="11"/>
      <name val="Calibri"/>
      <family val="2"/>
    </font>
  </fonts>
  <fills count="7">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rgb="FFFFFFFF"/>
        <bgColor rgb="FF000000"/>
      </patternFill>
    </fill>
  </fills>
  <borders count="72">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ck">
        <color indexed="8"/>
      </bottom>
      <diagonal/>
    </border>
    <border>
      <left style="thick">
        <color indexed="8"/>
      </left>
      <right style="thin">
        <color indexed="10"/>
      </right>
      <top style="thick">
        <color indexed="8"/>
      </top>
      <bottom style="thin">
        <color indexed="8"/>
      </bottom>
      <diagonal/>
    </border>
    <border>
      <left style="thin">
        <color indexed="10"/>
      </left>
      <right style="thin">
        <color indexed="10"/>
      </right>
      <top style="thick">
        <color indexed="8"/>
      </top>
      <bottom style="thin">
        <color indexed="8"/>
      </bottom>
      <diagonal/>
    </border>
    <border>
      <left style="thin">
        <color indexed="10"/>
      </left>
      <right style="thin">
        <color indexed="8"/>
      </right>
      <top style="thick">
        <color indexed="8"/>
      </top>
      <bottom style="thin">
        <color indexed="8"/>
      </bottom>
      <diagonal/>
    </border>
    <border>
      <left style="thin">
        <color indexed="8"/>
      </left>
      <right style="thin">
        <color indexed="10"/>
      </right>
      <top style="thick">
        <color indexed="8"/>
      </top>
      <bottom style="thin">
        <color indexed="8"/>
      </bottom>
      <diagonal/>
    </border>
    <border>
      <left style="thin">
        <color indexed="10"/>
      </left>
      <right style="thick">
        <color indexed="8"/>
      </right>
      <top style="thick">
        <color indexed="8"/>
      </top>
      <bottom style="thin">
        <color indexed="8"/>
      </bottom>
      <diagonal/>
    </border>
    <border>
      <left style="thick">
        <color indexed="8"/>
      </left>
      <right style="thin">
        <color indexed="10"/>
      </right>
      <top style="thin">
        <color indexed="10"/>
      </top>
      <bottom style="thin">
        <color indexed="10"/>
      </bottom>
      <diagonal/>
    </border>
    <border>
      <left style="thick">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ck">
        <color indexed="8"/>
      </right>
      <top style="thin">
        <color indexed="8"/>
      </top>
      <bottom style="thin">
        <color indexed="8"/>
      </bottom>
      <diagonal/>
    </border>
    <border>
      <left style="thick">
        <color indexed="8"/>
      </left>
      <right style="thin">
        <color indexed="10"/>
      </right>
      <top style="thin">
        <color indexed="8"/>
      </top>
      <bottom style="thick">
        <color indexed="8"/>
      </bottom>
      <diagonal/>
    </border>
    <border>
      <left style="thin">
        <color indexed="10"/>
      </left>
      <right style="thin">
        <color indexed="10"/>
      </right>
      <top style="thin">
        <color indexed="8"/>
      </top>
      <bottom style="thick">
        <color indexed="8"/>
      </bottom>
      <diagonal/>
    </border>
    <border>
      <left style="thin">
        <color indexed="10"/>
      </left>
      <right style="thin">
        <color indexed="8"/>
      </right>
      <top style="thin">
        <color indexed="8"/>
      </top>
      <bottom style="thick">
        <color indexed="8"/>
      </bottom>
      <diagonal/>
    </border>
    <border>
      <left style="thin">
        <color indexed="8"/>
      </left>
      <right style="thin">
        <color indexed="10"/>
      </right>
      <top style="thin">
        <color indexed="8"/>
      </top>
      <bottom style="thick">
        <color indexed="8"/>
      </bottom>
      <diagonal/>
    </border>
    <border>
      <left style="thin">
        <color indexed="10"/>
      </left>
      <right style="thick">
        <color indexed="8"/>
      </right>
      <top style="thin">
        <color indexed="8"/>
      </top>
      <bottom style="thick">
        <color indexed="8"/>
      </bottom>
      <diagonal/>
    </border>
    <border>
      <left style="thin">
        <color indexed="10"/>
      </left>
      <right style="thin">
        <color indexed="10"/>
      </right>
      <top style="thick">
        <color indexed="8"/>
      </top>
      <bottom style="thick">
        <color indexed="8"/>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10"/>
      </right>
      <top style="medium">
        <color indexed="8"/>
      </top>
      <bottom style="medium">
        <color indexed="8"/>
      </bottom>
      <diagonal/>
    </border>
    <border>
      <left style="thin">
        <color indexed="10"/>
      </left>
      <right style="thin">
        <color indexed="10"/>
      </right>
      <top style="medium">
        <color indexed="8"/>
      </top>
      <bottom style="medium">
        <color indexed="8"/>
      </bottom>
      <diagonal/>
    </border>
    <border>
      <left style="thin">
        <color indexed="10"/>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10"/>
      </left>
      <right style="medium">
        <color indexed="8"/>
      </right>
      <top style="medium">
        <color indexed="8"/>
      </top>
      <bottom style="medium">
        <color indexed="8"/>
      </bottom>
      <diagonal/>
    </border>
    <border>
      <left style="medium">
        <color indexed="8"/>
      </left>
      <right style="medium">
        <color indexed="8"/>
      </right>
      <top style="thin">
        <color indexed="10"/>
      </top>
      <bottom style="thin">
        <color indexed="10"/>
      </bottom>
      <diagonal/>
    </border>
    <border>
      <left style="medium">
        <color indexed="8"/>
      </left>
      <right style="thin">
        <color indexed="10"/>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10"/>
      </right>
      <top style="medium">
        <color indexed="8"/>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thin">
        <color indexed="10"/>
      </right>
      <top style="thin">
        <color indexed="8"/>
      </top>
      <bottom style="thin">
        <color indexed="8"/>
      </bottom>
      <diagonal/>
    </border>
    <border>
      <left style="medium">
        <color indexed="8"/>
      </left>
      <right style="thin">
        <color indexed="10"/>
      </right>
      <top style="thin">
        <color indexed="8"/>
      </top>
      <bottom style="medium">
        <color indexed="8"/>
      </bottom>
      <diagonal/>
    </border>
    <border>
      <left style="thin">
        <color indexed="10"/>
      </left>
      <right style="thin">
        <color indexed="10"/>
      </right>
      <top style="thin">
        <color indexed="8"/>
      </top>
      <bottom style="medium">
        <color indexed="8"/>
      </bottom>
      <diagonal/>
    </border>
    <border>
      <left style="thin">
        <color indexed="10"/>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medium">
        <color indexed="8"/>
      </top>
      <bottom/>
      <diagonal/>
    </border>
    <border>
      <left style="thin">
        <color indexed="10"/>
      </left>
      <right style="thin">
        <color indexed="10"/>
      </right>
      <top style="thin">
        <color indexed="10"/>
      </top>
      <bottom/>
      <diagonal/>
    </border>
    <border>
      <left style="thin">
        <color indexed="10"/>
      </left>
      <right/>
      <top/>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style="medium">
        <color indexed="8"/>
      </right>
      <top style="medium">
        <color indexed="8"/>
      </top>
      <bottom style="thin">
        <color indexed="8"/>
      </bottom>
      <diagonal/>
    </border>
    <border>
      <left style="thin">
        <color indexed="10"/>
      </left>
      <right/>
      <top/>
      <bottom style="thin">
        <color indexed="10"/>
      </bottom>
      <diagonal/>
    </border>
    <border>
      <left/>
      <right/>
      <top/>
      <bottom style="thin">
        <color indexed="10"/>
      </bottom>
      <diagonal/>
    </border>
    <border>
      <left style="thin">
        <color indexed="8"/>
      </left>
      <right/>
      <top style="thin">
        <color indexed="8"/>
      </top>
      <bottom style="thin">
        <color indexed="8"/>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thin">
        <color rgb="FF000000"/>
      </right>
      <top/>
      <bottom style="thin">
        <color rgb="FF000000"/>
      </bottom>
      <diagonal/>
    </border>
    <border>
      <left/>
      <right style="thin">
        <color rgb="FFAAAAAA"/>
      </right>
      <top/>
      <bottom style="thin">
        <color rgb="FF000000"/>
      </bottom>
      <diagonal/>
    </border>
    <border>
      <left/>
      <right style="thin">
        <color rgb="FF000000"/>
      </right>
      <top/>
      <bottom style="thin">
        <color rgb="FF000000"/>
      </bottom>
      <diagonal/>
    </border>
    <border>
      <left style="thin">
        <color rgb="FF000000"/>
      </left>
      <right/>
      <top style="thin">
        <color indexed="8"/>
      </top>
      <bottom style="thin">
        <color rgb="FF000000"/>
      </bottom>
      <diagonal/>
    </border>
    <border>
      <left/>
      <right/>
      <top style="thin">
        <color indexed="8"/>
      </top>
      <bottom style="thin">
        <color rgb="FF000000"/>
      </bottom>
      <diagonal/>
    </border>
    <border>
      <left/>
      <right style="thin">
        <color rgb="FF000000"/>
      </right>
      <top style="thin">
        <color indexed="8"/>
      </top>
      <bottom style="thin">
        <color rgb="FF000000"/>
      </bottom>
      <diagonal/>
    </border>
    <border>
      <left style="thin">
        <color rgb="FF000000"/>
      </left>
      <right/>
      <top style="thin">
        <color rgb="FF000000"/>
      </top>
      <bottom style="thin">
        <color indexed="8"/>
      </bottom>
      <diagonal/>
    </border>
    <border>
      <left/>
      <right/>
      <top style="thin">
        <color rgb="FF000000"/>
      </top>
      <bottom style="thin">
        <color indexed="8"/>
      </bottom>
      <diagonal/>
    </border>
    <border>
      <left/>
      <right style="thin">
        <color rgb="FF000000"/>
      </right>
      <top style="thin">
        <color rgb="FF000000"/>
      </top>
      <bottom style="thin">
        <color indexed="8"/>
      </bottom>
      <diagonal/>
    </border>
    <border>
      <left style="thin">
        <color rgb="FF000000"/>
      </left>
      <right/>
      <top style="thin">
        <color rgb="FF000000"/>
      </top>
      <bottom style="thin">
        <color rgb="FF000000"/>
      </bottom>
      <diagonal/>
    </border>
  </borders>
  <cellStyleXfs count="5">
    <xf numFmtId="0" fontId="0" fillId="0" borderId="0" applyNumberFormat="0" applyFill="0" applyBorder="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214">
    <xf numFmtId="0" fontId="0" fillId="0" borderId="0" xfId="0" applyFont="1" applyAlignment="1"/>
    <xf numFmtId="0" fontId="0" fillId="0" borderId="0" xfId="0" applyNumberFormat="1" applyFont="1" applyAlignment="1"/>
    <xf numFmtId="0" fontId="0" fillId="2" borderId="1" xfId="0" applyFont="1" applyFill="1" applyBorder="1" applyAlignment="1"/>
    <xf numFmtId="0" fontId="0" fillId="2" borderId="8" xfId="0" applyFont="1" applyFill="1" applyBorder="1" applyAlignment="1"/>
    <xf numFmtId="0" fontId="0" fillId="2" borderId="19" xfId="0" applyFont="1" applyFill="1" applyBorder="1" applyAlignment="1"/>
    <xf numFmtId="0" fontId="4" fillId="2" borderId="20" xfId="0" applyFont="1" applyFill="1" applyBorder="1" applyAlignment="1">
      <alignment vertical="center"/>
    </xf>
    <xf numFmtId="0" fontId="0" fillId="2" borderId="20" xfId="0" applyFont="1" applyFill="1" applyBorder="1" applyAlignment="1">
      <alignment vertical="center"/>
    </xf>
    <xf numFmtId="0" fontId="4" fillId="2" borderId="20" xfId="0" applyFont="1" applyFill="1" applyBorder="1" applyAlignment="1">
      <alignment horizontal="center" vertical="center"/>
    </xf>
    <xf numFmtId="0" fontId="0" fillId="2" borderId="21" xfId="0" applyFont="1" applyFill="1" applyBorder="1" applyAlignment="1"/>
    <xf numFmtId="49" fontId="0" fillId="2" borderId="22" xfId="0" applyNumberFormat="1" applyFont="1" applyFill="1" applyBorder="1" applyAlignment="1"/>
    <xf numFmtId="49" fontId="0" fillId="2" borderId="26" xfId="0" applyNumberFormat="1" applyFont="1" applyFill="1" applyBorder="1" applyAlignment="1"/>
    <xf numFmtId="0" fontId="0" fillId="2" borderId="28" xfId="0" applyFont="1" applyFill="1" applyBorder="1" applyAlignment="1"/>
    <xf numFmtId="0" fontId="0" fillId="2" borderId="29" xfId="0" applyFont="1" applyFill="1" applyBorder="1" applyAlignment="1"/>
    <xf numFmtId="49" fontId="0" fillId="2" borderId="30" xfId="0" applyNumberFormat="1" applyFont="1" applyFill="1" applyBorder="1" applyAlignment="1">
      <alignment vertical="center" wrapText="1"/>
    </xf>
    <xf numFmtId="49" fontId="0" fillId="2" borderId="34" xfId="0" applyNumberFormat="1" applyFont="1" applyFill="1" applyBorder="1" applyAlignment="1">
      <alignment vertical="center" wrapText="1"/>
    </xf>
    <xf numFmtId="49" fontId="0" fillId="2" borderId="35" xfId="0" applyNumberFormat="1" applyFont="1" applyFill="1" applyBorder="1" applyAlignment="1">
      <alignment vertical="center" wrapText="1"/>
    </xf>
    <xf numFmtId="0" fontId="0" fillId="2" borderId="28" xfId="0" applyFont="1" applyFill="1" applyBorder="1" applyAlignment="1">
      <alignment vertical="center" wrapText="1"/>
    </xf>
    <xf numFmtId="49" fontId="2" fillId="2" borderId="36" xfId="0" applyNumberFormat="1" applyFont="1" applyFill="1" applyBorder="1" applyAlignment="1">
      <alignment horizontal="left"/>
    </xf>
    <xf numFmtId="0" fontId="0" fillId="2" borderId="37" xfId="0" applyFont="1" applyFill="1" applyBorder="1" applyAlignment="1">
      <alignment vertical="center"/>
    </xf>
    <xf numFmtId="0" fontId="0" fillId="2" borderId="37" xfId="0" applyNumberFormat="1" applyFont="1" applyFill="1" applyBorder="1" applyAlignment="1">
      <alignment vertical="center"/>
    </xf>
    <xf numFmtId="49" fontId="0" fillId="3" borderId="38" xfId="0" applyNumberFormat="1" applyFont="1" applyFill="1" applyBorder="1" applyAlignment="1"/>
    <xf numFmtId="0" fontId="2" fillId="2" borderId="1" xfId="0" applyNumberFormat="1" applyFont="1" applyFill="1" applyBorder="1" applyAlignment="1">
      <alignment horizontal="center"/>
    </xf>
    <xf numFmtId="0" fontId="2" fillId="2" borderId="36" xfId="0" applyFont="1" applyFill="1" applyBorder="1" applyAlignment="1">
      <alignment horizontal="left"/>
    </xf>
    <xf numFmtId="49" fontId="2" fillId="2" borderId="37" xfId="0" applyNumberFormat="1" applyFont="1" applyFill="1" applyBorder="1" applyAlignment="1">
      <alignment horizontal="right"/>
    </xf>
    <xf numFmtId="0" fontId="0" fillId="3" borderId="37" xfId="0" applyNumberFormat="1" applyFont="1" applyFill="1" applyBorder="1" applyAlignment="1"/>
    <xf numFmtId="0" fontId="0" fillId="3" borderId="37" xfId="0" applyFont="1" applyFill="1" applyBorder="1" applyAlignment="1"/>
    <xf numFmtId="0" fontId="0" fillId="3" borderId="38" xfId="0" applyNumberFormat="1" applyFont="1" applyFill="1" applyBorder="1" applyAlignment="1"/>
    <xf numFmtId="0" fontId="2" fillId="2" borderId="1" xfId="0" applyFont="1" applyFill="1" applyBorder="1" applyAlignment="1">
      <alignment horizontal="center"/>
    </xf>
    <xf numFmtId="49" fontId="0" fillId="2" borderId="42" xfId="0" applyNumberFormat="1" applyFont="1" applyFill="1" applyBorder="1" applyAlignment="1"/>
    <xf numFmtId="0" fontId="0" fillId="2" borderId="10" xfId="0" applyFont="1" applyFill="1" applyBorder="1" applyAlignment="1"/>
    <xf numFmtId="49" fontId="0" fillId="2" borderId="37" xfId="0" applyNumberFormat="1" applyFont="1" applyFill="1" applyBorder="1" applyAlignment="1"/>
    <xf numFmtId="49" fontId="0" fillId="2" borderId="46" xfId="0" applyNumberFormat="1" applyFont="1" applyFill="1" applyBorder="1" applyAlignment="1"/>
    <xf numFmtId="49" fontId="0" fillId="3" borderId="47" xfId="0" applyNumberFormat="1" applyFont="1" applyFill="1" applyBorder="1" applyAlignment="1"/>
    <xf numFmtId="0" fontId="0" fillId="2" borderId="48" xfId="0" applyFont="1" applyFill="1" applyBorder="1" applyAlignment="1"/>
    <xf numFmtId="49" fontId="0" fillId="2" borderId="1" xfId="0" applyNumberFormat="1" applyFont="1" applyFill="1" applyBorder="1" applyAlignment="1"/>
    <xf numFmtId="0" fontId="0" fillId="2" borderId="1" xfId="0" applyNumberFormat="1" applyFont="1" applyFill="1" applyBorder="1" applyAlignment="1"/>
    <xf numFmtId="0" fontId="0" fillId="2" borderId="49" xfId="0" applyFont="1" applyFill="1" applyBorder="1" applyAlignment="1"/>
    <xf numFmtId="0" fontId="0" fillId="2" borderId="50" xfId="0" applyFont="1" applyFill="1" applyBorder="1" applyAlignment="1"/>
    <xf numFmtId="0" fontId="0" fillId="2" borderId="53" xfId="0" applyFont="1" applyFill="1" applyBorder="1" applyAlignment="1"/>
    <xf numFmtId="164" fontId="0" fillId="2" borderId="1" xfId="0" applyNumberFormat="1" applyFont="1" applyFill="1" applyBorder="1" applyAlignment="1"/>
    <xf numFmtId="0" fontId="0" fillId="2" borderId="54" xfId="0" applyFont="1" applyFill="1" applyBorder="1" applyAlignment="1"/>
    <xf numFmtId="0" fontId="0" fillId="2" borderId="1" xfId="0" applyFont="1" applyFill="1" applyBorder="1" applyAlignment="1">
      <alignment vertical="center" wrapText="1"/>
    </xf>
    <xf numFmtId="0" fontId="0" fillId="2" borderId="1" xfId="0" applyFont="1" applyFill="1" applyBorder="1" applyAlignment="1">
      <alignment vertical="center"/>
    </xf>
    <xf numFmtId="0" fontId="0" fillId="0" borderId="0" xfId="0" applyNumberFormat="1" applyFont="1" applyAlignment="1"/>
    <xf numFmtId="0" fontId="2" fillId="2" borderId="10" xfId="0" applyFont="1" applyFill="1" applyBorder="1" applyAlignment="1"/>
    <xf numFmtId="0" fontId="2" fillId="2" borderId="19" xfId="0" applyFont="1" applyFill="1" applyBorder="1" applyAlignment="1"/>
    <xf numFmtId="0" fontId="2" fillId="2" borderId="19" xfId="0" applyFont="1" applyFill="1" applyBorder="1" applyAlignment="1">
      <alignment horizontal="center"/>
    </xf>
    <xf numFmtId="0" fontId="2" fillId="2" borderId="20" xfId="0" applyFont="1" applyFill="1" applyBorder="1" applyAlignment="1">
      <alignment horizontal="center" vertical="center"/>
    </xf>
    <xf numFmtId="0" fontId="2" fillId="2" borderId="21" xfId="0" applyFont="1" applyFill="1" applyBorder="1" applyAlignment="1"/>
    <xf numFmtId="0" fontId="2" fillId="2" borderId="21" xfId="0" applyFont="1" applyFill="1" applyBorder="1" applyAlignment="1">
      <alignment horizontal="center"/>
    </xf>
    <xf numFmtId="0" fontId="2" fillId="2" borderId="1" xfId="0" applyFont="1" applyFill="1" applyBorder="1" applyAlignment="1"/>
    <xf numFmtId="49" fontId="2" fillId="2" borderId="30" xfId="0" applyNumberFormat="1" applyFont="1" applyFill="1" applyBorder="1" applyAlignment="1"/>
    <xf numFmtId="49" fontId="2" fillId="2" borderId="26" xfId="0" applyNumberFormat="1" applyFont="1" applyFill="1" applyBorder="1" applyAlignment="1">
      <alignment horizontal="center"/>
    </xf>
    <xf numFmtId="0" fontId="2" fillId="2" borderId="28" xfId="0" applyFont="1" applyFill="1" applyBorder="1" applyAlignment="1"/>
    <xf numFmtId="49" fontId="2" fillId="2" borderId="36" xfId="0" applyNumberFormat="1" applyFont="1" applyFill="1" applyBorder="1" applyAlignment="1">
      <alignment vertical="center" wrapText="1"/>
    </xf>
    <xf numFmtId="49" fontId="2" fillId="2" borderId="34" xfId="0" applyNumberFormat="1" applyFont="1" applyFill="1" applyBorder="1" applyAlignment="1">
      <alignment horizontal="center" vertical="center" wrapText="1"/>
    </xf>
    <xf numFmtId="49" fontId="2" fillId="2" borderId="37" xfId="0" applyNumberFormat="1" applyFont="1" applyFill="1" applyBorder="1" applyAlignment="1">
      <alignment horizontal="center" vertical="center" wrapText="1"/>
    </xf>
    <xf numFmtId="49" fontId="2" fillId="2" borderId="38" xfId="0" applyNumberFormat="1" applyFont="1" applyFill="1" applyBorder="1" applyAlignment="1">
      <alignment horizontal="center" vertical="center" wrapText="1"/>
    </xf>
    <xf numFmtId="0" fontId="2" fillId="2" borderId="28" xfId="0" applyFont="1" applyFill="1" applyBorder="1" applyAlignment="1">
      <alignment vertical="center" wrapText="1"/>
    </xf>
    <xf numFmtId="0" fontId="2" fillId="2" borderId="36" xfId="0" applyFont="1" applyFill="1" applyBorder="1" applyAlignment="1"/>
    <xf numFmtId="0" fontId="2" fillId="2" borderId="37" xfId="0" applyFont="1" applyFill="1" applyBorder="1" applyAlignment="1">
      <alignment horizontal="center" vertical="center"/>
    </xf>
    <xf numFmtId="49" fontId="2" fillId="3" borderId="38" xfId="0" applyNumberFormat="1" applyFont="1" applyFill="1" applyBorder="1" applyAlignment="1">
      <alignment horizontal="center"/>
    </xf>
    <xf numFmtId="0" fontId="2" fillId="3" borderId="37" xfId="0" applyNumberFormat="1" applyFont="1" applyFill="1" applyBorder="1" applyAlignment="1">
      <alignment horizontal="center"/>
    </xf>
    <xf numFmtId="0" fontId="2" fillId="3" borderId="37" xfId="0" applyFont="1" applyFill="1" applyBorder="1" applyAlignment="1">
      <alignment horizontal="center"/>
    </xf>
    <xf numFmtId="0" fontId="2" fillId="3" borderId="38" xfId="0" applyNumberFormat="1" applyFont="1" applyFill="1" applyBorder="1" applyAlignment="1">
      <alignment horizontal="center"/>
    </xf>
    <xf numFmtId="49" fontId="2" fillId="2" borderId="42" xfId="0" applyNumberFormat="1" applyFont="1" applyFill="1" applyBorder="1" applyAlignment="1"/>
    <xf numFmtId="49" fontId="2" fillId="2" borderId="37" xfId="0" applyNumberFormat="1" applyFont="1" applyFill="1" applyBorder="1" applyAlignment="1">
      <alignment horizontal="center"/>
    </xf>
    <xf numFmtId="49" fontId="2" fillId="2" borderId="46" xfId="0" applyNumberFormat="1" applyFont="1" applyFill="1" applyBorder="1" applyAlignment="1">
      <alignment horizontal="center"/>
    </xf>
    <xf numFmtId="49" fontId="2" fillId="3" borderId="47" xfId="0" applyNumberFormat="1" applyFont="1" applyFill="1" applyBorder="1" applyAlignment="1">
      <alignment horizontal="center"/>
    </xf>
    <xf numFmtId="0" fontId="2" fillId="2" borderId="48" xfId="0" applyFont="1" applyFill="1" applyBorder="1" applyAlignment="1"/>
    <xf numFmtId="0" fontId="2" fillId="2" borderId="48" xfId="0" applyFont="1" applyFill="1" applyBorder="1" applyAlignment="1">
      <alignment horizontal="center"/>
    </xf>
    <xf numFmtId="0" fontId="2" fillId="5" borderId="37" xfId="0" applyNumberFormat="1" applyFont="1" applyFill="1" applyBorder="1" applyAlignment="1">
      <alignment horizontal="center"/>
    </xf>
    <xf numFmtId="0" fontId="2" fillId="5" borderId="37" xfId="0" applyFont="1" applyFill="1" applyBorder="1" applyAlignment="1">
      <alignment horizontal="center"/>
    </xf>
    <xf numFmtId="0" fontId="0" fillId="0" borderId="0" xfId="0" applyNumberFormat="1" applyFont="1" applyAlignment="1"/>
    <xf numFmtId="0" fontId="0" fillId="0" borderId="0" xfId="0" applyNumberFormat="1" applyFont="1" applyAlignment="1"/>
    <xf numFmtId="0" fontId="2" fillId="2" borderId="36" xfId="0" applyFont="1" applyFill="1" applyBorder="1" applyAlignment="1">
      <alignment horizontal="center"/>
    </xf>
    <xf numFmtId="0" fontId="0" fillId="2" borderId="37" xfId="0" applyFont="1" applyFill="1" applyBorder="1" applyAlignment="1"/>
    <xf numFmtId="0" fontId="0" fillId="2" borderId="37" xfId="0" applyFont="1" applyFill="1" applyBorder="1" applyAlignment="1">
      <alignment horizontal="center" vertical="center"/>
    </xf>
    <xf numFmtId="0" fontId="0" fillId="0" borderId="0" xfId="0" applyNumberFormat="1" applyFont="1" applyAlignment="1"/>
    <xf numFmtId="49" fontId="7" fillId="6" borderId="59" xfId="0" applyNumberFormat="1" applyFont="1" applyFill="1" applyBorder="1" applyAlignment="1">
      <alignment horizontal="left"/>
    </xf>
    <xf numFmtId="0" fontId="8" fillId="6" borderId="60" xfId="0" applyFont="1" applyFill="1" applyBorder="1" applyAlignment="1">
      <alignment vertical="center"/>
    </xf>
    <xf numFmtId="0" fontId="7" fillId="6" borderId="62" xfId="0" applyFont="1" applyFill="1" applyBorder="1" applyAlignment="1">
      <alignment horizontal="left"/>
    </xf>
    <xf numFmtId="0" fontId="7" fillId="6" borderId="63" xfId="0" applyFont="1" applyFill="1" applyBorder="1" applyAlignment="1">
      <alignment horizontal="left"/>
    </xf>
    <xf numFmtId="0" fontId="7" fillId="6" borderId="64" xfId="0" applyFont="1" applyFill="1" applyBorder="1" applyAlignment="1">
      <alignment horizontal="left"/>
    </xf>
    <xf numFmtId="0" fontId="8" fillId="6" borderId="64" xfId="0" applyFont="1" applyFill="1" applyBorder="1" applyAlignment="1">
      <alignment vertical="center"/>
    </xf>
    <xf numFmtId="49" fontId="1" fillId="2" borderId="36" xfId="0" applyNumberFormat="1" applyFont="1" applyFill="1" applyBorder="1" applyAlignment="1">
      <alignment horizontal="left"/>
    </xf>
    <xf numFmtId="49" fontId="2" fillId="2" borderId="6" xfId="0" applyNumberFormat="1" applyFont="1" applyFill="1" applyBorder="1" applyAlignment="1">
      <alignment horizontal="left"/>
    </xf>
    <xf numFmtId="0" fontId="2" fillId="2" borderId="4" xfId="0" applyFont="1" applyFill="1" applyBorder="1" applyAlignment="1">
      <alignment horizontal="left"/>
    </xf>
    <xf numFmtId="0" fontId="2" fillId="2" borderId="44" xfId="0" applyFont="1" applyFill="1" applyBorder="1" applyAlignment="1">
      <alignment horizontal="left"/>
    </xf>
    <xf numFmtId="0" fontId="2" fillId="2" borderId="45" xfId="0" applyFont="1" applyFill="1" applyBorder="1" applyAlignment="1">
      <alignment horizontal="left"/>
    </xf>
    <xf numFmtId="49" fontId="5" fillId="4" borderId="51" xfId="0" applyNumberFormat="1" applyFont="1" applyFill="1" applyBorder="1" applyAlignment="1">
      <alignment horizontal="left" vertical="center" wrapText="1"/>
    </xf>
    <xf numFmtId="0" fontId="5" fillId="4" borderId="52"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2" fillId="2" borderId="10" xfId="0" applyFont="1" applyFill="1" applyBorder="1" applyAlignment="1">
      <alignment horizontal="left" vertical="center"/>
    </xf>
    <xf numFmtId="0" fontId="2" fillId="2" borderId="13" xfId="0" applyFont="1" applyFill="1" applyBorder="1" applyAlignment="1">
      <alignment horizontal="left" vertical="center"/>
    </xf>
    <xf numFmtId="49" fontId="2" fillId="2" borderId="43" xfId="0" applyNumberFormat="1" applyFont="1" applyFill="1" applyBorder="1" applyAlignment="1">
      <alignment horizontal="left"/>
    </xf>
    <xf numFmtId="49" fontId="1" fillId="2" borderId="12" xfId="0" applyNumberFormat="1" applyFont="1" applyFill="1" applyBorder="1" applyAlignment="1">
      <alignment horizontal="left"/>
    </xf>
    <xf numFmtId="0" fontId="1" fillId="2" borderId="10" xfId="0" applyFont="1" applyFill="1" applyBorder="1" applyAlignment="1">
      <alignment horizontal="left"/>
    </xf>
    <xf numFmtId="0" fontId="1" fillId="2" borderId="11" xfId="0" applyFont="1" applyFill="1" applyBorder="1" applyAlignment="1">
      <alignment horizontal="left"/>
    </xf>
    <xf numFmtId="0" fontId="2" fillId="2" borderId="10" xfId="0" applyFont="1" applyFill="1" applyBorder="1" applyAlignment="1">
      <alignment horizontal="left"/>
    </xf>
    <xf numFmtId="0" fontId="2" fillId="2" borderId="11" xfId="0" applyFont="1" applyFill="1" applyBorder="1" applyAlignment="1">
      <alignment horizontal="left"/>
    </xf>
    <xf numFmtId="0" fontId="2" fillId="2" borderId="12" xfId="0" applyFont="1" applyFill="1" applyBorder="1" applyAlignment="1">
      <alignment horizontal="left"/>
    </xf>
    <xf numFmtId="0" fontId="2" fillId="3" borderId="39" xfId="0" applyFont="1" applyFill="1" applyBorder="1" applyAlignment="1">
      <alignment horizontal="right"/>
    </xf>
    <xf numFmtId="0" fontId="2" fillId="3" borderId="40" xfId="0" applyFont="1" applyFill="1" applyBorder="1" applyAlignment="1">
      <alignment horizontal="right"/>
    </xf>
    <xf numFmtId="0" fontId="2" fillId="3" borderId="41" xfId="0" applyFont="1" applyFill="1" applyBorder="1" applyAlignment="1">
      <alignment horizontal="right"/>
    </xf>
    <xf numFmtId="49" fontId="0" fillId="2" borderId="23" xfId="0" applyNumberFormat="1" applyFont="1" applyFill="1" applyBorder="1" applyAlignment="1"/>
    <xf numFmtId="0" fontId="0" fillId="2" borderId="24" xfId="0" applyFont="1" applyFill="1" applyBorder="1" applyAlignment="1"/>
    <xf numFmtId="0" fontId="0" fillId="2" borderId="25" xfId="0" applyFont="1" applyFill="1" applyBorder="1" applyAlignment="1"/>
    <xf numFmtId="0" fontId="7" fillId="6" borderId="71" xfId="0" applyFont="1" applyFill="1" applyBorder="1" applyAlignment="1">
      <alignment horizontal="left"/>
    </xf>
    <xf numFmtId="0" fontId="7" fillId="6" borderId="61" xfId="0" applyFont="1" applyFill="1" applyBorder="1" applyAlignment="1">
      <alignment horizontal="left"/>
    </xf>
    <xf numFmtId="0" fontId="7" fillId="6" borderId="60" xfId="0" applyFont="1" applyFill="1" applyBorder="1" applyAlignment="1">
      <alignment horizontal="left"/>
    </xf>
    <xf numFmtId="0" fontId="7" fillId="6" borderId="68" xfId="0" applyFont="1" applyFill="1" applyBorder="1" applyAlignment="1">
      <alignment horizontal="left"/>
    </xf>
    <xf numFmtId="0" fontId="7" fillId="6" borderId="69" xfId="0" applyFont="1" applyFill="1" applyBorder="1" applyAlignment="1">
      <alignment horizontal="left"/>
    </xf>
    <xf numFmtId="0" fontId="7" fillId="6" borderId="70" xfId="0" applyFont="1" applyFill="1" applyBorder="1" applyAlignment="1">
      <alignment horizontal="left"/>
    </xf>
    <xf numFmtId="49" fontId="2" fillId="2" borderId="12" xfId="0" applyNumberFormat="1" applyFont="1" applyFill="1" applyBorder="1" applyAlignment="1">
      <alignment horizontal="left"/>
    </xf>
    <xf numFmtId="49" fontId="4" fillId="2" borderId="17" xfId="0" applyNumberFormat="1" applyFont="1" applyFill="1" applyBorder="1" applyAlignment="1">
      <alignment horizontal="left" vertical="center"/>
    </xf>
    <xf numFmtId="0" fontId="4" fillId="2" borderId="15" xfId="0" applyFont="1" applyFill="1" applyBorder="1" applyAlignment="1">
      <alignment horizontal="left" vertical="center"/>
    </xf>
    <xf numFmtId="0" fontId="4" fillId="2" borderId="18" xfId="0" applyFont="1" applyFill="1" applyBorder="1" applyAlignment="1">
      <alignment horizontal="left" vertical="center"/>
    </xf>
    <xf numFmtId="49" fontId="2" fillId="2" borderId="2" xfId="0" applyNumberFormat="1" applyFont="1" applyFill="1" applyBorder="1" applyAlignment="1">
      <alignment horizontal="center"/>
    </xf>
    <xf numFmtId="0" fontId="2" fillId="2" borderId="2" xfId="0" applyFont="1" applyFill="1" applyBorder="1" applyAlignment="1">
      <alignment horizontal="center"/>
    </xf>
    <xf numFmtId="0" fontId="0" fillId="2" borderId="2" xfId="0" applyFont="1" applyFill="1" applyBorder="1" applyAlignment="1"/>
    <xf numFmtId="49" fontId="1" fillId="2" borderId="1" xfId="0" applyNumberFormat="1" applyFont="1" applyFill="1" applyBorder="1" applyAlignment="1">
      <alignment horizontal="center"/>
    </xf>
    <xf numFmtId="0" fontId="1" fillId="2" borderId="1" xfId="0" applyFont="1" applyFill="1" applyBorder="1" applyAlignment="1">
      <alignment horizontal="center"/>
    </xf>
    <xf numFmtId="49" fontId="3" fillId="2" borderId="6" xfId="0" applyNumberFormat="1" applyFont="1" applyFill="1" applyBorder="1" applyAlignment="1">
      <alignment vertical="center"/>
    </xf>
    <xf numFmtId="0" fontId="3" fillId="2" borderId="4" xfId="0" applyFont="1" applyFill="1" applyBorder="1" applyAlignment="1">
      <alignment vertical="center"/>
    </xf>
    <xf numFmtId="0" fontId="3" fillId="2" borderId="7" xfId="0" applyFont="1" applyFill="1" applyBorder="1" applyAlignment="1">
      <alignment vertical="center"/>
    </xf>
    <xf numFmtId="49" fontId="2" fillId="2" borderId="14" xfId="0" applyNumberFormat="1" applyFont="1" applyFill="1" applyBorder="1" applyAlignment="1">
      <alignment horizontal="left"/>
    </xf>
    <xf numFmtId="0" fontId="2" fillId="2" borderId="15" xfId="0" applyFont="1" applyFill="1" applyBorder="1" applyAlignment="1">
      <alignment horizontal="left"/>
    </xf>
    <xf numFmtId="49" fontId="2" fillId="2" borderId="10" xfId="0" applyNumberFormat="1" applyFont="1" applyFill="1" applyBorder="1" applyAlignment="1">
      <alignment horizontal="left"/>
    </xf>
    <xf numFmtId="49" fontId="2" fillId="2" borderId="9" xfId="0" applyNumberFormat="1" applyFont="1" applyFill="1" applyBorder="1" applyAlignment="1">
      <alignment horizontal="left"/>
    </xf>
    <xf numFmtId="49" fontId="1" fillId="2" borderId="3" xfId="0" applyNumberFormat="1" applyFont="1" applyFill="1" applyBorder="1" applyAlignment="1">
      <alignment vertical="center"/>
    </xf>
    <xf numFmtId="0" fontId="1" fillId="2" borderId="4" xfId="0" applyFont="1" applyFill="1" applyBorder="1" applyAlignment="1">
      <alignment vertical="center"/>
    </xf>
    <xf numFmtId="0" fontId="1" fillId="2" borderId="5" xfId="0" applyFont="1" applyFill="1" applyBorder="1" applyAlignment="1">
      <alignment vertical="center"/>
    </xf>
    <xf numFmtId="0" fontId="0" fillId="2" borderId="14" xfId="0" applyFont="1" applyFill="1" applyBorder="1" applyAlignment="1">
      <alignment vertical="center"/>
    </xf>
    <xf numFmtId="0" fontId="0" fillId="2" borderId="15" xfId="0" applyFont="1" applyFill="1" applyBorder="1" applyAlignment="1">
      <alignment vertical="center"/>
    </xf>
    <xf numFmtId="0" fontId="2" fillId="2" borderId="15" xfId="0" applyFont="1" applyFill="1" applyBorder="1" applyAlignment="1">
      <alignment vertical="center"/>
    </xf>
    <xf numFmtId="0" fontId="2" fillId="2" borderId="16" xfId="0" applyFont="1" applyFill="1" applyBorder="1" applyAlignment="1">
      <alignment vertical="center"/>
    </xf>
    <xf numFmtId="0" fontId="2" fillId="2" borderId="11" xfId="0" applyFont="1" applyFill="1" applyBorder="1" applyAlignment="1">
      <alignment horizontal="left" vertical="center"/>
    </xf>
    <xf numFmtId="49" fontId="0" fillId="2" borderId="31" xfId="0" applyNumberFormat="1" applyFont="1" applyFill="1" applyBorder="1" applyAlignment="1">
      <alignment vertical="center"/>
    </xf>
    <xf numFmtId="0" fontId="0" fillId="2" borderId="32" xfId="0" applyFont="1" applyFill="1" applyBorder="1" applyAlignment="1">
      <alignment vertical="center"/>
    </xf>
    <xf numFmtId="0" fontId="0" fillId="2" borderId="33" xfId="0" applyFont="1" applyFill="1" applyBorder="1" applyAlignment="1">
      <alignment vertical="center"/>
    </xf>
    <xf numFmtId="0" fontId="2" fillId="2" borderId="4" xfId="0" applyNumberFormat="1" applyFont="1" applyFill="1" applyBorder="1" applyAlignment="1">
      <alignment horizontal="left"/>
    </xf>
    <xf numFmtId="0" fontId="2" fillId="2" borderId="7" xfId="0" applyFont="1" applyFill="1" applyBorder="1" applyAlignment="1">
      <alignment horizontal="left"/>
    </xf>
    <xf numFmtId="49" fontId="2" fillId="2" borderId="4" xfId="0" applyNumberFormat="1" applyFont="1" applyFill="1" applyBorder="1" applyAlignment="1">
      <alignment horizontal="left"/>
    </xf>
    <xf numFmtId="0" fontId="2" fillId="2" borderId="5" xfId="0" applyFont="1" applyFill="1" applyBorder="1" applyAlignment="1">
      <alignment horizontal="left"/>
    </xf>
    <xf numFmtId="49" fontId="2" fillId="2" borderId="3" xfId="0" applyNumberFormat="1" applyFont="1" applyFill="1" applyBorder="1" applyAlignment="1">
      <alignment horizontal="left"/>
    </xf>
    <xf numFmtId="0" fontId="2" fillId="2" borderId="15" xfId="0" applyFont="1" applyFill="1" applyBorder="1" applyAlignment="1">
      <alignment horizontal="left" vertical="center"/>
    </xf>
    <xf numFmtId="0" fontId="2" fillId="2" borderId="18" xfId="0" applyFont="1" applyFill="1" applyBorder="1" applyAlignment="1">
      <alignment horizontal="left" vertical="center"/>
    </xf>
    <xf numFmtId="49" fontId="2" fillId="2" borderId="17" xfId="0" applyNumberFormat="1" applyFont="1" applyFill="1" applyBorder="1" applyAlignment="1">
      <alignment horizontal="left"/>
    </xf>
    <xf numFmtId="49" fontId="0" fillId="2" borderId="9" xfId="0" applyNumberFormat="1" applyFont="1" applyFill="1" applyBorder="1" applyAlignment="1">
      <alignment vertical="center"/>
    </xf>
    <xf numFmtId="0" fontId="0" fillId="2" borderId="10" xfId="0" applyFont="1" applyFill="1" applyBorder="1" applyAlignment="1">
      <alignment vertical="center"/>
    </xf>
    <xf numFmtId="49" fontId="4" fillId="2" borderId="12" xfId="0" applyNumberFormat="1" applyFont="1" applyFill="1" applyBorder="1" applyAlignment="1">
      <alignment horizontal="left" vertical="center"/>
    </xf>
    <xf numFmtId="0" fontId="4" fillId="2" borderId="10" xfId="0" applyFont="1" applyFill="1" applyBorder="1" applyAlignment="1">
      <alignment horizontal="left" vertical="center"/>
    </xf>
    <xf numFmtId="0" fontId="4" fillId="2" borderId="13" xfId="0" applyFont="1" applyFill="1" applyBorder="1" applyAlignment="1">
      <alignment horizontal="left" vertical="center"/>
    </xf>
    <xf numFmtId="0" fontId="4" fillId="2" borderId="12"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0" fillId="2" borderId="27" xfId="0" applyFont="1" applyFill="1" applyBorder="1" applyAlignment="1"/>
    <xf numFmtId="49" fontId="2" fillId="2" borderId="15" xfId="0" applyNumberFormat="1" applyFont="1" applyFill="1" applyBorder="1" applyAlignment="1">
      <alignment horizontal="left"/>
    </xf>
    <xf numFmtId="0" fontId="2" fillId="2" borderId="16" xfId="0" applyFont="1" applyFill="1" applyBorder="1" applyAlignment="1">
      <alignment horizontal="left"/>
    </xf>
    <xf numFmtId="49" fontId="0" fillId="2" borderId="23" xfId="0" applyNumberFormat="1" applyFont="1" applyFill="1" applyBorder="1" applyAlignment="1">
      <alignment vertical="center"/>
    </xf>
    <xf numFmtId="0" fontId="0" fillId="2" borderId="24" xfId="0" applyFont="1" applyFill="1" applyBorder="1" applyAlignment="1">
      <alignment vertical="center"/>
    </xf>
    <xf numFmtId="0" fontId="0" fillId="2" borderId="25" xfId="0" applyFont="1" applyFill="1" applyBorder="1" applyAlignment="1">
      <alignment vertical="center"/>
    </xf>
    <xf numFmtId="0" fontId="0" fillId="2" borderId="23" xfId="0" applyFont="1" applyFill="1" applyBorder="1" applyAlignment="1"/>
    <xf numFmtId="49" fontId="7" fillId="6" borderId="65" xfId="0" applyNumberFormat="1" applyFont="1" applyFill="1" applyBorder="1" applyAlignment="1">
      <alignment horizontal="left"/>
    </xf>
    <xf numFmtId="49" fontId="7" fillId="6" borderId="66" xfId="0" applyNumberFormat="1" applyFont="1" applyFill="1" applyBorder="1" applyAlignment="1">
      <alignment horizontal="left"/>
    </xf>
    <xf numFmtId="49" fontId="7" fillId="6" borderId="67" xfId="0" applyNumberFormat="1" applyFont="1" applyFill="1" applyBorder="1" applyAlignment="1">
      <alignment horizontal="left"/>
    </xf>
    <xf numFmtId="0" fontId="5" fillId="4" borderId="56" xfId="0" applyFont="1" applyFill="1" applyBorder="1" applyAlignment="1">
      <alignment horizontal="left" vertical="center" wrapText="1"/>
    </xf>
    <xf numFmtId="0" fontId="5" fillId="4" borderId="57" xfId="0" applyFont="1" applyFill="1" applyBorder="1" applyAlignment="1">
      <alignment horizontal="left" vertical="center" wrapText="1"/>
    </xf>
    <xf numFmtId="0" fontId="2" fillId="2" borderId="13" xfId="0" applyFont="1" applyFill="1" applyBorder="1" applyAlignment="1">
      <alignment horizontal="left"/>
    </xf>
    <xf numFmtId="49" fontId="2" fillId="2" borderId="31" xfId="0" applyNumberFormat="1" applyFont="1" applyFill="1" applyBorder="1" applyAlignment="1"/>
    <xf numFmtId="0" fontId="2" fillId="2" borderId="32" xfId="0" applyFont="1" applyFill="1" applyBorder="1" applyAlignment="1"/>
    <xf numFmtId="0" fontId="2" fillId="2" borderId="33" xfId="0" applyFont="1" applyFill="1" applyBorder="1" applyAlignment="1"/>
    <xf numFmtId="0" fontId="4" fillId="2" borderId="17" xfId="0" applyFont="1" applyFill="1" applyBorder="1" applyAlignment="1">
      <alignment vertical="center"/>
    </xf>
    <xf numFmtId="0" fontId="4" fillId="2" borderId="15" xfId="0" applyFont="1" applyFill="1" applyBorder="1" applyAlignment="1">
      <alignment vertical="center"/>
    </xf>
    <xf numFmtId="0" fontId="4" fillId="2" borderId="18" xfId="0" applyFont="1" applyFill="1" applyBorder="1" applyAlignment="1">
      <alignment vertical="center"/>
    </xf>
    <xf numFmtId="0" fontId="4" fillId="2" borderId="12" xfId="0" applyFont="1" applyFill="1" applyBorder="1" applyAlignment="1">
      <alignment vertical="center"/>
    </xf>
    <xf numFmtId="0" fontId="4" fillId="2" borderId="10" xfId="0" applyFont="1" applyFill="1" applyBorder="1" applyAlignment="1">
      <alignment vertical="center"/>
    </xf>
    <xf numFmtId="0" fontId="4" fillId="2" borderId="13" xfId="0" applyFont="1" applyFill="1" applyBorder="1" applyAlignment="1">
      <alignment vertical="center"/>
    </xf>
    <xf numFmtId="0" fontId="4" fillId="2" borderId="12" xfId="0" applyFont="1" applyFill="1" applyBorder="1" applyAlignment="1">
      <alignment vertical="center" wrapText="1"/>
    </xf>
    <xf numFmtId="0" fontId="4" fillId="2" borderId="10" xfId="0" applyFont="1" applyFill="1" applyBorder="1" applyAlignment="1">
      <alignment vertical="center" wrapText="1"/>
    </xf>
    <xf numFmtId="0" fontId="4" fillId="2" borderId="13" xfId="0" applyFont="1" applyFill="1" applyBorder="1" applyAlignment="1">
      <alignment vertical="center" wrapText="1"/>
    </xf>
    <xf numFmtId="0" fontId="2" fillId="2" borderId="12" xfId="0" applyFont="1" applyFill="1" applyBorder="1" applyAlignment="1"/>
    <xf numFmtId="0" fontId="2" fillId="2" borderId="10" xfId="0" applyFont="1" applyFill="1" applyBorder="1" applyAlignment="1"/>
    <xf numFmtId="0" fontId="2" fillId="2" borderId="11" xfId="0" applyFont="1" applyFill="1" applyBorder="1" applyAlignment="1"/>
    <xf numFmtId="0" fontId="2" fillId="2" borderId="31" xfId="0" applyFont="1" applyFill="1" applyBorder="1" applyAlignment="1">
      <alignment horizontal="center"/>
    </xf>
    <xf numFmtId="0" fontId="2" fillId="2" borderId="32" xfId="0" applyFont="1" applyFill="1" applyBorder="1" applyAlignment="1">
      <alignment horizontal="center"/>
    </xf>
    <xf numFmtId="0" fontId="2" fillId="2" borderId="55" xfId="0" applyFont="1" applyFill="1" applyBorder="1" applyAlignment="1">
      <alignment horizontal="center"/>
    </xf>
    <xf numFmtId="0" fontId="2" fillId="2" borderId="58" xfId="0" applyFont="1" applyFill="1" applyBorder="1" applyAlignment="1"/>
    <xf numFmtId="0" fontId="2" fillId="2" borderId="40" xfId="0" applyFont="1" applyFill="1" applyBorder="1" applyAlignment="1"/>
    <xf numFmtId="0" fontId="2" fillId="2" borderId="41" xfId="0" applyFont="1" applyFill="1" applyBorder="1" applyAlignment="1"/>
    <xf numFmtId="49" fontId="2" fillId="2" borderId="12" xfId="0" applyNumberFormat="1" applyFont="1" applyFill="1" applyBorder="1" applyAlignment="1">
      <alignment vertical="center"/>
    </xf>
    <xf numFmtId="0" fontId="2" fillId="2" borderId="10" xfId="0" applyFont="1" applyFill="1" applyBorder="1" applyAlignment="1">
      <alignment vertical="center"/>
    </xf>
    <xf numFmtId="0" fontId="2" fillId="2" borderId="11" xfId="0" applyFont="1" applyFill="1" applyBorder="1" applyAlignment="1">
      <alignment vertical="center"/>
    </xf>
    <xf numFmtId="49" fontId="2" fillId="2" borderId="14" xfId="0" applyNumberFormat="1" applyFont="1" applyFill="1" applyBorder="1" applyAlignment="1"/>
    <xf numFmtId="0" fontId="2" fillId="2" borderId="15" xfId="0" applyFont="1" applyFill="1" applyBorder="1" applyAlignment="1"/>
    <xf numFmtId="49" fontId="2" fillId="2" borderId="9" xfId="0" applyNumberFormat="1" applyFont="1" applyFill="1" applyBorder="1" applyAlignment="1"/>
    <xf numFmtId="0" fontId="2" fillId="2" borderId="14" xfId="0" applyFont="1" applyFill="1" applyBorder="1" applyAlignment="1">
      <alignment vertical="center"/>
    </xf>
    <xf numFmtId="49" fontId="2" fillId="2" borderId="9" xfId="0" applyNumberFormat="1" applyFont="1" applyFill="1" applyBorder="1" applyAlignment="1">
      <alignment vertical="center"/>
    </xf>
    <xf numFmtId="49" fontId="2" fillId="2" borderId="12" xfId="0" applyNumberFormat="1" applyFont="1" applyFill="1" applyBorder="1" applyAlignment="1"/>
    <xf numFmtId="49" fontId="2" fillId="2" borderId="6" xfId="0" applyNumberFormat="1" applyFont="1" applyFill="1" applyBorder="1" applyAlignment="1"/>
    <xf numFmtId="0" fontId="2" fillId="2" borderId="4" xfId="0" applyFont="1" applyFill="1" applyBorder="1" applyAlignment="1"/>
    <xf numFmtId="49" fontId="2" fillId="2" borderId="17" xfId="0" applyNumberFormat="1" applyFont="1" applyFill="1" applyBorder="1" applyAlignment="1"/>
    <xf numFmtId="0" fontId="2" fillId="2" borderId="18" xfId="0" applyFont="1" applyFill="1" applyBorder="1" applyAlignment="1">
      <alignment horizontal="left"/>
    </xf>
    <xf numFmtId="49" fontId="2" fillId="2" borderId="3" xfId="0" applyNumberFormat="1" applyFont="1" applyFill="1" applyBorder="1" applyAlignment="1"/>
    <xf numFmtId="49" fontId="2" fillId="2" borderId="31" xfId="0" applyNumberFormat="1" applyFont="1" applyFill="1" applyBorder="1" applyAlignment="1">
      <alignment vertical="center"/>
    </xf>
    <xf numFmtId="0" fontId="2" fillId="2" borderId="32" xfId="0" applyFont="1" applyFill="1" applyBorder="1" applyAlignment="1">
      <alignment vertical="center"/>
    </xf>
    <xf numFmtId="0" fontId="2" fillId="2" borderId="33" xfId="0" applyFont="1" applyFill="1" applyBorder="1" applyAlignment="1">
      <alignment vertical="center"/>
    </xf>
    <xf numFmtId="0" fontId="2" fillId="2" borderId="58" xfId="0" applyFont="1" applyFill="1" applyBorder="1" applyAlignment="1">
      <alignment horizontal="left"/>
    </xf>
    <xf numFmtId="0" fontId="2" fillId="2" borderId="40" xfId="0" applyFont="1" applyFill="1" applyBorder="1" applyAlignment="1">
      <alignment horizontal="left"/>
    </xf>
    <xf numFmtId="0" fontId="2" fillId="2" borderId="41" xfId="0" applyFont="1" applyFill="1" applyBorder="1" applyAlignment="1">
      <alignment horizontal="left"/>
    </xf>
    <xf numFmtId="0" fontId="0" fillId="2" borderId="12" xfId="0" applyFont="1" applyFill="1" applyBorder="1" applyAlignment="1">
      <alignment horizontal="left"/>
    </xf>
    <xf numFmtId="0" fontId="0" fillId="2" borderId="10" xfId="0" applyFont="1" applyFill="1" applyBorder="1" applyAlignment="1">
      <alignment horizontal="left"/>
    </xf>
    <xf numFmtId="0" fontId="0" fillId="2" borderId="11" xfId="0" applyFont="1" applyFill="1" applyBorder="1" applyAlignment="1">
      <alignment horizontal="left"/>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D2DAE4"/>
      <rgbColor rgb="FF212121"/>
      <rgbColor rgb="FFFFFF00"/>
      <rgbColor rgb="FFB8CCE4"/>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78"/>
  <sheetViews>
    <sheetView showGridLines="0" tabSelected="1" topLeftCell="A2" zoomScale="106" workbookViewId="0">
      <selection activeCell="D6" sqref="D6"/>
    </sheetView>
  </sheetViews>
  <sheetFormatPr baseColWidth="10" defaultColWidth="9.1640625" defaultRowHeight="13.75" customHeight="1" x14ac:dyDescent="0.2"/>
  <cols>
    <col min="1" max="1" width="11.83203125" style="1" customWidth="1"/>
    <col min="2" max="3" width="9.1640625" style="1" customWidth="1"/>
    <col min="4" max="4" width="12.6640625" style="1" customWidth="1"/>
    <col min="5" max="8" width="9.6640625" style="1" customWidth="1"/>
    <col min="9" max="9" width="9.1640625" style="1" customWidth="1"/>
    <col min="10" max="10" width="10.6640625" style="1" customWidth="1"/>
    <col min="11" max="12" width="9.1640625" style="1" customWidth="1"/>
    <col min="13" max="13" width="12.5" style="1" customWidth="1"/>
    <col min="14" max="17" width="9.6640625" style="1" customWidth="1"/>
    <col min="18" max="18" width="9.1640625" style="1" customWidth="1"/>
    <col min="19" max="20" width="9.1640625" style="1" hidden="1" customWidth="1"/>
    <col min="21" max="22" width="9.1640625" style="1" customWidth="1"/>
  </cols>
  <sheetData>
    <row r="1" spans="1:22" ht="15" customHeight="1" x14ac:dyDescent="0.2">
      <c r="A1" s="121" t="s">
        <v>0</v>
      </c>
      <c r="B1" s="122"/>
      <c r="C1" s="122"/>
      <c r="D1" s="122"/>
      <c r="E1" s="122"/>
      <c r="F1" s="122"/>
      <c r="G1" s="122"/>
      <c r="H1" s="122"/>
      <c r="I1" s="122"/>
      <c r="J1" s="122"/>
      <c r="K1" s="122"/>
      <c r="L1" s="122"/>
      <c r="M1" s="122"/>
      <c r="N1" s="122"/>
      <c r="O1" s="122"/>
      <c r="P1" s="122"/>
      <c r="Q1" s="122"/>
      <c r="R1" s="2"/>
      <c r="S1" s="2"/>
      <c r="T1" s="2"/>
      <c r="U1" s="2"/>
      <c r="V1" s="2"/>
    </row>
    <row r="2" spans="1:22" ht="14.5" customHeight="1" x14ac:dyDescent="0.2">
      <c r="A2" s="118" t="s">
        <v>1</v>
      </c>
      <c r="B2" s="119"/>
      <c r="C2" s="119"/>
      <c r="D2" s="119"/>
      <c r="E2" s="120"/>
      <c r="F2" s="120"/>
      <c r="G2" s="120"/>
      <c r="H2" s="120"/>
      <c r="I2" s="119"/>
      <c r="J2" s="119"/>
      <c r="K2" s="119"/>
      <c r="L2" s="119"/>
      <c r="M2" s="119"/>
      <c r="N2" s="120"/>
      <c r="O2" s="120"/>
      <c r="P2" s="120"/>
      <c r="Q2" s="120"/>
      <c r="R2" s="2"/>
      <c r="S2" s="2"/>
      <c r="T2" s="2"/>
      <c r="U2" s="2"/>
      <c r="V2" s="2"/>
    </row>
    <row r="3" spans="1:22" ht="14.5" customHeight="1" x14ac:dyDescent="0.2">
      <c r="A3" s="145" t="s">
        <v>2</v>
      </c>
      <c r="B3" s="87"/>
      <c r="C3" s="87"/>
      <c r="D3" s="143" t="s">
        <v>3</v>
      </c>
      <c r="E3" s="87"/>
      <c r="F3" s="87"/>
      <c r="G3" s="87"/>
      <c r="H3" s="144"/>
      <c r="I3" s="86" t="s">
        <v>4</v>
      </c>
      <c r="J3" s="87"/>
      <c r="K3" s="141">
        <v>2448714</v>
      </c>
      <c r="L3" s="87"/>
      <c r="M3" s="87"/>
      <c r="N3" s="87"/>
      <c r="O3" s="87"/>
      <c r="P3" s="87"/>
      <c r="Q3" s="142"/>
      <c r="R3" s="3"/>
      <c r="S3" s="2"/>
      <c r="T3" s="2"/>
      <c r="U3" s="2"/>
      <c r="V3" s="2"/>
    </row>
    <row r="4" spans="1:22" ht="15" customHeight="1" x14ac:dyDescent="0.2">
      <c r="A4" s="129" t="s">
        <v>5</v>
      </c>
      <c r="B4" s="99"/>
      <c r="C4" s="99"/>
      <c r="D4" s="128" t="s">
        <v>6</v>
      </c>
      <c r="E4" s="99"/>
      <c r="F4" s="99"/>
      <c r="G4" s="99"/>
      <c r="H4" s="100"/>
      <c r="I4" s="114" t="s">
        <v>7</v>
      </c>
      <c r="J4" s="99"/>
      <c r="K4" s="93" t="s">
        <v>91</v>
      </c>
      <c r="L4" s="93"/>
      <c r="M4" s="93"/>
      <c r="N4" s="93"/>
      <c r="O4" s="93"/>
      <c r="P4" s="93"/>
      <c r="Q4" s="94"/>
      <c r="R4" s="3"/>
      <c r="S4" s="2"/>
      <c r="T4" s="2"/>
      <c r="U4" s="2"/>
      <c r="V4" s="2"/>
    </row>
    <row r="5" spans="1:22" ht="14.5" customHeight="1" x14ac:dyDescent="0.2">
      <c r="A5" s="126" t="s">
        <v>8</v>
      </c>
      <c r="B5" s="127"/>
      <c r="C5" s="127"/>
      <c r="D5" s="158" t="s">
        <v>138</v>
      </c>
      <c r="E5" s="127"/>
      <c r="F5" s="127"/>
      <c r="G5" s="127"/>
      <c r="H5" s="159"/>
      <c r="I5" s="148" t="s">
        <v>10</v>
      </c>
      <c r="J5" s="127"/>
      <c r="K5" s="146">
        <v>2017</v>
      </c>
      <c r="L5" s="146"/>
      <c r="M5" s="146"/>
      <c r="N5" s="146"/>
      <c r="O5" s="146"/>
      <c r="P5" s="146"/>
      <c r="Q5" s="147"/>
      <c r="R5" s="3"/>
      <c r="S5" s="2"/>
      <c r="T5" s="2"/>
      <c r="U5" s="2"/>
      <c r="V5" s="2"/>
    </row>
    <row r="6" spans="1:22" ht="15" customHeight="1" x14ac:dyDescent="0.2">
      <c r="A6" s="4"/>
      <c r="B6" s="4"/>
      <c r="C6" s="4"/>
      <c r="D6" s="4"/>
      <c r="E6" s="4"/>
      <c r="F6" s="4"/>
      <c r="G6" s="4"/>
      <c r="H6" s="4"/>
      <c r="I6" s="4"/>
      <c r="J6" s="4"/>
      <c r="K6" s="4"/>
      <c r="L6" s="4"/>
      <c r="M6" s="4"/>
      <c r="N6" s="4"/>
      <c r="O6" s="4"/>
      <c r="P6" s="4"/>
      <c r="Q6" s="4"/>
      <c r="R6" s="2"/>
      <c r="S6" s="2"/>
      <c r="T6" s="2"/>
      <c r="U6" s="2"/>
      <c r="V6" s="2"/>
    </row>
    <row r="7" spans="1:22" ht="14.5" customHeight="1" x14ac:dyDescent="0.2">
      <c r="A7" s="130" t="s">
        <v>11</v>
      </c>
      <c r="B7" s="131"/>
      <c r="C7" s="131"/>
      <c r="D7" s="131"/>
      <c r="E7" s="131"/>
      <c r="F7" s="131"/>
      <c r="G7" s="131"/>
      <c r="H7" s="132"/>
      <c r="I7" s="123" t="s">
        <v>12</v>
      </c>
      <c r="J7" s="124"/>
      <c r="K7" s="124"/>
      <c r="L7" s="124"/>
      <c r="M7" s="124"/>
      <c r="N7" s="124"/>
      <c r="O7" s="124"/>
      <c r="P7" s="124"/>
      <c r="Q7" s="125"/>
      <c r="R7" s="3"/>
      <c r="S7" s="2"/>
      <c r="T7" s="2"/>
      <c r="U7" s="2"/>
      <c r="V7" s="2"/>
    </row>
    <row r="8" spans="1:22" ht="15" customHeight="1" x14ac:dyDescent="0.2">
      <c r="A8" s="149" t="s">
        <v>13</v>
      </c>
      <c r="B8" s="150"/>
      <c r="C8" s="150"/>
      <c r="D8" s="93"/>
      <c r="E8" s="93"/>
      <c r="F8" s="93"/>
      <c r="G8" s="93"/>
      <c r="H8" s="137"/>
      <c r="I8" s="154"/>
      <c r="J8" s="155"/>
      <c r="K8" s="155"/>
      <c r="L8" s="155"/>
      <c r="M8" s="155"/>
      <c r="N8" s="155"/>
      <c r="O8" s="155"/>
      <c r="P8" s="155"/>
      <c r="Q8" s="156"/>
      <c r="R8" s="3"/>
      <c r="S8" s="2"/>
      <c r="T8" s="2"/>
      <c r="U8" s="2"/>
      <c r="V8" s="2"/>
    </row>
    <row r="9" spans="1:22" ht="15" customHeight="1" x14ac:dyDescent="0.2">
      <c r="A9" s="149" t="s">
        <v>14</v>
      </c>
      <c r="B9" s="150"/>
      <c r="C9" s="150"/>
      <c r="D9" s="93"/>
      <c r="E9" s="93"/>
      <c r="F9" s="93"/>
      <c r="G9" s="93"/>
      <c r="H9" s="137"/>
      <c r="I9" s="151" t="s">
        <v>15</v>
      </c>
      <c r="J9" s="152"/>
      <c r="K9" s="152"/>
      <c r="L9" s="152"/>
      <c r="M9" s="152"/>
      <c r="N9" s="152"/>
      <c r="O9" s="152"/>
      <c r="P9" s="152"/>
      <c r="Q9" s="153"/>
      <c r="R9" s="3"/>
      <c r="S9" s="2"/>
      <c r="T9" s="2"/>
      <c r="U9" s="2"/>
      <c r="V9" s="2"/>
    </row>
    <row r="10" spans="1:22" ht="14.5" customHeight="1" x14ac:dyDescent="0.2">
      <c r="A10" s="133"/>
      <c r="B10" s="134"/>
      <c r="C10" s="134"/>
      <c r="D10" s="134"/>
      <c r="E10" s="135"/>
      <c r="F10" s="135"/>
      <c r="G10" s="135"/>
      <c r="H10" s="136"/>
      <c r="I10" s="115" t="s">
        <v>16</v>
      </c>
      <c r="J10" s="116"/>
      <c r="K10" s="116"/>
      <c r="L10" s="116"/>
      <c r="M10" s="116"/>
      <c r="N10" s="116"/>
      <c r="O10" s="116"/>
      <c r="P10" s="116"/>
      <c r="Q10" s="117"/>
      <c r="R10" s="3"/>
      <c r="S10" s="2"/>
      <c r="T10" s="2"/>
      <c r="U10" s="2"/>
      <c r="V10" s="2"/>
    </row>
    <row r="11" spans="1:22" ht="14.5" customHeight="1" x14ac:dyDescent="0.2">
      <c r="A11" s="5"/>
      <c r="B11" s="5"/>
      <c r="C11" s="5"/>
      <c r="D11" s="5"/>
      <c r="E11" s="6"/>
      <c r="F11" s="6"/>
      <c r="G11" s="6"/>
      <c r="H11" s="6"/>
      <c r="I11" s="5"/>
      <c r="J11" s="5"/>
      <c r="K11" s="5"/>
      <c r="L11" s="5"/>
      <c r="M11" s="5"/>
      <c r="N11" s="7"/>
      <c r="O11" s="7"/>
      <c r="P11" s="7"/>
      <c r="Q11" s="7"/>
      <c r="R11" s="2"/>
      <c r="S11" s="2"/>
      <c r="T11" s="2"/>
      <c r="U11" s="2"/>
      <c r="V11" s="2"/>
    </row>
    <row r="12" spans="1:22" ht="14.5" customHeight="1" x14ac:dyDescent="0.2">
      <c r="A12" s="8"/>
      <c r="B12" s="8"/>
      <c r="C12" s="8"/>
      <c r="D12" s="8"/>
      <c r="E12" s="8"/>
      <c r="F12" s="8"/>
      <c r="G12" s="8"/>
      <c r="H12" s="8"/>
      <c r="I12" s="2"/>
      <c r="J12" s="8"/>
      <c r="K12" s="8"/>
      <c r="L12" s="8"/>
      <c r="M12" s="8"/>
      <c r="N12" s="8"/>
      <c r="O12" s="8"/>
      <c r="P12" s="8"/>
      <c r="Q12" s="8"/>
      <c r="R12" s="2"/>
      <c r="S12" s="2"/>
      <c r="T12" s="2"/>
      <c r="U12" s="2"/>
      <c r="V12" s="2"/>
    </row>
    <row r="13" spans="1:22" ht="14.5" customHeight="1" x14ac:dyDescent="0.2">
      <c r="A13" s="9" t="s">
        <v>17</v>
      </c>
      <c r="B13" s="160" t="s">
        <v>18</v>
      </c>
      <c r="C13" s="161"/>
      <c r="D13" s="162"/>
      <c r="E13" s="10" t="s">
        <v>19</v>
      </c>
      <c r="F13" s="105" t="s">
        <v>20</v>
      </c>
      <c r="G13" s="106"/>
      <c r="H13" s="157"/>
      <c r="I13" s="11"/>
      <c r="J13" s="9" t="s">
        <v>17</v>
      </c>
      <c r="K13" s="105" t="s">
        <v>18</v>
      </c>
      <c r="L13" s="106"/>
      <c r="M13" s="107"/>
      <c r="N13" s="10" t="s">
        <v>19</v>
      </c>
      <c r="O13" s="105" t="s">
        <v>20</v>
      </c>
      <c r="P13" s="106"/>
      <c r="Q13" s="157"/>
      <c r="R13" s="12"/>
      <c r="S13" s="2"/>
      <c r="T13" s="2"/>
      <c r="U13" s="2"/>
      <c r="V13" s="2"/>
    </row>
    <row r="14" spans="1:22" ht="27.5" customHeight="1" x14ac:dyDescent="0.2">
      <c r="A14" s="13" t="s">
        <v>21</v>
      </c>
      <c r="B14" s="138" t="s">
        <v>22</v>
      </c>
      <c r="C14" s="139"/>
      <c r="D14" s="140"/>
      <c r="E14" s="14" t="s">
        <v>23</v>
      </c>
      <c r="F14" s="14" t="s">
        <v>24</v>
      </c>
      <c r="G14" s="14" t="s">
        <v>25</v>
      </c>
      <c r="H14" s="15" t="s">
        <v>26</v>
      </c>
      <c r="I14" s="16"/>
      <c r="J14" s="13" t="s">
        <v>27</v>
      </c>
      <c r="K14" s="138" t="s">
        <v>22</v>
      </c>
      <c r="L14" s="139"/>
      <c r="M14" s="140"/>
      <c r="N14" s="14" t="s">
        <v>23</v>
      </c>
      <c r="O14" s="14" t="s">
        <v>24</v>
      </c>
      <c r="P14" s="14" t="s">
        <v>25</v>
      </c>
      <c r="Q14" s="15" t="s">
        <v>26</v>
      </c>
      <c r="R14" s="12"/>
      <c r="S14" s="2"/>
      <c r="T14" s="2"/>
      <c r="U14" s="2"/>
      <c r="V14" s="2"/>
    </row>
    <row r="15" spans="1:22" ht="15" customHeight="1" x14ac:dyDescent="0.2">
      <c r="A15" s="85" t="s">
        <v>28</v>
      </c>
      <c r="B15" s="96" t="s">
        <v>29</v>
      </c>
      <c r="C15" s="97"/>
      <c r="D15" s="98"/>
      <c r="E15" s="18"/>
      <c r="F15" s="19">
        <v>3</v>
      </c>
      <c r="G15" s="18" t="s">
        <v>89</v>
      </c>
      <c r="H15" s="20" t="b">
        <f t="shared" ref="H15:H24" si="0">IF(G15="A",F15*4,IF(G15="B",F15*3,IF(G15="C",F15*2,IF(G15="D",F15*1,IF(G15="F","0",IF(G15="",""))))))</f>
        <v>0</v>
      </c>
      <c r="I15" s="11"/>
      <c r="J15" s="17" t="s">
        <v>30</v>
      </c>
      <c r="K15" s="114" t="s">
        <v>31</v>
      </c>
      <c r="L15" s="99"/>
      <c r="M15" s="100"/>
      <c r="N15" s="18"/>
      <c r="O15" s="19">
        <v>3</v>
      </c>
      <c r="P15" s="18" t="s">
        <v>90</v>
      </c>
      <c r="Q15" s="20" t="b">
        <f t="shared" ref="Q15:Q24" si="1">IF(P15="A",O15*4,IF(P15="B",O15*3,IF(P15="C",O15*2,IF(P15="D",O15*1,IF(P15="F","0",IF(P15="",""))))))</f>
        <v>0</v>
      </c>
      <c r="R15" s="12"/>
      <c r="S15" s="21" t="b">
        <f t="shared" ref="S15:S24" si="2">OR(AND(F15="",G15=""),AND(F15&lt;&gt;"",G15&lt;&gt;""))</f>
        <v>1</v>
      </c>
      <c r="T15" s="21" t="b">
        <f t="shared" ref="T15:T24" si="3">OR(AND(O15="",P15=""),AND(O15&lt;&gt;"",P15&lt;&gt;""))</f>
        <v>1</v>
      </c>
      <c r="U15" s="2"/>
      <c r="V15" s="2"/>
    </row>
    <row r="16" spans="1:22" ht="15" customHeight="1" x14ac:dyDescent="0.2">
      <c r="A16" s="17" t="s">
        <v>32</v>
      </c>
      <c r="B16" s="114" t="s">
        <v>33</v>
      </c>
      <c r="C16" s="99"/>
      <c r="D16" s="100"/>
      <c r="E16" s="18"/>
      <c r="F16" s="19">
        <v>3</v>
      </c>
      <c r="G16" s="18" t="s">
        <v>89</v>
      </c>
      <c r="H16" s="20" t="b">
        <f t="shared" si="0"/>
        <v>0</v>
      </c>
      <c r="I16" s="11"/>
      <c r="J16" s="17" t="s">
        <v>34</v>
      </c>
      <c r="K16" s="114" t="s">
        <v>35</v>
      </c>
      <c r="L16" s="99"/>
      <c r="M16" s="100"/>
      <c r="N16" s="18"/>
      <c r="O16" s="19">
        <v>3</v>
      </c>
      <c r="P16" s="18" t="s">
        <v>90</v>
      </c>
      <c r="Q16" s="20" t="b">
        <f t="shared" si="1"/>
        <v>0</v>
      </c>
      <c r="R16" s="12"/>
      <c r="S16" s="21" t="b">
        <f t="shared" si="2"/>
        <v>1</v>
      </c>
      <c r="T16" s="21" t="b">
        <f t="shared" si="3"/>
        <v>1</v>
      </c>
      <c r="U16" s="2"/>
      <c r="V16" s="2"/>
    </row>
    <row r="17" spans="1:22" ht="15" customHeight="1" x14ac:dyDescent="0.2">
      <c r="A17" s="17" t="s">
        <v>36</v>
      </c>
      <c r="B17" s="114" t="s">
        <v>37</v>
      </c>
      <c r="C17" s="99"/>
      <c r="D17" s="100"/>
      <c r="E17" s="18"/>
      <c r="F17" s="19">
        <v>3</v>
      </c>
      <c r="G17" s="18" t="s">
        <v>89</v>
      </c>
      <c r="H17" s="20" t="b">
        <f t="shared" si="0"/>
        <v>0</v>
      </c>
      <c r="I17" s="11"/>
      <c r="J17" s="85" t="s">
        <v>38</v>
      </c>
      <c r="K17" s="96" t="s">
        <v>39</v>
      </c>
      <c r="L17" s="97"/>
      <c r="M17" s="98"/>
      <c r="N17" s="18"/>
      <c r="O17" s="19">
        <v>4</v>
      </c>
      <c r="P17" s="18" t="s">
        <v>90</v>
      </c>
      <c r="Q17" s="20" t="b">
        <f t="shared" si="1"/>
        <v>0</v>
      </c>
      <c r="R17" s="12"/>
      <c r="S17" s="21" t="b">
        <f t="shared" si="2"/>
        <v>1</v>
      </c>
      <c r="T17" s="21" t="b">
        <f t="shared" si="3"/>
        <v>1</v>
      </c>
      <c r="U17" s="2"/>
      <c r="V17" s="2"/>
    </row>
    <row r="18" spans="1:22" ht="15" customHeight="1" x14ac:dyDescent="0.2">
      <c r="A18" s="17" t="s">
        <v>40</v>
      </c>
      <c r="B18" s="114" t="s">
        <v>41</v>
      </c>
      <c r="C18" s="99"/>
      <c r="D18" s="100"/>
      <c r="E18" s="18"/>
      <c r="F18" s="19">
        <v>3</v>
      </c>
      <c r="G18" s="18" t="s">
        <v>89</v>
      </c>
      <c r="H18" s="20" t="b">
        <f t="shared" si="0"/>
        <v>0</v>
      </c>
      <c r="I18" s="11"/>
      <c r="J18" s="85" t="s">
        <v>42</v>
      </c>
      <c r="K18" s="96" t="s">
        <v>43</v>
      </c>
      <c r="L18" s="97"/>
      <c r="M18" s="98"/>
      <c r="N18" s="18"/>
      <c r="O18" s="19">
        <v>4</v>
      </c>
      <c r="P18" s="18" t="s">
        <v>90</v>
      </c>
      <c r="Q18" s="20" t="b">
        <f t="shared" si="1"/>
        <v>0</v>
      </c>
      <c r="R18" s="12"/>
      <c r="S18" s="21" t="b">
        <f t="shared" si="2"/>
        <v>1</v>
      </c>
      <c r="T18" s="21" t="b">
        <f t="shared" si="3"/>
        <v>1</v>
      </c>
      <c r="U18" s="2"/>
      <c r="V18" s="2"/>
    </row>
    <row r="19" spans="1:22" ht="15" customHeight="1" x14ac:dyDescent="0.2">
      <c r="A19" s="17" t="s">
        <v>44</v>
      </c>
      <c r="B19" s="114" t="s">
        <v>45</v>
      </c>
      <c r="C19" s="99"/>
      <c r="D19" s="100"/>
      <c r="E19" s="18"/>
      <c r="F19" s="19">
        <v>1</v>
      </c>
      <c r="G19" s="18" t="s">
        <v>89</v>
      </c>
      <c r="H19" s="20" t="b">
        <f t="shared" si="0"/>
        <v>0</v>
      </c>
      <c r="I19" s="11"/>
      <c r="J19" s="17" t="s">
        <v>46</v>
      </c>
      <c r="K19" s="114" t="s">
        <v>35</v>
      </c>
      <c r="L19" s="99"/>
      <c r="M19" s="100"/>
      <c r="N19" s="18"/>
      <c r="O19" s="19">
        <v>3</v>
      </c>
      <c r="P19" s="18" t="s">
        <v>90</v>
      </c>
      <c r="Q19" s="20" t="b">
        <f t="shared" si="1"/>
        <v>0</v>
      </c>
      <c r="R19" s="12"/>
      <c r="S19" s="21" t="b">
        <f t="shared" si="2"/>
        <v>1</v>
      </c>
      <c r="T19" s="21" t="b">
        <f t="shared" si="3"/>
        <v>1</v>
      </c>
      <c r="U19" s="2"/>
      <c r="V19" s="2"/>
    </row>
    <row r="20" spans="1:22" ht="15" customHeight="1" x14ac:dyDescent="0.2">
      <c r="A20" s="17" t="s">
        <v>47</v>
      </c>
      <c r="B20" s="114" t="s">
        <v>48</v>
      </c>
      <c r="C20" s="99"/>
      <c r="D20" s="100"/>
      <c r="E20" s="18"/>
      <c r="F20" s="19">
        <v>3</v>
      </c>
      <c r="G20" s="18" t="s">
        <v>89</v>
      </c>
      <c r="H20" s="20" t="b">
        <f t="shared" si="0"/>
        <v>0</v>
      </c>
      <c r="I20" s="11"/>
      <c r="J20" s="22"/>
      <c r="K20" s="101"/>
      <c r="L20" s="99"/>
      <c r="M20" s="100"/>
      <c r="N20" s="18"/>
      <c r="O20" s="18"/>
      <c r="P20" s="18"/>
      <c r="Q20" s="20" t="str">
        <f t="shared" si="1"/>
        <v/>
      </c>
      <c r="R20" s="12"/>
      <c r="S20" s="21" t="b">
        <f t="shared" si="2"/>
        <v>1</v>
      </c>
      <c r="T20" s="21" t="b">
        <f t="shared" si="3"/>
        <v>1</v>
      </c>
      <c r="U20" s="2"/>
      <c r="V20" s="2"/>
    </row>
    <row r="21" spans="1:22" ht="15" customHeight="1" x14ac:dyDescent="0.2">
      <c r="A21" s="17" t="s">
        <v>49</v>
      </c>
      <c r="B21" s="114" t="s">
        <v>35</v>
      </c>
      <c r="C21" s="99"/>
      <c r="D21" s="100"/>
      <c r="E21" s="18"/>
      <c r="F21" s="19">
        <v>3</v>
      </c>
      <c r="G21" s="18" t="s">
        <v>89</v>
      </c>
      <c r="H21" s="20" t="b">
        <f t="shared" si="0"/>
        <v>0</v>
      </c>
      <c r="I21" s="11"/>
      <c r="J21" s="22"/>
      <c r="K21" s="101"/>
      <c r="L21" s="99"/>
      <c r="M21" s="100"/>
      <c r="N21" s="18"/>
      <c r="O21" s="18"/>
      <c r="P21" s="18"/>
      <c r="Q21" s="20" t="str">
        <f t="shared" si="1"/>
        <v/>
      </c>
      <c r="R21" s="12"/>
      <c r="S21" s="21" t="b">
        <f t="shared" si="2"/>
        <v>1</v>
      </c>
      <c r="T21" s="21" t="b">
        <f t="shared" si="3"/>
        <v>1</v>
      </c>
      <c r="U21" s="2"/>
      <c r="V21" s="2"/>
    </row>
    <row r="22" spans="1:22" ht="15" customHeight="1" x14ac:dyDescent="0.2">
      <c r="A22" s="17" t="s">
        <v>46</v>
      </c>
      <c r="B22" s="114" t="s">
        <v>35</v>
      </c>
      <c r="C22" s="99"/>
      <c r="D22" s="100"/>
      <c r="E22" s="18"/>
      <c r="F22" s="19">
        <v>3</v>
      </c>
      <c r="G22" s="18" t="s">
        <v>89</v>
      </c>
      <c r="H22" s="20" t="b">
        <f t="shared" si="0"/>
        <v>0</v>
      </c>
      <c r="I22" s="11"/>
      <c r="J22" s="22"/>
      <c r="K22" s="101"/>
      <c r="L22" s="99"/>
      <c r="M22" s="100"/>
      <c r="N22" s="18"/>
      <c r="O22" s="18"/>
      <c r="P22" s="18"/>
      <c r="Q22" s="20" t="str">
        <f t="shared" si="1"/>
        <v/>
      </c>
      <c r="R22" s="12"/>
      <c r="S22" s="21" t="b">
        <f t="shared" si="2"/>
        <v>1</v>
      </c>
      <c r="T22" s="21" t="b">
        <f t="shared" si="3"/>
        <v>1</v>
      </c>
      <c r="U22" s="2"/>
      <c r="V22" s="2"/>
    </row>
    <row r="23" spans="1:22" ht="15" customHeight="1" x14ac:dyDescent="0.2">
      <c r="A23" s="85" t="s">
        <v>50</v>
      </c>
      <c r="B23" s="96" t="s">
        <v>51</v>
      </c>
      <c r="C23" s="97"/>
      <c r="D23" s="98"/>
      <c r="E23" s="18"/>
      <c r="F23" s="19">
        <v>3</v>
      </c>
      <c r="G23" s="18" t="s">
        <v>90</v>
      </c>
      <c r="H23" s="20" t="b">
        <f t="shared" si="0"/>
        <v>0</v>
      </c>
      <c r="I23" s="11"/>
      <c r="J23" s="22"/>
      <c r="K23" s="101"/>
      <c r="L23" s="99"/>
      <c r="M23" s="100"/>
      <c r="N23" s="18"/>
      <c r="O23" s="18"/>
      <c r="P23" s="18"/>
      <c r="Q23" s="20" t="str">
        <f t="shared" si="1"/>
        <v/>
      </c>
      <c r="R23" s="12"/>
      <c r="S23" s="21" t="b">
        <f t="shared" si="2"/>
        <v>1</v>
      </c>
      <c r="T23" s="21" t="b">
        <f t="shared" si="3"/>
        <v>1</v>
      </c>
      <c r="U23" s="2"/>
      <c r="V23" s="2"/>
    </row>
    <row r="24" spans="1:22" ht="15" customHeight="1" x14ac:dyDescent="0.2">
      <c r="A24" s="17" t="s">
        <v>34</v>
      </c>
      <c r="B24" s="114" t="s">
        <v>35</v>
      </c>
      <c r="C24" s="99"/>
      <c r="D24" s="100"/>
      <c r="E24" s="18"/>
      <c r="F24" s="19">
        <v>6</v>
      </c>
      <c r="G24" s="18" t="s">
        <v>90</v>
      </c>
      <c r="H24" s="20" t="b">
        <f t="shared" si="0"/>
        <v>0</v>
      </c>
      <c r="I24" s="11"/>
      <c r="J24" s="22"/>
      <c r="K24" s="101"/>
      <c r="L24" s="99"/>
      <c r="M24" s="100"/>
      <c r="N24" s="18"/>
      <c r="O24" s="18"/>
      <c r="P24" s="18"/>
      <c r="Q24" s="20" t="str">
        <f t="shared" si="1"/>
        <v/>
      </c>
      <c r="R24" s="12"/>
      <c r="S24" s="21" t="b">
        <f t="shared" si="2"/>
        <v>1</v>
      </c>
      <c r="T24" s="21" t="b">
        <f t="shared" si="3"/>
        <v>1</v>
      </c>
      <c r="U24" s="2"/>
      <c r="V24" s="2"/>
    </row>
    <row r="25" spans="1:22" ht="15" customHeight="1" x14ac:dyDescent="0.2">
      <c r="A25" s="102"/>
      <c r="B25" s="103"/>
      <c r="C25" s="103"/>
      <c r="D25" s="104"/>
      <c r="E25" s="23" t="s">
        <v>52</v>
      </c>
      <c r="F25" s="24">
        <f>SUM(F15:F24)</f>
        <v>31</v>
      </c>
      <c r="G25" s="25"/>
      <c r="H25" s="26">
        <f>SUM(H15:H24)</f>
        <v>0</v>
      </c>
      <c r="I25" s="11"/>
      <c r="J25" s="102"/>
      <c r="K25" s="103"/>
      <c r="L25" s="103"/>
      <c r="M25" s="104"/>
      <c r="N25" s="23" t="s">
        <v>52</v>
      </c>
      <c r="O25" s="24">
        <f>SUM(O15:O24)</f>
        <v>17</v>
      </c>
      <c r="P25" s="25"/>
      <c r="Q25" s="26">
        <f>SUM(Q15:Q24)</f>
        <v>0</v>
      </c>
      <c r="R25" s="12"/>
      <c r="S25" s="27"/>
      <c r="T25" s="2"/>
      <c r="U25" s="2"/>
      <c r="V25" s="2"/>
    </row>
    <row r="26" spans="1:22" ht="15" customHeight="1" x14ac:dyDescent="0.2">
      <c r="A26" s="28" t="s">
        <v>53</v>
      </c>
      <c r="B26" s="29"/>
      <c r="C26" s="99"/>
      <c r="D26" s="99"/>
      <c r="E26" s="99"/>
      <c r="F26" s="100"/>
      <c r="G26" s="30" t="s">
        <v>54</v>
      </c>
      <c r="H26" s="20">
        <f>IF(AND(S15:S24),IF(ISERROR(H25/F25),"",H25/F25),"")</f>
        <v>0</v>
      </c>
      <c r="I26" s="11"/>
      <c r="J26" s="28" t="s">
        <v>53</v>
      </c>
      <c r="K26" s="29"/>
      <c r="L26" s="99"/>
      <c r="M26" s="99"/>
      <c r="N26" s="99"/>
      <c r="O26" s="100"/>
      <c r="P26" s="30" t="s">
        <v>54</v>
      </c>
      <c r="Q26" s="20">
        <f>IF(AND(T15:T24),IF(ISERROR(Q25/O25),"",Q25/O25),"")</f>
        <v>0</v>
      </c>
      <c r="R26" s="12"/>
      <c r="S26" s="27"/>
      <c r="T26" s="2"/>
      <c r="U26" s="2"/>
      <c r="V26" s="2"/>
    </row>
    <row r="27" spans="1:22" ht="14.5" customHeight="1" x14ac:dyDescent="0.2">
      <c r="A27" s="95" t="s">
        <v>55</v>
      </c>
      <c r="B27" s="88"/>
      <c r="C27" s="88"/>
      <c r="D27" s="88"/>
      <c r="E27" s="88"/>
      <c r="F27" s="89"/>
      <c r="G27" s="31" t="s">
        <v>56</v>
      </c>
      <c r="H27" s="32">
        <f>IF(AND(S15:S24),IF(ISERROR(H25/F25),"",H25/F25),"")</f>
        <v>0</v>
      </c>
      <c r="I27" s="11"/>
      <c r="J27" s="95" t="s">
        <v>55</v>
      </c>
      <c r="K27" s="88"/>
      <c r="L27" s="88"/>
      <c r="M27" s="88"/>
      <c r="N27" s="88"/>
      <c r="O27" s="89"/>
      <c r="P27" s="31" t="s">
        <v>56</v>
      </c>
      <c r="Q27" s="32">
        <f>IF(AND(S15:S24,T15:T24),IF(ISERROR((H25+Q25)/(F25+O25)),"",(H25+Q25)/(F25+O25)),"")</f>
        <v>0</v>
      </c>
      <c r="R27" s="12"/>
      <c r="S27" s="27"/>
      <c r="T27" s="2"/>
      <c r="U27" s="2"/>
      <c r="V27" s="2"/>
    </row>
    <row r="28" spans="1:22" ht="15.5" customHeight="1" x14ac:dyDescent="0.2">
      <c r="A28" s="33"/>
      <c r="B28" s="33"/>
      <c r="C28" s="33"/>
      <c r="D28" s="33"/>
      <c r="E28" s="33"/>
      <c r="F28" s="33"/>
      <c r="G28" s="33"/>
      <c r="H28" s="33"/>
      <c r="I28" s="2"/>
      <c r="J28" s="33"/>
      <c r="K28" s="33"/>
      <c r="L28" s="33"/>
      <c r="M28" s="33"/>
      <c r="N28" s="33"/>
      <c r="O28" s="33"/>
      <c r="P28" s="33"/>
      <c r="Q28" s="33"/>
      <c r="R28" s="2"/>
      <c r="S28" s="27"/>
      <c r="T28" s="2"/>
      <c r="U28" s="2"/>
      <c r="V28" s="2"/>
    </row>
    <row r="29" spans="1:22" ht="14.5" customHeight="1" x14ac:dyDescent="0.2">
      <c r="A29" s="8"/>
      <c r="B29" s="8"/>
      <c r="C29" s="8"/>
      <c r="D29" s="8"/>
      <c r="E29" s="8"/>
      <c r="F29" s="8"/>
      <c r="G29" s="8"/>
      <c r="H29" s="8"/>
      <c r="I29" s="2"/>
      <c r="J29" s="8"/>
      <c r="K29" s="8"/>
      <c r="L29" s="8"/>
      <c r="M29" s="8"/>
      <c r="N29" s="8"/>
      <c r="O29" s="8"/>
      <c r="P29" s="8"/>
      <c r="Q29" s="8"/>
      <c r="R29" s="2"/>
      <c r="S29" s="27"/>
      <c r="T29" s="2"/>
      <c r="U29" s="2"/>
      <c r="V29" s="2"/>
    </row>
    <row r="30" spans="1:22" ht="14.5" customHeight="1" x14ac:dyDescent="0.2">
      <c r="A30" s="9" t="s">
        <v>17</v>
      </c>
      <c r="B30" s="105" t="s">
        <v>57</v>
      </c>
      <c r="C30" s="106"/>
      <c r="D30" s="107"/>
      <c r="E30" s="10" t="s">
        <v>19</v>
      </c>
      <c r="F30" s="163">
        <v>2017</v>
      </c>
      <c r="G30" s="106"/>
      <c r="H30" s="157"/>
      <c r="I30" s="11"/>
      <c r="J30" s="9" t="s">
        <v>17</v>
      </c>
      <c r="K30" s="105" t="s">
        <v>77</v>
      </c>
      <c r="L30" s="106"/>
      <c r="M30" s="107"/>
      <c r="N30" s="10" t="s">
        <v>19</v>
      </c>
      <c r="O30" s="163">
        <v>2018</v>
      </c>
      <c r="P30" s="106"/>
      <c r="Q30" s="157"/>
      <c r="R30" s="12"/>
      <c r="S30" s="27"/>
      <c r="T30" s="2"/>
      <c r="U30" s="2"/>
      <c r="V30" s="2"/>
    </row>
    <row r="31" spans="1:22" ht="27.5" customHeight="1" x14ac:dyDescent="0.2">
      <c r="A31" s="13" t="s">
        <v>27</v>
      </c>
      <c r="B31" s="138" t="s">
        <v>22</v>
      </c>
      <c r="C31" s="139"/>
      <c r="D31" s="140"/>
      <c r="E31" s="14" t="s">
        <v>23</v>
      </c>
      <c r="F31" s="14" t="s">
        <v>24</v>
      </c>
      <c r="G31" s="14" t="s">
        <v>25</v>
      </c>
      <c r="H31" s="15" t="s">
        <v>26</v>
      </c>
      <c r="I31" s="11"/>
      <c r="J31" s="13" t="s">
        <v>27</v>
      </c>
      <c r="K31" s="138" t="s">
        <v>22</v>
      </c>
      <c r="L31" s="139"/>
      <c r="M31" s="140"/>
      <c r="N31" s="14" t="s">
        <v>23</v>
      </c>
      <c r="O31" s="14" t="s">
        <v>24</v>
      </c>
      <c r="P31" s="14" t="s">
        <v>25</v>
      </c>
      <c r="Q31" s="15" t="s">
        <v>26</v>
      </c>
      <c r="R31" s="12"/>
      <c r="S31" s="27"/>
      <c r="T31" s="2"/>
      <c r="U31" s="2"/>
      <c r="V31" s="2"/>
    </row>
    <row r="32" spans="1:22" ht="15" customHeight="1" x14ac:dyDescent="0.2">
      <c r="A32" s="17" t="s">
        <v>59</v>
      </c>
      <c r="B32" s="114" t="s">
        <v>60</v>
      </c>
      <c r="C32" s="99"/>
      <c r="D32" s="100"/>
      <c r="E32" s="18"/>
      <c r="F32" s="19">
        <v>3</v>
      </c>
      <c r="G32" s="18"/>
      <c r="H32" s="20" t="str">
        <f t="shared" ref="H32:H41" si="4">IF(G32="A",F32*4,IF(G32="B",F32*3,IF(G32="C",F32*2,IF(G32="D",F32*1,IF(G32="F","0",IF(G32="",""))))))</f>
        <v/>
      </c>
      <c r="I32" s="11"/>
      <c r="J32" s="79" t="s">
        <v>61</v>
      </c>
      <c r="K32" s="164" t="s">
        <v>62</v>
      </c>
      <c r="L32" s="165"/>
      <c r="M32" s="166"/>
      <c r="N32" s="80"/>
      <c r="O32" s="80">
        <v>3</v>
      </c>
      <c r="P32" s="18"/>
      <c r="Q32" s="20" t="str">
        <f t="shared" ref="Q32:Q41" si="5">IF(P32="A",O32*4,IF(P32="B",O32*3,IF(P32="C",O32*2,IF(P32="D",O32*1,IF(P32="F","0",IF(P32="",""))))))</f>
        <v/>
      </c>
      <c r="R32" s="12"/>
      <c r="S32" s="21" t="b">
        <f t="shared" ref="S32:S41" si="6">OR(AND(F32="",G32=""),AND(F32&lt;&gt;"",G32&lt;&gt;""))</f>
        <v>0</v>
      </c>
      <c r="T32" s="21" t="b">
        <f t="shared" ref="T32:T41" si="7">OR(AND(O32="",P32=""),AND(O32&lt;&gt;"",P32&lt;&gt;""))</f>
        <v>0</v>
      </c>
      <c r="U32" s="2"/>
      <c r="V32" s="2"/>
    </row>
    <row r="33" spans="1:22" ht="15" customHeight="1" x14ac:dyDescent="0.2">
      <c r="A33" s="17" t="s">
        <v>63</v>
      </c>
      <c r="B33" s="114" t="s">
        <v>64</v>
      </c>
      <c r="C33" s="99"/>
      <c r="D33" s="100"/>
      <c r="E33" s="18"/>
      <c r="F33" s="19">
        <v>3</v>
      </c>
      <c r="G33" s="18"/>
      <c r="H33" s="20" t="str">
        <f t="shared" si="4"/>
        <v/>
      </c>
      <c r="I33" s="11"/>
      <c r="J33" s="81" t="s">
        <v>79</v>
      </c>
      <c r="K33" s="82" t="s">
        <v>80</v>
      </c>
      <c r="L33" s="82"/>
      <c r="M33" s="83"/>
      <c r="N33" s="84"/>
      <c r="O33" s="84">
        <v>3</v>
      </c>
      <c r="P33" s="18"/>
      <c r="Q33" s="20" t="str">
        <f t="shared" si="5"/>
        <v/>
      </c>
      <c r="R33" s="12"/>
      <c r="S33" s="21" t="b">
        <f t="shared" si="6"/>
        <v>0</v>
      </c>
      <c r="T33" s="21" t="b">
        <f t="shared" si="7"/>
        <v>0</v>
      </c>
      <c r="U33" s="2"/>
      <c r="V33" s="2"/>
    </row>
    <row r="34" spans="1:22" ht="15" customHeight="1" x14ac:dyDescent="0.2">
      <c r="A34" s="17" t="s">
        <v>65</v>
      </c>
      <c r="B34" s="114" t="s">
        <v>66</v>
      </c>
      <c r="C34" s="99"/>
      <c r="D34" s="100"/>
      <c r="E34" s="18"/>
      <c r="F34" s="19">
        <v>2</v>
      </c>
      <c r="G34" s="18"/>
      <c r="H34" s="20" t="str">
        <f t="shared" si="4"/>
        <v/>
      </c>
      <c r="I34" s="11"/>
      <c r="J34" s="81" t="s">
        <v>81</v>
      </c>
      <c r="K34" s="82" t="s">
        <v>82</v>
      </c>
      <c r="L34" s="82"/>
      <c r="M34" s="83"/>
      <c r="N34" s="84"/>
      <c r="O34" s="84">
        <v>1</v>
      </c>
      <c r="P34" s="18"/>
      <c r="Q34" s="20" t="str">
        <f t="shared" si="5"/>
        <v/>
      </c>
      <c r="R34" s="12"/>
      <c r="S34" s="21" t="b">
        <f t="shared" si="6"/>
        <v>0</v>
      </c>
      <c r="T34" s="21" t="b">
        <f t="shared" si="7"/>
        <v>0</v>
      </c>
      <c r="U34" s="2"/>
      <c r="V34" s="2"/>
    </row>
    <row r="35" spans="1:22" ht="15" customHeight="1" x14ac:dyDescent="0.2">
      <c r="A35" s="17" t="s">
        <v>67</v>
      </c>
      <c r="B35" s="114" t="s">
        <v>68</v>
      </c>
      <c r="C35" s="99"/>
      <c r="D35" s="100"/>
      <c r="E35" s="18"/>
      <c r="F35" s="19">
        <v>3</v>
      </c>
      <c r="G35" s="18"/>
      <c r="H35" s="20" t="str">
        <f t="shared" si="4"/>
        <v/>
      </c>
      <c r="I35" s="11"/>
      <c r="J35" s="81" t="s">
        <v>83</v>
      </c>
      <c r="K35" s="108" t="s">
        <v>84</v>
      </c>
      <c r="L35" s="109"/>
      <c r="M35" s="110"/>
      <c r="N35" s="84"/>
      <c r="O35" s="84">
        <v>4</v>
      </c>
      <c r="P35" s="18"/>
      <c r="Q35" s="20" t="str">
        <f t="shared" si="5"/>
        <v/>
      </c>
      <c r="R35" s="12"/>
      <c r="S35" s="21" t="b">
        <f t="shared" si="6"/>
        <v>0</v>
      </c>
      <c r="T35" s="21" t="b">
        <f t="shared" si="7"/>
        <v>0</v>
      </c>
      <c r="U35" s="2"/>
      <c r="V35" s="2"/>
    </row>
    <row r="36" spans="1:22" ht="15" customHeight="1" x14ac:dyDescent="0.2">
      <c r="A36" s="17" t="s">
        <v>69</v>
      </c>
      <c r="B36" s="114" t="s">
        <v>70</v>
      </c>
      <c r="C36" s="99"/>
      <c r="D36" s="100"/>
      <c r="E36" s="18"/>
      <c r="F36" s="19">
        <v>1</v>
      </c>
      <c r="G36" s="18"/>
      <c r="H36" s="20" t="str">
        <f t="shared" si="4"/>
        <v/>
      </c>
      <c r="I36" s="11"/>
      <c r="J36" s="81" t="s">
        <v>85</v>
      </c>
      <c r="K36" s="108" t="s">
        <v>86</v>
      </c>
      <c r="L36" s="109"/>
      <c r="M36" s="110"/>
      <c r="N36" s="84"/>
      <c r="O36" s="84">
        <v>3</v>
      </c>
      <c r="P36" s="18"/>
      <c r="Q36" s="20" t="str">
        <f t="shared" si="5"/>
        <v/>
      </c>
      <c r="R36" s="12"/>
      <c r="S36" s="21" t="b">
        <f t="shared" si="6"/>
        <v>0</v>
      </c>
      <c r="T36" s="21" t="b">
        <f t="shared" si="7"/>
        <v>0</v>
      </c>
      <c r="U36" s="2"/>
      <c r="V36" s="2"/>
    </row>
    <row r="37" spans="1:22" ht="15" customHeight="1" x14ac:dyDescent="0.2">
      <c r="A37" s="17" t="s">
        <v>71</v>
      </c>
      <c r="B37" s="114" t="s">
        <v>72</v>
      </c>
      <c r="C37" s="99"/>
      <c r="D37" s="100"/>
      <c r="E37" s="18"/>
      <c r="F37" s="19">
        <v>4</v>
      </c>
      <c r="G37" s="18"/>
      <c r="H37" s="20" t="str">
        <f t="shared" si="4"/>
        <v/>
      </c>
      <c r="I37" s="11"/>
      <c r="J37" s="81" t="s">
        <v>87</v>
      </c>
      <c r="K37" s="111" t="s">
        <v>88</v>
      </c>
      <c r="L37" s="112"/>
      <c r="M37" s="113"/>
      <c r="N37" s="84"/>
      <c r="O37" s="84">
        <v>3</v>
      </c>
      <c r="P37" s="18"/>
      <c r="Q37" s="20" t="str">
        <f t="shared" si="5"/>
        <v/>
      </c>
      <c r="R37" s="12"/>
      <c r="S37" s="21" t="b">
        <f t="shared" si="6"/>
        <v>0</v>
      </c>
      <c r="T37" s="21" t="b">
        <f t="shared" si="7"/>
        <v>0</v>
      </c>
      <c r="U37" s="2"/>
      <c r="V37" s="2"/>
    </row>
    <row r="38" spans="1:22" ht="15" customHeight="1" x14ac:dyDescent="0.2">
      <c r="A38" s="22"/>
      <c r="B38" s="101"/>
      <c r="C38" s="99"/>
      <c r="D38" s="100"/>
      <c r="E38" s="18"/>
      <c r="F38" s="18"/>
      <c r="G38" s="18"/>
      <c r="H38" s="20" t="str">
        <f t="shared" si="4"/>
        <v/>
      </c>
      <c r="I38" s="11"/>
      <c r="J38" s="22"/>
      <c r="K38" s="101"/>
      <c r="L38" s="99"/>
      <c r="M38" s="100"/>
      <c r="N38" s="18"/>
      <c r="O38" s="18"/>
      <c r="P38" s="18"/>
      <c r="Q38" s="20" t="str">
        <f t="shared" si="5"/>
        <v/>
      </c>
      <c r="R38" s="12"/>
      <c r="S38" s="21" t="b">
        <f t="shared" si="6"/>
        <v>1</v>
      </c>
      <c r="T38" s="21" t="b">
        <f t="shared" si="7"/>
        <v>1</v>
      </c>
      <c r="U38" s="2"/>
      <c r="V38" s="2"/>
    </row>
    <row r="39" spans="1:22" ht="15" customHeight="1" x14ac:dyDescent="0.2">
      <c r="A39" s="22"/>
      <c r="B39" s="101"/>
      <c r="C39" s="99"/>
      <c r="D39" s="100"/>
      <c r="E39" s="18"/>
      <c r="F39" s="18"/>
      <c r="G39" s="18"/>
      <c r="H39" s="20" t="str">
        <f t="shared" si="4"/>
        <v/>
      </c>
      <c r="I39" s="11"/>
      <c r="J39" s="22"/>
      <c r="K39" s="101"/>
      <c r="L39" s="99"/>
      <c r="M39" s="100"/>
      <c r="N39" s="18"/>
      <c r="O39" s="18"/>
      <c r="P39" s="18"/>
      <c r="Q39" s="20" t="str">
        <f t="shared" si="5"/>
        <v/>
      </c>
      <c r="R39" s="12"/>
      <c r="S39" s="21" t="b">
        <f t="shared" si="6"/>
        <v>1</v>
      </c>
      <c r="T39" s="21" t="b">
        <f t="shared" si="7"/>
        <v>1</v>
      </c>
      <c r="U39" s="2"/>
      <c r="V39" s="2"/>
    </row>
    <row r="40" spans="1:22" ht="15" customHeight="1" x14ac:dyDescent="0.2">
      <c r="A40" s="22"/>
      <c r="B40" s="101"/>
      <c r="C40" s="99"/>
      <c r="D40" s="100"/>
      <c r="E40" s="18"/>
      <c r="F40" s="18"/>
      <c r="G40" s="18"/>
      <c r="H40" s="20" t="str">
        <f t="shared" si="4"/>
        <v/>
      </c>
      <c r="I40" s="11"/>
      <c r="J40" s="22"/>
      <c r="K40" s="101"/>
      <c r="L40" s="99"/>
      <c r="M40" s="100"/>
      <c r="N40" s="18"/>
      <c r="O40" s="18"/>
      <c r="P40" s="18"/>
      <c r="Q40" s="20" t="str">
        <f t="shared" si="5"/>
        <v/>
      </c>
      <c r="R40" s="12"/>
      <c r="S40" s="21" t="b">
        <f t="shared" si="6"/>
        <v>1</v>
      </c>
      <c r="T40" s="21" t="b">
        <f t="shared" si="7"/>
        <v>1</v>
      </c>
      <c r="U40" s="2"/>
      <c r="V40" s="2"/>
    </row>
    <row r="41" spans="1:22" ht="15" customHeight="1" x14ac:dyDescent="0.2">
      <c r="A41" s="22"/>
      <c r="B41" s="101"/>
      <c r="C41" s="99"/>
      <c r="D41" s="100"/>
      <c r="E41" s="18"/>
      <c r="F41" s="18"/>
      <c r="G41" s="18"/>
      <c r="H41" s="20" t="str">
        <f t="shared" si="4"/>
        <v/>
      </c>
      <c r="I41" s="11"/>
      <c r="J41" s="22"/>
      <c r="K41" s="101"/>
      <c r="L41" s="99"/>
      <c r="M41" s="100"/>
      <c r="N41" s="18"/>
      <c r="O41" s="18"/>
      <c r="P41" s="18"/>
      <c r="Q41" s="20" t="str">
        <f t="shared" si="5"/>
        <v/>
      </c>
      <c r="R41" s="12"/>
      <c r="S41" s="21" t="b">
        <f t="shared" si="6"/>
        <v>1</v>
      </c>
      <c r="T41" s="21" t="b">
        <f t="shared" si="7"/>
        <v>1</v>
      </c>
      <c r="U41" s="2"/>
      <c r="V41" s="2"/>
    </row>
    <row r="42" spans="1:22" ht="15" customHeight="1" x14ac:dyDescent="0.2">
      <c r="A42" s="102"/>
      <c r="B42" s="103"/>
      <c r="C42" s="103"/>
      <c r="D42" s="104"/>
      <c r="E42" s="23" t="s">
        <v>52</v>
      </c>
      <c r="F42" s="24">
        <f>SUM(F32:F41)</f>
        <v>16</v>
      </c>
      <c r="G42" s="25"/>
      <c r="H42" s="26">
        <f>SUM(H32:H41)</f>
        <v>0</v>
      </c>
      <c r="I42" s="11"/>
      <c r="J42" s="102"/>
      <c r="K42" s="103"/>
      <c r="L42" s="103"/>
      <c r="M42" s="104"/>
      <c r="N42" s="23" t="s">
        <v>52</v>
      </c>
      <c r="O42" s="24">
        <f>SUM(O32:O41)</f>
        <v>17</v>
      </c>
      <c r="P42" s="25"/>
      <c r="Q42" s="26">
        <f>SUM(Q32:Q41)</f>
        <v>0</v>
      </c>
      <c r="R42" s="12"/>
      <c r="S42" s="2"/>
      <c r="T42" s="2"/>
      <c r="U42" s="2"/>
      <c r="V42" s="2"/>
    </row>
    <row r="43" spans="1:22" ht="15" customHeight="1" x14ac:dyDescent="0.2">
      <c r="A43" s="28" t="s">
        <v>53</v>
      </c>
      <c r="B43" s="29"/>
      <c r="C43" s="99"/>
      <c r="D43" s="99"/>
      <c r="E43" s="99"/>
      <c r="F43" s="100"/>
      <c r="G43" s="30" t="s">
        <v>54</v>
      </c>
      <c r="H43" s="20" t="str">
        <f>IF(AND(S32:S41),IF(ISERROR(H42/F42),"",H42/F42),"")</f>
        <v/>
      </c>
      <c r="I43" s="11"/>
      <c r="J43" s="28" t="s">
        <v>53</v>
      </c>
      <c r="K43" s="29"/>
      <c r="L43" s="99"/>
      <c r="M43" s="99"/>
      <c r="N43" s="99"/>
      <c r="O43" s="100"/>
      <c r="P43" s="30" t="s">
        <v>54</v>
      </c>
      <c r="Q43" s="20" t="str">
        <f>IF(AND(T32:T41),IF(ISERROR(Q42/O42),"",Q42/O42),"")</f>
        <v/>
      </c>
      <c r="R43" s="12"/>
      <c r="S43" s="2"/>
      <c r="T43" s="34" t="s">
        <v>73</v>
      </c>
      <c r="U43" s="2"/>
      <c r="V43" s="2"/>
    </row>
    <row r="44" spans="1:22" ht="14.5" customHeight="1" x14ac:dyDescent="0.2">
      <c r="A44" s="95" t="s">
        <v>55</v>
      </c>
      <c r="B44" s="88"/>
      <c r="C44" s="88"/>
      <c r="D44" s="88"/>
      <c r="E44" s="88"/>
      <c r="F44" s="89"/>
      <c r="G44" s="31" t="s">
        <v>56</v>
      </c>
      <c r="H44" s="32" t="str">
        <f>IF(AND(S15:S24,T15:T24,S32:S41),IF(ISERROR((H25+Q25+H42)/(F25+O25+F42)),"",(H25+Q25+H42)/(F25+O25+F42)),"")</f>
        <v/>
      </c>
      <c r="I44" s="11"/>
      <c r="J44" s="95" t="s">
        <v>55</v>
      </c>
      <c r="K44" s="88"/>
      <c r="L44" s="88"/>
      <c r="M44" s="88"/>
      <c r="N44" s="88"/>
      <c r="O44" s="89"/>
      <c r="P44" s="31" t="s">
        <v>56</v>
      </c>
      <c r="Q44" s="32" t="str">
        <f>IF(AND(S15:S24,T15:T24,S32:S41,T32:T41),IF(ISERROR((T47)/(T44)),"",(T47)/(T44)),"")</f>
        <v/>
      </c>
      <c r="R44" s="12"/>
      <c r="S44" s="2"/>
      <c r="T44" s="35">
        <f>F25+O25+F42+O42</f>
        <v>81</v>
      </c>
      <c r="U44" s="2"/>
      <c r="V44" s="2"/>
    </row>
    <row r="45" spans="1:22" ht="15.5" customHeight="1" x14ac:dyDescent="0.2">
      <c r="A45" s="36"/>
      <c r="B45" s="36"/>
      <c r="C45" s="36"/>
      <c r="D45" s="36"/>
      <c r="E45" s="36"/>
      <c r="F45" s="36"/>
      <c r="G45" s="36"/>
      <c r="H45" s="36"/>
      <c r="I45" s="37"/>
      <c r="J45" s="36"/>
      <c r="K45" s="36"/>
      <c r="L45" s="36"/>
      <c r="M45" s="36"/>
      <c r="N45" s="36"/>
      <c r="O45" s="36"/>
      <c r="P45" s="36"/>
      <c r="Q45" s="36"/>
      <c r="R45" s="2"/>
      <c r="S45" s="2"/>
      <c r="T45" s="2"/>
      <c r="U45" s="2"/>
      <c r="V45" s="2"/>
    </row>
    <row r="46" spans="1:22" ht="15" customHeight="1" x14ac:dyDescent="0.2">
      <c r="A46" s="90" t="s">
        <v>74</v>
      </c>
      <c r="B46" s="91"/>
      <c r="C46" s="91"/>
      <c r="D46" s="91"/>
      <c r="E46" s="91"/>
      <c r="F46" s="91"/>
      <c r="G46" s="91"/>
      <c r="H46" s="91"/>
      <c r="I46" s="91"/>
      <c r="J46" s="91"/>
      <c r="K46" s="91"/>
      <c r="L46" s="91"/>
      <c r="M46" s="91"/>
      <c r="N46" s="91"/>
      <c r="O46" s="91"/>
      <c r="P46" s="91"/>
      <c r="Q46" s="91"/>
      <c r="R46" s="38"/>
      <c r="S46" s="2"/>
      <c r="T46" s="34" t="s">
        <v>75</v>
      </c>
      <c r="U46" s="2"/>
      <c r="V46" s="2"/>
    </row>
    <row r="47" spans="1:22" ht="15" customHeight="1" x14ac:dyDescent="0.2">
      <c r="A47" s="92"/>
      <c r="B47" s="91"/>
      <c r="C47" s="91"/>
      <c r="D47" s="91"/>
      <c r="E47" s="91"/>
      <c r="F47" s="91"/>
      <c r="G47" s="91"/>
      <c r="H47" s="91"/>
      <c r="I47" s="91"/>
      <c r="J47" s="91"/>
      <c r="K47" s="91"/>
      <c r="L47" s="91"/>
      <c r="M47" s="91"/>
      <c r="N47" s="91"/>
      <c r="O47" s="91"/>
      <c r="P47" s="91"/>
      <c r="Q47" s="91"/>
      <c r="R47" s="38"/>
      <c r="S47" s="2"/>
      <c r="T47" s="35">
        <f>H25+Q25+H42+Q42</f>
        <v>0</v>
      </c>
      <c r="U47" s="2"/>
      <c r="V47" s="2"/>
    </row>
    <row r="48" spans="1:22" ht="15" customHeight="1" x14ac:dyDescent="0.2">
      <c r="A48" s="92"/>
      <c r="B48" s="91"/>
      <c r="C48" s="91"/>
      <c r="D48" s="91"/>
      <c r="E48" s="91"/>
      <c r="F48" s="91"/>
      <c r="G48" s="91"/>
      <c r="H48" s="91"/>
      <c r="I48" s="91"/>
      <c r="J48" s="91"/>
      <c r="K48" s="91"/>
      <c r="L48" s="91"/>
      <c r="M48" s="91"/>
      <c r="N48" s="91"/>
      <c r="O48" s="91"/>
      <c r="P48" s="91"/>
      <c r="Q48" s="91"/>
      <c r="R48" s="38"/>
      <c r="S48" s="2"/>
      <c r="T48" s="2"/>
      <c r="U48" s="2"/>
      <c r="V48" s="2"/>
    </row>
    <row r="49" spans="1:22" ht="15" customHeight="1" x14ac:dyDescent="0.2">
      <c r="A49" s="92"/>
      <c r="B49" s="91"/>
      <c r="C49" s="91"/>
      <c r="D49" s="91"/>
      <c r="E49" s="91"/>
      <c r="F49" s="91"/>
      <c r="G49" s="91"/>
      <c r="H49" s="91"/>
      <c r="I49" s="91"/>
      <c r="J49" s="91"/>
      <c r="K49" s="91"/>
      <c r="L49" s="91"/>
      <c r="M49" s="91"/>
      <c r="N49" s="91"/>
      <c r="O49" s="91"/>
      <c r="P49" s="91"/>
      <c r="Q49" s="91"/>
      <c r="R49" s="38"/>
      <c r="S49" s="2"/>
      <c r="T49" s="2"/>
      <c r="U49" s="2"/>
      <c r="V49" s="2"/>
    </row>
    <row r="50" spans="1:22" ht="15" customHeight="1" x14ac:dyDescent="0.2">
      <c r="A50" s="92"/>
      <c r="B50" s="91"/>
      <c r="C50" s="91"/>
      <c r="D50" s="91"/>
      <c r="E50" s="91"/>
      <c r="F50" s="91"/>
      <c r="G50" s="91"/>
      <c r="H50" s="91"/>
      <c r="I50" s="91"/>
      <c r="J50" s="91"/>
      <c r="K50" s="91"/>
      <c r="L50" s="91"/>
      <c r="M50" s="91"/>
      <c r="N50" s="91"/>
      <c r="O50" s="91"/>
      <c r="P50" s="91"/>
      <c r="Q50" s="91"/>
      <c r="R50" s="38"/>
      <c r="S50" s="39"/>
      <c r="T50" s="2"/>
      <c r="U50" s="2"/>
      <c r="V50" s="2"/>
    </row>
    <row r="51" spans="1:22" ht="15" customHeight="1" x14ac:dyDescent="0.2">
      <c r="A51" s="40"/>
      <c r="B51" s="40"/>
      <c r="C51" s="40"/>
      <c r="D51" s="40"/>
      <c r="E51" s="40"/>
      <c r="F51" s="40"/>
      <c r="G51" s="40"/>
      <c r="H51" s="40"/>
      <c r="I51" s="40"/>
      <c r="J51" s="40"/>
      <c r="K51" s="40"/>
      <c r="L51" s="40"/>
      <c r="M51" s="40"/>
      <c r="N51" s="40"/>
      <c r="O51" s="40"/>
      <c r="P51" s="40"/>
      <c r="Q51" s="40"/>
      <c r="R51" s="2"/>
      <c r="S51" s="2"/>
      <c r="T51" s="2"/>
      <c r="U51" s="2"/>
      <c r="V51" s="2"/>
    </row>
    <row r="52" spans="1:22" ht="15" customHeight="1" x14ac:dyDescent="0.2">
      <c r="A52" s="2"/>
      <c r="B52" s="2"/>
      <c r="C52" s="2"/>
      <c r="D52" s="2"/>
      <c r="E52" s="2"/>
      <c r="F52" s="2"/>
      <c r="G52" s="2"/>
      <c r="H52" s="2"/>
      <c r="I52" s="2"/>
      <c r="J52" s="2"/>
      <c r="K52" s="2"/>
      <c r="L52" s="2"/>
      <c r="M52" s="2"/>
      <c r="N52" s="2"/>
      <c r="O52" s="2"/>
      <c r="P52" s="2"/>
      <c r="Q52" s="2"/>
      <c r="R52" s="2"/>
      <c r="S52" s="2"/>
      <c r="T52" s="2"/>
      <c r="U52" s="2"/>
      <c r="V52" s="2"/>
    </row>
    <row r="53" spans="1:22" ht="15" customHeight="1" x14ac:dyDescent="0.2">
      <c r="A53" s="2"/>
      <c r="B53" s="2"/>
      <c r="C53" s="2"/>
      <c r="D53" s="2"/>
      <c r="E53" s="2"/>
      <c r="F53" s="2"/>
      <c r="G53" s="2"/>
      <c r="H53" s="2"/>
      <c r="I53" s="2"/>
      <c r="J53" s="2"/>
      <c r="K53" s="2"/>
      <c r="L53" s="2"/>
      <c r="M53" s="2"/>
      <c r="N53" s="2"/>
      <c r="O53" s="2"/>
      <c r="P53" s="2"/>
      <c r="Q53" s="2"/>
      <c r="R53" s="2"/>
      <c r="S53" s="2"/>
      <c r="T53" s="2"/>
      <c r="U53" s="2"/>
      <c r="V53" s="2"/>
    </row>
    <row r="54" spans="1:22" ht="15" customHeight="1" x14ac:dyDescent="0.2">
      <c r="A54" s="2"/>
      <c r="B54" s="2"/>
      <c r="C54" s="2"/>
      <c r="D54" s="2"/>
      <c r="E54" s="2"/>
      <c r="F54" s="2"/>
      <c r="G54" s="2"/>
      <c r="H54" s="2"/>
      <c r="I54" s="2"/>
      <c r="J54" s="2"/>
      <c r="K54" s="2"/>
      <c r="L54" s="2"/>
      <c r="M54" s="2"/>
      <c r="N54" s="2"/>
      <c r="O54" s="2"/>
      <c r="P54" s="2"/>
      <c r="Q54" s="2"/>
      <c r="R54" s="2"/>
      <c r="S54" s="2"/>
      <c r="T54" s="2"/>
      <c r="U54" s="2"/>
      <c r="V54" s="2"/>
    </row>
    <row r="55" spans="1:22" ht="15" customHeight="1" x14ac:dyDescent="0.2">
      <c r="A55" s="2"/>
      <c r="B55" s="2"/>
      <c r="C55" s="2"/>
      <c r="D55" s="2"/>
      <c r="E55" s="2"/>
      <c r="F55" s="2"/>
      <c r="G55" s="2"/>
      <c r="H55" s="2"/>
      <c r="I55" s="2"/>
      <c r="J55" s="2"/>
      <c r="K55" s="2"/>
      <c r="L55" s="2"/>
      <c r="M55" s="2"/>
      <c r="N55" s="2"/>
      <c r="O55" s="2"/>
      <c r="P55" s="2"/>
      <c r="Q55" s="2"/>
      <c r="R55" s="2"/>
      <c r="S55" s="2"/>
      <c r="T55" s="2"/>
      <c r="U55" s="2"/>
      <c r="V55" s="2"/>
    </row>
    <row r="56" spans="1:22" ht="15" customHeight="1" x14ac:dyDescent="0.2">
      <c r="A56" s="2"/>
      <c r="B56" s="2"/>
      <c r="C56" s="2"/>
      <c r="D56" s="2"/>
      <c r="E56" s="2"/>
      <c r="F56" s="2"/>
      <c r="G56" s="2"/>
      <c r="H56" s="2"/>
      <c r="I56" s="2"/>
      <c r="J56" s="2"/>
      <c r="K56" s="2"/>
      <c r="L56" s="2"/>
      <c r="M56" s="2"/>
      <c r="N56" s="2"/>
      <c r="O56" s="2"/>
      <c r="P56" s="2"/>
      <c r="Q56" s="2"/>
      <c r="R56" s="2"/>
      <c r="S56" s="2"/>
      <c r="T56" s="2"/>
      <c r="U56" s="2"/>
      <c r="V56" s="2"/>
    </row>
    <row r="57" spans="1:22" ht="15" customHeight="1" x14ac:dyDescent="0.2">
      <c r="A57" s="2"/>
      <c r="B57" s="2"/>
      <c r="C57" s="2"/>
      <c r="D57" s="2"/>
      <c r="E57" s="2"/>
      <c r="F57" s="2"/>
      <c r="G57" s="2"/>
      <c r="H57" s="2"/>
      <c r="I57" s="2"/>
      <c r="J57" s="2"/>
      <c r="K57" s="2"/>
      <c r="L57" s="2"/>
      <c r="M57" s="2"/>
      <c r="N57" s="2"/>
      <c r="O57" s="2"/>
      <c r="P57" s="2"/>
      <c r="Q57" s="2"/>
      <c r="R57" s="2"/>
      <c r="S57" s="2"/>
      <c r="T57" s="2"/>
      <c r="U57" s="2"/>
      <c r="V57" s="2"/>
    </row>
    <row r="58" spans="1:22" ht="15" customHeight="1" x14ac:dyDescent="0.2">
      <c r="A58" s="2"/>
      <c r="B58" s="2"/>
      <c r="C58" s="2"/>
      <c r="D58" s="2"/>
      <c r="E58" s="2"/>
      <c r="F58" s="2"/>
      <c r="G58" s="2"/>
      <c r="H58" s="2"/>
      <c r="I58" s="2"/>
      <c r="J58" s="2"/>
      <c r="K58" s="2"/>
      <c r="L58" s="2"/>
      <c r="M58" s="2"/>
      <c r="N58" s="2"/>
      <c r="O58" s="2"/>
      <c r="P58" s="2"/>
      <c r="Q58" s="2"/>
      <c r="R58" s="2"/>
      <c r="S58" s="2"/>
      <c r="T58" s="2"/>
      <c r="U58" s="2"/>
      <c r="V58" s="2"/>
    </row>
    <row r="59" spans="1:22" ht="15" customHeight="1" x14ac:dyDescent="0.2">
      <c r="A59" s="2"/>
      <c r="B59" s="2"/>
      <c r="C59" s="2"/>
      <c r="D59" s="2"/>
      <c r="E59" s="2"/>
      <c r="F59" s="2"/>
      <c r="G59" s="2"/>
      <c r="H59" s="2"/>
      <c r="I59" s="2"/>
      <c r="J59" s="2"/>
      <c r="K59" s="2"/>
      <c r="L59" s="2"/>
      <c r="M59" s="2"/>
      <c r="N59" s="2"/>
      <c r="O59" s="2"/>
      <c r="P59" s="2"/>
      <c r="Q59" s="2"/>
      <c r="R59" s="2"/>
      <c r="S59" s="2"/>
      <c r="T59" s="2"/>
      <c r="U59" s="2"/>
      <c r="V59" s="2"/>
    </row>
    <row r="60" spans="1:22" ht="15" customHeight="1" x14ac:dyDescent="0.2">
      <c r="A60" s="2"/>
      <c r="B60" s="2"/>
      <c r="C60" s="2"/>
      <c r="D60" s="2"/>
      <c r="E60" s="2"/>
      <c r="F60" s="2"/>
      <c r="G60" s="2"/>
      <c r="H60" s="39"/>
      <c r="I60" s="2"/>
      <c r="J60" s="2"/>
      <c r="K60" s="2"/>
      <c r="L60" s="2"/>
      <c r="M60" s="2"/>
      <c r="N60" s="2"/>
      <c r="O60" s="2"/>
      <c r="P60" s="2"/>
      <c r="Q60" s="39"/>
      <c r="R60" s="2"/>
      <c r="S60" s="2"/>
      <c r="T60" s="2"/>
      <c r="U60" s="2"/>
      <c r="V60" s="2"/>
    </row>
    <row r="61" spans="1:22" ht="15" customHeight="1" x14ac:dyDescent="0.2">
      <c r="A61" s="2"/>
      <c r="B61" s="2"/>
      <c r="C61" s="2"/>
      <c r="D61" s="2"/>
      <c r="E61" s="2"/>
      <c r="F61" s="2"/>
      <c r="G61" s="2"/>
      <c r="H61" s="39"/>
      <c r="I61" s="2"/>
      <c r="J61" s="2"/>
      <c r="K61" s="2"/>
      <c r="L61" s="2"/>
      <c r="M61" s="2"/>
      <c r="N61" s="2"/>
      <c r="O61" s="2"/>
      <c r="P61" s="2"/>
      <c r="Q61" s="39"/>
      <c r="R61" s="2"/>
      <c r="S61" s="2"/>
      <c r="T61" s="2"/>
      <c r="U61" s="2"/>
      <c r="V61" s="2"/>
    </row>
    <row r="62" spans="1:22" ht="15" customHeight="1" x14ac:dyDescent="0.2">
      <c r="A62" s="2"/>
      <c r="B62" s="2"/>
      <c r="C62" s="2"/>
      <c r="D62" s="2"/>
      <c r="E62" s="2"/>
      <c r="F62" s="2"/>
      <c r="G62" s="2"/>
      <c r="H62" s="2"/>
      <c r="I62" s="2"/>
      <c r="J62" s="2"/>
      <c r="K62" s="2"/>
      <c r="L62" s="2"/>
      <c r="M62" s="2"/>
      <c r="N62" s="2"/>
      <c r="O62" s="2"/>
      <c r="P62" s="2"/>
      <c r="Q62" s="2"/>
      <c r="R62" s="2"/>
      <c r="S62" s="2"/>
      <c r="T62" s="2"/>
      <c r="U62" s="2"/>
      <c r="V62" s="2"/>
    </row>
    <row r="63" spans="1:22" ht="15" customHeight="1" x14ac:dyDescent="0.2">
      <c r="A63" s="2"/>
      <c r="B63" s="2"/>
      <c r="C63" s="2"/>
      <c r="D63" s="2"/>
      <c r="E63" s="2"/>
      <c r="F63" s="2"/>
      <c r="G63" s="2"/>
      <c r="H63" s="2"/>
      <c r="I63" s="2"/>
      <c r="J63" s="2"/>
      <c r="K63" s="2"/>
      <c r="L63" s="2"/>
      <c r="M63" s="2"/>
      <c r="N63" s="2"/>
      <c r="O63" s="2"/>
      <c r="P63" s="2"/>
      <c r="Q63" s="2"/>
      <c r="R63" s="2"/>
      <c r="S63" s="2"/>
      <c r="T63" s="2"/>
      <c r="U63" s="2"/>
      <c r="V63" s="2"/>
    </row>
    <row r="64" spans="1:22" ht="15" customHeight="1" x14ac:dyDescent="0.2">
      <c r="A64" s="2"/>
      <c r="B64" s="2"/>
      <c r="C64" s="2"/>
      <c r="D64" s="2"/>
      <c r="E64" s="2"/>
      <c r="F64" s="2"/>
      <c r="G64" s="2"/>
      <c r="H64" s="2"/>
      <c r="I64" s="2"/>
      <c r="J64" s="2"/>
      <c r="K64" s="2"/>
      <c r="L64" s="2"/>
      <c r="M64" s="2"/>
      <c r="N64" s="2"/>
      <c r="O64" s="2"/>
      <c r="P64" s="2"/>
      <c r="Q64" s="2"/>
      <c r="R64" s="2"/>
      <c r="S64" s="2"/>
      <c r="T64" s="2"/>
      <c r="U64" s="2"/>
      <c r="V64" s="2"/>
    </row>
    <row r="65" spans="1:22" ht="15" customHeight="1" x14ac:dyDescent="0.2">
      <c r="A65" s="41"/>
      <c r="B65" s="42"/>
      <c r="C65" s="42"/>
      <c r="D65" s="42"/>
      <c r="E65" s="41"/>
      <c r="F65" s="41"/>
      <c r="G65" s="41"/>
      <c r="H65" s="41"/>
      <c r="I65" s="2"/>
      <c r="J65" s="41"/>
      <c r="K65" s="42"/>
      <c r="L65" s="42"/>
      <c r="M65" s="42"/>
      <c r="N65" s="41"/>
      <c r="O65" s="41"/>
      <c r="P65" s="41"/>
      <c r="Q65" s="41"/>
      <c r="R65" s="2"/>
      <c r="S65" s="2"/>
      <c r="T65" s="2"/>
      <c r="U65" s="2"/>
      <c r="V65" s="2"/>
    </row>
    <row r="66" spans="1:22" ht="15" customHeight="1" x14ac:dyDescent="0.2">
      <c r="A66" s="2"/>
      <c r="B66" s="2"/>
      <c r="C66" s="2"/>
      <c r="D66" s="2"/>
      <c r="E66" s="2"/>
      <c r="F66" s="2"/>
      <c r="G66" s="2"/>
      <c r="H66" s="2"/>
      <c r="I66" s="2"/>
      <c r="J66" s="2"/>
      <c r="K66" s="2"/>
      <c r="L66" s="2"/>
      <c r="M66" s="2"/>
      <c r="N66" s="2"/>
      <c r="O66" s="2"/>
      <c r="P66" s="2"/>
      <c r="Q66" s="2"/>
      <c r="R66" s="2"/>
      <c r="S66" s="2"/>
      <c r="T66" s="2"/>
      <c r="U66" s="2"/>
      <c r="V66" s="2"/>
    </row>
    <row r="67" spans="1:22" ht="15" customHeight="1" x14ac:dyDescent="0.2">
      <c r="A67" s="2"/>
      <c r="B67" s="2"/>
      <c r="C67" s="2"/>
      <c r="D67" s="2"/>
      <c r="E67" s="2"/>
      <c r="F67" s="2"/>
      <c r="G67" s="2"/>
      <c r="H67" s="2"/>
      <c r="I67" s="2"/>
      <c r="J67" s="2"/>
      <c r="K67" s="2"/>
      <c r="L67" s="2"/>
      <c r="M67" s="2"/>
      <c r="N67" s="2"/>
      <c r="O67" s="2"/>
      <c r="P67" s="2"/>
      <c r="Q67" s="2"/>
      <c r="R67" s="2"/>
      <c r="S67" s="2"/>
      <c r="T67" s="2"/>
      <c r="U67" s="2"/>
      <c r="V67" s="2"/>
    </row>
    <row r="68" spans="1:22" ht="15" customHeight="1" x14ac:dyDescent="0.2">
      <c r="A68" s="2"/>
      <c r="B68" s="2"/>
      <c r="C68" s="2"/>
      <c r="D68" s="2"/>
      <c r="E68" s="2"/>
      <c r="F68" s="2"/>
      <c r="G68" s="2"/>
      <c r="H68" s="2"/>
      <c r="I68" s="2"/>
      <c r="J68" s="2"/>
      <c r="K68" s="2"/>
      <c r="L68" s="2"/>
      <c r="M68" s="2"/>
      <c r="N68" s="2"/>
      <c r="O68" s="2"/>
      <c r="P68" s="2"/>
      <c r="Q68" s="2"/>
      <c r="R68" s="2"/>
      <c r="S68" s="2"/>
      <c r="T68" s="2"/>
      <c r="U68" s="2"/>
      <c r="V68" s="2"/>
    </row>
    <row r="69" spans="1:22" ht="15" customHeight="1" x14ac:dyDescent="0.2">
      <c r="A69" s="2"/>
      <c r="B69" s="2"/>
      <c r="C69" s="2"/>
      <c r="D69" s="2"/>
      <c r="E69" s="2"/>
      <c r="F69" s="2"/>
      <c r="G69" s="2"/>
      <c r="H69" s="2"/>
      <c r="I69" s="2"/>
      <c r="J69" s="2"/>
      <c r="K69" s="2"/>
      <c r="L69" s="2"/>
      <c r="M69" s="2"/>
      <c r="N69" s="2"/>
      <c r="O69" s="2"/>
      <c r="P69" s="2"/>
      <c r="Q69" s="2"/>
      <c r="R69" s="2"/>
      <c r="S69" s="2"/>
      <c r="T69" s="2"/>
      <c r="U69" s="2"/>
      <c r="V69" s="2"/>
    </row>
    <row r="70" spans="1:22" ht="15" customHeight="1" x14ac:dyDescent="0.2">
      <c r="A70" s="2"/>
      <c r="B70" s="2"/>
      <c r="C70" s="2"/>
      <c r="D70" s="2"/>
      <c r="E70" s="2"/>
      <c r="F70" s="2"/>
      <c r="G70" s="2"/>
      <c r="H70" s="2"/>
      <c r="I70" s="2"/>
      <c r="J70" s="2"/>
      <c r="K70" s="2"/>
      <c r="L70" s="2"/>
      <c r="M70" s="2"/>
      <c r="N70" s="2"/>
      <c r="O70" s="2"/>
      <c r="P70" s="2"/>
      <c r="Q70" s="2"/>
      <c r="R70" s="2"/>
      <c r="S70" s="2"/>
      <c r="T70" s="2"/>
      <c r="U70" s="2"/>
      <c r="V70" s="2"/>
    </row>
    <row r="71" spans="1:22" ht="15" customHeight="1" x14ac:dyDescent="0.2">
      <c r="A71" s="2"/>
      <c r="B71" s="2"/>
      <c r="C71" s="2"/>
      <c r="D71" s="2"/>
      <c r="E71" s="2"/>
      <c r="F71" s="2"/>
      <c r="G71" s="2"/>
      <c r="H71" s="2"/>
      <c r="I71" s="2"/>
      <c r="J71" s="2"/>
      <c r="K71" s="2"/>
      <c r="L71" s="2"/>
      <c r="M71" s="2"/>
      <c r="N71" s="2"/>
      <c r="O71" s="2"/>
      <c r="P71" s="2"/>
      <c r="Q71" s="2"/>
      <c r="R71" s="2"/>
      <c r="S71" s="2"/>
      <c r="T71" s="2"/>
      <c r="U71" s="2"/>
      <c r="V71" s="2"/>
    </row>
    <row r="72" spans="1:22" ht="15" customHeight="1" x14ac:dyDescent="0.2">
      <c r="A72" s="2"/>
      <c r="B72" s="2"/>
      <c r="C72" s="2"/>
      <c r="D72" s="2"/>
      <c r="E72" s="2"/>
      <c r="F72" s="2"/>
      <c r="G72" s="2"/>
      <c r="H72" s="2"/>
      <c r="I72" s="2"/>
      <c r="J72" s="2"/>
      <c r="K72" s="2"/>
      <c r="L72" s="2"/>
      <c r="M72" s="2"/>
      <c r="N72" s="2"/>
      <c r="O72" s="2"/>
      <c r="P72" s="2"/>
      <c r="Q72" s="2"/>
      <c r="R72" s="2"/>
      <c r="S72" s="2"/>
      <c r="T72" s="2"/>
      <c r="U72" s="2"/>
      <c r="V72" s="2"/>
    </row>
    <row r="73" spans="1:22" ht="15" customHeight="1" x14ac:dyDescent="0.2">
      <c r="A73" s="2"/>
      <c r="B73" s="2"/>
      <c r="C73" s="2"/>
      <c r="D73" s="2"/>
      <c r="E73" s="2"/>
      <c r="F73" s="2"/>
      <c r="G73" s="2"/>
      <c r="H73" s="2"/>
      <c r="I73" s="2"/>
      <c r="J73" s="2"/>
      <c r="K73" s="2"/>
      <c r="L73" s="2"/>
      <c r="M73" s="2"/>
      <c r="N73" s="2"/>
      <c r="O73" s="2"/>
      <c r="P73" s="2"/>
      <c r="Q73" s="2"/>
      <c r="R73" s="2"/>
      <c r="S73" s="2"/>
      <c r="T73" s="2"/>
      <c r="U73" s="2"/>
      <c r="V73" s="2"/>
    </row>
    <row r="74" spans="1:22" ht="15" customHeight="1" x14ac:dyDescent="0.2">
      <c r="A74" s="2"/>
      <c r="B74" s="2"/>
      <c r="C74" s="2"/>
      <c r="D74" s="2"/>
      <c r="E74" s="2"/>
      <c r="F74" s="2"/>
      <c r="G74" s="2"/>
      <c r="H74" s="2"/>
      <c r="I74" s="2"/>
      <c r="J74" s="2"/>
      <c r="K74" s="2"/>
      <c r="L74" s="2"/>
      <c r="M74" s="2"/>
      <c r="N74" s="2"/>
      <c r="O74" s="2"/>
      <c r="P74" s="2"/>
      <c r="Q74" s="2"/>
      <c r="R74" s="2"/>
      <c r="S74" s="2"/>
      <c r="T74" s="2"/>
      <c r="U74" s="2"/>
      <c r="V74" s="2"/>
    </row>
    <row r="75" spans="1:22" ht="15" customHeight="1" x14ac:dyDescent="0.2">
      <c r="A75" s="2"/>
      <c r="B75" s="2"/>
      <c r="C75" s="2"/>
      <c r="D75" s="2"/>
      <c r="E75" s="2"/>
      <c r="F75" s="2"/>
      <c r="G75" s="2"/>
      <c r="H75" s="2"/>
      <c r="I75" s="2"/>
      <c r="J75" s="2"/>
      <c r="K75" s="2"/>
      <c r="L75" s="2"/>
      <c r="M75" s="2"/>
      <c r="N75" s="2"/>
      <c r="O75" s="2"/>
      <c r="P75" s="2"/>
      <c r="Q75" s="2"/>
      <c r="R75" s="2"/>
      <c r="S75" s="2"/>
      <c r="T75" s="2"/>
      <c r="U75" s="2"/>
      <c r="V75" s="2"/>
    </row>
    <row r="76" spans="1:22" ht="15" customHeight="1" x14ac:dyDescent="0.2">
      <c r="A76" s="2"/>
      <c r="B76" s="2"/>
      <c r="C76" s="2"/>
      <c r="D76" s="2"/>
      <c r="E76" s="2"/>
      <c r="F76" s="2"/>
      <c r="G76" s="2"/>
      <c r="H76" s="2"/>
      <c r="I76" s="2"/>
      <c r="J76" s="2"/>
      <c r="K76" s="2"/>
      <c r="L76" s="2"/>
      <c r="M76" s="2"/>
      <c r="N76" s="2"/>
      <c r="O76" s="2"/>
      <c r="P76" s="2"/>
      <c r="Q76" s="2"/>
      <c r="R76" s="2"/>
      <c r="S76" s="2"/>
      <c r="T76" s="2"/>
      <c r="U76" s="2"/>
      <c r="V76" s="2"/>
    </row>
    <row r="77" spans="1:22" ht="15" customHeight="1" x14ac:dyDescent="0.2">
      <c r="A77" s="2"/>
      <c r="B77" s="2"/>
      <c r="C77" s="2"/>
      <c r="D77" s="2"/>
      <c r="E77" s="2"/>
      <c r="F77" s="2"/>
      <c r="G77" s="2"/>
      <c r="H77" s="39"/>
      <c r="I77" s="2"/>
      <c r="J77" s="2"/>
      <c r="K77" s="2"/>
      <c r="L77" s="2"/>
      <c r="M77" s="2"/>
      <c r="N77" s="2"/>
      <c r="O77" s="2"/>
      <c r="P77" s="2"/>
      <c r="Q77" s="39"/>
      <c r="R77" s="2"/>
      <c r="S77" s="2"/>
      <c r="T77" s="2"/>
      <c r="U77" s="2"/>
      <c r="V77" s="2"/>
    </row>
    <row r="78" spans="1:22" ht="15" customHeight="1" x14ac:dyDescent="0.2">
      <c r="A78" s="2"/>
      <c r="B78" s="2"/>
      <c r="C78" s="2"/>
      <c r="D78" s="2"/>
      <c r="E78" s="2"/>
      <c r="F78" s="2"/>
      <c r="G78" s="2"/>
      <c r="H78" s="39"/>
      <c r="I78" s="2"/>
      <c r="J78" s="2"/>
      <c r="K78" s="2"/>
      <c r="L78" s="2"/>
      <c r="M78" s="2"/>
      <c r="N78" s="2"/>
      <c r="O78" s="2"/>
      <c r="P78" s="2"/>
      <c r="Q78" s="39"/>
      <c r="R78" s="2"/>
      <c r="S78" s="2"/>
      <c r="T78" s="2"/>
      <c r="U78" s="2"/>
      <c r="V78" s="2"/>
    </row>
  </sheetData>
  <mergeCells count="91">
    <mergeCell ref="K18:M18"/>
    <mergeCell ref="K17:M17"/>
    <mergeCell ref="K30:M30"/>
    <mergeCell ref="L26:O26"/>
    <mergeCell ref="B20:D20"/>
    <mergeCell ref="L27:O27"/>
    <mergeCell ref="B22:D22"/>
    <mergeCell ref="B21:D21"/>
    <mergeCell ref="A25:D25"/>
    <mergeCell ref="B19:D19"/>
    <mergeCell ref="O30:Q30"/>
    <mergeCell ref="K24:M24"/>
    <mergeCell ref="K23:M23"/>
    <mergeCell ref="J27:K27"/>
    <mergeCell ref="B33:D33"/>
    <mergeCell ref="B32:D32"/>
    <mergeCell ref="K3:Q3"/>
    <mergeCell ref="D3:H3"/>
    <mergeCell ref="A3:C3"/>
    <mergeCell ref="D9:H9"/>
    <mergeCell ref="B17:D17"/>
    <mergeCell ref="K5:Q5"/>
    <mergeCell ref="I5:J5"/>
    <mergeCell ref="A8:C8"/>
    <mergeCell ref="A9:C9"/>
    <mergeCell ref="I9:Q9"/>
    <mergeCell ref="I8:Q8"/>
    <mergeCell ref="O13:Q13"/>
    <mergeCell ref="K13:M13"/>
    <mergeCell ref="F13:H13"/>
    <mergeCell ref="D5:H5"/>
    <mergeCell ref="B13:D13"/>
    <mergeCell ref="A2:Q2"/>
    <mergeCell ref="A1:Q1"/>
    <mergeCell ref="B35:D35"/>
    <mergeCell ref="I7:Q7"/>
    <mergeCell ref="A5:C5"/>
    <mergeCell ref="D4:H4"/>
    <mergeCell ref="A4:C4"/>
    <mergeCell ref="A7:H7"/>
    <mergeCell ref="I4:J4"/>
    <mergeCell ref="A10:H10"/>
    <mergeCell ref="D8:H8"/>
    <mergeCell ref="B16:D16"/>
    <mergeCell ref="B15:D15"/>
    <mergeCell ref="K14:M14"/>
    <mergeCell ref="B14:D14"/>
    <mergeCell ref="B18:D18"/>
    <mergeCell ref="K15:M15"/>
    <mergeCell ref="K20:M20"/>
    <mergeCell ref="K16:M16"/>
    <mergeCell ref="B38:D38"/>
    <mergeCell ref="I10:Q10"/>
    <mergeCell ref="B24:D24"/>
    <mergeCell ref="K35:M35"/>
    <mergeCell ref="K22:M22"/>
    <mergeCell ref="B34:D34"/>
    <mergeCell ref="F30:H30"/>
    <mergeCell ref="K32:M32"/>
    <mergeCell ref="K19:M19"/>
    <mergeCell ref="K31:M31"/>
    <mergeCell ref="B31:D31"/>
    <mergeCell ref="K21:M21"/>
    <mergeCell ref="J25:M25"/>
    <mergeCell ref="A42:D42"/>
    <mergeCell ref="L44:O44"/>
    <mergeCell ref="B40:D40"/>
    <mergeCell ref="K36:M36"/>
    <mergeCell ref="K39:M39"/>
    <mergeCell ref="K37:M37"/>
    <mergeCell ref="L43:O43"/>
    <mergeCell ref="B41:D41"/>
    <mergeCell ref="B37:D37"/>
    <mergeCell ref="B36:D36"/>
    <mergeCell ref="B39:D39"/>
    <mergeCell ref="I3:J3"/>
    <mergeCell ref="C27:F27"/>
    <mergeCell ref="A46:Q50"/>
    <mergeCell ref="K4:Q4"/>
    <mergeCell ref="A44:B44"/>
    <mergeCell ref="B23:D23"/>
    <mergeCell ref="A27:B27"/>
    <mergeCell ref="C43:F43"/>
    <mergeCell ref="K38:M38"/>
    <mergeCell ref="J42:M42"/>
    <mergeCell ref="K41:M41"/>
    <mergeCell ref="B30:D30"/>
    <mergeCell ref="C26:F26"/>
    <mergeCell ref="J44:K44"/>
    <mergeCell ref="K40:M40"/>
    <mergeCell ref="C44:F44"/>
  </mergeCells>
  <phoneticPr fontId="6" type="noConversion"/>
  <pageMargins left="0.25" right="0.25" top="0.25" bottom="0.25" header="0.3" footer="0.3"/>
  <pageSetup scale="48" orientation="landscape"/>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50"/>
  <sheetViews>
    <sheetView showGridLines="0" workbookViewId="0">
      <selection activeCell="A20" sqref="A20:F21"/>
    </sheetView>
  </sheetViews>
  <sheetFormatPr baseColWidth="10" defaultColWidth="9.1640625" defaultRowHeight="14.5" customHeight="1" x14ac:dyDescent="0.2"/>
  <cols>
    <col min="1" max="1" width="10.6640625" style="43" customWidth="1"/>
    <col min="2" max="3" width="9.1640625" style="43" customWidth="1"/>
    <col min="4" max="4" width="15.6640625" style="43" customWidth="1"/>
    <col min="5" max="8" width="9.6640625" style="43" customWidth="1"/>
    <col min="9" max="9" width="9.1640625" style="43" customWidth="1"/>
    <col min="10" max="10" width="10.6640625" style="43" customWidth="1"/>
    <col min="11" max="12" width="9.1640625" style="43" customWidth="1"/>
    <col min="13" max="13" width="15.5" style="43" customWidth="1"/>
    <col min="14" max="17" width="9.6640625" style="43" customWidth="1"/>
    <col min="18" max="18" width="9.1640625" style="43" customWidth="1"/>
    <col min="19" max="20" width="9.1640625" style="43" hidden="1" customWidth="1"/>
    <col min="21" max="22" width="9.1640625" style="43" customWidth="1"/>
    <col min="23" max="256" width="9.1640625" customWidth="1"/>
  </cols>
  <sheetData>
    <row r="1" spans="1:22" ht="15" customHeight="1" x14ac:dyDescent="0.2">
      <c r="A1" s="121" t="s">
        <v>92</v>
      </c>
      <c r="B1" s="122"/>
      <c r="C1" s="122"/>
      <c r="D1" s="122"/>
      <c r="E1" s="122"/>
      <c r="F1" s="122"/>
      <c r="G1" s="122"/>
      <c r="H1" s="122"/>
      <c r="I1" s="122"/>
      <c r="J1" s="122"/>
      <c r="K1" s="122"/>
      <c r="L1" s="122"/>
      <c r="M1" s="122"/>
      <c r="N1" s="122"/>
      <c r="O1" s="122"/>
      <c r="P1" s="122"/>
      <c r="Q1" s="122"/>
      <c r="R1" s="2"/>
      <c r="S1" s="2"/>
      <c r="T1" s="2"/>
      <c r="U1" s="2"/>
      <c r="V1" s="2"/>
    </row>
    <row r="2" spans="1:22" ht="15" customHeight="1" x14ac:dyDescent="0.2">
      <c r="A2" s="118" t="s">
        <v>1</v>
      </c>
      <c r="B2" s="119"/>
      <c r="C2" s="119"/>
      <c r="D2" s="119"/>
      <c r="E2" s="119"/>
      <c r="F2" s="119"/>
      <c r="G2" s="119"/>
      <c r="H2" s="119"/>
      <c r="I2" s="119"/>
      <c r="J2" s="119"/>
      <c r="K2" s="119"/>
      <c r="L2" s="119"/>
      <c r="M2" s="119"/>
      <c r="N2" s="119"/>
      <c r="O2" s="119"/>
      <c r="P2" s="119"/>
      <c r="Q2" s="119"/>
      <c r="R2" s="2"/>
      <c r="S2" s="2"/>
      <c r="T2" s="2"/>
      <c r="U2" s="2"/>
      <c r="V2" s="2"/>
    </row>
    <row r="3" spans="1:22" ht="15" customHeight="1" x14ac:dyDescent="0.2">
      <c r="A3" s="204" t="s">
        <v>2</v>
      </c>
      <c r="B3" s="201"/>
      <c r="C3" s="201"/>
      <c r="D3" s="143" t="str">
        <f>IF('YEAR 1'!D3:H3=0,"Please enter info in 'YEAR 1'",'YEAR 1'!D3:H3)</f>
        <v>David Lee Jefts</v>
      </c>
      <c r="E3" s="87"/>
      <c r="F3" s="87"/>
      <c r="G3" s="87"/>
      <c r="H3" s="144"/>
      <c r="I3" s="200" t="s">
        <v>4</v>
      </c>
      <c r="J3" s="201"/>
      <c r="K3" s="141">
        <f>IF('YEAR 1'!K3:Q3=0,"Please enter info in 'YEAR 1'",'YEAR 1'!K3:Q3)</f>
        <v>2448714</v>
      </c>
      <c r="L3" s="87"/>
      <c r="M3" s="87"/>
      <c r="N3" s="87"/>
      <c r="O3" s="87"/>
      <c r="P3" s="87"/>
      <c r="Q3" s="142"/>
      <c r="R3" s="3"/>
      <c r="S3" s="2"/>
      <c r="T3" s="2"/>
      <c r="U3" s="2"/>
      <c r="V3" s="2"/>
    </row>
    <row r="4" spans="1:22" ht="15" customHeight="1" x14ac:dyDescent="0.2">
      <c r="A4" s="196" t="s">
        <v>5</v>
      </c>
      <c r="B4" s="183"/>
      <c r="C4" s="183"/>
      <c r="D4" s="128" t="str">
        <f>IF('YEAR 1'!D4:H4=0,"Please enter info in 'YEAR 1'",'YEAR 1'!D4:H4)</f>
        <v>Computer Science</v>
      </c>
      <c r="E4" s="99"/>
      <c r="F4" s="99"/>
      <c r="G4" s="99"/>
      <c r="H4" s="100"/>
      <c r="I4" s="199" t="s">
        <v>76</v>
      </c>
      <c r="J4" s="183"/>
      <c r="K4" s="128" t="str">
        <f>IF('YEAR 1'!K4:Q4=0,"Please enter info in 'YEAR 1'",'YEAR 1'!K4:Q4)</f>
        <v>Standard Track</v>
      </c>
      <c r="L4" s="99"/>
      <c r="M4" s="99"/>
      <c r="N4" s="99"/>
      <c r="O4" s="99"/>
      <c r="P4" s="99"/>
      <c r="Q4" s="169"/>
      <c r="R4" s="3"/>
      <c r="S4" s="2"/>
      <c r="T4" s="2"/>
      <c r="U4" s="2"/>
      <c r="V4" s="2"/>
    </row>
    <row r="5" spans="1:22" ht="15" customHeight="1" x14ac:dyDescent="0.2">
      <c r="A5" s="194" t="s">
        <v>8</v>
      </c>
      <c r="B5" s="195"/>
      <c r="C5" s="195"/>
      <c r="D5" s="158" t="str">
        <f>IF('YEAR 1'!D5:H5=0,"Please enter info in 'YEAR 1'",'YEAR 1'!D5:H5)</f>
        <v>Astrophysics, Applied Mathematics</v>
      </c>
      <c r="E5" s="127"/>
      <c r="F5" s="127"/>
      <c r="G5" s="127"/>
      <c r="H5" s="159"/>
      <c r="I5" s="202" t="s">
        <v>10</v>
      </c>
      <c r="J5" s="195"/>
      <c r="K5" s="158">
        <f>IF('YEAR 1'!K5:Q5=0,"Please enter info in 'YEAR 1'",'YEAR 1'!K5:Q5)</f>
        <v>2017</v>
      </c>
      <c r="L5" s="127"/>
      <c r="M5" s="127"/>
      <c r="N5" s="127"/>
      <c r="O5" s="127"/>
      <c r="P5" s="127"/>
      <c r="Q5" s="203"/>
      <c r="R5" s="3"/>
      <c r="S5" s="2"/>
      <c r="T5" s="2"/>
      <c r="U5" s="2"/>
      <c r="V5" s="2"/>
    </row>
    <row r="6" spans="1:22" ht="15.5" customHeight="1" x14ac:dyDescent="0.2">
      <c r="A6" s="45"/>
      <c r="B6" s="45"/>
      <c r="C6" s="45"/>
      <c r="D6" s="45"/>
      <c r="E6" s="46"/>
      <c r="F6" s="46"/>
      <c r="G6" s="46"/>
      <c r="H6" s="46"/>
      <c r="I6" s="45"/>
      <c r="J6" s="45"/>
      <c r="K6" s="45"/>
      <c r="L6" s="45"/>
      <c r="M6" s="45"/>
      <c r="N6" s="46"/>
      <c r="O6" s="46"/>
      <c r="P6" s="46"/>
      <c r="Q6" s="46"/>
      <c r="R6" s="2"/>
      <c r="S6" s="2"/>
      <c r="T6" s="2"/>
      <c r="U6" s="2"/>
      <c r="V6" s="2"/>
    </row>
    <row r="7" spans="1:22" ht="15" customHeight="1" x14ac:dyDescent="0.2">
      <c r="A7" s="130" t="s">
        <v>11</v>
      </c>
      <c r="B7" s="131"/>
      <c r="C7" s="131"/>
      <c r="D7" s="131"/>
      <c r="E7" s="131"/>
      <c r="F7" s="131"/>
      <c r="G7" s="131"/>
      <c r="H7" s="132"/>
      <c r="I7" s="123" t="s">
        <v>12</v>
      </c>
      <c r="J7" s="124"/>
      <c r="K7" s="124"/>
      <c r="L7" s="124"/>
      <c r="M7" s="124"/>
      <c r="N7" s="124"/>
      <c r="O7" s="124"/>
      <c r="P7" s="124"/>
      <c r="Q7" s="125"/>
      <c r="R7" s="3"/>
      <c r="S7" s="2"/>
      <c r="T7" s="2"/>
      <c r="U7" s="2"/>
      <c r="V7" s="2"/>
    </row>
    <row r="8" spans="1:22" ht="15" customHeight="1" x14ac:dyDescent="0.2">
      <c r="A8" s="198" t="s">
        <v>13</v>
      </c>
      <c r="B8" s="192"/>
      <c r="C8" s="192"/>
      <c r="D8" s="192"/>
      <c r="E8" s="192"/>
      <c r="F8" s="192"/>
      <c r="G8" s="192"/>
      <c r="H8" s="193"/>
      <c r="I8" s="179"/>
      <c r="J8" s="180"/>
      <c r="K8" s="180"/>
      <c r="L8" s="180"/>
      <c r="M8" s="180"/>
      <c r="N8" s="180"/>
      <c r="O8" s="180"/>
      <c r="P8" s="180"/>
      <c r="Q8" s="181"/>
      <c r="R8" s="3"/>
      <c r="S8" s="2"/>
      <c r="T8" s="2"/>
      <c r="U8" s="2"/>
      <c r="V8" s="2"/>
    </row>
    <row r="9" spans="1:22" ht="15" customHeight="1" x14ac:dyDescent="0.2">
      <c r="A9" s="198" t="s">
        <v>14</v>
      </c>
      <c r="B9" s="192"/>
      <c r="C9" s="192"/>
      <c r="D9" s="192"/>
      <c r="E9" s="192"/>
      <c r="F9" s="192"/>
      <c r="G9" s="192"/>
      <c r="H9" s="193"/>
      <c r="I9" s="176"/>
      <c r="J9" s="177"/>
      <c r="K9" s="177"/>
      <c r="L9" s="177"/>
      <c r="M9" s="177"/>
      <c r="N9" s="177"/>
      <c r="O9" s="177"/>
      <c r="P9" s="177"/>
      <c r="Q9" s="178"/>
      <c r="R9" s="3"/>
      <c r="S9" s="2"/>
      <c r="T9" s="2"/>
      <c r="U9" s="2"/>
      <c r="V9" s="2"/>
    </row>
    <row r="10" spans="1:22" ht="15" customHeight="1" x14ac:dyDescent="0.2">
      <c r="A10" s="197"/>
      <c r="B10" s="135"/>
      <c r="C10" s="135"/>
      <c r="D10" s="135"/>
      <c r="E10" s="135"/>
      <c r="F10" s="135"/>
      <c r="G10" s="135"/>
      <c r="H10" s="136"/>
      <c r="I10" s="173"/>
      <c r="J10" s="174"/>
      <c r="K10" s="174"/>
      <c r="L10" s="174"/>
      <c r="M10" s="174"/>
      <c r="N10" s="174"/>
      <c r="O10" s="174"/>
      <c r="P10" s="174"/>
      <c r="Q10" s="175"/>
      <c r="R10" s="3"/>
      <c r="S10" s="2"/>
      <c r="T10" s="2"/>
      <c r="U10" s="2"/>
      <c r="V10" s="2"/>
    </row>
    <row r="11" spans="1:22" ht="15" customHeight="1" x14ac:dyDescent="0.2">
      <c r="A11" s="5"/>
      <c r="B11" s="5"/>
      <c r="C11" s="5"/>
      <c r="D11" s="5"/>
      <c r="E11" s="47"/>
      <c r="F11" s="47"/>
      <c r="G11" s="47"/>
      <c r="H11" s="47"/>
      <c r="I11" s="5"/>
      <c r="J11" s="5"/>
      <c r="K11" s="5"/>
      <c r="L11" s="5"/>
      <c r="M11" s="5"/>
      <c r="N11" s="7"/>
      <c r="O11" s="7"/>
      <c r="P11" s="7"/>
      <c r="Q11" s="7"/>
      <c r="R11" s="2"/>
      <c r="S11" s="2"/>
      <c r="T11" s="2"/>
      <c r="U11" s="2"/>
      <c r="V11" s="2"/>
    </row>
    <row r="12" spans="1:22" ht="15" customHeight="1" x14ac:dyDescent="0.2">
      <c r="A12" s="48"/>
      <c r="B12" s="48"/>
      <c r="C12" s="48"/>
      <c r="D12" s="48"/>
      <c r="E12" s="49"/>
      <c r="F12" s="49"/>
      <c r="G12" s="49"/>
      <c r="H12" s="49"/>
      <c r="I12" s="50"/>
      <c r="J12" s="48"/>
      <c r="K12" s="48"/>
      <c r="L12" s="48"/>
      <c r="M12" s="48"/>
      <c r="N12" s="49"/>
      <c r="O12" s="49"/>
      <c r="P12" s="49"/>
      <c r="Q12" s="49"/>
      <c r="R12" s="2"/>
      <c r="S12" s="2"/>
      <c r="T12" s="2"/>
      <c r="U12" s="2"/>
      <c r="V12" s="2"/>
    </row>
    <row r="13" spans="1:22" ht="15" customHeight="1" x14ac:dyDescent="0.2">
      <c r="A13" s="51" t="s">
        <v>17</v>
      </c>
      <c r="B13" s="205" t="s">
        <v>57</v>
      </c>
      <c r="C13" s="206"/>
      <c r="D13" s="207"/>
      <c r="E13" s="52" t="s">
        <v>19</v>
      </c>
      <c r="F13" s="185">
        <v>2018</v>
      </c>
      <c r="G13" s="186"/>
      <c r="H13" s="187"/>
      <c r="I13" s="53"/>
      <c r="J13" s="51" t="s">
        <v>17</v>
      </c>
      <c r="K13" s="170" t="s">
        <v>77</v>
      </c>
      <c r="L13" s="171"/>
      <c r="M13" s="172"/>
      <c r="N13" s="52" t="s">
        <v>19</v>
      </c>
      <c r="O13" s="185">
        <v>2019</v>
      </c>
      <c r="P13" s="186"/>
      <c r="Q13" s="187"/>
      <c r="R13" s="12"/>
      <c r="S13" s="2"/>
      <c r="T13" s="2"/>
      <c r="U13" s="2"/>
      <c r="V13" s="2"/>
    </row>
    <row r="14" spans="1:22" ht="27.5" customHeight="1" x14ac:dyDescent="0.2">
      <c r="A14" s="54" t="s">
        <v>21</v>
      </c>
      <c r="B14" s="191" t="s">
        <v>22</v>
      </c>
      <c r="C14" s="192"/>
      <c r="D14" s="193"/>
      <c r="E14" s="55" t="s">
        <v>23</v>
      </c>
      <c r="F14" s="56" t="s">
        <v>24</v>
      </c>
      <c r="G14" s="56" t="s">
        <v>25</v>
      </c>
      <c r="H14" s="57" t="s">
        <v>26</v>
      </c>
      <c r="I14" s="58"/>
      <c r="J14" s="54" t="s">
        <v>27</v>
      </c>
      <c r="K14" s="191" t="s">
        <v>22</v>
      </c>
      <c r="L14" s="192"/>
      <c r="M14" s="193"/>
      <c r="N14" s="55" t="s">
        <v>23</v>
      </c>
      <c r="O14" s="56" t="s">
        <v>24</v>
      </c>
      <c r="P14" s="56" t="s">
        <v>25</v>
      </c>
      <c r="Q14" s="57" t="s">
        <v>26</v>
      </c>
      <c r="R14" s="12"/>
      <c r="S14" s="2"/>
      <c r="T14" s="2"/>
      <c r="U14" s="2"/>
      <c r="V14" s="2"/>
    </row>
    <row r="15" spans="1:22" ht="15" customHeight="1" x14ac:dyDescent="0.2">
      <c r="A15" s="59" t="s">
        <v>118</v>
      </c>
      <c r="B15" s="188" t="s">
        <v>119</v>
      </c>
      <c r="C15" s="189"/>
      <c r="D15" s="190"/>
      <c r="E15" s="60"/>
      <c r="F15" s="60">
        <v>3</v>
      </c>
      <c r="G15" s="60"/>
      <c r="H15" s="61" t="str">
        <f t="shared" ref="H15:H24" si="0">IF(G15="A",F15*4,IF(G15="B",F15*3,IF(G15="C",F15*2,IF(G15="D",F15*1,IF(G15="F","0",IF(G15="",""))))))</f>
        <v/>
      </c>
      <c r="I15" s="11"/>
      <c r="J15" s="59" t="s">
        <v>93</v>
      </c>
      <c r="K15" s="182" t="s">
        <v>94</v>
      </c>
      <c r="L15" s="183"/>
      <c r="M15" s="184"/>
      <c r="N15" s="60"/>
      <c r="O15" s="60">
        <v>3</v>
      </c>
      <c r="P15" s="60"/>
      <c r="Q15" s="61" t="str">
        <f t="shared" ref="Q15:Q24" si="1">IF(P15="A",O15*4,IF(P15="B",O15*3,IF(P15="C",O15*2,IF(P15="D",O15*1,IF(P15="F","0",IF(P15="",""))))))</f>
        <v/>
      </c>
      <c r="R15" s="12"/>
      <c r="S15" s="21" t="b">
        <f t="shared" ref="S15:S24" si="2">OR(AND(F15="",G15=""),AND(F15&lt;&gt;"",G15&lt;&gt;""))</f>
        <v>0</v>
      </c>
      <c r="T15" s="21" t="b">
        <f t="shared" ref="T15:T24" si="3">OR(AND(O15="",P15=""),AND(O15&lt;&gt;"",P15&lt;&gt;""))</f>
        <v>0</v>
      </c>
      <c r="U15" s="2"/>
      <c r="V15" s="2"/>
    </row>
    <row r="16" spans="1:22" ht="15" customHeight="1" x14ac:dyDescent="0.2">
      <c r="A16" s="59" t="s">
        <v>96</v>
      </c>
      <c r="B16" s="182" t="s">
        <v>97</v>
      </c>
      <c r="C16" s="183"/>
      <c r="D16" s="184"/>
      <c r="E16" s="60"/>
      <c r="F16" s="60">
        <v>4</v>
      </c>
      <c r="G16" s="60"/>
      <c r="H16" s="61" t="str">
        <f t="shared" si="0"/>
        <v/>
      </c>
      <c r="I16" s="11"/>
      <c r="J16" s="59" t="s">
        <v>102</v>
      </c>
      <c r="K16" s="182" t="s">
        <v>103</v>
      </c>
      <c r="L16" s="183"/>
      <c r="M16" s="184"/>
      <c r="N16" s="60"/>
      <c r="O16" s="60">
        <v>3</v>
      </c>
      <c r="P16" s="60"/>
      <c r="Q16" s="61" t="str">
        <f t="shared" si="1"/>
        <v/>
      </c>
      <c r="R16" s="12"/>
      <c r="S16" s="21" t="b">
        <f t="shared" si="2"/>
        <v>0</v>
      </c>
      <c r="T16" s="21" t="b">
        <f t="shared" si="3"/>
        <v>0</v>
      </c>
      <c r="U16" s="2"/>
      <c r="V16" s="2"/>
    </row>
    <row r="17" spans="1:22" ht="15" customHeight="1" x14ac:dyDescent="0.2">
      <c r="A17" s="59" t="s">
        <v>98</v>
      </c>
      <c r="B17" s="182" t="s">
        <v>99</v>
      </c>
      <c r="C17" s="183"/>
      <c r="D17" s="184"/>
      <c r="E17" s="60"/>
      <c r="F17" s="60">
        <v>3</v>
      </c>
      <c r="G17" s="60"/>
      <c r="H17" s="61" t="str">
        <f t="shared" si="0"/>
        <v/>
      </c>
      <c r="I17" s="11"/>
      <c r="J17" s="59" t="s">
        <v>104</v>
      </c>
      <c r="K17" s="182" t="s">
        <v>105</v>
      </c>
      <c r="L17" s="183"/>
      <c r="M17" s="184"/>
      <c r="N17" s="60"/>
      <c r="O17" s="60">
        <v>1</v>
      </c>
      <c r="P17" s="60"/>
      <c r="Q17" s="61" t="str">
        <f t="shared" si="1"/>
        <v/>
      </c>
      <c r="R17" s="12"/>
      <c r="S17" s="21" t="b">
        <f t="shared" si="2"/>
        <v>0</v>
      </c>
      <c r="T17" s="21" t="b">
        <f t="shared" si="3"/>
        <v>0</v>
      </c>
      <c r="U17" s="2"/>
      <c r="V17" s="2"/>
    </row>
    <row r="18" spans="1:22" ht="15" customHeight="1" x14ac:dyDescent="0.2">
      <c r="A18" s="59" t="s">
        <v>100</v>
      </c>
      <c r="B18" s="182" t="s">
        <v>101</v>
      </c>
      <c r="C18" s="183"/>
      <c r="D18" s="184"/>
      <c r="E18" s="60"/>
      <c r="F18" s="60">
        <v>1</v>
      </c>
      <c r="G18" s="60"/>
      <c r="H18" s="61" t="str">
        <f t="shared" si="0"/>
        <v/>
      </c>
      <c r="I18" s="11"/>
      <c r="J18" s="59" t="s">
        <v>106</v>
      </c>
      <c r="K18" s="182" t="s">
        <v>107</v>
      </c>
      <c r="L18" s="183"/>
      <c r="M18" s="184"/>
      <c r="N18" s="60"/>
      <c r="O18" s="60">
        <v>3</v>
      </c>
      <c r="P18" s="60"/>
      <c r="Q18" s="61" t="str">
        <f t="shared" si="1"/>
        <v/>
      </c>
      <c r="R18" s="12"/>
      <c r="S18" s="21" t="b">
        <f t="shared" si="2"/>
        <v>0</v>
      </c>
      <c r="T18" s="21" t="b">
        <f t="shared" si="3"/>
        <v>0</v>
      </c>
      <c r="U18" s="2"/>
      <c r="V18" s="2"/>
    </row>
    <row r="19" spans="1:22" ht="15" customHeight="1" x14ac:dyDescent="0.2">
      <c r="A19" s="59" t="s">
        <v>111</v>
      </c>
      <c r="B19" s="182" t="s">
        <v>112</v>
      </c>
      <c r="C19" s="183"/>
      <c r="D19" s="184"/>
      <c r="E19" s="60"/>
      <c r="F19" s="60">
        <v>4</v>
      </c>
      <c r="G19" s="60"/>
      <c r="H19" s="61" t="str">
        <f t="shared" si="0"/>
        <v/>
      </c>
      <c r="I19" s="11"/>
      <c r="J19" s="59" t="s">
        <v>113</v>
      </c>
      <c r="K19" s="182" t="s">
        <v>114</v>
      </c>
      <c r="L19" s="183"/>
      <c r="M19" s="184"/>
      <c r="N19" s="60"/>
      <c r="O19" s="60">
        <v>1</v>
      </c>
      <c r="P19" s="60"/>
      <c r="Q19" s="61" t="str">
        <f t="shared" si="1"/>
        <v/>
      </c>
      <c r="R19" s="12"/>
      <c r="S19" s="21" t="b">
        <f t="shared" si="2"/>
        <v>0</v>
      </c>
      <c r="T19" s="21" t="b">
        <f t="shared" si="3"/>
        <v>0</v>
      </c>
      <c r="U19" s="2"/>
      <c r="V19" s="2"/>
    </row>
    <row r="20" spans="1:22" ht="15" customHeight="1" x14ac:dyDescent="0.2">
      <c r="A20" s="59"/>
      <c r="B20" s="188"/>
      <c r="C20" s="189"/>
      <c r="D20" s="190"/>
      <c r="E20" s="60"/>
      <c r="F20" s="60"/>
      <c r="G20" s="60"/>
      <c r="H20" s="61" t="str">
        <f t="shared" si="0"/>
        <v/>
      </c>
      <c r="I20" s="11"/>
      <c r="J20" s="59" t="s">
        <v>116</v>
      </c>
      <c r="K20" s="182" t="s">
        <v>117</v>
      </c>
      <c r="L20" s="183"/>
      <c r="M20" s="184"/>
      <c r="N20" s="60"/>
      <c r="O20" s="60">
        <v>3</v>
      </c>
      <c r="P20" s="60"/>
      <c r="Q20" s="61" t="str">
        <f t="shared" si="1"/>
        <v/>
      </c>
      <c r="R20" s="12"/>
      <c r="S20" s="21" t="b">
        <f t="shared" si="2"/>
        <v>1</v>
      </c>
      <c r="T20" s="21" t="b">
        <f t="shared" si="3"/>
        <v>0</v>
      </c>
      <c r="U20" s="2"/>
      <c r="V20" s="2"/>
    </row>
    <row r="21" spans="1:22" ht="15" customHeight="1" x14ac:dyDescent="0.2">
      <c r="A21" s="59"/>
      <c r="B21" s="188"/>
      <c r="C21" s="189"/>
      <c r="D21" s="190"/>
      <c r="E21" s="60"/>
      <c r="F21" s="60"/>
      <c r="G21" s="60"/>
      <c r="H21" s="61" t="str">
        <f t="shared" si="0"/>
        <v/>
      </c>
      <c r="I21" s="11"/>
      <c r="J21" s="59" t="s">
        <v>120</v>
      </c>
      <c r="K21" s="182" t="s">
        <v>121</v>
      </c>
      <c r="L21" s="183"/>
      <c r="M21" s="184"/>
      <c r="N21" s="60"/>
      <c r="O21" s="60">
        <v>3</v>
      </c>
      <c r="P21" s="60"/>
      <c r="Q21" s="61" t="str">
        <f t="shared" si="1"/>
        <v/>
      </c>
      <c r="R21" s="12"/>
      <c r="S21" s="21" t="b">
        <f t="shared" si="2"/>
        <v>1</v>
      </c>
      <c r="T21" s="21" t="b">
        <f t="shared" si="3"/>
        <v>0</v>
      </c>
      <c r="U21" s="2"/>
      <c r="V21" s="2"/>
    </row>
    <row r="22" spans="1:22" ht="15" customHeight="1" x14ac:dyDescent="0.2">
      <c r="A22" s="59"/>
      <c r="B22" s="182"/>
      <c r="C22" s="183"/>
      <c r="D22" s="184"/>
      <c r="E22" s="60"/>
      <c r="F22" s="60"/>
      <c r="G22" s="60"/>
      <c r="H22" s="61" t="str">
        <f t="shared" si="0"/>
        <v/>
      </c>
      <c r="I22" s="11"/>
      <c r="J22" s="59"/>
      <c r="K22" s="182"/>
      <c r="L22" s="183"/>
      <c r="M22" s="184"/>
      <c r="N22" s="60"/>
      <c r="O22" s="60"/>
      <c r="P22" s="60"/>
      <c r="Q22" s="61" t="str">
        <f t="shared" si="1"/>
        <v/>
      </c>
      <c r="R22" s="12"/>
      <c r="S22" s="21" t="b">
        <f t="shared" si="2"/>
        <v>1</v>
      </c>
      <c r="T22" s="21" t="b">
        <f t="shared" si="3"/>
        <v>1</v>
      </c>
      <c r="U22" s="2"/>
      <c r="V22" s="2"/>
    </row>
    <row r="23" spans="1:22" ht="15" customHeight="1" x14ac:dyDescent="0.2">
      <c r="A23" s="59"/>
      <c r="B23" s="182"/>
      <c r="C23" s="183"/>
      <c r="D23" s="184"/>
      <c r="E23" s="60"/>
      <c r="F23" s="60"/>
      <c r="G23" s="60"/>
      <c r="H23" s="61" t="str">
        <f t="shared" si="0"/>
        <v/>
      </c>
      <c r="I23" s="11"/>
      <c r="J23" s="59"/>
      <c r="K23" s="182"/>
      <c r="L23" s="183"/>
      <c r="M23" s="184"/>
      <c r="N23" s="60"/>
      <c r="O23" s="60"/>
      <c r="P23" s="60"/>
      <c r="Q23" s="61" t="str">
        <f t="shared" si="1"/>
        <v/>
      </c>
      <c r="R23" s="12"/>
      <c r="S23" s="21" t="b">
        <f t="shared" si="2"/>
        <v>1</v>
      </c>
      <c r="T23" s="21" t="b">
        <f t="shared" si="3"/>
        <v>1</v>
      </c>
      <c r="U23" s="2"/>
      <c r="V23" s="2"/>
    </row>
    <row r="24" spans="1:22" ht="15" customHeight="1" x14ac:dyDescent="0.2">
      <c r="A24" s="59"/>
      <c r="B24" s="182"/>
      <c r="C24" s="183"/>
      <c r="D24" s="184"/>
      <c r="E24" s="60"/>
      <c r="F24" s="60"/>
      <c r="G24" s="60"/>
      <c r="H24" s="61" t="str">
        <f t="shared" si="0"/>
        <v/>
      </c>
      <c r="I24" s="11"/>
      <c r="J24" s="59"/>
      <c r="K24" s="182"/>
      <c r="L24" s="183"/>
      <c r="M24" s="184"/>
      <c r="N24" s="60"/>
      <c r="O24" s="60"/>
      <c r="P24" s="60"/>
      <c r="Q24" s="61" t="str">
        <f t="shared" si="1"/>
        <v/>
      </c>
      <c r="R24" s="12"/>
      <c r="S24" s="21" t="b">
        <f t="shared" si="2"/>
        <v>1</v>
      </c>
      <c r="T24" s="21" t="b">
        <f t="shared" si="3"/>
        <v>1</v>
      </c>
      <c r="U24" s="2"/>
      <c r="V24" s="2"/>
    </row>
    <row r="25" spans="1:22" ht="15" customHeight="1" x14ac:dyDescent="0.2">
      <c r="A25" s="102"/>
      <c r="B25" s="103"/>
      <c r="C25" s="103"/>
      <c r="D25" s="104"/>
      <c r="E25" s="23" t="s">
        <v>52</v>
      </c>
      <c r="F25" s="62">
        <f>SUM(F15:F24)</f>
        <v>15</v>
      </c>
      <c r="G25" s="63"/>
      <c r="H25" s="64">
        <f>SUM(H15:H24)</f>
        <v>0</v>
      </c>
      <c r="I25" s="11"/>
      <c r="J25" s="102"/>
      <c r="K25" s="103"/>
      <c r="L25" s="103"/>
      <c r="M25" s="104"/>
      <c r="N25" s="23" t="s">
        <v>52</v>
      </c>
      <c r="O25" s="62">
        <f>SUM(O15:O24)</f>
        <v>17</v>
      </c>
      <c r="P25" s="63"/>
      <c r="Q25" s="64">
        <f>SUM(Q15:Q24)</f>
        <v>0</v>
      </c>
      <c r="R25" s="12"/>
      <c r="S25" s="50"/>
      <c r="T25" s="2"/>
      <c r="U25" s="2"/>
      <c r="V25" s="2"/>
    </row>
    <row r="26" spans="1:22" ht="15" customHeight="1" x14ac:dyDescent="0.2">
      <c r="A26" s="65" t="s">
        <v>53</v>
      </c>
      <c r="B26" s="44"/>
      <c r="C26" s="99"/>
      <c r="D26" s="99"/>
      <c r="E26" s="99"/>
      <c r="F26" s="100"/>
      <c r="G26" s="66" t="s">
        <v>54</v>
      </c>
      <c r="H26" s="61" t="str">
        <f>IF(AND(S15:S24),IF(ISERROR(H25/F25),"",H25/F25),"")</f>
        <v/>
      </c>
      <c r="I26" s="11"/>
      <c r="J26" s="65" t="s">
        <v>53</v>
      </c>
      <c r="K26" s="44"/>
      <c r="L26" s="99"/>
      <c r="M26" s="99"/>
      <c r="N26" s="99"/>
      <c r="O26" s="100"/>
      <c r="P26" s="66" t="s">
        <v>54</v>
      </c>
      <c r="Q26" s="61" t="str">
        <f>IF(AND(T15:T24),IF(ISERROR(Q25/O25),"",Q25/O25),"")</f>
        <v/>
      </c>
      <c r="R26" s="12"/>
      <c r="S26" s="50"/>
      <c r="T26" s="2"/>
      <c r="U26" s="2"/>
      <c r="V26" s="2"/>
    </row>
    <row r="27" spans="1:22" ht="15" customHeight="1" x14ac:dyDescent="0.2">
      <c r="A27" s="95" t="s">
        <v>55</v>
      </c>
      <c r="B27" s="88"/>
      <c r="C27" s="88"/>
      <c r="D27" s="88"/>
      <c r="E27" s="88"/>
      <c r="F27" s="89"/>
      <c r="G27" s="67" t="s">
        <v>56</v>
      </c>
      <c r="H27" s="68" t="str">
        <f>IF(AND('YEAR 1'!S15:S24,'YEAR 1'!T15:T24,'YEAR 1'!S32:S41,'YEAR 1'!T32:T41,S15:S24),IF(ISERROR((H25+'YEAR 1'!T47)/(F25+'YEAR 1'!T44)),"",(H25+'YEAR 1'!T47)/(F25+'YEAR 1'!T44)),"")</f>
        <v/>
      </c>
      <c r="I27" s="11"/>
      <c r="J27" s="95" t="s">
        <v>55</v>
      </c>
      <c r="K27" s="88"/>
      <c r="L27" s="88"/>
      <c r="M27" s="88"/>
      <c r="N27" s="88"/>
      <c r="O27" s="89"/>
      <c r="P27" s="67" t="s">
        <v>56</v>
      </c>
      <c r="Q27" s="68" t="str">
        <f>IF(AND('YEAR 1'!S15:S24,'YEAR 1'!T15:T24,'YEAR 1'!S32:S41,'YEAR 1'!T32:T41,S15:S24,T15:T24),IF(ISERROR((H25+Q25+'YEAR 1'!T47)/(F25+O25+'YEAR 1'!T44)),"",(H25+Q25+'YEAR 1'!T47)/(F25+O25+'YEAR 1'!T44)),"")</f>
        <v/>
      </c>
      <c r="R27" s="12"/>
      <c r="S27" s="50"/>
      <c r="T27" s="2"/>
      <c r="U27" s="2"/>
      <c r="V27" s="2"/>
    </row>
    <row r="28" spans="1:22" ht="15.5" customHeight="1" x14ac:dyDescent="0.2">
      <c r="A28" s="69"/>
      <c r="B28" s="69"/>
      <c r="C28" s="69"/>
      <c r="D28" s="69"/>
      <c r="E28" s="70"/>
      <c r="F28" s="70"/>
      <c r="G28" s="70"/>
      <c r="H28" s="70"/>
      <c r="I28" s="2"/>
      <c r="J28" s="69"/>
      <c r="K28" s="69"/>
      <c r="L28" s="69"/>
      <c r="M28" s="69"/>
      <c r="N28" s="70"/>
      <c r="O28" s="70"/>
      <c r="P28" s="70"/>
      <c r="Q28" s="70"/>
      <c r="R28" s="2"/>
      <c r="S28" s="50"/>
      <c r="T28" s="2"/>
      <c r="U28" s="2"/>
      <c r="V28" s="2"/>
    </row>
    <row r="29" spans="1:22" ht="15" customHeight="1" x14ac:dyDescent="0.2">
      <c r="A29" s="48"/>
      <c r="B29" s="48"/>
      <c r="C29" s="48"/>
      <c r="D29" s="48"/>
      <c r="E29" s="49"/>
      <c r="F29" s="49"/>
      <c r="G29" s="49"/>
      <c r="H29" s="49"/>
      <c r="I29" s="2"/>
      <c r="J29" s="48"/>
      <c r="K29" s="48"/>
      <c r="L29" s="48"/>
      <c r="M29" s="48"/>
      <c r="N29" s="49"/>
      <c r="O29" s="49"/>
      <c r="P29" s="49"/>
      <c r="Q29" s="49"/>
      <c r="R29" s="2"/>
      <c r="S29" s="50"/>
      <c r="T29" s="2"/>
      <c r="U29" s="2"/>
      <c r="V29" s="2"/>
    </row>
    <row r="30" spans="1:22" ht="15" customHeight="1" x14ac:dyDescent="0.2">
      <c r="A30" s="51" t="s">
        <v>17</v>
      </c>
      <c r="B30" s="170" t="s">
        <v>78</v>
      </c>
      <c r="C30" s="171"/>
      <c r="D30" s="172"/>
      <c r="E30" s="52" t="s">
        <v>19</v>
      </c>
      <c r="F30" s="185"/>
      <c r="G30" s="186"/>
      <c r="H30" s="187"/>
      <c r="I30" s="11"/>
      <c r="J30" s="51" t="s">
        <v>17</v>
      </c>
      <c r="K30" s="170" t="s">
        <v>58</v>
      </c>
      <c r="L30" s="171"/>
      <c r="M30" s="172"/>
      <c r="N30" s="52" t="s">
        <v>19</v>
      </c>
      <c r="O30" s="185"/>
      <c r="P30" s="186"/>
      <c r="Q30" s="187"/>
      <c r="R30" s="12"/>
      <c r="S30" s="50"/>
      <c r="T30" s="2"/>
      <c r="U30" s="2"/>
      <c r="V30" s="2"/>
    </row>
    <row r="31" spans="1:22" ht="27.5" customHeight="1" x14ac:dyDescent="0.2">
      <c r="A31" s="54" t="s">
        <v>21</v>
      </c>
      <c r="B31" s="191" t="s">
        <v>22</v>
      </c>
      <c r="C31" s="192"/>
      <c r="D31" s="193"/>
      <c r="E31" s="55" t="s">
        <v>23</v>
      </c>
      <c r="F31" s="56" t="s">
        <v>24</v>
      </c>
      <c r="G31" s="56" t="s">
        <v>25</v>
      </c>
      <c r="H31" s="57" t="s">
        <v>26</v>
      </c>
      <c r="I31" s="11"/>
      <c r="J31" s="54" t="s">
        <v>27</v>
      </c>
      <c r="K31" s="191" t="s">
        <v>22</v>
      </c>
      <c r="L31" s="192"/>
      <c r="M31" s="193"/>
      <c r="N31" s="55" t="s">
        <v>23</v>
      </c>
      <c r="O31" s="56" t="s">
        <v>24</v>
      </c>
      <c r="P31" s="56" t="s">
        <v>25</v>
      </c>
      <c r="Q31" s="57" t="s">
        <v>26</v>
      </c>
      <c r="R31" s="12"/>
      <c r="S31" s="50"/>
      <c r="T31" s="2"/>
      <c r="U31" s="2"/>
      <c r="V31" s="2"/>
    </row>
    <row r="32" spans="1:22" ht="15" customHeight="1" x14ac:dyDescent="0.2">
      <c r="A32" s="22"/>
      <c r="B32" s="101"/>
      <c r="C32" s="99"/>
      <c r="D32" s="100"/>
      <c r="E32" s="60"/>
      <c r="F32" s="60"/>
      <c r="G32" s="60"/>
      <c r="H32" s="61" t="str">
        <f t="shared" ref="H32:H41" si="4">IF(G32="A",F32*4,IF(G32="B",F32*3,IF(G32="C",F32*2,IF(G32="D",F32*1,IF(G32="F","0",IF(G32="",""))))))</f>
        <v/>
      </c>
      <c r="I32" s="11"/>
      <c r="J32" s="22"/>
      <c r="K32" s="101"/>
      <c r="L32" s="99"/>
      <c r="M32" s="100"/>
      <c r="N32" s="60"/>
      <c r="O32" s="60"/>
      <c r="P32" s="60"/>
      <c r="Q32" s="61" t="str">
        <f t="shared" ref="Q32:Q41" si="5">IF(P32="A",O32*4,IF(P32="B",O32*3,IF(P32="C",O32*2,IF(P32="D",O32*1,IF(P32="F","0",IF(P32="",""))))))</f>
        <v/>
      </c>
      <c r="R32" s="12"/>
      <c r="S32" s="21" t="b">
        <f t="shared" ref="S32:S41" si="6">OR(AND(F32="",G32=""),AND(F32&lt;&gt;"",G32&lt;&gt;""))</f>
        <v>1</v>
      </c>
      <c r="T32" s="21" t="b">
        <f t="shared" ref="T32:T41" si="7">OR(AND(O32="",P32=""),AND(O32&lt;&gt;"",P32&lt;&gt;""))</f>
        <v>1</v>
      </c>
      <c r="U32" s="2"/>
      <c r="V32" s="2"/>
    </row>
    <row r="33" spans="1:22" ht="15" customHeight="1" x14ac:dyDescent="0.2">
      <c r="A33" s="22"/>
      <c r="B33" s="101"/>
      <c r="C33" s="99"/>
      <c r="D33" s="100"/>
      <c r="E33" s="60"/>
      <c r="F33" s="60"/>
      <c r="G33" s="60"/>
      <c r="H33" s="61" t="str">
        <f t="shared" si="4"/>
        <v/>
      </c>
      <c r="I33" s="11"/>
      <c r="J33" s="22"/>
      <c r="K33" s="101"/>
      <c r="L33" s="99"/>
      <c r="M33" s="100"/>
      <c r="N33" s="60"/>
      <c r="O33" s="60"/>
      <c r="P33" s="60"/>
      <c r="Q33" s="61" t="str">
        <f t="shared" si="5"/>
        <v/>
      </c>
      <c r="R33" s="12"/>
      <c r="S33" s="21" t="b">
        <f t="shared" si="6"/>
        <v>1</v>
      </c>
      <c r="T33" s="21" t="b">
        <f t="shared" si="7"/>
        <v>1</v>
      </c>
      <c r="U33" s="2"/>
      <c r="V33" s="2"/>
    </row>
    <row r="34" spans="1:22" ht="15" customHeight="1" x14ac:dyDescent="0.2">
      <c r="A34" s="22"/>
      <c r="B34" s="101"/>
      <c r="C34" s="99"/>
      <c r="D34" s="100"/>
      <c r="E34" s="60"/>
      <c r="F34" s="60"/>
      <c r="G34" s="60"/>
      <c r="H34" s="61" t="str">
        <f t="shared" si="4"/>
        <v/>
      </c>
      <c r="I34" s="11"/>
      <c r="J34" s="22"/>
      <c r="K34" s="101"/>
      <c r="L34" s="99"/>
      <c r="M34" s="100"/>
      <c r="N34" s="60"/>
      <c r="O34" s="60"/>
      <c r="P34" s="60"/>
      <c r="Q34" s="61" t="str">
        <f t="shared" si="5"/>
        <v/>
      </c>
      <c r="R34" s="12"/>
      <c r="S34" s="21" t="b">
        <f t="shared" si="6"/>
        <v>1</v>
      </c>
      <c r="T34" s="21" t="b">
        <f t="shared" si="7"/>
        <v>1</v>
      </c>
      <c r="U34" s="2"/>
      <c r="V34" s="2"/>
    </row>
    <row r="35" spans="1:22" ht="15" customHeight="1" x14ac:dyDescent="0.2">
      <c r="A35" s="22"/>
      <c r="B35" s="101"/>
      <c r="C35" s="99"/>
      <c r="D35" s="100"/>
      <c r="E35" s="60"/>
      <c r="F35" s="60"/>
      <c r="G35" s="60"/>
      <c r="H35" s="61" t="str">
        <f t="shared" si="4"/>
        <v/>
      </c>
      <c r="I35" s="11"/>
      <c r="J35" s="22"/>
      <c r="K35" s="101"/>
      <c r="L35" s="99"/>
      <c r="M35" s="100"/>
      <c r="N35" s="60"/>
      <c r="O35" s="60"/>
      <c r="P35" s="60"/>
      <c r="Q35" s="61" t="str">
        <f t="shared" si="5"/>
        <v/>
      </c>
      <c r="R35" s="12"/>
      <c r="S35" s="21" t="b">
        <f t="shared" si="6"/>
        <v>1</v>
      </c>
      <c r="T35" s="21" t="b">
        <f t="shared" si="7"/>
        <v>1</v>
      </c>
      <c r="U35" s="2"/>
      <c r="V35" s="2"/>
    </row>
    <row r="36" spans="1:22" ht="15" customHeight="1" x14ac:dyDescent="0.2">
      <c r="A36" s="22"/>
      <c r="B36" s="101"/>
      <c r="C36" s="99"/>
      <c r="D36" s="100"/>
      <c r="E36" s="60"/>
      <c r="F36" s="60"/>
      <c r="G36" s="60"/>
      <c r="H36" s="61" t="str">
        <f t="shared" si="4"/>
        <v/>
      </c>
      <c r="I36" s="11"/>
      <c r="J36" s="22"/>
      <c r="K36" s="101"/>
      <c r="L36" s="99"/>
      <c r="M36" s="100"/>
      <c r="N36" s="60"/>
      <c r="O36" s="60"/>
      <c r="P36" s="60"/>
      <c r="Q36" s="61" t="str">
        <f t="shared" si="5"/>
        <v/>
      </c>
      <c r="R36" s="12"/>
      <c r="S36" s="21" t="b">
        <f t="shared" si="6"/>
        <v>1</v>
      </c>
      <c r="T36" s="21" t="b">
        <f t="shared" si="7"/>
        <v>1</v>
      </c>
      <c r="U36" s="2"/>
      <c r="V36" s="2"/>
    </row>
    <row r="37" spans="1:22" ht="15" customHeight="1" x14ac:dyDescent="0.2">
      <c r="A37" s="22"/>
      <c r="B37" s="101"/>
      <c r="C37" s="99"/>
      <c r="D37" s="100"/>
      <c r="E37" s="60"/>
      <c r="F37" s="60"/>
      <c r="G37" s="60"/>
      <c r="H37" s="61" t="str">
        <f t="shared" si="4"/>
        <v/>
      </c>
      <c r="I37" s="11"/>
      <c r="J37" s="22"/>
      <c r="K37" s="101"/>
      <c r="L37" s="99"/>
      <c r="M37" s="100"/>
      <c r="N37" s="60"/>
      <c r="O37" s="60"/>
      <c r="P37" s="60"/>
      <c r="Q37" s="61" t="str">
        <f t="shared" si="5"/>
        <v/>
      </c>
      <c r="R37" s="12"/>
      <c r="S37" s="21" t="b">
        <f t="shared" si="6"/>
        <v>1</v>
      </c>
      <c r="T37" s="21" t="b">
        <f t="shared" si="7"/>
        <v>1</v>
      </c>
      <c r="U37" s="2"/>
      <c r="V37" s="2"/>
    </row>
    <row r="38" spans="1:22" ht="15" customHeight="1" x14ac:dyDescent="0.2">
      <c r="A38" s="22"/>
      <c r="B38" s="101"/>
      <c r="C38" s="99"/>
      <c r="D38" s="100"/>
      <c r="E38" s="60"/>
      <c r="F38" s="60"/>
      <c r="G38" s="60"/>
      <c r="H38" s="61" t="str">
        <f t="shared" si="4"/>
        <v/>
      </c>
      <c r="I38" s="11"/>
      <c r="J38" s="22"/>
      <c r="K38" s="101"/>
      <c r="L38" s="99"/>
      <c r="M38" s="100"/>
      <c r="N38" s="60"/>
      <c r="O38" s="60"/>
      <c r="P38" s="60"/>
      <c r="Q38" s="61" t="str">
        <f t="shared" si="5"/>
        <v/>
      </c>
      <c r="R38" s="12"/>
      <c r="S38" s="21" t="b">
        <f t="shared" si="6"/>
        <v>1</v>
      </c>
      <c r="T38" s="21" t="b">
        <f t="shared" si="7"/>
        <v>1</v>
      </c>
      <c r="U38" s="2"/>
      <c r="V38" s="2"/>
    </row>
    <row r="39" spans="1:22" ht="15" customHeight="1" x14ac:dyDescent="0.2">
      <c r="A39" s="22"/>
      <c r="B39" s="101"/>
      <c r="C39" s="99"/>
      <c r="D39" s="100"/>
      <c r="E39" s="60"/>
      <c r="F39" s="60"/>
      <c r="G39" s="60"/>
      <c r="H39" s="61" t="str">
        <f t="shared" si="4"/>
        <v/>
      </c>
      <c r="I39" s="11"/>
      <c r="J39" s="22"/>
      <c r="K39" s="101"/>
      <c r="L39" s="99"/>
      <c r="M39" s="100"/>
      <c r="N39" s="60"/>
      <c r="O39" s="60"/>
      <c r="P39" s="60"/>
      <c r="Q39" s="61" t="str">
        <f t="shared" si="5"/>
        <v/>
      </c>
      <c r="R39" s="12"/>
      <c r="S39" s="21" t="b">
        <f t="shared" si="6"/>
        <v>1</v>
      </c>
      <c r="T39" s="21" t="b">
        <f t="shared" si="7"/>
        <v>1</v>
      </c>
      <c r="U39" s="2"/>
      <c r="V39" s="2"/>
    </row>
    <row r="40" spans="1:22" ht="15" customHeight="1" x14ac:dyDescent="0.2">
      <c r="A40" s="22"/>
      <c r="B40" s="101"/>
      <c r="C40" s="99"/>
      <c r="D40" s="100"/>
      <c r="E40" s="60"/>
      <c r="F40" s="60"/>
      <c r="G40" s="60"/>
      <c r="H40" s="61" t="str">
        <f t="shared" si="4"/>
        <v/>
      </c>
      <c r="I40" s="11"/>
      <c r="J40" s="22"/>
      <c r="K40" s="101"/>
      <c r="L40" s="99"/>
      <c r="M40" s="100"/>
      <c r="N40" s="60"/>
      <c r="O40" s="60"/>
      <c r="P40" s="60"/>
      <c r="Q40" s="61" t="str">
        <f t="shared" si="5"/>
        <v/>
      </c>
      <c r="R40" s="12"/>
      <c r="S40" s="21" t="b">
        <f t="shared" si="6"/>
        <v>1</v>
      </c>
      <c r="T40" s="21" t="b">
        <f t="shared" si="7"/>
        <v>1</v>
      </c>
      <c r="U40" s="2"/>
      <c r="V40" s="2"/>
    </row>
    <row r="41" spans="1:22" ht="15" customHeight="1" x14ac:dyDescent="0.2">
      <c r="A41" s="22"/>
      <c r="B41" s="101"/>
      <c r="C41" s="99"/>
      <c r="D41" s="100"/>
      <c r="E41" s="60"/>
      <c r="F41" s="60"/>
      <c r="G41" s="60"/>
      <c r="H41" s="61" t="str">
        <f t="shared" si="4"/>
        <v/>
      </c>
      <c r="I41" s="11"/>
      <c r="J41" s="22"/>
      <c r="K41" s="101"/>
      <c r="L41" s="99"/>
      <c r="M41" s="100"/>
      <c r="N41" s="60"/>
      <c r="O41" s="60"/>
      <c r="P41" s="60"/>
      <c r="Q41" s="61" t="str">
        <f t="shared" si="5"/>
        <v/>
      </c>
      <c r="R41" s="12"/>
      <c r="S41" s="21" t="b">
        <f t="shared" si="6"/>
        <v>1</v>
      </c>
      <c r="T41" s="21" t="b">
        <f t="shared" si="7"/>
        <v>1</v>
      </c>
      <c r="U41" s="2"/>
      <c r="V41" s="2"/>
    </row>
    <row r="42" spans="1:22" ht="15" customHeight="1" x14ac:dyDescent="0.2">
      <c r="A42" s="102"/>
      <c r="B42" s="103"/>
      <c r="C42" s="103"/>
      <c r="D42" s="104"/>
      <c r="E42" s="23" t="s">
        <v>52</v>
      </c>
      <c r="F42" s="62">
        <f>SUM(F32:F41)</f>
        <v>0</v>
      </c>
      <c r="G42" s="63"/>
      <c r="H42" s="64">
        <f>SUM(H32:H41)</f>
        <v>0</v>
      </c>
      <c r="I42" s="53"/>
      <c r="J42" s="102"/>
      <c r="K42" s="103"/>
      <c r="L42" s="103"/>
      <c r="M42" s="104"/>
      <c r="N42" s="23" t="s">
        <v>52</v>
      </c>
      <c r="O42" s="71">
        <f>SUM(O32:O41)</f>
        <v>0</v>
      </c>
      <c r="P42" s="72"/>
      <c r="Q42" s="64">
        <f>SUM(Q32:Q41)</f>
        <v>0</v>
      </c>
      <c r="R42" s="12"/>
      <c r="S42" s="2"/>
      <c r="T42" s="2"/>
      <c r="U42" s="2"/>
      <c r="V42" s="2"/>
    </row>
    <row r="43" spans="1:22" ht="15" customHeight="1" x14ac:dyDescent="0.2">
      <c r="A43" s="65" t="s">
        <v>53</v>
      </c>
      <c r="B43" s="44"/>
      <c r="C43" s="99"/>
      <c r="D43" s="99"/>
      <c r="E43" s="99"/>
      <c r="F43" s="100"/>
      <c r="G43" s="66" t="s">
        <v>54</v>
      </c>
      <c r="H43" s="61" t="str">
        <f>IF(AND(S32:S41),IF(ISERROR(H42/F42),"",H42/F42),"")</f>
        <v/>
      </c>
      <c r="I43" s="53"/>
      <c r="J43" s="65" t="s">
        <v>53</v>
      </c>
      <c r="K43" s="44"/>
      <c r="L43" s="99"/>
      <c r="M43" s="99"/>
      <c r="N43" s="99"/>
      <c r="O43" s="100"/>
      <c r="P43" s="66" t="s">
        <v>54</v>
      </c>
      <c r="Q43" s="61" t="str">
        <f>IF(AND(T32:T41),IF(ISERROR(Q42/O42),"",Q42/O42),"")</f>
        <v/>
      </c>
      <c r="R43" s="12"/>
      <c r="S43" s="2"/>
      <c r="T43" s="34" t="s">
        <v>73</v>
      </c>
      <c r="U43" s="2"/>
      <c r="V43" s="2"/>
    </row>
    <row r="44" spans="1:22" ht="15" customHeight="1" x14ac:dyDescent="0.2">
      <c r="A44" s="95" t="s">
        <v>55</v>
      </c>
      <c r="B44" s="88"/>
      <c r="C44" s="88"/>
      <c r="D44" s="88"/>
      <c r="E44" s="88"/>
      <c r="F44" s="89"/>
      <c r="G44" s="67" t="s">
        <v>56</v>
      </c>
      <c r="H44" s="68" t="str">
        <f>IF(AND('YEAR 1'!S15:S24,'YEAR 1'!T15:T24,'YEAR 1'!S32:S41,'YEAR 1'!T32:T41,S15:S24,T15:T24,S32:S41),IF(ISERROR((H25+Q25+H42+'YEAR 1'!T47)/(F25+O25+F42+'YEAR 1'!T44)),"",(H25+Q25+H42+'YEAR 1'!T47)/(F25+O25+F42+'YEAR 1'!T44)),"")</f>
        <v/>
      </c>
      <c r="I44" s="53"/>
      <c r="J44" s="95" t="s">
        <v>55</v>
      </c>
      <c r="K44" s="88"/>
      <c r="L44" s="88"/>
      <c r="M44" s="88"/>
      <c r="N44" s="88"/>
      <c r="O44" s="89"/>
      <c r="P44" s="67" t="s">
        <v>56</v>
      </c>
      <c r="Q44" s="68" t="str">
        <f>IF(AND('YEAR 1'!S15:S24,'YEAR 1'!T15:T24,'YEAR 1'!S32:S41,'YEAR 1'!T32:T41,S15:S24,T15:T24,S32:S41,T32:T41),IF(ISERROR((T47+'YEAR 1'!T47)/(T44+'YEAR 1'!T44)),"",(T47+'YEAR 1'!T47)/(T44+'YEAR 1'!T44)),"")</f>
        <v/>
      </c>
      <c r="R44" s="12"/>
      <c r="S44" s="2"/>
      <c r="T44" s="35">
        <f>F25+O25+F42+O42</f>
        <v>32</v>
      </c>
      <c r="U44" s="2"/>
      <c r="V44" s="2"/>
    </row>
    <row r="45" spans="1:22" ht="15.5" customHeight="1" x14ac:dyDescent="0.2">
      <c r="A45" s="36"/>
      <c r="B45" s="36"/>
      <c r="C45" s="36"/>
      <c r="D45" s="36"/>
      <c r="E45" s="36"/>
      <c r="F45" s="36"/>
      <c r="G45" s="36"/>
      <c r="H45" s="36"/>
      <c r="I45" s="37"/>
      <c r="J45" s="36"/>
      <c r="K45" s="36"/>
      <c r="L45" s="36"/>
      <c r="M45" s="36"/>
      <c r="N45" s="36"/>
      <c r="O45" s="36"/>
      <c r="P45" s="36"/>
      <c r="Q45" s="36"/>
      <c r="R45" s="2"/>
      <c r="S45" s="2"/>
      <c r="T45" s="2"/>
      <c r="U45" s="2"/>
      <c r="V45" s="2"/>
    </row>
    <row r="46" spans="1:22" ht="15" customHeight="1" x14ac:dyDescent="0.2">
      <c r="A46" s="90" t="s">
        <v>74</v>
      </c>
      <c r="B46" s="91"/>
      <c r="C46" s="91"/>
      <c r="D46" s="91"/>
      <c r="E46" s="91"/>
      <c r="F46" s="91"/>
      <c r="G46" s="91"/>
      <c r="H46" s="91"/>
      <c r="I46" s="91"/>
      <c r="J46" s="91"/>
      <c r="K46" s="91"/>
      <c r="L46" s="91"/>
      <c r="M46" s="91"/>
      <c r="N46" s="91"/>
      <c r="O46" s="91"/>
      <c r="P46" s="91"/>
      <c r="Q46" s="91"/>
      <c r="R46" s="38"/>
      <c r="S46" s="2"/>
      <c r="T46" s="34" t="s">
        <v>75</v>
      </c>
      <c r="U46" s="2"/>
      <c r="V46" s="2"/>
    </row>
    <row r="47" spans="1:22" ht="15" customHeight="1" x14ac:dyDescent="0.2">
      <c r="A47" s="92"/>
      <c r="B47" s="91"/>
      <c r="C47" s="91"/>
      <c r="D47" s="91"/>
      <c r="E47" s="91"/>
      <c r="F47" s="91"/>
      <c r="G47" s="91"/>
      <c r="H47" s="91"/>
      <c r="I47" s="91"/>
      <c r="J47" s="91"/>
      <c r="K47" s="91"/>
      <c r="L47" s="91"/>
      <c r="M47" s="91"/>
      <c r="N47" s="91"/>
      <c r="O47" s="91"/>
      <c r="P47" s="91"/>
      <c r="Q47" s="91"/>
      <c r="R47" s="38"/>
      <c r="S47" s="2"/>
      <c r="T47" s="35">
        <f>H25+Q25+H42+Q42</f>
        <v>0</v>
      </c>
      <c r="U47" s="2"/>
      <c r="V47" s="2"/>
    </row>
    <row r="48" spans="1:22" ht="15" customHeight="1" x14ac:dyDescent="0.2">
      <c r="A48" s="92"/>
      <c r="B48" s="91"/>
      <c r="C48" s="91"/>
      <c r="D48" s="91"/>
      <c r="E48" s="91"/>
      <c r="F48" s="91"/>
      <c r="G48" s="91"/>
      <c r="H48" s="91"/>
      <c r="I48" s="91"/>
      <c r="J48" s="91"/>
      <c r="K48" s="91"/>
      <c r="L48" s="91"/>
      <c r="M48" s="91"/>
      <c r="N48" s="91"/>
      <c r="O48" s="91"/>
      <c r="P48" s="91"/>
      <c r="Q48" s="91"/>
      <c r="R48" s="38"/>
      <c r="S48" s="2"/>
      <c r="T48" s="2"/>
      <c r="U48" s="2"/>
      <c r="V48" s="2"/>
    </row>
    <row r="49" spans="1:22" ht="15" customHeight="1" x14ac:dyDescent="0.2">
      <c r="A49" s="92"/>
      <c r="B49" s="91"/>
      <c r="C49" s="91"/>
      <c r="D49" s="91"/>
      <c r="E49" s="91"/>
      <c r="F49" s="91"/>
      <c r="G49" s="91"/>
      <c r="H49" s="91"/>
      <c r="I49" s="91"/>
      <c r="J49" s="91"/>
      <c r="K49" s="91"/>
      <c r="L49" s="91"/>
      <c r="M49" s="91"/>
      <c r="N49" s="91"/>
      <c r="O49" s="91"/>
      <c r="P49" s="91"/>
      <c r="Q49" s="91"/>
      <c r="R49" s="38"/>
      <c r="S49" s="2"/>
      <c r="T49" s="2"/>
      <c r="U49" s="2"/>
      <c r="V49" s="2"/>
    </row>
    <row r="50" spans="1:22" ht="15" customHeight="1" x14ac:dyDescent="0.2">
      <c r="A50" s="167"/>
      <c r="B50" s="168"/>
      <c r="C50" s="168"/>
      <c r="D50" s="168"/>
      <c r="E50" s="168"/>
      <c r="F50" s="168"/>
      <c r="G50" s="168"/>
      <c r="H50" s="168"/>
      <c r="I50" s="168"/>
      <c r="J50" s="168"/>
      <c r="K50" s="168"/>
      <c r="L50" s="168"/>
      <c r="M50" s="168"/>
      <c r="N50" s="168"/>
      <c r="O50" s="168"/>
      <c r="P50" s="168"/>
      <c r="Q50" s="168"/>
      <c r="R50" s="38"/>
      <c r="S50" s="2"/>
      <c r="T50" s="2"/>
      <c r="U50" s="2"/>
      <c r="V50" s="2"/>
    </row>
  </sheetData>
  <mergeCells count="93">
    <mergeCell ref="A2:Q2"/>
    <mergeCell ref="O13:Q13"/>
    <mergeCell ref="K13:M13"/>
    <mergeCell ref="F13:H13"/>
    <mergeCell ref="B13:D13"/>
    <mergeCell ref="A1:Q1"/>
    <mergeCell ref="A5:C5"/>
    <mergeCell ref="D4:H4"/>
    <mergeCell ref="A4:C4"/>
    <mergeCell ref="A10:H10"/>
    <mergeCell ref="A9:C9"/>
    <mergeCell ref="D5:H5"/>
    <mergeCell ref="I4:J4"/>
    <mergeCell ref="I3:J3"/>
    <mergeCell ref="A7:H7"/>
    <mergeCell ref="A8:C8"/>
    <mergeCell ref="D3:H3"/>
    <mergeCell ref="D8:H8"/>
    <mergeCell ref="I5:J5"/>
    <mergeCell ref="K5:Q5"/>
    <mergeCell ref="A3:C3"/>
    <mergeCell ref="B18:D18"/>
    <mergeCell ref="K17:M17"/>
    <mergeCell ref="D9:H9"/>
    <mergeCell ref="B17:D17"/>
    <mergeCell ref="K16:M16"/>
    <mergeCell ref="B16:D16"/>
    <mergeCell ref="K15:M15"/>
    <mergeCell ref="B15:D15"/>
    <mergeCell ref="K14:M14"/>
    <mergeCell ref="B14:D14"/>
    <mergeCell ref="B33:D33"/>
    <mergeCell ref="B21:D21"/>
    <mergeCell ref="A25:D25"/>
    <mergeCell ref="K32:M32"/>
    <mergeCell ref="B32:D32"/>
    <mergeCell ref="L27:O27"/>
    <mergeCell ref="K31:M31"/>
    <mergeCell ref="C27:F27"/>
    <mergeCell ref="B31:D31"/>
    <mergeCell ref="K22:M22"/>
    <mergeCell ref="B22:D22"/>
    <mergeCell ref="F30:H30"/>
    <mergeCell ref="K21:M21"/>
    <mergeCell ref="J25:M25"/>
    <mergeCell ref="K36:M36"/>
    <mergeCell ref="O30:Q30"/>
    <mergeCell ref="I7:Q7"/>
    <mergeCell ref="B35:D35"/>
    <mergeCell ref="B34:D34"/>
    <mergeCell ref="K33:M33"/>
    <mergeCell ref="K24:M24"/>
    <mergeCell ref="K23:M23"/>
    <mergeCell ref="J27:K27"/>
    <mergeCell ref="K30:M30"/>
    <mergeCell ref="L26:O26"/>
    <mergeCell ref="K20:M20"/>
    <mergeCell ref="B20:D20"/>
    <mergeCell ref="K19:M19"/>
    <mergeCell ref="B19:D19"/>
    <mergeCell ref="K18:M18"/>
    <mergeCell ref="K39:M39"/>
    <mergeCell ref="K3:Q3"/>
    <mergeCell ref="B39:D39"/>
    <mergeCell ref="K37:M37"/>
    <mergeCell ref="L44:O44"/>
    <mergeCell ref="I9:Q9"/>
    <mergeCell ref="B37:D37"/>
    <mergeCell ref="I8:Q8"/>
    <mergeCell ref="B36:D36"/>
    <mergeCell ref="L43:O43"/>
    <mergeCell ref="B24:D24"/>
    <mergeCell ref="K35:M35"/>
    <mergeCell ref="C44:F44"/>
    <mergeCell ref="B23:D23"/>
    <mergeCell ref="A27:B27"/>
    <mergeCell ref="K34:M34"/>
    <mergeCell ref="A46:Q50"/>
    <mergeCell ref="J44:K44"/>
    <mergeCell ref="K40:M40"/>
    <mergeCell ref="K4:Q4"/>
    <mergeCell ref="A44:B44"/>
    <mergeCell ref="B40:D40"/>
    <mergeCell ref="B30:D30"/>
    <mergeCell ref="C26:F26"/>
    <mergeCell ref="K41:M41"/>
    <mergeCell ref="C43:F43"/>
    <mergeCell ref="I10:Q10"/>
    <mergeCell ref="B38:D38"/>
    <mergeCell ref="A42:D42"/>
    <mergeCell ref="K38:M38"/>
    <mergeCell ref="J42:M42"/>
    <mergeCell ref="B41:D41"/>
  </mergeCells>
  <pageMargins left="0.25" right="0.25" top="0.25" bottom="0.25" header="0.3" footer="0.3"/>
  <pageSetup scale="72" orientation="landscape"/>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50"/>
  <sheetViews>
    <sheetView showGridLines="0" workbookViewId="0">
      <selection activeCell="A20" sqref="A20:F20"/>
    </sheetView>
  </sheetViews>
  <sheetFormatPr baseColWidth="10" defaultColWidth="9.1640625" defaultRowHeight="14.5" customHeight="1" x14ac:dyDescent="0.2"/>
  <cols>
    <col min="1" max="1" width="10.6640625" style="73" customWidth="1"/>
    <col min="2" max="3" width="9.1640625" style="73" customWidth="1"/>
    <col min="4" max="4" width="17.33203125" style="73" customWidth="1"/>
    <col min="5" max="8" width="9.6640625" style="73" customWidth="1"/>
    <col min="9" max="9" width="9.1640625" style="73" customWidth="1"/>
    <col min="10" max="10" width="10.6640625" style="73" customWidth="1"/>
    <col min="11" max="12" width="9.1640625" style="73" customWidth="1"/>
    <col min="13" max="13" width="12.5" style="73" customWidth="1"/>
    <col min="14" max="17" width="9.6640625" style="73" customWidth="1"/>
    <col min="18" max="18" width="9.1640625" style="73" customWidth="1"/>
    <col min="19" max="20" width="9.1640625" style="73" hidden="1" customWidth="1"/>
    <col min="21" max="22" width="9.1640625" style="73" customWidth="1"/>
    <col min="23" max="256" width="9.1640625" customWidth="1"/>
  </cols>
  <sheetData>
    <row r="1" spans="1:22" ht="15" customHeight="1" x14ac:dyDescent="0.2">
      <c r="A1" s="121" t="s">
        <v>0</v>
      </c>
      <c r="B1" s="122"/>
      <c r="C1" s="122"/>
      <c r="D1" s="122"/>
      <c r="E1" s="122"/>
      <c r="F1" s="122"/>
      <c r="G1" s="122"/>
      <c r="H1" s="122"/>
      <c r="I1" s="122"/>
      <c r="J1" s="122"/>
      <c r="K1" s="122"/>
      <c r="L1" s="122"/>
      <c r="M1" s="122"/>
      <c r="N1" s="122"/>
      <c r="O1" s="122"/>
      <c r="P1" s="122"/>
      <c r="Q1" s="122"/>
      <c r="R1" s="2"/>
      <c r="S1" s="2"/>
      <c r="T1" s="2"/>
      <c r="U1" s="2"/>
      <c r="V1" s="2"/>
    </row>
    <row r="2" spans="1:22" ht="15" customHeight="1" x14ac:dyDescent="0.2">
      <c r="A2" s="118" t="s">
        <v>1</v>
      </c>
      <c r="B2" s="119"/>
      <c r="C2" s="119"/>
      <c r="D2" s="119"/>
      <c r="E2" s="119"/>
      <c r="F2" s="119"/>
      <c r="G2" s="119"/>
      <c r="H2" s="119"/>
      <c r="I2" s="119"/>
      <c r="J2" s="119"/>
      <c r="K2" s="119"/>
      <c r="L2" s="119"/>
      <c r="M2" s="119"/>
      <c r="N2" s="119"/>
      <c r="O2" s="119"/>
      <c r="P2" s="119"/>
      <c r="Q2" s="119"/>
      <c r="R2" s="2"/>
      <c r="S2" s="2"/>
      <c r="T2" s="2"/>
      <c r="U2" s="2"/>
      <c r="V2" s="2"/>
    </row>
    <row r="3" spans="1:22" ht="15" customHeight="1" x14ac:dyDescent="0.2">
      <c r="A3" s="204" t="s">
        <v>2</v>
      </c>
      <c r="B3" s="201"/>
      <c r="C3" s="201"/>
      <c r="D3" s="143" t="str">
        <f>IF('YEAR 1'!D3:H3=0,"Please enter info in 'YEAR 1'",'YEAR 1'!D3:H3)</f>
        <v>David Lee Jefts</v>
      </c>
      <c r="E3" s="87"/>
      <c r="F3" s="87"/>
      <c r="G3" s="87"/>
      <c r="H3" s="144"/>
      <c r="I3" s="200" t="s">
        <v>4</v>
      </c>
      <c r="J3" s="201"/>
      <c r="K3" s="141">
        <f>IF('YEAR 1'!K3:Q3=0,"Please enter info in 'YEAR 1'",'YEAR 1'!K3:Q3)</f>
        <v>2448714</v>
      </c>
      <c r="L3" s="87"/>
      <c r="M3" s="87"/>
      <c r="N3" s="87"/>
      <c r="O3" s="87"/>
      <c r="P3" s="87"/>
      <c r="Q3" s="142"/>
      <c r="R3" s="3"/>
      <c r="S3" s="2"/>
      <c r="T3" s="2"/>
      <c r="U3" s="2"/>
      <c r="V3" s="2"/>
    </row>
    <row r="4" spans="1:22" ht="15" customHeight="1" x14ac:dyDescent="0.2">
      <c r="A4" s="196" t="s">
        <v>5</v>
      </c>
      <c r="B4" s="183"/>
      <c r="C4" s="183"/>
      <c r="D4" s="128" t="str">
        <f>IF('YEAR 1'!D4:H4=0,"Please enter info in 'YEAR 1'",'YEAR 1'!D4:H4)</f>
        <v>Computer Science</v>
      </c>
      <c r="E4" s="99"/>
      <c r="F4" s="99"/>
      <c r="G4" s="99"/>
      <c r="H4" s="100"/>
      <c r="I4" s="199" t="s">
        <v>76</v>
      </c>
      <c r="J4" s="183"/>
      <c r="K4" s="128" t="str">
        <f>IF('YEAR 1'!K4:Q4=0,"Please enter info in 'YEAR 1'",'YEAR 1'!K4:Q4)</f>
        <v>Standard Track</v>
      </c>
      <c r="L4" s="99"/>
      <c r="M4" s="99"/>
      <c r="N4" s="99"/>
      <c r="O4" s="99"/>
      <c r="P4" s="99"/>
      <c r="Q4" s="169"/>
      <c r="R4" s="3"/>
      <c r="S4" s="2"/>
      <c r="T4" s="2"/>
      <c r="U4" s="2"/>
      <c r="V4" s="2"/>
    </row>
    <row r="5" spans="1:22" ht="15" customHeight="1" x14ac:dyDescent="0.2">
      <c r="A5" s="194" t="s">
        <v>8</v>
      </c>
      <c r="B5" s="195"/>
      <c r="C5" s="195"/>
      <c r="D5" s="158" t="str">
        <f>IF('YEAR 1'!D5:H5=0,"Please enter info in 'YEAR 1'",'YEAR 1'!D5:H5)</f>
        <v>Astrophysics, Applied Mathematics</v>
      </c>
      <c r="E5" s="127"/>
      <c r="F5" s="127"/>
      <c r="G5" s="127"/>
      <c r="H5" s="159"/>
      <c r="I5" s="202" t="s">
        <v>10</v>
      </c>
      <c r="J5" s="195"/>
      <c r="K5" s="158">
        <f>IF('YEAR 1'!K5:Q5=0,"Please enter info in 'YEAR 1'",'YEAR 1'!K5:Q5)</f>
        <v>2017</v>
      </c>
      <c r="L5" s="127"/>
      <c r="M5" s="127"/>
      <c r="N5" s="127"/>
      <c r="O5" s="127"/>
      <c r="P5" s="127"/>
      <c r="Q5" s="203"/>
      <c r="R5" s="3"/>
      <c r="S5" s="2"/>
      <c r="T5" s="2"/>
      <c r="U5" s="2"/>
      <c r="V5" s="2"/>
    </row>
    <row r="6" spans="1:22" ht="15.5" customHeight="1" x14ac:dyDescent="0.2">
      <c r="A6" s="45"/>
      <c r="B6" s="45"/>
      <c r="C6" s="45"/>
      <c r="D6" s="45"/>
      <c r="E6" s="46"/>
      <c r="F6" s="46"/>
      <c r="G6" s="46"/>
      <c r="H6" s="46"/>
      <c r="I6" s="45"/>
      <c r="J6" s="45"/>
      <c r="K6" s="45"/>
      <c r="L6" s="45"/>
      <c r="M6" s="45"/>
      <c r="N6" s="46"/>
      <c r="O6" s="46"/>
      <c r="P6" s="46"/>
      <c r="Q6" s="46"/>
      <c r="R6" s="2"/>
      <c r="S6" s="2"/>
      <c r="T6" s="2"/>
      <c r="U6" s="2"/>
      <c r="V6" s="2"/>
    </row>
    <row r="7" spans="1:22" ht="15" customHeight="1" x14ac:dyDescent="0.2">
      <c r="A7" s="130" t="s">
        <v>11</v>
      </c>
      <c r="B7" s="131"/>
      <c r="C7" s="131"/>
      <c r="D7" s="131"/>
      <c r="E7" s="131"/>
      <c r="F7" s="131"/>
      <c r="G7" s="131"/>
      <c r="H7" s="132"/>
      <c r="I7" s="123" t="s">
        <v>12</v>
      </c>
      <c r="J7" s="124"/>
      <c r="K7" s="124"/>
      <c r="L7" s="124"/>
      <c r="M7" s="124"/>
      <c r="N7" s="124"/>
      <c r="O7" s="124"/>
      <c r="P7" s="124"/>
      <c r="Q7" s="125"/>
      <c r="R7" s="3"/>
      <c r="S7" s="2"/>
      <c r="T7" s="2"/>
      <c r="U7" s="2"/>
      <c r="V7" s="2"/>
    </row>
    <row r="8" spans="1:22" ht="15" customHeight="1" x14ac:dyDescent="0.2">
      <c r="A8" s="198" t="s">
        <v>13</v>
      </c>
      <c r="B8" s="192"/>
      <c r="C8" s="192"/>
      <c r="D8" s="192"/>
      <c r="E8" s="192"/>
      <c r="F8" s="192"/>
      <c r="G8" s="192"/>
      <c r="H8" s="193"/>
      <c r="I8" s="179"/>
      <c r="J8" s="180"/>
      <c r="K8" s="180"/>
      <c r="L8" s="180"/>
      <c r="M8" s="180"/>
      <c r="N8" s="180"/>
      <c r="O8" s="180"/>
      <c r="P8" s="180"/>
      <c r="Q8" s="181"/>
      <c r="R8" s="3"/>
      <c r="S8" s="2"/>
      <c r="T8" s="2"/>
      <c r="U8" s="2"/>
      <c r="V8" s="2"/>
    </row>
    <row r="9" spans="1:22" ht="15" customHeight="1" x14ac:dyDescent="0.2">
      <c r="A9" s="198" t="s">
        <v>14</v>
      </c>
      <c r="B9" s="192"/>
      <c r="C9" s="192"/>
      <c r="D9" s="192"/>
      <c r="E9" s="192"/>
      <c r="F9" s="192"/>
      <c r="G9" s="192"/>
      <c r="H9" s="193"/>
      <c r="I9" s="176"/>
      <c r="J9" s="177"/>
      <c r="K9" s="177"/>
      <c r="L9" s="177"/>
      <c r="M9" s="177"/>
      <c r="N9" s="177"/>
      <c r="O9" s="177"/>
      <c r="P9" s="177"/>
      <c r="Q9" s="178"/>
      <c r="R9" s="3"/>
      <c r="S9" s="2"/>
      <c r="T9" s="2"/>
      <c r="U9" s="2"/>
      <c r="V9" s="2"/>
    </row>
    <row r="10" spans="1:22" ht="15" customHeight="1" x14ac:dyDescent="0.2">
      <c r="A10" s="197"/>
      <c r="B10" s="135"/>
      <c r="C10" s="135"/>
      <c r="D10" s="135"/>
      <c r="E10" s="135"/>
      <c r="F10" s="135"/>
      <c r="G10" s="135"/>
      <c r="H10" s="136"/>
      <c r="I10" s="173"/>
      <c r="J10" s="174"/>
      <c r="K10" s="174"/>
      <c r="L10" s="174"/>
      <c r="M10" s="174"/>
      <c r="N10" s="174"/>
      <c r="O10" s="174"/>
      <c r="P10" s="174"/>
      <c r="Q10" s="175"/>
      <c r="R10" s="3"/>
      <c r="S10" s="2"/>
      <c r="T10" s="2"/>
      <c r="U10" s="2"/>
      <c r="V10" s="2"/>
    </row>
    <row r="11" spans="1:22" ht="15" customHeight="1" x14ac:dyDescent="0.2">
      <c r="A11" s="5"/>
      <c r="B11" s="5"/>
      <c r="C11" s="5"/>
      <c r="D11" s="5"/>
      <c r="E11" s="47"/>
      <c r="F11" s="47"/>
      <c r="G11" s="47"/>
      <c r="H11" s="47"/>
      <c r="I11" s="5"/>
      <c r="J11" s="5"/>
      <c r="K11" s="5"/>
      <c r="L11" s="5"/>
      <c r="M11" s="5"/>
      <c r="N11" s="7"/>
      <c r="O11" s="7"/>
      <c r="P11" s="7"/>
      <c r="Q11" s="7"/>
      <c r="R11" s="2"/>
      <c r="S11" s="2"/>
      <c r="T11" s="2"/>
      <c r="U11" s="2"/>
      <c r="V11" s="2"/>
    </row>
    <row r="12" spans="1:22" ht="15" customHeight="1" x14ac:dyDescent="0.2">
      <c r="A12" s="48"/>
      <c r="B12" s="48"/>
      <c r="C12" s="48"/>
      <c r="D12" s="48"/>
      <c r="E12" s="49"/>
      <c r="F12" s="49"/>
      <c r="G12" s="49"/>
      <c r="H12" s="49"/>
      <c r="I12" s="50"/>
      <c r="J12" s="48"/>
      <c r="K12" s="48"/>
      <c r="L12" s="48"/>
      <c r="M12" s="48"/>
      <c r="N12" s="49"/>
      <c r="O12" s="49"/>
      <c r="P12" s="49"/>
      <c r="Q12" s="49"/>
      <c r="R12" s="2"/>
      <c r="S12" s="2"/>
      <c r="T12" s="2"/>
      <c r="U12" s="2"/>
      <c r="V12" s="2"/>
    </row>
    <row r="13" spans="1:22" ht="15" customHeight="1" x14ac:dyDescent="0.2">
      <c r="A13" s="51" t="s">
        <v>17</v>
      </c>
      <c r="B13" s="205" t="s">
        <v>57</v>
      </c>
      <c r="C13" s="206"/>
      <c r="D13" s="207"/>
      <c r="E13" s="52" t="s">
        <v>19</v>
      </c>
      <c r="F13" s="185">
        <v>2019</v>
      </c>
      <c r="G13" s="186"/>
      <c r="H13" s="187"/>
      <c r="I13" s="53"/>
      <c r="J13" s="51" t="s">
        <v>17</v>
      </c>
      <c r="K13" s="170" t="s">
        <v>77</v>
      </c>
      <c r="L13" s="171"/>
      <c r="M13" s="172"/>
      <c r="N13" s="52" t="s">
        <v>19</v>
      </c>
      <c r="O13" s="185">
        <v>2020</v>
      </c>
      <c r="P13" s="186"/>
      <c r="Q13" s="187"/>
      <c r="R13" s="12"/>
      <c r="S13" s="2"/>
      <c r="T13" s="2"/>
      <c r="U13" s="2"/>
      <c r="V13" s="2"/>
    </row>
    <row r="14" spans="1:22" ht="27.5" customHeight="1" x14ac:dyDescent="0.2">
      <c r="A14" s="54" t="s">
        <v>21</v>
      </c>
      <c r="B14" s="191" t="s">
        <v>22</v>
      </c>
      <c r="C14" s="192"/>
      <c r="D14" s="193"/>
      <c r="E14" s="55" t="s">
        <v>23</v>
      </c>
      <c r="F14" s="56" t="s">
        <v>24</v>
      </c>
      <c r="G14" s="56" t="s">
        <v>25</v>
      </c>
      <c r="H14" s="57" t="s">
        <v>26</v>
      </c>
      <c r="I14" s="58"/>
      <c r="J14" s="54" t="s">
        <v>27</v>
      </c>
      <c r="K14" s="191" t="s">
        <v>22</v>
      </c>
      <c r="L14" s="192"/>
      <c r="M14" s="193"/>
      <c r="N14" s="55" t="s">
        <v>23</v>
      </c>
      <c r="O14" s="56" t="s">
        <v>24</v>
      </c>
      <c r="P14" s="56" t="s">
        <v>25</v>
      </c>
      <c r="Q14" s="57" t="s">
        <v>26</v>
      </c>
      <c r="R14" s="12"/>
      <c r="S14" s="2"/>
      <c r="T14" s="2"/>
      <c r="U14" s="2"/>
      <c r="V14" s="2"/>
    </row>
    <row r="15" spans="1:22" ht="15" customHeight="1" x14ac:dyDescent="0.2">
      <c r="A15" s="22" t="s">
        <v>108</v>
      </c>
      <c r="B15" s="101" t="s">
        <v>109</v>
      </c>
      <c r="C15" s="99"/>
      <c r="D15" s="100"/>
      <c r="E15" s="60"/>
      <c r="F15" s="60">
        <v>3</v>
      </c>
      <c r="G15" s="60"/>
      <c r="H15" s="61" t="str">
        <f t="shared" ref="H15:H24" si="0">IF(G15="A",F15*4,IF(G15="B",F15*3,IF(G15="C",F15*2,IF(G15="D",F15*1,IF(G15="F","0",IF(G15="",""))))))</f>
        <v/>
      </c>
      <c r="I15" s="11"/>
      <c r="J15" s="22" t="s">
        <v>126</v>
      </c>
      <c r="K15" s="101" t="s">
        <v>127</v>
      </c>
      <c r="L15" s="99"/>
      <c r="M15" s="100"/>
      <c r="N15" s="60"/>
      <c r="O15" s="60">
        <v>3</v>
      </c>
      <c r="P15" s="60"/>
      <c r="Q15" s="61" t="str">
        <f t="shared" ref="Q15:Q24" si="1">IF(P15="A",O15*4,IF(P15="B",O15*3,IF(P15="C",O15*2,IF(P15="D",O15*1,IF(P15="F","0",IF(P15="",""))))))</f>
        <v/>
      </c>
      <c r="R15" s="12"/>
      <c r="S15" s="21" t="b">
        <f t="shared" ref="S15:S24" si="2">OR(AND(F15="",G15=""),AND(F15&lt;&gt;"",G15&lt;&gt;""))</f>
        <v>0</v>
      </c>
      <c r="T15" s="21" t="b">
        <f t="shared" ref="T15:T24" si="3">OR(AND(O15="",P15=""),AND(O15&lt;&gt;"",P15&lt;&gt;""))</f>
        <v>0</v>
      </c>
      <c r="U15" s="2"/>
      <c r="V15" s="2"/>
    </row>
    <row r="16" spans="1:22" ht="15" customHeight="1" x14ac:dyDescent="0.2">
      <c r="A16" s="22" t="s">
        <v>130</v>
      </c>
      <c r="B16" s="101" t="s">
        <v>131</v>
      </c>
      <c r="C16" s="99"/>
      <c r="D16" s="100"/>
      <c r="E16" s="60"/>
      <c r="F16" s="60">
        <v>3</v>
      </c>
      <c r="G16" s="60"/>
      <c r="H16" s="61" t="str">
        <f t="shared" si="0"/>
        <v/>
      </c>
      <c r="I16" s="11"/>
      <c r="J16" s="22" t="s">
        <v>133</v>
      </c>
      <c r="K16" s="101" t="s">
        <v>132</v>
      </c>
      <c r="L16" s="99"/>
      <c r="M16" s="100"/>
      <c r="N16" s="60"/>
      <c r="O16" s="60">
        <v>3</v>
      </c>
      <c r="P16" s="60"/>
      <c r="Q16" s="61" t="str">
        <f t="shared" si="1"/>
        <v/>
      </c>
      <c r="R16" s="12"/>
      <c r="S16" s="21" t="b">
        <f t="shared" si="2"/>
        <v>0</v>
      </c>
      <c r="T16" s="21" t="b">
        <f t="shared" si="3"/>
        <v>0</v>
      </c>
      <c r="U16" s="2"/>
      <c r="V16" s="2"/>
    </row>
    <row r="17" spans="1:22" ht="15" customHeight="1" x14ac:dyDescent="0.2">
      <c r="A17" s="22" t="s">
        <v>122</v>
      </c>
      <c r="B17" s="101" t="s">
        <v>123</v>
      </c>
      <c r="C17" s="99"/>
      <c r="D17" s="100"/>
      <c r="E17" s="60"/>
      <c r="F17" s="60">
        <v>3</v>
      </c>
      <c r="G17" s="60"/>
      <c r="H17" s="61" t="str">
        <f t="shared" si="0"/>
        <v/>
      </c>
      <c r="I17" s="11"/>
      <c r="J17" s="22" t="s">
        <v>134</v>
      </c>
      <c r="K17" s="101" t="s">
        <v>135</v>
      </c>
      <c r="L17" s="99"/>
      <c r="M17" s="100"/>
      <c r="N17" s="60"/>
      <c r="O17" s="60">
        <v>3</v>
      </c>
      <c r="P17" s="60"/>
      <c r="Q17" s="61" t="str">
        <f t="shared" si="1"/>
        <v/>
      </c>
      <c r="R17" s="12"/>
      <c r="S17" s="21" t="b">
        <f t="shared" si="2"/>
        <v>0</v>
      </c>
      <c r="T17" s="21" t="b">
        <f t="shared" si="3"/>
        <v>0</v>
      </c>
      <c r="U17" s="2"/>
      <c r="V17" s="2"/>
    </row>
    <row r="18" spans="1:22" ht="15" customHeight="1" x14ac:dyDescent="0.2">
      <c r="A18" s="22" t="s">
        <v>124</v>
      </c>
      <c r="B18" s="208" t="s">
        <v>125</v>
      </c>
      <c r="C18" s="209"/>
      <c r="D18" s="210"/>
      <c r="E18" s="60"/>
      <c r="F18" s="60">
        <v>1</v>
      </c>
      <c r="G18" s="60"/>
      <c r="H18" s="61" t="str">
        <f t="shared" si="0"/>
        <v/>
      </c>
      <c r="I18" s="11"/>
      <c r="J18" s="22" t="s">
        <v>136</v>
      </c>
      <c r="K18" s="101" t="s">
        <v>137</v>
      </c>
      <c r="L18" s="99"/>
      <c r="M18" s="100"/>
      <c r="N18" s="60"/>
      <c r="O18" s="60">
        <v>3</v>
      </c>
      <c r="P18" s="60"/>
      <c r="Q18" s="61" t="str">
        <f t="shared" si="1"/>
        <v/>
      </c>
      <c r="R18" s="12"/>
      <c r="S18" s="21" t="b">
        <f t="shared" si="2"/>
        <v>0</v>
      </c>
      <c r="T18" s="21" t="b">
        <f t="shared" si="3"/>
        <v>0</v>
      </c>
      <c r="U18" s="2"/>
      <c r="V18" s="2"/>
    </row>
    <row r="19" spans="1:22" ht="15" customHeight="1" x14ac:dyDescent="0.2">
      <c r="A19" s="22" t="s">
        <v>128</v>
      </c>
      <c r="B19" s="208" t="s">
        <v>129</v>
      </c>
      <c r="C19" s="209"/>
      <c r="D19" s="210"/>
      <c r="E19" s="60"/>
      <c r="F19" s="60">
        <v>3</v>
      </c>
      <c r="G19" s="60"/>
      <c r="H19" s="61" t="str">
        <f t="shared" si="0"/>
        <v/>
      </c>
      <c r="I19" s="11"/>
      <c r="J19" s="22" t="s">
        <v>110</v>
      </c>
      <c r="K19" s="101" t="s">
        <v>9</v>
      </c>
      <c r="L19" s="99"/>
      <c r="M19" s="100"/>
      <c r="N19" s="60"/>
      <c r="O19" s="60">
        <v>3</v>
      </c>
      <c r="P19" s="60"/>
      <c r="Q19" s="61" t="str">
        <f t="shared" si="1"/>
        <v/>
      </c>
      <c r="R19" s="12"/>
      <c r="S19" s="21" t="b">
        <f t="shared" si="2"/>
        <v>0</v>
      </c>
      <c r="T19" s="21" t="b">
        <f t="shared" si="3"/>
        <v>0</v>
      </c>
      <c r="U19" s="2"/>
      <c r="V19" s="2"/>
    </row>
    <row r="20" spans="1:22" ht="15" customHeight="1" x14ac:dyDescent="0.2">
      <c r="A20" s="59" t="s">
        <v>115</v>
      </c>
      <c r="B20" s="182" t="s">
        <v>95</v>
      </c>
      <c r="C20" s="183"/>
      <c r="D20" s="184"/>
      <c r="E20" s="60"/>
      <c r="F20" s="60">
        <v>3</v>
      </c>
      <c r="G20" s="60"/>
      <c r="H20" s="61" t="str">
        <f t="shared" si="0"/>
        <v/>
      </c>
      <c r="I20" s="11"/>
      <c r="J20" s="22"/>
      <c r="K20" s="101"/>
      <c r="L20" s="99"/>
      <c r="M20" s="100"/>
      <c r="N20" s="60"/>
      <c r="O20" s="60"/>
      <c r="P20" s="60"/>
      <c r="Q20" s="61" t="str">
        <f t="shared" si="1"/>
        <v/>
      </c>
      <c r="R20" s="12"/>
      <c r="S20" s="21" t="b">
        <f t="shared" si="2"/>
        <v>0</v>
      </c>
      <c r="T20" s="21" t="b">
        <f t="shared" si="3"/>
        <v>1</v>
      </c>
      <c r="U20" s="2"/>
      <c r="V20" s="2"/>
    </row>
    <row r="21" spans="1:22" ht="15" customHeight="1" x14ac:dyDescent="0.2">
      <c r="A21" s="22"/>
      <c r="B21" s="101"/>
      <c r="C21" s="99"/>
      <c r="D21" s="100"/>
      <c r="E21" s="60"/>
      <c r="F21" s="60"/>
      <c r="G21" s="60"/>
      <c r="H21" s="61" t="str">
        <f t="shared" si="0"/>
        <v/>
      </c>
      <c r="I21" s="11"/>
      <c r="J21" s="22"/>
      <c r="K21" s="101"/>
      <c r="L21" s="99"/>
      <c r="M21" s="100"/>
      <c r="N21" s="60"/>
      <c r="O21" s="60"/>
      <c r="P21" s="60"/>
      <c r="Q21" s="61" t="str">
        <f t="shared" si="1"/>
        <v/>
      </c>
      <c r="R21" s="12"/>
      <c r="S21" s="21" t="b">
        <f t="shared" si="2"/>
        <v>1</v>
      </c>
      <c r="T21" s="21" t="b">
        <f t="shared" si="3"/>
        <v>1</v>
      </c>
      <c r="U21" s="2"/>
      <c r="V21" s="2"/>
    </row>
    <row r="22" spans="1:22" ht="15" customHeight="1" x14ac:dyDescent="0.2">
      <c r="A22" s="22"/>
      <c r="B22" s="101"/>
      <c r="C22" s="99"/>
      <c r="D22" s="100"/>
      <c r="E22" s="60"/>
      <c r="F22" s="60"/>
      <c r="G22" s="60"/>
      <c r="H22" s="61" t="str">
        <f t="shared" si="0"/>
        <v/>
      </c>
      <c r="I22" s="11"/>
      <c r="J22" s="22"/>
      <c r="K22" s="101"/>
      <c r="L22" s="99"/>
      <c r="M22" s="100"/>
      <c r="N22" s="60"/>
      <c r="O22" s="60"/>
      <c r="P22" s="60"/>
      <c r="Q22" s="61" t="str">
        <f t="shared" si="1"/>
        <v/>
      </c>
      <c r="R22" s="12"/>
      <c r="S22" s="21" t="b">
        <f t="shared" si="2"/>
        <v>1</v>
      </c>
      <c r="T22" s="21" t="b">
        <f t="shared" si="3"/>
        <v>1</v>
      </c>
      <c r="U22" s="2"/>
      <c r="V22" s="2"/>
    </row>
    <row r="23" spans="1:22" ht="15" customHeight="1" x14ac:dyDescent="0.2">
      <c r="A23" s="22"/>
      <c r="B23" s="101"/>
      <c r="C23" s="99"/>
      <c r="D23" s="100"/>
      <c r="E23" s="60"/>
      <c r="F23" s="60"/>
      <c r="G23" s="60"/>
      <c r="H23" s="61" t="str">
        <f t="shared" si="0"/>
        <v/>
      </c>
      <c r="I23" s="11"/>
      <c r="J23" s="22"/>
      <c r="K23" s="101"/>
      <c r="L23" s="99"/>
      <c r="M23" s="100"/>
      <c r="N23" s="60"/>
      <c r="O23" s="60"/>
      <c r="P23" s="60"/>
      <c r="Q23" s="61" t="str">
        <f t="shared" si="1"/>
        <v/>
      </c>
      <c r="R23" s="12"/>
      <c r="S23" s="21" t="b">
        <f t="shared" si="2"/>
        <v>1</v>
      </c>
      <c r="T23" s="21" t="b">
        <f t="shared" si="3"/>
        <v>1</v>
      </c>
      <c r="U23" s="2"/>
      <c r="V23" s="2"/>
    </row>
    <row r="24" spans="1:22" ht="15" customHeight="1" x14ac:dyDescent="0.2">
      <c r="A24" s="22"/>
      <c r="B24" s="101"/>
      <c r="C24" s="99"/>
      <c r="D24" s="100"/>
      <c r="E24" s="60"/>
      <c r="F24" s="60"/>
      <c r="G24" s="60"/>
      <c r="H24" s="61" t="str">
        <f t="shared" si="0"/>
        <v/>
      </c>
      <c r="I24" s="11"/>
      <c r="J24" s="22"/>
      <c r="K24" s="101"/>
      <c r="L24" s="99"/>
      <c r="M24" s="100"/>
      <c r="N24" s="60"/>
      <c r="O24" s="60"/>
      <c r="P24" s="60"/>
      <c r="Q24" s="61" t="str">
        <f t="shared" si="1"/>
        <v/>
      </c>
      <c r="R24" s="12"/>
      <c r="S24" s="21" t="b">
        <f t="shared" si="2"/>
        <v>1</v>
      </c>
      <c r="T24" s="21" t="b">
        <f t="shared" si="3"/>
        <v>1</v>
      </c>
      <c r="U24" s="2"/>
      <c r="V24" s="2"/>
    </row>
    <row r="25" spans="1:22" ht="15" customHeight="1" x14ac:dyDescent="0.2">
      <c r="A25" s="102"/>
      <c r="B25" s="103"/>
      <c r="C25" s="103"/>
      <c r="D25" s="104"/>
      <c r="E25" s="23" t="s">
        <v>52</v>
      </c>
      <c r="F25" s="62">
        <f>SUM(F15:F24)</f>
        <v>16</v>
      </c>
      <c r="G25" s="63"/>
      <c r="H25" s="64">
        <f>SUM(H15:H24)</f>
        <v>0</v>
      </c>
      <c r="I25" s="11"/>
      <c r="J25" s="102"/>
      <c r="K25" s="103"/>
      <c r="L25" s="103"/>
      <c r="M25" s="104"/>
      <c r="N25" s="23" t="s">
        <v>52</v>
      </c>
      <c r="O25" s="62">
        <f>SUM(O15:O24)</f>
        <v>15</v>
      </c>
      <c r="P25" s="63"/>
      <c r="Q25" s="64">
        <f>SUM(Q15:Q24)</f>
        <v>0</v>
      </c>
      <c r="R25" s="12"/>
      <c r="S25" s="50"/>
      <c r="T25" s="2"/>
      <c r="U25" s="2"/>
      <c r="V25" s="2"/>
    </row>
    <row r="26" spans="1:22" ht="15" customHeight="1" x14ac:dyDescent="0.2">
      <c r="A26" s="65" t="s">
        <v>53</v>
      </c>
      <c r="B26" s="44"/>
      <c r="C26" s="99"/>
      <c r="D26" s="99"/>
      <c r="E26" s="99"/>
      <c r="F26" s="100"/>
      <c r="G26" s="66" t="s">
        <v>54</v>
      </c>
      <c r="H26" s="61" t="str">
        <f>IF(AND(S15:S24),IF(ISERROR(H25/F25),"",H25/F25),"")</f>
        <v/>
      </c>
      <c r="I26" s="11"/>
      <c r="J26" s="65" t="s">
        <v>53</v>
      </c>
      <c r="K26" s="44"/>
      <c r="L26" s="99"/>
      <c r="M26" s="99"/>
      <c r="N26" s="99"/>
      <c r="O26" s="100"/>
      <c r="P26" s="66" t="s">
        <v>54</v>
      </c>
      <c r="Q26" s="61" t="str">
        <f>IF(AND(T15:T24),IF(ISERROR(Q25/O25),"",Q25/O25),"")</f>
        <v/>
      </c>
      <c r="R26" s="12"/>
      <c r="S26" s="50"/>
      <c r="T26" s="2"/>
      <c r="U26" s="2"/>
      <c r="V26" s="2"/>
    </row>
    <row r="27" spans="1:22" ht="15" customHeight="1" x14ac:dyDescent="0.2">
      <c r="A27" s="95" t="s">
        <v>55</v>
      </c>
      <c r="B27" s="88"/>
      <c r="C27" s="88"/>
      <c r="D27" s="88"/>
      <c r="E27" s="88"/>
      <c r="F27" s="89"/>
      <c r="G27" s="67" t="s">
        <v>56</v>
      </c>
      <c r="H27" s="68" t="str">
        <f>IF(AND('YEAR 1'!S15:S24,'YEAR 1'!T15:T24,'YEAR 1'!S32:S41,'YEAR 1'!T32:T41,'YEAR 2'!S15:S24,'YEAR 2'!T15:T24,'YEAR 2'!S32:S41,'YEAR 2'!T32:T41,S15:S24),IF(ISERROR((H25+'YEAR 1'!T47+'YEAR 2'!T47)/(F25+'YEAR 1'!T44+'YEAR 2'!T44)),"",(H25+'YEAR 1'!T47+'YEAR 2'!T47)/(F25+'YEAR 1'!T44+'YEAR 2'!T44)),"")</f>
        <v/>
      </c>
      <c r="I27" s="11"/>
      <c r="J27" s="95" t="s">
        <v>55</v>
      </c>
      <c r="K27" s="88"/>
      <c r="L27" s="88"/>
      <c r="M27" s="88"/>
      <c r="N27" s="88"/>
      <c r="O27" s="89"/>
      <c r="P27" s="67" t="s">
        <v>56</v>
      </c>
      <c r="Q27" s="68" t="str">
        <f>IF(AND('YEAR 1'!S15:S24,'YEAR 1'!T15:T24,'YEAR 1'!S32:S41,'YEAR 1'!T32:T41,'YEAR 2'!S15:S24,'YEAR 2'!T15:T24,'YEAR 2'!S32:S41,'YEAR 2'!T32:T41,S15:S24,T15:T24),IF(ISERROR((H25+Q25+'YEAR 1'!T47+'YEAR 2'!T47)/(F25+O25+'YEAR 1'!T44+'YEAR 2'!T44)),"",(H25+Q25+'YEAR 1'!T47+'YEAR 2'!T47)/(F25+O25+'YEAR 1'!T44+'YEAR 2'!T44)),"")</f>
        <v/>
      </c>
      <c r="R27" s="12"/>
      <c r="S27" s="50"/>
      <c r="T27" s="2"/>
      <c r="U27" s="2"/>
      <c r="V27" s="2"/>
    </row>
    <row r="28" spans="1:22" ht="15.5" customHeight="1" x14ac:dyDescent="0.2">
      <c r="A28" s="69"/>
      <c r="B28" s="69"/>
      <c r="C28" s="69"/>
      <c r="D28" s="69"/>
      <c r="E28" s="70"/>
      <c r="F28" s="70"/>
      <c r="G28" s="70"/>
      <c r="H28" s="70"/>
      <c r="I28" s="2"/>
      <c r="J28" s="69"/>
      <c r="K28" s="69"/>
      <c r="L28" s="69"/>
      <c r="M28" s="69"/>
      <c r="N28" s="70"/>
      <c r="O28" s="70"/>
      <c r="P28" s="70"/>
      <c r="Q28" s="70"/>
      <c r="R28" s="2"/>
      <c r="S28" s="50"/>
      <c r="T28" s="2"/>
      <c r="U28" s="2"/>
      <c r="V28" s="2"/>
    </row>
    <row r="29" spans="1:22" ht="15" customHeight="1" x14ac:dyDescent="0.2">
      <c r="A29" s="48"/>
      <c r="B29" s="48"/>
      <c r="C29" s="48"/>
      <c r="D29" s="48"/>
      <c r="E29" s="49"/>
      <c r="F29" s="49"/>
      <c r="G29" s="49"/>
      <c r="H29" s="49"/>
      <c r="I29" s="2"/>
      <c r="J29" s="48"/>
      <c r="K29" s="48"/>
      <c r="L29" s="48"/>
      <c r="M29" s="48"/>
      <c r="N29" s="49"/>
      <c r="O29" s="49"/>
      <c r="P29" s="49"/>
      <c r="Q29" s="49"/>
      <c r="R29" s="2"/>
      <c r="S29" s="50"/>
      <c r="T29" s="2"/>
      <c r="U29" s="2"/>
      <c r="V29" s="2"/>
    </row>
    <row r="30" spans="1:22" ht="15" customHeight="1" x14ac:dyDescent="0.2">
      <c r="A30" s="51" t="s">
        <v>17</v>
      </c>
      <c r="B30" s="170" t="s">
        <v>78</v>
      </c>
      <c r="C30" s="171"/>
      <c r="D30" s="172"/>
      <c r="E30" s="52" t="s">
        <v>19</v>
      </c>
      <c r="F30" s="185"/>
      <c r="G30" s="186"/>
      <c r="H30" s="187"/>
      <c r="I30" s="11"/>
      <c r="J30" s="51" t="s">
        <v>17</v>
      </c>
      <c r="K30" s="170" t="s">
        <v>58</v>
      </c>
      <c r="L30" s="171"/>
      <c r="M30" s="172"/>
      <c r="N30" s="52" t="s">
        <v>19</v>
      </c>
      <c r="O30" s="185"/>
      <c r="P30" s="186"/>
      <c r="Q30" s="187"/>
      <c r="R30" s="12"/>
      <c r="S30" s="50"/>
      <c r="T30" s="2"/>
      <c r="U30" s="2"/>
      <c r="V30" s="2"/>
    </row>
    <row r="31" spans="1:22" ht="27.5" customHeight="1" x14ac:dyDescent="0.2">
      <c r="A31" s="54" t="s">
        <v>21</v>
      </c>
      <c r="B31" s="191" t="s">
        <v>22</v>
      </c>
      <c r="C31" s="192"/>
      <c r="D31" s="193"/>
      <c r="E31" s="55" t="s">
        <v>23</v>
      </c>
      <c r="F31" s="56" t="s">
        <v>24</v>
      </c>
      <c r="G31" s="56" t="s">
        <v>25</v>
      </c>
      <c r="H31" s="57" t="s">
        <v>26</v>
      </c>
      <c r="I31" s="11"/>
      <c r="J31" s="54" t="s">
        <v>27</v>
      </c>
      <c r="K31" s="191" t="s">
        <v>22</v>
      </c>
      <c r="L31" s="192"/>
      <c r="M31" s="193"/>
      <c r="N31" s="55" t="s">
        <v>23</v>
      </c>
      <c r="O31" s="56" t="s">
        <v>24</v>
      </c>
      <c r="P31" s="56" t="s">
        <v>25</v>
      </c>
      <c r="Q31" s="57" t="s">
        <v>26</v>
      </c>
      <c r="R31" s="12"/>
      <c r="S31" s="50"/>
      <c r="T31" s="2"/>
      <c r="U31" s="2"/>
      <c r="V31" s="2"/>
    </row>
    <row r="32" spans="1:22" ht="15" customHeight="1" x14ac:dyDescent="0.2">
      <c r="A32" s="22"/>
      <c r="B32" s="101"/>
      <c r="C32" s="99"/>
      <c r="D32" s="100"/>
      <c r="E32" s="60"/>
      <c r="F32" s="60"/>
      <c r="G32" s="60"/>
      <c r="H32" s="61" t="str">
        <f t="shared" ref="H32:H41" si="4">IF(G32="A",F32*4,IF(G32="B",F32*3,IF(G32="C",F32*2,IF(G32="D",F32*1,IF(G32="F","0",IF(G32="",""))))))</f>
        <v/>
      </c>
      <c r="I32" s="11"/>
      <c r="J32" s="22"/>
      <c r="K32" s="101"/>
      <c r="L32" s="99"/>
      <c r="M32" s="100"/>
      <c r="N32" s="60"/>
      <c r="O32" s="60"/>
      <c r="P32" s="60"/>
      <c r="Q32" s="61" t="str">
        <f t="shared" ref="Q32:Q41" si="5">IF(P32="A",O32*4,IF(P32="B",O32*3,IF(P32="C",O32*2,IF(P32="D",O32*1,IF(P32="F","0",IF(P32="",""))))))</f>
        <v/>
      </c>
      <c r="R32" s="12"/>
      <c r="S32" s="21" t="b">
        <f t="shared" ref="S32:S41" si="6">OR(AND(F32="",G32=""),AND(F32&lt;&gt;"",G32&lt;&gt;""))</f>
        <v>1</v>
      </c>
      <c r="T32" s="21" t="b">
        <f t="shared" ref="T32:T41" si="7">OR(AND(O32="",P32=""),AND(O32&lt;&gt;"",P32&lt;&gt;""))</f>
        <v>1</v>
      </c>
      <c r="U32" s="2"/>
      <c r="V32" s="2"/>
    </row>
    <row r="33" spans="1:22" ht="15" customHeight="1" x14ac:dyDescent="0.2">
      <c r="A33" s="22"/>
      <c r="B33" s="101"/>
      <c r="C33" s="99"/>
      <c r="D33" s="100"/>
      <c r="E33" s="60"/>
      <c r="F33" s="60"/>
      <c r="G33" s="60"/>
      <c r="H33" s="61" t="str">
        <f t="shared" si="4"/>
        <v/>
      </c>
      <c r="I33" s="11"/>
      <c r="J33" s="22"/>
      <c r="K33" s="101"/>
      <c r="L33" s="99"/>
      <c r="M33" s="100"/>
      <c r="N33" s="60"/>
      <c r="O33" s="60"/>
      <c r="P33" s="60"/>
      <c r="Q33" s="61" t="str">
        <f t="shared" si="5"/>
        <v/>
      </c>
      <c r="R33" s="12"/>
      <c r="S33" s="21" t="b">
        <f t="shared" si="6"/>
        <v>1</v>
      </c>
      <c r="T33" s="21" t="b">
        <f t="shared" si="7"/>
        <v>1</v>
      </c>
      <c r="U33" s="2"/>
      <c r="V33" s="2"/>
    </row>
    <row r="34" spans="1:22" ht="15" customHeight="1" x14ac:dyDescent="0.2">
      <c r="A34" s="22"/>
      <c r="B34" s="101"/>
      <c r="C34" s="99"/>
      <c r="D34" s="100"/>
      <c r="E34" s="60"/>
      <c r="F34" s="60"/>
      <c r="G34" s="60"/>
      <c r="H34" s="61" t="str">
        <f t="shared" si="4"/>
        <v/>
      </c>
      <c r="I34" s="11"/>
      <c r="J34" s="22"/>
      <c r="K34" s="101"/>
      <c r="L34" s="99"/>
      <c r="M34" s="100"/>
      <c r="N34" s="60"/>
      <c r="O34" s="60"/>
      <c r="P34" s="60"/>
      <c r="Q34" s="61" t="str">
        <f t="shared" si="5"/>
        <v/>
      </c>
      <c r="R34" s="12"/>
      <c r="S34" s="21" t="b">
        <f t="shared" si="6"/>
        <v>1</v>
      </c>
      <c r="T34" s="21" t="b">
        <f t="shared" si="7"/>
        <v>1</v>
      </c>
      <c r="U34" s="2"/>
      <c r="V34" s="2"/>
    </row>
    <row r="35" spans="1:22" ht="15" customHeight="1" x14ac:dyDescent="0.2">
      <c r="A35" s="22"/>
      <c r="B35" s="101"/>
      <c r="C35" s="99"/>
      <c r="D35" s="100"/>
      <c r="E35" s="60"/>
      <c r="F35" s="60"/>
      <c r="G35" s="60"/>
      <c r="H35" s="61" t="str">
        <f t="shared" si="4"/>
        <v/>
      </c>
      <c r="I35" s="11"/>
      <c r="J35" s="22"/>
      <c r="K35" s="101"/>
      <c r="L35" s="99"/>
      <c r="M35" s="100"/>
      <c r="N35" s="60"/>
      <c r="O35" s="60"/>
      <c r="P35" s="60"/>
      <c r="Q35" s="61" t="str">
        <f t="shared" si="5"/>
        <v/>
      </c>
      <c r="R35" s="12"/>
      <c r="S35" s="21" t="b">
        <f t="shared" si="6"/>
        <v>1</v>
      </c>
      <c r="T35" s="21" t="b">
        <f t="shared" si="7"/>
        <v>1</v>
      </c>
      <c r="U35" s="2"/>
      <c r="V35" s="2"/>
    </row>
    <row r="36" spans="1:22" ht="15" customHeight="1" x14ac:dyDescent="0.2">
      <c r="A36" s="22"/>
      <c r="B36" s="101"/>
      <c r="C36" s="99"/>
      <c r="D36" s="100"/>
      <c r="E36" s="60"/>
      <c r="F36" s="60"/>
      <c r="G36" s="60"/>
      <c r="H36" s="61" t="str">
        <f t="shared" si="4"/>
        <v/>
      </c>
      <c r="I36" s="11"/>
      <c r="J36" s="22"/>
      <c r="K36" s="101"/>
      <c r="L36" s="99"/>
      <c r="M36" s="100"/>
      <c r="N36" s="60"/>
      <c r="O36" s="60"/>
      <c r="P36" s="60"/>
      <c r="Q36" s="61" t="str">
        <f t="shared" si="5"/>
        <v/>
      </c>
      <c r="R36" s="12"/>
      <c r="S36" s="21" t="b">
        <f t="shared" si="6"/>
        <v>1</v>
      </c>
      <c r="T36" s="21" t="b">
        <f t="shared" si="7"/>
        <v>1</v>
      </c>
      <c r="U36" s="2"/>
      <c r="V36" s="2"/>
    </row>
    <row r="37" spans="1:22" ht="15" customHeight="1" x14ac:dyDescent="0.2">
      <c r="A37" s="22"/>
      <c r="B37" s="101"/>
      <c r="C37" s="99"/>
      <c r="D37" s="100"/>
      <c r="E37" s="60"/>
      <c r="F37" s="60"/>
      <c r="G37" s="60"/>
      <c r="H37" s="61" t="str">
        <f t="shared" si="4"/>
        <v/>
      </c>
      <c r="I37" s="11"/>
      <c r="J37" s="22"/>
      <c r="K37" s="101"/>
      <c r="L37" s="99"/>
      <c r="M37" s="100"/>
      <c r="N37" s="60"/>
      <c r="O37" s="60"/>
      <c r="P37" s="60"/>
      <c r="Q37" s="61" t="str">
        <f t="shared" si="5"/>
        <v/>
      </c>
      <c r="R37" s="12"/>
      <c r="S37" s="21" t="b">
        <f t="shared" si="6"/>
        <v>1</v>
      </c>
      <c r="T37" s="21" t="b">
        <f t="shared" si="7"/>
        <v>1</v>
      </c>
      <c r="U37" s="2"/>
      <c r="V37" s="2"/>
    </row>
    <row r="38" spans="1:22" ht="15" customHeight="1" x14ac:dyDescent="0.2">
      <c r="A38" s="22"/>
      <c r="B38" s="101"/>
      <c r="C38" s="99"/>
      <c r="D38" s="100"/>
      <c r="E38" s="60"/>
      <c r="F38" s="60"/>
      <c r="G38" s="60"/>
      <c r="H38" s="61" t="str">
        <f t="shared" si="4"/>
        <v/>
      </c>
      <c r="I38" s="11"/>
      <c r="J38" s="22"/>
      <c r="K38" s="101"/>
      <c r="L38" s="99"/>
      <c r="M38" s="100"/>
      <c r="N38" s="60"/>
      <c r="O38" s="60"/>
      <c r="P38" s="60"/>
      <c r="Q38" s="61" t="str">
        <f t="shared" si="5"/>
        <v/>
      </c>
      <c r="R38" s="12"/>
      <c r="S38" s="21" t="b">
        <f t="shared" si="6"/>
        <v>1</v>
      </c>
      <c r="T38" s="21" t="b">
        <f t="shared" si="7"/>
        <v>1</v>
      </c>
      <c r="U38" s="2"/>
      <c r="V38" s="2"/>
    </row>
    <row r="39" spans="1:22" ht="15" customHeight="1" x14ac:dyDescent="0.2">
      <c r="A39" s="22"/>
      <c r="B39" s="101"/>
      <c r="C39" s="99"/>
      <c r="D39" s="100"/>
      <c r="E39" s="60"/>
      <c r="F39" s="60"/>
      <c r="G39" s="60"/>
      <c r="H39" s="61" t="str">
        <f t="shared" si="4"/>
        <v/>
      </c>
      <c r="I39" s="11"/>
      <c r="J39" s="22"/>
      <c r="K39" s="101"/>
      <c r="L39" s="99"/>
      <c r="M39" s="100"/>
      <c r="N39" s="60"/>
      <c r="O39" s="60"/>
      <c r="P39" s="60"/>
      <c r="Q39" s="61" t="str">
        <f t="shared" si="5"/>
        <v/>
      </c>
      <c r="R39" s="12"/>
      <c r="S39" s="21" t="b">
        <f t="shared" si="6"/>
        <v>1</v>
      </c>
      <c r="T39" s="21" t="b">
        <f t="shared" si="7"/>
        <v>1</v>
      </c>
      <c r="U39" s="2"/>
      <c r="V39" s="2"/>
    </row>
    <row r="40" spans="1:22" ht="15" customHeight="1" x14ac:dyDescent="0.2">
      <c r="A40" s="22"/>
      <c r="B40" s="101"/>
      <c r="C40" s="99"/>
      <c r="D40" s="100"/>
      <c r="E40" s="60"/>
      <c r="F40" s="60"/>
      <c r="G40" s="60"/>
      <c r="H40" s="61" t="str">
        <f t="shared" si="4"/>
        <v/>
      </c>
      <c r="I40" s="11"/>
      <c r="J40" s="22"/>
      <c r="K40" s="101"/>
      <c r="L40" s="99"/>
      <c r="M40" s="100"/>
      <c r="N40" s="60"/>
      <c r="O40" s="60"/>
      <c r="P40" s="60"/>
      <c r="Q40" s="61" t="str">
        <f t="shared" si="5"/>
        <v/>
      </c>
      <c r="R40" s="12"/>
      <c r="S40" s="21" t="b">
        <f t="shared" si="6"/>
        <v>1</v>
      </c>
      <c r="T40" s="21" t="b">
        <f t="shared" si="7"/>
        <v>1</v>
      </c>
      <c r="U40" s="2"/>
      <c r="V40" s="2"/>
    </row>
    <row r="41" spans="1:22" ht="15" customHeight="1" x14ac:dyDescent="0.2">
      <c r="A41" s="22"/>
      <c r="B41" s="101"/>
      <c r="C41" s="99"/>
      <c r="D41" s="100"/>
      <c r="E41" s="60"/>
      <c r="F41" s="60"/>
      <c r="G41" s="60"/>
      <c r="H41" s="61" t="str">
        <f t="shared" si="4"/>
        <v/>
      </c>
      <c r="I41" s="11"/>
      <c r="J41" s="22"/>
      <c r="K41" s="101"/>
      <c r="L41" s="99"/>
      <c r="M41" s="100"/>
      <c r="N41" s="60"/>
      <c r="O41" s="60"/>
      <c r="P41" s="60"/>
      <c r="Q41" s="61" t="str">
        <f t="shared" si="5"/>
        <v/>
      </c>
      <c r="R41" s="12"/>
      <c r="S41" s="21" t="b">
        <f t="shared" si="6"/>
        <v>1</v>
      </c>
      <c r="T41" s="21" t="b">
        <f t="shared" si="7"/>
        <v>1</v>
      </c>
      <c r="U41" s="2"/>
      <c r="V41" s="2"/>
    </row>
    <row r="42" spans="1:22" ht="15" customHeight="1" x14ac:dyDescent="0.2">
      <c r="A42" s="102"/>
      <c r="B42" s="103"/>
      <c r="C42" s="103"/>
      <c r="D42" s="104"/>
      <c r="E42" s="23" t="s">
        <v>52</v>
      </c>
      <c r="F42" s="62">
        <f>SUM(F32:F41)</f>
        <v>0</v>
      </c>
      <c r="G42" s="63"/>
      <c r="H42" s="64">
        <f>SUM(H32:H41)</f>
        <v>0</v>
      </c>
      <c r="I42" s="53"/>
      <c r="J42" s="102"/>
      <c r="K42" s="103"/>
      <c r="L42" s="103"/>
      <c r="M42" s="104"/>
      <c r="N42" s="23" t="s">
        <v>52</v>
      </c>
      <c r="O42" s="62">
        <f>SUM(O32:O41)</f>
        <v>0</v>
      </c>
      <c r="P42" s="63"/>
      <c r="Q42" s="64">
        <f>SUM(Q32:Q41)</f>
        <v>0</v>
      </c>
      <c r="R42" s="12"/>
      <c r="S42" s="2"/>
      <c r="T42" s="2"/>
      <c r="U42" s="2"/>
      <c r="V42" s="2"/>
    </row>
    <row r="43" spans="1:22" ht="15" customHeight="1" x14ac:dyDescent="0.2">
      <c r="A43" s="65" t="s">
        <v>53</v>
      </c>
      <c r="B43" s="44"/>
      <c r="C43" s="99"/>
      <c r="D43" s="99"/>
      <c r="E43" s="99"/>
      <c r="F43" s="100"/>
      <c r="G43" s="66" t="s">
        <v>54</v>
      </c>
      <c r="H43" s="61" t="str">
        <f>IF(AND(S32:S41),IF(ISERROR(H42/F42),"",H42/F42),"")</f>
        <v/>
      </c>
      <c r="I43" s="53"/>
      <c r="J43" s="65" t="s">
        <v>53</v>
      </c>
      <c r="K43" s="44"/>
      <c r="L43" s="99"/>
      <c r="M43" s="99"/>
      <c r="N43" s="99"/>
      <c r="O43" s="100"/>
      <c r="P43" s="66" t="s">
        <v>54</v>
      </c>
      <c r="Q43" s="61" t="str">
        <f>IF(AND(T32:T41),IF(ISERROR(Q42/O42),"",Q42/O42),"")</f>
        <v/>
      </c>
      <c r="R43" s="12"/>
      <c r="S43" s="2"/>
      <c r="T43" s="34" t="s">
        <v>73</v>
      </c>
      <c r="U43" s="2"/>
      <c r="V43" s="2"/>
    </row>
    <row r="44" spans="1:22" ht="15" customHeight="1" x14ac:dyDescent="0.2">
      <c r="A44" s="95" t="s">
        <v>55</v>
      </c>
      <c r="B44" s="88"/>
      <c r="C44" s="88"/>
      <c r="D44" s="88"/>
      <c r="E44" s="88"/>
      <c r="F44" s="89"/>
      <c r="G44" s="67" t="s">
        <v>56</v>
      </c>
      <c r="H44" s="68" t="str">
        <f>IF(AND('YEAR 1'!S15:S24,'YEAR 1'!T15:T24,'YEAR 1'!S32:S41,'YEAR 1'!T32:T41,'YEAR 2'!S15:S24,'YEAR 2'!T15:T24,'YEAR 2'!S32:S41,'YEAR 2'!T32:T41,S15:S24,T15:T24,S32:S41),IF(ISERROR((H25+Q25+H42+'YEAR 1'!T47+'YEAR 2'!T47)/(F25+O25+F42+'YEAR 1'!T44+'YEAR 2'!T44)),"",(H25+Q25+H42+'YEAR 1'!T47+'YEAR 2'!T47)/(F25+O25+F42+'YEAR 1'!T44+'YEAR 2'!T44)),"")</f>
        <v/>
      </c>
      <c r="I44" s="53"/>
      <c r="J44" s="95" t="s">
        <v>55</v>
      </c>
      <c r="K44" s="88"/>
      <c r="L44" s="88"/>
      <c r="M44" s="88"/>
      <c r="N44" s="88"/>
      <c r="O44" s="89"/>
      <c r="P44" s="67" t="s">
        <v>56</v>
      </c>
      <c r="Q44" s="68" t="str">
        <f>IF(AND('YEAR 1'!S15:S24,'YEAR 1'!T15:T24,'YEAR 1'!S32:S41,'YEAR 1'!T32:T41,'YEAR 2'!S15:S24,'YEAR 2'!T15:T24,'YEAR 2'!S32:S41,'YEAR 2'!T32:T41,S15:S24,T15:T24,S32:S41,T32:T41),IF(ISERROR((T47+'YEAR 1'!T47+'YEAR 2'!T47)/(T44+'YEAR 1'!T44+'YEAR 2'!T44)),"",(T47+'YEAR 1'!T47+'YEAR 2'!T47)/(T44+'YEAR 1'!T44+'YEAR 2'!T44)),"")</f>
        <v/>
      </c>
      <c r="R44" s="12"/>
      <c r="S44" s="2"/>
      <c r="T44" s="35">
        <f>F25+O25+F42+O42</f>
        <v>31</v>
      </c>
      <c r="U44" s="2"/>
      <c r="V44" s="2"/>
    </row>
    <row r="45" spans="1:22" ht="15.5" customHeight="1" x14ac:dyDescent="0.2">
      <c r="A45" s="36"/>
      <c r="B45" s="36"/>
      <c r="C45" s="36"/>
      <c r="D45" s="36"/>
      <c r="E45" s="36"/>
      <c r="F45" s="36"/>
      <c r="G45" s="36"/>
      <c r="H45" s="36"/>
      <c r="I45" s="37"/>
      <c r="J45" s="36"/>
      <c r="K45" s="36"/>
      <c r="L45" s="36"/>
      <c r="M45" s="36"/>
      <c r="N45" s="36"/>
      <c r="O45" s="36"/>
      <c r="P45" s="36"/>
      <c r="Q45" s="36"/>
      <c r="R45" s="2"/>
      <c r="S45" s="2"/>
      <c r="T45" s="2"/>
      <c r="U45" s="2"/>
      <c r="V45" s="2"/>
    </row>
    <row r="46" spans="1:22" ht="15" customHeight="1" x14ac:dyDescent="0.2">
      <c r="A46" s="90" t="s">
        <v>74</v>
      </c>
      <c r="B46" s="91"/>
      <c r="C46" s="91"/>
      <c r="D46" s="91"/>
      <c r="E46" s="91"/>
      <c r="F46" s="91"/>
      <c r="G46" s="91"/>
      <c r="H46" s="91"/>
      <c r="I46" s="91"/>
      <c r="J46" s="91"/>
      <c r="K46" s="91"/>
      <c r="L46" s="91"/>
      <c r="M46" s="91"/>
      <c r="N46" s="91"/>
      <c r="O46" s="91"/>
      <c r="P46" s="91"/>
      <c r="Q46" s="91"/>
      <c r="R46" s="38"/>
      <c r="S46" s="2"/>
      <c r="T46" s="34" t="s">
        <v>75</v>
      </c>
      <c r="U46" s="2"/>
      <c r="V46" s="2"/>
    </row>
    <row r="47" spans="1:22" ht="15" customHeight="1" x14ac:dyDescent="0.2">
      <c r="A47" s="92"/>
      <c r="B47" s="91"/>
      <c r="C47" s="91"/>
      <c r="D47" s="91"/>
      <c r="E47" s="91"/>
      <c r="F47" s="91"/>
      <c r="G47" s="91"/>
      <c r="H47" s="91"/>
      <c r="I47" s="91"/>
      <c r="J47" s="91"/>
      <c r="K47" s="91"/>
      <c r="L47" s="91"/>
      <c r="M47" s="91"/>
      <c r="N47" s="91"/>
      <c r="O47" s="91"/>
      <c r="P47" s="91"/>
      <c r="Q47" s="91"/>
      <c r="R47" s="38"/>
      <c r="S47" s="2"/>
      <c r="T47" s="35">
        <f>H25+Q25+H42+Q42</f>
        <v>0</v>
      </c>
      <c r="U47" s="2"/>
      <c r="V47" s="2"/>
    </row>
    <row r="48" spans="1:22" ht="15" customHeight="1" x14ac:dyDescent="0.2">
      <c r="A48" s="92"/>
      <c r="B48" s="91"/>
      <c r="C48" s="91"/>
      <c r="D48" s="91"/>
      <c r="E48" s="91"/>
      <c r="F48" s="91"/>
      <c r="G48" s="91"/>
      <c r="H48" s="91"/>
      <c r="I48" s="91"/>
      <c r="J48" s="91"/>
      <c r="K48" s="91"/>
      <c r="L48" s="91"/>
      <c r="M48" s="91"/>
      <c r="N48" s="91"/>
      <c r="O48" s="91"/>
      <c r="P48" s="91"/>
      <c r="Q48" s="91"/>
      <c r="R48" s="38"/>
      <c r="S48" s="2"/>
      <c r="T48" s="2"/>
      <c r="U48" s="2"/>
      <c r="V48" s="2"/>
    </row>
    <row r="49" spans="1:22" ht="15" customHeight="1" x14ac:dyDescent="0.2">
      <c r="A49" s="92"/>
      <c r="B49" s="91"/>
      <c r="C49" s="91"/>
      <c r="D49" s="91"/>
      <c r="E49" s="91"/>
      <c r="F49" s="91"/>
      <c r="G49" s="91"/>
      <c r="H49" s="91"/>
      <c r="I49" s="91"/>
      <c r="J49" s="91"/>
      <c r="K49" s="91"/>
      <c r="L49" s="91"/>
      <c r="M49" s="91"/>
      <c r="N49" s="91"/>
      <c r="O49" s="91"/>
      <c r="P49" s="91"/>
      <c r="Q49" s="91"/>
      <c r="R49" s="38"/>
      <c r="S49" s="2"/>
      <c r="T49" s="2"/>
      <c r="U49" s="2"/>
      <c r="V49" s="2"/>
    </row>
    <row r="50" spans="1:22" ht="15" customHeight="1" x14ac:dyDescent="0.2">
      <c r="A50" s="167"/>
      <c r="B50" s="168"/>
      <c r="C50" s="168"/>
      <c r="D50" s="168"/>
      <c r="E50" s="168"/>
      <c r="F50" s="168"/>
      <c r="G50" s="168"/>
      <c r="H50" s="168"/>
      <c r="I50" s="168"/>
      <c r="J50" s="168"/>
      <c r="K50" s="168"/>
      <c r="L50" s="168"/>
      <c r="M50" s="168"/>
      <c r="N50" s="168"/>
      <c r="O50" s="168"/>
      <c r="P50" s="168"/>
      <c r="Q50" s="168"/>
      <c r="R50" s="38"/>
      <c r="S50" s="2"/>
      <c r="T50" s="2"/>
      <c r="U50" s="2"/>
      <c r="V50" s="2"/>
    </row>
  </sheetData>
  <mergeCells count="93">
    <mergeCell ref="C44:F44"/>
    <mergeCell ref="C43:F43"/>
    <mergeCell ref="L44:O44"/>
    <mergeCell ref="L43:O43"/>
    <mergeCell ref="A46:Q50"/>
    <mergeCell ref="A44:B44"/>
    <mergeCell ref="K41:M41"/>
    <mergeCell ref="J44:K44"/>
    <mergeCell ref="K40:M40"/>
    <mergeCell ref="K39:M39"/>
    <mergeCell ref="J42:M42"/>
    <mergeCell ref="K38:M38"/>
    <mergeCell ref="K37:M37"/>
    <mergeCell ref="B34:D34"/>
    <mergeCell ref="K36:M36"/>
    <mergeCell ref="K35:M35"/>
    <mergeCell ref="K34:M34"/>
    <mergeCell ref="K33:M33"/>
    <mergeCell ref="K32:M32"/>
    <mergeCell ref="F30:H30"/>
    <mergeCell ref="B30:D30"/>
    <mergeCell ref="C26:F26"/>
    <mergeCell ref="K31:M31"/>
    <mergeCell ref="L27:O27"/>
    <mergeCell ref="O30:Q30"/>
    <mergeCell ref="L26:O26"/>
    <mergeCell ref="K30:M30"/>
    <mergeCell ref="J27:K27"/>
    <mergeCell ref="K23:M23"/>
    <mergeCell ref="A27:B27"/>
    <mergeCell ref="B23:D23"/>
    <mergeCell ref="B22:D22"/>
    <mergeCell ref="J25:M25"/>
    <mergeCell ref="K24:M24"/>
    <mergeCell ref="B24:D24"/>
    <mergeCell ref="D9:H9"/>
    <mergeCell ref="K16:M16"/>
    <mergeCell ref="A9:C9"/>
    <mergeCell ref="I9:Q9"/>
    <mergeCell ref="K19:M19"/>
    <mergeCell ref="B19:D19"/>
    <mergeCell ref="K18:M18"/>
    <mergeCell ref="B15:D15"/>
    <mergeCell ref="B14:D14"/>
    <mergeCell ref="B18:D18"/>
    <mergeCell ref="A42:D42"/>
    <mergeCell ref="B38:D38"/>
    <mergeCell ref="I10:Q10"/>
    <mergeCell ref="K17:M17"/>
    <mergeCell ref="A10:H10"/>
    <mergeCell ref="B37:D37"/>
    <mergeCell ref="K15:M15"/>
    <mergeCell ref="O13:Q13"/>
    <mergeCell ref="K13:M13"/>
    <mergeCell ref="F13:H13"/>
    <mergeCell ref="B17:D17"/>
    <mergeCell ref="K21:M21"/>
    <mergeCell ref="A25:D25"/>
    <mergeCell ref="B21:D21"/>
    <mergeCell ref="K20:M20"/>
    <mergeCell ref="B20:D20"/>
    <mergeCell ref="A8:C8"/>
    <mergeCell ref="B41:D41"/>
    <mergeCell ref="K5:Q5"/>
    <mergeCell ref="B33:D33"/>
    <mergeCell ref="I5:J5"/>
    <mergeCell ref="A5:C5"/>
    <mergeCell ref="B13:D13"/>
    <mergeCell ref="D5:H5"/>
    <mergeCell ref="B36:D36"/>
    <mergeCell ref="I8:Q8"/>
    <mergeCell ref="K14:M14"/>
    <mergeCell ref="A7:H7"/>
    <mergeCell ref="B16:D16"/>
    <mergeCell ref="D8:H8"/>
    <mergeCell ref="B39:D39"/>
    <mergeCell ref="B40:D40"/>
    <mergeCell ref="A1:Q1"/>
    <mergeCell ref="A3:C3"/>
    <mergeCell ref="B32:D32"/>
    <mergeCell ref="I4:J4"/>
    <mergeCell ref="B35:D35"/>
    <mergeCell ref="I7:Q7"/>
    <mergeCell ref="D4:H4"/>
    <mergeCell ref="K4:Q4"/>
    <mergeCell ref="K22:M22"/>
    <mergeCell ref="D3:H3"/>
    <mergeCell ref="A4:C4"/>
    <mergeCell ref="K3:Q3"/>
    <mergeCell ref="B31:D31"/>
    <mergeCell ref="C27:F27"/>
    <mergeCell ref="I3:J3"/>
    <mergeCell ref="A2:Q2"/>
  </mergeCells>
  <pageMargins left="0.25" right="0.25" top="0.25" bottom="0.25" header="0.3" footer="0.3"/>
  <pageSetup scale="72" orientation="landscape"/>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50"/>
  <sheetViews>
    <sheetView showGridLines="0" workbookViewId="0">
      <selection sqref="A1:Q1"/>
    </sheetView>
  </sheetViews>
  <sheetFormatPr baseColWidth="10" defaultColWidth="9.1640625" defaultRowHeight="14.5" customHeight="1" x14ac:dyDescent="0.2"/>
  <cols>
    <col min="1" max="1" width="10.6640625" style="74" customWidth="1"/>
    <col min="2" max="3" width="9.1640625" style="74" customWidth="1"/>
    <col min="4" max="4" width="12.6640625" style="74" customWidth="1"/>
    <col min="5" max="8" width="9.6640625" style="74" customWidth="1"/>
    <col min="9" max="9" width="9.1640625" style="74" customWidth="1"/>
    <col min="10" max="10" width="10.6640625" style="74" customWidth="1"/>
    <col min="11" max="12" width="9.1640625" style="74" customWidth="1"/>
    <col min="13" max="13" width="12.5" style="74" customWidth="1"/>
    <col min="14" max="17" width="9.6640625" style="74" customWidth="1"/>
    <col min="18" max="18" width="9.1640625" style="74" customWidth="1"/>
    <col min="19" max="20" width="9.1640625" style="74" hidden="1" customWidth="1"/>
    <col min="21" max="22" width="9.1640625" style="74" customWidth="1"/>
    <col min="23" max="256" width="9.1640625" customWidth="1"/>
  </cols>
  <sheetData>
    <row r="1" spans="1:22" ht="15" customHeight="1" x14ac:dyDescent="0.2">
      <c r="A1" s="121" t="s">
        <v>0</v>
      </c>
      <c r="B1" s="122"/>
      <c r="C1" s="122"/>
      <c r="D1" s="122"/>
      <c r="E1" s="122"/>
      <c r="F1" s="122"/>
      <c r="G1" s="122"/>
      <c r="H1" s="122"/>
      <c r="I1" s="122"/>
      <c r="J1" s="122"/>
      <c r="K1" s="122"/>
      <c r="L1" s="122"/>
      <c r="M1" s="122"/>
      <c r="N1" s="122"/>
      <c r="O1" s="122"/>
      <c r="P1" s="122"/>
      <c r="Q1" s="122"/>
      <c r="R1" s="2"/>
      <c r="S1" s="2"/>
      <c r="T1" s="2"/>
      <c r="U1" s="2"/>
      <c r="V1" s="2"/>
    </row>
    <row r="2" spans="1:22" ht="15" customHeight="1" x14ac:dyDescent="0.2">
      <c r="A2" s="118" t="s">
        <v>1</v>
      </c>
      <c r="B2" s="119"/>
      <c r="C2" s="119"/>
      <c r="D2" s="119"/>
      <c r="E2" s="119"/>
      <c r="F2" s="119"/>
      <c r="G2" s="119"/>
      <c r="H2" s="119"/>
      <c r="I2" s="119"/>
      <c r="J2" s="119"/>
      <c r="K2" s="119"/>
      <c r="L2" s="119"/>
      <c r="M2" s="119"/>
      <c r="N2" s="119"/>
      <c r="O2" s="119"/>
      <c r="P2" s="119"/>
      <c r="Q2" s="119"/>
      <c r="R2" s="2"/>
      <c r="S2" s="2"/>
      <c r="T2" s="2"/>
      <c r="U2" s="2"/>
      <c r="V2" s="2"/>
    </row>
    <row r="3" spans="1:22" ht="15" customHeight="1" x14ac:dyDescent="0.2">
      <c r="A3" s="204" t="s">
        <v>2</v>
      </c>
      <c r="B3" s="201"/>
      <c r="C3" s="201"/>
      <c r="D3" s="143" t="str">
        <f>IF('YEAR 1'!D3:H3=0,"Please enter info in 'YEAR 1'",'YEAR 1'!D3:H3)</f>
        <v>David Lee Jefts</v>
      </c>
      <c r="E3" s="87"/>
      <c r="F3" s="87"/>
      <c r="G3" s="87"/>
      <c r="H3" s="144"/>
      <c r="I3" s="200" t="s">
        <v>4</v>
      </c>
      <c r="J3" s="201"/>
      <c r="K3" s="141">
        <f>IF('YEAR 1'!K3:Q3=0,"Please enter info in 'YEAR 1'",'YEAR 1'!K3:Q3)</f>
        <v>2448714</v>
      </c>
      <c r="L3" s="87"/>
      <c r="M3" s="87"/>
      <c r="N3" s="87"/>
      <c r="O3" s="87"/>
      <c r="P3" s="87"/>
      <c r="Q3" s="142"/>
      <c r="R3" s="3"/>
      <c r="S3" s="2"/>
      <c r="T3" s="2"/>
      <c r="U3" s="2"/>
      <c r="V3" s="2"/>
    </row>
    <row r="4" spans="1:22" ht="15" customHeight="1" x14ac:dyDescent="0.2">
      <c r="A4" s="196" t="s">
        <v>5</v>
      </c>
      <c r="B4" s="183"/>
      <c r="C4" s="183"/>
      <c r="D4" s="128" t="str">
        <f>IF('YEAR 1'!D4:H4=0,"Please enter info in 'YEAR 1'",'YEAR 1'!D4:H4)</f>
        <v>Computer Science</v>
      </c>
      <c r="E4" s="99"/>
      <c r="F4" s="99"/>
      <c r="G4" s="99"/>
      <c r="H4" s="100"/>
      <c r="I4" s="199" t="s">
        <v>76</v>
      </c>
      <c r="J4" s="183"/>
      <c r="K4" s="128" t="str">
        <f>IF('YEAR 1'!K4:Q4=0,"Please enter info in 'YEAR 1'",'YEAR 1'!K4:Q4)</f>
        <v>Standard Track</v>
      </c>
      <c r="L4" s="99"/>
      <c r="M4" s="99"/>
      <c r="N4" s="99"/>
      <c r="O4" s="99"/>
      <c r="P4" s="99"/>
      <c r="Q4" s="169"/>
      <c r="R4" s="3"/>
      <c r="S4" s="2"/>
      <c r="T4" s="2"/>
      <c r="U4" s="2"/>
      <c r="V4" s="2"/>
    </row>
    <row r="5" spans="1:22" ht="15" customHeight="1" x14ac:dyDescent="0.2">
      <c r="A5" s="194" t="s">
        <v>8</v>
      </c>
      <c r="B5" s="195"/>
      <c r="C5" s="195"/>
      <c r="D5" s="158" t="str">
        <f>IF('YEAR 1'!D5:H5=0,"Please enter info in 'YEAR 1'",'YEAR 1'!D5:H5)</f>
        <v>Astrophysics, Applied Mathematics</v>
      </c>
      <c r="E5" s="127"/>
      <c r="F5" s="127"/>
      <c r="G5" s="127"/>
      <c r="H5" s="159"/>
      <c r="I5" s="202" t="s">
        <v>10</v>
      </c>
      <c r="J5" s="195"/>
      <c r="K5" s="158">
        <f>IF('YEAR 1'!K5:Q5=0,"Please enter info in 'YEAR 1'",'YEAR 1'!K5:Q5)</f>
        <v>2017</v>
      </c>
      <c r="L5" s="127"/>
      <c r="M5" s="127"/>
      <c r="N5" s="127"/>
      <c r="O5" s="127"/>
      <c r="P5" s="127"/>
      <c r="Q5" s="203"/>
      <c r="R5" s="3"/>
      <c r="S5" s="2"/>
      <c r="T5" s="2"/>
      <c r="U5" s="2"/>
      <c r="V5" s="2"/>
    </row>
    <row r="6" spans="1:22" ht="15.5" customHeight="1" x14ac:dyDescent="0.2">
      <c r="A6" s="45"/>
      <c r="B6" s="45"/>
      <c r="C6" s="45"/>
      <c r="D6" s="45"/>
      <c r="E6" s="46"/>
      <c r="F6" s="46"/>
      <c r="G6" s="46"/>
      <c r="H6" s="46"/>
      <c r="I6" s="45"/>
      <c r="J6" s="45"/>
      <c r="K6" s="45"/>
      <c r="L6" s="45"/>
      <c r="M6" s="45"/>
      <c r="N6" s="46"/>
      <c r="O6" s="46"/>
      <c r="P6" s="46"/>
      <c r="Q6" s="46"/>
      <c r="R6" s="2"/>
      <c r="S6" s="2"/>
      <c r="T6" s="2"/>
      <c r="U6" s="2"/>
      <c r="V6" s="2"/>
    </row>
    <row r="7" spans="1:22" ht="15" customHeight="1" x14ac:dyDescent="0.2">
      <c r="A7" s="130" t="s">
        <v>11</v>
      </c>
      <c r="B7" s="131"/>
      <c r="C7" s="131"/>
      <c r="D7" s="131"/>
      <c r="E7" s="131"/>
      <c r="F7" s="131"/>
      <c r="G7" s="131"/>
      <c r="H7" s="132"/>
      <c r="I7" s="123" t="s">
        <v>12</v>
      </c>
      <c r="J7" s="124"/>
      <c r="K7" s="124"/>
      <c r="L7" s="124"/>
      <c r="M7" s="124"/>
      <c r="N7" s="124"/>
      <c r="O7" s="124"/>
      <c r="P7" s="124"/>
      <c r="Q7" s="125"/>
      <c r="R7" s="3"/>
      <c r="S7" s="2"/>
      <c r="T7" s="2"/>
      <c r="U7" s="2"/>
      <c r="V7" s="2"/>
    </row>
    <row r="8" spans="1:22" ht="15" customHeight="1" x14ac:dyDescent="0.2">
      <c r="A8" s="198" t="s">
        <v>13</v>
      </c>
      <c r="B8" s="192"/>
      <c r="C8" s="192"/>
      <c r="D8" s="192"/>
      <c r="E8" s="192"/>
      <c r="F8" s="192"/>
      <c r="G8" s="192"/>
      <c r="H8" s="193"/>
      <c r="I8" s="179"/>
      <c r="J8" s="180"/>
      <c r="K8" s="180"/>
      <c r="L8" s="180"/>
      <c r="M8" s="180"/>
      <c r="N8" s="180"/>
      <c r="O8" s="180"/>
      <c r="P8" s="180"/>
      <c r="Q8" s="181"/>
      <c r="R8" s="3"/>
      <c r="S8" s="2"/>
      <c r="T8" s="2"/>
      <c r="U8" s="2"/>
      <c r="V8" s="2"/>
    </row>
    <row r="9" spans="1:22" ht="15" customHeight="1" x14ac:dyDescent="0.2">
      <c r="A9" s="198" t="s">
        <v>14</v>
      </c>
      <c r="B9" s="192"/>
      <c r="C9" s="192"/>
      <c r="D9" s="192"/>
      <c r="E9" s="192"/>
      <c r="F9" s="192"/>
      <c r="G9" s="192"/>
      <c r="H9" s="193"/>
      <c r="I9" s="176"/>
      <c r="J9" s="177"/>
      <c r="K9" s="177"/>
      <c r="L9" s="177"/>
      <c r="M9" s="177"/>
      <c r="N9" s="177"/>
      <c r="O9" s="177"/>
      <c r="P9" s="177"/>
      <c r="Q9" s="178"/>
      <c r="R9" s="3"/>
      <c r="S9" s="2"/>
      <c r="T9" s="2"/>
      <c r="U9" s="2"/>
      <c r="V9" s="2"/>
    </row>
    <row r="10" spans="1:22" ht="15" customHeight="1" x14ac:dyDescent="0.2">
      <c r="A10" s="197"/>
      <c r="B10" s="135"/>
      <c r="C10" s="135"/>
      <c r="D10" s="135"/>
      <c r="E10" s="135"/>
      <c r="F10" s="135"/>
      <c r="G10" s="135"/>
      <c r="H10" s="136"/>
      <c r="I10" s="173"/>
      <c r="J10" s="174"/>
      <c r="K10" s="174"/>
      <c r="L10" s="174"/>
      <c r="M10" s="174"/>
      <c r="N10" s="174"/>
      <c r="O10" s="174"/>
      <c r="P10" s="174"/>
      <c r="Q10" s="175"/>
      <c r="R10" s="3"/>
      <c r="S10" s="2"/>
      <c r="T10" s="2"/>
      <c r="U10" s="2"/>
      <c r="V10" s="2"/>
    </row>
    <row r="11" spans="1:22" ht="15" customHeight="1" x14ac:dyDescent="0.2">
      <c r="A11" s="5"/>
      <c r="B11" s="5"/>
      <c r="C11" s="5"/>
      <c r="D11" s="5"/>
      <c r="E11" s="47"/>
      <c r="F11" s="47"/>
      <c r="G11" s="47"/>
      <c r="H11" s="47"/>
      <c r="I11" s="5"/>
      <c r="J11" s="5"/>
      <c r="K11" s="5"/>
      <c r="L11" s="5"/>
      <c r="M11" s="5"/>
      <c r="N11" s="7"/>
      <c r="O11" s="7"/>
      <c r="P11" s="7"/>
      <c r="Q11" s="7"/>
      <c r="R11" s="2"/>
      <c r="S11" s="2"/>
      <c r="T11" s="2"/>
      <c r="U11" s="2"/>
      <c r="V11" s="2"/>
    </row>
    <row r="12" spans="1:22" ht="15" customHeight="1" x14ac:dyDescent="0.2">
      <c r="A12" s="48"/>
      <c r="B12" s="48"/>
      <c r="C12" s="48"/>
      <c r="D12" s="48"/>
      <c r="E12" s="49"/>
      <c r="F12" s="49"/>
      <c r="G12" s="49"/>
      <c r="H12" s="49"/>
      <c r="I12" s="50"/>
      <c r="J12" s="48"/>
      <c r="K12" s="48"/>
      <c r="L12" s="48"/>
      <c r="M12" s="48"/>
      <c r="N12" s="49"/>
      <c r="O12" s="49"/>
      <c r="P12" s="49"/>
      <c r="Q12" s="49"/>
      <c r="R12" s="2"/>
      <c r="S12" s="2"/>
      <c r="T12" s="2"/>
      <c r="U12" s="2"/>
      <c r="V12" s="2"/>
    </row>
    <row r="13" spans="1:22" ht="15" customHeight="1" x14ac:dyDescent="0.2">
      <c r="A13" s="51" t="s">
        <v>17</v>
      </c>
      <c r="B13" s="205" t="s">
        <v>57</v>
      </c>
      <c r="C13" s="206"/>
      <c r="D13" s="207"/>
      <c r="E13" s="52" t="s">
        <v>19</v>
      </c>
      <c r="F13" s="185"/>
      <c r="G13" s="186"/>
      <c r="H13" s="187"/>
      <c r="I13" s="53"/>
      <c r="J13" s="51" t="s">
        <v>17</v>
      </c>
      <c r="K13" s="170" t="s">
        <v>77</v>
      </c>
      <c r="L13" s="171"/>
      <c r="M13" s="172"/>
      <c r="N13" s="52" t="s">
        <v>19</v>
      </c>
      <c r="O13" s="185"/>
      <c r="P13" s="186"/>
      <c r="Q13" s="187"/>
      <c r="R13" s="12"/>
      <c r="S13" s="2"/>
      <c r="T13" s="2"/>
      <c r="U13" s="2"/>
      <c r="V13" s="2"/>
    </row>
    <row r="14" spans="1:22" ht="27.5" customHeight="1" x14ac:dyDescent="0.2">
      <c r="A14" s="54" t="s">
        <v>21</v>
      </c>
      <c r="B14" s="191" t="s">
        <v>22</v>
      </c>
      <c r="C14" s="192"/>
      <c r="D14" s="193"/>
      <c r="E14" s="55" t="s">
        <v>23</v>
      </c>
      <c r="F14" s="56" t="s">
        <v>24</v>
      </c>
      <c r="G14" s="56" t="s">
        <v>25</v>
      </c>
      <c r="H14" s="57" t="s">
        <v>26</v>
      </c>
      <c r="I14" s="58"/>
      <c r="J14" s="54" t="s">
        <v>27</v>
      </c>
      <c r="K14" s="191" t="s">
        <v>22</v>
      </c>
      <c r="L14" s="192"/>
      <c r="M14" s="193"/>
      <c r="N14" s="55" t="s">
        <v>23</v>
      </c>
      <c r="O14" s="56" t="s">
        <v>24</v>
      </c>
      <c r="P14" s="56" t="s">
        <v>25</v>
      </c>
      <c r="Q14" s="57" t="s">
        <v>26</v>
      </c>
      <c r="R14" s="12"/>
      <c r="S14" s="2"/>
      <c r="T14" s="2"/>
      <c r="U14" s="2"/>
      <c r="V14" s="2"/>
    </row>
    <row r="15" spans="1:22" ht="15" customHeight="1" x14ac:dyDescent="0.2">
      <c r="A15" s="22"/>
      <c r="B15" s="101"/>
      <c r="C15" s="99"/>
      <c r="D15" s="100"/>
      <c r="E15" s="60"/>
      <c r="F15" s="60"/>
      <c r="G15" s="60"/>
      <c r="H15" s="61" t="str">
        <f t="shared" ref="H15:H24" si="0">IF(G15="A",F15*4,IF(G15="B",F15*3,IF(G15="C",F15*2,IF(G15="D",F15*1,IF(G15="F","0",IF(G15="",""))))))</f>
        <v/>
      </c>
      <c r="I15" s="11"/>
      <c r="J15" s="22"/>
      <c r="K15" s="101"/>
      <c r="L15" s="99"/>
      <c r="M15" s="100"/>
      <c r="N15" s="60"/>
      <c r="O15" s="60"/>
      <c r="P15" s="60"/>
      <c r="Q15" s="61" t="str">
        <f t="shared" ref="Q15:Q24" si="1">IF(P15="A",O15*4,IF(P15="B",O15*3,IF(P15="C",O15*2,IF(P15="D",O15*1,IF(P15="F","0",IF(P15="",""))))))</f>
        <v/>
      </c>
      <c r="R15" s="12"/>
      <c r="S15" s="21" t="b">
        <f t="shared" ref="S15:S24" si="2">OR(AND(F15="",G15=""),AND(F15&lt;&gt;"",G15&lt;&gt;""))</f>
        <v>1</v>
      </c>
      <c r="T15" s="21" t="b">
        <f t="shared" ref="T15:T24" si="3">OR(AND(O15="",P15=""),AND(O15&lt;&gt;"",P15&lt;&gt;""))</f>
        <v>1</v>
      </c>
      <c r="U15" s="2"/>
      <c r="V15" s="2"/>
    </row>
    <row r="16" spans="1:22" ht="15" customHeight="1" x14ac:dyDescent="0.2">
      <c r="A16" s="22"/>
      <c r="B16" s="101"/>
      <c r="C16" s="99"/>
      <c r="D16" s="100"/>
      <c r="E16" s="60"/>
      <c r="F16" s="60"/>
      <c r="G16" s="60"/>
      <c r="H16" s="61" t="str">
        <f t="shared" si="0"/>
        <v/>
      </c>
      <c r="I16" s="11"/>
      <c r="J16" s="22"/>
      <c r="K16" s="101"/>
      <c r="L16" s="99"/>
      <c r="M16" s="100"/>
      <c r="N16" s="60"/>
      <c r="O16" s="60"/>
      <c r="P16" s="60"/>
      <c r="Q16" s="61" t="str">
        <f t="shared" si="1"/>
        <v/>
      </c>
      <c r="R16" s="12"/>
      <c r="S16" s="21" t="b">
        <f t="shared" si="2"/>
        <v>1</v>
      </c>
      <c r="T16" s="21" t="b">
        <f t="shared" si="3"/>
        <v>1</v>
      </c>
      <c r="U16" s="2"/>
      <c r="V16" s="2"/>
    </row>
    <row r="17" spans="1:22" ht="15" customHeight="1" x14ac:dyDescent="0.2">
      <c r="A17" s="22"/>
      <c r="B17" s="101"/>
      <c r="C17" s="99"/>
      <c r="D17" s="100"/>
      <c r="E17" s="60"/>
      <c r="F17" s="60"/>
      <c r="G17" s="60"/>
      <c r="H17" s="61" t="str">
        <f t="shared" si="0"/>
        <v/>
      </c>
      <c r="I17" s="11"/>
      <c r="J17" s="22"/>
      <c r="K17" s="101"/>
      <c r="L17" s="99"/>
      <c r="M17" s="100"/>
      <c r="N17" s="60"/>
      <c r="O17" s="60"/>
      <c r="P17" s="60"/>
      <c r="Q17" s="61" t="str">
        <f t="shared" si="1"/>
        <v/>
      </c>
      <c r="R17" s="12"/>
      <c r="S17" s="21" t="b">
        <f t="shared" si="2"/>
        <v>1</v>
      </c>
      <c r="T17" s="21" t="b">
        <f t="shared" si="3"/>
        <v>1</v>
      </c>
      <c r="U17" s="2"/>
      <c r="V17" s="2"/>
    </row>
    <row r="18" spans="1:22" ht="15" customHeight="1" x14ac:dyDescent="0.2">
      <c r="A18" s="22"/>
      <c r="B18" s="101"/>
      <c r="C18" s="99"/>
      <c r="D18" s="100"/>
      <c r="E18" s="60"/>
      <c r="F18" s="60"/>
      <c r="G18" s="60"/>
      <c r="H18" s="61" t="str">
        <f t="shared" si="0"/>
        <v/>
      </c>
      <c r="I18" s="11"/>
      <c r="J18" s="22"/>
      <c r="K18" s="101"/>
      <c r="L18" s="99"/>
      <c r="M18" s="100"/>
      <c r="N18" s="60"/>
      <c r="O18" s="60"/>
      <c r="P18" s="60"/>
      <c r="Q18" s="61" t="str">
        <f t="shared" si="1"/>
        <v/>
      </c>
      <c r="R18" s="12"/>
      <c r="S18" s="21" t="b">
        <f t="shared" si="2"/>
        <v>1</v>
      </c>
      <c r="T18" s="21" t="b">
        <f t="shared" si="3"/>
        <v>1</v>
      </c>
      <c r="U18" s="2"/>
      <c r="V18" s="2"/>
    </row>
    <row r="19" spans="1:22" ht="15" customHeight="1" x14ac:dyDescent="0.2">
      <c r="A19" s="22"/>
      <c r="B19" s="208"/>
      <c r="C19" s="209"/>
      <c r="D19" s="210"/>
      <c r="E19" s="60"/>
      <c r="F19" s="60"/>
      <c r="G19" s="60"/>
      <c r="H19" s="61" t="str">
        <f t="shared" si="0"/>
        <v/>
      </c>
      <c r="I19" s="11"/>
      <c r="J19" s="22"/>
      <c r="K19" s="208"/>
      <c r="L19" s="209"/>
      <c r="M19" s="210"/>
      <c r="N19" s="60"/>
      <c r="O19" s="60"/>
      <c r="P19" s="60"/>
      <c r="Q19" s="61" t="str">
        <f t="shared" si="1"/>
        <v/>
      </c>
      <c r="R19" s="12"/>
      <c r="S19" s="21" t="b">
        <f t="shared" si="2"/>
        <v>1</v>
      </c>
      <c r="T19" s="21" t="b">
        <f t="shared" si="3"/>
        <v>1</v>
      </c>
      <c r="U19" s="2"/>
      <c r="V19" s="2"/>
    </row>
    <row r="20" spans="1:22" ht="15" customHeight="1" x14ac:dyDescent="0.2">
      <c r="A20" s="59"/>
      <c r="B20" s="182"/>
      <c r="C20" s="183"/>
      <c r="D20" s="184"/>
      <c r="E20" s="60"/>
      <c r="F20" s="60"/>
      <c r="G20" s="60"/>
      <c r="H20" s="61" t="str">
        <f t="shared" si="0"/>
        <v/>
      </c>
      <c r="I20" s="11"/>
      <c r="J20" s="75"/>
      <c r="K20" s="101"/>
      <c r="L20" s="99"/>
      <c r="M20" s="100"/>
      <c r="N20" s="60"/>
      <c r="O20" s="60"/>
      <c r="P20" s="60"/>
      <c r="Q20" s="61" t="str">
        <f t="shared" si="1"/>
        <v/>
      </c>
      <c r="R20" s="12"/>
      <c r="S20" s="21" t="b">
        <f t="shared" si="2"/>
        <v>1</v>
      </c>
      <c r="T20" s="21" t="b">
        <f t="shared" si="3"/>
        <v>1</v>
      </c>
      <c r="U20" s="2"/>
      <c r="V20" s="2"/>
    </row>
    <row r="21" spans="1:22" ht="15" customHeight="1" x14ac:dyDescent="0.2">
      <c r="A21" s="59"/>
      <c r="B21" s="182"/>
      <c r="C21" s="183"/>
      <c r="D21" s="184"/>
      <c r="E21" s="60"/>
      <c r="F21" s="60"/>
      <c r="G21" s="60"/>
      <c r="H21" s="61" t="str">
        <f t="shared" si="0"/>
        <v/>
      </c>
      <c r="I21" s="11"/>
      <c r="J21" s="59"/>
      <c r="K21" s="182"/>
      <c r="L21" s="183"/>
      <c r="M21" s="184"/>
      <c r="N21" s="60"/>
      <c r="O21" s="60"/>
      <c r="P21" s="60"/>
      <c r="Q21" s="61" t="str">
        <f t="shared" si="1"/>
        <v/>
      </c>
      <c r="R21" s="12"/>
      <c r="S21" s="21" t="b">
        <f t="shared" si="2"/>
        <v>1</v>
      </c>
      <c r="T21" s="21" t="b">
        <f t="shared" si="3"/>
        <v>1</v>
      </c>
      <c r="U21" s="2"/>
      <c r="V21" s="2"/>
    </row>
    <row r="22" spans="1:22" ht="15" customHeight="1" x14ac:dyDescent="0.2">
      <c r="A22" s="59"/>
      <c r="B22" s="182"/>
      <c r="C22" s="183"/>
      <c r="D22" s="184"/>
      <c r="E22" s="60"/>
      <c r="F22" s="60"/>
      <c r="G22" s="60"/>
      <c r="H22" s="61" t="str">
        <f t="shared" si="0"/>
        <v/>
      </c>
      <c r="I22" s="11"/>
      <c r="J22" s="59"/>
      <c r="K22" s="182"/>
      <c r="L22" s="183"/>
      <c r="M22" s="184"/>
      <c r="N22" s="60"/>
      <c r="O22" s="60"/>
      <c r="P22" s="60"/>
      <c r="Q22" s="61" t="str">
        <f t="shared" si="1"/>
        <v/>
      </c>
      <c r="R22" s="12"/>
      <c r="S22" s="21" t="b">
        <f t="shared" si="2"/>
        <v>1</v>
      </c>
      <c r="T22" s="21" t="b">
        <f t="shared" si="3"/>
        <v>1</v>
      </c>
      <c r="U22" s="2"/>
      <c r="V22" s="2"/>
    </row>
    <row r="23" spans="1:22" ht="15" customHeight="1" x14ac:dyDescent="0.2">
      <c r="A23" s="59"/>
      <c r="B23" s="182"/>
      <c r="C23" s="183"/>
      <c r="D23" s="184"/>
      <c r="E23" s="60"/>
      <c r="F23" s="60"/>
      <c r="G23" s="60"/>
      <c r="H23" s="61" t="str">
        <f t="shared" si="0"/>
        <v/>
      </c>
      <c r="I23" s="11"/>
      <c r="J23" s="59"/>
      <c r="K23" s="182"/>
      <c r="L23" s="183"/>
      <c r="M23" s="184"/>
      <c r="N23" s="60"/>
      <c r="O23" s="60"/>
      <c r="P23" s="60"/>
      <c r="Q23" s="61" t="str">
        <f t="shared" si="1"/>
        <v/>
      </c>
      <c r="R23" s="12"/>
      <c r="S23" s="21" t="b">
        <f t="shared" si="2"/>
        <v>1</v>
      </c>
      <c r="T23" s="21" t="b">
        <f t="shared" si="3"/>
        <v>1</v>
      </c>
      <c r="U23" s="2"/>
      <c r="V23" s="2"/>
    </row>
    <row r="24" spans="1:22" ht="15" customHeight="1" x14ac:dyDescent="0.2">
      <c r="A24" s="59"/>
      <c r="B24" s="182"/>
      <c r="C24" s="183"/>
      <c r="D24" s="184"/>
      <c r="E24" s="60"/>
      <c r="F24" s="60"/>
      <c r="G24" s="60"/>
      <c r="H24" s="61" t="str">
        <f t="shared" si="0"/>
        <v/>
      </c>
      <c r="I24" s="11"/>
      <c r="J24" s="59"/>
      <c r="K24" s="182"/>
      <c r="L24" s="183"/>
      <c r="M24" s="184"/>
      <c r="N24" s="60"/>
      <c r="O24" s="60"/>
      <c r="P24" s="60"/>
      <c r="Q24" s="61" t="str">
        <f t="shared" si="1"/>
        <v/>
      </c>
      <c r="R24" s="12"/>
      <c r="S24" s="21" t="b">
        <f t="shared" si="2"/>
        <v>1</v>
      </c>
      <c r="T24" s="21" t="b">
        <f t="shared" si="3"/>
        <v>1</v>
      </c>
      <c r="U24" s="2"/>
      <c r="V24" s="2"/>
    </row>
    <row r="25" spans="1:22" ht="15" customHeight="1" x14ac:dyDescent="0.2">
      <c r="A25" s="102"/>
      <c r="B25" s="103"/>
      <c r="C25" s="103"/>
      <c r="D25" s="104"/>
      <c r="E25" s="23" t="s">
        <v>52</v>
      </c>
      <c r="F25" s="62">
        <f>SUM(F15:F24)</f>
        <v>0</v>
      </c>
      <c r="G25" s="63"/>
      <c r="H25" s="64">
        <f>SUM(H15:H24)</f>
        <v>0</v>
      </c>
      <c r="I25" s="11"/>
      <c r="J25" s="102"/>
      <c r="K25" s="103"/>
      <c r="L25" s="103"/>
      <c r="M25" s="104"/>
      <c r="N25" s="23" t="s">
        <v>52</v>
      </c>
      <c r="O25" s="62">
        <f>SUM(O15:O24)</f>
        <v>0</v>
      </c>
      <c r="P25" s="63"/>
      <c r="Q25" s="64">
        <f>SUM(Q15:Q24)</f>
        <v>0</v>
      </c>
      <c r="R25" s="12"/>
      <c r="S25" s="50"/>
      <c r="T25" s="2"/>
      <c r="U25" s="2"/>
      <c r="V25" s="2"/>
    </row>
    <row r="26" spans="1:22" ht="15" customHeight="1" x14ac:dyDescent="0.2">
      <c r="A26" s="65" t="s">
        <v>53</v>
      </c>
      <c r="B26" s="44"/>
      <c r="C26" s="99"/>
      <c r="D26" s="99"/>
      <c r="E26" s="99"/>
      <c r="F26" s="100"/>
      <c r="G26" s="66" t="s">
        <v>54</v>
      </c>
      <c r="H26" s="61" t="str">
        <f>IF(AND(S15:S24),IF(ISERROR(H25/F25),"",H25/F25),"")</f>
        <v/>
      </c>
      <c r="I26" s="11"/>
      <c r="J26" s="65" t="s">
        <v>53</v>
      </c>
      <c r="K26" s="44"/>
      <c r="L26" s="99"/>
      <c r="M26" s="99"/>
      <c r="N26" s="99"/>
      <c r="O26" s="100"/>
      <c r="P26" s="66" t="s">
        <v>54</v>
      </c>
      <c r="Q26" s="61" t="str">
        <f>IF(AND(T15:T24),IF(ISERROR(Q25/O25),"",Q25/O25),"")</f>
        <v/>
      </c>
      <c r="R26" s="12"/>
      <c r="S26" s="50"/>
      <c r="T26" s="2"/>
      <c r="U26" s="2"/>
      <c r="V26" s="2"/>
    </row>
    <row r="27" spans="1:22" ht="15" customHeight="1" x14ac:dyDescent="0.2">
      <c r="A27" s="95" t="s">
        <v>55</v>
      </c>
      <c r="B27" s="88"/>
      <c r="C27" s="88"/>
      <c r="D27" s="88"/>
      <c r="E27" s="88"/>
      <c r="F27" s="89"/>
      <c r="G27" s="67" t="s">
        <v>56</v>
      </c>
      <c r="H27" s="68" t="str">
        <f>IF(AND('YEAR 1'!S15:S24,'YEAR 1'!T15:T24,'YEAR 1'!S32:S41,'YEAR 1'!T32:T41,'YEAR 2'!S15:S24,'YEAR 2'!T15:T24,'YEAR 2'!S32:S41,'YEAR 2'!T32:T41,'YEAR 3'!S15:S24,'YEAR 3'!T15:T24,'YEAR 3'!S32:S41,'YEAR 3'!T32:T41,S15:S24),IF(ISERROR((H25+'YEAR 1'!T47+'YEAR 2'!T47+'YEAR 3'!T47)/(F25+'YEAR 1'!T44+'YEAR 2'!T44+'YEAR 3'!T44)),"",(H25+'YEAR 1'!T47+'YEAR 2'!T47+'YEAR 3'!T47)/(F25+'YEAR 1'!T44+'YEAR 2'!T44+'YEAR 3'!T44)),"")</f>
        <v/>
      </c>
      <c r="I27" s="11"/>
      <c r="J27" s="95" t="s">
        <v>55</v>
      </c>
      <c r="K27" s="88"/>
      <c r="L27" s="88"/>
      <c r="M27" s="88"/>
      <c r="N27" s="88"/>
      <c r="O27" s="89"/>
      <c r="P27" s="67" t="s">
        <v>56</v>
      </c>
      <c r="Q27" s="68" t="str">
        <f>IF(AND('YEAR 1'!S15:S24,'YEAR 1'!T15:T24,'YEAR 1'!S32:S41,'YEAR 1'!T32:T41,'YEAR 2'!S15:S24,'YEAR 2'!T15:T24,'YEAR 2'!S32:S41,'YEAR 2'!T32:T41,'YEAR 3'!S15:S24,'YEAR 3'!T15:T24,'YEAR 3'!S32:S41,'YEAR 3'!T32:T41,S15:S24,T15:T24),IF(ISERROR((H25+Q25+'YEAR 1'!T47+'YEAR 2'!T47+'YEAR 3'!T47)/(F25+O25+'YEAR 1'!T44+'YEAR 2'!T44+'YEAR 3'!T44)),"",(H25+Q25+'YEAR 1'!T47+'YEAR 2'!T47+'YEAR 3'!T47)/(F25+O25+'YEAR 1'!T44+'YEAR 2'!T44+'YEAR 3'!T44)),"")</f>
        <v/>
      </c>
      <c r="R27" s="12"/>
      <c r="S27" s="50"/>
      <c r="T27" s="2"/>
      <c r="U27" s="2"/>
      <c r="V27" s="2"/>
    </row>
    <row r="28" spans="1:22" ht="15.5" customHeight="1" x14ac:dyDescent="0.2">
      <c r="A28" s="69"/>
      <c r="B28" s="69"/>
      <c r="C28" s="69"/>
      <c r="D28" s="69"/>
      <c r="E28" s="70"/>
      <c r="F28" s="70"/>
      <c r="G28" s="70"/>
      <c r="H28" s="70"/>
      <c r="I28" s="2"/>
      <c r="J28" s="69"/>
      <c r="K28" s="69"/>
      <c r="L28" s="69"/>
      <c r="M28" s="69"/>
      <c r="N28" s="70"/>
      <c r="O28" s="70"/>
      <c r="P28" s="70"/>
      <c r="Q28" s="70"/>
      <c r="R28" s="2"/>
      <c r="S28" s="50"/>
      <c r="T28" s="2"/>
      <c r="U28" s="2"/>
      <c r="V28" s="2"/>
    </row>
    <row r="29" spans="1:22" ht="15" customHeight="1" x14ac:dyDescent="0.2">
      <c r="A29" s="48"/>
      <c r="B29" s="48"/>
      <c r="C29" s="48"/>
      <c r="D29" s="48"/>
      <c r="E29" s="49"/>
      <c r="F29" s="49"/>
      <c r="G29" s="49"/>
      <c r="H29" s="49"/>
      <c r="I29" s="2"/>
      <c r="J29" s="48"/>
      <c r="K29" s="48"/>
      <c r="L29" s="48"/>
      <c r="M29" s="48"/>
      <c r="N29" s="49"/>
      <c r="O29" s="49"/>
      <c r="P29" s="49"/>
      <c r="Q29" s="49"/>
      <c r="R29" s="2"/>
      <c r="S29" s="50"/>
      <c r="T29" s="2"/>
      <c r="U29" s="2"/>
      <c r="V29" s="2"/>
    </row>
    <row r="30" spans="1:22" ht="15" customHeight="1" x14ac:dyDescent="0.2">
      <c r="A30" s="51" t="s">
        <v>17</v>
      </c>
      <c r="B30" s="170" t="s">
        <v>78</v>
      </c>
      <c r="C30" s="171"/>
      <c r="D30" s="172"/>
      <c r="E30" s="52" t="s">
        <v>19</v>
      </c>
      <c r="F30" s="185"/>
      <c r="G30" s="186"/>
      <c r="H30" s="187"/>
      <c r="I30" s="11"/>
      <c r="J30" s="51" t="s">
        <v>17</v>
      </c>
      <c r="K30" s="170" t="s">
        <v>58</v>
      </c>
      <c r="L30" s="171"/>
      <c r="M30" s="172"/>
      <c r="N30" s="52" t="s">
        <v>19</v>
      </c>
      <c r="O30" s="185"/>
      <c r="P30" s="186"/>
      <c r="Q30" s="187"/>
      <c r="R30" s="12"/>
      <c r="S30" s="50"/>
      <c r="T30" s="2"/>
      <c r="U30" s="2"/>
      <c r="V30" s="2"/>
    </row>
    <row r="31" spans="1:22" ht="27.5" customHeight="1" x14ac:dyDescent="0.2">
      <c r="A31" s="54" t="s">
        <v>21</v>
      </c>
      <c r="B31" s="191" t="s">
        <v>22</v>
      </c>
      <c r="C31" s="192"/>
      <c r="D31" s="193"/>
      <c r="E31" s="55" t="s">
        <v>23</v>
      </c>
      <c r="F31" s="56" t="s">
        <v>24</v>
      </c>
      <c r="G31" s="56" t="s">
        <v>25</v>
      </c>
      <c r="H31" s="57" t="s">
        <v>26</v>
      </c>
      <c r="I31" s="11"/>
      <c r="J31" s="54" t="s">
        <v>27</v>
      </c>
      <c r="K31" s="191" t="s">
        <v>22</v>
      </c>
      <c r="L31" s="192"/>
      <c r="M31" s="193"/>
      <c r="N31" s="55" t="s">
        <v>23</v>
      </c>
      <c r="O31" s="56" t="s">
        <v>24</v>
      </c>
      <c r="P31" s="56" t="s">
        <v>25</v>
      </c>
      <c r="Q31" s="57" t="s">
        <v>26</v>
      </c>
      <c r="R31" s="12"/>
      <c r="S31" s="50"/>
      <c r="T31" s="2"/>
      <c r="U31" s="2"/>
      <c r="V31" s="2"/>
    </row>
    <row r="32" spans="1:22" ht="15" customHeight="1" x14ac:dyDescent="0.2">
      <c r="A32" s="76"/>
      <c r="B32" s="211"/>
      <c r="C32" s="212"/>
      <c r="D32" s="213"/>
      <c r="E32" s="77"/>
      <c r="F32" s="60"/>
      <c r="G32" s="60"/>
      <c r="H32" s="61" t="str">
        <f t="shared" ref="H32:H41" si="4">IF(G32="A",F32*4,IF(G32="B",F32*3,IF(G32="C",F32*2,IF(G32="D",F32*1,IF(G32="F","0",IF(G32="",""))))))</f>
        <v/>
      </c>
      <c r="I32" s="11"/>
      <c r="J32" s="59"/>
      <c r="K32" s="182"/>
      <c r="L32" s="183"/>
      <c r="M32" s="184"/>
      <c r="N32" s="60"/>
      <c r="O32" s="60"/>
      <c r="P32" s="60"/>
      <c r="Q32" s="61" t="str">
        <f t="shared" ref="Q32:Q41" si="5">IF(P32="A",O32*4,IF(P32="B",O32*3,IF(P32="C",O32*2,IF(P32="D",O32*1,IF(P32="F","0",IF(P32="",""))))))</f>
        <v/>
      </c>
      <c r="R32" s="12"/>
      <c r="S32" s="21" t="b">
        <f t="shared" ref="S32:S41" si="6">OR(AND(F32="",G32=""),AND(F32&lt;&gt;"",G32&lt;&gt;""))</f>
        <v>1</v>
      </c>
      <c r="T32" s="21" t="b">
        <f t="shared" ref="T32:T41" si="7">OR(AND(O32="",P32=""),AND(O32&lt;&gt;"",P32&lt;&gt;""))</f>
        <v>1</v>
      </c>
      <c r="U32" s="2"/>
      <c r="V32" s="2"/>
    </row>
    <row r="33" spans="1:22" ht="15" customHeight="1" x14ac:dyDescent="0.2">
      <c r="A33" s="76"/>
      <c r="B33" s="211"/>
      <c r="C33" s="212"/>
      <c r="D33" s="213"/>
      <c r="E33" s="77"/>
      <c r="F33" s="60"/>
      <c r="G33" s="60"/>
      <c r="H33" s="61" t="str">
        <f t="shared" si="4"/>
        <v/>
      </c>
      <c r="I33" s="11"/>
      <c r="J33" s="59"/>
      <c r="K33" s="182"/>
      <c r="L33" s="183"/>
      <c r="M33" s="184"/>
      <c r="N33" s="60"/>
      <c r="O33" s="60"/>
      <c r="P33" s="60"/>
      <c r="Q33" s="61" t="str">
        <f t="shared" si="5"/>
        <v/>
      </c>
      <c r="R33" s="12"/>
      <c r="S33" s="21" t="b">
        <f t="shared" si="6"/>
        <v>1</v>
      </c>
      <c r="T33" s="21" t="b">
        <f t="shared" si="7"/>
        <v>1</v>
      </c>
      <c r="U33" s="2"/>
      <c r="V33" s="2"/>
    </row>
    <row r="34" spans="1:22" ht="15" customHeight="1" x14ac:dyDescent="0.2">
      <c r="A34" s="76"/>
      <c r="B34" s="211"/>
      <c r="C34" s="212"/>
      <c r="D34" s="213"/>
      <c r="E34" s="77"/>
      <c r="F34" s="60"/>
      <c r="G34" s="60"/>
      <c r="H34" s="61" t="str">
        <f t="shared" si="4"/>
        <v/>
      </c>
      <c r="I34" s="11"/>
      <c r="J34" s="59"/>
      <c r="K34" s="182"/>
      <c r="L34" s="183"/>
      <c r="M34" s="184"/>
      <c r="N34" s="60"/>
      <c r="O34" s="60"/>
      <c r="P34" s="60"/>
      <c r="Q34" s="61" t="str">
        <f t="shared" si="5"/>
        <v/>
      </c>
      <c r="R34" s="12"/>
      <c r="S34" s="21" t="b">
        <f t="shared" si="6"/>
        <v>1</v>
      </c>
      <c r="T34" s="21" t="b">
        <f t="shared" si="7"/>
        <v>1</v>
      </c>
      <c r="U34" s="2"/>
      <c r="V34" s="2"/>
    </row>
    <row r="35" spans="1:22" ht="15" customHeight="1" x14ac:dyDescent="0.2">
      <c r="A35" s="76"/>
      <c r="B35" s="211"/>
      <c r="C35" s="212"/>
      <c r="D35" s="213"/>
      <c r="E35" s="77"/>
      <c r="F35" s="60"/>
      <c r="G35" s="60"/>
      <c r="H35" s="61" t="str">
        <f t="shared" si="4"/>
        <v/>
      </c>
      <c r="I35" s="11"/>
      <c r="J35" s="59"/>
      <c r="K35" s="182"/>
      <c r="L35" s="183"/>
      <c r="M35" s="184"/>
      <c r="N35" s="60"/>
      <c r="O35" s="60"/>
      <c r="P35" s="60"/>
      <c r="Q35" s="61" t="str">
        <f t="shared" si="5"/>
        <v/>
      </c>
      <c r="R35" s="12"/>
      <c r="S35" s="21" t="b">
        <f t="shared" si="6"/>
        <v>1</v>
      </c>
      <c r="T35" s="21" t="b">
        <f t="shared" si="7"/>
        <v>1</v>
      </c>
      <c r="U35" s="2"/>
      <c r="V35" s="2"/>
    </row>
    <row r="36" spans="1:22" ht="15" customHeight="1" x14ac:dyDescent="0.2">
      <c r="A36" s="76"/>
      <c r="B36" s="211"/>
      <c r="C36" s="212"/>
      <c r="D36" s="213"/>
      <c r="E36" s="77"/>
      <c r="F36" s="60"/>
      <c r="G36" s="60"/>
      <c r="H36" s="61" t="str">
        <f t="shared" si="4"/>
        <v/>
      </c>
      <c r="I36" s="11"/>
      <c r="J36" s="59"/>
      <c r="K36" s="182"/>
      <c r="L36" s="183"/>
      <c r="M36" s="184"/>
      <c r="N36" s="60"/>
      <c r="O36" s="60"/>
      <c r="P36" s="60"/>
      <c r="Q36" s="61" t="str">
        <f t="shared" si="5"/>
        <v/>
      </c>
      <c r="R36" s="12"/>
      <c r="S36" s="21" t="b">
        <f t="shared" si="6"/>
        <v>1</v>
      </c>
      <c r="T36" s="21" t="b">
        <f t="shared" si="7"/>
        <v>1</v>
      </c>
      <c r="U36" s="2"/>
      <c r="V36" s="2"/>
    </row>
    <row r="37" spans="1:22" ht="15" customHeight="1" x14ac:dyDescent="0.2">
      <c r="A37" s="76"/>
      <c r="B37" s="211"/>
      <c r="C37" s="212"/>
      <c r="D37" s="213"/>
      <c r="E37" s="77"/>
      <c r="F37" s="60"/>
      <c r="G37" s="60"/>
      <c r="H37" s="61" t="str">
        <f t="shared" si="4"/>
        <v/>
      </c>
      <c r="I37" s="11"/>
      <c r="J37" s="59"/>
      <c r="K37" s="182"/>
      <c r="L37" s="183"/>
      <c r="M37" s="184"/>
      <c r="N37" s="60"/>
      <c r="O37" s="60"/>
      <c r="P37" s="60"/>
      <c r="Q37" s="61" t="str">
        <f t="shared" si="5"/>
        <v/>
      </c>
      <c r="R37" s="12"/>
      <c r="S37" s="21" t="b">
        <f t="shared" si="6"/>
        <v>1</v>
      </c>
      <c r="T37" s="21" t="b">
        <f t="shared" si="7"/>
        <v>1</v>
      </c>
      <c r="U37" s="2"/>
      <c r="V37" s="2"/>
    </row>
    <row r="38" spans="1:22" ht="15" customHeight="1" x14ac:dyDescent="0.2">
      <c r="A38" s="59"/>
      <c r="B38" s="101"/>
      <c r="C38" s="99"/>
      <c r="D38" s="100"/>
      <c r="E38" s="60"/>
      <c r="F38" s="60"/>
      <c r="G38" s="60"/>
      <c r="H38" s="61" t="str">
        <f t="shared" si="4"/>
        <v/>
      </c>
      <c r="I38" s="11"/>
      <c r="J38" s="59"/>
      <c r="K38" s="182"/>
      <c r="L38" s="183"/>
      <c r="M38" s="184"/>
      <c r="N38" s="60"/>
      <c r="O38" s="60"/>
      <c r="P38" s="60"/>
      <c r="Q38" s="61" t="str">
        <f t="shared" si="5"/>
        <v/>
      </c>
      <c r="R38" s="12"/>
      <c r="S38" s="21" t="b">
        <f t="shared" si="6"/>
        <v>1</v>
      </c>
      <c r="T38" s="21" t="b">
        <f t="shared" si="7"/>
        <v>1</v>
      </c>
      <c r="U38" s="2"/>
      <c r="V38" s="2"/>
    </row>
    <row r="39" spans="1:22" ht="15" customHeight="1" x14ac:dyDescent="0.2">
      <c r="A39" s="59"/>
      <c r="B39" s="101"/>
      <c r="C39" s="99"/>
      <c r="D39" s="100"/>
      <c r="E39" s="60"/>
      <c r="F39" s="60"/>
      <c r="G39" s="60"/>
      <c r="H39" s="61" t="str">
        <f t="shared" si="4"/>
        <v/>
      </c>
      <c r="I39" s="11"/>
      <c r="J39" s="59"/>
      <c r="K39" s="182"/>
      <c r="L39" s="183"/>
      <c r="M39" s="184"/>
      <c r="N39" s="60"/>
      <c r="O39" s="60"/>
      <c r="P39" s="60"/>
      <c r="Q39" s="61" t="str">
        <f t="shared" si="5"/>
        <v/>
      </c>
      <c r="R39" s="12"/>
      <c r="S39" s="21" t="b">
        <f t="shared" si="6"/>
        <v>1</v>
      </c>
      <c r="T39" s="21" t="b">
        <f t="shared" si="7"/>
        <v>1</v>
      </c>
      <c r="U39" s="2"/>
      <c r="V39" s="2"/>
    </row>
    <row r="40" spans="1:22" ht="15" customHeight="1" x14ac:dyDescent="0.2">
      <c r="A40" s="59"/>
      <c r="B40" s="101"/>
      <c r="C40" s="99"/>
      <c r="D40" s="100"/>
      <c r="E40" s="60"/>
      <c r="F40" s="60"/>
      <c r="G40" s="60"/>
      <c r="H40" s="61" t="str">
        <f t="shared" si="4"/>
        <v/>
      </c>
      <c r="I40" s="11"/>
      <c r="J40" s="59"/>
      <c r="K40" s="182"/>
      <c r="L40" s="183"/>
      <c r="M40" s="184"/>
      <c r="N40" s="60"/>
      <c r="O40" s="60"/>
      <c r="P40" s="60"/>
      <c r="Q40" s="61" t="str">
        <f t="shared" si="5"/>
        <v/>
      </c>
      <c r="R40" s="12"/>
      <c r="S40" s="21" t="b">
        <f t="shared" si="6"/>
        <v>1</v>
      </c>
      <c r="T40" s="21" t="b">
        <f t="shared" si="7"/>
        <v>1</v>
      </c>
      <c r="U40" s="2"/>
      <c r="V40" s="2"/>
    </row>
    <row r="41" spans="1:22" ht="15" customHeight="1" x14ac:dyDescent="0.2">
      <c r="A41" s="59"/>
      <c r="B41" s="101"/>
      <c r="C41" s="99"/>
      <c r="D41" s="100"/>
      <c r="E41" s="60"/>
      <c r="F41" s="60"/>
      <c r="G41" s="60"/>
      <c r="H41" s="61" t="str">
        <f t="shared" si="4"/>
        <v/>
      </c>
      <c r="I41" s="11"/>
      <c r="J41" s="59"/>
      <c r="K41" s="182"/>
      <c r="L41" s="183"/>
      <c r="M41" s="184"/>
      <c r="N41" s="60"/>
      <c r="O41" s="60"/>
      <c r="P41" s="60"/>
      <c r="Q41" s="61" t="str">
        <f t="shared" si="5"/>
        <v/>
      </c>
      <c r="R41" s="12"/>
      <c r="S41" s="21" t="b">
        <f t="shared" si="6"/>
        <v>1</v>
      </c>
      <c r="T41" s="21" t="b">
        <f t="shared" si="7"/>
        <v>1</v>
      </c>
      <c r="U41" s="2"/>
      <c r="V41" s="2"/>
    </row>
    <row r="42" spans="1:22" ht="15" customHeight="1" x14ac:dyDescent="0.2">
      <c r="A42" s="102"/>
      <c r="B42" s="103"/>
      <c r="C42" s="103"/>
      <c r="D42" s="104"/>
      <c r="E42" s="23" t="s">
        <v>52</v>
      </c>
      <c r="F42" s="62">
        <f>SUM(F32:F41)</f>
        <v>0</v>
      </c>
      <c r="G42" s="63"/>
      <c r="H42" s="64">
        <f>SUM(H32:H41)</f>
        <v>0</v>
      </c>
      <c r="I42" s="53"/>
      <c r="J42" s="102"/>
      <c r="K42" s="103"/>
      <c r="L42" s="103"/>
      <c r="M42" s="104"/>
      <c r="N42" s="23" t="s">
        <v>52</v>
      </c>
      <c r="O42" s="62">
        <f>SUM(O32:O41)</f>
        <v>0</v>
      </c>
      <c r="P42" s="63"/>
      <c r="Q42" s="64">
        <f>SUM(Q32:Q41)</f>
        <v>0</v>
      </c>
      <c r="R42" s="12"/>
      <c r="S42" s="2"/>
      <c r="T42" s="2"/>
      <c r="U42" s="2"/>
      <c r="V42" s="2"/>
    </row>
    <row r="43" spans="1:22" ht="15" customHeight="1" x14ac:dyDescent="0.2">
      <c r="A43" s="65" t="s">
        <v>53</v>
      </c>
      <c r="B43" s="44"/>
      <c r="C43" s="99"/>
      <c r="D43" s="99"/>
      <c r="E43" s="99"/>
      <c r="F43" s="100"/>
      <c r="G43" s="66" t="s">
        <v>54</v>
      </c>
      <c r="H43" s="61" t="str">
        <f>IF(AND(S32:S41),IF(ISERROR(H42/F42),"",H42/F42),"")</f>
        <v/>
      </c>
      <c r="I43" s="53"/>
      <c r="J43" s="65" t="s">
        <v>53</v>
      </c>
      <c r="K43" s="44"/>
      <c r="L43" s="99"/>
      <c r="M43" s="99"/>
      <c r="N43" s="99"/>
      <c r="O43" s="100"/>
      <c r="P43" s="66" t="s">
        <v>54</v>
      </c>
      <c r="Q43" s="61" t="str">
        <f>IF(AND(T32:T41),IF(ISERROR(Q42/O42),"",Q42/O42),"")</f>
        <v/>
      </c>
      <c r="R43" s="12"/>
      <c r="S43" s="2"/>
      <c r="T43" s="34" t="s">
        <v>73</v>
      </c>
      <c r="U43" s="2"/>
      <c r="V43" s="2"/>
    </row>
    <row r="44" spans="1:22" ht="15" customHeight="1" x14ac:dyDescent="0.2">
      <c r="A44" s="95" t="s">
        <v>55</v>
      </c>
      <c r="B44" s="88"/>
      <c r="C44" s="88"/>
      <c r="D44" s="88"/>
      <c r="E44" s="88"/>
      <c r="F44" s="89"/>
      <c r="G44" s="67" t="s">
        <v>56</v>
      </c>
      <c r="H44" s="68" t="str">
        <f>IF(AND('YEAR 1'!S15:S24,'YEAR 1'!T15:T24,'YEAR 1'!S32:S41,'YEAR 1'!T32:T41,'YEAR 2'!S15:S24,'YEAR 2'!T15:T24,'YEAR 2'!S32:S41,'YEAR 2'!T32:T41,'YEAR 3'!S15:S24,'YEAR 3'!T15:T24,'YEAR 3'!S32:S41,'YEAR 3'!T32:T41,S15:S24,T15:T24,S32:S41),IF(ISERROR((H25+Q25+H42+'YEAR 1'!T47+'YEAR 2'!T47+'YEAR 3'!T47)/(F25+O25+F42+'YEAR 1'!T44+'YEAR 2'!T44+'YEAR 3'!T44)),"",(H25+Q25+H42+'YEAR 1'!T47+'YEAR 2'!T47+'YEAR 3'!T47)/(F25+O25+F42+'YEAR 1'!T44+'YEAR 2'!T44+'YEAR 3'!T44)),"")</f>
        <v/>
      </c>
      <c r="I44" s="53"/>
      <c r="J44" s="95" t="s">
        <v>55</v>
      </c>
      <c r="K44" s="88"/>
      <c r="L44" s="88"/>
      <c r="M44" s="88"/>
      <c r="N44" s="88"/>
      <c r="O44" s="89"/>
      <c r="P44" s="67" t="s">
        <v>56</v>
      </c>
      <c r="Q44" s="68" t="str">
        <f>IF(AND('YEAR 1'!S15:S24,'YEAR 1'!T15:T24,'YEAR 1'!S32:S41,'YEAR 1'!T32:T41,'YEAR 2'!S15:S24,'YEAR 2'!T15:T24,'YEAR 2'!S32:S41,'YEAR 2'!T32:T41,'YEAR 3'!S15:S24,'YEAR 3'!T15:T24,'YEAR 3'!S32:S41,'YEAR 3'!T32:T41,S15:S24,T15:T24,S32:S41,T32:T41),IF(ISERROR((T47+'YEAR 1'!T47+'YEAR 2'!T47+'YEAR 3'!T47)/(T44+'YEAR 1'!T44+'YEAR 2'!T44+'YEAR 3'!T44)),"",(T47+'YEAR 1'!T47+'YEAR 2'!T47+'YEAR 3'!T47)/(T44+'YEAR 1'!T44+'YEAR 2'!T44+'YEAR 3'!T44)),"")</f>
        <v/>
      </c>
      <c r="R44" s="12"/>
      <c r="S44" s="2"/>
      <c r="T44" s="35">
        <f>F25+O25+F42+O42</f>
        <v>0</v>
      </c>
      <c r="U44" s="2"/>
      <c r="V44" s="2"/>
    </row>
    <row r="45" spans="1:22" ht="15.5" customHeight="1" x14ac:dyDescent="0.2">
      <c r="A45" s="36"/>
      <c r="B45" s="36"/>
      <c r="C45" s="36"/>
      <c r="D45" s="36"/>
      <c r="E45" s="36"/>
      <c r="F45" s="36"/>
      <c r="G45" s="36"/>
      <c r="H45" s="36"/>
      <c r="I45" s="37"/>
      <c r="J45" s="36"/>
      <c r="K45" s="36"/>
      <c r="L45" s="36"/>
      <c r="M45" s="36"/>
      <c r="N45" s="36"/>
      <c r="O45" s="36"/>
      <c r="P45" s="36"/>
      <c r="Q45" s="36"/>
      <c r="R45" s="2"/>
      <c r="S45" s="2"/>
      <c r="T45" s="2"/>
      <c r="U45" s="2"/>
      <c r="V45" s="2"/>
    </row>
    <row r="46" spans="1:22" ht="15" customHeight="1" x14ac:dyDescent="0.2">
      <c r="A46" s="90" t="s">
        <v>74</v>
      </c>
      <c r="B46" s="91"/>
      <c r="C46" s="91"/>
      <c r="D46" s="91"/>
      <c r="E46" s="91"/>
      <c r="F46" s="91"/>
      <c r="G46" s="91"/>
      <c r="H46" s="91"/>
      <c r="I46" s="91"/>
      <c r="J46" s="91"/>
      <c r="K46" s="91"/>
      <c r="L46" s="91"/>
      <c r="M46" s="91"/>
      <c r="N46" s="91"/>
      <c r="O46" s="91"/>
      <c r="P46" s="91"/>
      <c r="Q46" s="91"/>
      <c r="R46" s="38"/>
      <c r="S46" s="2"/>
      <c r="T46" s="34" t="s">
        <v>75</v>
      </c>
      <c r="U46" s="2"/>
      <c r="V46" s="2"/>
    </row>
    <row r="47" spans="1:22" ht="15" customHeight="1" x14ac:dyDescent="0.2">
      <c r="A47" s="92"/>
      <c r="B47" s="91"/>
      <c r="C47" s="91"/>
      <c r="D47" s="91"/>
      <c r="E47" s="91"/>
      <c r="F47" s="91"/>
      <c r="G47" s="91"/>
      <c r="H47" s="91"/>
      <c r="I47" s="91"/>
      <c r="J47" s="91"/>
      <c r="K47" s="91"/>
      <c r="L47" s="91"/>
      <c r="M47" s="91"/>
      <c r="N47" s="91"/>
      <c r="O47" s="91"/>
      <c r="P47" s="91"/>
      <c r="Q47" s="91"/>
      <c r="R47" s="38"/>
      <c r="S47" s="2"/>
      <c r="T47" s="35">
        <f>H25+Q25+H42+Q42</f>
        <v>0</v>
      </c>
      <c r="U47" s="2"/>
      <c r="V47" s="2"/>
    </row>
    <row r="48" spans="1:22" ht="15" customHeight="1" x14ac:dyDescent="0.2">
      <c r="A48" s="92"/>
      <c r="B48" s="91"/>
      <c r="C48" s="91"/>
      <c r="D48" s="91"/>
      <c r="E48" s="91"/>
      <c r="F48" s="91"/>
      <c r="G48" s="91"/>
      <c r="H48" s="91"/>
      <c r="I48" s="91"/>
      <c r="J48" s="91"/>
      <c r="K48" s="91"/>
      <c r="L48" s="91"/>
      <c r="M48" s="91"/>
      <c r="N48" s="91"/>
      <c r="O48" s="91"/>
      <c r="P48" s="91"/>
      <c r="Q48" s="91"/>
      <c r="R48" s="38"/>
      <c r="S48" s="2"/>
      <c r="T48" s="2"/>
      <c r="U48" s="2"/>
      <c r="V48" s="2"/>
    </row>
    <row r="49" spans="1:22" ht="15" customHeight="1" x14ac:dyDescent="0.2">
      <c r="A49" s="92"/>
      <c r="B49" s="91"/>
      <c r="C49" s="91"/>
      <c r="D49" s="91"/>
      <c r="E49" s="91"/>
      <c r="F49" s="91"/>
      <c r="G49" s="91"/>
      <c r="H49" s="91"/>
      <c r="I49" s="91"/>
      <c r="J49" s="91"/>
      <c r="K49" s="91"/>
      <c r="L49" s="91"/>
      <c r="M49" s="91"/>
      <c r="N49" s="91"/>
      <c r="O49" s="91"/>
      <c r="P49" s="91"/>
      <c r="Q49" s="91"/>
      <c r="R49" s="38"/>
      <c r="S49" s="2"/>
      <c r="T49" s="2"/>
      <c r="U49" s="2"/>
      <c r="V49" s="2"/>
    </row>
    <row r="50" spans="1:22" ht="15" customHeight="1" x14ac:dyDescent="0.2">
      <c r="A50" s="167"/>
      <c r="B50" s="168"/>
      <c r="C50" s="168"/>
      <c r="D50" s="168"/>
      <c r="E50" s="168"/>
      <c r="F50" s="168"/>
      <c r="G50" s="168"/>
      <c r="H50" s="168"/>
      <c r="I50" s="168"/>
      <c r="J50" s="168"/>
      <c r="K50" s="168"/>
      <c r="L50" s="168"/>
      <c r="M50" s="168"/>
      <c r="N50" s="168"/>
      <c r="O50" s="168"/>
      <c r="P50" s="168"/>
      <c r="Q50" s="168"/>
      <c r="R50" s="38"/>
      <c r="S50" s="2"/>
      <c r="T50" s="2"/>
      <c r="U50" s="2"/>
      <c r="V50" s="2"/>
    </row>
  </sheetData>
  <mergeCells count="93">
    <mergeCell ref="C44:F44"/>
    <mergeCell ref="C43:F43"/>
    <mergeCell ref="K41:M41"/>
    <mergeCell ref="L44:O44"/>
    <mergeCell ref="K40:M40"/>
    <mergeCell ref="J44:K44"/>
    <mergeCell ref="L43:O43"/>
    <mergeCell ref="J42:M42"/>
    <mergeCell ref="A42:D42"/>
    <mergeCell ref="B38:D38"/>
    <mergeCell ref="B37:D37"/>
    <mergeCell ref="B39:D39"/>
    <mergeCell ref="B41:D41"/>
    <mergeCell ref="K33:M33"/>
    <mergeCell ref="K39:M39"/>
    <mergeCell ref="K38:M38"/>
    <mergeCell ref="K36:M36"/>
    <mergeCell ref="K37:M37"/>
    <mergeCell ref="K35:M35"/>
    <mergeCell ref="K34:M34"/>
    <mergeCell ref="B24:D24"/>
    <mergeCell ref="F30:H30"/>
    <mergeCell ref="A27:B27"/>
    <mergeCell ref="B23:D23"/>
    <mergeCell ref="A25:D25"/>
    <mergeCell ref="J25:M25"/>
    <mergeCell ref="B31:D31"/>
    <mergeCell ref="J27:K27"/>
    <mergeCell ref="K23:M23"/>
    <mergeCell ref="B30:D30"/>
    <mergeCell ref="K32:M32"/>
    <mergeCell ref="K31:M31"/>
    <mergeCell ref="B34:D34"/>
    <mergeCell ref="C26:F26"/>
    <mergeCell ref="B18:D18"/>
    <mergeCell ref="C27:F27"/>
    <mergeCell ref="K19:M19"/>
    <mergeCell ref="K22:M22"/>
    <mergeCell ref="L27:O27"/>
    <mergeCell ref="K24:M24"/>
    <mergeCell ref="K18:M18"/>
    <mergeCell ref="B22:D22"/>
    <mergeCell ref="B21:D21"/>
    <mergeCell ref="K21:M21"/>
    <mergeCell ref="K20:M20"/>
    <mergeCell ref="O30:Q30"/>
    <mergeCell ref="K30:M30"/>
    <mergeCell ref="L26:O26"/>
    <mergeCell ref="K17:M17"/>
    <mergeCell ref="I9:Q9"/>
    <mergeCell ref="B16:D16"/>
    <mergeCell ref="B15:D15"/>
    <mergeCell ref="B20:D20"/>
    <mergeCell ref="B19:D19"/>
    <mergeCell ref="B14:D14"/>
    <mergeCell ref="I3:J3"/>
    <mergeCell ref="D3:H3"/>
    <mergeCell ref="A3:C3"/>
    <mergeCell ref="A2:Q2"/>
    <mergeCell ref="A1:Q1"/>
    <mergeCell ref="K3:Q3"/>
    <mergeCell ref="K5:Q5"/>
    <mergeCell ref="B13:D13"/>
    <mergeCell ref="D5:H5"/>
    <mergeCell ref="B36:D36"/>
    <mergeCell ref="I8:Q8"/>
    <mergeCell ref="K14:M14"/>
    <mergeCell ref="A7:H7"/>
    <mergeCell ref="O13:Q13"/>
    <mergeCell ref="K13:M13"/>
    <mergeCell ref="F13:H13"/>
    <mergeCell ref="B17:D17"/>
    <mergeCell ref="D9:H9"/>
    <mergeCell ref="K16:M16"/>
    <mergeCell ref="A9:C9"/>
    <mergeCell ref="I10:Q10"/>
    <mergeCell ref="A10:H10"/>
    <mergeCell ref="A46:Q50"/>
    <mergeCell ref="A44:B44"/>
    <mergeCell ref="B40:D40"/>
    <mergeCell ref="K4:Q4"/>
    <mergeCell ref="B33:D33"/>
    <mergeCell ref="I5:J5"/>
    <mergeCell ref="A4:C4"/>
    <mergeCell ref="B32:D32"/>
    <mergeCell ref="I4:J4"/>
    <mergeCell ref="A5:C5"/>
    <mergeCell ref="B35:D35"/>
    <mergeCell ref="I7:Q7"/>
    <mergeCell ref="D4:H4"/>
    <mergeCell ref="D8:H8"/>
    <mergeCell ref="K15:M15"/>
    <mergeCell ref="A8:C8"/>
  </mergeCells>
  <pageMargins left="0.25" right="0.25" top="0.25" bottom="0.25" header="0.3" footer="0.3"/>
  <pageSetup scale="72" orientation="landscape"/>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35"/>
  <sheetViews>
    <sheetView showGridLines="0" workbookViewId="0">
      <selection sqref="A1:Q1"/>
    </sheetView>
  </sheetViews>
  <sheetFormatPr baseColWidth="10" defaultColWidth="9.1640625" defaultRowHeight="14.5" customHeight="1" x14ac:dyDescent="0.2"/>
  <cols>
    <col min="1" max="1" width="10.6640625" style="78" customWidth="1"/>
    <col min="2" max="3" width="9.1640625" style="78" customWidth="1"/>
    <col min="4" max="4" width="12.6640625" style="78" customWidth="1"/>
    <col min="5" max="8" width="9.6640625" style="78" customWidth="1"/>
    <col min="9" max="9" width="9.1640625" style="78" customWidth="1"/>
    <col min="10" max="10" width="10.6640625" style="78" customWidth="1"/>
    <col min="11" max="12" width="9.1640625" style="78" customWidth="1"/>
    <col min="13" max="13" width="12.5" style="78" customWidth="1"/>
    <col min="14" max="17" width="9.6640625" style="78" customWidth="1"/>
    <col min="18" max="18" width="9.1640625" style="78" customWidth="1"/>
    <col min="19" max="20" width="9.1640625" style="78" hidden="1" customWidth="1"/>
    <col min="21" max="22" width="9.1640625" style="78" customWidth="1"/>
    <col min="23" max="256" width="9.1640625" customWidth="1"/>
  </cols>
  <sheetData>
    <row r="1" spans="1:22" ht="15" customHeight="1" x14ac:dyDescent="0.2">
      <c r="A1" s="121" t="s">
        <v>0</v>
      </c>
      <c r="B1" s="122"/>
      <c r="C1" s="122"/>
      <c r="D1" s="122"/>
      <c r="E1" s="122"/>
      <c r="F1" s="122"/>
      <c r="G1" s="122"/>
      <c r="H1" s="122"/>
      <c r="I1" s="122"/>
      <c r="J1" s="122"/>
      <c r="K1" s="122"/>
      <c r="L1" s="122"/>
      <c r="M1" s="122"/>
      <c r="N1" s="122"/>
      <c r="O1" s="122"/>
      <c r="P1" s="122"/>
      <c r="Q1" s="122"/>
      <c r="R1" s="2"/>
      <c r="S1" s="2"/>
      <c r="T1" s="2"/>
      <c r="U1" s="2"/>
      <c r="V1" s="2"/>
    </row>
    <row r="2" spans="1:22" ht="15" customHeight="1" x14ac:dyDescent="0.2">
      <c r="A2" s="118" t="s">
        <v>1</v>
      </c>
      <c r="B2" s="119"/>
      <c r="C2" s="119"/>
      <c r="D2" s="119"/>
      <c r="E2" s="119"/>
      <c r="F2" s="119"/>
      <c r="G2" s="119"/>
      <c r="H2" s="119"/>
      <c r="I2" s="119"/>
      <c r="J2" s="119"/>
      <c r="K2" s="119"/>
      <c r="L2" s="119"/>
      <c r="M2" s="119"/>
      <c r="N2" s="119"/>
      <c r="O2" s="119"/>
      <c r="P2" s="119"/>
      <c r="Q2" s="119"/>
      <c r="R2" s="2"/>
      <c r="S2" s="2"/>
      <c r="T2" s="2"/>
      <c r="U2" s="2"/>
      <c r="V2" s="2"/>
    </row>
    <row r="3" spans="1:22" ht="15" customHeight="1" x14ac:dyDescent="0.2">
      <c r="A3" s="204" t="s">
        <v>2</v>
      </c>
      <c r="B3" s="201"/>
      <c r="C3" s="201"/>
      <c r="D3" s="143" t="str">
        <f>IF('YEAR 1'!D3:H3=0,"Please enter info in 'YEAR 1'",'YEAR 1'!D3:H3)</f>
        <v>David Lee Jefts</v>
      </c>
      <c r="E3" s="87"/>
      <c r="F3" s="87"/>
      <c r="G3" s="87"/>
      <c r="H3" s="144"/>
      <c r="I3" s="200" t="s">
        <v>4</v>
      </c>
      <c r="J3" s="201"/>
      <c r="K3" s="141">
        <f>IF('YEAR 1'!K3:Q3=0,"Please enter info in 'YEAR 1'",'YEAR 1'!K3:Q3)</f>
        <v>2448714</v>
      </c>
      <c r="L3" s="87"/>
      <c r="M3" s="87"/>
      <c r="N3" s="87"/>
      <c r="O3" s="87"/>
      <c r="P3" s="87"/>
      <c r="Q3" s="142"/>
      <c r="R3" s="3"/>
      <c r="S3" s="2"/>
      <c r="T3" s="2"/>
      <c r="U3" s="2"/>
      <c r="V3" s="2"/>
    </row>
    <row r="4" spans="1:22" ht="15" customHeight="1" x14ac:dyDescent="0.2">
      <c r="A4" s="196" t="s">
        <v>5</v>
      </c>
      <c r="B4" s="183"/>
      <c r="C4" s="183"/>
      <c r="D4" s="128" t="str">
        <f>IF('YEAR 1'!D4:H4=0,"Please enter info in 'YEAR 1'",'YEAR 1'!D4:H4)</f>
        <v>Computer Science</v>
      </c>
      <c r="E4" s="99"/>
      <c r="F4" s="99"/>
      <c r="G4" s="99"/>
      <c r="H4" s="100"/>
      <c r="I4" s="199" t="s">
        <v>76</v>
      </c>
      <c r="J4" s="183"/>
      <c r="K4" s="128" t="str">
        <f>IF('YEAR 1'!K4:Q4=0,"Please enter info in 'YEAR 1'",'YEAR 1'!K4:Q4)</f>
        <v>Standard Track</v>
      </c>
      <c r="L4" s="99"/>
      <c r="M4" s="99"/>
      <c r="N4" s="99"/>
      <c r="O4" s="99"/>
      <c r="P4" s="99"/>
      <c r="Q4" s="169"/>
      <c r="R4" s="3"/>
      <c r="S4" s="2"/>
      <c r="T4" s="2"/>
      <c r="U4" s="2"/>
      <c r="V4" s="2"/>
    </row>
    <row r="5" spans="1:22" ht="15" customHeight="1" x14ac:dyDescent="0.2">
      <c r="A5" s="194" t="s">
        <v>8</v>
      </c>
      <c r="B5" s="195"/>
      <c r="C5" s="195"/>
      <c r="D5" s="158" t="str">
        <f>IF('YEAR 1'!D5:H5=0,"Please enter info in 'YEAR 1'",'YEAR 1'!D5:H5)</f>
        <v>Astrophysics, Applied Mathematics</v>
      </c>
      <c r="E5" s="127"/>
      <c r="F5" s="127"/>
      <c r="G5" s="127"/>
      <c r="H5" s="159"/>
      <c r="I5" s="202" t="s">
        <v>10</v>
      </c>
      <c r="J5" s="195"/>
      <c r="K5" s="158">
        <f>IF('YEAR 1'!K5:Q5=0,"Please enter info in 'YEAR 1'",'YEAR 1'!K5:Q5)</f>
        <v>2017</v>
      </c>
      <c r="L5" s="127"/>
      <c r="M5" s="127"/>
      <c r="N5" s="127"/>
      <c r="O5" s="127"/>
      <c r="P5" s="127"/>
      <c r="Q5" s="203"/>
      <c r="R5" s="3"/>
      <c r="S5" s="2"/>
      <c r="T5" s="2"/>
      <c r="U5" s="2"/>
      <c r="V5" s="2"/>
    </row>
    <row r="6" spans="1:22" ht="15.5" customHeight="1" x14ac:dyDescent="0.2">
      <c r="A6" s="45"/>
      <c r="B6" s="45"/>
      <c r="C6" s="45"/>
      <c r="D6" s="45"/>
      <c r="E6" s="46"/>
      <c r="F6" s="46"/>
      <c r="G6" s="46"/>
      <c r="H6" s="46"/>
      <c r="I6" s="45"/>
      <c r="J6" s="45"/>
      <c r="K6" s="45"/>
      <c r="L6" s="45"/>
      <c r="M6" s="45"/>
      <c r="N6" s="46"/>
      <c r="O6" s="46"/>
      <c r="P6" s="46"/>
      <c r="Q6" s="46"/>
      <c r="R6" s="2"/>
      <c r="S6" s="2"/>
      <c r="T6" s="2"/>
      <c r="U6" s="2"/>
      <c r="V6" s="2"/>
    </row>
    <row r="7" spans="1:22" ht="15" customHeight="1" x14ac:dyDescent="0.2">
      <c r="A7" s="130" t="s">
        <v>11</v>
      </c>
      <c r="B7" s="131"/>
      <c r="C7" s="131"/>
      <c r="D7" s="131"/>
      <c r="E7" s="131"/>
      <c r="F7" s="131"/>
      <c r="G7" s="131"/>
      <c r="H7" s="132"/>
      <c r="I7" s="123" t="s">
        <v>12</v>
      </c>
      <c r="J7" s="124"/>
      <c r="K7" s="124"/>
      <c r="L7" s="124"/>
      <c r="M7" s="124"/>
      <c r="N7" s="124"/>
      <c r="O7" s="124"/>
      <c r="P7" s="124"/>
      <c r="Q7" s="125"/>
      <c r="R7" s="3"/>
      <c r="S7" s="2"/>
      <c r="T7" s="2"/>
      <c r="U7" s="2"/>
      <c r="V7" s="2"/>
    </row>
    <row r="8" spans="1:22" ht="15" customHeight="1" x14ac:dyDescent="0.2">
      <c r="A8" s="198" t="s">
        <v>13</v>
      </c>
      <c r="B8" s="192"/>
      <c r="C8" s="192"/>
      <c r="D8" s="192"/>
      <c r="E8" s="192"/>
      <c r="F8" s="192"/>
      <c r="G8" s="192"/>
      <c r="H8" s="193"/>
      <c r="I8" s="179"/>
      <c r="J8" s="180"/>
      <c r="K8" s="180"/>
      <c r="L8" s="180"/>
      <c r="M8" s="180"/>
      <c r="N8" s="180"/>
      <c r="O8" s="180"/>
      <c r="P8" s="180"/>
      <c r="Q8" s="181"/>
      <c r="R8" s="3"/>
      <c r="S8" s="2"/>
      <c r="T8" s="2"/>
      <c r="U8" s="2"/>
      <c r="V8" s="2"/>
    </row>
    <row r="9" spans="1:22" ht="15" customHeight="1" x14ac:dyDescent="0.2">
      <c r="A9" s="198" t="s">
        <v>14</v>
      </c>
      <c r="B9" s="192"/>
      <c r="C9" s="192"/>
      <c r="D9" s="192"/>
      <c r="E9" s="192"/>
      <c r="F9" s="192"/>
      <c r="G9" s="192"/>
      <c r="H9" s="193"/>
      <c r="I9" s="176"/>
      <c r="J9" s="177"/>
      <c r="K9" s="177"/>
      <c r="L9" s="177"/>
      <c r="M9" s="177"/>
      <c r="N9" s="177"/>
      <c r="O9" s="177"/>
      <c r="P9" s="177"/>
      <c r="Q9" s="178"/>
      <c r="R9" s="3"/>
      <c r="S9" s="2"/>
      <c r="T9" s="2"/>
      <c r="U9" s="2"/>
      <c r="V9" s="2"/>
    </row>
    <row r="10" spans="1:22" ht="15" customHeight="1" x14ac:dyDescent="0.2">
      <c r="A10" s="197"/>
      <c r="B10" s="135"/>
      <c r="C10" s="135"/>
      <c r="D10" s="135"/>
      <c r="E10" s="135"/>
      <c r="F10" s="135"/>
      <c r="G10" s="135"/>
      <c r="H10" s="136"/>
      <c r="I10" s="173"/>
      <c r="J10" s="174"/>
      <c r="K10" s="174"/>
      <c r="L10" s="174"/>
      <c r="M10" s="174"/>
      <c r="N10" s="174"/>
      <c r="O10" s="174"/>
      <c r="P10" s="174"/>
      <c r="Q10" s="175"/>
      <c r="R10" s="3"/>
      <c r="S10" s="2"/>
      <c r="T10" s="2"/>
      <c r="U10" s="2"/>
      <c r="V10" s="2"/>
    </row>
    <row r="11" spans="1:22" ht="15" customHeight="1" x14ac:dyDescent="0.2">
      <c r="A11" s="5"/>
      <c r="B11" s="5"/>
      <c r="C11" s="5"/>
      <c r="D11" s="5"/>
      <c r="E11" s="47"/>
      <c r="F11" s="47"/>
      <c r="G11" s="47"/>
      <c r="H11" s="47"/>
      <c r="I11" s="5"/>
      <c r="J11" s="5"/>
      <c r="K11" s="5"/>
      <c r="L11" s="5"/>
      <c r="M11" s="5"/>
      <c r="N11" s="7"/>
      <c r="O11" s="7"/>
      <c r="P11" s="7"/>
      <c r="Q11" s="7"/>
      <c r="R11" s="2"/>
      <c r="S11" s="2"/>
      <c r="T11" s="2"/>
      <c r="U11" s="2"/>
      <c r="V11" s="2"/>
    </row>
    <row r="12" spans="1:22" ht="15" customHeight="1" x14ac:dyDescent="0.2">
      <c r="A12" s="48"/>
      <c r="B12" s="48"/>
      <c r="C12" s="48"/>
      <c r="D12" s="48"/>
      <c r="E12" s="49"/>
      <c r="F12" s="49"/>
      <c r="G12" s="49"/>
      <c r="H12" s="49"/>
      <c r="I12" s="50"/>
      <c r="J12" s="48"/>
      <c r="K12" s="48"/>
      <c r="L12" s="48"/>
      <c r="M12" s="48"/>
      <c r="N12" s="49"/>
      <c r="O12" s="49"/>
      <c r="P12" s="49"/>
      <c r="Q12" s="49"/>
      <c r="R12" s="2"/>
      <c r="S12" s="2"/>
      <c r="T12" s="2"/>
      <c r="U12" s="2"/>
      <c r="V12" s="2"/>
    </row>
    <row r="13" spans="1:22" ht="15" customHeight="1" x14ac:dyDescent="0.2">
      <c r="A13" s="51" t="s">
        <v>17</v>
      </c>
      <c r="B13" s="205" t="s">
        <v>57</v>
      </c>
      <c r="C13" s="206"/>
      <c r="D13" s="207"/>
      <c r="E13" s="52" t="s">
        <v>19</v>
      </c>
      <c r="F13" s="185"/>
      <c r="G13" s="186"/>
      <c r="H13" s="187"/>
      <c r="I13" s="53"/>
      <c r="J13" s="51" t="s">
        <v>17</v>
      </c>
      <c r="K13" s="170" t="s">
        <v>77</v>
      </c>
      <c r="L13" s="171"/>
      <c r="M13" s="172"/>
      <c r="N13" s="52" t="s">
        <v>19</v>
      </c>
      <c r="O13" s="185"/>
      <c r="P13" s="186"/>
      <c r="Q13" s="187"/>
      <c r="R13" s="12"/>
      <c r="S13" s="2"/>
      <c r="T13" s="2"/>
      <c r="U13" s="2"/>
      <c r="V13" s="2"/>
    </row>
    <row r="14" spans="1:22" ht="27.5" customHeight="1" x14ac:dyDescent="0.2">
      <c r="A14" s="54" t="s">
        <v>21</v>
      </c>
      <c r="B14" s="191" t="s">
        <v>22</v>
      </c>
      <c r="C14" s="192"/>
      <c r="D14" s="193"/>
      <c r="E14" s="55" t="s">
        <v>23</v>
      </c>
      <c r="F14" s="56" t="s">
        <v>24</v>
      </c>
      <c r="G14" s="56" t="s">
        <v>25</v>
      </c>
      <c r="H14" s="57" t="s">
        <v>26</v>
      </c>
      <c r="I14" s="58"/>
      <c r="J14" s="54" t="s">
        <v>27</v>
      </c>
      <c r="K14" s="191" t="s">
        <v>22</v>
      </c>
      <c r="L14" s="192"/>
      <c r="M14" s="193"/>
      <c r="N14" s="55" t="s">
        <v>23</v>
      </c>
      <c r="O14" s="56" t="s">
        <v>24</v>
      </c>
      <c r="P14" s="56" t="s">
        <v>25</v>
      </c>
      <c r="Q14" s="57" t="s">
        <v>26</v>
      </c>
      <c r="R14" s="12"/>
      <c r="S14" s="2"/>
      <c r="T14" s="2"/>
      <c r="U14" s="2"/>
      <c r="V14" s="2"/>
    </row>
    <row r="15" spans="1:22" ht="15" customHeight="1" x14ac:dyDescent="0.2">
      <c r="A15" s="22"/>
      <c r="B15" s="101"/>
      <c r="C15" s="99"/>
      <c r="D15" s="100"/>
      <c r="E15" s="60"/>
      <c r="F15" s="60"/>
      <c r="G15" s="60"/>
      <c r="H15" s="61" t="str">
        <f t="shared" ref="H15:H24" si="0">IF(G15="A",F15*4,IF(G15="B",F15*3,IF(G15="C",F15*2,IF(G15="D",F15*1,IF(G15="F","0",IF(G15="",""))))))</f>
        <v/>
      </c>
      <c r="I15" s="11"/>
      <c r="J15" s="22"/>
      <c r="K15" s="101"/>
      <c r="L15" s="99"/>
      <c r="M15" s="100"/>
      <c r="N15" s="60"/>
      <c r="O15" s="60"/>
      <c r="P15" s="60"/>
      <c r="Q15" s="61" t="str">
        <f t="shared" ref="Q15:Q24" si="1">IF(P15="A",O15*4,IF(P15="B",O15*3,IF(P15="C",O15*2,IF(P15="D",O15*1,IF(P15="F","0",IF(P15="",""))))))</f>
        <v/>
      </c>
      <c r="R15" s="12"/>
      <c r="S15" s="21" t="b">
        <f t="shared" ref="S15:S24" si="2">OR(AND(F15="",G15=""),AND(F15&lt;&gt;"",G15&lt;&gt;""))</f>
        <v>1</v>
      </c>
      <c r="T15" s="21" t="b">
        <f t="shared" ref="T15:T24" si="3">OR(AND(O15="",P15=""),AND(O15&lt;&gt;"",P15&lt;&gt;""))</f>
        <v>1</v>
      </c>
      <c r="U15" s="2"/>
      <c r="V15" s="2"/>
    </row>
    <row r="16" spans="1:22" ht="15" customHeight="1" x14ac:dyDescent="0.2">
      <c r="A16" s="22"/>
      <c r="B16" s="101"/>
      <c r="C16" s="99"/>
      <c r="D16" s="100"/>
      <c r="E16" s="60"/>
      <c r="F16" s="60"/>
      <c r="G16" s="60"/>
      <c r="H16" s="61" t="str">
        <f t="shared" si="0"/>
        <v/>
      </c>
      <c r="I16" s="11"/>
      <c r="J16" s="22"/>
      <c r="K16" s="101"/>
      <c r="L16" s="99"/>
      <c r="M16" s="100"/>
      <c r="N16" s="60"/>
      <c r="O16" s="60"/>
      <c r="P16" s="60"/>
      <c r="Q16" s="61" t="str">
        <f t="shared" si="1"/>
        <v/>
      </c>
      <c r="R16" s="12"/>
      <c r="S16" s="21" t="b">
        <f t="shared" si="2"/>
        <v>1</v>
      </c>
      <c r="T16" s="21" t="b">
        <f t="shared" si="3"/>
        <v>1</v>
      </c>
      <c r="U16" s="2"/>
      <c r="V16" s="2"/>
    </row>
    <row r="17" spans="1:22" ht="15" customHeight="1" x14ac:dyDescent="0.2">
      <c r="A17" s="22"/>
      <c r="B17" s="101"/>
      <c r="C17" s="99"/>
      <c r="D17" s="100"/>
      <c r="E17" s="60"/>
      <c r="F17" s="60"/>
      <c r="G17" s="60"/>
      <c r="H17" s="61" t="str">
        <f t="shared" si="0"/>
        <v/>
      </c>
      <c r="I17" s="11"/>
      <c r="J17" s="22"/>
      <c r="K17" s="101"/>
      <c r="L17" s="99"/>
      <c r="M17" s="100"/>
      <c r="N17" s="60"/>
      <c r="O17" s="60"/>
      <c r="P17" s="60"/>
      <c r="Q17" s="61" t="str">
        <f t="shared" si="1"/>
        <v/>
      </c>
      <c r="R17" s="12"/>
      <c r="S17" s="21" t="b">
        <f t="shared" si="2"/>
        <v>1</v>
      </c>
      <c r="T17" s="21" t="b">
        <f t="shared" si="3"/>
        <v>1</v>
      </c>
      <c r="U17" s="2"/>
      <c r="V17" s="2"/>
    </row>
    <row r="18" spans="1:22" ht="15" customHeight="1" x14ac:dyDescent="0.2">
      <c r="A18" s="22"/>
      <c r="B18" s="101"/>
      <c r="C18" s="99"/>
      <c r="D18" s="100"/>
      <c r="E18" s="60"/>
      <c r="F18" s="60"/>
      <c r="G18" s="60"/>
      <c r="H18" s="61" t="str">
        <f t="shared" si="0"/>
        <v/>
      </c>
      <c r="I18" s="11"/>
      <c r="J18" s="22"/>
      <c r="K18" s="101"/>
      <c r="L18" s="99"/>
      <c r="M18" s="100"/>
      <c r="N18" s="60"/>
      <c r="O18" s="60"/>
      <c r="P18" s="60"/>
      <c r="Q18" s="61" t="str">
        <f t="shared" si="1"/>
        <v/>
      </c>
      <c r="R18" s="12"/>
      <c r="S18" s="21" t="b">
        <f t="shared" si="2"/>
        <v>1</v>
      </c>
      <c r="T18" s="21" t="b">
        <f t="shared" si="3"/>
        <v>1</v>
      </c>
      <c r="U18" s="2"/>
      <c r="V18" s="2"/>
    </row>
    <row r="19" spans="1:22" ht="15" customHeight="1" x14ac:dyDescent="0.2">
      <c r="A19" s="22"/>
      <c r="B19" s="208"/>
      <c r="C19" s="209"/>
      <c r="D19" s="210"/>
      <c r="E19" s="60"/>
      <c r="F19" s="60"/>
      <c r="G19" s="60"/>
      <c r="H19" s="61" t="str">
        <f t="shared" si="0"/>
        <v/>
      </c>
      <c r="I19" s="11"/>
      <c r="J19" s="22"/>
      <c r="K19" s="208"/>
      <c r="L19" s="209"/>
      <c r="M19" s="210"/>
      <c r="N19" s="60"/>
      <c r="O19" s="60"/>
      <c r="P19" s="60"/>
      <c r="Q19" s="61" t="str">
        <f t="shared" si="1"/>
        <v/>
      </c>
      <c r="R19" s="12"/>
      <c r="S19" s="21" t="b">
        <f t="shared" si="2"/>
        <v>1</v>
      </c>
      <c r="T19" s="21" t="b">
        <f t="shared" si="3"/>
        <v>1</v>
      </c>
      <c r="U19" s="2"/>
      <c r="V19" s="2"/>
    </row>
    <row r="20" spans="1:22" ht="15" customHeight="1" x14ac:dyDescent="0.2">
      <c r="A20" s="59"/>
      <c r="B20" s="182"/>
      <c r="C20" s="183"/>
      <c r="D20" s="184"/>
      <c r="E20" s="60"/>
      <c r="F20" s="60"/>
      <c r="G20" s="60"/>
      <c r="H20" s="61" t="str">
        <f t="shared" si="0"/>
        <v/>
      </c>
      <c r="I20" s="11"/>
      <c r="J20" s="75"/>
      <c r="K20" s="101"/>
      <c r="L20" s="99"/>
      <c r="M20" s="100"/>
      <c r="N20" s="60"/>
      <c r="O20" s="60"/>
      <c r="P20" s="60"/>
      <c r="Q20" s="61" t="str">
        <f t="shared" si="1"/>
        <v/>
      </c>
      <c r="R20" s="12"/>
      <c r="S20" s="21" t="b">
        <f t="shared" si="2"/>
        <v>1</v>
      </c>
      <c r="T20" s="21" t="b">
        <f t="shared" si="3"/>
        <v>1</v>
      </c>
      <c r="U20" s="2"/>
      <c r="V20" s="2"/>
    </row>
    <row r="21" spans="1:22" ht="15" customHeight="1" x14ac:dyDescent="0.2">
      <c r="A21" s="59"/>
      <c r="B21" s="182"/>
      <c r="C21" s="183"/>
      <c r="D21" s="184"/>
      <c r="E21" s="60"/>
      <c r="F21" s="60"/>
      <c r="G21" s="60"/>
      <c r="H21" s="61" t="str">
        <f t="shared" si="0"/>
        <v/>
      </c>
      <c r="I21" s="11"/>
      <c r="J21" s="59"/>
      <c r="K21" s="182"/>
      <c r="L21" s="183"/>
      <c r="M21" s="184"/>
      <c r="N21" s="60"/>
      <c r="O21" s="60"/>
      <c r="P21" s="60"/>
      <c r="Q21" s="61" t="str">
        <f t="shared" si="1"/>
        <v/>
      </c>
      <c r="R21" s="12"/>
      <c r="S21" s="21" t="b">
        <f t="shared" si="2"/>
        <v>1</v>
      </c>
      <c r="T21" s="21" t="b">
        <f t="shared" si="3"/>
        <v>1</v>
      </c>
      <c r="U21" s="2"/>
      <c r="V21" s="2"/>
    </row>
    <row r="22" spans="1:22" ht="15" customHeight="1" x14ac:dyDescent="0.2">
      <c r="A22" s="59"/>
      <c r="B22" s="182"/>
      <c r="C22" s="183"/>
      <c r="D22" s="184"/>
      <c r="E22" s="60"/>
      <c r="F22" s="60"/>
      <c r="G22" s="60"/>
      <c r="H22" s="61" t="str">
        <f t="shared" si="0"/>
        <v/>
      </c>
      <c r="I22" s="11"/>
      <c r="J22" s="59"/>
      <c r="K22" s="182"/>
      <c r="L22" s="183"/>
      <c r="M22" s="184"/>
      <c r="N22" s="60"/>
      <c r="O22" s="60"/>
      <c r="P22" s="60"/>
      <c r="Q22" s="61" t="str">
        <f t="shared" si="1"/>
        <v/>
      </c>
      <c r="R22" s="12"/>
      <c r="S22" s="21" t="b">
        <f t="shared" si="2"/>
        <v>1</v>
      </c>
      <c r="T22" s="21" t="b">
        <f t="shared" si="3"/>
        <v>1</v>
      </c>
      <c r="U22" s="2"/>
      <c r="V22" s="2"/>
    </row>
    <row r="23" spans="1:22" ht="15" customHeight="1" x14ac:dyDescent="0.2">
      <c r="A23" s="59"/>
      <c r="B23" s="182"/>
      <c r="C23" s="183"/>
      <c r="D23" s="184"/>
      <c r="E23" s="60"/>
      <c r="F23" s="60"/>
      <c r="G23" s="60"/>
      <c r="H23" s="61" t="str">
        <f t="shared" si="0"/>
        <v/>
      </c>
      <c r="I23" s="11"/>
      <c r="J23" s="59"/>
      <c r="K23" s="182"/>
      <c r="L23" s="183"/>
      <c r="M23" s="184"/>
      <c r="N23" s="60"/>
      <c r="O23" s="60"/>
      <c r="P23" s="60"/>
      <c r="Q23" s="61" t="str">
        <f t="shared" si="1"/>
        <v/>
      </c>
      <c r="R23" s="12"/>
      <c r="S23" s="21" t="b">
        <f t="shared" si="2"/>
        <v>1</v>
      </c>
      <c r="T23" s="21" t="b">
        <f t="shared" si="3"/>
        <v>1</v>
      </c>
      <c r="U23" s="2"/>
      <c r="V23" s="2"/>
    </row>
    <row r="24" spans="1:22" ht="15" customHeight="1" x14ac:dyDescent="0.2">
      <c r="A24" s="59"/>
      <c r="B24" s="182"/>
      <c r="C24" s="183"/>
      <c r="D24" s="184"/>
      <c r="E24" s="60"/>
      <c r="F24" s="60"/>
      <c r="G24" s="60"/>
      <c r="H24" s="61" t="str">
        <f t="shared" si="0"/>
        <v/>
      </c>
      <c r="I24" s="11"/>
      <c r="J24" s="59"/>
      <c r="K24" s="182"/>
      <c r="L24" s="183"/>
      <c r="M24" s="184"/>
      <c r="N24" s="60"/>
      <c r="O24" s="60"/>
      <c r="P24" s="60"/>
      <c r="Q24" s="61" t="str">
        <f t="shared" si="1"/>
        <v/>
      </c>
      <c r="R24" s="12"/>
      <c r="S24" s="21" t="b">
        <f t="shared" si="2"/>
        <v>1</v>
      </c>
      <c r="T24" s="21" t="b">
        <f t="shared" si="3"/>
        <v>1</v>
      </c>
      <c r="U24" s="2"/>
      <c r="V24" s="2"/>
    </row>
    <row r="25" spans="1:22" ht="15" customHeight="1" x14ac:dyDescent="0.2">
      <c r="A25" s="102"/>
      <c r="B25" s="103"/>
      <c r="C25" s="103"/>
      <c r="D25" s="104"/>
      <c r="E25" s="23" t="s">
        <v>52</v>
      </c>
      <c r="F25" s="62">
        <f>SUM(F15:F24)</f>
        <v>0</v>
      </c>
      <c r="G25" s="63"/>
      <c r="H25" s="64">
        <f>SUM(H15:H24)</f>
        <v>0</v>
      </c>
      <c r="I25" s="11"/>
      <c r="J25" s="102"/>
      <c r="K25" s="103"/>
      <c r="L25" s="103"/>
      <c r="M25" s="104"/>
      <c r="N25" s="23" t="s">
        <v>52</v>
      </c>
      <c r="O25" s="62">
        <f>SUM(O15:O24)</f>
        <v>0</v>
      </c>
      <c r="P25" s="63"/>
      <c r="Q25" s="64">
        <f>SUM(Q15:Q24)</f>
        <v>0</v>
      </c>
      <c r="R25" s="12"/>
      <c r="S25" s="50"/>
      <c r="T25" s="2"/>
      <c r="U25" s="2"/>
      <c r="V25" s="2"/>
    </row>
    <row r="26" spans="1:22" ht="15" customHeight="1" x14ac:dyDescent="0.2">
      <c r="A26" s="65" t="s">
        <v>53</v>
      </c>
      <c r="B26" s="44"/>
      <c r="C26" s="99"/>
      <c r="D26" s="99"/>
      <c r="E26" s="99"/>
      <c r="F26" s="100"/>
      <c r="G26" s="66" t="s">
        <v>54</v>
      </c>
      <c r="H26" s="61" t="str">
        <f>IF(AND(S15:S24),IF(ISERROR(H25/F25),"",H25/F25),"")</f>
        <v/>
      </c>
      <c r="I26" s="11"/>
      <c r="J26" s="65" t="s">
        <v>53</v>
      </c>
      <c r="K26" s="44"/>
      <c r="L26" s="99"/>
      <c r="M26" s="99"/>
      <c r="N26" s="99"/>
      <c r="O26" s="100"/>
      <c r="P26" s="66" t="s">
        <v>54</v>
      </c>
      <c r="Q26" s="61" t="str">
        <f>IF(AND(T15:T24),IF(ISERROR(Q25/O25),"",Q25/O25),"")</f>
        <v/>
      </c>
      <c r="R26" s="12"/>
      <c r="S26" s="50"/>
      <c r="T26" s="2"/>
      <c r="U26" s="2"/>
      <c r="V26" s="2"/>
    </row>
    <row r="27" spans="1:22" ht="15" customHeight="1" x14ac:dyDescent="0.2">
      <c r="A27" s="95" t="s">
        <v>55</v>
      </c>
      <c r="B27" s="88"/>
      <c r="C27" s="88"/>
      <c r="D27" s="88"/>
      <c r="E27" s="88"/>
      <c r="F27" s="89"/>
      <c r="G27" s="67" t="s">
        <v>56</v>
      </c>
      <c r="H27" s="68" t="str">
        <f>IF(AND('YEAR 1'!S15:S24,'YEAR 1'!T15:T24,'YEAR 1'!S32:S41,'YEAR 1'!T32:T41,'YEAR 2'!S15:S24,'YEAR 2'!T15:T24,'YEAR 2'!S32:S41,'YEAR 2'!T32:T41,'YEAR 3'!S15:S24,'YEAR 3'!T15:T24,'YEAR 3'!S32:S41,'YEAR 3'!T32:T41,'YEAR 4'!S15:S24,'YEAR 4'!T15:T24,'YEAR 4'!S32:S41,'YEAR 4'!T32:T41,S15:S24),IF(ISERROR((H25+'YEAR 1'!T47+'YEAR 2'!T47+'YEAR 3'!T47+'YEAR 4'!T47)/(F25+'YEAR 1'!T44+'YEAR 2'!T44+'YEAR 3'!T44+'YEAR 4'!T44)),"",(H25+'YEAR 1'!T47+'YEAR 2'!T47+'YEAR 3'!T47+'YEAR 4'!T47)/(F25+'YEAR 1'!T44+'YEAR 2'!T44+'YEAR 3'!T44+'YEAR 4'!T44)),"")</f>
        <v/>
      </c>
      <c r="I27" s="11"/>
      <c r="J27" s="95" t="s">
        <v>55</v>
      </c>
      <c r="K27" s="88"/>
      <c r="L27" s="88"/>
      <c r="M27" s="88"/>
      <c r="N27" s="88"/>
      <c r="O27" s="89"/>
      <c r="P27" s="67" t="s">
        <v>56</v>
      </c>
      <c r="Q27" s="68" t="str">
        <f>IF(AND('YEAR 1'!S15:S24,'YEAR 1'!T15:T24,'YEAR 1'!S32:S41,'YEAR 1'!T32:T41,'YEAR 2'!S15:S24,'YEAR 2'!T15:T24,'YEAR 2'!S32:S41,'YEAR 2'!T32:T41,'YEAR 3'!S15:S24,'YEAR 3'!T15:T24,'YEAR 3'!S32:S41,'YEAR 3'!T32:T41,'YEAR 4'!S15:S24,'YEAR 4'!T15:T24,'YEAR 4'!S32:S41,'YEAR 4'!T32:T41,S15:S24,T15:T24),IF(ISERROR((H25+Q25+'YEAR 1'!T47+'YEAR 2'!T47+'YEAR 3'!T47+'YEAR 4'!T47)/(F25+O25+'YEAR 1'!T44+'YEAR 2'!T44+'YEAR 3'!T44+'YEAR 4'!T44)),"",(H25+Q25+'YEAR 1'!T47+'YEAR 2'!T47+'YEAR 3'!T47+'YEAR 4'!T47)/(F25+O25+'YEAR 1'!T44+'YEAR 2'!T44+'YEAR 3'!T44+'YEAR 4'!T44)),"")</f>
        <v/>
      </c>
      <c r="R27" s="12"/>
      <c r="S27" s="50"/>
      <c r="T27" s="2"/>
      <c r="U27" s="2"/>
      <c r="V27" s="2"/>
    </row>
    <row r="28" spans="1:22" ht="15.5" customHeight="1" x14ac:dyDescent="0.2">
      <c r="A28" s="69"/>
      <c r="B28" s="69"/>
      <c r="C28" s="69"/>
      <c r="D28" s="69"/>
      <c r="E28" s="70"/>
      <c r="F28" s="70"/>
      <c r="G28" s="70"/>
      <c r="H28" s="70"/>
      <c r="I28" s="2"/>
      <c r="J28" s="69"/>
      <c r="K28" s="69"/>
      <c r="L28" s="69"/>
      <c r="M28" s="69"/>
      <c r="N28" s="70"/>
      <c r="O28" s="70"/>
      <c r="P28" s="70"/>
      <c r="Q28" s="70"/>
      <c r="R28" s="2"/>
      <c r="S28" s="50"/>
      <c r="T28" s="2"/>
      <c r="U28" s="2"/>
      <c r="V28" s="2"/>
    </row>
    <row r="29" spans="1:22" ht="15" customHeight="1" x14ac:dyDescent="0.2">
      <c r="A29" s="50"/>
      <c r="B29" s="50"/>
      <c r="C29" s="50"/>
      <c r="D29" s="50"/>
      <c r="E29" s="27"/>
      <c r="F29" s="27"/>
      <c r="G29" s="27"/>
      <c r="H29" s="27"/>
      <c r="I29" s="2"/>
      <c r="J29" s="50"/>
      <c r="K29" s="50"/>
      <c r="L29" s="50"/>
      <c r="M29" s="50"/>
      <c r="N29" s="27"/>
      <c r="O29" s="27"/>
      <c r="P29" s="27"/>
      <c r="Q29" s="27"/>
      <c r="R29" s="2"/>
      <c r="S29" s="50"/>
      <c r="T29" s="2"/>
      <c r="U29" s="2"/>
      <c r="V29" s="2"/>
    </row>
    <row r="30" spans="1:22" ht="15" customHeight="1" x14ac:dyDescent="0.2">
      <c r="A30" s="37"/>
      <c r="B30" s="37"/>
      <c r="C30" s="37"/>
      <c r="D30" s="37"/>
      <c r="E30" s="37"/>
      <c r="F30" s="37"/>
      <c r="G30" s="37"/>
      <c r="H30" s="37"/>
      <c r="I30" s="37"/>
      <c r="J30" s="37"/>
      <c r="K30" s="37"/>
      <c r="L30" s="37"/>
      <c r="M30" s="37"/>
      <c r="N30" s="37"/>
      <c r="O30" s="37"/>
      <c r="P30" s="37"/>
      <c r="Q30" s="37"/>
      <c r="R30" s="2"/>
      <c r="S30" s="2"/>
      <c r="T30" s="2"/>
      <c r="U30" s="2"/>
      <c r="V30" s="2"/>
    </row>
    <row r="31" spans="1:22" ht="15" customHeight="1" x14ac:dyDescent="0.2">
      <c r="A31" s="90" t="s">
        <v>74</v>
      </c>
      <c r="B31" s="91"/>
      <c r="C31" s="91"/>
      <c r="D31" s="91"/>
      <c r="E31" s="91"/>
      <c r="F31" s="91"/>
      <c r="G31" s="91"/>
      <c r="H31" s="91"/>
      <c r="I31" s="91"/>
      <c r="J31" s="91"/>
      <c r="K31" s="91"/>
      <c r="L31" s="91"/>
      <c r="M31" s="91"/>
      <c r="N31" s="91"/>
      <c r="O31" s="91"/>
      <c r="P31" s="91"/>
      <c r="Q31" s="91"/>
      <c r="R31" s="38"/>
      <c r="S31" s="2"/>
      <c r="T31" s="34" t="s">
        <v>73</v>
      </c>
      <c r="U31" s="2"/>
      <c r="V31" s="2"/>
    </row>
    <row r="32" spans="1:22" ht="15" customHeight="1" x14ac:dyDescent="0.2">
      <c r="A32" s="92"/>
      <c r="B32" s="91"/>
      <c r="C32" s="91"/>
      <c r="D32" s="91"/>
      <c r="E32" s="91"/>
      <c r="F32" s="91"/>
      <c r="G32" s="91"/>
      <c r="H32" s="91"/>
      <c r="I32" s="91"/>
      <c r="J32" s="91"/>
      <c r="K32" s="91"/>
      <c r="L32" s="91"/>
      <c r="M32" s="91"/>
      <c r="N32" s="91"/>
      <c r="O32" s="91"/>
      <c r="P32" s="91"/>
      <c r="Q32" s="91"/>
      <c r="R32" s="38"/>
      <c r="S32" s="2"/>
      <c r="T32" s="35">
        <f>F25+O25</f>
        <v>0</v>
      </c>
      <c r="U32" s="2"/>
      <c r="V32" s="2"/>
    </row>
    <row r="33" spans="1:22" ht="15" customHeight="1" x14ac:dyDescent="0.2">
      <c r="A33" s="92"/>
      <c r="B33" s="91"/>
      <c r="C33" s="91"/>
      <c r="D33" s="91"/>
      <c r="E33" s="91"/>
      <c r="F33" s="91"/>
      <c r="G33" s="91"/>
      <c r="H33" s="91"/>
      <c r="I33" s="91"/>
      <c r="J33" s="91"/>
      <c r="K33" s="91"/>
      <c r="L33" s="91"/>
      <c r="M33" s="91"/>
      <c r="N33" s="91"/>
      <c r="O33" s="91"/>
      <c r="P33" s="91"/>
      <c r="Q33" s="91"/>
      <c r="R33" s="38"/>
      <c r="S33" s="2"/>
      <c r="T33" s="2"/>
      <c r="U33" s="2"/>
      <c r="V33" s="2"/>
    </row>
    <row r="34" spans="1:22" ht="15" customHeight="1" x14ac:dyDescent="0.2">
      <c r="A34" s="92"/>
      <c r="B34" s="91"/>
      <c r="C34" s="91"/>
      <c r="D34" s="91"/>
      <c r="E34" s="91"/>
      <c r="F34" s="91"/>
      <c r="G34" s="91"/>
      <c r="H34" s="91"/>
      <c r="I34" s="91"/>
      <c r="J34" s="91"/>
      <c r="K34" s="91"/>
      <c r="L34" s="91"/>
      <c r="M34" s="91"/>
      <c r="N34" s="91"/>
      <c r="O34" s="91"/>
      <c r="P34" s="91"/>
      <c r="Q34" s="91"/>
      <c r="R34" s="38"/>
      <c r="S34" s="2"/>
      <c r="T34" s="34" t="s">
        <v>75</v>
      </c>
      <c r="U34" s="2"/>
      <c r="V34" s="2"/>
    </row>
    <row r="35" spans="1:22" ht="15" customHeight="1" x14ac:dyDescent="0.2">
      <c r="A35" s="167"/>
      <c r="B35" s="168"/>
      <c r="C35" s="168"/>
      <c r="D35" s="168"/>
      <c r="E35" s="168"/>
      <c r="F35" s="168"/>
      <c r="G35" s="168"/>
      <c r="H35" s="168"/>
      <c r="I35" s="168"/>
      <c r="J35" s="168"/>
      <c r="K35" s="168"/>
      <c r="L35" s="168"/>
      <c r="M35" s="168"/>
      <c r="N35" s="168"/>
      <c r="O35" s="168"/>
      <c r="P35" s="168"/>
      <c r="Q35" s="168"/>
      <c r="R35" s="38"/>
      <c r="S35" s="2"/>
      <c r="T35" s="35">
        <f>H25+Q25</f>
        <v>0</v>
      </c>
      <c r="U35" s="2"/>
      <c r="V35" s="2"/>
    </row>
  </sheetData>
  <mergeCells count="59">
    <mergeCell ref="L27:O27"/>
    <mergeCell ref="L26:O26"/>
    <mergeCell ref="C26:F26"/>
    <mergeCell ref="A31:Q35"/>
    <mergeCell ref="K24:M24"/>
    <mergeCell ref="B24:D24"/>
    <mergeCell ref="J27:K27"/>
    <mergeCell ref="A27:B27"/>
    <mergeCell ref="K21:M21"/>
    <mergeCell ref="A25:D25"/>
    <mergeCell ref="B21:D21"/>
    <mergeCell ref="K20:M20"/>
    <mergeCell ref="B20:D20"/>
    <mergeCell ref="K23:M23"/>
    <mergeCell ref="B23:D23"/>
    <mergeCell ref="B22:D22"/>
    <mergeCell ref="J25:M25"/>
    <mergeCell ref="K17:M17"/>
    <mergeCell ref="A10:H10"/>
    <mergeCell ref="K15:M15"/>
    <mergeCell ref="B17:D17"/>
    <mergeCell ref="K19:M19"/>
    <mergeCell ref="B19:D19"/>
    <mergeCell ref="K18:M18"/>
    <mergeCell ref="B15:D15"/>
    <mergeCell ref="B14:D14"/>
    <mergeCell ref="B18:D18"/>
    <mergeCell ref="B16:D16"/>
    <mergeCell ref="K14:M14"/>
    <mergeCell ref="K5:Q5"/>
    <mergeCell ref="I5:J5"/>
    <mergeCell ref="I8:Q8"/>
    <mergeCell ref="B13:D13"/>
    <mergeCell ref="D5:H5"/>
    <mergeCell ref="A5:C5"/>
    <mergeCell ref="A9:C9"/>
    <mergeCell ref="O13:Q13"/>
    <mergeCell ref="K13:M13"/>
    <mergeCell ref="F13:H13"/>
    <mergeCell ref="I10:Q10"/>
    <mergeCell ref="D8:H8"/>
    <mergeCell ref="A8:C8"/>
    <mergeCell ref="A7:H7"/>
    <mergeCell ref="A1:Q1"/>
    <mergeCell ref="K3:Q3"/>
    <mergeCell ref="A2:Q2"/>
    <mergeCell ref="C27:F27"/>
    <mergeCell ref="I3:J3"/>
    <mergeCell ref="A4:C4"/>
    <mergeCell ref="K22:M22"/>
    <mergeCell ref="D3:H3"/>
    <mergeCell ref="A3:C3"/>
    <mergeCell ref="I4:J4"/>
    <mergeCell ref="I7:Q7"/>
    <mergeCell ref="D4:H4"/>
    <mergeCell ref="I9:Q9"/>
    <mergeCell ref="K16:M16"/>
    <mergeCell ref="K4:Q4"/>
    <mergeCell ref="D9:H9"/>
  </mergeCells>
  <pageMargins left="0.25" right="0.25" top="0.25" bottom="0.25" header="0.3" footer="0.3"/>
  <pageSetup scale="75"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YEAR 1</vt:lpstr>
      <vt:lpstr>YEAR 2</vt:lpstr>
      <vt:lpstr>YEAR 3</vt:lpstr>
      <vt:lpstr>YEAR 4</vt:lpstr>
      <vt:lpstr>YEAR 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2017-10-04T18:53:01Z</dcterms:created>
  <dcterms:modified xsi:type="dcterms:W3CDTF">2017-10-05T15:51:54Z</dcterms:modified>
</cp:coreProperties>
</file>