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davidjefts/Desktop/School/SMores/Physique/Lab 10/"/>
    </mc:Choice>
  </mc:AlternateContent>
  <xr:revisionPtr revIDLastSave="0" documentId="13_ncr:1_{682B6510-227B-964E-A324-5C85DCFB1D63}" xr6:coauthVersionLast="40" xr6:coauthVersionMax="40" xr10:uidLastSave="{00000000-0000-0000-0000-000000000000}"/>
  <bookViews>
    <workbookView xWindow="0" yWindow="460" windowWidth="172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P35" i="1"/>
  <c r="P36" i="1"/>
  <c r="P37" i="1"/>
  <c r="P38" i="1"/>
  <c r="P39" i="1"/>
  <c r="N39" i="1"/>
  <c r="N38" i="1"/>
  <c r="N37" i="1"/>
  <c r="N29" i="1"/>
  <c r="N28" i="1"/>
  <c r="N4" i="1" l="1"/>
  <c r="N5" i="1"/>
  <c r="N6" i="1"/>
  <c r="N7" i="1"/>
  <c r="N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3" i="1"/>
  <c r="O8" i="1" l="1"/>
  <c r="O7" i="1"/>
  <c r="O6" i="1"/>
  <c r="O5" i="1"/>
  <c r="O4" i="1"/>
  <c r="N3" i="1"/>
  <c r="O3" i="1" s="1"/>
</calcChain>
</file>

<file path=xl/sharedStrings.xml><?xml version="1.0" encoding="utf-8"?>
<sst xmlns="http://schemas.openxmlformats.org/spreadsheetml/2006/main" count="55" uniqueCount="44">
  <si>
    <t>Run #3</t>
  </si>
  <si>
    <t>Voltage (V)</t>
  </si>
  <si>
    <t>Time (s)</t>
  </si>
  <si>
    <t>Run #2</t>
  </si>
  <si>
    <t>Run #1</t>
  </si>
  <si>
    <t>V/V0</t>
  </si>
  <si>
    <t>ln(V/V0)</t>
  </si>
  <si>
    <t>T0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</si>
  <si>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</si>
  <si>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</si>
  <si>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</si>
  <si>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</si>
  <si>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</si>
  <si>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</si>
  <si>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</si>
  <si>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</si>
  <si>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</si>
  <si>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</si>
  <si>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</si>
  <si>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</si>
  <si>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</si>
  <si>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</si>
  <si>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</si>
  <si>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</si>
  <si>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</si>
  <si>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</si>
  <si>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</si>
  <si>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</si>
  <si>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</si>
  <si>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</si>
  <si>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</si>
  <si>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</si>
  <si>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</si>
  <si>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Theoretical 𝛕 </t>
  </si>
  <si>
    <t xml:space="preserve">Experimental 𝛕 </t>
  </si>
  <si>
    <t>Percent Difference</t>
  </si>
  <si>
    <t>Trial 1 𝛕</t>
  </si>
  <si>
    <t>Trial 2 𝛕</t>
  </si>
  <si>
    <t>Trial 3 𝛕</t>
  </si>
  <si>
    <t>Trial 1 ln Slope</t>
  </si>
  <si>
    <t>Trial 2 ln Slope</t>
  </si>
  <si>
    <t>Trial 3 ln Slope</t>
  </si>
  <si>
    <t>Capacitance:</t>
  </si>
  <si>
    <t>Resistance: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</si>
</sst>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0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 applyFont="1" applyFill="1"/>
    <xf numFmtId="164" fontId="1" fillId="0" borderId="0" xfId="0" applyNumberFormat="1" applyFont="1" applyFill="1"/>
    <xf numFmtId="165" fontId="0" fillId="0" borderId="0" xfId="0" applyNumberFormat="1"/>
    <xf numFmtId="0" fontId="0" fillId="0" borderId="0" xfId="0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over Time in RC</a:t>
            </a:r>
            <a:r>
              <a:rPr lang="en-US" baseline="0"/>
              <a:t> Circuit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8.5146304442007409E-3"/>
                  <c:y val="-0.31086834432765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Sheet1!$A$3:$A$68</c:f>
              <c:numCache>
                <c:formatCode>0.000;[Red]0.000</c:formatCode>
                <c:ptCount val="66"/>
                <c:pt idx="0">
                  <c:v>4.8010000000000002</c:v>
                </c:pt>
                <c:pt idx="1">
                  <c:v>4.7949999999999999</c:v>
                </c:pt>
                <c:pt idx="2">
                  <c:v>4.6360000000000001</c:v>
                </c:pt>
                <c:pt idx="3">
                  <c:v>4.3209999999999997</c:v>
                </c:pt>
                <c:pt idx="4">
                  <c:v>4.0199999999999996</c:v>
                </c:pt>
                <c:pt idx="5">
                  <c:v>3.7429999999999999</c:v>
                </c:pt>
                <c:pt idx="6">
                  <c:v>3.49</c:v>
                </c:pt>
                <c:pt idx="7">
                  <c:v>3.25</c:v>
                </c:pt>
                <c:pt idx="8">
                  <c:v>3.0219999999999998</c:v>
                </c:pt>
                <c:pt idx="9">
                  <c:v>2.8180000000000001</c:v>
                </c:pt>
                <c:pt idx="10">
                  <c:v>2.6259999999999999</c:v>
                </c:pt>
                <c:pt idx="11">
                  <c:v>2.4420000000000002</c:v>
                </c:pt>
                <c:pt idx="12">
                  <c:v>2.2749999999999999</c:v>
                </c:pt>
                <c:pt idx="13">
                  <c:v>2.1219999999999999</c:v>
                </c:pt>
                <c:pt idx="14">
                  <c:v>1.974</c:v>
                </c:pt>
                <c:pt idx="15">
                  <c:v>1.8360000000000001</c:v>
                </c:pt>
                <c:pt idx="16">
                  <c:v>1.7130000000000001</c:v>
                </c:pt>
                <c:pt idx="17">
                  <c:v>1.5940000000000001</c:v>
                </c:pt>
                <c:pt idx="18">
                  <c:v>1.4810000000000001</c:v>
                </c:pt>
                <c:pt idx="19">
                  <c:v>1.383</c:v>
                </c:pt>
                <c:pt idx="20">
                  <c:v>1.29</c:v>
                </c:pt>
                <c:pt idx="21">
                  <c:v>1.1970000000000001</c:v>
                </c:pt>
                <c:pt idx="22">
                  <c:v>1.1160000000000001</c:v>
                </c:pt>
                <c:pt idx="23">
                  <c:v>1.0429999999999999</c:v>
                </c:pt>
                <c:pt idx="24">
                  <c:v>0.96799999999999997</c:v>
                </c:pt>
                <c:pt idx="25">
                  <c:v>0.9</c:v>
                </c:pt>
                <c:pt idx="26">
                  <c:v>0.84299999999999997</c:v>
                </c:pt>
                <c:pt idx="27">
                  <c:v>0.78400000000000003</c:v>
                </c:pt>
                <c:pt idx="28">
                  <c:v>0.72699999999999998</c:v>
                </c:pt>
                <c:pt idx="29">
                  <c:v>0.68100000000000005</c:v>
                </c:pt>
                <c:pt idx="30">
                  <c:v>0.63500000000000001</c:v>
                </c:pt>
                <c:pt idx="31">
                  <c:v>0.58699999999999997</c:v>
                </c:pt>
                <c:pt idx="32">
                  <c:v>0.54800000000000004</c:v>
                </c:pt>
                <c:pt idx="33">
                  <c:v>0.51400000000000001</c:v>
                </c:pt>
                <c:pt idx="34">
                  <c:v>0.47499999999999998</c:v>
                </c:pt>
                <c:pt idx="35">
                  <c:v>0.442</c:v>
                </c:pt>
                <c:pt idx="36">
                  <c:v>0.41599999999999998</c:v>
                </c:pt>
                <c:pt idx="37">
                  <c:v>0.38500000000000001</c:v>
                </c:pt>
                <c:pt idx="38">
                  <c:v>0.35499999999999998</c:v>
                </c:pt>
                <c:pt idx="39">
                  <c:v>0.33500000000000002</c:v>
                </c:pt>
                <c:pt idx="40">
                  <c:v>0.313</c:v>
                </c:pt>
                <c:pt idx="41">
                  <c:v>0.28699999999999998</c:v>
                </c:pt>
                <c:pt idx="42">
                  <c:v>0.26900000000000002</c:v>
                </c:pt>
                <c:pt idx="43">
                  <c:v>0.254</c:v>
                </c:pt>
                <c:pt idx="44">
                  <c:v>0.23300000000000001</c:v>
                </c:pt>
                <c:pt idx="45">
                  <c:v>0.216</c:v>
                </c:pt>
                <c:pt idx="46">
                  <c:v>0.20599999999999999</c:v>
                </c:pt>
                <c:pt idx="47">
                  <c:v>0.19</c:v>
                </c:pt>
                <c:pt idx="48">
                  <c:v>0.17399999999999999</c:v>
                </c:pt>
                <c:pt idx="49">
                  <c:v>0.16500000000000001</c:v>
                </c:pt>
                <c:pt idx="50">
                  <c:v>0.156</c:v>
                </c:pt>
                <c:pt idx="51">
                  <c:v>0.14099999999999999</c:v>
                </c:pt>
                <c:pt idx="52">
                  <c:v>0.13200000000000001</c:v>
                </c:pt>
                <c:pt idx="53">
                  <c:v>0.127</c:v>
                </c:pt>
                <c:pt idx="54">
                  <c:v>0.115</c:v>
                </c:pt>
                <c:pt idx="55">
                  <c:v>0.106</c:v>
                </c:pt>
                <c:pt idx="56">
                  <c:v>0.10299999999999999</c:v>
                </c:pt>
                <c:pt idx="57">
                  <c:v>9.5000000000000001E-2</c:v>
                </c:pt>
                <c:pt idx="58">
                  <c:v>8.5000000000000006E-2</c:v>
                </c:pt>
                <c:pt idx="59">
                  <c:v>8.3000000000000004E-2</c:v>
                </c:pt>
                <c:pt idx="60">
                  <c:v>7.8E-2</c:v>
                </c:pt>
                <c:pt idx="61">
                  <c:v>6.9000000000000006E-2</c:v>
                </c:pt>
                <c:pt idx="62">
                  <c:v>6.5000000000000002E-2</c:v>
                </c:pt>
                <c:pt idx="63">
                  <c:v>6.4000000000000001E-2</c:v>
                </c:pt>
                <c:pt idx="64">
                  <c:v>5.6000000000000001E-2</c:v>
                </c:pt>
                <c:pt idx="65">
                  <c:v>5.0999999999999997E-2</c:v>
                </c:pt>
              </c:numCache>
            </c:numRef>
          </c:xVal>
          <c:yVal>
            <c:numRef>
              <c:f>Sheet1!$D$3:$D$68</c:f>
              <c:numCache>
                <c:formatCode>General</c:formatCode>
                <c:ptCount val="66"/>
                <c:pt idx="0">
                  <c:v>0</c:v>
                </c:pt>
                <c:pt idx="1">
                  <c:v>5.0000000000001155E-3</c:v>
                </c:pt>
                <c:pt idx="2">
                  <c:v>1.0000000000000009E-2</c:v>
                </c:pt>
                <c:pt idx="3">
                  <c:v>1.5000000000000124E-2</c:v>
                </c:pt>
                <c:pt idx="4">
                  <c:v>2.0000000000000018E-2</c:v>
                </c:pt>
                <c:pt idx="5">
                  <c:v>2.5000000000000133E-2</c:v>
                </c:pt>
                <c:pt idx="6">
                  <c:v>3.0000000000000027E-2</c:v>
                </c:pt>
                <c:pt idx="7">
                  <c:v>3.5000000000000142E-2</c:v>
                </c:pt>
                <c:pt idx="8">
                  <c:v>4.0000000000000036E-2</c:v>
                </c:pt>
                <c:pt idx="9">
                  <c:v>4.5000000000000151E-2</c:v>
                </c:pt>
                <c:pt idx="10">
                  <c:v>5.0000000000000044E-2</c:v>
                </c:pt>
                <c:pt idx="11">
                  <c:v>5.500000000000016E-2</c:v>
                </c:pt>
                <c:pt idx="12">
                  <c:v>6.0000000000000053E-2</c:v>
                </c:pt>
                <c:pt idx="13">
                  <c:v>6.4999999999999947E-2</c:v>
                </c:pt>
                <c:pt idx="14">
                  <c:v>7.0000000000000062E-2</c:v>
                </c:pt>
                <c:pt idx="15">
                  <c:v>7.4999999999999956E-2</c:v>
                </c:pt>
                <c:pt idx="16">
                  <c:v>8.0000000000000071E-2</c:v>
                </c:pt>
                <c:pt idx="17">
                  <c:v>8.4999999999999964E-2</c:v>
                </c:pt>
                <c:pt idx="18">
                  <c:v>9.000000000000008E-2</c:v>
                </c:pt>
                <c:pt idx="19">
                  <c:v>9.4999999999999973E-2</c:v>
                </c:pt>
                <c:pt idx="20">
                  <c:v>0.10000000000000009</c:v>
                </c:pt>
                <c:pt idx="21">
                  <c:v>0.10499999999999998</c:v>
                </c:pt>
                <c:pt idx="22">
                  <c:v>0.1100000000000001</c:v>
                </c:pt>
                <c:pt idx="23">
                  <c:v>0.11499999999999999</c:v>
                </c:pt>
                <c:pt idx="24">
                  <c:v>0.12000000000000011</c:v>
                </c:pt>
                <c:pt idx="25">
                  <c:v>0.125</c:v>
                </c:pt>
                <c:pt idx="26">
                  <c:v>0.13000000000000012</c:v>
                </c:pt>
                <c:pt idx="27">
                  <c:v>0.13500000000000001</c:v>
                </c:pt>
                <c:pt idx="28">
                  <c:v>0.14000000000000012</c:v>
                </c:pt>
                <c:pt idx="29">
                  <c:v>0.14500000000000002</c:v>
                </c:pt>
                <c:pt idx="30">
                  <c:v>0.15000000000000013</c:v>
                </c:pt>
                <c:pt idx="31">
                  <c:v>0.15500000000000003</c:v>
                </c:pt>
                <c:pt idx="32">
                  <c:v>0.16000000000000014</c:v>
                </c:pt>
                <c:pt idx="33">
                  <c:v>0.16500000000000004</c:v>
                </c:pt>
                <c:pt idx="34">
                  <c:v>0.17000000000000015</c:v>
                </c:pt>
                <c:pt idx="35">
                  <c:v>0.17500000000000004</c:v>
                </c:pt>
                <c:pt idx="36">
                  <c:v>0.18000000000000016</c:v>
                </c:pt>
                <c:pt idx="37">
                  <c:v>0.18500000000000005</c:v>
                </c:pt>
                <c:pt idx="38">
                  <c:v>0.18999999999999995</c:v>
                </c:pt>
                <c:pt idx="39">
                  <c:v>0.19500000000000006</c:v>
                </c:pt>
                <c:pt idx="40">
                  <c:v>0.19999999999999996</c:v>
                </c:pt>
                <c:pt idx="41">
                  <c:v>0.20500000000000007</c:v>
                </c:pt>
                <c:pt idx="42">
                  <c:v>0.20999999999999996</c:v>
                </c:pt>
                <c:pt idx="43">
                  <c:v>0.21500000000000008</c:v>
                </c:pt>
                <c:pt idx="44">
                  <c:v>0.21999999999999997</c:v>
                </c:pt>
                <c:pt idx="45">
                  <c:v>0.22500000000000009</c:v>
                </c:pt>
                <c:pt idx="46">
                  <c:v>0.22999999999999998</c:v>
                </c:pt>
                <c:pt idx="47">
                  <c:v>0.2350000000000001</c:v>
                </c:pt>
                <c:pt idx="48">
                  <c:v>0.24</c:v>
                </c:pt>
                <c:pt idx="49">
                  <c:v>0.24500000000000011</c:v>
                </c:pt>
                <c:pt idx="50">
                  <c:v>0.25</c:v>
                </c:pt>
                <c:pt idx="51">
                  <c:v>0.25500000000000012</c:v>
                </c:pt>
                <c:pt idx="52">
                  <c:v>0.26</c:v>
                </c:pt>
                <c:pt idx="53">
                  <c:v>0.26500000000000012</c:v>
                </c:pt>
                <c:pt idx="54">
                  <c:v>0.27</c:v>
                </c:pt>
                <c:pt idx="55">
                  <c:v>0.27500000000000013</c:v>
                </c:pt>
                <c:pt idx="56">
                  <c:v>0.28000000000000003</c:v>
                </c:pt>
                <c:pt idx="57">
                  <c:v>0.28500000000000014</c:v>
                </c:pt>
                <c:pt idx="58">
                  <c:v>0.29000000000000004</c:v>
                </c:pt>
                <c:pt idx="59">
                  <c:v>0.29500000000000015</c:v>
                </c:pt>
                <c:pt idx="60">
                  <c:v>0.30000000000000004</c:v>
                </c:pt>
                <c:pt idx="61">
                  <c:v>0.30500000000000016</c:v>
                </c:pt>
                <c:pt idx="62">
                  <c:v>0.31000000000000005</c:v>
                </c:pt>
                <c:pt idx="63">
                  <c:v>0.31499999999999995</c:v>
                </c:pt>
                <c:pt idx="64">
                  <c:v>0.32000000000000006</c:v>
                </c:pt>
                <c:pt idx="65">
                  <c:v>0.32499999999999996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1-4849-B18B-917A9FA4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68448"/>
        <c:axId val="1812461888"/>
      </c:scatterChart>
      <c:valAx>
        <c:axId val="18124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;[Red]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61888"/>
        <c:crosses val="autoZero"/>
        <c:crossBetween val="midCat"/>
      </c:valAx>
      <c:valAx>
        <c:axId val="181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#1</a:t>
            </a:r>
            <a:r>
              <a:rPr lang="en-US" baseline="0"/>
              <a:t> ln(V/V</a:t>
            </a:r>
            <a:r>
              <a:rPr lang="en-US" baseline="-25000"/>
              <a:t>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330756183456741E-2"/>
                  <c:y val="-0.35366370638729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Sheet1!$D$4:$D$68</c:f>
              <c:numCache>
                <c:formatCode>General</c:formatCode>
                <c:ptCount val="65"/>
                <c:pt idx="0">
                  <c:v>5.0000000000001155E-3</c:v>
                </c:pt>
                <c:pt idx="1">
                  <c:v>1.0000000000000009E-2</c:v>
                </c:pt>
                <c:pt idx="2">
                  <c:v>1.5000000000000124E-2</c:v>
                </c:pt>
                <c:pt idx="3">
                  <c:v>2.0000000000000018E-2</c:v>
                </c:pt>
                <c:pt idx="4">
                  <c:v>2.5000000000000133E-2</c:v>
                </c:pt>
                <c:pt idx="5">
                  <c:v>3.0000000000000027E-2</c:v>
                </c:pt>
                <c:pt idx="6">
                  <c:v>3.5000000000000142E-2</c:v>
                </c:pt>
                <c:pt idx="7">
                  <c:v>4.0000000000000036E-2</c:v>
                </c:pt>
                <c:pt idx="8">
                  <c:v>4.5000000000000151E-2</c:v>
                </c:pt>
                <c:pt idx="9">
                  <c:v>5.0000000000000044E-2</c:v>
                </c:pt>
                <c:pt idx="10">
                  <c:v>5.500000000000016E-2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7.0000000000000062E-2</c:v>
                </c:pt>
                <c:pt idx="14">
                  <c:v>7.4999999999999956E-2</c:v>
                </c:pt>
                <c:pt idx="15">
                  <c:v>8.0000000000000071E-2</c:v>
                </c:pt>
                <c:pt idx="16">
                  <c:v>8.4999999999999964E-2</c:v>
                </c:pt>
                <c:pt idx="17">
                  <c:v>9.000000000000008E-2</c:v>
                </c:pt>
                <c:pt idx="18">
                  <c:v>9.4999999999999973E-2</c:v>
                </c:pt>
                <c:pt idx="19">
                  <c:v>0.10000000000000009</c:v>
                </c:pt>
                <c:pt idx="20">
                  <c:v>0.10499999999999998</c:v>
                </c:pt>
                <c:pt idx="21">
                  <c:v>0.1100000000000001</c:v>
                </c:pt>
                <c:pt idx="22">
                  <c:v>0.11499999999999999</c:v>
                </c:pt>
                <c:pt idx="23">
                  <c:v>0.12000000000000011</c:v>
                </c:pt>
                <c:pt idx="24">
                  <c:v>0.125</c:v>
                </c:pt>
                <c:pt idx="25">
                  <c:v>0.13000000000000012</c:v>
                </c:pt>
                <c:pt idx="26">
                  <c:v>0.13500000000000001</c:v>
                </c:pt>
                <c:pt idx="27">
                  <c:v>0.14000000000000012</c:v>
                </c:pt>
                <c:pt idx="28">
                  <c:v>0.14500000000000002</c:v>
                </c:pt>
                <c:pt idx="29">
                  <c:v>0.15000000000000013</c:v>
                </c:pt>
                <c:pt idx="30">
                  <c:v>0.15500000000000003</c:v>
                </c:pt>
                <c:pt idx="31">
                  <c:v>0.16000000000000014</c:v>
                </c:pt>
                <c:pt idx="32">
                  <c:v>0.16500000000000004</c:v>
                </c:pt>
                <c:pt idx="33">
                  <c:v>0.17000000000000015</c:v>
                </c:pt>
                <c:pt idx="34">
                  <c:v>0.17500000000000004</c:v>
                </c:pt>
                <c:pt idx="35">
                  <c:v>0.18000000000000016</c:v>
                </c:pt>
                <c:pt idx="36">
                  <c:v>0.18500000000000005</c:v>
                </c:pt>
                <c:pt idx="37">
                  <c:v>0.18999999999999995</c:v>
                </c:pt>
                <c:pt idx="38">
                  <c:v>0.19500000000000006</c:v>
                </c:pt>
                <c:pt idx="39">
                  <c:v>0.19999999999999996</c:v>
                </c:pt>
                <c:pt idx="40">
                  <c:v>0.20500000000000007</c:v>
                </c:pt>
                <c:pt idx="41">
                  <c:v>0.20999999999999996</c:v>
                </c:pt>
                <c:pt idx="42">
                  <c:v>0.21500000000000008</c:v>
                </c:pt>
                <c:pt idx="43">
                  <c:v>0.21999999999999997</c:v>
                </c:pt>
                <c:pt idx="44">
                  <c:v>0.22500000000000009</c:v>
                </c:pt>
                <c:pt idx="45">
                  <c:v>0.22999999999999998</c:v>
                </c:pt>
                <c:pt idx="46">
                  <c:v>0.2350000000000001</c:v>
                </c:pt>
                <c:pt idx="47">
                  <c:v>0.24</c:v>
                </c:pt>
                <c:pt idx="48">
                  <c:v>0.24500000000000011</c:v>
                </c:pt>
                <c:pt idx="49">
                  <c:v>0.25</c:v>
                </c:pt>
                <c:pt idx="50">
                  <c:v>0.25500000000000012</c:v>
                </c:pt>
                <c:pt idx="51">
                  <c:v>0.26</c:v>
                </c:pt>
                <c:pt idx="52">
                  <c:v>0.26500000000000012</c:v>
                </c:pt>
                <c:pt idx="53">
                  <c:v>0.27</c:v>
                </c:pt>
                <c:pt idx="54">
                  <c:v>0.27500000000000013</c:v>
                </c:pt>
                <c:pt idx="55">
                  <c:v>0.28000000000000003</c:v>
                </c:pt>
                <c:pt idx="56">
                  <c:v>0.28500000000000014</c:v>
                </c:pt>
                <c:pt idx="57">
                  <c:v>0.29000000000000004</c:v>
                </c:pt>
                <c:pt idx="58">
                  <c:v>0.29500000000000015</c:v>
                </c:pt>
                <c:pt idx="59">
                  <c:v>0.30000000000000004</c:v>
                </c:pt>
                <c:pt idx="60">
                  <c:v>0.30500000000000016</c:v>
                </c:pt>
                <c:pt idx="61">
                  <c:v>0.31000000000000005</c:v>
                </c:pt>
                <c:pt idx="62">
                  <c:v>0.31499999999999995</c:v>
                </c:pt>
                <c:pt idx="63">
                  <c:v>0.32000000000000006</c:v>
                </c:pt>
                <c:pt idx="64">
                  <c:v>0.32499999999999996</c:v>
                </c:pt>
              </c:numCache>
            </c:numRef>
          </c:xVal>
          <c:yVal>
            <c:numRef>
              <c:f>Sheet1!$C$4:$C$68</c:f>
              <c:numCache>
                <c:formatCode>General</c:formatCode>
                <c:ptCount val="65"/>
                <c:pt idx="0">
                  <c:v>-1.2505212134018278E-3</c:v>
                </c:pt>
                <c:pt idx="1">
                  <c:v>-3.4972304071298012E-2</c:v>
                </c:pt>
                <c:pt idx="2">
                  <c:v>-0.10533737259900726</c:v>
                </c:pt>
                <c:pt idx="3">
                  <c:v>-0.17754232691787372</c:v>
                </c:pt>
                <c:pt idx="4">
                  <c:v>-0.24893680062651147</c:v>
                </c:pt>
                <c:pt idx="5">
                  <c:v>-0.31892249333446748</c:v>
                </c:pt>
                <c:pt idx="6">
                  <c:v>-0.39016923320715718</c:v>
                </c:pt>
                <c:pt idx="7">
                  <c:v>-0.46290536569825552</c:v>
                </c:pt>
                <c:pt idx="8">
                  <c:v>-0.53279681607231477</c:v>
                </c:pt>
                <c:pt idx="9">
                  <c:v>-0.60336245366819885</c:v>
                </c:pt>
                <c:pt idx="10">
                  <c:v>-0.67600685386029025</c:v>
                </c:pt>
                <c:pt idx="11">
                  <c:v>-0.74684417714588969</c:v>
                </c:pt>
                <c:pt idx="12">
                  <c:v>-0.81646518935701196</c:v>
                </c:pt>
                <c:pt idx="13">
                  <c:v>-0.88876228853751349</c:v>
                </c:pt>
                <c:pt idx="14">
                  <c:v>-0.96123493735050447</c:v>
                </c:pt>
                <c:pt idx="15">
                  <c:v>-1.0305780102068203</c:v>
                </c:pt>
                <c:pt idx="16">
                  <c:v>-1.1025776491807799</c:v>
                </c:pt>
                <c:pt idx="17">
                  <c:v>-1.1761066942631415</c:v>
                </c:pt>
                <c:pt idx="18">
                  <c:v>-1.2445691768661822</c:v>
                </c:pt>
                <c:pt idx="19">
                  <c:v>-1.3141820111752225</c:v>
                </c:pt>
                <c:pt idx="20">
                  <c:v>-1.3890058029729673</c:v>
                </c:pt>
                <c:pt idx="21">
                  <c:v>-1.4590733655896839</c:v>
                </c:pt>
                <c:pt idx="22">
                  <c:v>-1.5267230535301679</c:v>
                </c:pt>
                <c:pt idx="23">
                  <c:v>-1.6013474212543635</c:v>
                </c:pt>
                <c:pt idx="24">
                  <c:v>-1.6741847452066296</c:v>
                </c:pt>
                <c:pt idx="25">
                  <c:v>-1.7396125505290849</c:v>
                </c:pt>
                <c:pt idx="26">
                  <c:v>-1.8121704881805325</c:v>
                </c:pt>
                <c:pt idx="27">
                  <c:v>-1.8876530309974211</c:v>
                </c:pt>
                <c:pt idx="28">
                  <c:v>-1.9530172023814278</c:v>
                </c:pt>
                <c:pt idx="29">
                  <c:v>-2.0229545096382489</c:v>
                </c:pt>
                <c:pt idx="30">
                  <c:v>-2.1015546887028438</c:v>
                </c:pt>
                <c:pt idx="31">
                  <c:v>-2.1703042215829247</c:v>
                </c:pt>
                <c:pt idx="32">
                  <c:v>-2.2343562430757751</c:v>
                </c:pt>
                <c:pt idx="33">
                  <c:v>-2.3132647044962993</c:v>
                </c:pt>
                <c:pt idx="34">
                  <c:v>-2.3852696264532423</c:v>
                </c:pt>
                <c:pt idx="35">
                  <c:v>-2.4458942482696773</c:v>
                </c:pt>
                <c:pt idx="36">
                  <c:v>-2.5233361742431559</c:v>
                </c:pt>
                <c:pt idx="37">
                  <c:v>-2.6044617190555246</c:v>
                </c:pt>
                <c:pt idx="38">
                  <c:v>-2.6624489767058739</c:v>
                </c:pt>
                <c:pt idx="39">
                  <c:v>-2.7303763179907872</c:v>
                </c:pt>
                <c:pt idx="40">
                  <c:v>-2.8170972927713192</c:v>
                </c:pt>
                <c:pt idx="41">
                  <c:v>-2.881868128929101</c:v>
                </c:pt>
                <c:pt idx="42">
                  <c:v>-2.939245241512404</c:v>
                </c:pt>
                <c:pt idx="43">
                  <c:v>-3.02554105496524</c:v>
                </c:pt>
                <c:pt idx="44">
                  <c:v>-3.1013011008467752</c:v>
                </c:pt>
                <c:pt idx="45">
                  <c:v>-3.1487033397413593</c:v>
                </c:pt>
                <c:pt idx="46">
                  <c:v>-3.2295554363704544</c:v>
                </c:pt>
                <c:pt idx="47">
                  <c:v>-3.3175242093164115</c:v>
                </c:pt>
                <c:pt idx="48">
                  <c:v>-3.3706340346303598</c:v>
                </c:pt>
                <c:pt idx="49">
                  <c:v>-3.426723501281403</c:v>
                </c:pt>
                <c:pt idx="50">
                  <c:v>-3.5278196181527721</c:v>
                </c:pt>
                <c:pt idx="51">
                  <c:v>-3.5937775859445695</c:v>
                </c:pt>
                <c:pt idx="52">
                  <c:v>-3.6323924220723489</c:v>
                </c:pt>
                <c:pt idx="53">
                  <c:v>-3.7316473801676904</c:v>
                </c:pt>
                <c:pt idx="54">
                  <c:v>-3.8131404144188732</c:v>
                </c:pt>
                <c:pt idx="55">
                  <c:v>-3.8418505203013047</c:v>
                </c:pt>
                <c:pt idx="56">
                  <c:v>-3.9227026169303998</c:v>
                </c:pt>
                <c:pt idx="57">
                  <c:v>-4.0339282520406243</c:v>
                </c:pt>
                <c:pt idx="58">
                  <c:v>-4.0577389007343427</c:v>
                </c:pt>
                <c:pt idx="59">
                  <c:v>-4.1198706818413484</c:v>
                </c:pt>
                <c:pt idx="60">
                  <c:v>-4.2424730039336804</c:v>
                </c:pt>
                <c:pt idx="61">
                  <c:v>-4.3021922386353033</c:v>
                </c:pt>
                <c:pt idx="62">
                  <c:v>-4.3176964251712686</c:v>
                </c:pt>
                <c:pt idx="63">
                  <c:v>-4.4512278177957914</c:v>
                </c:pt>
                <c:pt idx="64">
                  <c:v>-4.5447538758066148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3-B64D-9DEF-865D0509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28160"/>
        <c:axId val="1829524544"/>
      </c:scatterChart>
      <c:valAx>
        <c:axId val="18148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24544"/>
        <c:crosses val="autoZero"/>
        <c:crossBetween val="midCat"/>
      </c:valAx>
      <c:valAx>
        <c:axId val="18295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ln(V/V0)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#2 ln(V/V</a:t>
            </a:r>
            <a:r>
              <a:rPr lang="en-US" baseline="-25000"/>
              <a:t>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75269955831742"/>
                  <c:y val="-0.37562570115868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Sheet1!$J$6:$J$39</c:f>
              <c:numCache>
                <c:formatCode>0.000</c:formatCode>
                <c:ptCount val="34"/>
                <c:pt idx="0">
                  <c:v>1.4999999999999902E-2</c:v>
                </c:pt>
                <c:pt idx="1">
                  <c:v>1.9999999999999907E-2</c:v>
                </c:pt>
                <c:pt idx="2">
                  <c:v>2.4999999999999911E-2</c:v>
                </c:pt>
                <c:pt idx="3">
                  <c:v>2.9999999999999916E-2</c:v>
                </c:pt>
                <c:pt idx="4">
                  <c:v>3.499999999999992E-2</c:v>
                </c:pt>
                <c:pt idx="5">
                  <c:v>3.9999999999999925E-2</c:v>
                </c:pt>
                <c:pt idx="6">
                  <c:v>4.4999999999999929E-2</c:v>
                </c:pt>
                <c:pt idx="7">
                  <c:v>4.9999999999999933E-2</c:v>
                </c:pt>
                <c:pt idx="8">
                  <c:v>5.4999999999999938E-2</c:v>
                </c:pt>
                <c:pt idx="9">
                  <c:v>5.9999999999999942E-2</c:v>
                </c:pt>
                <c:pt idx="10">
                  <c:v>6.4999999999999947E-2</c:v>
                </c:pt>
                <c:pt idx="11">
                  <c:v>6.9999999999999951E-2</c:v>
                </c:pt>
                <c:pt idx="12">
                  <c:v>7.4999999999999956E-2</c:v>
                </c:pt>
                <c:pt idx="13">
                  <c:v>7.999999999999996E-2</c:v>
                </c:pt>
                <c:pt idx="14">
                  <c:v>8.4999999999999964E-2</c:v>
                </c:pt>
                <c:pt idx="15">
                  <c:v>8.9999999999999969E-2</c:v>
                </c:pt>
                <c:pt idx="16">
                  <c:v>9.4999999999999973E-2</c:v>
                </c:pt>
                <c:pt idx="17">
                  <c:v>9.9999999999999978E-2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0.1399999999999999</c:v>
                </c:pt>
                <c:pt idx="26">
                  <c:v>0.14499999999999991</c:v>
                </c:pt>
                <c:pt idx="27">
                  <c:v>0.14999999999999991</c:v>
                </c:pt>
                <c:pt idx="28">
                  <c:v>0.15499999999999992</c:v>
                </c:pt>
                <c:pt idx="29">
                  <c:v>0.15999999999999992</c:v>
                </c:pt>
                <c:pt idx="30">
                  <c:v>0.16499999999999992</c:v>
                </c:pt>
                <c:pt idx="31">
                  <c:v>0.16999999999999993</c:v>
                </c:pt>
                <c:pt idx="32">
                  <c:v>0.17499999999999993</c:v>
                </c:pt>
                <c:pt idx="33">
                  <c:v>0.17999999999999994</c:v>
                </c:pt>
              </c:numCache>
            </c:numRef>
          </c:xVal>
          <c:yVal>
            <c:numRef>
              <c:f>Sheet1!$I$6:$I$39</c:f>
              <c:numCache>
                <c:formatCode>General</c:formatCode>
                <c:ptCount val="34"/>
                <c:pt idx="0">
                  <c:v>-2.7120075034732481E-3</c:v>
                </c:pt>
                <c:pt idx="1">
                  <c:v>-9.6373244657589618E-2</c:v>
                </c:pt>
                <c:pt idx="2">
                  <c:v>-0.23862739300504943</c:v>
                </c:pt>
                <c:pt idx="3">
                  <c:v>-0.37894489829876893</c:v>
                </c:pt>
                <c:pt idx="4">
                  <c:v>-0.52129692363328606</c:v>
                </c:pt>
                <c:pt idx="5">
                  <c:v>-0.66399299090737207</c:v>
                </c:pt>
                <c:pt idx="6">
                  <c:v>-0.80407874126722689</c:v>
                </c:pt>
                <c:pt idx="7">
                  <c:v>-0.94589120165044571</c:v>
                </c:pt>
                <c:pt idx="8">
                  <c:v>-1.089900348066088</c:v>
                </c:pt>
                <c:pt idx="9">
                  <c:v>-1.230716129301447</c:v>
                </c:pt>
                <c:pt idx="10">
                  <c:v>-1.3697650591686801</c:v>
                </c:pt>
                <c:pt idx="11">
                  <c:v>-1.5141277326297753</c:v>
                </c:pt>
                <c:pt idx="12">
                  <c:v>-1.656354832221852</c:v>
                </c:pt>
                <c:pt idx="13">
                  <c:v>-1.7942625994461734</c:v>
                </c:pt>
                <c:pt idx="14">
                  <c:v>-1.9367852412783126</c:v>
                </c:pt>
                <c:pt idx="15">
                  <c:v>-2.0844540835033802</c:v>
                </c:pt>
                <c:pt idx="16">
                  <c:v>-2.2206211551426152</c:v>
                </c:pt>
                <c:pt idx="17">
                  <c:v>-2.3604790714129482</c:v>
                </c:pt>
                <c:pt idx="18">
                  <c:v>-2.5102244577722903</c:v>
                </c:pt>
                <c:pt idx="19">
                  <c:v>-2.647425579285775</c:v>
                </c:pt>
                <c:pt idx="20">
                  <c:v>-2.7759276235052956</c:v>
                </c:pt>
                <c:pt idx="21">
                  <c:v>-2.9351076517375558</c:v>
                </c:pt>
                <c:pt idx="22">
                  <c:v>-3.0827436505436205</c:v>
                </c:pt>
                <c:pt idx="23">
                  <c:v>-3.2033716383322353</c:v>
                </c:pt>
                <c:pt idx="24">
                  <c:v>-3.3524072174927233</c:v>
                </c:pt>
                <c:pt idx="25">
                  <c:v>-3.5205441392947217</c:v>
                </c:pt>
                <c:pt idx="26">
                  <c:v>-3.6321841104373909</c:v>
                </c:pt>
                <c:pt idx="27">
                  <c:v>-3.7668409955836482</c:v>
                </c:pt>
                <c:pt idx="28">
                  <c:v>-3.9437717037427262</c:v>
                </c:pt>
                <c:pt idx="29">
                  <c:v>-4.0696519496317292</c:v>
                </c:pt>
                <c:pt idx="30">
                  <c:v>-4.1588830833596715</c:v>
                </c:pt>
                <c:pt idx="31">
                  <c:v>-4.3654973327226712</c:v>
                </c:pt>
                <c:pt idx="32">
                  <c:v>-4.5251274783145545</c:v>
                </c:pt>
                <c:pt idx="33">
                  <c:v>-4.5845508987853556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B-D24E-B476-48209C60C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53200"/>
        <c:axId val="1828719296"/>
      </c:scatterChart>
      <c:valAx>
        <c:axId val="18291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719296"/>
        <c:crosses val="autoZero"/>
        <c:crossBetween val="midCat"/>
      </c:valAx>
      <c:valAx>
        <c:axId val="18287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ln(V/V</a:t>
                </a:r>
                <a:r>
                  <a:rPr lang="en-US" baseline="-25000"/>
                  <a:t>0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#3 ln(V/V</a:t>
            </a:r>
            <a:r>
              <a:rPr lang="en-US" baseline="-25000"/>
              <a:t>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238188976378"/>
                  <c:y val="8.09930008748906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Sheet1!$P$3:$P$8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0</c:v>
                </c:pt>
                <c:pt idx="1">
                  <c:v>-2.084418975760672E-4</c:v>
                </c:pt>
                <c:pt idx="2">
                  <c:v>-8.3402840531031017E-4</c:v>
                </c:pt>
                <c:pt idx="3">
                  <c:v>-2.084418975760672E-4</c:v>
                </c:pt>
                <c:pt idx="4">
                  <c:v>-0.61886057849714737</c:v>
                </c:pt>
                <c:pt idx="5">
                  <c:v>-7.3773421547315303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3E4E-8E49-26A52FBF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80512"/>
        <c:axId val="1832156608"/>
      </c:scatterChart>
      <c:valAx>
        <c:axId val="18325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56608"/>
        <c:crosses val="autoZero"/>
        <c:crossBetween val="midCat"/>
      </c:valAx>
      <c:valAx>
        <c:axId val="18321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ln(V/V0)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48684</xdr:colOff>
      <xdr:row>52</xdr:row>
      <xdr:rowOff>46047</xdr:rowOff>
    </xdr:from>
    <xdr:to>
      <xdr:col>11</xdr:col>
      <xdr:colOff>473897</xdr:colOff>
      <xdr:row>68</xdr:row>
      <xdr:rowOff>133023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5D1A0-C97C-D643-AED5-2502C404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399551</xdr:colOff>
      <xdr:row>28</xdr:row>
      <xdr:rowOff>114159</xdr:rowOff>
    </xdr:from>
    <xdr:to>
      <xdr:col>11</xdr:col>
      <xdr:colOff>57079</xdr:colOff>
      <xdr:row>48</xdr:row>
      <xdr:rowOff>28496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5BBE8-F980-E048-871A-F3DB2D810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48566</xdr:colOff>
      <xdr:row>10</xdr:row>
      <xdr:rowOff>67630</xdr:rowOff>
    </xdr:from>
    <xdr:to>
      <xdr:col>11</xdr:col>
      <xdr:colOff>409744</xdr:colOff>
      <xdr:row>28</xdr:row>
      <xdr:rowOff>131664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A0DDC-E9C3-AA4F-8F2F-C114037CF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397476</xdr:colOff>
      <xdr:row>10</xdr:row>
      <xdr:rowOff>78585</xdr:rowOff>
    </xdr:from>
    <xdr:to>
      <xdr:col>20</xdr:col>
      <xdr:colOff>266206</xdr:colOff>
      <xdr:row>26</xdr:row>
      <xdr:rowOff>145216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E9DE6-300B-E345-A63B-D2B66EE2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0"/>
  <sheetViews>
    <sheetView tabSelected="1" zoomScale="89" zoomScaleNormal="89" workbookViewId="0">
      <selection activeCell="R32" sqref="R32"/>
    </sheetView>
  </sheetViews>
  <sheetFormatPr baseColWidth="10" defaultColWidth="8.83203125" defaultRowHeight="15" x14ac:dyDescent="0.2"/>
  <cols>
    <col min="13" max="13" width="12.1640625" bestFit="1" customWidth="1"/>
    <col min="14" max="14" width="12.1640625" style="2" bestFit="1" customWidth="1"/>
    <col min="15" max="15" width="13.1640625" style="2" bestFit="1" customWidth="1"/>
    <col min="16" max="16" width="15" style="2" bestFit="1" customWidth="1"/>
  </cols>
  <sheetData>
    <row r="1" spans="1:17" x14ac:dyDescent="0.2">
      <c r="A1" s="2" t="s">
        <v>4</v>
      </c>
      <c r="B1" s="2"/>
      <c r="C1" s="2"/>
      <c r="G1" t="s">
        <v>3</v>
      </c>
      <c r="M1" t="s">
        <v>0</v>
      </c>
      <c r="N1"/>
      <c r="O1"/>
      <c r="P1"/>
    </row>
    <row r="2" spans="1:17" x14ac:dyDescent="0.2">
      <c r="A2" s="2" t="s">
        <v>1</v>
      </c>
      <c r="B2" s="2" t="s">
        <v>5</v>
      </c>
      <c r="C2" s="2" t="s">
        <v>6</v>
      </c>
      <c r="D2" t="s">
        <v>2</v>
      </c>
      <c r="E2" s="2" t="s">
        <v>7</v>
      </c>
      <c r="F2" s="2"/>
      <c r="G2" t="s">
        <v>1</v>
      </c>
      <c r="H2" t="s">
        <v>5</v>
      </c>
      <c r="I2" t="s">
        <v>6</v>
      </c>
      <c r="J2" t="s">
        <v>2</v>
      </c>
      <c r="K2" t="s">
        <v>7</v>
      </c>
      <c r="M2" t="s">
        <v>1</v>
      </c>
      <c r="N2" t="s">
        <v>5</v>
      </c>
      <c r="O2" t="s">
        <v>6</v>
      </c>
      <c r="P2" t="s">
        <v>2</v>
      </c>
      <c r="Q2" t="s">
        <v>7</v>
      </c>
    </row>
    <row r="3" spans="1:17" x14ac:dyDescent="0.2">
      <c r="A3" s="2">
        <v>4.8010000000000002</v>
      </c>
      <c r="B3" s="2">
        <v>1</v>
      </c>
      <c r="C3" s="5">
        <f>LN(B3)</f>
        <v>0</v>
      </c>
      <c r="D3">
        <v>0</v>
      </c>
      <c r="E3">
        <v>1.44</v>
      </c>
      <c r="G3">
        <v>4.8</v>
      </c>
      <c r="H3">
        <v>1</v>
      </c>
      <c r="I3">
        <f>LN(H3)</f>
        <v>0</v>
      </c>
      <c r="J3" s="4">
        <v>0</v>
      </c>
      <c r="K3">
        <v>0.67500000000000004</v>
      </c>
      <c r="M3">
        <v>4.798</v>
      </c>
      <c r="N3">
        <f>M3/M3</f>
        <v>1</v>
      </c>
      <c r="O3">
        <f t="shared" ref="O3:O8" si="0">LN(N3)</f>
        <v>0</v>
      </c>
      <c r="P3">
        <v>0</v>
      </c>
      <c r="Q3">
        <v>0.72499999999999998</v>
      </c>
    </row>
    <row r="4" spans="1:17" x14ac:dyDescent="0.2">
      <c r="A4" s="2">
        <v>4.7949999999999999</v>
      </c>
      <c r="B4" s="2">
        <v>0.99875026036242442</v>
      </c>
      <c r="C4" s="5">
        <f t="shared" ref="C4:C67" si="1">LN(B4)</f>
        <v>-1.2505212134018278E-3</v>
      </c>
      <c r="D4">
        <v>5.0000000000001155E-3</v>
      </c>
      <c r="G4">
        <v>4.7949999999999999</v>
      </c>
      <c r="H4">
        <v>0.99895833333333339</v>
      </c>
      <c r="I4">
        <f t="shared" ref="I4:I39" si="2">LN(H4)</f>
        <v>-1.0422095784436427E-3</v>
      </c>
      <c r="J4" s="4">
        <v>5.0000000000000044E-3</v>
      </c>
      <c r="K4" s="4"/>
      <c r="M4">
        <v>4.7969999999999997</v>
      </c>
      <c r="N4">
        <f>M4/M3</f>
        <v>0.99979157982492695</v>
      </c>
      <c r="O4">
        <f t="shared" si="0"/>
        <v>-2.084418975760672E-4</v>
      </c>
      <c r="P4">
        <v>5.0000000000000044E-3</v>
      </c>
    </row>
    <row r="5" spans="1:17" x14ac:dyDescent="0.2">
      <c r="A5" s="2">
        <v>4.6360000000000001</v>
      </c>
      <c r="B5" s="2">
        <v>0.96563215996667362</v>
      </c>
      <c r="C5" s="5">
        <f t="shared" si="1"/>
        <v>-3.4972304071298012E-2</v>
      </c>
      <c r="D5">
        <v>1.0000000000000009E-2</v>
      </c>
      <c r="G5">
        <v>4.7960000000000003</v>
      </c>
      <c r="H5">
        <v>0.99916666666666676</v>
      </c>
      <c r="I5">
        <f t="shared" si="2"/>
        <v>-8.3368074857734199E-4</v>
      </c>
      <c r="J5" s="4">
        <v>1.0000000000000009E-2</v>
      </c>
      <c r="K5" s="4"/>
      <c r="M5">
        <v>4.7939999999999996</v>
      </c>
      <c r="N5">
        <f>M5/M3</f>
        <v>0.99916631929970812</v>
      </c>
      <c r="O5">
        <f t="shared" si="0"/>
        <v>-8.3402840531031017E-4</v>
      </c>
      <c r="P5">
        <v>1.0000000000000009E-2</v>
      </c>
    </row>
    <row r="6" spans="1:17" x14ac:dyDescent="0.2">
      <c r="A6" s="2">
        <v>4.3209999999999997</v>
      </c>
      <c r="B6" s="2">
        <v>0.90002082899395952</v>
      </c>
      <c r="C6" s="5">
        <f t="shared" si="1"/>
        <v>-0.10533737259900726</v>
      </c>
      <c r="D6">
        <v>1.5000000000000124E-2</v>
      </c>
      <c r="G6">
        <v>4.7869999999999999</v>
      </c>
      <c r="H6">
        <v>0.99729166666666669</v>
      </c>
      <c r="I6">
        <f t="shared" si="2"/>
        <v>-2.7120075034732481E-3</v>
      </c>
      <c r="J6" s="4">
        <v>1.4999999999999902E-2</v>
      </c>
      <c r="K6" s="4"/>
      <c r="M6">
        <v>4.7969999999999997</v>
      </c>
      <c r="N6">
        <f>M6/M3</f>
        <v>0.99979157982492695</v>
      </c>
      <c r="O6">
        <f t="shared" si="0"/>
        <v>-2.084418975760672E-4</v>
      </c>
      <c r="P6">
        <v>1.5000000000000013E-2</v>
      </c>
    </row>
    <row r="7" spans="1:17" x14ac:dyDescent="0.2">
      <c r="A7" s="2">
        <v>4.0199999999999996</v>
      </c>
      <c r="B7" s="2">
        <v>0.83732555717558832</v>
      </c>
      <c r="C7" s="5">
        <f t="shared" si="1"/>
        <v>-0.17754232691787372</v>
      </c>
      <c r="D7">
        <v>2.0000000000000018E-2</v>
      </c>
      <c r="G7">
        <v>4.359</v>
      </c>
      <c r="H7">
        <v>0.90812500000000007</v>
      </c>
      <c r="I7">
        <f t="shared" si="2"/>
        <v>-9.6373244657589618E-2</v>
      </c>
      <c r="J7" s="4">
        <v>1.9999999999999907E-2</v>
      </c>
      <c r="K7" s="4"/>
      <c r="M7">
        <v>2.5840000000000001</v>
      </c>
      <c r="N7">
        <f>M7/M3</f>
        <v>0.53855773238849525</v>
      </c>
      <c r="O7">
        <f t="shared" si="0"/>
        <v>-0.61886057849714737</v>
      </c>
      <c r="P7">
        <v>2.0000000000000018E-2</v>
      </c>
    </row>
    <row r="8" spans="1:17" x14ac:dyDescent="0.2">
      <c r="A8" s="2">
        <v>3.7429999999999999</v>
      </c>
      <c r="B8" s="2">
        <v>0.7796292439075192</v>
      </c>
      <c r="C8" s="5">
        <f t="shared" si="1"/>
        <v>-0.24893680062651147</v>
      </c>
      <c r="D8">
        <v>2.5000000000000133E-2</v>
      </c>
      <c r="G8">
        <v>3.7810000000000001</v>
      </c>
      <c r="H8">
        <v>0.78770833333333334</v>
      </c>
      <c r="I8">
        <f t="shared" si="2"/>
        <v>-0.23862739300504943</v>
      </c>
      <c r="J8" s="4">
        <v>2.4999999999999911E-2</v>
      </c>
      <c r="K8" s="4"/>
      <c r="M8">
        <v>3.0000000000000001E-3</v>
      </c>
      <c r="N8">
        <f>M8/M3</f>
        <v>6.2526052521884117E-4</v>
      </c>
      <c r="O8">
        <f t="shared" si="0"/>
        <v>-7.3773421547315303</v>
      </c>
      <c r="P8">
        <v>2.5000000000000022E-2</v>
      </c>
    </row>
    <row r="9" spans="1:17" x14ac:dyDescent="0.2">
      <c r="A9" s="2">
        <v>3.49</v>
      </c>
      <c r="B9" s="2">
        <v>0.72693188918975216</v>
      </c>
      <c r="C9" s="5">
        <f t="shared" si="1"/>
        <v>-0.31892249333446748</v>
      </c>
      <c r="D9">
        <v>3.0000000000000027E-2</v>
      </c>
      <c r="G9">
        <v>3.286</v>
      </c>
      <c r="H9">
        <v>0.68458333333333332</v>
      </c>
      <c r="I9">
        <f t="shared" si="2"/>
        <v>-0.37894489829876893</v>
      </c>
      <c r="J9" s="4">
        <v>2.9999999999999916E-2</v>
      </c>
      <c r="K9" s="4"/>
      <c r="N9"/>
      <c r="O9"/>
      <c r="P9"/>
    </row>
    <row r="10" spans="1:17" x14ac:dyDescent="0.2">
      <c r="A10" s="2">
        <v>3.25</v>
      </c>
      <c r="B10" s="2">
        <v>0.67694230368673192</v>
      </c>
      <c r="C10" s="5">
        <f t="shared" si="1"/>
        <v>-0.39016923320715718</v>
      </c>
      <c r="D10">
        <v>3.5000000000000142E-2</v>
      </c>
      <c r="G10">
        <v>2.85</v>
      </c>
      <c r="H10">
        <v>0.59375</v>
      </c>
      <c r="I10">
        <f t="shared" si="2"/>
        <v>-0.52129692363328606</v>
      </c>
      <c r="J10" s="4">
        <v>3.499999999999992E-2</v>
      </c>
      <c r="K10" s="4"/>
      <c r="N10"/>
      <c r="O10"/>
      <c r="P10"/>
    </row>
    <row r="11" spans="1:17" x14ac:dyDescent="0.2">
      <c r="A11" s="2">
        <v>3.0219999999999998</v>
      </c>
      <c r="B11" s="2">
        <v>0.62945219745886272</v>
      </c>
      <c r="C11" s="5">
        <f t="shared" si="1"/>
        <v>-0.46290536569825552</v>
      </c>
      <c r="D11">
        <v>4.0000000000000036E-2</v>
      </c>
      <c r="G11">
        <v>2.4710000000000001</v>
      </c>
      <c r="H11">
        <v>0.51479166666666676</v>
      </c>
      <c r="I11">
        <f t="shared" si="2"/>
        <v>-0.66399299090737207</v>
      </c>
      <c r="J11" s="4">
        <v>3.9999999999999925E-2</v>
      </c>
      <c r="K11" s="4"/>
      <c r="N11"/>
      <c r="O11"/>
      <c r="P11"/>
    </row>
    <row r="12" spans="1:17" x14ac:dyDescent="0.2">
      <c r="A12" s="2">
        <v>2.8180000000000001</v>
      </c>
      <c r="B12" s="2">
        <v>0.5869610497812956</v>
      </c>
      <c r="C12" s="5">
        <f t="shared" si="1"/>
        <v>-0.53279681607231477</v>
      </c>
      <c r="D12">
        <v>4.5000000000000151E-2</v>
      </c>
      <c r="G12">
        <v>2.1480000000000001</v>
      </c>
      <c r="H12">
        <v>0.44750000000000006</v>
      </c>
      <c r="I12">
        <f t="shared" si="2"/>
        <v>-0.80407874126722689</v>
      </c>
      <c r="J12" s="4">
        <v>4.4999999999999929E-2</v>
      </c>
      <c r="K12" s="4"/>
      <c r="N12"/>
      <c r="O12"/>
      <c r="P12"/>
    </row>
    <row r="13" spans="1:17" x14ac:dyDescent="0.2">
      <c r="A13" s="2">
        <v>2.6259999999999999</v>
      </c>
      <c r="B13" s="2">
        <v>0.5469693813788794</v>
      </c>
      <c r="C13" s="5">
        <f t="shared" si="1"/>
        <v>-0.60336245366819885</v>
      </c>
      <c r="D13">
        <v>5.0000000000000044E-2</v>
      </c>
      <c r="G13">
        <v>1.8640000000000001</v>
      </c>
      <c r="H13">
        <v>0.38833333333333336</v>
      </c>
      <c r="I13">
        <f t="shared" si="2"/>
        <v>-0.94589120165044571</v>
      </c>
      <c r="J13" s="4">
        <v>4.9999999999999933E-2</v>
      </c>
      <c r="K13" s="4"/>
      <c r="N13"/>
      <c r="O13"/>
      <c r="P13"/>
    </row>
    <row r="14" spans="1:17" x14ac:dyDescent="0.2">
      <c r="A14" s="2">
        <v>2.4420000000000002</v>
      </c>
      <c r="B14" s="2">
        <v>0.50864403249323065</v>
      </c>
      <c r="C14" s="5">
        <f t="shared" si="1"/>
        <v>-0.67600685386029025</v>
      </c>
      <c r="D14">
        <v>5.500000000000016E-2</v>
      </c>
      <c r="G14">
        <v>1.6140000000000001</v>
      </c>
      <c r="H14">
        <v>0.33625000000000005</v>
      </c>
      <c r="I14">
        <f t="shared" si="2"/>
        <v>-1.089900348066088</v>
      </c>
      <c r="J14" s="4">
        <v>5.4999999999999938E-2</v>
      </c>
      <c r="K14" s="4"/>
      <c r="N14"/>
      <c r="O14"/>
      <c r="P14"/>
    </row>
    <row r="15" spans="1:17" x14ac:dyDescent="0.2">
      <c r="A15" s="2">
        <v>2.2749999999999999</v>
      </c>
      <c r="B15" s="2">
        <v>0.4738596125807123</v>
      </c>
      <c r="C15" s="5">
        <f t="shared" si="1"/>
        <v>-0.74684417714588969</v>
      </c>
      <c r="D15">
        <v>6.0000000000000053E-2</v>
      </c>
      <c r="G15">
        <v>1.4019999999999999</v>
      </c>
      <c r="H15">
        <v>0.29208333333333331</v>
      </c>
      <c r="I15">
        <f t="shared" si="2"/>
        <v>-1.230716129301447</v>
      </c>
      <c r="J15" s="4">
        <v>5.9999999999999942E-2</v>
      </c>
      <c r="K15" s="4"/>
      <c r="N15"/>
      <c r="O15"/>
      <c r="P15"/>
    </row>
    <row r="16" spans="1:17" x14ac:dyDescent="0.2">
      <c r="A16" s="2">
        <v>2.1219999999999999</v>
      </c>
      <c r="B16" s="2">
        <v>0.44199125182253696</v>
      </c>
      <c r="C16" s="5">
        <f t="shared" si="1"/>
        <v>-0.81646518935701196</v>
      </c>
      <c r="D16">
        <v>6.4999999999999947E-2</v>
      </c>
      <c r="G16">
        <v>1.22</v>
      </c>
      <c r="H16">
        <v>0.25416666666666665</v>
      </c>
      <c r="I16">
        <f t="shared" si="2"/>
        <v>-1.3697650591686801</v>
      </c>
      <c r="J16" s="4">
        <v>6.4999999999999947E-2</v>
      </c>
      <c r="K16" s="4"/>
      <c r="N16"/>
      <c r="O16"/>
      <c r="P16"/>
    </row>
    <row r="17" spans="1:16" x14ac:dyDescent="0.2">
      <c r="A17" s="2">
        <v>1.974</v>
      </c>
      <c r="B17" s="2">
        <v>0.41116434076234115</v>
      </c>
      <c r="C17" s="5">
        <f t="shared" si="1"/>
        <v>-0.88876228853751349</v>
      </c>
      <c r="D17">
        <v>7.0000000000000062E-2</v>
      </c>
      <c r="G17">
        <v>1.056</v>
      </c>
      <c r="H17">
        <v>0.22000000000000003</v>
      </c>
      <c r="I17">
        <f t="shared" si="2"/>
        <v>-1.5141277326297753</v>
      </c>
      <c r="J17" s="4">
        <v>6.9999999999999951E-2</v>
      </c>
      <c r="K17" s="4"/>
      <c r="N17"/>
      <c r="O17"/>
      <c r="P17"/>
    </row>
    <row r="18" spans="1:16" x14ac:dyDescent="0.2">
      <c r="A18" s="2">
        <v>1.8360000000000001</v>
      </c>
      <c r="B18" s="2">
        <v>0.38242032909810458</v>
      </c>
      <c r="C18" s="5">
        <f t="shared" si="1"/>
        <v>-0.96123493735050447</v>
      </c>
      <c r="D18">
        <v>7.4999999999999956E-2</v>
      </c>
      <c r="G18">
        <v>0.91600000000000004</v>
      </c>
      <c r="H18">
        <v>0.19083333333333335</v>
      </c>
      <c r="I18">
        <f t="shared" si="2"/>
        <v>-1.656354832221852</v>
      </c>
      <c r="J18" s="4">
        <v>7.4999999999999956E-2</v>
      </c>
      <c r="K18" s="4"/>
      <c r="N18"/>
      <c r="O18"/>
      <c r="P18"/>
    </row>
    <row r="19" spans="1:16" x14ac:dyDescent="0.2">
      <c r="A19" s="2">
        <v>1.7130000000000001</v>
      </c>
      <c r="B19" s="2">
        <v>0.35680066652780673</v>
      </c>
      <c r="C19" s="5">
        <f t="shared" si="1"/>
        <v>-1.0305780102068203</v>
      </c>
      <c r="D19">
        <v>8.0000000000000071E-2</v>
      </c>
      <c r="G19">
        <v>0.79800000000000004</v>
      </c>
      <c r="H19">
        <v>0.16625000000000001</v>
      </c>
      <c r="I19">
        <f t="shared" si="2"/>
        <v>-1.7942625994461734</v>
      </c>
      <c r="J19" s="4">
        <v>7.999999999999996E-2</v>
      </c>
      <c r="K19" s="4"/>
      <c r="N19"/>
      <c r="O19"/>
      <c r="P19"/>
    </row>
    <row r="20" spans="1:16" x14ac:dyDescent="0.2">
      <c r="A20" s="2">
        <v>1.5940000000000001</v>
      </c>
      <c r="B20" s="2">
        <v>0.33201416371589254</v>
      </c>
      <c r="C20" s="5">
        <f t="shared" si="1"/>
        <v>-1.1025776491807799</v>
      </c>
      <c r="D20">
        <v>8.4999999999999964E-2</v>
      </c>
      <c r="G20">
        <v>0.69199999999999995</v>
      </c>
      <c r="H20">
        <v>0.14416666666666667</v>
      </c>
      <c r="I20">
        <f t="shared" si="2"/>
        <v>-1.9367852412783126</v>
      </c>
      <c r="J20" s="4">
        <v>8.4999999999999964E-2</v>
      </c>
      <c r="K20" s="4"/>
      <c r="N20"/>
      <c r="O20"/>
      <c r="P20"/>
    </row>
    <row r="21" spans="1:16" x14ac:dyDescent="0.2">
      <c r="A21" s="2">
        <v>1.4810000000000001</v>
      </c>
      <c r="B21" s="2">
        <v>0.30847740054155387</v>
      </c>
      <c r="C21" s="5">
        <f t="shared" si="1"/>
        <v>-1.1761066942631415</v>
      </c>
      <c r="D21">
        <v>9.000000000000008E-2</v>
      </c>
      <c r="G21">
        <v>0.59699999999999998</v>
      </c>
      <c r="H21">
        <v>0.124375</v>
      </c>
      <c r="I21">
        <f t="shared" si="2"/>
        <v>-2.0844540835033802</v>
      </c>
      <c r="J21" s="4">
        <v>8.9999999999999969E-2</v>
      </c>
      <c r="K21" s="4"/>
      <c r="N21"/>
      <c r="O21"/>
      <c r="P21"/>
    </row>
    <row r="22" spans="1:16" x14ac:dyDescent="0.2">
      <c r="A22" s="2">
        <v>1.383</v>
      </c>
      <c r="B22" s="2">
        <v>0.28806498646115392</v>
      </c>
      <c r="C22" s="5">
        <f t="shared" si="1"/>
        <v>-1.2445691768661822</v>
      </c>
      <c r="D22">
        <v>9.4999999999999973E-2</v>
      </c>
      <c r="G22">
        <v>0.52100000000000002</v>
      </c>
      <c r="H22">
        <v>0.10854166666666668</v>
      </c>
      <c r="I22">
        <f t="shared" si="2"/>
        <v>-2.2206211551426152</v>
      </c>
      <c r="J22" s="4">
        <v>9.4999999999999973E-2</v>
      </c>
      <c r="K22" s="4"/>
      <c r="N22"/>
      <c r="O22"/>
      <c r="P22"/>
    </row>
    <row r="23" spans="1:16" x14ac:dyDescent="0.2">
      <c r="A23" s="2">
        <v>1.29</v>
      </c>
      <c r="B23" s="2">
        <v>0.26869402207873361</v>
      </c>
      <c r="C23" s="5">
        <f t="shared" si="1"/>
        <v>-1.3141820111752225</v>
      </c>
      <c r="D23">
        <v>0.10000000000000009</v>
      </c>
      <c r="G23">
        <v>0.45300000000000001</v>
      </c>
      <c r="H23">
        <v>9.4375000000000001E-2</v>
      </c>
      <c r="I23">
        <f t="shared" si="2"/>
        <v>-2.3604790714129482</v>
      </c>
      <c r="J23" s="4">
        <v>9.9999999999999978E-2</v>
      </c>
      <c r="K23" s="4"/>
      <c r="N23"/>
      <c r="O23"/>
      <c r="P23"/>
    </row>
    <row r="24" spans="1:16" x14ac:dyDescent="0.2">
      <c r="A24" s="2">
        <v>1.1970000000000001</v>
      </c>
      <c r="B24" s="2">
        <v>0.24932305769631327</v>
      </c>
      <c r="C24" s="5">
        <f t="shared" si="1"/>
        <v>-1.3890058029729673</v>
      </c>
      <c r="D24">
        <v>0.10499999999999998</v>
      </c>
      <c r="G24">
        <v>0.39</v>
      </c>
      <c r="H24">
        <v>8.1250000000000003E-2</v>
      </c>
      <c r="I24">
        <f t="shared" si="2"/>
        <v>-2.5102244577722903</v>
      </c>
      <c r="J24" s="4">
        <v>0.10499999999999998</v>
      </c>
      <c r="K24" s="4"/>
      <c r="N24"/>
      <c r="O24"/>
      <c r="P24"/>
    </row>
    <row r="25" spans="1:16" x14ac:dyDescent="0.2">
      <c r="A25" s="2">
        <v>1.1160000000000001</v>
      </c>
      <c r="B25" s="2">
        <v>0.23245157258904398</v>
      </c>
      <c r="C25" s="5">
        <f t="shared" si="1"/>
        <v>-1.4590733655896839</v>
      </c>
      <c r="D25">
        <v>0.1100000000000001</v>
      </c>
      <c r="G25">
        <v>0.34</v>
      </c>
      <c r="H25">
        <v>7.0833333333333345E-2</v>
      </c>
      <c r="I25">
        <f t="shared" si="2"/>
        <v>-2.647425579285775</v>
      </c>
      <c r="J25" s="4">
        <v>0.10999999999999999</v>
      </c>
      <c r="K25" s="4"/>
      <c r="N25"/>
      <c r="O25"/>
      <c r="P25"/>
    </row>
    <row r="26" spans="1:16" x14ac:dyDescent="0.2">
      <c r="A26" s="2">
        <v>1.0429999999999999</v>
      </c>
      <c r="B26" s="2">
        <v>0.21724640699854195</v>
      </c>
      <c r="C26" s="5">
        <f t="shared" si="1"/>
        <v>-1.5267230535301679</v>
      </c>
      <c r="D26">
        <v>0.11499999999999999</v>
      </c>
      <c r="G26">
        <v>0.29899999999999999</v>
      </c>
      <c r="H26">
        <v>6.2291666666666669E-2</v>
      </c>
      <c r="I26">
        <f t="shared" si="2"/>
        <v>-2.7759276235052956</v>
      </c>
      <c r="J26" s="4">
        <v>0.11499999999999999</v>
      </c>
      <c r="K26" s="4"/>
      <c r="N26"/>
      <c r="O26"/>
      <c r="P26"/>
    </row>
    <row r="27" spans="1:16" x14ac:dyDescent="0.2">
      <c r="A27" s="2">
        <v>0.96799999999999997</v>
      </c>
      <c r="B27" s="2">
        <v>0.20162466152884814</v>
      </c>
      <c r="C27" s="5">
        <f t="shared" si="1"/>
        <v>-1.6013474212543635</v>
      </c>
      <c r="D27">
        <v>0.12000000000000011</v>
      </c>
      <c r="G27">
        <v>0.255</v>
      </c>
      <c r="H27">
        <v>5.3125000000000006E-2</v>
      </c>
      <c r="I27">
        <f t="shared" si="2"/>
        <v>-2.9351076517375558</v>
      </c>
      <c r="J27" s="4">
        <v>0.12</v>
      </c>
      <c r="K27" s="4"/>
      <c r="N27"/>
      <c r="O27"/>
      <c r="P27"/>
    </row>
    <row r="28" spans="1:16" x14ac:dyDescent="0.2">
      <c r="A28" s="2">
        <v>0.9</v>
      </c>
      <c r="B28" s="2">
        <v>0.18746094563632576</v>
      </c>
      <c r="C28" s="5">
        <f t="shared" si="1"/>
        <v>-1.6741847452066296</v>
      </c>
      <c r="D28">
        <v>0.125</v>
      </c>
      <c r="G28">
        <v>0.22</v>
      </c>
      <c r="H28">
        <v>4.5833333333333337E-2</v>
      </c>
      <c r="I28">
        <f t="shared" si="2"/>
        <v>-3.0827436505436205</v>
      </c>
      <c r="J28" s="4">
        <v>0.125</v>
      </c>
      <c r="K28" s="4"/>
      <c r="M28" t="s">
        <v>42</v>
      </c>
      <c r="N28">
        <f>3.35*10^-6</f>
        <v>3.3500000000000001E-6</v>
      </c>
      <c r="O28"/>
      <c r="P28"/>
    </row>
    <row r="29" spans="1:16" x14ac:dyDescent="0.2">
      <c r="A29" s="2">
        <v>0.84299999999999997</v>
      </c>
      <c r="B29" s="2">
        <v>0.17558841907935846</v>
      </c>
      <c r="C29" s="5">
        <f t="shared" si="1"/>
        <v>-1.7396125505290849</v>
      </c>
      <c r="D29">
        <v>0.13000000000000012</v>
      </c>
      <c r="G29">
        <v>0.19500000000000001</v>
      </c>
      <c r="H29">
        <v>4.0625000000000001E-2</v>
      </c>
      <c r="I29">
        <f t="shared" si="2"/>
        <v>-3.2033716383322353</v>
      </c>
      <c r="J29" s="4">
        <v>0.13</v>
      </c>
      <c r="K29" s="4"/>
      <c r="M29" t="s">
        <v>43</v>
      </c>
      <c r="N29">
        <f>21000</f>
        <v>21000</v>
      </c>
      <c r="O29"/>
      <c r="P29"/>
    </row>
    <row r="30" spans="1:16" x14ac:dyDescent="0.2">
      <c r="A30" s="2">
        <v>0.78400000000000003</v>
      </c>
      <c r="B30" s="2">
        <v>0.16329931264319933</v>
      </c>
      <c r="C30" s="5">
        <f t="shared" si="1"/>
        <v>-1.8121704881805325</v>
      </c>
      <c r="D30">
        <v>0.13500000000000001</v>
      </c>
      <c r="G30">
        <v>0.16800000000000001</v>
      </c>
      <c r="H30">
        <v>3.5000000000000003E-2</v>
      </c>
      <c r="I30">
        <f t="shared" si="2"/>
        <v>-3.3524072174927233</v>
      </c>
      <c r="J30" s="4">
        <v>0.13500000000000001</v>
      </c>
      <c r="K30" s="4"/>
    </row>
    <row r="31" spans="1:16" x14ac:dyDescent="0.2">
      <c r="A31" s="2">
        <v>0.72699999999999998</v>
      </c>
      <c r="B31" s="2">
        <v>0.15142678608623203</v>
      </c>
      <c r="C31" s="5">
        <f t="shared" si="1"/>
        <v>-1.8876530309974211</v>
      </c>
      <c r="D31">
        <v>0.14000000000000012</v>
      </c>
      <c r="G31">
        <v>0.14199999999999999</v>
      </c>
      <c r="H31">
        <v>2.9583333333333333E-2</v>
      </c>
      <c r="I31">
        <f t="shared" si="2"/>
        <v>-3.5205441392947217</v>
      </c>
      <c r="J31" s="4">
        <v>0.1399999999999999</v>
      </c>
      <c r="K31" s="4"/>
    </row>
    <row r="32" spans="1:16" x14ac:dyDescent="0.2">
      <c r="A32" s="2">
        <v>0.68100000000000005</v>
      </c>
      <c r="B32" s="2">
        <v>0.14184544886481984</v>
      </c>
      <c r="C32" s="5">
        <f t="shared" si="1"/>
        <v>-1.9530172023814278</v>
      </c>
      <c r="D32">
        <v>0.14500000000000002</v>
      </c>
      <c r="G32">
        <v>0.127</v>
      </c>
      <c r="H32">
        <v>2.6458333333333334E-2</v>
      </c>
      <c r="I32">
        <f t="shared" si="2"/>
        <v>-3.6321841104373909</v>
      </c>
      <c r="J32" s="4">
        <v>0.14499999999999991</v>
      </c>
      <c r="K32" s="4"/>
    </row>
    <row r="33" spans="1:16" x14ac:dyDescent="0.2">
      <c r="A33" s="2">
        <v>0.63500000000000001</v>
      </c>
      <c r="B33" s="2">
        <v>0.13226411164340762</v>
      </c>
      <c r="C33" s="5">
        <f t="shared" si="1"/>
        <v>-2.0229545096382489</v>
      </c>
      <c r="D33">
        <v>0.15000000000000013</v>
      </c>
      <c r="G33">
        <v>0.111</v>
      </c>
      <c r="H33">
        <v>2.3125E-2</v>
      </c>
      <c r="I33">
        <f t="shared" si="2"/>
        <v>-3.7668409955836482</v>
      </c>
      <c r="J33" s="4">
        <v>0.14999999999999991</v>
      </c>
      <c r="K33" s="4"/>
      <c r="N33" t="s">
        <v>33</v>
      </c>
      <c r="O33" t="s">
        <v>34</v>
      </c>
      <c r="P33" t="s">
        <v>35</v>
      </c>
    </row>
    <row r="34" spans="1:16" x14ac:dyDescent="0.2">
      <c r="A34" s="2">
        <v>0.58699999999999997</v>
      </c>
      <c r="B34" s="2">
        <v>0.12226619454280357</v>
      </c>
      <c r="C34" s="5">
        <f t="shared" si="1"/>
        <v>-2.1015546887028438</v>
      </c>
      <c r="D34">
        <v>0.15500000000000003</v>
      </c>
      <c r="G34">
        <v>9.2999999999999999E-2</v>
      </c>
      <c r="H34">
        <v>1.9375E-2</v>
      </c>
      <c r="I34">
        <f t="shared" si="2"/>
        <v>-3.9437717037427262</v>
      </c>
      <c r="J34" s="4">
        <v>0.15499999999999992</v>
      </c>
      <c r="K34" s="4"/>
      <c r="M34" t="s">
        <v>36</v>
      </c>
      <c r="N34">
        <v>7.3029999999999998E-2</v>
      </c>
      <c r="O34">
        <v>7.4999999999999997E-2</v>
      </c>
      <c r="P34" s="10">
        <f>ABS((N34-O34)/N34)*100</f>
        <v>2.6975215664795287</v>
      </c>
    </row>
    <row r="35" spans="1:16" x14ac:dyDescent="0.2">
      <c r="A35" s="2">
        <v>0.54800000000000004</v>
      </c>
      <c r="B35" s="2">
        <v>0.11414288689856281</v>
      </c>
      <c r="C35" s="5">
        <f t="shared" si="1"/>
        <v>-2.1703042215829247</v>
      </c>
      <c r="D35">
        <v>0.16000000000000014</v>
      </c>
      <c r="G35">
        <v>8.2000000000000003E-2</v>
      </c>
      <c r="H35">
        <v>1.7083333333333336E-2</v>
      </c>
      <c r="I35">
        <f t="shared" si="2"/>
        <v>-4.0696519496317292</v>
      </c>
      <c r="J35" s="4">
        <v>0.15999999999999992</v>
      </c>
      <c r="K35" s="4"/>
      <c r="M35" t="s">
        <v>37</v>
      </c>
      <c r="N35">
        <v>3.6499999999999998E-2</v>
      </c>
      <c r="O35">
        <v>3.7999999999999999E-2</v>
      </c>
      <c r="P35" s="10">
        <f t="shared" ref="P35:P39" si="3">ABS((N35-O35)/N35)*100</f>
        <v>4.1095890410958944</v>
      </c>
    </row>
    <row r="36" spans="1:16" x14ac:dyDescent="0.2">
      <c r="A36" s="2">
        <v>0.51400000000000001</v>
      </c>
      <c r="B36" s="2">
        <v>0.1070610289523016</v>
      </c>
      <c r="C36" s="5">
        <f t="shared" si="1"/>
        <v>-2.2343562430757751</v>
      </c>
      <c r="D36">
        <v>0.16500000000000004</v>
      </c>
      <c r="G36">
        <v>7.4999999999999997E-2</v>
      </c>
      <c r="H36">
        <v>1.5625E-2</v>
      </c>
      <c r="I36">
        <f t="shared" si="2"/>
        <v>-4.1588830833596715</v>
      </c>
      <c r="J36" s="4">
        <v>0.16499999999999992</v>
      </c>
      <c r="K36" s="4"/>
      <c r="M36" t="s">
        <v>38</v>
      </c>
      <c r="N36">
        <v>0.14606</v>
      </c>
      <c r="O36">
        <v>6.0000000000000001E-3</v>
      </c>
      <c r="P36" s="10">
        <f t="shared" si="3"/>
        <v>95.892099137340807</v>
      </c>
    </row>
    <row r="37" spans="1:16" x14ac:dyDescent="0.2">
      <c r="A37" s="2">
        <v>0.47499999999999998</v>
      </c>
      <c r="B37" s="2">
        <v>9.8937721308060819E-2</v>
      </c>
      <c r="C37" s="5">
        <f t="shared" si="1"/>
        <v>-2.3132647044962993</v>
      </c>
      <c r="D37">
        <v>0.17000000000000015</v>
      </c>
      <c r="G37">
        <v>6.0999999999999999E-2</v>
      </c>
      <c r="H37">
        <v>1.2708333333333334E-2</v>
      </c>
      <c r="I37">
        <f t="shared" si="2"/>
        <v>-4.3654973327226712</v>
      </c>
      <c r="J37" s="4">
        <v>0.16999999999999993</v>
      </c>
      <c r="K37" s="4"/>
      <c r="M37" t="s">
        <v>39</v>
      </c>
      <c r="N37">
        <f>-1/(N28*N29)</f>
        <v>-14.214641080312722</v>
      </c>
      <c r="O37">
        <v>-14.179</v>
      </c>
      <c r="P37" s="10">
        <f t="shared" si="3"/>
        <v>0.25073499999999815</v>
      </c>
    </row>
    <row r="38" spans="1:16" x14ac:dyDescent="0.2">
      <c r="A38" s="2">
        <v>0.442</v>
      </c>
      <c r="B38" s="2">
        <v>9.2064153301395543E-2</v>
      </c>
      <c r="C38" s="5">
        <f t="shared" si="1"/>
        <v>-2.3852696264532423</v>
      </c>
      <c r="D38">
        <v>0.17500000000000004</v>
      </c>
      <c r="G38">
        <v>5.1999999999999998E-2</v>
      </c>
      <c r="H38">
        <v>1.0833333333333334E-2</v>
      </c>
      <c r="I38">
        <f t="shared" si="2"/>
        <v>-4.5251274783145545</v>
      </c>
      <c r="J38" s="4">
        <v>0.17499999999999993</v>
      </c>
      <c r="K38" s="4"/>
      <c r="M38" t="s">
        <v>40</v>
      </c>
      <c r="N38">
        <f>-1/(N29*(1/N28+1/N28)^-1)</f>
        <v>-28.429282160625444</v>
      </c>
      <c r="O38">
        <v>-28.273</v>
      </c>
      <c r="P38" s="10">
        <f t="shared" si="3"/>
        <v>0.54972250000000122</v>
      </c>
    </row>
    <row r="39" spans="1:16" x14ac:dyDescent="0.2">
      <c r="A39" s="2">
        <v>0.41599999999999998</v>
      </c>
      <c r="B39" s="2">
        <v>8.6648614871901675E-2</v>
      </c>
      <c r="C39" s="5">
        <f t="shared" si="1"/>
        <v>-2.4458942482696773</v>
      </c>
      <c r="D39">
        <v>0.18000000000000016</v>
      </c>
      <c r="G39">
        <v>4.9000000000000002E-2</v>
      </c>
      <c r="H39">
        <v>1.0208333333333335E-2</v>
      </c>
      <c r="I39">
        <f t="shared" si="2"/>
        <v>-4.5845508987853556</v>
      </c>
      <c r="J39" s="4">
        <v>0.17999999999999994</v>
      </c>
      <c r="K39" s="4"/>
      <c r="M39" t="s">
        <v>41</v>
      </c>
      <c r="N39">
        <f>-1/(N29*N28*2)</f>
        <v>-7.1073205401563611</v>
      </c>
      <c r="O39">
        <v>-221.38</v>
      </c>
      <c r="P39" s="10">
        <f t="shared" si="3"/>
        <v>3014.8166000000001</v>
      </c>
    </row>
    <row r="40" spans="1:16" x14ac:dyDescent="0.2">
      <c r="A40" s="2">
        <v>0.38500000000000001</v>
      </c>
      <c r="B40" s="2">
        <v>8.0191626744428243E-2</v>
      </c>
      <c r="C40" s="5">
        <f t="shared" si="1"/>
        <v>-2.5233361742431559</v>
      </c>
      <c r="D40">
        <v>0.18500000000000005</v>
      </c>
      <c r="N40"/>
      <c r="O40"/>
      <c r="P40"/>
    </row>
    <row r="41" spans="1:16" x14ac:dyDescent="0.2">
      <c r="A41" s="2">
        <v>0.35499999999999998</v>
      </c>
      <c r="B41" s="2">
        <v>7.3942928556550713E-2</v>
      </c>
      <c r="C41" s="5">
        <f t="shared" si="1"/>
        <v>-2.6044617190555246</v>
      </c>
      <c r="D41">
        <v>0.18999999999999995</v>
      </c>
      <c r="N41"/>
      <c r="O41"/>
      <c r="P41"/>
    </row>
    <row r="42" spans="1:16" x14ac:dyDescent="0.2">
      <c r="A42" s="2">
        <v>0.33500000000000002</v>
      </c>
      <c r="B42" s="2">
        <v>6.9777129764632365E-2</v>
      </c>
      <c r="C42" s="5">
        <f t="shared" si="1"/>
        <v>-2.6624489767058739</v>
      </c>
      <c r="D42">
        <v>0.19500000000000006</v>
      </c>
      <c r="N42"/>
      <c r="O42"/>
      <c r="P42"/>
    </row>
    <row r="43" spans="1:16" x14ac:dyDescent="0.2">
      <c r="A43" s="2">
        <v>0.313</v>
      </c>
      <c r="B43" s="2">
        <v>6.5194751093522185E-2</v>
      </c>
      <c r="C43" s="5">
        <f t="shared" si="1"/>
        <v>-2.7303763179907872</v>
      </c>
      <c r="D43">
        <v>0.19999999999999996</v>
      </c>
      <c r="N43"/>
      <c r="O43"/>
      <c r="P43"/>
    </row>
    <row r="44" spans="1:16" x14ac:dyDescent="0.2">
      <c r="A44" s="2">
        <v>0.28699999999999998</v>
      </c>
      <c r="B44" s="2">
        <v>5.9779212664028324E-2</v>
      </c>
      <c r="C44" s="5">
        <f t="shared" si="1"/>
        <v>-2.8170972927713192</v>
      </c>
      <c r="D44">
        <v>0.20500000000000007</v>
      </c>
      <c r="N44"/>
      <c r="O44"/>
      <c r="P44"/>
    </row>
    <row r="45" spans="1:16" x14ac:dyDescent="0.2">
      <c r="A45" s="2">
        <v>0.26900000000000002</v>
      </c>
      <c r="B45" s="2">
        <v>5.6029993751301813E-2</v>
      </c>
      <c r="C45" s="5">
        <f t="shared" si="1"/>
        <v>-2.881868128929101</v>
      </c>
      <c r="D45">
        <v>0.20999999999999996</v>
      </c>
      <c r="N45"/>
      <c r="O45"/>
      <c r="P45"/>
    </row>
    <row r="46" spans="1:16" x14ac:dyDescent="0.2">
      <c r="A46" s="2">
        <v>0.254</v>
      </c>
      <c r="B46" s="2">
        <v>5.2905644657363048E-2</v>
      </c>
      <c r="C46" s="5">
        <f t="shared" si="1"/>
        <v>-2.939245241512404</v>
      </c>
      <c r="D46">
        <v>0.21500000000000008</v>
      </c>
      <c r="N46"/>
      <c r="O46"/>
      <c r="P46"/>
    </row>
    <row r="47" spans="1:16" x14ac:dyDescent="0.2">
      <c r="A47" s="2">
        <v>0.23300000000000001</v>
      </c>
      <c r="B47" s="2">
        <v>4.8531555925848784E-2</v>
      </c>
      <c r="C47" s="5">
        <f t="shared" si="1"/>
        <v>-3.02554105496524</v>
      </c>
      <c r="D47">
        <v>0.21999999999999997</v>
      </c>
      <c r="N47"/>
      <c r="O47"/>
      <c r="P47"/>
    </row>
    <row r="48" spans="1:16" x14ac:dyDescent="0.2">
      <c r="A48" s="2">
        <v>0.216</v>
      </c>
      <c r="B48" s="2">
        <v>4.4990626952718181E-2</v>
      </c>
      <c r="C48" s="5">
        <f t="shared" si="1"/>
        <v>-3.1013011008467752</v>
      </c>
      <c r="D48">
        <v>0.22500000000000009</v>
      </c>
      <c r="N48"/>
      <c r="O48"/>
      <c r="P48"/>
    </row>
    <row r="49" spans="1:16" x14ac:dyDescent="0.2">
      <c r="A49" s="2">
        <v>0.20599999999999999</v>
      </c>
      <c r="B49" s="2">
        <v>4.2907727556759007E-2</v>
      </c>
      <c r="C49" s="5">
        <f t="shared" si="1"/>
        <v>-3.1487033397413593</v>
      </c>
      <c r="D49">
        <v>0.22999999999999998</v>
      </c>
      <c r="N49"/>
      <c r="O49"/>
      <c r="P49"/>
    </row>
    <row r="50" spans="1:16" x14ac:dyDescent="0.2">
      <c r="A50" s="2">
        <v>0.19</v>
      </c>
      <c r="B50" s="2">
        <v>3.9575088523224326E-2</v>
      </c>
      <c r="C50" s="5">
        <f t="shared" si="1"/>
        <v>-3.2295554363704544</v>
      </c>
      <c r="D50">
        <v>0.2350000000000001</v>
      </c>
      <c r="N50"/>
      <c r="O50"/>
      <c r="P50"/>
    </row>
    <row r="51" spans="1:16" x14ac:dyDescent="0.2">
      <c r="A51" s="2">
        <v>0.17399999999999999</v>
      </c>
      <c r="B51" s="2">
        <v>3.6242449489689646E-2</v>
      </c>
      <c r="C51" s="5">
        <f t="shared" si="1"/>
        <v>-3.3175242093164115</v>
      </c>
      <c r="D51">
        <v>0.24</v>
      </c>
      <c r="N51"/>
      <c r="O51"/>
      <c r="P51"/>
    </row>
    <row r="52" spans="1:16" x14ac:dyDescent="0.2">
      <c r="A52" s="2">
        <v>0.16500000000000001</v>
      </c>
      <c r="B52" s="2">
        <v>3.4367840033326394E-2</v>
      </c>
      <c r="C52" s="5">
        <f t="shared" si="1"/>
        <v>-3.3706340346303598</v>
      </c>
      <c r="D52">
        <v>0.24500000000000011</v>
      </c>
      <c r="N52"/>
      <c r="O52"/>
      <c r="P52"/>
    </row>
    <row r="53" spans="1:16" x14ac:dyDescent="0.2">
      <c r="A53" s="2">
        <v>0.156</v>
      </c>
      <c r="B53" s="2">
        <v>3.2493230576963135E-2</v>
      </c>
      <c r="C53" s="5">
        <f t="shared" si="1"/>
        <v>-3.426723501281403</v>
      </c>
      <c r="D53">
        <v>0.25</v>
      </c>
      <c r="N53"/>
      <c r="O53"/>
      <c r="P53"/>
    </row>
    <row r="54" spans="1:16" x14ac:dyDescent="0.2">
      <c r="A54" s="2">
        <v>0.14099999999999999</v>
      </c>
      <c r="B54" s="2">
        <v>2.9368881483024366E-2</v>
      </c>
      <c r="C54" s="5">
        <f t="shared" si="1"/>
        <v>-3.5278196181527721</v>
      </c>
      <c r="D54">
        <v>0.25500000000000012</v>
      </c>
      <c r="N54"/>
      <c r="O54"/>
      <c r="P54"/>
    </row>
    <row r="55" spans="1:16" x14ac:dyDescent="0.2">
      <c r="A55" s="2">
        <v>0.13200000000000001</v>
      </c>
      <c r="B55" s="2">
        <v>2.7494272026661111E-2</v>
      </c>
      <c r="C55" s="5">
        <f t="shared" si="1"/>
        <v>-3.5937775859445695</v>
      </c>
      <c r="D55">
        <v>0.26</v>
      </c>
      <c r="N55"/>
      <c r="O55"/>
      <c r="P55"/>
    </row>
    <row r="56" spans="1:16" x14ac:dyDescent="0.2">
      <c r="A56" s="2">
        <v>0.127</v>
      </c>
      <c r="B56" s="2">
        <v>2.6452822328681524E-2</v>
      </c>
      <c r="C56" s="5">
        <f t="shared" si="1"/>
        <v>-3.6323924220723489</v>
      </c>
      <c r="D56">
        <v>0.26500000000000012</v>
      </c>
      <c r="N56"/>
      <c r="O56"/>
      <c r="P56"/>
    </row>
    <row r="57" spans="1:16" x14ac:dyDescent="0.2">
      <c r="A57" s="2">
        <v>0.115</v>
      </c>
      <c r="B57" s="2">
        <v>2.3953343053530515E-2</v>
      </c>
      <c r="C57" s="5">
        <f t="shared" si="1"/>
        <v>-3.7316473801676904</v>
      </c>
      <c r="D57">
        <v>0.27</v>
      </c>
      <c r="N57"/>
      <c r="O57"/>
      <c r="P57"/>
    </row>
    <row r="58" spans="1:16" x14ac:dyDescent="0.2">
      <c r="A58" s="2">
        <v>0.106</v>
      </c>
      <c r="B58" s="2">
        <v>2.2078733597167256E-2</v>
      </c>
      <c r="C58" s="5">
        <f t="shared" si="1"/>
        <v>-3.8131404144188732</v>
      </c>
      <c r="D58">
        <v>0.27500000000000013</v>
      </c>
      <c r="N58"/>
      <c r="O58"/>
      <c r="P58"/>
    </row>
    <row r="59" spans="1:16" x14ac:dyDescent="0.2">
      <c r="A59" s="2">
        <v>0.10299999999999999</v>
      </c>
      <c r="B59" s="2">
        <v>2.1453863778379503E-2</v>
      </c>
      <c r="C59" s="5">
        <f t="shared" si="1"/>
        <v>-3.8418505203013047</v>
      </c>
      <c r="D59">
        <v>0.28000000000000003</v>
      </c>
      <c r="N59"/>
      <c r="O59"/>
      <c r="P59"/>
    </row>
    <row r="60" spans="1:16" x14ac:dyDescent="0.2">
      <c r="A60" s="2">
        <v>9.5000000000000001E-2</v>
      </c>
      <c r="B60" s="2">
        <v>1.9787544261612163E-2</v>
      </c>
      <c r="C60" s="5">
        <f t="shared" si="1"/>
        <v>-3.9227026169303998</v>
      </c>
      <c r="D60">
        <v>0.28500000000000014</v>
      </c>
      <c r="N60"/>
      <c r="O60"/>
      <c r="P60"/>
    </row>
    <row r="61" spans="1:16" x14ac:dyDescent="0.2">
      <c r="A61" s="2">
        <v>8.5000000000000006E-2</v>
      </c>
      <c r="B61" s="2">
        <v>1.7704644865652989E-2</v>
      </c>
      <c r="C61" s="5">
        <f t="shared" si="1"/>
        <v>-4.0339282520406243</v>
      </c>
      <c r="D61">
        <v>0.29000000000000004</v>
      </c>
      <c r="N61"/>
      <c r="O61"/>
      <c r="P61"/>
    </row>
    <row r="62" spans="1:16" x14ac:dyDescent="0.2">
      <c r="A62" s="2">
        <v>8.3000000000000004E-2</v>
      </c>
      <c r="B62" s="2">
        <v>1.7288064986461155E-2</v>
      </c>
      <c r="C62" s="5">
        <f t="shared" si="1"/>
        <v>-4.0577389007343427</v>
      </c>
      <c r="D62">
        <v>0.29500000000000015</v>
      </c>
      <c r="N62"/>
      <c r="O62"/>
      <c r="P62"/>
    </row>
    <row r="63" spans="1:16" x14ac:dyDescent="0.2">
      <c r="A63" s="2">
        <v>7.8E-2</v>
      </c>
      <c r="B63" s="2">
        <v>1.6246615288481567E-2</v>
      </c>
      <c r="C63" s="5">
        <f t="shared" si="1"/>
        <v>-4.1198706818413484</v>
      </c>
      <c r="D63">
        <v>0.30000000000000004</v>
      </c>
      <c r="N63"/>
      <c r="O63"/>
      <c r="P63"/>
    </row>
    <row r="64" spans="1:16" x14ac:dyDescent="0.2">
      <c r="A64" s="2">
        <v>6.9000000000000006E-2</v>
      </c>
      <c r="B64" s="2">
        <v>1.437200583211831E-2</v>
      </c>
      <c r="C64" s="5">
        <f t="shared" si="1"/>
        <v>-4.2424730039336804</v>
      </c>
      <c r="D64">
        <v>0.30500000000000016</v>
      </c>
      <c r="N64"/>
      <c r="O64"/>
      <c r="P64"/>
    </row>
    <row r="65" spans="1:16" x14ac:dyDescent="0.2">
      <c r="A65" s="2">
        <v>6.5000000000000002E-2</v>
      </c>
      <c r="B65" s="2">
        <v>1.3538846073734638E-2</v>
      </c>
      <c r="C65" s="5">
        <f t="shared" si="1"/>
        <v>-4.3021922386353033</v>
      </c>
      <c r="D65">
        <v>0.31000000000000005</v>
      </c>
      <c r="N65"/>
      <c r="O65"/>
      <c r="P65"/>
    </row>
    <row r="66" spans="1:16" x14ac:dyDescent="0.2">
      <c r="A66" s="2">
        <v>6.4000000000000001E-2</v>
      </c>
      <c r="B66" s="2">
        <v>1.3330556134138721E-2</v>
      </c>
      <c r="C66" s="5">
        <f t="shared" si="1"/>
        <v>-4.3176964251712686</v>
      </c>
      <c r="D66">
        <v>0.31499999999999995</v>
      </c>
      <c r="N66"/>
      <c r="O66"/>
      <c r="P66"/>
    </row>
    <row r="67" spans="1:16" x14ac:dyDescent="0.2">
      <c r="A67" s="2">
        <v>5.6000000000000001E-2</v>
      </c>
      <c r="B67" s="2">
        <v>1.1664236617371381E-2</v>
      </c>
      <c r="C67" s="5">
        <f t="shared" si="1"/>
        <v>-4.4512278177957914</v>
      </c>
      <c r="D67">
        <v>0.32000000000000006</v>
      </c>
      <c r="N67"/>
      <c r="O67"/>
      <c r="P67"/>
    </row>
    <row r="68" spans="1:16" x14ac:dyDescent="0.2">
      <c r="A68" s="2">
        <v>5.0999999999999997E-2</v>
      </c>
      <c r="B68" s="2">
        <v>1.0622786919391792E-2</v>
      </c>
      <c r="C68" s="5">
        <f t="shared" ref="C68" si="4">LN(B68)</f>
        <v>-4.5447538758066148</v>
      </c>
      <c r="D68">
        <v>0.32499999999999996</v>
      </c>
      <c r="N68"/>
      <c r="O68"/>
      <c r="P68"/>
    </row>
    <row r="69" spans="1:16" x14ac:dyDescent="0.2">
      <c r="N69" s="3"/>
      <c r="O69" s="3"/>
      <c r="P69" s="3"/>
    </row>
    <row r="70" spans="1:16" x14ac:dyDescent="0.2">
      <c r="N70" s="3"/>
      <c r="O70" s="3"/>
      <c r="P70" s="3"/>
    </row>
    <row r="71" spans="1:16" x14ac:dyDescent="0.2">
      <c r="A71" t="s">
        <v>8</v>
      </c>
      <c r="N71" s="3"/>
      <c r="O71" s="3"/>
      <c r="P71" s="3"/>
    </row>
    <row r="72" spans="1:16" ht="16" thickBot="1" x14ac:dyDescent="0.25">
      <c r="N72" s="3"/>
      <c r="O72" s="3"/>
      <c r="P72" s="3"/>
    </row>
    <row r="73" spans="1:16" x14ac:dyDescent="0.2">
      <c r="A73" s="9" t="s">
        <v>9</v>
      </c>
      <c r="B73" s="9"/>
      <c r="N73" s="3"/>
      <c r="O73" s="3"/>
      <c r="P73" s="3"/>
    </row>
    <row r="74" spans="1:16" x14ac:dyDescent="0.2">
      <c r="A74" s="6" t="s">
        <v>10</v>
      </c>
      <c r="B74" s="6">
        <v>0.87646503219472516</v>
      </c>
      <c r="N74" s="3"/>
      <c r="O74" s="3"/>
      <c r="P74" s="3"/>
    </row>
    <row r="75" spans="1:16" x14ac:dyDescent="0.2">
      <c r="A75" s="6" t="s">
        <v>11</v>
      </c>
      <c r="B75" s="6">
        <v>0.76819095266010051</v>
      </c>
      <c r="N75" s="3"/>
      <c r="O75" s="3"/>
      <c r="P75" s="3"/>
    </row>
    <row r="76" spans="1:16" x14ac:dyDescent="0.2">
      <c r="A76" s="6" t="s">
        <v>12</v>
      </c>
      <c r="B76" s="6">
        <v>0.76456893629541456</v>
      </c>
      <c r="N76" s="3"/>
      <c r="O76" s="3"/>
      <c r="P76" s="3"/>
    </row>
    <row r="77" spans="1:16" x14ac:dyDescent="0.2">
      <c r="A77" s="6" t="s">
        <v>13</v>
      </c>
      <c r="B77" s="6">
        <v>0.65818865819795558</v>
      </c>
      <c r="N77" s="3"/>
      <c r="O77" s="3"/>
      <c r="P77" s="3"/>
    </row>
    <row r="78" spans="1:16" ht="16" thickBot="1" x14ac:dyDescent="0.25">
      <c r="A78" s="7" t="s">
        <v>14</v>
      </c>
      <c r="B78" s="7">
        <v>66</v>
      </c>
      <c r="N78" s="3"/>
      <c r="O78" s="3"/>
      <c r="P78" s="3"/>
    </row>
    <row r="79" spans="1:16" x14ac:dyDescent="0.2">
      <c r="N79" s="3"/>
      <c r="O79" s="3"/>
      <c r="P79" s="3"/>
    </row>
    <row r="80" spans="1:16" ht="16" thickBot="1" x14ac:dyDescent="0.25">
      <c r="A80" t="s">
        <v>15</v>
      </c>
      <c r="N80" s="3"/>
      <c r="O80" s="3"/>
      <c r="P80" s="3"/>
    </row>
    <row r="81" spans="1:16" x14ac:dyDescent="0.2">
      <c r="A81" s="8"/>
      <c r="B81" s="8" t="s">
        <v>20</v>
      </c>
      <c r="C81" s="8" t="s">
        <v>21</v>
      </c>
      <c r="D81" s="8" t="s">
        <v>22</v>
      </c>
      <c r="E81" s="8" t="s">
        <v>23</v>
      </c>
      <c r="F81" s="8" t="s">
        <v>24</v>
      </c>
      <c r="N81" s="3"/>
      <c r="O81" s="3"/>
      <c r="P81" s="3"/>
    </row>
    <row r="82" spans="1:16" x14ac:dyDescent="0.2">
      <c r="A82" s="6" t="s">
        <v>16</v>
      </c>
      <c r="B82" s="6">
        <v>1</v>
      </c>
      <c r="C82" s="6">
        <v>91.879699992234606</v>
      </c>
      <c r="D82" s="6">
        <v>91.879699992234606</v>
      </c>
      <c r="E82" s="6">
        <v>212.08931029407742</v>
      </c>
      <c r="F82" s="6">
        <v>5.4528947724603512E-22</v>
      </c>
      <c r="N82" s="3"/>
      <c r="O82" s="3"/>
      <c r="P82" s="3"/>
    </row>
    <row r="83" spans="1:16" x14ac:dyDescent="0.2">
      <c r="A83" s="6" t="s">
        <v>17</v>
      </c>
      <c r="B83" s="6">
        <v>64</v>
      </c>
      <c r="C83" s="6">
        <v>27.725587825947215</v>
      </c>
      <c r="D83" s="6">
        <v>0.43321230978042524</v>
      </c>
      <c r="E83" s="6"/>
      <c r="F83" s="6"/>
      <c r="N83" s="3"/>
      <c r="O83" s="3"/>
      <c r="P83" s="3"/>
    </row>
    <row r="84" spans="1:16" ht="16" thickBot="1" x14ac:dyDescent="0.25">
      <c r="A84" s="7" t="s">
        <v>18</v>
      </c>
      <c r="B84" s="7">
        <v>65</v>
      </c>
      <c r="C84" s="7">
        <v>119.60528781818182</v>
      </c>
      <c r="D84" s="7"/>
      <c r="E84" s="7"/>
      <c r="F84" s="7"/>
      <c r="N84" s="3"/>
      <c r="O84" s="3"/>
      <c r="P84" s="3"/>
    </row>
    <row r="85" spans="1:16" ht="16" thickBot="1" x14ac:dyDescent="0.25">
      <c r="N85" s="3"/>
      <c r="O85" s="3"/>
      <c r="P85" s="3"/>
    </row>
    <row r="86" spans="1:16" x14ac:dyDescent="0.2">
      <c r="A86" s="8"/>
      <c r="B86" s="8" t="s">
        <v>25</v>
      </c>
      <c r="C86" s="8" t="s">
        <v>13</v>
      </c>
      <c r="D86" s="8" t="s">
        <v>26</v>
      </c>
      <c r="E86" s="8" t="s">
        <v>27</v>
      </c>
      <c r="F86" s="8" t="s">
        <v>28</v>
      </c>
      <c r="G86" s="8" t="s">
        <v>29</v>
      </c>
      <c r="H86" s="8" t="s">
        <v>30</v>
      </c>
      <c r="I86" s="8" t="s">
        <v>31</v>
      </c>
      <c r="N86" s="3"/>
      <c r="O86" s="3"/>
      <c r="P86" s="3"/>
    </row>
    <row r="87" spans="1:16" x14ac:dyDescent="0.2">
      <c r="A87" s="6" t="s">
        <v>19</v>
      </c>
      <c r="B87" s="6">
        <v>3.1706974219810049</v>
      </c>
      <c r="C87" s="6">
        <v>0.16021075640611843</v>
      </c>
      <c r="D87" s="6">
        <v>19.790789913903161</v>
      </c>
      <c r="E87" s="6">
        <v>5.6199313942102357E-29</v>
      </c>
      <c r="F87" s="6">
        <v>2.8506396429678333</v>
      </c>
      <c r="G87" s="6">
        <v>3.4907552009941765</v>
      </c>
      <c r="H87" s="6">
        <v>2.8506396429678333</v>
      </c>
      <c r="I87" s="6">
        <v>3.4907552009941765</v>
      </c>
      <c r="N87" s="3"/>
      <c r="O87" s="3"/>
      <c r="P87" s="3"/>
    </row>
    <row r="88" spans="1:16" ht="16" thickBot="1" x14ac:dyDescent="0.25">
      <c r="A88" s="7" t="s">
        <v>32</v>
      </c>
      <c r="B88" s="7">
        <v>-12.38694917023275</v>
      </c>
      <c r="C88" s="7">
        <v>0.85056002085386062</v>
      </c>
      <c r="D88" s="7">
        <v>-14.563286383714265</v>
      </c>
      <c r="E88" s="7">
        <v>5.4528947724604293E-22</v>
      </c>
      <c r="F88" s="7">
        <v>-14.086138146669585</v>
      </c>
      <c r="G88" s="7">
        <v>-10.687760193795915</v>
      </c>
      <c r="H88" s="7">
        <v>-14.086138146669585</v>
      </c>
      <c r="I88" s="7">
        <v>-10.687760193795915</v>
      </c>
      <c r="N88" s="3"/>
      <c r="O88" s="3"/>
      <c r="P88" s="3"/>
    </row>
    <row r="89" spans="1:16" x14ac:dyDescent="0.2">
      <c r="N89" s="3"/>
      <c r="O89" s="3"/>
      <c r="P89" s="3"/>
    </row>
    <row r="90" spans="1:16" x14ac:dyDescent="0.2">
      <c r="N90" s="3"/>
      <c r="O90" s="3"/>
      <c r="P90" s="3"/>
    </row>
    <row r="91" spans="1:16" x14ac:dyDescent="0.2">
      <c r="N91" s="3"/>
      <c r="O91" s="3"/>
      <c r="P91" s="3"/>
    </row>
    <row r="92" spans="1:16" x14ac:dyDescent="0.2">
      <c r="N92" s="3"/>
      <c r="O92" s="3"/>
      <c r="P92" s="3"/>
    </row>
    <row r="93" spans="1:16" x14ac:dyDescent="0.2">
      <c r="N93" s="3"/>
      <c r="O93" s="3"/>
      <c r="P93" s="3"/>
    </row>
    <row r="94" spans="1:16" x14ac:dyDescent="0.2">
      <c r="N94" s="3"/>
      <c r="O94" s="3"/>
      <c r="P94" s="3"/>
    </row>
    <row r="95" spans="1:16" x14ac:dyDescent="0.2">
      <c r="N95" s="3"/>
      <c r="O95" s="3"/>
      <c r="P95" s="3"/>
    </row>
    <row r="96" spans="1:16" x14ac:dyDescent="0.2">
      <c r="N96" s="3"/>
      <c r="O96" s="3"/>
      <c r="P96" s="3"/>
    </row>
    <row r="97" spans="14:16" x14ac:dyDescent="0.2">
      <c r="N97" s="3"/>
      <c r="O97" s="3"/>
      <c r="P97" s="3"/>
    </row>
    <row r="98" spans="14:16" x14ac:dyDescent="0.2">
      <c r="N98" s="3"/>
      <c r="O98" s="3"/>
      <c r="P98" s="3"/>
    </row>
    <row r="99" spans="14:16" x14ac:dyDescent="0.2">
      <c r="N99" s="3"/>
      <c r="O99" s="3"/>
      <c r="P99" s="3"/>
    </row>
    <row r="100" spans="14:16" x14ac:dyDescent="0.2">
      <c r="N100" s="3"/>
      <c r="O100" s="3"/>
      <c r="P100" s="3"/>
    </row>
    <row r="101" spans="14:16" x14ac:dyDescent="0.2">
      <c r="N101" s="3"/>
      <c r="O101" s="3"/>
      <c r="P101" s="3"/>
    </row>
    <row r="102" spans="14:16" x14ac:dyDescent="0.2">
      <c r="N102" s="3"/>
      <c r="O102" s="3"/>
      <c r="P102" s="3"/>
    </row>
    <row r="103" spans="14:16" x14ac:dyDescent="0.2">
      <c r="N103" s="3"/>
      <c r="O103" s="3"/>
      <c r="P103" s="3"/>
    </row>
    <row r="104" spans="14:16" x14ac:dyDescent="0.2">
      <c r="N104" s="3"/>
      <c r="O104" s="3"/>
      <c r="P104" s="3"/>
    </row>
    <row r="105" spans="14:16" x14ac:dyDescent="0.2">
      <c r="N105" s="3"/>
      <c r="O105" s="3"/>
      <c r="P105" s="3"/>
    </row>
    <row r="106" spans="14:16" x14ac:dyDescent="0.2">
      <c r="N106" s="3"/>
      <c r="O106" s="3"/>
      <c r="P106" s="3"/>
    </row>
    <row r="107" spans="14:16" x14ac:dyDescent="0.2">
      <c r="N107" s="3"/>
      <c r="O107" s="3"/>
      <c r="P107" s="3"/>
    </row>
    <row r="108" spans="14:16" x14ac:dyDescent="0.2">
      <c r="N108" s="3"/>
      <c r="O108" s="3"/>
      <c r="P108" s="3"/>
    </row>
    <row r="109" spans="14:16" x14ac:dyDescent="0.2">
      <c r="N109" s="3"/>
      <c r="O109" s="3"/>
      <c r="P109" s="3"/>
    </row>
    <row r="110" spans="14:16" x14ac:dyDescent="0.2">
      <c r="N110" s="3"/>
      <c r="O110" s="3"/>
      <c r="P110" s="3"/>
    </row>
    <row r="111" spans="14:16" x14ac:dyDescent="0.2">
      <c r="N111" s="3"/>
      <c r="O111" s="3"/>
      <c r="P111" s="3"/>
    </row>
    <row r="112" spans="14:16" x14ac:dyDescent="0.2">
      <c r="N112" s="3"/>
      <c r="O112" s="3"/>
      <c r="P112" s="3"/>
    </row>
    <row r="113" spans="14:16" x14ac:dyDescent="0.2">
      <c r="N113" s="3"/>
      <c r="O113" s="3"/>
      <c r="P113" s="3"/>
    </row>
    <row r="114" spans="14:16" x14ac:dyDescent="0.2">
      <c r="N114" s="3"/>
      <c r="O114" s="3"/>
      <c r="P114" s="3"/>
    </row>
    <row r="115" spans="14:16" x14ac:dyDescent="0.2">
      <c r="N115" s="3"/>
      <c r="O115" s="3"/>
      <c r="P115" s="3"/>
    </row>
    <row r="116" spans="14:16" x14ac:dyDescent="0.2">
      <c r="N116" s="3"/>
      <c r="O116" s="3"/>
      <c r="P116" s="3"/>
    </row>
    <row r="117" spans="14:16" x14ac:dyDescent="0.2">
      <c r="N117" s="3"/>
      <c r="O117" s="3"/>
      <c r="P117" s="3"/>
    </row>
    <row r="118" spans="14:16" x14ac:dyDescent="0.2">
      <c r="N118" s="3"/>
      <c r="O118" s="3"/>
      <c r="P118" s="3"/>
    </row>
    <row r="119" spans="14:16" x14ac:dyDescent="0.2">
      <c r="N119" s="3"/>
      <c r="O119" s="3"/>
      <c r="P119" s="3"/>
    </row>
    <row r="120" spans="14:16" x14ac:dyDescent="0.2">
      <c r="N120" s="3"/>
      <c r="O120" s="3"/>
      <c r="P120" s="3"/>
    </row>
    <row r="121" spans="14:16" x14ac:dyDescent="0.2">
      <c r="N121" s="3"/>
      <c r="O121" s="3"/>
      <c r="P121" s="3"/>
    </row>
    <row r="122" spans="14:16" x14ac:dyDescent="0.2">
      <c r="N122" s="3"/>
      <c r="O122" s="3"/>
      <c r="P122" s="3"/>
    </row>
    <row r="123" spans="14:16" x14ac:dyDescent="0.2">
      <c r="N123" s="3"/>
      <c r="O123" s="3"/>
      <c r="P123" s="3"/>
    </row>
    <row r="124" spans="14:16" x14ac:dyDescent="0.2">
      <c r="N124" s="3"/>
      <c r="O124" s="3"/>
      <c r="P124" s="3"/>
    </row>
    <row r="125" spans="14:16" x14ac:dyDescent="0.2">
      <c r="N125" s="3"/>
      <c r="O125" s="3"/>
      <c r="P125" s="3"/>
    </row>
    <row r="126" spans="14:16" x14ac:dyDescent="0.2">
      <c r="N126" s="3"/>
      <c r="O126" s="3"/>
      <c r="P126" s="3"/>
    </row>
    <row r="127" spans="14:16" x14ac:dyDescent="0.2">
      <c r="N127" s="3"/>
      <c r="O127" s="3"/>
      <c r="P127" s="3"/>
    </row>
    <row r="128" spans="14:16" x14ac:dyDescent="0.2">
      <c r="N128" s="3"/>
      <c r="O128" s="3"/>
      <c r="P128" s="3"/>
    </row>
    <row r="129" spans="14:16" x14ac:dyDescent="0.2">
      <c r="N129" s="3"/>
      <c r="O129" s="3"/>
      <c r="P129" s="3"/>
    </row>
    <row r="130" spans="14:16" x14ac:dyDescent="0.2">
      <c r="N130" s="3"/>
      <c r="O130" s="3"/>
      <c r="P130" s="3"/>
    </row>
    <row r="131" spans="14:16" x14ac:dyDescent="0.2">
      <c r="N131" s="3"/>
      <c r="O131" s="3"/>
      <c r="P131" s="3"/>
    </row>
    <row r="132" spans="14:16" x14ac:dyDescent="0.2">
      <c r="N132" s="3"/>
      <c r="O132" s="3"/>
      <c r="P132" s="3"/>
    </row>
    <row r="133" spans="14:16" x14ac:dyDescent="0.2">
      <c r="N133" s="3"/>
      <c r="O133" s="3"/>
      <c r="P133" s="3"/>
    </row>
    <row r="134" spans="14:16" x14ac:dyDescent="0.2">
      <c r="N134" s="3"/>
      <c r="O134" s="3"/>
      <c r="P134" s="3"/>
    </row>
    <row r="135" spans="14:16" x14ac:dyDescent="0.2">
      <c r="N135" s="3"/>
      <c r="O135" s="3"/>
      <c r="P135" s="3"/>
    </row>
    <row r="136" spans="14:16" x14ac:dyDescent="0.2">
      <c r="N136" s="3"/>
      <c r="O136" s="3"/>
      <c r="P136" s="3"/>
    </row>
    <row r="137" spans="14:16" x14ac:dyDescent="0.2">
      <c r="N137" s="3"/>
      <c r="O137" s="3"/>
      <c r="P137" s="3"/>
    </row>
    <row r="138" spans="14:16" x14ac:dyDescent="0.2">
      <c r="N138" s="3"/>
      <c r="O138" s="3"/>
      <c r="P138" s="3"/>
    </row>
    <row r="139" spans="14:16" x14ac:dyDescent="0.2">
      <c r="N139" s="3"/>
      <c r="O139" s="3"/>
      <c r="P139" s="3"/>
    </row>
    <row r="140" spans="14:16" x14ac:dyDescent="0.2">
      <c r="N140" s="3"/>
      <c r="O140" s="3"/>
      <c r="P140" s="3"/>
    </row>
    <row r="141" spans="14:16" x14ac:dyDescent="0.2">
      <c r="N141" s="3"/>
      <c r="O141" s="3"/>
      <c r="P141" s="3"/>
    </row>
    <row r="142" spans="14:16" x14ac:dyDescent="0.2">
      <c r="N142" s="3"/>
      <c r="O142" s="3"/>
      <c r="P142" s="3"/>
    </row>
    <row r="143" spans="14:16" x14ac:dyDescent="0.2">
      <c r="N143" s="3"/>
      <c r="O143" s="3"/>
      <c r="P143" s="3"/>
    </row>
    <row r="144" spans="14:16" x14ac:dyDescent="0.2">
      <c r="N144" s="3"/>
      <c r="O144" s="3"/>
      <c r="P144" s="3"/>
    </row>
    <row r="145" spans="1:16" x14ac:dyDescent="0.2">
      <c r="N145" s="3"/>
      <c r="O145" s="3"/>
      <c r="P145" s="3"/>
    </row>
    <row r="146" spans="1:16" x14ac:dyDescent="0.2">
      <c r="N146" s="3"/>
      <c r="O146" s="3"/>
      <c r="P146" s="3"/>
    </row>
    <row r="147" spans="1:16" x14ac:dyDescent="0.2">
      <c r="N147" s="3"/>
      <c r="O147" s="3"/>
      <c r="P147" s="3"/>
    </row>
    <row r="148" spans="1:16" x14ac:dyDescent="0.2">
      <c r="N148" s="3"/>
      <c r="O148" s="3"/>
      <c r="P148" s="3"/>
    </row>
    <row r="149" spans="1:16" x14ac:dyDescent="0.2">
      <c r="N149" s="3"/>
      <c r="O149" s="3"/>
      <c r="P149" s="3"/>
    </row>
    <row r="150" spans="1:16" x14ac:dyDescent="0.2">
      <c r="N150" s="3"/>
      <c r="O150" s="3"/>
      <c r="P150" s="3"/>
    </row>
    <row r="151" spans="1:16" x14ac:dyDescent="0.2">
      <c r="N151" s="3"/>
      <c r="O151" s="3"/>
      <c r="P151" s="3"/>
    </row>
    <row r="152" spans="1:16" x14ac:dyDescent="0.2">
      <c r="N152" s="3"/>
      <c r="O152" s="3"/>
      <c r="P152" s="3"/>
    </row>
    <row r="153" spans="1:16" x14ac:dyDescent="0.2">
      <c r="N153" s="3"/>
      <c r="O153" s="3"/>
      <c r="P153" s="3"/>
    </row>
    <row r="154" spans="1:16" x14ac:dyDescent="0.2">
      <c r="N154" s="3"/>
      <c r="O154" s="3"/>
      <c r="P154" s="3"/>
    </row>
    <row r="155" spans="1:16" x14ac:dyDescent="0.2">
      <c r="N155" s="3"/>
      <c r="O155" s="3"/>
      <c r="P155" s="3"/>
    </row>
    <row r="156" spans="1:16" x14ac:dyDescent="0.2">
      <c r="A156" s="1"/>
      <c r="B156" s="1"/>
      <c r="C156" s="1"/>
      <c r="N156" s="3"/>
      <c r="O156" s="3"/>
      <c r="P156" s="3"/>
    </row>
    <row r="157" spans="1:16" x14ac:dyDescent="0.2">
      <c r="A157" s="1"/>
      <c r="B157" s="1"/>
      <c r="C157" s="1"/>
      <c r="N157" s="3"/>
      <c r="O157" s="3"/>
      <c r="P157" s="3"/>
    </row>
    <row r="158" spans="1:16" x14ac:dyDescent="0.2">
      <c r="N158" s="3"/>
      <c r="O158" s="3"/>
      <c r="P158" s="3"/>
    </row>
    <row r="159" spans="1:16" x14ac:dyDescent="0.2">
      <c r="N159" s="3"/>
      <c r="O159" s="3"/>
      <c r="P159" s="3"/>
    </row>
    <row r="160" spans="1:16" x14ac:dyDescent="0.2">
      <c r="N160" s="3"/>
      <c r="O160" s="3"/>
      <c r="P160" s="3"/>
    </row>
    <row r="161" spans="1:16" x14ac:dyDescent="0.2">
      <c r="A161" s="1"/>
      <c r="B161" s="1"/>
      <c r="C161" s="1"/>
      <c r="N161" s="3"/>
      <c r="O161" s="3"/>
      <c r="P161" s="3"/>
    </row>
    <row r="162" spans="1:16" x14ac:dyDescent="0.2">
      <c r="N162" s="3"/>
      <c r="O162" s="3"/>
      <c r="P162" s="3"/>
    </row>
    <row r="163" spans="1:16" x14ac:dyDescent="0.2">
      <c r="N163" s="3"/>
      <c r="O163" s="3"/>
      <c r="P163" s="3"/>
    </row>
    <row r="164" spans="1:16" x14ac:dyDescent="0.2">
      <c r="A164" s="1"/>
      <c r="B164" s="1"/>
      <c r="C164" s="1"/>
      <c r="N164" s="3"/>
      <c r="O164" s="3"/>
      <c r="P164" s="3"/>
    </row>
    <row r="165" spans="1:16" x14ac:dyDescent="0.2">
      <c r="N165" s="3"/>
      <c r="O165" s="3"/>
      <c r="P165" s="3"/>
    </row>
    <row r="166" spans="1:16" x14ac:dyDescent="0.2">
      <c r="A166" s="1"/>
      <c r="B166" s="1"/>
      <c r="C166" s="1"/>
      <c r="N166" s="3"/>
      <c r="O166" s="3"/>
      <c r="P166" s="3"/>
    </row>
    <row r="167" spans="1:16" x14ac:dyDescent="0.2">
      <c r="N167" s="3"/>
      <c r="O167" s="3"/>
      <c r="P167" s="3"/>
    </row>
    <row r="168" spans="1:16" x14ac:dyDescent="0.2">
      <c r="N168" s="3"/>
      <c r="O168" s="3"/>
      <c r="P168" s="3"/>
    </row>
    <row r="169" spans="1:16" x14ac:dyDescent="0.2">
      <c r="A169" s="1"/>
      <c r="B169" s="1"/>
      <c r="C169" s="1"/>
      <c r="N169" s="3"/>
      <c r="O169" s="3"/>
      <c r="P169" s="3"/>
    </row>
    <row r="170" spans="1:16" x14ac:dyDescent="0.2">
      <c r="N170" s="3"/>
      <c r="O170" s="3"/>
      <c r="P170" s="3"/>
    </row>
    <row r="171" spans="1:16" x14ac:dyDescent="0.2">
      <c r="A171" s="1"/>
      <c r="B171" s="1"/>
      <c r="C171" s="1"/>
      <c r="N171" s="3"/>
      <c r="O171" s="3"/>
      <c r="P171" s="3"/>
    </row>
    <row r="172" spans="1:16" x14ac:dyDescent="0.2">
      <c r="N172" s="3"/>
      <c r="O172" s="3"/>
      <c r="P172" s="3"/>
    </row>
    <row r="173" spans="1:16" x14ac:dyDescent="0.2">
      <c r="N173" s="3"/>
      <c r="O173" s="3"/>
      <c r="P173" s="3"/>
    </row>
    <row r="174" spans="1:16" x14ac:dyDescent="0.2">
      <c r="A174" s="1"/>
      <c r="B174" s="1"/>
      <c r="C174" s="1"/>
      <c r="N174" s="3"/>
      <c r="O174" s="3"/>
      <c r="P174" s="3"/>
    </row>
    <row r="175" spans="1:16" x14ac:dyDescent="0.2">
      <c r="N175" s="3"/>
      <c r="O175" s="3"/>
      <c r="P175" s="3"/>
    </row>
    <row r="176" spans="1:16" x14ac:dyDescent="0.2">
      <c r="A176" s="1"/>
      <c r="B176" s="1"/>
      <c r="C176" s="1"/>
      <c r="N176" s="3"/>
      <c r="O176" s="3"/>
      <c r="P176" s="3"/>
    </row>
    <row r="177" spans="1:16" x14ac:dyDescent="0.2">
      <c r="N177" s="3"/>
      <c r="O177" s="3"/>
      <c r="P177" s="3"/>
    </row>
    <row r="178" spans="1:16" x14ac:dyDescent="0.2">
      <c r="N178" s="3"/>
      <c r="O178" s="3"/>
      <c r="P178" s="3"/>
    </row>
    <row r="179" spans="1:16" x14ac:dyDescent="0.2">
      <c r="A179" s="1"/>
      <c r="B179" s="1"/>
      <c r="C179" s="1"/>
      <c r="N179" s="3"/>
      <c r="O179" s="3"/>
      <c r="P179" s="3"/>
    </row>
    <row r="180" spans="1:16" x14ac:dyDescent="0.2">
      <c r="N180" s="3"/>
      <c r="O180" s="3"/>
      <c r="P180" s="3"/>
    </row>
    <row r="181" spans="1:16" x14ac:dyDescent="0.2">
      <c r="A181" s="1"/>
      <c r="B181" s="1"/>
      <c r="C181" s="1"/>
      <c r="N181" s="3"/>
      <c r="O181" s="3"/>
      <c r="P181" s="3"/>
    </row>
    <row r="182" spans="1:16" x14ac:dyDescent="0.2">
      <c r="N182" s="3"/>
      <c r="O182" s="3"/>
      <c r="P182" s="3"/>
    </row>
    <row r="183" spans="1:16" x14ac:dyDescent="0.2">
      <c r="N183" s="3"/>
      <c r="O183" s="3"/>
      <c r="P183" s="3"/>
    </row>
    <row r="184" spans="1:16" x14ac:dyDescent="0.2">
      <c r="A184" s="1"/>
      <c r="B184" s="1"/>
      <c r="C184" s="1"/>
      <c r="N184" s="3"/>
      <c r="O184" s="3"/>
      <c r="P184" s="3"/>
    </row>
    <row r="185" spans="1:16" x14ac:dyDescent="0.2">
      <c r="N185" s="3"/>
      <c r="O185" s="3"/>
      <c r="P185" s="3"/>
    </row>
    <row r="186" spans="1:16" x14ac:dyDescent="0.2">
      <c r="A186" s="1"/>
      <c r="B186" s="1"/>
      <c r="C186" s="1"/>
      <c r="N186" s="3"/>
      <c r="O186" s="3"/>
      <c r="P186" s="3"/>
    </row>
    <row r="187" spans="1:16" x14ac:dyDescent="0.2">
      <c r="N187" s="3"/>
      <c r="O187" s="3"/>
      <c r="P187" s="3"/>
    </row>
    <row r="188" spans="1:16" x14ac:dyDescent="0.2">
      <c r="N188" s="3"/>
      <c r="O188" s="3"/>
      <c r="P188" s="3"/>
    </row>
    <row r="189" spans="1:16" x14ac:dyDescent="0.2">
      <c r="A189" s="1"/>
      <c r="B189" s="1"/>
      <c r="C189" s="1"/>
      <c r="N189" s="3"/>
      <c r="O189" s="3"/>
      <c r="P189" s="3"/>
    </row>
    <row r="190" spans="1:16" x14ac:dyDescent="0.2">
      <c r="N190" s="3"/>
      <c r="O190" s="3"/>
      <c r="P190" s="3"/>
    </row>
    <row r="191" spans="1:16" x14ac:dyDescent="0.2">
      <c r="A191" s="1"/>
      <c r="B191" s="1"/>
      <c r="C191" s="1"/>
      <c r="N191" s="3"/>
      <c r="O191" s="3"/>
      <c r="P191" s="3"/>
    </row>
    <row r="192" spans="1:16" x14ac:dyDescent="0.2">
      <c r="N192" s="3"/>
      <c r="O192" s="3"/>
      <c r="P192" s="3"/>
    </row>
    <row r="193" spans="1:16" x14ac:dyDescent="0.2">
      <c r="N193" s="3"/>
      <c r="O193" s="3"/>
      <c r="P193" s="3"/>
    </row>
    <row r="194" spans="1:16" x14ac:dyDescent="0.2">
      <c r="A194" s="1"/>
      <c r="B194" s="1"/>
      <c r="C194" s="1"/>
      <c r="N194" s="3"/>
      <c r="O194" s="3"/>
      <c r="P194" s="3"/>
    </row>
    <row r="195" spans="1:16" x14ac:dyDescent="0.2">
      <c r="N195" s="3"/>
      <c r="O195" s="3"/>
      <c r="P195" s="3"/>
    </row>
    <row r="196" spans="1:16" x14ac:dyDescent="0.2">
      <c r="A196" s="1"/>
      <c r="B196" s="1"/>
      <c r="C196" s="1"/>
      <c r="H196" s="1"/>
      <c r="I196" s="1"/>
      <c r="J196" s="1"/>
      <c r="N196" s="3"/>
      <c r="O196" s="3"/>
      <c r="P196" s="3"/>
    </row>
    <row r="197" spans="1:16" x14ac:dyDescent="0.2">
      <c r="N197" s="3"/>
      <c r="O197" s="3"/>
      <c r="P197" s="3"/>
    </row>
    <row r="198" spans="1:16" x14ac:dyDescent="0.2">
      <c r="N198" s="3"/>
      <c r="O198" s="3"/>
      <c r="P198" s="3"/>
    </row>
    <row r="199" spans="1:16" x14ac:dyDescent="0.2">
      <c r="A199" s="1"/>
      <c r="B199" s="1"/>
      <c r="C199" s="1"/>
      <c r="H199" s="1"/>
      <c r="I199" s="1"/>
      <c r="J199" s="1"/>
      <c r="N199" s="3"/>
      <c r="O199" s="3"/>
      <c r="P199" s="3"/>
    </row>
    <row r="200" spans="1:16" x14ac:dyDescent="0.2">
      <c r="H200" s="1"/>
      <c r="I200" s="1"/>
      <c r="J200" s="1"/>
      <c r="N200" s="3"/>
      <c r="O200" s="3"/>
      <c r="P200" s="3"/>
    </row>
    <row r="201" spans="1:16" x14ac:dyDescent="0.2">
      <c r="A201" s="1"/>
      <c r="B201" s="1"/>
      <c r="C201" s="1"/>
      <c r="N201" s="3"/>
      <c r="O201" s="3"/>
      <c r="P201" s="3"/>
    </row>
    <row r="202" spans="1:16" x14ac:dyDescent="0.2">
      <c r="H202" s="1"/>
      <c r="I202" s="1"/>
      <c r="J202" s="1"/>
      <c r="N202" s="3"/>
      <c r="O202" s="3"/>
      <c r="P202" s="3"/>
    </row>
    <row r="203" spans="1:16" x14ac:dyDescent="0.2">
      <c r="N203" s="3"/>
      <c r="O203" s="3"/>
      <c r="P203" s="3"/>
    </row>
    <row r="204" spans="1:16" x14ac:dyDescent="0.2">
      <c r="A204" s="1"/>
      <c r="B204" s="1"/>
      <c r="C204" s="1"/>
      <c r="N204" s="3"/>
      <c r="O204" s="3"/>
      <c r="P204" s="3"/>
    </row>
    <row r="205" spans="1:16" x14ac:dyDescent="0.2">
      <c r="N205" s="3"/>
      <c r="O205" s="3"/>
      <c r="P205" s="3"/>
    </row>
    <row r="206" spans="1:16" x14ac:dyDescent="0.2">
      <c r="A206" s="1"/>
      <c r="B206" s="1"/>
      <c r="C206" s="1"/>
      <c r="N206" s="3"/>
      <c r="O206" s="3"/>
      <c r="P206" s="3"/>
    </row>
    <row r="207" spans="1:16" x14ac:dyDescent="0.2">
      <c r="N207" s="3"/>
      <c r="O207" s="3"/>
      <c r="P207" s="3"/>
    </row>
    <row r="208" spans="1:16" x14ac:dyDescent="0.2">
      <c r="N208" s="3"/>
      <c r="O208" s="3"/>
      <c r="P208" s="3"/>
    </row>
    <row r="209" spans="1:16" x14ac:dyDescent="0.2">
      <c r="A209" s="1"/>
      <c r="B209" s="1"/>
      <c r="C209" s="1"/>
      <c r="N209" s="3"/>
      <c r="O209" s="3"/>
      <c r="P209" s="3"/>
    </row>
    <row r="210" spans="1:16" x14ac:dyDescent="0.2">
      <c r="H210" s="1"/>
      <c r="I210" s="1"/>
      <c r="J210" s="1"/>
      <c r="N210" s="3"/>
      <c r="O210" s="3"/>
      <c r="P210" s="3"/>
    </row>
    <row r="211" spans="1:16" x14ac:dyDescent="0.2">
      <c r="A211" s="1"/>
      <c r="B211" s="1"/>
      <c r="C211" s="1"/>
      <c r="N211" s="3"/>
      <c r="O211" s="3"/>
      <c r="P211" s="3"/>
    </row>
    <row r="212" spans="1:16" x14ac:dyDescent="0.2">
      <c r="N212" s="3"/>
      <c r="O212" s="3"/>
      <c r="P212" s="3"/>
    </row>
    <row r="213" spans="1:16" x14ac:dyDescent="0.2">
      <c r="N213" s="3"/>
      <c r="O213" s="3"/>
      <c r="P213" s="3"/>
    </row>
    <row r="214" spans="1:16" x14ac:dyDescent="0.2">
      <c r="N214" s="3"/>
      <c r="O214" s="3"/>
      <c r="P214" s="3"/>
    </row>
    <row r="215" spans="1:16" x14ac:dyDescent="0.2">
      <c r="H215" s="1"/>
      <c r="I215" s="1"/>
      <c r="J215" s="1"/>
      <c r="N215" s="3"/>
      <c r="O215" s="3"/>
      <c r="P215" s="3"/>
    </row>
    <row r="216" spans="1:16" x14ac:dyDescent="0.2">
      <c r="A216" s="1"/>
      <c r="B216" s="1"/>
      <c r="C216" s="1"/>
      <c r="N216" s="3"/>
      <c r="O216" s="3"/>
      <c r="P216" s="3"/>
    </row>
    <row r="217" spans="1:16" x14ac:dyDescent="0.2">
      <c r="N217" s="3"/>
      <c r="O217" s="3"/>
      <c r="P217" s="3"/>
    </row>
    <row r="218" spans="1:16" x14ac:dyDescent="0.2">
      <c r="N218" s="3"/>
      <c r="O218" s="3"/>
      <c r="P218" s="3"/>
    </row>
    <row r="219" spans="1:16" x14ac:dyDescent="0.2">
      <c r="A219" s="1"/>
      <c r="B219" s="1"/>
      <c r="C219" s="1"/>
      <c r="N219" s="3"/>
      <c r="O219" s="3"/>
      <c r="P219" s="3"/>
    </row>
    <row r="220" spans="1:16" x14ac:dyDescent="0.2">
      <c r="H220" s="1"/>
      <c r="I220" s="1"/>
      <c r="J220" s="1"/>
      <c r="N220" s="3"/>
      <c r="O220" s="3"/>
      <c r="P220" s="3"/>
    </row>
    <row r="221" spans="1:16" x14ac:dyDescent="0.2">
      <c r="A221" s="1"/>
      <c r="B221" s="1"/>
      <c r="C221" s="1"/>
      <c r="N221" s="3"/>
      <c r="O221" s="3"/>
      <c r="P221" s="3"/>
    </row>
    <row r="222" spans="1:16" x14ac:dyDescent="0.2">
      <c r="H222" s="1"/>
      <c r="I222" s="1"/>
      <c r="J222" s="1"/>
      <c r="N222" s="3"/>
      <c r="O222" s="3"/>
      <c r="P222" s="3"/>
    </row>
    <row r="223" spans="1:16" x14ac:dyDescent="0.2">
      <c r="N223" s="3"/>
      <c r="O223" s="3"/>
      <c r="P223" s="3"/>
    </row>
    <row r="224" spans="1:16" x14ac:dyDescent="0.2">
      <c r="N224" s="3"/>
      <c r="O224" s="3"/>
      <c r="P224" s="3"/>
    </row>
    <row r="225" spans="1:16" x14ac:dyDescent="0.2">
      <c r="H225" s="1"/>
      <c r="I225" s="1"/>
      <c r="J225" s="1"/>
      <c r="N225" s="3"/>
      <c r="O225" s="3"/>
      <c r="P225" s="3"/>
    </row>
    <row r="226" spans="1:16" x14ac:dyDescent="0.2">
      <c r="N226" s="3"/>
      <c r="O226" s="3"/>
      <c r="P226" s="3"/>
    </row>
    <row r="227" spans="1:16" x14ac:dyDescent="0.2">
      <c r="N227" s="3"/>
      <c r="O227" s="3"/>
      <c r="P227" s="3"/>
    </row>
    <row r="228" spans="1:16" x14ac:dyDescent="0.2">
      <c r="N228" s="3"/>
      <c r="O228" s="3"/>
      <c r="P228" s="3"/>
    </row>
    <row r="229" spans="1:16" x14ac:dyDescent="0.2">
      <c r="A229" s="1"/>
      <c r="B229" s="1"/>
      <c r="C229" s="1"/>
      <c r="N229" s="3"/>
      <c r="O229" s="3"/>
      <c r="P229" s="3"/>
    </row>
    <row r="230" spans="1:16" x14ac:dyDescent="0.2">
      <c r="H230" s="1"/>
      <c r="I230" s="1"/>
      <c r="J230" s="1"/>
      <c r="N230" s="3"/>
      <c r="O230" s="3"/>
      <c r="P230" s="3"/>
    </row>
    <row r="231" spans="1:16" x14ac:dyDescent="0.2">
      <c r="A231" s="1"/>
      <c r="B231" s="1"/>
      <c r="C231" s="1"/>
      <c r="N231" s="3"/>
      <c r="O231" s="3"/>
      <c r="P231" s="3"/>
    </row>
    <row r="232" spans="1:16" x14ac:dyDescent="0.2">
      <c r="H232" s="1"/>
      <c r="I232" s="1"/>
      <c r="J232" s="1"/>
      <c r="N232" s="3"/>
      <c r="O232" s="3"/>
      <c r="P232" s="3"/>
    </row>
    <row r="233" spans="1:16" x14ac:dyDescent="0.2">
      <c r="N233" s="3"/>
      <c r="O233" s="3"/>
      <c r="P233" s="3"/>
    </row>
    <row r="234" spans="1:16" x14ac:dyDescent="0.2">
      <c r="N234" s="3"/>
      <c r="O234" s="3"/>
      <c r="P234" s="3"/>
    </row>
    <row r="235" spans="1:16" x14ac:dyDescent="0.2">
      <c r="H235" s="1"/>
      <c r="I235" s="1"/>
      <c r="J235" s="1"/>
      <c r="N235" s="3"/>
      <c r="O235" s="3"/>
      <c r="P235" s="3"/>
    </row>
    <row r="236" spans="1:16" x14ac:dyDescent="0.2">
      <c r="A236" s="1"/>
      <c r="B236" s="1"/>
      <c r="C236" s="1"/>
      <c r="N236" s="3"/>
      <c r="O236" s="3"/>
      <c r="P236" s="3"/>
    </row>
    <row r="237" spans="1:16" x14ac:dyDescent="0.2">
      <c r="H237" s="1"/>
      <c r="I237" s="1"/>
      <c r="J237" s="1"/>
      <c r="N237" s="3"/>
      <c r="O237" s="3"/>
      <c r="P237" s="3"/>
    </row>
    <row r="238" spans="1:16" x14ac:dyDescent="0.2">
      <c r="N238" s="3"/>
      <c r="O238" s="3"/>
      <c r="P238" s="3"/>
    </row>
    <row r="239" spans="1:16" x14ac:dyDescent="0.2">
      <c r="A239" s="1"/>
      <c r="B239" s="1"/>
      <c r="C239" s="1"/>
      <c r="N239" s="3"/>
      <c r="O239" s="3"/>
      <c r="P239" s="3"/>
    </row>
    <row r="240" spans="1:16" x14ac:dyDescent="0.2">
      <c r="H240" s="1"/>
      <c r="I240" s="1"/>
      <c r="J240" s="1"/>
      <c r="N240" s="3"/>
      <c r="O240" s="3"/>
      <c r="P240" s="3"/>
    </row>
    <row r="241" spans="1:16" x14ac:dyDescent="0.2">
      <c r="A241" s="1"/>
      <c r="B241" s="1"/>
      <c r="C241" s="1"/>
      <c r="N241" s="3"/>
      <c r="O241" s="3"/>
      <c r="P241" s="3"/>
    </row>
    <row r="242" spans="1:16" x14ac:dyDescent="0.2">
      <c r="H242" s="1"/>
      <c r="I242" s="1"/>
      <c r="J242" s="1"/>
      <c r="N242" s="3"/>
      <c r="O242" s="3"/>
      <c r="P242" s="3"/>
    </row>
    <row r="243" spans="1:16" x14ac:dyDescent="0.2">
      <c r="N243" s="3"/>
      <c r="O243" s="3"/>
      <c r="P243" s="3"/>
    </row>
    <row r="244" spans="1:16" x14ac:dyDescent="0.2">
      <c r="A244" s="1"/>
      <c r="B244" s="1"/>
      <c r="C244" s="1"/>
      <c r="N244" s="3"/>
      <c r="O244" s="3"/>
      <c r="P244" s="3"/>
    </row>
    <row r="245" spans="1:16" x14ac:dyDescent="0.2">
      <c r="H245" s="1"/>
      <c r="I245" s="1"/>
      <c r="J245" s="1"/>
      <c r="N245" s="3"/>
      <c r="O245" s="3"/>
      <c r="P245" s="3"/>
    </row>
    <row r="246" spans="1:16" x14ac:dyDescent="0.2">
      <c r="N246" s="3"/>
      <c r="O246" s="3"/>
      <c r="P246" s="3"/>
    </row>
    <row r="247" spans="1:16" x14ac:dyDescent="0.2">
      <c r="H247" s="1"/>
      <c r="I247" s="1"/>
      <c r="J247" s="1"/>
      <c r="N247" s="3"/>
      <c r="O247" s="3"/>
      <c r="P247" s="3"/>
    </row>
    <row r="248" spans="1:16" x14ac:dyDescent="0.2">
      <c r="N248" s="3"/>
      <c r="O248" s="3"/>
      <c r="P248" s="3"/>
    </row>
    <row r="249" spans="1:16" x14ac:dyDescent="0.2">
      <c r="A249" s="1"/>
      <c r="B249" s="1"/>
      <c r="C249" s="1"/>
      <c r="N249" s="3"/>
      <c r="O249" s="3"/>
      <c r="P249" s="3"/>
    </row>
    <row r="250" spans="1:16" x14ac:dyDescent="0.2">
      <c r="H250" s="1"/>
      <c r="I250" s="1"/>
      <c r="J250" s="1"/>
      <c r="N250" s="3"/>
      <c r="O250" s="3"/>
      <c r="P250" s="3"/>
    </row>
    <row r="251" spans="1:16" x14ac:dyDescent="0.2">
      <c r="A251" s="1"/>
      <c r="B251" s="1"/>
      <c r="C251" s="1"/>
      <c r="N251" s="3"/>
      <c r="O251" s="3"/>
      <c r="P251" s="3"/>
    </row>
    <row r="252" spans="1:16" x14ac:dyDescent="0.2">
      <c r="H252" s="1"/>
      <c r="I252" s="1"/>
      <c r="J252" s="1"/>
      <c r="N252" s="3"/>
      <c r="O252" s="3"/>
      <c r="P252" s="3"/>
    </row>
    <row r="253" spans="1:16" x14ac:dyDescent="0.2">
      <c r="N253" s="3"/>
      <c r="O253" s="3"/>
      <c r="P253" s="3"/>
    </row>
    <row r="254" spans="1:16" x14ac:dyDescent="0.2">
      <c r="A254" s="1"/>
      <c r="B254" s="1"/>
      <c r="C254" s="1"/>
      <c r="N254" s="3"/>
      <c r="O254" s="3"/>
      <c r="P254" s="3"/>
    </row>
    <row r="255" spans="1:16" x14ac:dyDescent="0.2">
      <c r="H255" s="1"/>
      <c r="I255" s="1"/>
      <c r="J255" s="1"/>
      <c r="N255" s="3"/>
      <c r="O255" s="3"/>
      <c r="P255" s="3"/>
    </row>
    <row r="256" spans="1:16" x14ac:dyDescent="0.2">
      <c r="N256" s="3"/>
      <c r="O256" s="3"/>
      <c r="P256" s="3"/>
    </row>
    <row r="257" spans="1:16" x14ac:dyDescent="0.2">
      <c r="H257" s="1"/>
      <c r="I257" s="1"/>
      <c r="J257" s="1"/>
      <c r="N257" s="3"/>
      <c r="O257" s="3"/>
      <c r="P257" s="3"/>
    </row>
    <row r="258" spans="1:16" x14ac:dyDescent="0.2">
      <c r="N258" s="3"/>
      <c r="O258" s="3"/>
      <c r="P258" s="3"/>
    </row>
    <row r="259" spans="1:16" x14ac:dyDescent="0.2">
      <c r="A259" s="1"/>
      <c r="B259" s="1"/>
      <c r="C259" s="1"/>
      <c r="N259" s="3"/>
      <c r="O259" s="3"/>
      <c r="P259" s="3"/>
    </row>
    <row r="260" spans="1:16" x14ac:dyDescent="0.2">
      <c r="H260" s="1"/>
      <c r="I260" s="1"/>
      <c r="J260" s="1"/>
      <c r="N260" s="3"/>
      <c r="O260" s="3"/>
      <c r="P260" s="3"/>
    </row>
    <row r="261" spans="1:16" x14ac:dyDescent="0.2">
      <c r="A261" s="1"/>
      <c r="B261" s="1"/>
      <c r="C261" s="1"/>
      <c r="N261" s="3"/>
      <c r="O261" s="3"/>
      <c r="P261" s="3"/>
    </row>
    <row r="262" spans="1:16" x14ac:dyDescent="0.2">
      <c r="N262" s="3"/>
      <c r="O262" s="3"/>
      <c r="P262" s="3"/>
    </row>
    <row r="263" spans="1:16" x14ac:dyDescent="0.2">
      <c r="N263" s="3"/>
      <c r="O263" s="3"/>
      <c r="P263" s="3"/>
    </row>
    <row r="264" spans="1:16" x14ac:dyDescent="0.2">
      <c r="A264" s="1"/>
      <c r="B264" s="1"/>
      <c r="C264" s="1"/>
      <c r="N264" s="3"/>
      <c r="O264" s="3"/>
      <c r="P264" s="3"/>
    </row>
    <row r="265" spans="1:16" x14ac:dyDescent="0.2">
      <c r="H265" s="1"/>
      <c r="I265" s="1"/>
      <c r="J265" s="1"/>
      <c r="N265" s="3"/>
      <c r="O265" s="3"/>
      <c r="P265" s="3"/>
    </row>
    <row r="266" spans="1:16" x14ac:dyDescent="0.2">
      <c r="A266" s="1"/>
      <c r="B266" s="1"/>
      <c r="C266" s="1"/>
      <c r="N266" s="3"/>
      <c r="O266" s="3"/>
      <c r="P266" s="3"/>
    </row>
    <row r="267" spans="1:16" x14ac:dyDescent="0.2">
      <c r="H267" s="1"/>
      <c r="I267" s="1"/>
      <c r="J267" s="1"/>
      <c r="N267" s="3"/>
      <c r="O267" s="3"/>
      <c r="P267" s="3"/>
    </row>
    <row r="268" spans="1:16" x14ac:dyDescent="0.2">
      <c r="N268" s="3"/>
      <c r="O268" s="3"/>
      <c r="P268" s="3"/>
    </row>
    <row r="269" spans="1:16" x14ac:dyDescent="0.2">
      <c r="A269" s="1"/>
      <c r="B269" s="1"/>
      <c r="C269" s="1"/>
      <c r="N269" s="3"/>
      <c r="O269" s="3"/>
      <c r="P269" s="3"/>
    </row>
    <row r="270" spans="1:16" x14ac:dyDescent="0.2">
      <c r="H270" s="1"/>
      <c r="I270" s="1"/>
      <c r="J270" s="1"/>
      <c r="N270" s="3"/>
      <c r="O270" s="3"/>
      <c r="P270" s="3"/>
    </row>
    <row r="271" spans="1:16" x14ac:dyDescent="0.2">
      <c r="A271" s="1"/>
      <c r="B271" s="1"/>
      <c r="C271" s="1"/>
      <c r="N271" s="3"/>
      <c r="O271" s="3"/>
      <c r="P271" s="3"/>
    </row>
    <row r="272" spans="1:16" x14ac:dyDescent="0.2">
      <c r="N272" s="3"/>
      <c r="O272" s="3"/>
      <c r="P272" s="3"/>
    </row>
    <row r="273" spans="1:16" x14ac:dyDescent="0.2">
      <c r="N273" s="3"/>
      <c r="O273" s="3"/>
      <c r="P273" s="3"/>
    </row>
    <row r="274" spans="1:16" x14ac:dyDescent="0.2">
      <c r="N274" s="3"/>
      <c r="O274" s="3"/>
      <c r="P274" s="3"/>
    </row>
    <row r="275" spans="1:16" x14ac:dyDescent="0.2">
      <c r="H275" s="1"/>
      <c r="I275" s="1"/>
      <c r="J275" s="1"/>
      <c r="N275" s="3"/>
      <c r="O275" s="3"/>
      <c r="P275" s="3"/>
    </row>
    <row r="276" spans="1:16" x14ac:dyDescent="0.2">
      <c r="A276" s="1"/>
      <c r="B276" s="1"/>
      <c r="C276" s="1"/>
      <c r="N276" s="3"/>
      <c r="O276" s="3"/>
      <c r="P276" s="3"/>
    </row>
    <row r="277" spans="1:16" x14ac:dyDescent="0.2">
      <c r="H277" s="1"/>
      <c r="I277" s="1"/>
      <c r="J277" s="1"/>
      <c r="N277" s="3"/>
      <c r="O277" s="3"/>
      <c r="P277" s="3"/>
    </row>
    <row r="278" spans="1:16" x14ac:dyDescent="0.2">
      <c r="N278" s="3"/>
      <c r="O278" s="3"/>
      <c r="P278" s="3"/>
    </row>
    <row r="279" spans="1:16" x14ac:dyDescent="0.2">
      <c r="A279" s="1"/>
      <c r="B279" s="1"/>
      <c r="C279" s="1"/>
      <c r="N279" s="3"/>
      <c r="O279" s="3"/>
      <c r="P279" s="3"/>
    </row>
    <row r="280" spans="1:16" x14ac:dyDescent="0.2">
      <c r="N280" s="3"/>
      <c r="O280" s="3"/>
      <c r="P280" s="3"/>
    </row>
    <row r="281" spans="1:16" x14ac:dyDescent="0.2">
      <c r="A281" s="1"/>
      <c r="B281" s="1"/>
      <c r="C281" s="1"/>
      <c r="N281" s="3"/>
      <c r="O281" s="3"/>
      <c r="P281" s="3"/>
    </row>
    <row r="282" spans="1:16" x14ac:dyDescent="0.2">
      <c r="N282" s="3"/>
      <c r="O282" s="3"/>
      <c r="P282" s="3"/>
    </row>
    <row r="283" spans="1:16" x14ac:dyDescent="0.2">
      <c r="N283" s="3"/>
      <c r="O283" s="3"/>
      <c r="P283" s="3"/>
    </row>
    <row r="284" spans="1:16" x14ac:dyDescent="0.2">
      <c r="A284" s="1"/>
      <c r="B284" s="1"/>
      <c r="C284" s="1"/>
      <c r="N284" s="3"/>
      <c r="O284" s="3"/>
      <c r="P284" s="3"/>
    </row>
    <row r="285" spans="1:16" x14ac:dyDescent="0.2">
      <c r="H285" s="1"/>
      <c r="I285" s="1"/>
      <c r="J285" s="1"/>
      <c r="N285" s="3"/>
      <c r="O285" s="3"/>
      <c r="P285" s="3"/>
    </row>
    <row r="286" spans="1:16" x14ac:dyDescent="0.2">
      <c r="N286" s="3"/>
      <c r="O286" s="3"/>
      <c r="P286" s="3"/>
    </row>
    <row r="287" spans="1:16" x14ac:dyDescent="0.2">
      <c r="H287" s="1"/>
      <c r="I287" s="1"/>
      <c r="J287" s="1"/>
      <c r="N287" s="3"/>
      <c r="O287" s="3"/>
      <c r="P287" s="3"/>
    </row>
    <row r="288" spans="1:16" x14ac:dyDescent="0.2">
      <c r="N288" s="3"/>
      <c r="O288" s="3"/>
      <c r="P288" s="3"/>
    </row>
    <row r="289" spans="1:16" x14ac:dyDescent="0.2">
      <c r="A289" s="1"/>
      <c r="B289" s="1"/>
      <c r="C289" s="1"/>
      <c r="N289" s="3"/>
      <c r="O289" s="3"/>
      <c r="P289" s="3"/>
    </row>
    <row r="290" spans="1:16" x14ac:dyDescent="0.2">
      <c r="H290" s="1"/>
      <c r="I290" s="1"/>
      <c r="J290" s="1"/>
      <c r="N290" s="3"/>
      <c r="O290" s="3"/>
      <c r="P290" s="3"/>
    </row>
    <row r="291" spans="1:16" x14ac:dyDescent="0.2">
      <c r="A291" s="1"/>
      <c r="B291" s="1"/>
      <c r="C291" s="1"/>
    </row>
    <row r="294" spans="1:16" x14ac:dyDescent="0.2">
      <c r="A294" s="1"/>
      <c r="B294" s="1"/>
      <c r="C294" s="1"/>
    </row>
    <row r="295" spans="1:16" x14ac:dyDescent="0.2">
      <c r="H295" s="1"/>
      <c r="I295" s="1"/>
      <c r="J295" s="1"/>
    </row>
    <row r="297" spans="1:16" x14ac:dyDescent="0.2">
      <c r="H297" s="1"/>
      <c r="I297" s="1"/>
      <c r="J297" s="1"/>
    </row>
    <row r="299" spans="1:16" x14ac:dyDescent="0.2">
      <c r="A299" s="1"/>
      <c r="B299" s="1"/>
      <c r="C299" s="1"/>
    </row>
    <row r="300" spans="1:16" x14ac:dyDescent="0.2">
      <c r="H300" s="1"/>
      <c r="I300" s="1"/>
      <c r="J300" s="1"/>
    </row>
    <row r="301" spans="1:16" x14ac:dyDescent="0.2">
      <c r="A301" s="1"/>
      <c r="B301" s="1"/>
      <c r="C301" s="1"/>
    </row>
    <row r="304" spans="1:16" x14ac:dyDescent="0.2">
      <c r="A304" s="1"/>
      <c r="B304" s="1"/>
      <c r="C304" s="1"/>
    </row>
    <row r="305" spans="1:10" x14ac:dyDescent="0.2">
      <c r="H305" s="1"/>
      <c r="I305" s="1"/>
      <c r="J305" s="1"/>
    </row>
    <row r="306" spans="1:10" x14ac:dyDescent="0.2">
      <c r="A306" s="1"/>
      <c r="B306" s="1"/>
      <c r="C306" s="1"/>
    </row>
    <row r="309" spans="1:10" x14ac:dyDescent="0.2">
      <c r="A309" s="1"/>
      <c r="B309" s="1"/>
      <c r="C309" s="1"/>
    </row>
    <row r="310" spans="1:10" x14ac:dyDescent="0.2">
      <c r="H310" s="1"/>
      <c r="I310" s="1"/>
      <c r="J310" s="1"/>
    </row>
    <row r="311" spans="1:10" x14ac:dyDescent="0.2">
      <c r="A311" s="1"/>
      <c r="B311" s="1"/>
      <c r="C311" s="1"/>
    </row>
    <row r="319" spans="1:10" x14ac:dyDescent="0.2">
      <c r="A319" s="1"/>
      <c r="B319" s="1"/>
      <c r="C319" s="1"/>
    </row>
    <row r="321" spans="1:3" x14ac:dyDescent="0.2">
      <c r="A321" s="1"/>
      <c r="B321" s="1"/>
      <c r="C321" s="1"/>
    </row>
    <row r="329" spans="1:3" x14ac:dyDescent="0.2">
      <c r="A329" s="1"/>
      <c r="B329" s="1"/>
      <c r="C329" s="1"/>
    </row>
    <row r="331" spans="1:3" x14ac:dyDescent="0.2">
      <c r="A331" s="1"/>
      <c r="B331" s="1"/>
      <c r="C331" s="1"/>
    </row>
    <row r="334" spans="1:3" x14ac:dyDescent="0.2">
      <c r="A334" s="1"/>
      <c r="B334" s="1"/>
      <c r="C334" s="1"/>
    </row>
    <row r="339" spans="1:3" x14ac:dyDescent="0.2">
      <c r="A339" s="1"/>
      <c r="B339" s="1"/>
      <c r="C339" s="1"/>
    </row>
    <row r="341" spans="1:3" x14ac:dyDescent="0.2">
      <c r="A341" s="1"/>
      <c r="B341" s="1"/>
      <c r="C341" s="1"/>
    </row>
    <row r="344" spans="1:3" x14ac:dyDescent="0.2">
      <c r="A344" s="1"/>
      <c r="B344" s="1"/>
      <c r="C344" s="1"/>
    </row>
    <row r="349" spans="1:3" x14ac:dyDescent="0.2">
      <c r="A349" s="1"/>
      <c r="B349" s="1"/>
      <c r="C349" s="1"/>
    </row>
    <row r="351" spans="1:3" x14ac:dyDescent="0.2">
      <c r="A351" s="1"/>
      <c r="B351" s="1"/>
      <c r="C351" s="1"/>
    </row>
    <row r="357" spans="1:16" x14ac:dyDescent="0.2">
      <c r="N357" s="3"/>
      <c r="O357" s="3"/>
      <c r="P357" s="3"/>
    </row>
    <row r="358" spans="1:16" x14ac:dyDescent="0.2">
      <c r="N358" s="3"/>
      <c r="O358" s="3"/>
      <c r="P358" s="3"/>
    </row>
    <row r="359" spans="1:16" x14ac:dyDescent="0.2">
      <c r="A359" s="1"/>
      <c r="B359" s="1"/>
      <c r="C359" s="1"/>
      <c r="N359" s="3"/>
      <c r="O359" s="3"/>
      <c r="P359" s="3"/>
    </row>
    <row r="360" spans="1:16" x14ac:dyDescent="0.2">
      <c r="N360" s="3"/>
      <c r="O360" s="3"/>
      <c r="P360" s="3"/>
    </row>
    <row r="361" spans="1:16" x14ac:dyDescent="0.2">
      <c r="A361" s="1"/>
      <c r="B361" s="1"/>
      <c r="C361" s="1"/>
      <c r="N361" s="3"/>
      <c r="O361" s="3"/>
      <c r="P361" s="3"/>
    </row>
    <row r="362" spans="1:16" x14ac:dyDescent="0.2">
      <c r="N362" s="3"/>
      <c r="O362" s="3"/>
      <c r="P362" s="3"/>
    </row>
    <row r="363" spans="1:16" x14ac:dyDescent="0.2">
      <c r="N363" s="3"/>
      <c r="O363" s="3"/>
      <c r="P363" s="3"/>
    </row>
    <row r="364" spans="1:16" x14ac:dyDescent="0.2">
      <c r="A364" s="1"/>
      <c r="B364" s="1"/>
      <c r="C364" s="1"/>
      <c r="N364" s="3"/>
      <c r="O364" s="3"/>
      <c r="P364" s="3"/>
    </row>
    <row r="365" spans="1:16" x14ac:dyDescent="0.2">
      <c r="N365" s="3"/>
      <c r="O365" s="3"/>
      <c r="P365" s="3"/>
    </row>
    <row r="366" spans="1:16" x14ac:dyDescent="0.2">
      <c r="A366" s="1"/>
      <c r="B366" s="1"/>
      <c r="C366" s="1"/>
      <c r="N366" s="3"/>
      <c r="O366" s="3"/>
      <c r="P366" s="3"/>
    </row>
    <row r="367" spans="1:16" x14ac:dyDescent="0.2">
      <c r="N367" s="3"/>
      <c r="O367" s="3"/>
      <c r="P367" s="3"/>
    </row>
    <row r="368" spans="1:16" x14ac:dyDescent="0.2">
      <c r="N368" s="3"/>
      <c r="O368" s="3"/>
      <c r="P368" s="3"/>
    </row>
    <row r="369" spans="1:16" x14ac:dyDescent="0.2">
      <c r="A369" s="1"/>
      <c r="B369" s="1"/>
      <c r="C369" s="1"/>
      <c r="N369" s="3"/>
      <c r="O369" s="3"/>
      <c r="P369" s="3"/>
    </row>
    <row r="370" spans="1:16" x14ac:dyDescent="0.2">
      <c r="N370" s="3"/>
      <c r="O370" s="3"/>
      <c r="P370" s="3"/>
    </row>
    <row r="371" spans="1:16" x14ac:dyDescent="0.2">
      <c r="A371" s="1"/>
      <c r="B371" s="1"/>
      <c r="C371" s="1"/>
      <c r="N371" s="3"/>
      <c r="O371" s="3"/>
      <c r="P371" s="3"/>
    </row>
    <row r="372" spans="1:16" x14ac:dyDescent="0.2">
      <c r="N372" s="3"/>
      <c r="O372" s="3"/>
      <c r="P372" s="3"/>
    </row>
    <row r="373" spans="1:16" x14ac:dyDescent="0.2">
      <c r="N373" s="3"/>
      <c r="O373" s="3"/>
      <c r="P373" s="3"/>
    </row>
    <row r="374" spans="1:16" x14ac:dyDescent="0.2">
      <c r="N374" s="3"/>
      <c r="O374" s="3"/>
      <c r="P374" s="3"/>
    </row>
    <row r="375" spans="1:16" x14ac:dyDescent="0.2">
      <c r="N375" s="3"/>
      <c r="O375" s="3"/>
      <c r="P375" s="3"/>
    </row>
    <row r="376" spans="1:16" x14ac:dyDescent="0.2">
      <c r="N376" s="3"/>
      <c r="O376" s="3"/>
      <c r="P376" s="3"/>
    </row>
    <row r="377" spans="1:16" x14ac:dyDescent="0.2">
      <c r="N377" s="3"/>
      <c r="O377" s="3"/>
      <c r="P377" s="3"/>
    </row>
    <row r="378" spans="1:16" x14ac:dyDescent="0.2">
      <c r="N378" s="3"/>
      <c r="O378" s="3"/>
      <c r="P378" s="3"/>
    </row>
    <row r="379" spans="1:16" x14ac:dyDescent="0.2">
      <c r="N379" s="3"/>
      <c r="O379" s="3"/>
      <c r="P379" s="3"/>
    </row>
    <row r="380" spans="1:16" x14ac:dyDescent="0.2">
      <c r="N380" s="3"/>
      <c r="O380" s="3"/>
      <c r="P380" s="3"/>
    </row>
    <row r="381" spans="1:16" x14ac:dyDescent="0.2">
      <c r="N381" s="3"/>
      <c r="O381" s="3"/>
      <c r="P381" s="3"/>
    </row>
    <row r="382" spans="1:16" x14ac:dyDescent="0.2">
      <c r="N382" s="3"/>
      <c r="O382" s="3"/>
      <c r="P382" s="3"/>
    </row>
    <row r="383" spans="1:16" x14ac:dyDescent="0.2">
      <c r="N383" s="3"/>
      <c r="O383" s="3"/>
      <c r="P383" s="3"/>
    </row>
    <row r="384" spans="1:16" x14ac:dyDescent="0.2">
      <c r="N384" s="3"/>
      <c r="O384" s="3"/>
      <c r="P384" s="3"/>
    </row>
    <row r="385" spans="14:16" x14ac:dyDescent="0.2">
      <c r="N385" s="3"/>
      <c r="O385" s="3"/>
      <c r="P385" s="3"/>
    </row>
    <row r="386" spans="14:16" x14ac:dyDescent="0.2">
      <c r="N386" s="3"/>
      <c r="O386" s="3"/>
      <c r="P386" s="3"/>
    </row>
    <row r="387" spans="14:16" x14ac:dyDescent="0.2">
      <c r="N387" s="3"/>
      <c r="O387" s="3"/>
      <c r="P387" s="3"/>
    </row>
    <row r="388" spans="14:16" x14ac:dyDescent="0.2">
      <c r="N388" s="3"/>
      <c r="O388" s="3"/>
      <c r="P388" s="3"/>
    </row>
    <row r="389" spans="14:16" x14ac:dyDescent="0.2">
      <c r="N389" s="3"/>
      <c r="O389" s="3"/>
      <c r="P389" s="3"/>
    </row>
    <row r="390" spans="14:16" x14ac:dyDescent="0.2">
      <c r="N390" s="3"/>
      <c r="O390" s="3"/>
      <c r="P390" s="3"/>
    </row>
    <row r="391" spans="14:16" x14ac:dyDescent="0.2">
      <c r="N391" s="3"/>
      <c r="O391" s="3"/>
      <c r="P391" s="3"/>
    </row>
    <row r="392" spans="14:16" x14ac:dyDescent="0.2">
      <c r="N392" s="3"/>
      <c r="O392" s="3"/>
      <c r="P392" s="3"/>
    </row>
    <row r="393" spans="14:16" x14ac:dyDescent="0.2">
      <c r="N393" s="3"/>
      <c r="O393" s="3"/>
      <c r="P393" s="3"/>
    </row>
    <row r="394" spans="14:16" x14ac:dyDescent="0.2">
      <c r="N394" s="3"/>
      <c r="O394" s="3"/>
      <c r="P394" s="3"/>
    </row>
    <row r="395" spans="14:16" x14ac:dyDescent="0.2">
      <c r="N395" s="3"/>
      <c r="O395" s="3"/>
      <c r="P395" s="3"/>
    </row>
    <row r="396" spans="14:16" x14ac:dyDescent="0.2">
      <c r="N396" s="3"/>
      <c r="O396" s="3"/>
      <c r="P396" s="3"/>
    </row>
    <row r="397" spans="14:16" x14ac:dyDescent="0.2">
      <c r="N397" s="3"/>
      <c r="O397" s="3"/>
      <c r="P397" s="3"/>
    </row>
    <row r="398" spans="14:16" x14ac:dyDescent="0.2">
      <c r="N398" s="3"/>
      <c r="O398" s="3"/>
      <c r="P398" s="3"/>
    </row>
    <row r="399" spans="14:16" x14ac:dyDescent="0.2">
      <c r="N399" s="3"/>
      <c r="O399" s="3"/>
      <c r="P399" s="3"/>
    </row>
    <row r="400" spans="14:16" x14ac:dyDescent="0.2">
      <c r="N400" s="3"/>
      <c r="O400" s="3"/>
      <c r="P400" s="3"/>
    </row>
    <row r="401" spans="14:16" x14ac:dyDescent="0.2">
      <c r="N401" s="3"/>
      <c r="O401" s="3"/>
      <c r="P401" s="3"/>
    </row>
    <row r="402" spans="14:16" x14ac:dyDescent="0.2">
      <c r="N402" s="3"/>
      <c r="O402" s="3"/>
      <c r="P402" s="3"/>
    </row>
    <row r="403" spans="14:16" x14ac:dyDescent="0.2">
      <c r="N403" s="3"/>
      <c r="O403" s="3"/>
      <c r="P403" s="3"/>
    </row>
    <row r="404" spans="14:16" x14ac:dyDescent="0.2">
      <c r="N404" s="3"/>
      <c r="O404" s="3"/>
      <c r="P404" s="3"/>
    </row>
    <row r="405" spans="14:16" x14ac:dyDescent="0.2">
      <c r="N405" s="3"/>
      <c r="O405" s="3"/>
      <c r="P405" s="3"/>
    </row>
    <row r="406" spans="14:16" x14ac:dyDescent="0.2">
      <c r="N406" s="3"/>
      <c r="O406" s="3"/>
      <c r="P406" s="3"/>
    </row>
    <row r="407" spans="14:16" x14ac:dyDescent="0.2">
      <c r="N407" s="3"/>
      <c r="O407" s="3"/>
      <c r="P407" s="3"/>
    </row>
    <row r="408" spans="14:16" x14ac:dyDescent="0.2">
      <c r="N408" s="3"/>
      <c r="O408" s="3"/>
      <c r="P408" s="3"/>
    </row>
    <row r="409" spans="14:16" x14ac:dyDescent="0.2">
      <c r="N409" s="3"/>
      <c r="O409" s="3"/>
      <c r="P409" s="3"/>
    </row>
    <row r="410" spans="14:16" x14ac:dyDescent="0.2">
      <c r="N410" s="3"/>
      <c r="O410" s="3"/>
      <c r="P410" s="3"/>
    </row>
    <row r="411" spans="14:16" x14ac:dyDescent="0.2">
      <c r="N411" s="3"/>
      <c r="O411" s="3"/>
      <c r="P411" s="3"/>
    </row>
    <row r="412" spans="14:16" x14ac:dyDescent="0.2">
      <c r="N412" s="3"/>
      <c r="O412" s="3"/>
      <c r="P412" s="3"/>
    </row>
    <row r="413" spans="14:16" x14ac:dyDescent="0.2">
      <c r="N413" s="3"/>
      <c r="O413" s="3"/>
      <c r="P413" s="3"/>
    </row>
    <row r="414" spans="14:16" x14ac:dyDescent="0.2">
      <c r="N414" s="3"/>
      <c r="O414" s="3"/>
      <c r="P414" s="3"/>
    </row>
    <row r="415" spans="14:16" x14ac:dyDescent="0.2">
      <c r="N415" s="3"/>
      <c r="O415" s="3"/>
      <c r="P415" s="3"/>
    </row>
    <row r="416" spans="14:16" x14ac:dyDescent="0.2">
      <c r="N416" s="3"/>
      <c r="O416" s="3"/>
      <c r="P416" s="3"/>
    </row>
    <row r="417" spans="14:16" x14ac:dyDescent="0.2">
      <c r="N417" s="3"/>
      <c r="O417" s="3"/>
      <c r="P417" s="3"/>
    </row>
    <row r="418" spans="14:16" x14ac:dyDescent="0.2">
      <c r="N418" s="3"/>
      <c r="O418" s="3"/>
      <c r="P418" s="3"/>
    </row>
    <row r="419" spans="14:16" x14ac:dyDescent="0.2">
      <c r="N419" s="3"/>
      <c r="O419" s="3"/>
      <c r="P419" s="3"/>
    </row>
    <row r="420" spans="14:16" x14ac:dyDescent="0.2">
      <c r="N420" s="3"/>
      <c r="O420" s="3"/>
      <c r="P420" s="3"/>
    </row>
    <row r="421" spans="14:16" x14ac:dyDescent="0.2">
      <c r="N421" s="3"/>
      <c r="O421" s="3"/>
      <c r="P421" s="3"/>
    </row>
    <row r="422" spans="14:16" x14ac:dyDescent="0.2">
      <c r="N422" s="3"/>
      <c r="O422" s="3"/>
      <c r="P422" s="3"/>
    </row>
    <row r="423" spans="14:16" x14ac:dyDescent="0.2">
      <c r="N423" s="3"/>
      <c r="O423" s="3"/>
      <c r="P423" s="3"/>
    </row>
    <row r="424" spans="14:16" x14ac:dyDescent="0.2">
      <c r="N424" s="3"/>
      <c r="O424" s="3"/>
      <c r="P424" s="3"/>
    </row>
    <row r="425" spans="14:16" x14ac:dyDescent="0.2">
      <c r="N425" s="3"/>
      <c r="O425" s="3"/>
      <c r="P425" s="3"/>
    </row>
    <row r="426" spans="14:16" x14ac:dyDescent="0.2">
      <c r="N426" s="3"/>
      <c r="O426" s="3"/>
      <c r="P426" s="3"/>
    </row>
    <row r="427" spans="14:16" x14ac:dyDescent="0.2">
      <c r="N427" s="3"/>
      <c r="O427" s="3"/>
      <c r="P427" s="3"/>
    </row>
    <row r="428" spans="14:16" x14ac:dyDescent="0.2">
      <c r="N428" s="3"/>
      <c r="O428" s="3"/>
      <c r="P428" s="3"/>
    </row>
    <row r="429" spans="14:16" x14ac:dyDescent="0.2">
      <c r="N429" s="3"/>
      <c r="O429" s="3"/>
      <c r="P429" s="3"/>
    </row>
    <row r="430" spans="14:16" x14ac:dyDescent="0.2">
      <c r="N430" s="3"/>
      <c r="O430" s="3"/>
      <c r="P430" s="3"/>
    </row>
    <row r="431" spans="14:16" x14ac:dyDescent="0.2">
      <c r="N431" s="3"/>
      <c r="O431" s="3"/>
      <c r="P431" s="3"/>
    </row>
    <row r="432" spans="14:16" x14ac:dyDescent="0.2">
      <c r="N432" s="3"/>
      <c r="O432" s="3"/>
      <c r="P432" s="3"/>
    </row>
    <row r="433" spans="14:16" x14ac:dyDescent="0.2">
      <c r="N433" s="3"/>
      <c r="O433" s="3"/>
      <c r="P433" s="3"/>
    </row>
    <row r="434" spans="14:16" x14ac:dyDescent="0.2">
      <c r="N434" s="3"/>
      <c r="O434" s="3"/>
      <c r="P434" s="3"/>
    </row>
    <row r="435" spans="14:16" x14ac:dyDescent="0.2">
      <c r="N435" s="3"/>
      <c r="O435" s="3"/>
      <c r="P435" s="3"/>
    </row>
    <row r="436" spans="14:16" x14ac:dyDescent="0.2">
      <c r="N436" s="3"/>
      <c r="O436" s="3"/>
      <c r="P436" s="3"/>
    </row>
    <row r="437" spans="14:16" x14ac:dyDescent="0.2">
      <c r="N437" s="3"/>
      <c r="O437" s="3"/>
      <c r="P437" s="3"/>
    </row>
    <row r="438" spans="14:16" x14ac:dyDescent="0.2">
      <c r="N438" s="3"/>
      <c r="O438" s="3"/>
      <c r="P438" s="3"/>
    </row>
    <row r="439" spans="14:16" x14ac:dyDescent="0.2">
      <c r="N439" s="3"/>
      <c r="O439" s="3"/>
      <c r="P439" s="3"/>
    </row>
    <row r="440" spans="14:16" x14ac:dyDescent="0.2">
      <c r="N440" s="3"/>
      <c r="O440" s="3"/>
      <c r="P440" s="3"/>
    </row>
    <row r="441" spans="14:16" x14ac:dyDescent="0.2">
      <c r="N441" s="3"/>
      <c r="O441" s="3"/>
      <c r="P441" s="3"/>
    </row>
    <row r="442" spans="14:16" x14ac:dyDescent="0.2">
      <c r="N442" s="3"/>
      <c r="O442" s="3"/>
      <c r="P442" s="3"/>
    </row>
    <row r="443" spans="14:16" x14ac:dyDescent="0.2">
      <c r="N443" s="3"/>
      <c r="O443" s="3"/>
      <c r="P443" s="3"/>
    </row>
    <row r="444" spans="14:16" x14ac:dyDescent="0.2">
      <c r="N444" s="3"/>
      <c r="O444" s="3"/>
      <c r="P444" s="3"/>
    </row>
    <row r="445" spans="14:16" x14ac:dyDescent="0.2">
      <c r="N445" s="3"/>
      <c r="O445" s="3"/>
      <c r="P445" s="3"/>
    </row>
    <row r="446" spans="14:16" x14ac:dyDescent="0.2">
      <c r="N446" s="3"/>
      <c r="O446" s="3"/>
      <c r="P446" s="3"/>
    </row>
    <row r="447" spans="14:16" x14ac:dyDescent="0.2">
      <c r="N447" s="3"/>
      <c r="O447" s="3"/>
      <c r="P447" s="3"/>
    </row>
    <row r="448" spans="14:16" x14ac:dyDescent="0.2">
      <c r="N448" s="3"/>
      <c r="O448" s="3"/>
      <c r="P448" s="3"/>
    </row>
    <row r="449" spans="14:16" x14ac:dyDescent="0.2">
      <c r="N449" s="3"/>
      <c r="O449" s="3"/>
      <c r="P449" s="3"/>
    </row>
    <row r="450" spans="14:16" x14ac:dyDescent="0.2">
      <c r="N450" s="3"/>
      <c r="O450" s="3"/>
      <c r="P450" s="3"/>
    </row>
    <row r="451" spans="14:16" x14ac:dyDescent="0.2">
      <c r="N451" s="3"/>
      <c r="O451" s="3"/>
      <c r="P451" s="3"/>
    </row>
    <row r="452" spans="14:16" x14ac:dyDescent="0.2">
      <c r="N452" s="3"/>
      <c r="O452" s="3"/>
      <c r="P452" s="3"/>
    </row>
    <row r="453" spans="14:16" x14ac:dyDescent="0.2">
      <c r="N453" s="3"/>
      <c r="O453" s="3"/>
      <c r="P453" s="3"/>
    </row>
    <row r="454" spans="14:16" x14ac:dyDescent="0.2">
      <c r="N454" s="3"/>
      <c r="O454" s="3"/>
      <c r="P454" s="3"/>
    </row>
    <row r="455" spans="14:16" x14ac:dyDescent="0.2">
      <c r="N455" s="3"/>
      <c r="O455" s="3"/>
      <c r="P455" s="3"/>
    </row>
    <row r="456" spans="14:16" x14ac:dyDescent="0.2">
      <c r="N456" s="3"/>
      <c r="O456" s="3"/>
      <c r="P456" s="3"/>
    </row>
    <row r="457" spans="14:16" x14ac:dyDescent="0.2">
      <c r="N457" s="3"/>
      <c r="O457" s="3"/>
      <c r="P457" s="3"/>
    </row>
    <row r="458" spans="14:16" x14ac:dyDescent="0.2">
      <c r="N458" s="3"/>
      <c r="O458" s="3"/>
      <c r="P458" s="3"/>
    </row>
    <row r="459" spans="14:16" x14ac:dyDescent="0.2">
      <c r="N459" s="3"/>
      <c r="O459" s="3"/>
      <c r="P459" s="3"/>
    </row>
    <row r="460" spans="14:16" x14ac:dyDescent="0.2">
      <c r="N460" s="3"/>
      <c r="O460" s="3"/>
      <c r="P460" s="3"/>
    </row>
    <row r="461" spans="14:16" x14ac:dyDescent="0.2">
      <c r="N461" s="3"/>
      <c r="O461" s="3"/>
      <c r="P461" s="3"/>
    </row>
    <row r="462" spans="14:16" x14ac:dyDescent="0.2">
      <c r="N462" s="3"/>
      <c r="O462" s="3"/>
      <c r="P462" s="3"/>
    </row>
    <row r="463" spans="14:16" x14ac:dyDescent="0.2">
      <c r="N463" s="3"/>
      <c r="O463" s="3"/>
      <c r="P463" s="3"/>
    </row>
    <row r="464" spans="14:16" x14ac:dyDescent="0.2">
      <c r="N464" s="3"/>
      <c r="O464" s="3"/>
      <c r="P464" s="3"/>
    </row>
    <row r="465" spans="14:16" x14ac:dyDescent="0.2">
      <c r="N465" s="3"/>
      <c r="O465" s="3"/>
      <c r="P465" s="3"/>
    </row>
    <row r="466" spans="14:16" x14ac:dyDescent="0.2">
      <c r="N466" s="3"/>
      <c r="O466" s="3"/>
      <c r="P466" s="3"/>
    </row>
    <row r="467" spans="14:16" x14ac:dyDescent="0.2">
      <c r="N467" s="3"/>
      <c r="O467" s="3"/>
      <c r="P467" s="3"/>
    </row>
    <row r="468" spans="14:16" x14ac:dyDescent="0.2">
      <c r="N468" s="3"/>
      <c r="O468" s="3"/>
      <c r="P468" s="3"/>
    </row>
    <row r="469" spans="14:16" x14ac:dyDescent="0.2">
      <c r="N469" s="3"/>
      <c r="O469" s="3"/>
      <c r="P469" s="3"/>
    </row>
    <row r="470" spans="14:16" x14ac:dyDescent="0.2">
      <c r="N470" s="3"/>
      <c r="O470" s="3"/>
      <c r="P470" s="3"/>
    </row>
    <row r="471" spans="14:16" x14ac:dyDescent="0.2">
      <c r="N471" s="3"/>
      <c r="O471" s="3"/>
      <c r="P471" s="3"/>
    </row>
    <row r="472" spans="14:16" x14ac:dyDescent="0.2">
      <c r="N472" s="3"/>
      <c r="O472" s="3"/>
      <c r="P472" s="3"/>
    </row>
    <row r="473" spans="14:16" x14ac:dyDescent="0.2">
      <c r="N473" s="3"/>
      <c r="O473" s="3"/>
      <c r="P473" s="3"/>
    </row>
    <row r="474" spans="14:16" x14ac:dyDescent="0.2">
      <c r="N474" s="3"/>
      <c r="O474" s="3"/>
      <c r="P474" s="3"/>
    </row>
    <row r="475" spans="14:16" x14ac:dyDescent="0.2">
      <c r="N475" s="3"/>
      <c r="O475" s="3"/>
      <c r="P475" s="3"/>
    </row>
    <row r="476" spans="14:16" x14ac:dyDescent="0.2">
      <c r="N476" s="3"/>
      <c r="O476" s="3"/>
      <c r="P476" s="3"/>
    </row>
    <row r="477" spans="14:16" x14ac:dyDescent="0.2">
      <c r="N477" s="3"/>
      <c r="O477" s="3"/>
      <c r="P477" s="3"/>
    </row>
    <row r="478" spans="14:16" x14ac:dyDescent="0.2">
      <c r="N478" s="3"/>
      <c r="O478" s="3"/>
      <c r="P478" s="3"/>
    </row>
    <row r="479" spans="14:16" x14ac:dyDescent="0.2">
      <c r="N479" s="3"/>
      <c r="O479" s="3"/>
      <c r="P479" s="3"/>
    </row>
    <row r="480" spans="14:16" x14ac:dyDescent="0.2">
      <c r="N480" s="3"/>
      <c r="O480" s="3"/>
      <c r="P480" s="3"/>
    </row>
    <row r="481" spans="14:16" x14ac:dyDescent="0.2">
      <c r="N481" s="3"/>
      <c r="O481" s="3"/>
      <c r="P481" s="3"/>
    </row>
    <row r="482" spans="14:16" x14ac:dyDescent="0.2">
      <c r="N482" s="3"/>
      <c r="O482" s="3"/>
      <c r="P482" s="3"/>
    </row>
    <row r="483" spans="14:16" x14ac:dyDescent="0.2">
      <c r="N483" s="3"/>
      <c r="O483" s="3"/>
      <c r="P483" s="3"/>
    </row>
    <row r="484" spans="14:16" x14ac:dyDescent="0.2">
      <c r="N484" s="3"/>
      <c r="O484" s="3"/>
      <c r="P484" s="3"/>
    </row>
    <row r="485" spans="14:16" x14ac:dyDescent="0.2">
      <c r="N485" s="3"/>
      <c r="O485" s="3"/>
      <c r="P485" s="3"/>
    </row>
    <row r="486" spans="14:16" x14ac:dyDescent="0.2">
      <c r="N486" s="3"/>
      <c r="O486" s="3"/>
      <c r="P486" s="3"/>
    </row>
    <row r="487" spans="14:16" x14ac:dyDescent="0.2">
      <c r="N487" s="3"/>
      <c r="O487" s="3"/>
      <c r="P487" s="3"/>
    </row>
    <row r="488" spans="14:16" x14ac:dyDescent="0.2">
      <c r="N488" s="3"/>
      <c r="O488" s="3"/>
      <c r="P488" s="3"/>
    </row>
    <row r="489" spans="14:16" x14ac:dyDescent="0.2">
      <c r="N489" s="3"/>
      <c r="O489" s="3"/>
      <c r="P489" s="3"/>
    </row>
    <row r="490" spans="14:16" x14ac:dyDescent="0.2">
      <c r="N490" s="3"/>
      <c r="O490" s="3"/>
      <c r="P490" s="3"/>
    </row>
    <row r="491" spans="14:16" x14ac:dyDescent="0.2">
      <c r="N491" s="3"/>
      <c r="O491" s="3"/>
      <c r="P491" s="3"/>
    </row>
    <row r="492" spans="14:16" x14ac:dyDescent="0.2">
      <c r="N492" s="3"/>
      <c r="O492" s="3"/>
      <c r="P492" s="3"/>
    </row>
    <row r="493" spans="14:16" x14ac:dyDescent="0.2">
      <c r="N493" s="3"/>
      <c r="O493" s="3"/>
      <c r="P493" s="3"/>
    </row>
    <row r="494" spans="14:16" x14ac:dyDescent="0.2">
      <c r="N494" s="3"/>
      <c r="O494" s="3"/>
      <c r="P494" s="3"/>
    </row>
    <row r="495" spans="14:16" x14ac:dyDescent="0.2">
      <c r="N495" s="3"/>
      <c r="O495" s="3"/>
      <c r="P495" s="3"/>
    </row>
    <row r="496" spans="14:16" x14ac:dyDescent="0.2">
      <c r="N496" s="3"/>
      <c r="O496" s="3"/>
      <c r="P496" s="3"/>
    </row>
    <row r="497" spans="14:16" x14ac:dyDescent="0.2">
      <c r="N497" s="3"/>
      <c r="O497" s="3"/>
      <c r="P497" s="3"/>
    </row>
    <row r="498" spans="14:16" x14ac:dyDescent="0.2">
      <c r="N498" s="3"/>
      <c r="O498" s="3"/>
      <c r="P498" s="3"/>
    </row>
    <row r="499" spans="14:16" x14ac:dyDescent="0.2">
      <c r="N499" s="3"/>
      <c r="O499" s="3"/>
      <c r="P499" s="3"/>
    </row>
    <row r="500" spans="14:16" x14ac:dyDescent="0.2">
      <c r="N500" s="3"/>
      <c r="O500" s="3"/>
      <c r="P500" s="3"/>
    </row>
    <row r="501" spans="14:16" x14ac:dyDescent="0.2">
      <c r="N501" s="3"/>
      <c r="O501" s="3"/>
      <c r="P501" s="3"/>
    </row>
    <row r="502" spans="14:16" x14ac:dyDescent="0.2">
      <c r="N502" s="3"/>
      <c r="O502" s="3"/>
      <c r="P502" s="3"/>
    </row>
    <row r="503" spans="14:16" x14ac:dyDescent="0.2">
      <c r="N503" s="3"/>
      <c r="O503" s="3"/>
      <c r="P503" s="3"/>
    </row>
    <row r="504" spans="14:16" x14ac:dyDescent="0.2">
      <c r="N504" s="3"/>
      <c r="O504" s="3"/>
      <c r="P504" s="3"/>
    </row>
    <row r="505" spans="14:16" x14ac:dyDescent="0.2">
      <c r="N505" s="3"/>
      <c r="O505" s="3"/>
      <c r="P505" s="3"/>
    </row>
    <row r="506" spans="14:16" x14ac:dyDescent="0.2">
      <c r="N506" s="3"/>
      <c r="O506" s="3"/>
      <c r="P506" s="3"/>
    </row>
    <row r="507" spans="14:16" x14ac:dyDescent="0.2">
      <c r="N507" s="3"/>
      <c r="O507" s="3"/>
      <c r="P507" s="3"/>
    </row>
    <row r="508" spans="14:16" x14ac:dyDescent="0.2">
      <c r="N508" s="3"/>
      <c r="O508" s="3"/>
      <c r="P508" s="3"/>
    </row>
    <row r="509" spans="14:16" x14ac:dyDescent="0.2">
      <c r="N509" s="3"/>
      <c r="O509" s="3"/>
      <c r="P509" s="3"/>
    </row>
    <row r="510" spans="14:16" x14ac:dyDescent="0.2">
      <c r="N510" s="3"/>
      <c r="O510" s="3"/>
      <c r="P510" s="3"/>
    </row>
    <row r="511" spans="14:16" x14ac:dyDescent="0.2">
      <c r="N511" s="3"/>
      <c r="O511" s="3"/>
      <c r="P511" s="3"/>
    </row>
    <row r="512" spans="14:16" x14ac:dyDescent="0.2">
      <c r="N512" s="3"/>
      <c r="O512" s="3"/>
      <c r="P512" s="3"/>
    </row>
    <row r="513" spans="14:16" x14ac:dyDescent="0.2">
      <c r="N513" s="3"/>
      <c r="O513" s="3"/>
      <c r="P513" s="3"/>
    </row>
    <row r="514" spans="14:16" x14ac:dyDescent="0.2">
      <c r="N514" s="3"/>
      <c r="O514" s="3"/>
      <c r="P514" s="3"/>
    </row>
    <row r="515" spans="14:16" x14ac:dyDescent="0.2">
      <c r="N515" s="3"/>
      <c r="O515" s="3"/>
      <c r="P515" s="3"/>
    </row>
    <row r="516" spans="14:16" x14ac:dyDescent="0.2">
      <c r="N516" s="3"/>
      <c r="O516" s="3"/>
      <c r="P516" s="3"/>
    </row>
    <row r="517" spans="14:16" x14ac:dyDescent="0.2">
      <c r="N517" s="3"/>
      <c r="O517" s="3"/>
      <c r="P517" s="3"/>
    </row>
    <row r="518" spans="14:16" x14ac:dyDescent="0.2">
      <c r="N518" s="3"/>
      <c r="O518" s="3"/>
      <c r="P518" s="3"/>
    </row>
    <row r="519" spans="14:16" x14ac:dyDescent="0.2">
      <c r="N519" s="3"/>
      <c r="O519" s="3"/>
      <c r="P519" s="3"/>
    </row>
    <row r="520" spans="14:16" x14ac:dyDescent="0.2">
      <c r="N520" s="3"/>
      <c r="O520" s="3"/>
      <c r="P520" s="3"/>
    </row>
    <row r="521" spans="14:16" x14ac:dyDescent="0.2">
      <c r="N521" s="3"/>
      <c r="O521" s="3"/>
      <c r="P521" s="3"/>
    </row>
    <row r="522" spans="14:16" x14ac:dyDescent="0.2">
      <c r="N522" s="3"/>
      <c r="O522" s="3"/>
      <c r="P522" s="3"/>
    </row>
    <row r="523" spans="14:16" x14ac:dyDescent="0.2">
      <c r="N523" s="3"/>
      <c r="O523" s="3"/>
      <c r="P523" s="3"/>
    </row>
    <row r="524" spans="14:16" x14ac:dyDescent="0.2">
      <c r="N524" s="3"/>
      <c r="O524" s="3"/>
      <c r="P524" s="3"/>
    </row>
    <row r="525" spans="14:16" x14ac:dyDescent="0.2">
      <c r="N525" s="3"/>
      <c r="O525" s="3"/>
      <c r="P525" s="3"/>
    </row>
    <row r="526" spans="14:16" x14ac:dyDescent="0.2">
      <c r="N526" s="3"/>
      <c r="O526" s="3"/>
      <c r="P526" s="3"/>
    </row>
    <row r="527" spans="14:16" x14ac:dyDescent="0.2">
      <c r="N527" s="3"/>
      <c r="O527" s="3"/>
      <c r="P527" s="3"/>
    </row>
    <row r="528" spans="14:16" x14ac:dyDescent="0.2">
      <c r="N528" s="3"/>
      <c r="O528" s="3"/>
      <c r="P528" s="3"/>
    </row>
    <row r="529" spans="14:16" x14ac:dyDescent="0.2">
      <c r="N529" s="3"/>
      <c r="O529" s="3"/>
      <c r="P529" s="3"/>
    </row>
    <row r="530" spans="14:16" x14ac:dyDescent="0.2">
      <c r="N530" s="3"/>
      <c r="O530" s="3"/>
      <c r="P530" s="3"/>
    </row>
    <row r="531" spans="14:16" x14ac:dyDescent="0.2">
      <c r="N531" s="3"/>
      <c r="O531" s="3"/>
      <c r="P531" s="3"/>
    </row>
    <row r="532" spans="14:16" x14ac:dyDescent="0.2">
      <c r="N532" s="3"/>
      <c r="O532" s="3"/>
      <c r="P532" s="3"/>
    </row>
    <row r="533" spans="14:16" x14ac:dyDescent="0.2">
      <c r="N533" s="3"/>
      <c r="O533" s="3"/>
      <c r="P533" s="3"/>
    </row>
    <row r="534" spans="14:16" x14ac:dyDescent="0.2">
      <c r="N534" s="3"/>
      <c r="O534" s="3"/>
      <c r="P534" s="3"/>
    </row>
    <row r="535" spans="14:16" x14ac:dyDescent="0.2">
      <c r="N535" s="3"/>
      <c r="O535" s="3"/>
      <c r="P535" s="3"/>
    </row>
    <row r="536" spans="14:16" x14ac:dyDescent="0.2">
      <c r="N536" s="3"/>
      <c r="O536" s="3"/>
      <c r="P536" s="3"/>
    </row>
    <row r="537" spans="14:16" x14ac:dyDescent="0.2">
      <c r="N537" s="3"/>
      <c r="O537" s="3"/>
      <c r="P537" s="3"/>
    </row>
    <row r="538" spans="14:16" x14ac:dyDescent="0.2">
      <c r="N538" s="3"/>
      <c r="O538" s="3"/>
      <c r="P538" s="3"/>
    </row>
    <row r="539" spans="14:16" x14ac:dyDescent="0.2">
      <c r="N539" s="3"/>
      <c r="O539" s="3"/>
      <c r="P539" s="3"/>
    </row>
    <row r="540" spans="14:16" x14ac:dyDescent="0.2">
      <c r="N540" s="3"/>
      <c r="O540" s="3"/>
      <c r="P540" s="3"/>
    </row>
    <row r="541" spans="14:16" x14ac:dyDescent="0.2">
      <c r="N541" s="3"/>
      <c r="O541" s="3"/>
      <c r="P541" s="3"/>
    </row>
    <row r="542" spans="14:16" x14ac:dyDescent="0.2">
      <c r="N542" s="3"/>
      <c r="O542" s="3"/>
      <c r="P542" s="3"/>
    </row>
    <row r="543" spans="14:16" x14ac:dyDescent="0.2">
      <c r="N543" s="3"/>
      <c r="O543" s="3"/>
      <c r="P543" s="3"/>
    </row>
    <row r="544" spans="14:16" x14ac:dyDescent="0.2">
      <c r="N544" s="3"/>
      <c r="O544" s="3"/>
      <c r="P544" s="3"/>
    </row>
    <row r="545" spans="14:16" x14ac:dyDescent="0.2">
      <c r="N545" s="3"/>
      <c r="O545" s="3"/>
      <c r="P545" s="3"/>
    </row>
    <row r="546" spans="14:16" x14ac:dyDescent="0.2">
      <c r="N546" s="3"/>
      <c r="O546" s="3"/>
      <c r="P546" s="3"/>
    </row>
    <row r="547" spans="14:16" x14ac:dyDescent="0.2">
      <c r="N547" s="3"/>
      <c r="O547" s="3"/>
      <c r="P547" s="3"/>
    </row>
    <row r="548" spans="14:16" x14ac:dyDescent="0.2">
      <c r="N548" s="3"/>
      <c r="O548" s="3"/>
      <c r="P548" s="3"/>
    </row>
    <row r="549" spans="14:16" x14ac:dyDescent="0.2">
      <c r="N549" s="3"/>
      <c r="O549" s="3"/>
      <c r="P549" s="3"/>
    </row>
    <row r="550" spans="14:16" x14ac:dyDescent="0.2">
      <c r="N550" s="3"/>
      <c r="O550" s="3"/>
      <c r="P550" s="3"/>
    </row>
    <row r="551" spans="14:16" x14ac:dyDescent="0.2">
      <c r="N551" s="3"/>
      <c r="O551" s="3"/>
      <c r="P551" s="3"/>
    </row>
    <row r="552" spans="14:16" x14ac:dyDescent="0.2">
      <c r="N552" s="3"/>
      <c r="O552" s="3"/>
      <c r="P552" s="3"/>
    </row>
    <row r="553" spans="14:16" x14ac:dyDescent="0.2">
      <c r="N553" s="3"/>
      <c r="O553" s="3"/>
      <c r="P553" s="3"/>
    </row>
    <row r="554" spans="14:16" x14ac:dyDescent="0.2">
      <c r="N554" s="3"/>
      <c r="O554" s="3"/>
      <c r="P554" s="3"/>
    </row>
    <row r="555" spans="14:16" x14ac:dyDescent="0.2">
      <c r="N555" s="3"/>
      <c r="O555" s="3"/>
      <c r="P555" s="3"/>
    </row>
    <row r="556" spans="14:16" x14ac:dyDescent="0.2">
      <c r="N556" s="3"/>
      <c r="O556" s="3"/>
      <c r="P556" s="3"/>
    </row>
    <row r="557" spans="14:16" x14ac:dyDescent="0.2">
      <c r="N557" s="3"/>
      <c r="O557" s="3"/>
      <c r="P557" s="3"/>
    </row>
    <row r="558" spans="14:16" x14ac:dyDescent="0.2">
      <c r="N558" s="3"/>
      <c r="O558" s="3"/>
      <c r="P558" s="3"/>
    </row>
    <row r="559" spans="14:16" x14ac:dyDescent="0.2">
      <c r="N559" s="3"/>
      <c r="O559" s="3"/>
      <c r="P559" s="3"/>
    </row>
    <row r="560" spans="14:16" x14ac:dyDescent="0.2">
      <c r="N560" s="3"/>
      <c r="O560" s="3"/>
      <c r="P560" s="3"/>
    </row>
    <row r="561" spans="14:16" x14ac:dyDescent="0.2">
      <c r="N561" s="3"/>
      <c r="O561" s="3"/>
      <c r="P561" s="3"/>
    </row>
    <row r="562" spans="14:16" x14ac:dyDescent="0.2">
      <c r="N562" s="3"/>
      <c r="O562" s="3"/>
      <c r="P562" s="3"/>
    </row>
    <row r="563" spans="14:16" x14ac:dyDescent="0.2">
      <c r="N563" s="3"/>
      <c r="O563" s="3"/>
      <c r="P563" s="3"/>
    </row>
    <row r="564" spans="14:16" x14ac:dyDescent="0.2">
      <c r="N564" s="3"/>
      <c r="O564" s="3"/>
      <c r="P564" s="3"/>
    </row>
    <row r="565" spans="14:16" x14ac:dyDescent="0.2">
      <c r="N565" s="3"/>
      <c r="O565" s="3"/>
      <c r="P565" s="3"/>
    </row>
    <row r="566" spans="14:16" x14ac:dyDescent="0.2">
      <c r="N566" s="3"/>
      <c r="O566" s="3"/>
      <c r="P566" s="3"/>
    </row>
    <row r="567" spans="14:16" x14ac:dyDescent="0.2">
      <c r="N567" s="3"/>
      <c r="O567" s="3"/>
      <c r="P567" s="3"/>
    </row>
    <row r="568" spans="14:16" x14ac:dyDescent="0.2">
      <c r="N568" s="3"/>
      <c r="O568" s="3"/>
      <c r="P568" s="3"/>
    </row>
    <row r="569" spans="14:16" x14ac:dyDescent="0.2">
      <c r="N569" s="3"/>
      <c r="O569" s="3"/>
      <c r="P569" s="3"/>
    </row>
    <row r="570" spans="14:16" x14ac:dyDescent="0.2">
      <c r="N570" s="3"/>
      <c r="O570" s="3"/>
      <c r="P570" s="3"/>
    </row>
    <row r="571" spans="14:16" x14ac:dyDescent="0.2">
      <c r="N571" s="3"/>
      <c r="O571" s="3"/>
      <c r="P571" s="3"/>
    </row>
    <row r="572" spans="14:16" x14ac:dyDescent="0.2">
      <c r="N572" s="3"/>
      <c r="O572" s="3"/>
      <c r="P572" s="3"/>
    </row>
    <row r="573" spans="14:16" x14ac:dyDescent="0.2">
      <c r="N573" s="3"/>
      <c r="O573" s="3"/>
      <c r="P573" s="3"/>
    </row>
    <row r="574" spans="14:16" x14ac:dyDescent="0.2">
      <c r="N574" s="3"/>
      <c r="O574" s="3"/>
      <c r="P574" s="3"/>
    </row>
    <row r="575" spans="14:16" x14ac:dyDescent="0.2">
      <c r="N575" s="3"/>
      <c r="O575" s="3"/>
      <c r="P575" s="3"/>
    </row>
    <row r="576" spans="14:16" x14ac:dyDescent="0.2">
      <c r="N576" s="3"/>
      <c r="O576" s="3"/>
      <c r="P576" s="3"/>
    </row>
    <row r="577" spans="14:16" x14ac:dyDescent="0.2">
      <c r="N577" s="3"/>
      <c r="O577" s="3"/>
      <c r="P577" s="3"/>
    </row>
    <row r="578" spans="14:16" x14ac:dyDescent="0.2">
      <c r="N578" s="3"/>
      <c r="O578" s="3"/>
      <c r="P578" s="3"/>
    </row>
    <row r="579" spans="14:16" x14ac:dyDescent="0.2">
      <c r="N579" s="3"/>
      <c r="O579" s="3"/>
      <c r="P579" s="3"/>
    </row>
    <row r="580" spans="14:16" x14ac:dyDescent="0.2">
      <c r="N580" s="3"/>
      <c r="O580" s="3"/>
      <c r="P580" s="3"/>
    </row>
    <row r="581" spans="14:16" x14ac:dyDescent="0.2">
      <c r="N581" s="3"/>
      <c r="O581" s="3"/>
      <c r="P581" s="3"/>
    </row>
    <row r="582" spans="14:16" x14ac:dyDescent="0.2">
      <c r="N582" s="3"/>
      <c r="O582" s="3"/>
      <c r="P582" s="3"/>
    </row>
    <row r="583" spans="14:16" x14ac:dyDescent="0.2">
      <c r="N583" s="3"/>
      <c r="O583" s="3"/>
      <c r="P583" s="3"/>
    </row>
    <row r="584" spans="14:16" x14ac:dyDescent="0.2">
      <c r="N584" s="3"/>
      <c r="O584" s="3"/>
      <c r="P584" s="3"/>
    </row>
    <row r="585" spans="14:16" x14ac:dyDescent="0.2">
      <c r="N585" s="3"/>
      <c r="O585" s="3"/>
      <c r="P585" s="3"/>
    </row>
    <row r="586" spans="14:16" x14ac:dyDescent="0.2">
      <c r="N586" s="3"/>
      <c r="O586" s="3"/>
      <c r="P586" s="3"/>
    </row>
    <row r="587" spans="14:16" x14ac:dyDescent="0.2">
      <c r="N587" s="3"/>
      <c r="O587" s="3"/>
      <c r="P587" s="3"/>
    </row>
    <row r="588" spans="14:16" x14ac:dyDescent="0.2">
      <c r="N588" s="3"/>
      <c r="O588" s="3"/>
      <c r="P588" s="3"/>
    </row>
    <row r="589" spans="14:16" x14ac:dyDescent="0.2">
      <c r="N589" s="3"/>
      <c r="O589" s="3"/>
      <c r="P589" s="3"/>
    </row>
    <row r="590" spans="14:16" x14ac:dyDescent="0.2">
      <c r="N590" s="3"/>
      <c r="O590" s="3"/>
      <c r="P590" s="3"/>
    </row>
    <row r="591" spans="14:16" x14ac:dyDescent="0.2">
      <c r="N591" s="3"/>
      <c r="O591" s="3"/>
      <c r="P591" s="3"/>
    </row>
    <row r="592" spans="14:16" x14ac:dyDescent="0.2">
      <c r="N592" s="3"/>
      <c r="O592" s="3"/>
      <c r="P592" s="3"/>
    </row>
    <row r="593" spans="14:16" x14ac:dyDescent="0.2">
      <c r="N593" s="3"/>
      <c r="O593" s="3"/>
      <c r="P593" s="3"/>
    </row>
    <row r="594" spans="14:16" x14ac:dyDescent="0.2">
      <c r="N594" s="3"/>
      <c r="O594" s="3"/>
      <c r="P594" s="3"/>
    </row>
    <row r="595" spans="14:16" x14ac:dyDescent="0.2">
      <c r="N595" s="3"/>
      <c r="O595" s="3"/>
      <c r="P595" s="3"/>
    </row>
    <row r="596" spans="14:16" x14ac:dyDescent="0.2">
      <c r="N596" s="3"/>
      <c r="O596" s="3"/>
      <c r="P596" s="3"/>
    </row>
    <row r="597" spans="14:16" x14ac:dyDescent="0.2">
      <c r="N597" s="3"/>
      <c r="O597" s="3"/>
      <c r="P597" s="3"/>
    </row>
    <row r="598" spans="14:16" x14ac:dyDescent="0.2">
      <c r="N598" s="3"/>
      <c r="O598" s="3"/>
      <c r="P598" s="3"/>
    </row>
    <row r="599" spans="14:16" x14ac:dyDescent="0.2">
      <c r="N599" s="3"/>
      <c r="O599" s="3"/>
      <c r="P599" s="3"/>
    </row>
    <row r="600" spans="14:16" x14ac:dyDescent="0.2">
      <c r="N600" s="3"/>
      <c r="O600" s="3"/>
      <c r="P600" s="3"/>
    </row>
    <row r="601" spans="14:16" x14ac:dyDescent="0.2">
      <c r="N601" s="3"/>
      <c r="O601" s="3"/>
      <c r="P601" s="3"/>
    </row>
    <row r="602" spans="14:16" x14ac:dyDescent="0.2">
      <c r="N602" s="3"/>
      <c r="O602" s="3"/>
      <c r="P602" s="3"/>
    </row>
    <row r="603" spans="14:16" x14ac:dyDescent="0.2">
      <c r="N603" s="3"/>
      <c r="O603" s="3"/>
      <c r="P603" s="3"/>
    </row>
    <row r="604" spans="14:16" x14ac:dyDescent="0.2">
      <c r="N604" s="3"/>
      <c r="O604" s="3"/>
      <c r="P604" s="3"/>
    </row>
    <row r="605" spans="14:16" x14ac:dyDescent="0.2">
      <c r="N605" s="3"/>
      <c r="O605" s="3"/>
      <c r="P605" s="3"/>
    </row>
    <row r="606" spans="14:16" x14ac:dyDescent="0.2">
      <c r="N606" s="3"/>
      <c r="O606" s="3"/>
      <c r="P606" s="3"/>
    </row>
    <row r="607" spans="14:16" x14ac:dyDescent="0.2">
      <c r="N607" s="3"/>
      <c r="O607" s="3"/>
      <c r="P607" s="3"/>
    </row>
    <row r="608" spans="14:16" x14ac:dyDescent="0.2">
      <c r="N608" s="3"/>
      <c r="O608" s="3"/>
      <c r="P608" s="3"/>
    </row>
    <row r="609" spans="14:16" x14ac:dyDescent="0.2">
      <c r="N609" s="3"/>
      <c r="O609" s="3"/>
      <c r="P609" s="3"/>
    </row>
    <row r="610" spans="14:16" x14ac:dyDescent="0.2">
      <c r="N610" s="3"/>
      <c r="O610" s="3"/>
      <c r="P610" s="3"/>
    </row>
    <row r="611" spans="14:16" x14ac:dyDescent="0.2">
      <c r="N611" s="3"/>
      <c r="O611" s="3"/>
      <c r="P611" s="3"/>
    </row>
    <row r="612" spans="14:16" x14ac:dyDescent="0.2">
      <c r="N612" s="3"/>
      <c r="O612" s="3"/>
      <c r="P612" s="3"/>
    </row>
    <row r="613" spans="14:16" x14ac:dyDescent="0.2">
      <c r="N613" s="3"/>
      <c r="O613" s="3"/>
      <c r="P613" s="3"/>
    </row>
    <row r="614" spans="14:16" x14ac:dyDescent="0.2">
      <c r="N614" s="3"/>
      <c r="O614" s="3"/>
      <c r="P614" s="3"/>
    </row>
    <row r="615" spans="14:16" x14ac:dyDescent="0.2">
      <c r="N615" s="3"/>
      <c r="O615" s="3"/>
      <c r="P615" s="3"/>
    </row>
    <row r="616" spans="14:16" x14ac:dyDescent="0.2">
      <c r="N616" s="3"/>
      <c r="O616" s="3"/>
      <c r="P616" s="3"/>
    </row>
    <row r="617" spans="14:16" x14ac:dyDescent="0.2">
      <c r="N617" s="3"/>
      <c r="O617" s="3"/>
      <c r="P617" s="3"/>
    </row>
    <row r="618" spans="14:16" x14ac:dyDescent="0.2">
      <c r="N618" s="3"/>
      <c r="O618" s="3"/>
      <c r="P618" s="3"/>
    </row>
    <row r="619" spans="14:16" x14ac:dyDescent="0.2">
      <c r="N619" s="3"/>
      <c r="O619" s="3"/>
      <c r="P619" s="3"/>
    </row>
    <row r="620" spans="14:16" x14ac:dyDescent="0.2">
      <c r="N620" s="3"/>
      <c r="O620" s="3"/>
      <c r="P620" s="3"/>
    </row>
    <row r="621" spans="14:16" x14ac:dyDescent="0.2">
      <c r="N621" s="3"/>
      <c r="O621" s="3"/>
      <c r="P621" s="3"/>
    </row>
    <row r="622" spans="14:16" x14ac:dyDescent="0.2">
      <c r="N622" s="3"/>
      <c r="O622" s="3"/>
      <c r="P622" s="3"/>
    </row>
    <row r="623" spans="14:16" x14ac:dyDescent="0.2">
      <c r="N623" s="3"/>
      <c r="O623" s="3"/>
      <c r="P623" s="3"/>
    </row>
    <row r="624" spans="14:16" x14ac:dyDescent="0.2">
      <c r="N624" s="3"/>
      <c r="O624" s="3"/>
      <c r="P624" s="3"/>
    </row>
    <row r="625" spans="14:16" x14ac:dyDescent="0.2">
      <c r="N625" s="3"/>
      <c r="O625" s="3"/>
      <c r="P625" s="3"/>
    </row>
    <row r="626" spans="14:16" x14ac:dyDescent="0.2">
      <c r="N626" s="3"/>
      <c r="O626" s="3"/>
      <c r="P626" s="3"/>
    </row>
    <row r="627" spans="14:16" x14ac:dyDescent="0.2">
      <c r="N627" s="3"/>
      <c r="O627" s="3"/>
      <c r="P627" s="3"/>
    </row>
    <row r="628" spans="14:16" x14ac:dyDescent="0.2">
      <c r="N628" s="3"/>
      <c r="O628" s="3"/>
      <c r="P628" s="3"/>
    </row>
    <row r="629" spans="14:16" x14ac:dyDescent="0.2">
      <c r="N629" s="3"/>
      <c r="O629" s="3"/>
      <c r="P629" s="3"/>
    </row>
    <row r="630" spans="14:16" x14ac:dyDescent="0.2">
      <c r="N630" s="3"/>
      <c r="O630" s="3"/>
      <c r="P630" s="3"/>
    </row>
    <row r="631" spans="14:16" x14ac:dyDescent="0.2">
      <c r="N631" s="3"/>
      <c r="O631" s="3"/>
      <c r="P631" s="3"/>
    </row>
    <row r="632" spans="14:16" x14ac:dyDescent="0.2">
      <c r="N632" s="3"/>
      <c r="O632" s="3"/>
      <c r="P632" s="3"/>
    </row>
    <row r="633" spans="14:16" x14ac:dyDescent="0.2">
      <c r="N633" s="3"/>
      <c r="O633" s="3"/>
      <c r="P633" s="3"/>
    </row>
    <row r="634" spans="14:16" x14ac:dyDescent="0.2">
      <c r="N634" s="3"/>
      <c r="O634" s="3"/>
      <c r="P634" s="3"/>
    </row>
    <row r="635" spans="14:16" x14ac:dyDescent="0.2">
      <c r="N635" s="3"/>
      <c r="O635" s="3"/>
      <c r="P635" s="3"/>
    </row>
    <row r="636" spans="14:16" x14ac:dyDescent="0.2">
      <c r="N636" s="3"/>
      <c r="O636" s="3"/>
      <c r="P636" s="3"/>
    </row>
    <row r="637" spans="14:16" x14ac:dyDescent="0.2">
      <c r="N637" s="3"/>
      <c r="O637" s="3"/>
      <c r="P637" s="3"/>
    </row>
    <row r="638" spans="14:16" x14ac:dyDescent="0.2">
      <c r="N638" s="3"/>
      <c r="O638" s="3"/>
      <c r="P638" s="3"/>
    </row>
    <row r="639" spans="14:16" x14ac:dyDescent="0.2">
      <c r="N639" s="3"/>
      <c r="O639" s="3"/>
      <c r="P639" s="3"/>
    </row>
    <row r="640" spans="14:16" x14ac:dyDescent="0.2">
      <c r="N640" s="3"/>
      <c r="O640" s="3"/>
      <c r="P640" s="3"/>
    </row>
    <row r="641" spans="14:16" x14ac:dyDescent="0.2">
      <c r="N641" s="3"/>
      <c r="O641" s="3"/>
      <c r="P641" s="3"/>
    </row>
    <row r="642" spans="14:16" x14ac:dyDescent="0.2">
      <c r="N642" s="3"/>
      <c r="O642" s="3"/>
      <c r="P642" s="3"/>
    </row>
    <row r="643" spans="14:16" x14ac:dyDescent="0.2">
      <c r="N643" s="3"/>
      <c r="O643" s="3"/>
      <c r="P643" s="3"/>
    </row>
    <row r="644" spans="14:16" x14ac:dyDescent="0.2">
      <c r="N644" s="3"/>
      <c r="O644" s="3"/>
      <c r="P644" s="3"/>
    </row>
    <row r="645" spans="14:16" x14ac:dyDescent="0.2">
      <c r="N645" s="3"/>
      <c r="O645" s="3"/>
      <c r="P645" s="3"/>
    </row>
    <row r="646" spans="14:16" x14ac:dyDescent="0.2">
      <c r="N646" s="3"/>
      <c r="O646" s="3"/>
      <c r="P646" s="3"/>
    </row>
    <row r="647" spans="14:16" x14ac:dyDescent="0.2">
      <c r="N647" s="3"/>
      <c r="O647" s="3"/>
      <c r="P647" s="3"/>
    </row>
    <row r="648" spans="14:16" x14ac:dyDescent="0.2">
      <c r="N648" s="3"/>
      <c r="O648" s="3"/>
      <c r="P648" s="3"/>
    </row>
    <row r="649" spans="14:16" x14ac:dyDescent="0.2">
      <c r="N649" s="3"/>
      <c r="O649" s="3"/>
      <c r="P649" s="3"/>
    </row>
    <row r="650" spans="14:16" x14ac:dyDescent="0.2">
      <c r="N650" s="3"/>
      <c r="O650" s="3"/>
      <c r="P650" s="3"/>
    </row>
    <row r="651" spans="14:16" x14ac:dyDescent="0.2">
      <c r="N651" s="3"/>
      <c r="O651" s="3"/>
      <c r="P651" s="3"/>
    </row>
    <row r="652" spans="14:16" x14ac:dyDescent="0.2">
      <c r="N652" s="3"/>
      <c r="O652" s="3"/>
      <c r="P652" s="3"/>
    </row>
    <row r="653" spans="14:16" x14ac:dyDescent="0.2">
      <c r="N653" s="3"/>
      <c r="O653" s="3"/>
      <c r="P653" s="3"/>
    </row>
    <row r="654" spans="14:16" x14ac:dyDescent="0.2">
      <c r="N654" s="3"/>
      <c r="O654" s="3"/>
      <c r="P654" s="3"/>
    </row>
    <row r="655" spans="14:16" x14ac:dyDescent="0.2">
      <c r="N655" s="3"/>
      <c r="O655" s="3"/>
      <c r="P655" s="3"/>
    </row>
    <row r="656" spans="14:16" x14ac:dyDescent="0.2">
      <c r="N656" s="3"/>
      <c r="O656" s="3"/>
      <c r="P656" s="3"/>
    </row>
    <row r="657" spans="14:16" x14ac:dyDescent="0.2">
      <c r="N657" s="3"/>
      <c r="O657" s="3"/>
      <c r="P657" s="3"/>
    </row>
    <row r="658" spans="14:16" x14ac:dyDescent="0.2">
      <c r="N658" s="3"/>
      <c r="O658" s="3"/>
      <c r="P658" s="3"/>
    </row>
    <row r="659" spans="14:16" x14ac:dyDescent="0.2">
      <c r="N659" s="3"/>
      <c r="O659" s="3"/>
      <c r="P659" s="3"/>
    </row>
    <row r="660" spans="14:16" x14ac:dyDescent="0.2">
      <c r="N660" s="3"/>
      <c r="O660" s="3"/>
      <c r="P660" s="3"/>
    </row>
    <row r="661" spans="14:16" x14ac:dyDescent="0.2">
      <c r="N661" s="3"/>
      <c r="O661" s="3"/>
      <c r="P661" s="3"/>
    </row>
    <row r="662" spans="14:16" x14ac:dyDescent="0.2">
      <c r="N662" s="3"/>
      <c r="O662" s="3"/>
      <c r="P662" s="3"/>
    </row>
    <row r="663" spans="14:16" x14ac:dyDescent="0.2">
      <c r="N663" s="3"/>
      <c r="O663" s="3"/>
      <c r="P663" s="3"/>
    </row>
    <row r="664" spans="14:16" x14ac:dyDescent="0.2">
      <c r="N664" s="3"/>
      <c r="O664" s="3"/>
      <c r="P664" s="3"/>
    </row>
    <row r="665" spans="14:16" x14ac:dyDescent="0.2">
      <c r="N665" s="3"/>
      <c r="O665" s="3"/>
      <c r="P665" s="3"/>
    </row>
    <row r="666" spans="14:16" x14ac:dyDescent="0.2">
      <c r="N666" s="3"/>
      <c r="O666" s="3"/>
      <c r="P666" s="3"/>
    </row>
    <row r="667" spans="14:16" x14ac:dyDescent="0.2">
      <c r="N667" s="3"/>
      <c r="O667" s="3"/>
      <c r="P667" s="3"/>
    </row>
    <row r="668" spans="14:16" x14ac:dyDescent="0.2">
      <c r="N668" s="3"/>
      <c r="O668" s="3"/>
      <c r="P668" s="3"/>
    </row>
    <row r="669" spans="14:16" x14ac:dyDescent="0.2">
      <c r="N669" s="3"/>
      <c r="O669" s="3"/>
      <c r="P669" s="3"/>
    </row>
    <row r="670" spans="14:16" x14ac:dyDescent="0.2">
      <c r="N670" s="3"/>
      <c r="O670" s="3"/>
      <c r="P670" s="3"/>
    </row>
    <row r="671" spans="14:16" x14ac:dyDescent="0.2">
      <c r="N671" s="3"/>
      <c r="O671" s="3"/>
      <c r="P671" s="3"/>
    </row>
    <row r="672" spans="14:16" x14ac:dyDescent="0.2">
      <c r="N672" s="3"/>
      <c r="O672" s="3"/>
      <c r="P672" s="3"/>
    </row>
    <row r="673" spans="14:16" x14ac:dyDescent="0.2">
      <c r="N673" s="3"/>
      <c r="O673" s="3"/>
      <c r="P673" s="3"/>
    </row>
    <row r="674" spans="14:16" x14ac:dyDescent="0.2">
      <c r="N674" s="3"/>
      <c r="O674" s="3"/>
      <c r="P674" s="3"/>
    </row>
    <row r="675" spans="14:16" x14ac:dyDescent="0.2">
      <c r="N675" s="3"/>
      <c r="O675" s="3"/>
      <c r="P675" s="3"/>
    </row>
    <row r="676" spans="14:16" x14ac:dyDescent="0.2">
      <c r="N676" s="3"/>
      <c r="O676" s="3"/>
      <c r="P676" s="3"/>
    </row>
    <row r="677" spans="14:16" x14ac:dyDescent="0.2">
      <c r="N677" s="3"/>
      <c r="O677" s="3"/>
      <c r="P677" s="3"/>
    </row>
    <row r="678" spans="14:16" x14ac:dyDescent="0.2">
      <c r="N678" s="3"/>
      <c r="O678" s="3"/>
      <c r="P678" s="3"/>
    </row>
    <row r="679" spans="14:16" x14ac:dyDescent="0.2">
      <c r="N679" s="3"/>
      <c r="O679" s="3"/>
      <c r="P679" s="3"/>
    </row>
    <row r="680" spans="14:16" x14ac:dyDescent="0.2">
      <c r="N680" s="3"/>
      <c r="O680" s="3"/>
      <c r="P680" s="3"/>
    </row>
    <row r="681" spans="14:16" x14ac:dyDescent="0.2">
      <c r="N681" s="3"/>
      <c r="O681" s="3"/>
      <c r="P681" s="3"/>
    </row>
    <row r="682" spans="14:16" x14ac:dyDescent="0.2">
      <c r="N682" s="3"/>
      <c r="O682" s="3"/>
      <c r="P682" s="3"/>
    </row>
    <row r="683" spans="14:16" x14ac:dyDescent="0.2">
      <c r="N683" s="3"/>
      <c r="O683" s="3"/>
      <c r="P683" s="3"/>
    </row>
    <row r="684" spans="14:16" x14ac:dyDescent="0.2">
      <c r="N684" s="3"/>
      <c r="O684" s="3"/>
      <c r="P684" s="3"/>
    </row>
    <row r="685" spans="14:16" x14ac:dyDescent="0.2">
      <c r="N685" s="3"/>
      <c r="O685" s="3"/>
      <c r="P685" s="3"/>
    </row>
    <row r="686" spans="14:16" x14ac:dyDescent="0.2">
      <c r="N686" s="3"/>
      <c r="O686" s="3"/>
      <c r="P686" s="3"/>
    </row>
    <row r="687" spans="14:16" x14ac:dyDescent="0.2">
      <c r="N687" s="3"/>
      <c r="O687" s="3"/>
      <c r="P687" s="3"/>
    </row>
    <row r="688" spans="14:16" x14ac:dyDescent="0.2">
      <c r="N688" s="3"/>
      <c r="O688" s="3"/>
      <c r="P688" s="3"/>
    </row>
    <row r="689" spans="14:16" x14ac:dyDescent="0.2">
      <c r="N689" s="3"/>
      <c r="O689" s="3"/>
      <c r="P689" s="3"/>
    </row>
    <row r="690" spans="14:16" x14ac:dyDescent="0.2">
      <c r="N690" s="3"/>
      <c r="O690" s="3"/>
      <c r="P690" s="3"/>
    </row>
    <row r="691" spans="14:16" x14ac:dyDescent="0.2">
      <c r="N691" s="3"/>
      <c r="O691" s="3"/>
      <c r="P691" s="3"/>
    </row>
    <row r="692" spans="14:16" x14ac:dyDescent="0.2">
      <c r="N692" s="3"/>
      <c r="O692" s="3"/>
      <c r="P692" s="3"/>
    </row>
    <row r="693" spans="14:16" x14ac:dyDescent="0.2">
      <c r="N693" s="3"/>
      <c r="O693" s="3"/>
      <c r="P693" s="3"/>
    </row>
    <row r="694" spans="14:16" x14ac:dyDescent="0.2">
      <c r="N694" s="3"/>
      <c r="O694" s="3"/>
      <c r="P694" s="3"/>
    </row>
    <row r="695" spans="14:16" x14ac:dyDescent="0.2">
      <c r="N695" s="3"/>
      <c r="O695" s="3"/>
      <c r="P695" s="3"/>
    </row>
    <row r="696" spans="14:16" x14ac:dyDescent="0.2">
      <c r="N696" s="3"/>
      <c r="O696" s="3"/>
      <c r="P696" s="3"/>
    </row>
    <row r="697" spans="14:16" x14ac:dyDescent="0.2">
      <c r="N697" s="3"/>
      <c r="O697" s="3"/>
      <c r="P697" s="3"/>
    </row>
    <row r="698" spans="14:16" x14ac:dyDescent="0.2">
      <c r="N698" s="3"/>
      <c r="O698" s="3"/>
      <c r="P698" s="3"/>
    </row>
    <row r="699" spans="14:16" x14ac:dyDescent="0.2">
      <c r="N699" s="3"/>
      <c r="O699" s="3"/>
      <c r="P699" s="3"/>
    </row>
    <row r="700" spans="14:16" x14ac:dyDescent="0.2">
      <c r="N700" s="3"/>
      <c r="O700" s="3"/>
      <c r="P700" s="3"/>
    </row>
    <row r="701" spans="14:16" x14ac:dyDescent="0.2">
      <c r="N701" s="3"/>
      <c r="O701" s="3"/>
      <c r="P701" s="3"/>
    </row>
    <row r="702" spans="14:16" x14ac:dyDescent="0.2">
      <c r="N702" s="3"/>
      <c r="O702" s="3"/>
      <c r="P702" s="3"/>
    </row>
    <row r="703" spans="14:16" x14ac:dyDescent="0.2">
      <c r="N703" s="3"/>
      <c r="O703" s="3"/>
      <c r="P703" s="3"/>
    </row>
    <row r="704" spans="14:16" x14ac:dyDescent="0.2">
      <c r="N704" s="3"/>
      <c r="O704" s="3"/>
      <c r="P704" s="3"/>
    </row>
    <row r="705" spans="14:16" x14ac:dyDescent="0.2">
      <c r="N705" s="3"/>
      <c r="O705" s="3"/>
      <c r="P705" s="3"/>
    </row>
    <row r="706" spans="14:16" x14ac:dyDescent="0.2">
      <c r="N706" s="3"/>
      <c r="O706" s="3"/>
      <c r="P706" s="3"/>
    </row>
    <row r="707" spans="14:16" x14ac:dyDescent="0.2">
      <c r="N707" s="3"/>
      <c r="O707" s="3"/>
      <c r="P707" s="3"/>
    </row>
    <row r="708" spans="14:16" x14ac:dyDescent="0.2">
      <c r="N708" s="3"/>
      <c r="O708" s="3"/>
      <c r="P708" s="3"/>
    </row>
    <row r="709" spans="14:16" x14ac:dyDescent="0.2">
      <c r="N709" s="3"/>
      <c r="O709" s="3"/>
      <c r="P709" s="3"/>
    </row>
    <row r="710" spans="14:16" x14ac:dyDescent="0.2">
      <c r="N710" s="3"/>
      <c r="O710" s="3"/>
      <c r="P710" s="3"/>
    </row>
    <row r="711" spans="14:16" x14ac:dyDescent="0.2">
      <c r="N711" s="3"/>
      <c r="O711" s="3"/>
      <c r="P711" s="3"/>
    </row>
    <row r="712" spans="14:16" x14ac:dyDescent="0.2">
      <c r="N712" s="3"/>
      <c r="O712" s="3"/>
      <c r="P712" s="3"/>
    </row>
    <row r="713" spans="14:16" x14ac:dyDescent="0.2">
      <c r="N713" s="3"/>
      <c r="O713" s="3"/>
      <c r="P713" s="3"/>
    </row>
    <row r="714" spans="14:16" x14ac:dyDescent="0.2">
      <c r="N714" s="3"/>
      <c r="O714" s="3"/>
      <c r="P714" s="3"/>
    </row>
    <row r="715" spans="14:16" x14ac:dyDescent="0.2">
      <c r="N715" s="3"/>
      <c r="O715" s="3"/>
      <c r="P715" s="3"/>
    </row>
    <row r="716" spans="14:16" x14ac:dyDescent="0.2">
      <c r="N716" s="3"/>
      <c r="O716" s="3"/>
      <c r="P716" s="3"/>
    </row>
    <row r="717" spans="14:16" x14ac:dyDescent="0.2">
      <c r="N717" s="3"/>
      <c r="O717" s="3"/>
      <c r="P717" s="3"/>
    </row>
    <row r="718" spans="14:16" x14ac:dyDescent="0.2">
      <c r="N718" s="3"/>
      <c r="O718" s="3"/>
      <c r="P718" s="3"/>
    </row>
    <row r="719" spans="14:16" x14ac:dyDescent="0.2">
      <c r="N719" s="3"/>
      <c r="O719" s="3"/>
      <c r="P719" s="3"/>
    </row>
    <row r="720" spans="14:16" x14ac:dyDescent="0.2">
      <c r="N720" s="3"/>
      <c r="O720" s="3"/>
      <c r="P720" s="3"/>
    </row>
    <row r="721" spans="14:16" x14ac:dyDescent="0.2">
      <c r="N721" s="3"/>
      <c r="O721" s="3"/>
      <c r="P721" s="3"/>
    </row>
    <row r="722" spans="14:16" x14ac:dyDescent="0.2">
      <c r="N722" s="3"/>
      <c r="O722" s="3"/>
      <c r="P722" s="3"/>
    </row>
    <row r="723" spans="14:16" x14ac:dyDescent="0.2">
      <c r="N723" s="3"/>
      <c r="O723" s="3"/>
      <c r="P723" s="3"/>
    </row>
    <row r="724" spans="14:16" x14ac:dyDescent="0.2">
      <c r="N724" s="3"/>
      <c r="O724" s="3"/>
      <c r="P724" s="3"/>
    </row>
    <row r="725" spans="14:16" x14ac:dyDescent="0.2">
      <c r="N725" s="3"/>
      <c r="O725" s="3"/>
      <c r="P725" s="3"/>
    </row>
    <row r="726" spans="14:16" x14ac:dyDescent="0.2">
      <c r="N726" s="3"/>
      <c r="O726" s="3"/>
      <c r="P726" s="3"/>
    </row>
    <row r="727" spans="14:16" x14ac:dyDescent="0.2">
      <c r="N727" s="3"/>
      <c r="O727" s="3"/>
      <c r="P727" s="3"/>
    </row>
    <row r="728" spans="14:16" x14ac:dyDescent="0.2">
      <c r="N728" s="3"/>
      <c r="O728" s="3"/>
      <c r="P728" s="3"/>
    </row>
    <row r="729" spans="14:16" x14ac:dyDescent="0.2">
      <c r="N729" s="3"/>
      <c r="O729" s="3"/>
      <c r="P729" s="3"/>
    </row>
    <row r="730" spans="14:16" x14ac:dyDescent="0.2">
      <c r="N730" s="3"/>
      <c r="O730" s="3"/>
      <c r="P730" s="3"/>
    </row>
    <row r="731" spans="14:16" x14ac:dyDescent="0.2">
      <c r="N731" s="3"/>
      <c r="O731" s="3"/>
      <c r="P731" s="3"/>
    </row>
    <row r="732" spans="14:16" x14ac:dyDescent="0.2">
      <c r="N732" s="3"/>
      <c r="O732" s="3"/>
      <c r="P732" s="3"/>
    </row>
    <row r="733" spans="14:16" x14ac:dyDescent="0.2">
      <c r="N733" s="3"/>
      <c r="O733" s="3"/>
      <c r="P733" s="3"/>
    </row>
    <row r="734" spans="14:16" x14ac:dyDescent="0.2">
      <c r="N734" s="3"/>
      <c r="O734" s="3"/>
      <c r="P734" s="3"/>
    </row>
    <row r="735" spans="14:16" x14ac:dyDescent="0.2">
      <c r="N735" s="3"/>
      <c r="O735" s="3"/>
      <c r="P735" s="3"/>
    </row>
    <row r="736" spans="14:16" x14ac:dyDescent="0.2">
      <c r="N736" s="3"/>
      <c r="O736" s="3"/>
      <c r="P736" s="3"/>
    </row>
    <row r="737" spans="14:16" x14ac:dyDescent="0.2">
      <c r="N737" s="3"/>
      <c r="O737" s="3"/>
      <c r="P737" s="3"/>
    </row>
    <row r="738" spans="14:16" x14ac:dyDescent="0.2">
      <c r="N738" s="3"/>
      <c r="O738" s="3"/>
      <c r="P738" s="3"/>
    </row>
    <row r="739" spans="14:16" x14ac:dyDescent="0.2">
      <c r="N739" s="3"/>
      <c r="O739" s="3"/>
      <c r="P739" s="3"/>
    </row>
    <row r="740" spans="14:16" x14ac:dyDescent="0.2">
      <c r="N740" s="3"/>
      <c r="O740" s="3"/>
      <c r="P740" s="3"/>
    </row>
    <row r="741" spans="14:16" x14ac:dyDescent="0.2">
      <c r="N741" s="3"/>
      <c r="O741" s="3"/>
      <c r="P741" s="3"/>
    </row>
    <row r="742" spans="14:16" x14ac:dyDescent="0.2">
      <c r="N742" s="3"/>
      <c r="O742" s="3"/>
      <c r="P742" s="3"/>
    </row>
    <row r="743" spans="14:16" x14ac:dyDescent="0.2">
      <c r="N743" s="3"/>
      <c r="O743" s="3"/>
      <c r="P743" s="3"/>
    </row>
    <row r="744" spans="14:16" x14ac:dyDescent="0.2">
      <c r="N744" s="3"/>
      <c r="O744" s="3"/>
      <c r="P744" s="3"/>
    </row>
    <row r="745" spans="14:16" x14ac:dyDescent="0.2">
      <c r="N745" s="3"/>
      <c r="O745" s="3"/>
      <c r="P745" s="3"/>
    </row>
    <row r="746" spans="14:16" x14ac:dyDescent="0.2">
      <c r="N746" s="3"/>
      <c r="O746" s="3"/>
      <c r="P746" s="3"/>
    </row>
    <row r="747" spans="14:16" x14ac:dyDescent="0.2">
      <c r="N747" s="3"/>
      <c r="O747" s="3"/>
      <c r="P747" s="3"/>
    </row>
    <row r="748" spans="14:16" x14ac:dyDescent="0.2">
      <c r="N748" s="3"/>
      <c r="O748" s="3"/>
      <c r="P748" s="3"/>
    </row>
    <row r="749" spans="14:16" x14ac:dyDescent="0.2">
      <c r="N749" s="3"/>
      <c r="O749" s="3"/>
      <c r="P749" s="3"/>
    </row>
    <row r="750" spans="14:16" x14ac:dyDescent="0.2">
      <c r="N750" s="3"/>
      <c r="O750" s="3"/>
      <c r="P750" s="3"/>
    </row>
    <row r="751" spans="14:16" x14ac:dyDescent="0.2">
      <c r="N751" s="3"/>
      <c r="O751" s="3"/>
      <c r="P751" s="3"/>
    </row>
    <row r="752" spans="14:16" x14ac:dyDescent="0.2">
      <c r="N752" s="3"/>
      <c r="O752" s="3"/>
      <c r="P752" s="3"/>
    </row>
    <row r="753" spans="14:16" x14ac:dyDescent="0.2">
      <c r="N753" s="3"/>
      <c r="O753" s="3"/>
      <c r="P753" s="3"/>
    </row>
    <row r="754" spans="14:16" x14ac:dyDescent="0.2">
      <c r="N754" s="3"/>
      <c r="O754" s="3"/>
      <c r="P754" s="3"/>
    </row>
    <row r="755" spans="14:16" x14ac:dyDescent="0.2">
      <c r="N755" s="3"/>
      <c r="O755" s="3"/>
      <c r="P755" s="3"/>
    </row>
    <row r="756" spans="14:16" x14ac:dyDescent="0.2">
      <c r="N756" s="3"/>
      <c r="O756" s="3"/>
      <c r="P756" s="3"/>
    </row>
    <row r="757" spans="14:16" x14ac:dyDescent="0.2">
      <c r="N757" s="3"/>
      <c r="O757" s="3"/>
      <c r="P757" s="3"/>
    </row>
    <row r="758" spans="14:16" x14ac:dyDescent="0.2">
      <c r="N758" s="3"/>
      <c r="O758" s="3"/>
      <c r="P758" s="3"/>
    </row>
    <row r="759" spans="14:16" x14ac:dyDescent="0.2">
      <c r="N759" s="3"/>
      <c r="O759" s="3"/>
      <c r="P759" s="3"/>
    </row>
    <row r="760" spans="14:16" x14ac:dyDescent="0.2">
      <c r="N760" s="3"/>
      <c r="O760" s="3"/>
      <c r="P760" s="3"/>
    </row>
    <row r="761" spans="14:16" x14ac:dyDescent="0.2">
      <c r="N761" s="3"/>
      <c r="O761" s="3"/>
      <c r="P761" s="3"/>
    </row>
    <row r="762" spans="14:16" x14ac:dyDescent="0.2">
      <c r="N762" s="3"/>
      <c r="O762" s="3"/>
      <c r="P762" s="3"/>
    </row>
    <row r="763" spans="14:16" x14ac:dyDescent="0.2">
      <c r="N763" s="3"/>
      <c r="O763" s="3"/>
      <c r="P763" s="3"/>
    </row>
    <row r="764" spans="14:16" x14ac:dyDescent="0.2">
      <c r="N764" s="3"/>
      <c r="O764" s="3"/>
      <c r="P764" s="3"/>
    </row>
    <row r="765" spans="14:16" x14ac:dyDescent="0.2">
      <c r="N765" s="3"/>
      <c r="O765" s="3"/>
      <c r="P765" s="3"/>
    </row>
    <row r="766" spans="14:16" x14ac:dyDescent="0.2">
      <c r="N766" s="3"/>
      <c r="O766" s="3"/>
      <c r="P766" s="3"/>
    </row>
    <row r="767" spans="14:16" x14ac:dyDescent="0.2">
      <c r="N767" s="3"/>
      <c r="O767" s="3"/>
      <c r="P767" s="3"/>
    </row>
    <row r="768" spans="14:16" x14ac:dyDescent="0.2">
      <c r="N768" s="3"/>
      <c r="O768" s="3"/>
      <c r="P768" s="3"/>
    </row>
    <row r="769" spans="14:16" x14ac:dyDescent="0.2">
      <c r="N769" s="3"/>
      <c r="O769" s="3"/>
      <c r="P769" s="3"/>
    </row>
    <row r="770" spans="14:16" x14ac:dyDescent="0.2">
      <c r="N770" s="3"/>
      <c r="O770" s="3"/>
      <c r="P770" s="3"/>
    </row>
    <row r="771" spans="14:16" x14ac:dyDescent="0.2">
      <c r="N771" s="3"/>
      <c r="O771" s="3"/>
      <c r="P771" s="3"/>
    </row>
    <row r="772" spans="14:16" x14ac:dyDescent="0.2">
      <c r="N772" s="3"/>
      <c r="O772" s="3"/>
      <c r="P772" s="3"/>
    </row>
    <row r="773" spans="14:16" x14ac:dyDescent="0.2">
      <c r="N773" s="3"/>
      <c r="O773" s="3"/>
      <c r="P773" s="3"/>
    </row>
    <row r="774" spans="14:16" x14ac:dyDescent="0.2">
      <c r="N774" s="3"/>
      <c r="O774" s="3"/>
      <c r="P774" s="3"/>
    </row>
    <row r="775" spans="14:16" x14ac:dyDescent="0.2">
      <c r="N775" s="3"/>
      <c r="O775" s="3"/>
      <c r="P775" s="3"/>
    </row>
    <row r="776" spans="14:16" x14ac:dyDescent="0.2">
      <c r="N776" s="3"/>
      <c r="O776" s="3"/>
      <c r="P776" s="3"/>
    </row>
    <row r="777" spans="14:16" x14ac:dyDescent="0.2">
      <c r="N777" s="3"/>
      <c r="O777" s="3"/>
      <c r="P777" s="3"/>
    </row>
    <row r="778" spans="14:16" x14ac:dyDescent="0.2">
      <c r="N778" s="3"/>
      <c r="O778" s="3"/>
      <c r="P778" s="3"/>
    </row>
    <row r="779" spans="14:16" x14ac:dyDescent="0.2">
      <c r="N779" s="3"/>
      <c r="O779" s="3"/>
      <c r="P779" s="3"/>
    </row>
    <row r="780" spans="14:16" x14ac:dyDescent="0.2">
      <c r="N780" s="3"/>
      <c r="O780" s="3"/>
      <c r="P780" s="3"/>
    </row>
    <row r="781" spans="14:16" x14ac:dyDescent="0.2">
      <c r="N781" s="3"/>
      <c r="O781" s="3"/>
      <c r="P781" s="3"/>
    </row>
    <row r="782" spans="14:16" x14ac:dyDescent="0.2">
      <c r="N782" s="3"/>
      <c r="O782" s="3"/>
      <c r="P782" s="3"/>
    </row>
    <row r="783" spans="14:16" x14ac:dyDescent="0.2">
      <c r="N783" s="3"/>
      <c r="O783" s="3"/>
      <c r="P783" s="3"/>
    </row>
    <row r="784" spans="14:16" x14ac:dyDescent="0.2">
      <c r="N784" s="3"/>
      <c r="O784" s="3"/>
      <c r="P784" s="3"/>
    </row>
    <row r="785" spans="14:16" x14ac:dyDescent="0.2">
      <c r="N785" s="3"/>
      <c r="O785" s="3"/>
      <c r="P785" s="3"/>
    </row>
    <row r="786" spans="14:16" x14ac:dyDescent="0.2">
      <c r="N786" s="3"/>
      <c r="O786" s="3"/>
      <c r="P786" s="3"/>
    </row>
    <row r="787" spans="14:16" x14ac:dyDescent="0.2">
      <c r="N787" s="3"/>
      <c r="O787" s="3"/>
      <c r="P787" s="3"/>
    </row>
    <row r="788" spans="14:16" x14ac:dyDescent="0.2">
      <c r="N788" s="3"/>
      <c r="O788" s="3"/>
      <c r="P788" s="3"/>
    </row>
    <row r="789" spans="14:16" x14ac:dyDescent="0.2">
      <c r="N789" s="3"/>
      <c r="O789" s="3"/>
      <c r="P789" s="3"/>
    </row>
    <row r="790" spans="14:16" x14ac:dyDescent="0.2">
      <c r="N790" s="3"/>
      <c r="O790" s="3"/>
      <c r="P790" s="3"/>
    </row>
    <row r="791" spans="14:16" x14ac:dyDescent="0.2">
      <c r="N791" s="3"/>
      <c r="O791" s="3"/>
      <c r="P791" s="3"/>
    </row>
    <row r="792" spans="14:16" x14ac:dyDescent="0.2">
      <c r="N792" s="3"/>
      <c r="O792" s="3"/>
      <c r="P792" s="3"/>
    </row>
    <row r="793" spans="14:16" x14ac:dyDescent="0.2">
      <c r="N793" s="3"/>
      <c r="O793" s="3"/>
      <c r="P793" s="3"/>
    </row>
    <row r="794" spans="14:16" x14ac:dyDescent="0.2">
      <c r="N794" s="3"/>
      <c r="O794" s="3"/>
      <c r="P794" s="3"/>
    </row>
    <row r="795" spans="14:16" x14ac:dyDescent="0.2">
      <c r="N795" s="3"/>
      <c r="O795" s="3"/>
      <c r="P795" s="3"/>
    </row>
    <row r="796" spans="14:16" x14ac:dyDescent="0.2">
      <c r="N796" s="3"/>
      <c r="O796" s="3"/>
      <c r="P796" s="3"/>
    </row>
    <row r="797" spans="14:16" x14ac:dyDescent="0.2">
      <c r="N797" s="3"/>
      <c r="O797" s="3"/>
      <c r="P797" s="3"/>
    </row>
    <row r="798" spans="14:16" x14ac:dyDescent="0.2">
      <c r="N798" s="3"/>
      <c r="O798" s="3"/>
      <c r="P798" s="3"/>
    </row>
    <row r="799" spans="14:16" x14ac:dyDescent="0.2">
      <c r="N799" s="3"/>
      <c r="O799" s="3"/>
      <c r="P799" s="3"/>
    </row>
    <row r="800" spans="14:16" x14ac:dyDescent="0.2">
      <c r="N800" s="3"/>
      <c r="O800" s="3"/>
      <c r="P800" s="3"/>
    </row>
    <row r="801" spans="14:16" x14ac:dyDescent="0.2">
      <c r="N801" s="3"/>
      <c r="O801" s="3"/>
      <c r="P801" s="3"/>
    </row>
    <row r="802" spans="14:16" x14ac:dyDescent="0.2">
      <c r="N802" s="3"/>
      <c r="O802" s="3"/>
      <c r="P802" s="3"/>
    </row>
    <row r="803" spans="14:16" x14ac:dyDescent="0.2">
      <c r="N803" s="3"/>
      <c r="O803" s="3"/>
      <c r="P803" s="3"/>
    </row>
    <row r="804" spans="14:16" x14ac:dyDescent="0.2">
      <c r="N804" s="3"/>
      <c r="O804" s="3"/>
      <c r="P804" s="3"/>
    </row>
    <row r="805" spans="14:16" x14ac:dyDescent="0.2">
      <c r="N805" s="3"/>
      <c r="O805" s="3"/>
      <c r="P805" s="3"/>
    </row>
    <row r="806" spans="14:16" x14ac:dyDescent="0.2">
      <c r="N806" s="3"/>
      <c r="O806" s="3"/>
      <c r="P806" s="3"/>
    </row>
    <row r="807" spans="14:16" x14ac:dyDescent="0.2">
      <c r="N807" s="3"/>
      <c r="O807" s="3"/>
      <c r="P807" s="3"/>
    </row>
    <row r="808" spans="14:16" x14ac:dyDescent="0.2">
      <c r="N808" s="3"/>
      <c r="O808" s="3"/>
      <c r="P808" s="3"/>
    </row>
    <row r="809" spans="14:16" x14ac:dyDescent="0.2">
      <c r="N809" s="3"/>
      <c r="O809" s="3"/>
      <c r="P809" s="3"/>
    </row>
    <row r="810" spans="14:16" x14ac:dyDescent="0.2">
      <c r="N810" s="3"/>
      <c r="O810" s="3"/>
      <c r="P810" s="3"/>
    </row>
    <row r="811" spans="14:16" x14ac:dyDescent="0.2">
      <c r="N811" s="3"/>
      <c r="O811" s="3"/>
      <c r="P811" s="3"/>
    </row>
    <row r="812" spans="14:16" x14ac:dyDescent="0.2">
      <c r="N812" s="3"/>
      <c r="O812" s="3"/>
      <c r="P812" s="3"/>
    </row>
    <row r="813" spans="14:16" x14ac:dyDescent="0.2">
      <c r="N813" s="3"/>
      <c r="O813" s="3"/>
      <c r="P813" s="3"/>
    </row>
    <row r="814" spans="14:16" x14ac:dyDescent="0.2">
      <c r="N814" s="3"/>
      <c r="O814" s="3"/>
      <c r="P814" s="3"/>
    </row>
    <row r="815" spans="14:16" x14ac:dyDescent="0.2">
      <c r="N815" s="3"/>
      <c r="O815" s="3"/>
      <c r="P815" s="3"/>
    </row>
    <row r="816" spans="14:16" x14ac:dyDescent="0.2">
      <c r="N816" s="3"/>
      <c r="O816" s="3"/>
      <c r="P816" s="3"/>
    </row>
    <row r="817" spans="14:16" x14ac:dyDescent="0.2">
      <c r="N817" s="3"/>
      <c r="O817" s="3"/>
      <c r="P817" s="3"/>
    </row>
    <row r="818" spans="14:16" x14ac:dyDescent="0.2">
      <c r="N818" s="3"/>
      <c r="O818" s="3"/>
      <c r="P818" s="3"/>
    </row>
    <row r="819" spans="14:16" x14ac:dyDescent="0.2">
      <c r="N819" s="3"/>
      <c r="O819" s="3"/>
      <c r="P819" s="3"/>
    </row>
    <row r="820" spans="14:16" x14ac:dyDescent="0.2">
      <c r="N820" s="3"/>
      <c r="O820" s="3"/>
      <c r="P820" s="3"/>
    </row>
    <row r="821" spans="14:16" x14ac:dyDescent="0.2">
      <c r="N821" s="3"/>
      <c r="O821" s="3"/>
      <c r="P821" s="3"/>
    </row>
    <row r="822" spans="14:16" x14ac:dyDescent="0.2">
      <c r="N822" s="3"/>
      <c r="O822" s="3"/>
      <c r="P822" s="3"/>
    </row>
    <row r="823" spans="14:16" x14ac:dyDescent="0.2">
      <c r="N823" s="3"/>
      <c r="O823" s="3"/>
      <c r="P823" s="3"/>
    </row>
    <row r="824" spans="14:16" x14ac:dyDescent="0.2">
      <c r="N824" s="3"/>
      <c r="O824" s="3"/>
      <c r="P824" s="3"/>
    </row>
    <row r="825" spans="14:16" x14ac:dyDescent="0.2">
      <c r="N825" s="3"/>
      <c r="O825" s="3"/>
      <c r="P825" s="3"/>
    </row>
    <row r="826" spans="14:16" x14ac:dyDescent="0.2">
      <c r="N826" s="3"/>
      <c r="O826" s="3"/>
      <c r="P826" s="3"/>
    </row>
    <row r="827" spans="14:16" x14ac:dyDescent="0.2">
      <c r="N827" s="3"/>
      <c r="O827" s="3"/>
      <c r="P827" s="3"/>
    </row>
    <row r="828" spans="14:16" x14ac:dyDescent="0.2">
      <c r="N828" s="3"/>
      <c r="O828" s="3"/>
      <c r="P828" s="3"/>
    </row>
    <row r="829" spans="14:16" x14ac:dyDescent="0.2">
      <c r="N829" s="3"/>
      <c r="O829" s="3"/>
      <c r="P829" s="3"/>
    </row>
    <row r="830" spans="14:16" x14ac:dyDescent="0.2">
      <c r="N830" s="3"/>
      <c r="O830" s="3"/>
      <c r="P830" s="3"/>
    </row>
    <row r="831" spans="14:16" x14ac:dyDescent="0.2">
      <c r="N831" s="3"/>
      <c r="O831" s="3"/>
      <c r="P831" s="3"/>
    </row>
    <row r="832" spans="14:16" x14ac:dyDescent="0.2">
      <c r="N832" s="3"/>
      <c r="O832" s="3"/>
      <c r="P832" s="3"/>
    </row>
    <row r="833" spans="14:16" x14ac:dyDescent="0.2">
      <c r="N833" s="3"/>
      <c r="O833" s="3"/>
      <c r="P833" s="3"/>
    </row>
    <row r="834" spans="14:16" x14ac:dyDescent="0.2">
      <c r="N834" s="3"/>
      <c r="O834" s="3"/>
      <c r="P834" s="3"/>
    </row>
    <row r="835" spans="14:16" x14ac:dyDescent="0.2">
      <c r="N835" s="3"/>
      <c r="O835" s="3"/>
      <c r="P835" s="3"/>
    </row>
    <row r="836" spans="14:16" x14ac:dyDescent="0.2">
      <c r="N836" s="3"/>
      <c r="O836" s="3"/>
      <c r="P836" s="3"/>
    </row>
    <row r="837" spans="14:16" x14ac:dyDescent="0.2">
      <c r="N837" s="3"/>
      <c r="O837" s="3"/>
      <c r="P837" s="3"/>
    </row>
    <row r="838" spans="14:16" x14ac:dyDescent="0.2">
      <c r="N838" s="3"/>
      <c r="O838" s="3"/>
      <c r="P838" s="3"/>
    </row>
    <row r="839" spans="14:16" x14ac:dyDescent="0.2">
      <c r="N839" s="3"/>
      <c r="O839" s="3"/>
      <c r="P839" s="3"/>
    </row>
    <row r="840" spans="14:16" x14ac:dyDescent="0.2">
      <c r="N840" s="3"/>
      <c r="O840" s="3"/>
      <c r="P840" s="3"/>
    </row>
    <row r="841" spans="14:16" x14ac:dyDescent="0.2">
      <c r="N841" s="3"/>
      <c r="O841" s="3"/>
      <c r="P841" s="3"/>
    </row>
    <row r="842" spans="14:16" x14ac:dyDescent="0.2">
      <c r="N842" s="3"/>
      <c r="O842" s="3"/>
      <c r="P842" s="3"/>
    </row>
    <row r="843" spans="14:16" x14ac:dyDescent="0.2">
      <c r="N843" s="3"/>
      <c r="O843" s="3"/>
      <c r="P843" s="3"/>
    </row>
    <row r="844" spans="14:16" x14ac:dyDescent="0.2">
      <c r="N844" s="3"/>
      <c r="O844" s="3"/>
      <c r="P844" s="3"/>
    </row>
    <row r="845" spans="14:16" x14ac:dyDescent="0.2">
      <c r="N845" s="3"/>
      <c r="O845" s="3"/>
      <c r="P845" s="3"/>
    </row>
    <row r="846" spans="14:16" x14ac:dyDescent="0.2">
      <c r="N846" s="3"/>
      <c r="O846" s="3"/>
      <c r="P846" s="3"/>
    </row>
    <row r="847" spans="14:16" x14ac:dyDescent="0.2">
      <c r="N847" s="3"/>
      <c r="O847" s="3"/>
      <c r="P847" s="3"/>
    </row>
    <row r="848" spans="14:16" x14ac:dyDescent="0.2">
      <c r="N848" s="3"/>
      <c r="O848" s="3"/>
      <c r="P848" s="3"/>
    </row>
    <row r="849" spans="14:16" x14ac:dyDescent="0.2">
      <c r="N849" s="3"/>
      <c r="O849" s="3"/>
      <c r="P849" s="3"/>
    </row>
    <row r="850" spans="14:16" x14ac:dyDescent="0.2">
      <c r="N850" s="3"/>
      <c r="O850" s="3"/>
      <c r="P850" s="3"/>
    </row>
    <row r="851" spans="14:16" x14ac:dyDescent="0.2">
      <c r="N851" s="3"/>
      <c r="O851" s="3"/>
      <c r="P851" s="3"/>
    </row>
    <row r="852" spans="14:16" x14ac:dyDescent="0.2">
      <c r="N852" s="3"/>
      <c r="O852" s="3"/>
      <c r="P852" s="3"/>
    </row>
    <row r="853" spans="14:16" x14ac:dyDescent="0.2">
      <c r="N853" s="3"/>
      <c r="O853" s="3"/>
      <c r="P853" s="3"/>
    </row>
    <row r="854" spans="14:16" x14ac:dyDescent="0.2">
      <c r="N854" s="3"/>
      <c r="O854" s="3"/>
      <c r="P854" s="3"/>
    </row>
    <row r="855" spans="14:16" x14ac:dyDescent="0.2">
      <c r="N855" s="3"/>
      <c r="O855" s="3"/>
      <c r="P855" s="3"/>
    </row>
    <row r="856" spans="14:16" x14ac:dyDescent="0.2">
      <c r="N856" s="3"/>
      <c r="O856" s="3"/>
      <c r="P856" s="3"/>
    </row>
    <row r="857" spans="14:16" x14ac:dyDescent="0.2">
      <c r="N857" s="3"/>
      <c r="O857" s="3"/>
      <c r="P857" s="3"/>
    </row>
    <row r="858" spans="14:16" x14ac:dyDescent="0.2">
      <c r="N858" s="3"/>
      <c r="O858" s="3"/>
      <c r="P858" s="3"/>
    </row>
    <row r="859" spans="14:16" x14ac:dyDescent="0.2">
      <c r="N859" s="3"/>
      <c r="O859" s="3"/>
      <c r="P859" s="3"/>
    </row>
    <row r="860" spans="14:16" x14ac:dyDescent="0.2">
      <c r="N860" s="3"/>
      <c r="O860" s="3"/>
      <c r="P860" s="3"/>
    </row>
    <row r="861" spans="14:16" x14ac:dyDescent="0.2">
      <c r="N861" s="3"/>
      <c r="O861" s="3"/>
      <c r="P861" s="3"/>
    </row>
    <row r="862" spans="14:16" x14ac:dyDescent="0.2">
      <c r="N862" s="3"/>
      <c r="O862" s="3"/>
      <c r="P862" s="3"/>
    </row>
    <row r="863" spans="14:16" x14ac:dyDescent="0.2">
      <c r="N863" s="3"/>
      <c r="O863" s="3"/>
      <c r="P863" s="3"/>
    </row>
    <row r="864" spans="14:16" x14ac:dyDescent="0.2">
      <c r="N864" s="3"/>
      <c r="O864" s="3"/>
      <c r="P864" s="3"/>
    </row>
    <row r="865" spans="14:16" x14ac:dyDescent="0.2">
      <c r="N865" s="3"/>
      <c r="O865" s="3"/>
      <c r="P865" s="3"/>
    </row>
    <row r="866" spans="14:16" x14ac:dyDescent="0.2">
      <c r="N866" s="3"/>
      <c r="O866" s="3"/>
      <c r="P866" s="3"/>
    </row>
    <row r="867" spans="14:16" x14ac:dyDescent="0.2">
      <c r="N867" s="3"/>
      <c r="O867" s="3"/>
      <c r="P867" s="3"/>
    </row>
    <row r="868" spans="14:16" x14ac:dyDescent="0.2">
      <c r="N868" s="3"/>
      <c r="O868" s="3"/>
      <c r="P868" s="3"/>
    </row>
    <row r="869" spans="14:16" x14ac:dyDescent="0.2">
      <c r="N869" s="3"/>
      <c r="O869" s="3"/>
      <c r="P869" s="3"/>
    </row>
    <row r="870" spans="14:16" x14ac:dyDescent="0.2">
      <c r="N870" s="3"/>
      <c r="O870" s="3"/>
      <c r="P870" s="3"/>
    </row>
    <row r="871" spans="14:16" x14ac:dyDescent="0.2">
      <c r="N871" s="3"/>
      <c r="O871" s="3"/>
      <c r="P871" s="3"/>
    </row>
    <row r="872" spans="14:16" x14ac:dyDescent="0.2">
      <c r="N872" s="3"/>
      <c r="O872" s="3"/>
      <c r="P872" s="3"/>
    </row>
    <row r="873" spans="14:16" x14ac:dyDescent="0.2">
      <c r="N873" s="3"/>
      <c r="O873" s="3"/>
      <c r="P873" s="3"/>
    </row>
    <row r="874" spans="14:16" x14ac:dyDescent="0.2">
      <c r="N874" s="3"/>
      <c r="O874" s="3"/>
      <c r="P874" s="3"/>
    </row>
    <row r="875" spans="14:16" x14ac:dyDescent="0.2">
      <c r="N875" s="3"/>
      <c r="O875" s="3"/>
      <c r="P875" s="3"/>
    </row>
    <row r="876" spans="14:16" x14ac:dyDescent="0.2">
      <c r="N876" s="3"/>
      <c r="O876" s="3"/>
      <c r="P876" s="3"/>
    </row>
    <row r="877" spans="14:16" x14ac:dyDescent="0.2">
      <c r="N877" s="3"/>
      <c r="O877" s="3"/>
      <c r="P877" s="3"/>
    </row>
    <row r="878" spans="14:16" x14ac:dyDescent="0.2">
      <c r="N878" s="3"/>
      <c r="O878" s="3"/>
      <c r="P878" s="3"/>
    </row>
    <row r="879" spans="14:16" x14ac:dyDescent="0.2">
      <c r="N879" s="3"/>
      <c r="O879" s="3"/>
      <c r="P879" s="3"/>
    </row>
    <row r="880" spans="14:16" x14ac:dyDescent="0.2">
      <c r="N880" s="3"/>
      <c r="O880" s="3"/>
      <c r="P880" s="3"/>
    </row>
    <row r="881" spans="14:16" x14ac:dyDescent="0.2">
      <c r="N881" s="3"/>
      <c r="O881" s="3"/>
      <c r="P881" s="3"/>
    </row>
    <row r="882" spans="14:16" x14ac:dyDescent="0.2">
      <c r="N882" s="3"/>
      <c r="O882" s="3"/>
      <c r="P882" s="3"/>
    </row>
    <row r="883" spans="14:16" x14ac:dyDescent="0.2">
      <c r="N883" s="3"/>
      <c r="O883" s="3"/>
      <c r="P883" s="3"/>
    </row>
    <row r="884" spans="14:16" x14ac:dyDescent="0.2">
      <c r="N884" s="3"/>
      <c r="O884" s="3"/>
      <c r="P884" s="3"/>
    </row>
    <row r="885" spans="14:16" x14ac:dyDescent="0.2">
      <c r="N885" s="3"/>
      <c r="O885" s="3"/>
      <c r="P885" s="3"/>
    </row>
    <row r="886" spans="14:16" x14ac:dyDescent="0.2">
      <c r="N886" s="3"/>
      <c r="O886" s="3"/>
      <c r="P886" s="3"/>
    </row>
    <row r="887" spans="14:16" x14ac:dyDescent="0.2">
      <c r="N887" s="3"/>
      <c r="O887" s="3"/>
      <c r="P887" s="3"/>
    </row>
    <row r="888" spans="14:16" x14ac:dyDescent="0.2">
      <c r="N888" s="3"/>
      <c r="O888" s="3"/>
      <c r="P888" s="3"/>
    </row>
    <row r="889" spans="14:16" x14ac:dyDescent="0.2">
      <c r="N889" s="3"/>
      <c r="O889" s="3"/>
      <c r="P889" s="3"/>
    </row>
    <row r="890" spans="14:16" x14ac:dyDescent="0.2">
      <c r="N890" s="3"/>
      <c r="O890" s="3"/>
      <c r="P890" s="3"/>
    </row>
    <row r="891" spans="14:16" x14ac:dyDescent="0.2">
      <c r="N891" s="3"/>
      <c r="O891" s="3"/>
      <c r="P891" s="3"/>
    </row>
    <row r="892" spans="14:16" x14ac:dyDescent="0.2">
      <c r="N892" s="3"/>
      <c r="O892" s="3"/>
      <c r="P892" s="3"/>
    </row>
    <row r="893" spans="14:16" x14ac:dyDescent="0.2">
      <c r="N893" s="3"/>
      <c r="O893" s="3"/>
      <c r="P893" s="3"/>
    </row>
    <row r="894" spans="14:16" x14ac:dyDescent="0.2">
      <c r="N894" s="3"/>
      <c r="O894" s="3"/>
      <c r="P894" s="3"/>
    </row>
    <row r="895" spans="14:16" x14ac:dyDescent="0.2">
      <c r="N895" s="3"/>
      <c r="O895" s="3"/>
      <c r="P895" s="3"/>
    </row>
    <row r="896" spans="14:16" x14ac:dyDescent="0.2">
      <c r="N896" s="3"/>
      <c r="O896" s="3"/>
      <c r="P896" s="3"/>
    </row>
    <row r="897" spans="14:16" x14ac:dyDescent="0.2">
      <c r="N897" s="3"/>
      <c r="O897" s="3"/>
      <c r="P897" s="3"/>
    </row>
    <row r="898" spans="14:16" x14ac:dyDescent="0.2">
      <c r="N898" s="3"/>
      <c r="O898" s="3"/>
      <c r="P898" s="3"/>
    </row>
    <row r="899" spans="14:16" x14ac:dyDescent="0.2">
      <c r="N899" s="3"/>
      <c r="O899" s="3"/>
      <c r="P899" s="3"/>
    </row>
    <row r="900" spans="14:16" x14ac:dyDescent="0.2">
      <c r="N900" s="3"/>
      <c r="O900" s="3"/>
      <c r="P900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Amulyoto, Alden A.</dc:creator>
  <cp:lastModifiedBy>Microsoft Office User</cp:lastModifiedBy>
  <dcterms:created xsi:type="dcterms:W3CDTF">2018-11-07T23:22:08Z</dcterms:created>
  <dcterms:modified xsi:type="dcterms:W3CDTF">2018-11-17T23:26:47Z</dcterms:modified>
</cp:coreProperties>
</file>